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arles-Antoine\Documents\"/>
    </mc:Choice>
  </mc:AlternateContent>
  <bookViews>
    <workbookView xWindow="0" yWindow="0" windowWidth="16815" windowHeight="84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0104" i="1" l="1"/>
  <c r="M118" i="1"/>
  <c r="L118" i="1" s="1"/>
  <c r="N116" i="1"/>
  <c r="P116" i="1" s="1"/>
  <c r="P117" i="1" s="1"/>
  <c r="M115" i="1"/>
  <c r="O116" i="1" s="1"/>
  <c r="O117" i="1" s="1"/>
  <c r="L115" i="1"/>
  <c r="M112" i="1"/>
  <c r="L112" i="1" s="1"/>
  <c r="M111" i="1"/>
  <c r="M121" i="1" s="1"/>
  <c r="L111" i="1"/>
  <c r="M109" i="1"/>
  <c r="M119" i="1" s="1"/>
  <c r="L109" i="1"/>
  <c r="M108" i="1"/>
  <c r="L108" i="1"/>
  <c r="M107" i="1"/>
  <c r="L107" i="1" s="1"/>
  <c r="R106" i="1"/>
  <c r="P106" i="1"/>
  <c r="P107" i="1" s="1"/>
  <c r="N106" i="1"/>
  <c r="M106" i="1"/>
  <c r="M116" i="1" s="1"/>
  <c r="L106" i="1"/>
  <c r="O105" i="1"/>
  <c r="N105" i="1"/>
  <c r="N109" i="1" s="1" a="1"/>
  <c r="M105" i="1"/>
  <c r="O106" i="1" s="1"/>
  <c r="O107" i="1" s="1"/>
  <c r="L105" i="1"/>
  <c r="M104" i="1"/>
  <c r="L104" i="1" s="1"/>
  <c r="M103" i="1"/>
  <c r="M113" i="1" s="1"/>
  <c r="L103" i="1"/>
  <c r="M102" i="1"/>
  <c r="L102" i="1"/>
  <c r="M101" i="1"/>
  <c r="L101" i="1"/>
  <c r="M100" i="1"/>
  <c r="L100" i="1" s="1"/>
  <c r="M99" i="1"/>
  <c r="L99" i="1"/>
  <c r="L98" i="1"/>
  <c r="L97" i="1"/>
  <c r="L96" i="1"/>
  <c r="L95" i="1"/>
  <c r="L94" i="1"/>
  <c r="L93" i="1"/>
  <c r="L92" i="1"/>
  <c r="R91" i="1"/>
  <c r="AK65" i="1" s="1"/>
  <c r="L91" i="1"/>
  <c r="N90" i="1"/>
  <c r="L90" i="1"/>
  <c r="L89" i="1"/>
  <c r="P88" i="1"/>
  <c r="O88" i="1"/>
  <c r="L88" i="1"/>
  <c r="L87" i="1"/>
  <c r="L86" i="1"/>
  <c r="L85" i="1"/>
  <c r="L84" i="1"/>
  <c r="L83" i="1"/>
  <c r="L82" i="1"/>
  <c r="L81" i="1"/>
  <c r="R80" i="1"/>
  <c r="L80" i="1"/>
  <c r="L79" i="1"/>
  <c r="L78" i="1"/>
  <c r="P77" i="1"/>
  <c r="O77" i="1"/>
  <c r="L77" i="1"/>
  <c r="L76" i="1"/>
  <c r="AG66" i="1"/>
  <c r="AG67" i="1" s="1"/>
  <c r="AG68" i="1" s="1"/>
  <c r="AG69" i="1" s="1"/>
  <c r="AG70" i="1" s="1"/>
  <c r="AG71" i="1" s="1"/>
  <c r="AG72" i="1" s="1"/>
  <c r="AG73" i="1" s="1"/>
  <c r="AG74" i="1" s="1"/>
  <c r="AG75" i="1" s="1"/>
  <c r="AG76" i="1" s="1"/>
  <c r="AG77" i="1" s="1"/>
  <c r="AG78" i="1" s="1"/>
  <c r="AG79" i="1" s="1"/>
  <c r="AG80" i="1" s="1"/>
  <c r="AG81" i="1" s="1"/>
  <c r="AG82" i="1" s="1"/>
  <c r="AG83" i="1" s="1"/>
  <c r="AG84" i="1" s="1"/>
  <c r="AG85" i="1" s="1"/>
  <c r="AG86" i="1" s="1"/>
  <c r="AG87" i="1" s="1"/>
  <c r="AG88" i="1" s="1"/>
  <c r="AG89" i="1" s="1"/>
  <c r="AG90" i="1" s="1"/>
  <c r="AG91" i="1" s="1"/>
  <c r="AG92" i="1" s="1"/>
  <c r="AG93" i="1" s="1"/>
  <c r="AG94" i="1" s="1"/>
  <c r="AG95" i="1" s="1"/>
  <c r="AG96" i="1" s="1"/>
  <c r="AG97" i="1" s="1"/>
  <c r="AG98" i="1" s="1"/>
  <c r="AG99" i="1" s="1"/>
  <c r="AG100" i="1" s="1"/>
  <c r="AG101" i="1" s="1"/>
  <c r="AG102" i="1" s="1"/>
  <c r="AG103" i="1" s="1"/>
  <c r="AG104" i="1" s="1"/>
  <c r="AG105" i="1" s="1"/>
  <c r="AG106" i="1" s="1"/>
  <c r="AG107" i="1" s="1"/>
  <c r="AG108" i="1" s="1"/>
  <c r="AG109" i="1" s="1"/>
  <c r="AG110" i="1" s="1"/>
  <c r="AG111" i="1" s="1"/>
  <c r="AG112" i="1" s="1"/>
  <c r="AG113" i="1" s="1"/>
  <c r="AG114" i="1" s="1"/>
  <c r="AG115" i="1" s="1"/>
  <c r="AG116" i="1" s="1"/>
  <c r="AG117" i="1" s="1"/>
  <c r="AG118" i="1" s="1"/>
  <c r="AG119" i="1" s="1"/>
  <c r="AG120" i="1" s="1"/>
  <c r="AG121" i="1" s="1"/>
  <c r="AG122" i="1" s="1"/>
  <c r="AG123" i="1" s="1"/>
  <c r="AG124" i="1" s="1"/>
  <c r="AG125" i="1" s="1"/>
  <c r="AG126" i="1" s="1"/>
  <c r="AG127" i="1" s="1"/>
  <c r="AG128" i="1" s="1"/>
  <c r="AG129" i="1" s="1"/>
  <c r="AG130" i="1" s="1"/>
  <c r="AG131" i="1" s="1"/>
  <c r="AG132" i="1" s="1"/>
  <c r="AG133" i="1" s="1"/>
  <c r="AG134" i="1" s="1"/>
  <c r="AG135" i="1" s="1"/>
  <c r="AG136" i="1" s="1"/>
  <c r="AG137" i="1" s="1"/>
  <c r="AG138" i="1" s="1"/>
  <c r="AG139" i="1" s="1"/>
  <c r="AG140" i="1" s="1"/>
  <c r="AG141" i="1" s="1"/>
  <c r="AG142" i="1" s="1"/>
  <c r="AG143" i="1" s="1"/>
  <c r="AG144" i="1" s="1"/>
  <c r="AG145" i="1" s="1"/>
  <c r="AG146" i="1" s="1"/>
  <c r="AG147" i="1" s="1"/>
  <c r="AG148" i="1" s="1"/>
  <c r="AG149" i="1" s="1"/>
  <c r="AG150" i="1" s="1"/>
  <c r="AG151" i="1" s="1"/>
  <c r="AG152" i="1" s="1"/>
  <c r="AG153" i="1" s="1"/>
  <c r="AG154" i="1" s="1"/>
  <c r="AG155" i="1" s="1"/>
  <c r="AG156" i="1" s="1"/>
  <c r="AG157" i="1" s="1"/>
  <c r="AG158" i="1" s="1"/>
  <c r="AG159" i="1" s="1"/>
  <c r="AG160" i="1" s="1"/>
  <c r="AG161" i="1" s="1"/>
  <c r="AG162" i="1" s="1"/>
  <c r="AG163" i="1" s="1"/>
  <c r="AG164" i="1" s="1"/>
  <c r="AG165" i="1" s="1"/>
  <c r="AG166" i="1" s="1"/>
  <c r="AG167" i="1" s="1"/>
  <c r="AG168" i="1" s="1"/>
  <c r="AG169" i="1" s="1"/>
  <c r="AG170" i="1" s="1"/>
  <c r="AG171" i="1" s="1"/>
  <c r="AG172" i="1" s="1"/>
  <c r="AG173" i="1" s="1"/>
  <c r="AG174" i="1" s="1"/>
  <c r="AG175" i="1" s="1"/>
  <c r="AG176" i="1" s="1"/>
  <c r="AG177" i="1" s="1"/>
  <c r="AG178" i="1" s="1"/>
  <c r="AG179" i="1" s="1"/>
  <c r="AG180" i="1" s="1"/>
  <c r="AG181" i="1" s="1"/>
  <c r="AG182" i="1" s="1"/>
  <c r="AG183" i="1" s="1"/>
  <c r="AG184" i="1" s="1"/>
  <c r="AG185" i="1" s="1"/>
  <c r="AG186" i="1" s="1"/>
  <c r="AG187" i="1" s="1"/>
  <c r="AG188" i="1" s="1"/>
  <c r="AG189" i="1" s="1"/>
  <c r="AG190" i="1" s="1"/>
  <c r="AG191" i="1" s="1"/>
  <c r="AG192" i="1" s="1"/>
  <c r="AG193" i="1" s="1"/>
  <c r="AG194" i="1" s="1"/>
  <c r="AG195" i="1" s="1"/>
  <c r="AG196" i="1" s="1"/>
  <c r="AG197" i="1" s="1"/>
  <c r="AG198" i="1" s="1"/>
  <c r="AG199" i="1" s="1"/>
  <c r="AG200" i="1" s="1"/>
  <c r="AG201" i="1" s="1"/>
  <c r="AG202" i="1" s="1"/>
  <c r="AG203" i="1" s="1"/>
  <c r="AG204" i="1" s="1"/>
  <c r="AG205" i="1" s="1"/>
  <c r="AG206" i="1" s="1"/>
  <c r="AG207" i="1" s="1"/>
  <c r="AG208" i="1" s="1"/>
  <c r="AG209" i="1" s="1"/>
  <c r="AG210" i="1" s="1"/>
  <c r="AG211" i="1" s="1"/>
  <c r="AG212" i="1" s="1"/>
  <c r="AG213" i="1" s="1"/>
  <c r="AG214" i="1" s="1"/>
  <c r="AG215" i="1" s="1"/>
  <c r="AG216" i="1" s="1"/>
  <c r="AG217" i="1" s="1"/>
  <c r="AG218" i="1" s="1"/>
  <c r="AG219" i="1" s="1"/>
  <c r="AG220" i="1" s="1"/>
  <c r="AG221" i="1" s="1"/>
  <c r="AG222" i="1" s="1"/>
  <c r="AG223" i="1" s="1"/>
  <c r="AG224" i="1" s="1"/>
  <c r="AG225" i="1" s="1"/>
  <c r="AG226" i="1" s="1"/>
  <c r="AG227" i="1" s="1"/>
  <c r="AG228" i="1" s="1"/>
  <c r="AG229" i="1" s="1"/>
  <c r="AG230" i="1" s="1"/>
  <c r="AG231" i="1" s="1"/>
  <c r="AG232" i="1" s="1"/>
  <c r="AG233" i="1" s="1"/>
  <c r="AG234" i="1" s="1"/>
  <c r="AG235" i="1" s="1"/>
  <c r="AG236" i="1" s="1"/>
  <c r="AG237" i="1" s="1"/>
  <c r="AG238" i="1" s="1"/>
  <c r="AG239" i="1" s="1"/>
  <c r="AG240" i="1" s="1"/>
  <c r="AG241" i="1" s="1"/>
  <c r="AG242" i="1" s="1"/>
  <c r="AG243" i="1" s="1"/>
  <c r="AG244" i="1" s="1"/>
  <c r="AG245" i="1" s="1"/>
  <c r="AG246" i="1" s="1"/>
  <c r="AG247" i="1" s="1"/>
  <c r="AG248" i="1" s="1"/>
  <c r="AG249" i="1" s="1"/>
  <c r="AG250" i="1" s="1"/>
  <c r="AG251" i="1" s="1"/>
  <c r="AG252" i="1" s="1"/>
  <c r="AG253" i="1" s="1"/>
  <c r="AG254" i="1" s="1"/>
  <c r="AG255" i="1" s="1"/>
  <c r="AG256" i="1" s="1"/>
  <c r="AG257" i="1" s="1"/>
  <c r="AG258" i="1" s="1"/>
  <c r="AG259" i="1" s="1"/>
  <c r="AG260" i="1" s="1"/>
  <c r="AG261" i="1" s="1"/>
  <c r="AG262" i="1" s="1"/>
  <c r="AG263" i="1" s="1"/>
  <c r="AG264" i="1" s="1"/>
  <c r="AG265" i="1" s="1"/>
  <c r="AG266" i="1" s="1"/>
  <c r="AG267" i="1" s="1"/>
  <c r="AG268" i="1" s="1"/>
  <c r="AG269" i="1" s="1"/>
  <c r="AG270" i="1" s="1"/>
  <c r="AG271" i="1" s="1"/>
  <c r="AG272" i="1" s="1"/>
  <c r="AG273" i="1" s="1"/>
  <c r="AG274" i="1" s="1"/>
  <c r="AG275" i="1" s="1"/>
  <c r="AG276" i="1" s="1"/>
  <c r="AG277" i="1" s="1"/>
  <c r="AG278" i="1" s="1"/>
  <c r="AG279" i="1" s="1"/>
  <c r="AG280" i="1" s="1"/>
  <c r="AG281" i="1" s="1"/>
  <c r="AG282" i="1" s="1"/>
  <c r="AG283" i="1" s="1"/>
  <c r="AG284" i="1" s="1"/>
  <c r="AG285" i="1" s="1"/>
  <c r="AG286" i="1" s="1"/>
  <c r="AG287" i="1" s="1"/>
  <c r="AG288" i="1" s="1"/>
  <c r="AG289" i="1" s="1"/>
  <c r="AG290" i="1" s="1"/>
  <c r="AG291" i="1" s="1"/>
  <c r="AG292" i="1" s="1"/>
  <c r="AG293" i="1" s="1"/>
  <c r="AG294" i="1" s="1"/>
  <c r="AG295" i="1" s="1"/>
  <c r="AG296" i="1" s="1"/>
  <c r="AG297" i="1" s="1"/>
  <c r="AG298" i="1" s="1"/>
  <c r="AG299" i="1" s="1"/>
  <c r="AG300" i="1" s="1"/>
  <c r="AG301" i="1" s="1"/>
  <c r="AG302" i="1" s="1"/>
  <c r="AG303" i="1" s="1"/>
  <c r="AG304" i="1" s="1"/>
  <c r="AG305" i="1" s="1"/>
  <c r="AG306" i="1" s="1"/>
  <c r="AG307" i="1" s="1"/>
  <c r="AG308" i="1" s="1"/>
  <c r="AG309" i="1" s="1"/>
  <c r="AG310" i="1" s="1"/>
  <c r="AG311" i="1" s="1"/>
  <c r="AG312" i="1" s="1"/>
  <c r="AG313" i="1" s="1"/>
  <c r="AG314" i="1" s="1"/>
  <c r="AG315" i="1" s="1"/>
  <c r="AG316" i="1" s="1"/>
  <c r="AG317" i="1" s="1"/>
  <c r="AG318" i="1" s="1"/>
  <c r="AG319" i="1" s="1"/>
  <c r="AG320" i="1" s="1"/>
  <c r="AG321" i="1" s="1"/>
  <c r="AG322" i="1" s="1"/>
  <c r="AG323" i="1" s="1"/>
  <c r="AG324" i="1" s="1"/>
  <c r="AG325" i="1" s="1"/>
  <c r="AG326" i="1" s="1"/>
  <c r="AG327" i="1" s="1"/>
  <c r="AG328" i="1" s="1"/>
  <c r="AG329" i="1" s="1"/>
  <c r="AG330" i="1" s="1"/>
  <c r="AG331" i="1" s="1"/>
  <c r="AG332" i="1" s="1"/>
  <c r="AG333" i="1" s="1"/>
  <c r="AG334" i="1" s="1"/>
  <c r="AG335" i="1" s="1"/>
  <c r="AG336" i="1" s="1"/>
  <c r="AG337" i="1" s="1"/>
  <c r="AG338" i="1" s="1"/>
  <c r="AG339" i="1" s="1"/>
  <c r="AG340" i="1" s="1"/>
  <c r="AG341" i="1" s="1"/>
  <c r="AG342" i="1" s="1"/>
  <c r="AG343" i="1" s="1"/>
  <c r="AG344" i="1" s="1"/>
  <c r="AG345" i="1" s="1"/>
  <c r="AG346" i="1" s="1"/>
  <c r="AG347" i="1" s="1"/>
  <c r="AG348" i="1" s="1"/>
  <c r="AG349" i="1" s="1"/>
  <c r="AG350" i="1" s="1"/>
  <c r="AG351" i="1" s="1"/>
  <c r="AG352" i="1" s="1"/>
  <c r="AG353" i="1" s="1"/>
  <c r="AG354" i="1" s="1"/>
  <c r="AG355" i="1" s="1"/>
  <c r="AG356" i="1" s="1"/>
  <c r="AG357" i="1" s="1"/>
  <c r="AG358" i="1" s="1"/>
  <c r="AG359" i="1" s="1"/>
  <c r="AG360" i="1" s="1"/>
  <c r="AG361" i="1" s="1"/>
  <c r="AG362" i="1" s="1"/>
  <c r="AG363" i="1" s="1"/>
  <c r="AG364" i="1" s="1"/>
  <c r="AG365" i="1" s="1"/>
  <c r="AG366" i="1" s="1"/>
  <c r="AG367" i="1" s="1"/>
  <c r="AG368" i="1" s="1"/>
  <c r="AG369" i="1" s="1"/>
  <c r="AG370" i="1" s="1"/>
  <c r="AG371" i="1" s="1"/>
  <c r="AG372" i="1" s="1"/>
  <c r="AG373" i="1" s="1"/>
  <c r="AG374" i="1" s="1"/>
  <c r="AG375" i="1" s="1"/>
  <c r="AG376" i="1" s="1"/>
  <c r="AG377" i="1" s="1"/>
  <c r="AG378" i="1" s="1"/>
  <c r="AG379" i="1" s="1"/>
  <c r="AG380" i="1" s="1"/>
  <c r="AG381" i="1" s="1"/>
  <c r="AG382" i="1" s="1"/>
  <c r="AG383" i="1" s="1"/>
  <c r="AG384" i="1" s="1"/>
  <c r="AG385" i="1" s="1"/>
  <c r="AG386" i="1" s="1"/>
  <c r="AG387" i="1" s="1"/>
  <c r="AG388" i="1" s="1"/>
  <c r="AG389" i="1" s="1"/>
  <c r="AG390" i="1" s="1"/>
  <c r="AG391" i="1" s="1"/>
  <c r="AG392" i="1" s="1"/>
  <c r="AG393" i="1" s="1"/>
  <c r="AG394" i="1" s="1"/>
  <c r="AG395" i="1" s="1"/>
  <c r="AG396" i="1" s="1"/>
  <c r="AG397" i="1" s="1"/>
  <c r="AG398" i="1" s="1"/>
  <c r="AG399" i="1" s="1"/>
  <c r="AG400" i="1" s="1"/>
  <c r="AG401" i="1" s="1"/>
  <c r="AG402" i="1" s="1"/>
  <c r="AG403" i="1" s="1"/>
  <c r="AG404" i="1" s="1"/>
  <c r="AG405" i="1" s="1"/>
  <c r="AG406" i="1" s="1"/>
  <c r="AG407" i="1" s="1"/>
  <c r="AG408" i="1" s="1"/>
  <c r="AG409" i="1" s="1"/>
  <c r="AG410" i="1" s="1"/>
  <c r="AG411" i="1" s="1"/>
  <c r="AG412" i="1" s="1"/>
  <c r="AG413" i="1" s="1"/>
  <c r="AG414" i="1" s="1"/>
  <c r="AG415" i="1" s="1"/>
  <c r="AG416" i="1" s="1"/>
  <c r="AG417" i="1" s="1"/>
  <c r="AG418" i="1" s="1"/>
  <c r="AG419" i="1" s="1"/>
  <c r="AG420" i="1" s="1"/>
  <c r="AG421" i="1" s="1"/>
  <c r="AG422" i="1" s="1"/>
  <c r="AG423" i="1" s="1"/>
  <c r="AG424" i="1" s="1"/>
  <c r="AG425" i="1" s="1"/>
  <c r="AG426" i="1" s="1"/>
  <c r="AG427" i="1" s="1"/>
  <c r="AG428" i="1" s="1"/>
  <c r="AG429" i="1" s="1"/>
  <c r="AG430" i="1" s="1"/>
  <c r="AG431" i="1" s="1"/>
  <c r="AG432" i="1" s="1"/>
  <c r="AG433" i="1" s="1"/>
  <c r="AG434" i="1" s="1"/>
  <c r="AG435" i="1" s="1"/>
  <c r="AG436" i="1" s="1"/>
  <c r="AG437" i="1" s="1"/>
  <c r="AG438" i="1" s="1"/>
  <c r="AG439" i="1" s="1"/>
  <c r="AG440" i="1" s="1"/>
  <c r="AG441" i="1" s="1"/>
  <c r="AG442" i="1" s="1"/>
  <c r="AG443" i="1" s="1"/>
  <c r="AG444" i="1" s="1"/>
  <c r="AG445" i="1" s="1"/>
  <c r="AG446" i="1" s="1"/>
  <c r="AG447" i="1" s="1"/>
  <c r="AG448" i="1" s="1"/>
  <c r="AG449" i="1" s="1"/>
  <c r="AG450" i="1" s="1"/>
  <c r="AG451" i="1" s="1"/>
  <c r="AG452" i="1" s="1"/>
  <c r="AG453" i="1" s="1"/>
  <c r="AG454" i="1" s="1"/>
  <c r="AG455" i="1" s="1"/>
  <c r="AG456" i="1" s="1"/>
  <c r="AG457" i="1" s="1"/>
  <c r="AG458" i="1" s="1"/>
  <c r="AG459" i="1" s="1"/>
  <c r="AG460" i="1" s="1"/>
  <c r="AG461" i="1" s="1"/>
  <c r="AG462" i="1" s="1"/>
  <c r="AG463" i="1" s="1"/>
  <c r="AG464" i="1" s="1"/>
  <c r="AG465" i="1" s="1"/>
  <c r="AG466" i="1" s="1"/>
  <c r="AG467" i="1" s="1"/>
  <c r="AG468" i="1" s="1"/>
  <c r="AG469" i="1" s="1"/>
  <c r="AG470" i="1" s="1"/>
  <c r="AG471" i="1" s="1"/>
  <c r="AG472" i="1" s="1"/>
  <c r="AG473" i="1" s="1"/>
  <c r="AG474" i="1" s="1"/>
  <c r="AG475" i="1" s="1"/>
  <c r="AG476" i="1" s="1"/>
  <c r="AG477" i="1" s="1"/>
  <c r="AG478" i="1" s="1"/>
  <c r="AG479" i="1" s="1"/>
  <c r="AG480" i="1" s="1"/>
  <c r="AG481" i="1" s="1"/>
  <c r="AG482" i="1" s="1"/>
  <c r="AG483" i="1" s="1"/>
  <c r="AG484" i="1" s="1"/>
  <c r="AG485" i="1" s="1"/>
  <c r="AG486" i="1" s="1"/>
  <c r="AG487" i="1" s="1"/>
  <c r="AG488" i="1" s="1"/>
  <c r="AG489" i="1" s="1"/>
  <c r="AG490" i="1" s="1"/>
  <c r="AG491" i="1" s="1"/>
  <c r="AG492" i="1" s="1"/>
  <c r="AG493" i="1" s="1"/>
  <c r="AG494" i="1" s="1"/>
  <c r="AG495" i="1" s="1"/>
  <c r="AG496" i="1" s="1"/>
  <c r="AG497" i="1" s="1"/>
  <c r="AG498" i="1" s="1"/>
  <c r="AG499" i="1" s="1"/>
  <c r="AG500" i="1" s="1"/>
  <c r="AG501" i="1" s="1"/>
  <c r="AG502" i="1" s="1"/>
  <c r="AG503" i="1" s="1"/>
  <c r="AG504" i="1" s="1"/>
  <c r="AG505" i="1" s="1"/>
  <c r="AG506" i="1" s="1"/>
  <c r="AG507" i="1" s="1"/>
  <c r="AG508" i="1" s="1"/>
  <c r="AG509" i="1" s="1"/>
  <c r="AG510" i="1" s="1"/>
  <c r="AG511" i="1" s="1"/>
  <c r="AG512" i="1" s="1"/>
  <c r="AG513" i="1" s="1"/>
  <c r="AG514" i="1" s="1"/>
  <c r="AG515" i="1" s="1"/>
  <c r="AG516" i="1" s="1"/>
  <c r="AG517" i="1" s="1"/>
  <c r="AG518" i="1" s="1"/>
  <c r="AG519" i="1" s="1"/>
  <c r="AG520" i="1" s="1"/>
  <c r="AG521" i="1" s="1"/>
  <c r="AG522" i="1" s="1"/>
  <c r="AG523" i="1" s="1"/>
  <c r="AG524" i="1" s="1"/>
  <c r="AG525" i="1" s="1"/>
  <c r="AG526" i="1" s="1"/>
  <c r="AG527" i="1" s="1"/>
  <c r="AG528" i="1" s="1"/>
  <c r="AG529" i="1" s="1"/>
  <c r="AG530" i="1" s="1"/>
  <c r="AG531" i="1" s="1"/>
  <c r="AG532" i="1" s="1"/>
  <c r="AG533" i="1" s="1"/>
  <c r="AG534" i="1" s="1"/>
  <c r="AG535" i="1" s="1"/>
  <c r="AG536" i="1" s="1"/>
  <c r="AG537" i="1" s="1"/>
  <c r="AG538" i="1" s="1"/>
  <c r="AG539" i="1" s="1"/>
  <c r="AG540" i="1" s="1"/>
  <c r="AG541" i="1" s="1"/>
  <c r="AG542" i="1" s="1"/>
  <c r="AG543" i="1" s="1"/>
  <c r="AG544" i="1" s="1"/>
  <c r="AG545" i="1" s="1"/>
  <c r="AG546" i="1" s="1"/>
  <c r="AG547" i="1" s="1"/>
  <c r="AG548" i="1" s="1"/>
  <c r="AG549" i="1" s="1"/>
  <c r="AG550" i="1" s="1"/>
  <c r="AG551" i="1" s="1"/>
  <c r="AG552" i="1" s="1"/>
  <c r="AG553" i="1" s="1"/>
  <c r="AG554" i="1" s="1"/>
  <c r="AG555" i="1" s="1"/>
  <c r="AG556" i="1" s="1"/>
  <c r="AG557" i="1" s="1"/>
  <c r="AG558" i="1" s="1"/>
  <c r="AG559" i="1" s="1"/>
  <c r="AG560" i="1" s="1"/>
  <c r="AG561" i="1" s="1"/>
  <c r="AG562" i="1" s="1"/>
  <c r="AG563" i="1" s="1"/>
  <c r="AG564" i="1" s="1"/>
  <c r="AG565" i="1" s="1"/>
  <c r="AG566" i="1" s="1"/>
  <c r="AG567" i="1" s="1"/>
  <c r="AG568" i="1" s="1"/>
  <c r="AG569" i="1" s="1"/>
  <c r="AG570" i="1" s="1"/>
  <c r="AG571" i="1" s="1"/>
  <c r="AG572" i="1" s="1"/>
  <c r="AG573" i="1" s="1"/>
  <c r="AG574" i="1" s="1"/>
  <c r="AG575" i="1" s="1"/>
  <c r="AG576" i="1" s="1"/>
  <c r="AG577" i="1" s="1"/>
  <c r="AG578" i="1" s="1"/>
  <c r="AG579" i="1" s="1"/>
  <c r="AG580" i="1" s="1"/>
  <c r="AG581" i="1" s="1"/>
  <c r="AG582" i="1" s="1"/>
  <c r="AG583" i="1" s="1"/>
  <c r="AG584" i="1" s="1"/>
  <c r="AG585" i="1" s="1"/>
  <c r="AG586" i="1" s="1"/>
  <c r="AG587" i="1" s="1"/>
  <c r="AG588" i="1" s="1"/>
  <c r="AG589" i="1" s="1"/>
  <c r="AG590" i="1" s="1"/>
  <c r="AG591" i="1" s="1"/>
  <c r="AG592" i="1" s="1"/>
  <c r="AG593" i="1" s="1"/>
  <c r="AG594" i="1" s="1"/>
  <c r="AG595" i="1" s="1"/>
  <c r="AG596" i="1" s="1"/>
  <c r="AG597" i="1" s="1"/>
  <c r="AG598" i="1" s="1"/>
  <c r="AG599" i="1" s="1"/>
  <c r="AG600" i="1" s="1"/>
  <c r="AG601" i="1" s="1"/>
  <c r="AG602" i="1" s="1"/>
  <c r="AG603" i="1" s="1"/>
  <c r="AG604" i="1" s="1"/>
  <c r="AG605" i="1" s="1"/>
  <c r="AG606" i="1" s="1"/>
  <c r="AG607" i="1" s="1"/>
  <c r="AG608" i="1" s="1"/>
  <c r="AG609" i="1" s="1"/>
  <c r="AG610" i="1" s="1"/>
  <c r="AG611" i="1" s="1"/>
  <c r="AG612" i="1" s="1"/>
  <c r="AG613" i="1" s="1"/>
  <c r="AG614" i="1" s="1"/>
  <c r="AG615" i="1" s="1"/>
  <c r="AG616" i="1" s="1"/>
  <c r="AG617" i="1" s="1"/>
  <c r="AG618" i="1" s="1"/>
  <c r="AG619" i="1" s="1"/>
  <c r="AG620" i="1" s="1"/>
  <c r="AG621" i="1" s="1"/>
  <c r="AG622" i="1" s="1"/>
  <c r="AG623" i="1" s="1"/>
  <c r="AG624" i="1" s="1"/>
  <c r="AG625" i="1" s="1"/>
  <c r="AG626" i="1" s="1"/>
  <c r="AG627" i="1" s="1"/>
  <c r="AG628" i="1" s="1"/>
  <c r="AG629" i="1" s="1"/>
  <c r="AG630" i="1" s="1"/>
  <c r="AG631" i="1" s="1"/>
  <c r="AG632" i="1" s="1"/>
  <c r="AG633" i="1" s="1"/>
  <c r="AG634" i="1" s="1"/>
  <c r="AG635" i="1" s="1"/>
  <c r="AG636" i="1" s="1"/>
  <c r="AG637" i="1" s="1"/>
  <c r="AG638" i="1" s="1"/>
  <c r="AG639" i="1" s="1"/>
  <c r="AG640" i="1" s="1"/>
  <c r="AG641" i="1" s="1"/>
  <c r="AG642" i="1" s="1"/>
  <c r="AG643" i="1" s="1"/>
  <c r="AG644" i="1" s="1"/>
  <c r="AG645" i="1" s="1"/>
  <c r="AG646" i="1" s="1"/>
  <c r="AG647" i="1" s="1"/>
  <c r="AG648" i="1" s="1"/>
  <c r="AG649" i="1" s="1"/>
  <c r="AG650" i="1" s="1"/>
  <c r="AG651" i="1" s="1"/>
  <c r="AG652" i="1" s="1"/>
  <c r="AG653" i="1" s="1"/>
  <c r="AG654" i="1" s="1"/>
  <c r="AG655" i="1" s="1"/>
  <c r="AG656" i="1" s="1"/>
  <c r="AG657" i="1" s="1"/>
  <c r="AG658" i="1" s="1"/>
  <c r="AG659" i="1" s="1"/>
  <c r="AG660" i="1" s="1"/>
  <c r="AG661" i="1" s="1"/>
  <c r="AG662" i="1" s="1"/>
  <c r="AG663" i="1" s="1"/>
  <c r="AG664" i="1" s="1"/>
  <c r="AG665" i="1" s="1"/>
  <c r="AG666" i="1" s="1"/>
  <c r="AG667" i="1" s="1"/>
  <c r="AG668" i="1" s="1"/>
  <c r="AG669" i="1" s="1"/>
  <c r="AG670" i="1" s="1"/>
  <c r="AG671" i="1" s="1"/>
  <c r="AG672" i="1" s="1"/>
  <c r="AG673" i="1" s="1"/>
  <c r="AG674" i="1" s="1"/>
  <c r="AG675" i="1" s="1"/>
  <c r="AG676" i="1" s="1"/>
  <c r="AG677" i="1" s="1"/>
  <c r="AG678" i="1" s="1"/>
  <c r="AG679" i="1" s="1"/>
  <c r="AG680" i="1" s="1"/>
  <c r="AG681" i="1" s="1"/>
  <c r="AG682" i="1" s="1"/>
  <c r="AG683" i="1" s="1"/>
  <c r="AG684" i="1" s="1"/>
  <c r="AG685" i="1" s="1"/>
  <c r="AG686" i="1" s="1"/>
  <c r="AG687" i="1" s="1"/>
  <c r="AG688" i="1" s="1"/>
  <c r="AG689" i="1" s="1"/>
  <c r="AG690" i="1" s="1"/>
  <c r="AG691" i="1" s="1"/>
  <c r="AG692" i="1" s="1"/>
  <c r="AG693" i="1" s="1"/>
  <c r="AG694" i="1" s="1"/>
  <c r="AG695" i="1" s="1"/>
  <c r="AG696" i="1" s="1"/>
  <c r="AG697" i="1" s="1"/>
  <c r="AG698" i="1" s="1"/>
  <c r="AG699" i="1" s="1"/>
  <c r="AG700" i="1" s="1"/>
  <c r="AG701" i="1" s="1"/>
  <c r="AG702" i="1" s="1"/>
  <c r="AG703" i="1" s="1"/>
  <c r="AG704" i="1" s="1"/>
  <c r="AG705" i="1" s="1"/>
  <c r="AG706" i="1" s="1"/>
  <c r="AG707" i="1" s="1"/>
  <c r="AG708" i="1" s="1"/>
  <c r="AG709" i="1" s="1"/>
  <c r="AG710" i="1" s="1"/>
  <c r="AG711" i="1" s="1"/>
  <c r="AG712" i="1" s="1"/>
  <c r="AG713" i="1" s="1"/>
  <c r="AG714" i="1" s="1"/>
  <c r="AG715" i="1" s="1"/>
  <c r="AG716" i="1" s="1"/>
  <c r="AG717" i="1" s="1"/>
  <c r="AG718" i="1" s="1"/>
  <c r="AG719" i="1" s="1"/>
  <c r="AG720" i="1" s="1"/>
  <c r="AG721" i="1" s="1"/>
  <c r="AG722" i="1" s="1"/>
  <c r="AG723" i="1" s="1"/>
  <c r="AG724" i="1" s="1"/>
  <c r="AG725" i="1" s="1"/>
  <c r="AG726" i="1" s="1"/>
  <c r="AG727" i="1" s="1"/>
  <c r="AG728" i="1" s="1"/>
  <c r="AG729" i="1" s="1"/>
  <c r="AG730" i="1" s="1"/>
  <c r="AG731" i="1" s="1"/>
  <c r="AG732" i="1" s="1"/>
  <c r="AG733" i="1" s="1"/>
  <c r="AG734" i="1" s="1"/>
  <c r="AG735" i="1" s="1"/>
  <c r="AG736" i="1" s="1"/>
  <c r="AG737" i="1" s="1"/>
  <c r="AG738" i="1" s="1"/>
  <c r="AG739" i="1" s="1"/>
  <c r="AG740" i="1" s="1"/>
  <c r="AG741" i="1" s="1"/>
  <c r="AG742" i="1" s="1"/>
  <c r="AG743" i="1" s="1"/>
  <c r="AG744" i="1" s="1"/>
  <c r="AG745" i="1" s="1"/>
  <c r="AG746" i="1" s="1"/>
  <c r="AG747" i="1" s="1"/>
  <c r="AG748" i="1" s="1"/>
  <c r="AG749" i="1" s="1"/>
  <c r="AG750" i="1" s="1"/>
  <c r="AG751" i="1" s="1"/>
  <c r="AG752" i="1" s="1"/>
  <c r="AG753" i="1" s="1"/>
  <c r="AG754" i="1" s="1"/>
  <c r="AG755" i="1" s="1"/>
  <c r="AG756" i="1" s="1"/>
  <c r="AG757" i="1" s="1"/>
  <c r="AG758" i="1" s="1"/>
  <c r="AG759" i="1" s="1"/>
  <c r="AG760" i="1" s="1"/>
  <c r="AG761" i="1" s="1"/>
  <c r="AG762" i="1" s="1"/>
  <c r="AG763" i="1" s="1"/>
  <c r="AG764" i="1" s="1"/>
  <c r="AG765" i="1" s="1"/>
  <c r="AG766" i="1" s="1"/>
  <c r="AG767" i="1" s="1"/>
  <c r="AG768" i="1" s="1"/>
  <c r="AG769" i="1" s="1"/>
  <c r="AG770" i="1" s="1"/>
  <c r="AG771" i="1" s="1"/>
  <c r="AG772" i="1" s="1"/>
  <c r="AG773" i="1" s="1"/>
  <c r="AG774" i="1" s="1"/>
  <c r="AG775" i="1" s="1"/>
  <c r="AG776" i="1" s="1"/>
  <c r="AG777" i="1" s="1"/>
  <c r="AG778" i="1" s="1"/>
  <c r="AG779" i="1" s="1"/>
  <c r="AG780" i="1" s="1"/>
  <c r="AG781" i="1" s="1"/>
  <c r="AG782" i="1" s="1"/>
  <c r="AG783" i="1" s="1"/>
  <c r="AG784" i="1" s="1"/>
  <c r="AG785" i="1" s="1"/>
  <c r="AG786" i="1" s="1"/>
  <c r="AG787" i="1" s="1"/>
  <c r="AG788" i="1" s="1"/>
  <c r="AG789" i="1" s="1"/>
  <c r="AG790" i="1" s="1"/>
  <c r="AG791" i="1" s="1"/>
  <c r="AG792" i="1" s="1"/>
  <c r="AG793" i="1" s="1"/>
  <c r="AG794" i="1" s="1"/>
  <c r="AG795" i="1" s="1"/>
  <c r="AG796" i="1" s="1"/>
  <c r="AG797" i="1" s="1"/>
  <c r="AG798" i="1" s="1"/>
  <c r="AG799" i="1" s="1"/>
  <c r="AG800" i="1" s="1"/>
  <c r="AG801" i="1" s="1"/>
  <c r="AG802" i="1" s="1"/>
  <c r="AG803" i="1" s="1"/>
  <c r="AG804" i="1" s="1"/>
  <c r="AG805" i="1" s="1"/>
  <c r="AG806" i="1" s="1"/>
  <c r="AG807" i="1" s="1"/>
  <c r="AG808" i="1" s="1"/>
  <c r="AG809" i="1" s="1"/>
  <c r="AG810" i="1" s="1"/>
  <c r="AG811" i="1" s="1"/>
  <c r="AG812" i="1" s="1"/>
  <c r="AG813" i="1" s="1"/>
  <c r="AG814" i="1" s="1"/>
  <c r="AG815" i="1" s="1"/>
  <c r="AG816" i="1" s="1"/>
  <c r="AG817" i="1" s="1"/>
  <c r="AG818" i="1" s="1"/>
  <c r="AG819" i="1" s="1"/>
  <c r="AG820" i="1" s="1"/>
  <c r="AG821" i="1" s="1"/>
  <c r="AG822" i="1" s="1"/>
  <c r="AG823" i="1" s="1"/>
  <c r="AG824" i="1" s="1"/>
  <c r="AG825" i="1" s="1"/>
  <c r="AG826" i="1" s="1"/>
  <c r="AG827" i="1" s="1"/>
  <c r="AG828" i="1" s="1"/>
  <c r="AG829" i="1" s="1"/>
  <c r="AG830" i="1" s="1"/>
  <c r="AG831" i="1" s="1"/>
  <c r="AG832" i="1" s="1"/>
  <c r="AG833" i="1" s="1"/>
  <c r="AG834" i="1" s="1"/>
  <c r="AG835" i="1" s="1"/>
  <c r="AG836" i="1" s="1"/>
  <c r="AG837" i="1" s="1"/>
  <c r="AG838" i="1" s="1"/>
  <c r="AG839" i="1" s="1"/>
  <c r="AG840" i="1" s="1"/>
  <c r="AG841" i="1" s="1"/>
  <c r="AG842" i="1" s="1"/>
  <c r="AG843" i="1" s="1"/>
  <c r="AG844" i="1" s="1"/>
  <c r="AG845" i="1" s="1"/>
  <c r="AG846" i="1" s="1"/>
  <c r="AG847" i="1" s="1"/>
  <c r="AG848" i="1" s="1"/>
  <c r="AG849" i="1" s="1"/>
  <c r="AG850" i="1" s="1"/>
  <c r="AG851" i="1" s="1"/>
  <c r="AG852" i="1" s="1"/>
  <c r="AG853" i="1" s="1"/>
  <c r="AG854" i="1" s="1"/>
  <c r="AG855" i="1" s="1"/>
  <c r="AG856" i="1" s="1"/>
  <c r="AG857" i="1" s="1"/>
  <c r="AG858" i="1" s="1"/>
  <c r="AG859" i="1" s="1"/>
  <c r="AG860" i="1" s="1"/>
  <c r="AG861" i="1" s="1"/>
  <c r="AG862" i="1" s="1"/>
  <c r="AG863" i="1" s="1"/>
  <c r="AG864" i="1" s="1"/>
  <c r="AG865" i="1" s="1"/>
  <c r="AG866" i="1" s="1"/>
  <c r="AG867" i="1" s="1"/>
  <c r="AG868" i="1" s="1"/>
  <c r="AG869" i="1" s="1"/>
  <c r="AG870" i="1" s="1"/>
  <c r="AG871" i="1" s="1"/>
  <c r="AG872" i="1" s="1"/>
  <c r="AG873" i="1" s="1"/>
  <c r="AG874" i="1" s="1"/>
  <c r="AG875" i="1" s="1"/>
  <c r="AG876" i="1" s="1"/>
  <c r="AG877" i="1" s="1"/>
  <c r="AG878" i="1" s="1"/>
  <c r="AG879" i="1" s="1"/>
  <c r="AG880" i="1" s="1"/>
  <c r="AG881" i="1" s="1"/>
  <c r="AG882" i="1" s="1"/>
  <c r="AG883" i="1" s="1"/>
  <c r="AG884" i="1" s="1"/>
  <c r="AG885" i="1" s="1"/>
  <c r="AG886" i="1" s="1"/>
  <c r="AG887" i="1" s="1"/>
  <c r="AG888" i="1" s="1"/>
  <c r="AG889" i="1" s="1"/>
  <c r="AG890" i="1" s="1"/>
  <c r="AG891" i="1" s="1"/>
  <c r="AG892" i="1" s="1"/>
  <c r="AG893" i="1" s="1"/>
  <c r="AG894" i="1" s="1"/>
  <c r="AG895" i="1" s="1"/>
  <c r="AG896" i="1" s="1"/>
  <c r="AG897" i="1" s="1"/>
  <c r="AG898" i="1" s="1"/>
  <c r="AG899" i="1" s="1"/>
  <c r="AG900" i="1" s="1"/>
  <c r="AG901" i="1" s="1"/>
  <c r="AG902" i="1" s="1"/>
  <c r="AG903" i="1" s="1"/>
  <c r="AG904" i="1" s="1"/>
  <c r="AG905" i="1" s="1"/>
  <c r="AG906" i="1" s="1"/>
  <c r="AG907" i="1" s="1"/>
  <c r="AG908" i="1" s="1"/>
  <c r="AG909" i="1" s="1"/>
  <c r="AG910" i="1" s="1"/>
  <c r="AG911" i="1" s="1"/>
  <c r="AG912" i="1" s="1"/>
  <c r="AG913" i="1" s="1"/>
  <c r="AG914" i="1" s="1"/>
  <c r="AG915" i="1" s="1"/>
  <c r="AG916" i="1" s="1"/>
  <c r="AG917" i="1" s="1"/>
  <c r="AG918" i="1" s="1"/>
  <c r="AG919" i="1" s="1"/>
  <c r="AG920" i="1" s="1"/>
  <c r="AG921" i="1" s="1"/>
  <c r="AG922" i="1" s="1"/>
  <c r="AG923" i="1" s="1"/>
  <c r="AG924" i="1" s="1"/>
  <c r="AG925" i="1" s="1"/>
  <c r="AG926" i="1" s="1"/>
  <c r="AG927" i="1" s="1"/>
  <c r="AG928" i="1" s="1"/>
  <c r="AG929" i="1" s="1"/>
  <c r="AG930" i="1" s="1"/>
  <c r="AG931" i="1" s="1"/>
  <c r="AG932" i="1" s="1"/>
  <c r="AG933" i="1" s="1"/>
  <c r="AG934" i="1" s="1"/>
  <c r="AG935" i="1" s="1"/>
  <c r="AG936" i="1" s="1"/>
  <c r="AG937" i="1" s="1"/>
  <c r="AG938" i="1" s="1"/>
  <c r="AG939" i="1" s="1"/>
  <c r="AG940" i="1" s="1"/>
  <c r="AG941" i="1" s="1"/>
  <c r="AG942" i="1" s="1"/>
  <c r="AG943" i="1" s="1"/>
  <c r="AG944" i="1" s="1"/>
  <c r="AG945" i="1" s="1"/>
  <c r="AG946" i="1" s="1"/>
  <c r="AG947" i="1" s="1"/>
  <c r="AG948" i="1" s="1"/>
  <c r="AG949" i="1" s="1"/>
  <c r="AG950" i="1" s="1"/>
  <c r="AG951" i="1" s="1"/>
  <c r="AG952" i="1" s="1"/>
  <c r="AG953" i="1" s="1"/>
  <c r="AG954" i="1" s="1"/>
  <c r="AG955" i="1" s="1"/>
  <c r="AG956" i="1" s="1"/>
  <c r="AG957" i="1" s="1"/>
  <c r="AG958" i="1" s="1"/>
  <c r="AG959" i="1" s="1"/>
  <c r="AG960" i="1" s="1"/>
  <c r="AG961" i="1" s="1"/>
  <c r="AG962" i="1" s="1"/>
  <c r="AG963" i="1" s="1"/>
  <c r="AG964" i="1" s="1"/>
  <c r="AG965" i="1" s="1"/>
  <c r="AG966" i="1" s="1"/>
  <c r="AG967" i="1" s="1"/>
  <c r="AG968" i="1" s="1"/>
  <c r="AG969" i="1" s="1"/>
  <c r="AG970" i="1" s="1"/>
  <c r="AG971" i="1" s="1"/>
  <c r="AG972" i="1" s="1"/>
  <c r="AG973" i="1" s="1"/>
  <c r="AG974" i="1" s="1"/>
  <c r="AG975" i="1" s="1"/>
  <c r="AG976" i="1" s="1"/>
  <c r="AG977" i="1" s="1"/>
  <c r="AG978" i="1" s="1"/>
  <c r="AG979" i="1" s="1"/>
  <c r="AG980" i="1" s="1"/>
  <c r="AG981" i="1" s="1"/>
  <c r="AG982" i="1" s="1"/>
  <c r="AG983" i="1" s="1"/>
  <c r="AG984" i="1" s="1"/>
  <c r="AG985" i="1" s="1"/>
  <c r="AG986" i="1" s="1"/>
  <c r="AG987" i="1" s="1"/>
  <c r="AG988" i="1" s="1"/>
  <c r="AG989" i="1" s="1"/>
  <c r="AG990" i="1" s="1"/>
  <c r="AG991" i="1" s="1"/>
  <c r="AG992" i="1" s="1"/>
  <c r="AG993" i="1" s="1"/>
  <c r="AG994" i="1" s="1"/>
  <c r="AG995" i="1" s="1"/>
  <c r="AG996" i="1" s="1"/>
  <c r="AG997" i="1" s="1"/>
  <c r="AG998" i="1" s="1"/>
  <c r="AG999" i="1" s="1"/>
  <c r="AG1000" i="1" s="1"/>
  <c r="AG1001" i="1" s="1"/>
  <c r="AG1002" i="1" s="1"/>
  <c r="AG1003" i="1" s="1"/>
  <c r="AG1004" i="1" s="1"/>
  <c r="AG1005" i="1" s="1"/>
  <c r="AG1006" i="1" s="1"/>
  <c r="AG1007" i="1" s="1"/>
  <c r="AG1008" i="1" s="1"/>
  <c r="AG1009" i="1" s="1"/>
  <c r="AG1010" i="1" s="1"/>
  <c r="AG1011" i="1" s="1"/>
  <c r="AG1012" i="1" s="1"/>
  <c r="AG1013" i="1" s="1"/>
  <c r="AG1014" i="1" s="1"/>
  <c r="AG1015" i="1" s="1"/>
  <c r="AG1016" i="1" s="1"/>
  <c r="AG1017" i="1" s="1"/>
  <c r="AG1018" i="1" s="1"/>
  <c r="AG1019" i="1" s="1"/>
  <c r="AG1020" i="1" s="1"/>
  <c r="AG1021" i="1" s="1"/>
  <c r="AG1022" i="1" s="1"/>
  <c r="AG1023" i="1" s="1"/>
  <c r="AG1024" i="1" s="1"/>
  <c r="AG1025" i="1" s="1"/>
  <c r="AG1026" i="1" s="1"/>
  <c r="AG1027" i="1" s="1"/>
  <c r="AG1028" i="1" s="1"/>
  <c r="AG1029" i="1" s="1"/>
  <c r="AG1030" i="1" s="1"/>
  <c r="AG1031" i="1" s="1"/>
  <c r="AG1032" i="1" s="1"/>
  <c r="AG1033" i="1" s="1"/>
  <c r="AG1034" i="1" s="1"/>
  <c r="AG1035" i="1" s="1"/>
  <c r="AG1036" i="1" s="1"/>
  <c r="AG1037" i="1" s="1"/>
  <c r="AG1038" i="1" s="1"/>
  <c r="AG1039" i="1" s="1"/>
  <c r="AG1040" i="1" s="1"/>
  <c r="AG1041" i="1" s="1"/>
  <c r="AG1042" i="1" s="1"/>
  <c r="AG1043" i="1" s="1"/>
  <c r="AG1044" i="1" s="1"/>
  <c r="AG1045" i="1" s="1"/>
  <c r="AG1046" i="1" s="1"/>
  <c r="AG1047" i="1" s="1"/>
  <c r="AG1048" i="1" s="1"/>
  <c r="AG1049" i="1" s="1"/>
  <c r="AG1050" i="1" s="1"/>
  <c r="AG1051" i="1" s="1"/>
  <c r="AG1052" i="1" s="1"/>
  <c r="AG1053" i="1" s="1"/>
  <c r="AG1054" i="1" s="1"/>
  <c r="AG1055" i="1" s="1"/>
  <c r="AG1056" i="1" s="1"/>
  <c r="AG1057" i="1" s="1"/>
  <c r="AG1058" i="1" s="1"/>
  <c r="AG1059" i="1" s="1"/>
  <c r="AG1060" i="1" s="1"/>
  <c r="AG1061" i="1" s="1"/>
  <c r="AG1062" i="1" s="1"/>
  <c r="AG1063" i="1" s="1"/>
  <c r="AG1064" i="1" s="1"/>
  <c r="AG1065" i="1" s="1"/>
  <c r="AG1066" i="1" s="1"/>
  <c r="AG1067" i="1" s="1"/>
  <c r="AG1068" i="1" s="1"/>
  <c r="AG1069" i="1" s="1"/>
  <c r="AG1070" i="1" s="1"/>
  <c r="AG1071" i="1" s="1"/>
  <c r="AG1072" i="1" s="1"/>
  <c r="AG1073" i="1" s="1"/>
  <c r="AG1074" i="1" s="1"/>
  <c r="AG1075" i="1" s="1"/>
  <c r="AG1076" i="1" s="1"/>
  <c r="AG1077" i="1" s="1"/>
  <c r="AG1078" i="1" s="1"/>
  <c r="AG1079" i="1" s="1"/>
  <c r="AG1080" i="1" s="1"/>
  <c r="AG1081" i="1" s="1"/>
  <c r="AG1082" i="1" s="1"/>
  <c r="AG1083" i="1" s="1"/>
  <c r="AG1084" i="1" s="1"/>
  <c r="AG1085" i="1" s="1"/>
  <c r="AG1086" i="1" s="1"/>
  <c r="AG1087" i="1" s="1"/>
  <c r="AG1088" i="1" s="1"/>
  <c r="AG1089" i="1" s="1"/>
  <c r="AG1090" i="1" s="1"/>
  <c r="AG1091" i="1" s="1"/>
  <c r="AG1092" i="1" s="1"/>
  <c r="AG1093" i="1" s="1"/>
  <c r="AG1094" i="1" s="1"/>
  <c r="AG1095" i="1" s="1"/>
  <c r="AG1096" i="1" s="1"/>
  <c r="AG1097" i="1" s="1"/>
  <c r="AG1098" i="1" s="1"/>
  <c r="AG1099" i="1" s="1"/>
  <c r="AG1100" i="1" s="1"/>
  <c r="AG1101" i="1" s="1"/>
  <c r="AG1102" i="1" s="1"/>
  <c r="AG1103" i="1" s="1"/>
  <c r="AG1104" i="1" s="1"/>
  <c r="AG1105" i="1" s="1"/>
  <c r="AG1106" i="1" s="1"/>
  <c r="AG1107" i="1" s="1"/>
  <c r="AG1108" i="1" s="1"/>
  <c r="AG1109" i="1" s="1"/>
  <c r="AG1110" i="1" s="1"/>
  <c r="AG1111" i="1" s="1"/>
  <c r="AG1112" i="1" s="1"/>
  <c r="AG1113" i="1" s="1"/>
  <c r="AG1114" i="1" s="1"/>
  <c r="AG1115" i="1" s="1"/>
  <c r="AG1116" i="1" s="1"/>
  <c r="AG1117" i="1" s="1"/>
  <c r="AG1118" i="1" s="1"/>
  <c r="AG1119" i="1" s="1"/>
  <c r="AG1120" i="1" s="1"/>
  <c r="AG1121" i="1" s="1"/>
  <c r="AG1122" i="1" s="1"/>
  <c r="AG1123" i="1" s="1"/>
  <c r="AG1124" i="1" s="1"/>
  <c r="AG1125" i="1" s="1"/>
  <c r="AG1126" i="1" s="1"/>
  <c r="AG1127" i="1" s="1"/>
  <c r="AG1128" i="1" s="1"/>
  <c r="AG1129" i="1" s="1"/>
  <c r="AG1130" i="1" s="1"/>
  <c r="AG1131" i="1" s="1"/>
  <c r="AG1132" i="1" s="1"/>
  <c r="AG1133" i="1" s="1"/>
  <c r="AG1134" i="1" s="1"/>
  <c r="AG1135" i="1" s="1"/>
  <c r="AG1136" i="1" s="1"/>
  <c r="AG1137" i="1" s="1"/>
  <c r="AG1138" i="1" s="1"/>
  <c r="AG1139" i="1" s="1"/>
  <c r="AG1140" i="1" s="1"/>
  <c r="AG1141" i="1" s="1"/>
  <c r="AG1142" i="1" s="1"/>
  <c r="AG1143" i="1" s="1"/>
  <c r="AG1144" i="1" s="1"/>
  <c r="AG1145" i="1" s="1"/>
  <c r="AG1146" i="1" s="1"/>
  <c r="AG1147" i="1" s="1"/>
  <c r="AG1148" i="1" s="1"/>
  <c r="AG1149" i="1" s="1"/>
  <c r="AG1150" i="1" s="1"/>
  <c r="AG1151" i="1" s="1"/>
  <c r="AG1152" i="1" s="1"/>
  <c r="AG1153" i="1" s="1"/>
  <c r="AG1154" i="1" s="1"/>
  <c r="AG1155" i="1" s="1"/>
  <c r="AG1156" i="1" s="1"/>
  <c r="AG1157" i="1" s="1"/>
  <c r="AG1158" i="1" s="1"/>
  <c r="AG1159" i="1" s="1"/>
  <c r="AG1160" i="1" s="1"/>
  <c r="AG1161" i="1" s="1"/>
  <c r="AG1162" i="1" s="1"/>
  <c r="AG1163" i="1" s="1"/>
  <c r="AG1164" i="1" s="1"/>
  <c r="AG1165" i="1" s="1"/>
  <c r="AG1166" i="1" s="1"/>
  <c r="AG1167" i="1" s="1"/>
  <c r="AG1168" i="1" s="1"/>
  <c r="AG1169" i="1" s="1"/>
  <c r="AG1170" i="1" s="1"/>
  <c r="AG1171" i="1" s="1"/>
  <c r="AG1172" i="1" s="1"/>
  <c r="AG1173" i="1" s="1"/>
  <c r="AG1174" i="1" s="1"/>
  <c r="AG1175" i="1" s="1"/>
  <c r="AG1176" i="1" s="1"/>
  <c r="AG1177" i="1" s="1"/>
  <c r="AG1178" i="1" s="1"/>
  <c r="AG1179" i="1" s="1"/>
  <c r="AG1180" i="1" s="1"/>
  <c r="AG1181" i="1" s="1"/>
  <c r="AG1182" i="1" s="1"/>
  <c r="AG1183" i="1" s="1"/>
  <c r="AG1184" i="1" s="1"/>
  <c r="AG1185" i="1" s="1"/>
  <c r="AG1186" i="1" s="1"/>
  <c r="AG1187" i="1" s="1"/>
  <c r="AG1188" i="1" s="1"/>
  <c r="AG1189" i="1" s="1"/>
  <c r="AG1190" i="1" s="1"/>
  <c r="AG1191" i="1" s="1"/>
  <c r="AG1192" i="1" s="1"/>
  <c r="AG1193" i="1" s="1"/>
  <c r="AG1194" i="1" s="1"/>
  <c r="AG1195" i="1" s="1"/>
  <c r="AG1196" i="1" s="1"/>
  <c r="AG1197" i="1" s="1"/>
  <c r="AG1198" i="1" s="1"/>
  <c r="AG1199" i="1" s="1"/>
  <c r="AG1200" i="1" s="1"/>
  <c r="AG1201" i="1" s="1"/>
  <c r="AG1202" i="1" s="1"/>
  <c r="AG1203" i="1" s="1"/>
  <c r="AG1204" i="1" s="1"/>
  <c r="AG1205" i="1" s="1"/>
  <c r="AG1206" i="1" s="1"/>
  <c r="AG1207" i="1" s="1"/>
  <c r="AG1208" i="1" s="1"/>
  <c r="AG1209" i="1" s="1"/>
  <c r="AG1210" i="1" s="1"/>
  <c r="AG1211" i="1" s="1"/>
  <c r="AG1212" i="1" s="1"/>
  <c r="AG1213" i="1" s="1"/>
  <c r="AG1214" i="1" s="1"/>
  <c r="AG1215" i="1" s="1"/>
  <c r="AG1216" i="1" s="1"/>
  <c r="AG1217" i="1" s="1"/>
  <c r="AG1218" i="1" s="1"/>
  <c r="AG1219" i="1" s="1"/>
  <c r="AG1220" i="1" s="1"/>
  <c r="AG1221" i="1" s="1"/>
  <c r="AG1222" i="1" s="1"/>
  <c r="AG1223" i="1" s="1"/>
  <c r="AG1224" i="1" s="1"/>
  <c r="AG1225" i="1" s="1"/>
  <c r="AG1226" i="1" s="1"/>
  <c r="AG1227" i="1" s="1"/>
  <c r="AG1228" i="1" s="1"/>
  <c r="AG1229" i="1" s="1"/>
  <c r="AG1230" i="1" s="1"/>
  <c r="AG1231" i="1" s="1"/>
  <c r="AG1232" i="1" s="1"/>
  <c r="AG1233" i="1" s="1"/>
  <c r="AG1234" i="1" s="1"/>
  <c r="AG1235" i="1" s="1"/>
  <c r="AG1236" i="1" s="1"/>
  <c r="AG1237" i="1" s="1"/>
  <c r="AG1238" i="1" s="1"/>
  <c r="AG1239" i="1" s="1"/>
  <c r="AG1240" i="1" s="1"/>
  <c r="AG1241" i="1" s="1"/>
  <c r="AG1242" i="1" s="1"/>
  <c r="AG1243" i="1" s="1"/>
  <c r="AG1244" i="1" s="1"/>
  <c r="AG1245" i="1" s="1"/>
  <c r="AG1246" i="1" s="1"/>
  <c r="AG1247" i="1" s="1"/>
  <c r="AG1248" i="1" s="1"/>
  <c r="AG1249" i="1" s="1"/>
  <c r="AG1250" i="1" s="1"/>
  <c r="AG1251" i="1" s="1"/>
  <c r="AG1252" i="1" s="1"/>
  <c r="AG1253" i="1" s="1"/>
  <c r="AG1254" i="1" s="1"/>
  <c r="AG1255" i="1" s="1"/>
  <c r="AG1256" i="1" s="1"/>
  <c r="AG1257" i="1" s="1"/>
  <c r="AG1258" i="1" s="1"/>
  <c r="AG1259" i="1" s="1"/>
  <c r="AG1260" i="1" s="1"/>
  <c r="AG1261" i="1" s="1"/>
  <c r="AG1262" i="1" s="1"/>
  <c r="AG1263" i="1" s="1"/>
  <c r="AG1264" i="1" s="1"/>
  <c r="AG1265" i="1" s="1"/>
  <c r="AG1266" i="1" s="1"/>
  <c r="AG1267" i="1" s="1"/>
  <c r="AG1268" i="1" s="1"/>
  <c r="AG1269" i="1" s="1"/>
  <c r="AG1270" i="1" s="1"/>
  <c r="AG1271" i="1" s="1"/>
  <c r="AG1272" i="1" s="1"/>
  <c r="AG1273" i="1" s="1"/>
  <c r="AG1274" i="1" s="1"/>
  <c r="AG1275" i="1" s="1"/>
  <c r="AG1276" i="1" s="1"/>
  <c r="AG1277" i="1" s="1"/>
  <c r="AG1278" i="1" s="1"/>
  <c r="AG1279" i="1" s="1"/>
  <c r="AG1280" i="1" s="1"/>
  <c r="AG1281" i="1" s="1"/>
  <c r="AG1282" i="1" s="1"/>
  <c r="AG1283" i="1" s="1"/>
  <c r="AG1284" i="1" s="1"/>
  <c r="AG1285" i="1" s="1"/>
  <c r="AG1286" i="1" s="1"/>
  <c r="AG1287" i="1" s="1"/>
  <c r="AG1288" i="1" s="1"/>
  <c r="AG1289" i="1" s="1"/>
  <c r="AG1290" i="1" s="1"/>
  <c r="AG1291" i="1" s="1"/>
  <c r="AG1292" i="1" s="1"/>
  <c r="AG1293" i="1" s="1"/>
  <c r="AG1294" i="1" s="1"/>
  <c r="AG1295" i="1" s="1"/>
  <c r="AG1296" i="1" s="1"/>
  <c r="AG1297" i="1" s="1"/>
  <c r="AG1298" i="1" s="1"/>
  <c r="AG1299" i="1" s="1"/>
  <c r="AG1300" i="1" s="1"/>
  <c r="AG1301" i="1" s="1"/>
  <c r="AG1302" i="1" s="1"/>
  <c r="AG1303" i="1" s="1"/>
  <c r="AG1304" i="1" s="1"/>
  <c r="AG1305" i="1" s="1"/>
  <c r="AG1306" i="1" s="1"/>
  <c r="AG1307" i="1" s="1"/>
  <c r="AG1308" i="1" s="1"/>
  <c r="AG1309" i="1" s="1"/>
  <c r="AG1310" i="1" s="1"/>
  <c r="AG1311" i="1" s="1"/>
  <c r="AG1312" i="1" s="1"/>
  <c r="AG1313" i="1" s="1"/>
  <c r="AG1314" i="1" s="1"/>
  <c r="AG1315" i="1" s="1"/>
  <c r="AG1316" i="1" s="1"/>
  <c r="AG1317" i="1" s="1"/>
  <c r="AG1318" i="1" s="1"/>
  <c r="AG1319" i="1" s="1"/>
  <c r="AG1320" i="1" s="1"/>
  <c r="AG1321" i="1" s="1"/>
  <c r="AG1322" i="1" s="1"/>
  <c r="AG1323" i="1" s="1"/>
  <c r="AG1324" i="1" s="1"/>
  <c r="AG1325" i="1" s="1"/>
  <c r="AG1326" i="1" s="1"/>
  <c r="AG1327" i="1" s="1"/>
  <c r="AG1328" i="1" s="1"/>
  <c r="AG1329" i="1" s="1"/>
  <c r="AG1330" i="1" s="1"/>
  <c r="AG1331" i="1" s="1"/>
  <c r="AG1332" i="1" s="1"/>
  <c r="AG1333" i="1" s="1"/>
  <c r="AG1334" i="1" s="1"/>
  <c r="AG1335" i="1" s="1"/>
  <c r="AG1336" i="1" s="1"/>
  <c r="AG1337" i="1" s="1"/>
  <c r="AG1338" i="1" s="1"/>
  <c r="AG1339" i="1" s="1"/>
  <c r="AG1340" i="1" s="1"/>
  <c r="AG1341" i="1" s="1"/>
  <c r="AG1342" i="1" s="1"/>
  <c r="AG1343" i="1" s="1"/>
  <c r="AG1344" i="1" s="1"/>
  <c r="AG1345" i="1" s="1"/>
  <c r="AG1346" i="1" s="1"/>
  <c r="AG1347" i="1" s="1"/>
  <c r="AG1348" i="1" s="1"/>
  <c r="AG1349" i="1" s="1"/>
  <c r="AG1350" i="1" s="1"/>
  <c r="AG1351" i="1" s="1"/>
  <c r="AG1352" i="1" s="1"/>
  <c r="AG1353" i="1" s="1"/>
  <c r="AG1354" i="1" s="1"/>
  <c r="AG1355" i="1" s="1"/>
  <c r="AG1356" i="1" s="1"/>
  <c r="AG1357" i="1" s="1"/>
  <c r="AG1358" i="1" s="1"/>
  <c r="AG1359" i="1" s="1"/>
  <c r="AG1360" i="1" s="1"/>
  <c r="AG1361" i="1" s="1"/>
  <c r="AG1362" i="1" s="1"/>
  <c r="AG1363" i="1" s="1"/>
  <c r="AG1364" i="1" s="1"/>
  <c r="AG1365" i="1" s="1"/>
  <c r="AG1366" i="1" s="1"/>
  <c r="AG1367" i="1" s="1"/>
  <c r="AG1368" i="1" s="1"/>
  <c r="AG1369" i="1" s="1"/>
  <c r="AG1370" i="1" s="1"/>
  <c r="AG1371" i="1" s="1"/>
  <c r="AG1372" i="1" s="1"/>
  <c r="AG1373" i="1" s="1"/>
  <c r="AG1374" i="1" s="1"/>
  <c r="AG1375" i="1" s="1"/>
  <c r="AG1376" i="1" s="1"/>
  <c r="AG1377" i="1" s="1"/>
  <c r="AG1378" i="1" s="1"/>
  <c r="AG1379" i="1" s="1"/>
  <c r="AG1380" i="1" s="1"/>
  <c r="AG1381" i="1" s="1"/>
  <c r="AG1382" i="1" s="1"/>
  <c r="AG1383" i="1" s="1"/>
  <c r="AG1384" i="1" s="1"/>
  <c r="AG1385" i="1" s="1"/>
  <c r="AG1386" i="1" s="1"/>
  <c r="AG1387" i="1" s="1"/>
  <c r="AG1388" i="1" s="1"/>
  <c r="AG1389" i="1" s="1"/>
  <c r="AG1390" i="1" s="1"/>
  <c r="AG1391" i="1" s="1"/>
  <c r="AG1392" i="1" s="1"/>
  <c r="AG1393" i="1" s="1"/>
  <c r="AG1394" i="1" s="1"/>
  <c r="AG1395" i="1" s="1"/>
  <c r="AG1396" i="1" s="1"/>
  <c r="AG1397" i="1" s="1"/>
  <c r="AG1398" i="1" s="1"/>
  <c r="AG1399" i="1" s="1"/>
  <c r="AG1400" i="1" s="1"/>
  <c r="AG1401" i="1" s="1"/>
  <c r="AG1402" i="1" s="1"/>
  <c r="AG1403" i="1" s="1"/>
  <c r="AG1404" i="1" s="1"/>
  <c r="AG1405" i="1" s="1"/>
  <c r="AG1406" i="1" s="1"/>
  <c r="AG1407" i="1" s="1"/>
  <c r="AG1408" i="1" s="1"/>
  <c r="AG1409" i="1" s="1"/>
  <c r="AG1410" i="1" s="1"/>
  <c r="AG1411" i="1" s="1"/>
  <c r="AG1412" i="1" s="1"/>
  <c r="AG1413" i="1" s="1"/>
  <c r="AG1414" i="1" s="1"/>
  <c r="AG1415" i="1" s="1"/>
  <c r="AG1416" i="1" s="1"/>
  <c r="AG1417" i="1" s="1"/>
  <c r="AG1418" i="1" s="1"/>
  <c r="AG1419" i="1" s="1"/>
  <c r="AG1420" i="1" s="1"/>
  <c r="AG1421" i="1" s="1"/>
  <c r="AG1422" i="1" s="1"/>
  <c r="AG1423" i="1" s="1"/>
  <c r="AG1424" i="1" s="1"/>
  <c r="AG1425" i="1" s="1"/>
  <c r="AG1426" i="1" s="1"/>
  <c r="AG1427" i="1" s="1"/>
  <c r="AG1428" i="1" s="1"/>
  <c r="AG1429" i="1" s="1"/>
  <c r="AG1430" i="1" s="1"/>
  <c r="AG1431" i="1" s="1"/>
  <c r="AG1432" i="1" s="1"/>
  <c r="AG1433" i="1" s="1"/>
  <c r="AG1434" i="1" s="1"/>
  <c r="AG1435" i="1" s="1"/>
  <c r="AG1436" i="1" s="1"/>
  <c r="AG1437" i="1" s="1"/>
  <c r="AG1438" i="1" s="1"/>
  <c r="AG1439" i="1" s="1"/>
  <c r="AG1440" i="1" s="1"/>
  <c r="AG1441" i="1" s="1"/>
  <c r="AG1442" i="1" s="1"/>
  <c r="AG1443" i="1" s="1"/>
  <c r="AG1444" i="1" s="1"/>
  <c r="AG1445" i="1" s="1"/>
  <c r="AG1446" i="1" s="1"/>
  <c r="AG1447" i="1" s="1"/>
  <c r="AG1448" i="1" s="1"/>
  <c r="AG1449" i="1" s="1"/>
  <c r="AG1450" i="1" s="1"/>
  <c r="AG1451" i="1" s="1"/>
  <c r="AG1452" i="1" s="1"/>
  <c r="AG1453" i="1" s="1"/>
  <c r="AG1454" i="1" s="1"/>
  <c r="AG1455" i="1" s="1"/>
  <c r="AG1456" i="1" s="1"/>
  <c r="AG1457" i="1" s="1"/>
  <c r="AG1458" i="1" s="1"/>
  <c r="AG1459" i="1" s="1"/>
  <c r="AG1460" i="1" s="1"/>
  <c r="AG1461" i="1" s="1"/>
  <c r="AG1462" i="1" s="1"/>
  <c r="AG1463" i="1" s="1"/>
  <c r="AG1464" i="1" s="1"/>
  <c r="AG1465" i="1" s="1"/>
  <c r="AG1466" i="1" s="1"/>
  <c r="AG1467" i="1" s="1"/>
  <c r="AG1468" i="1" s="1"/>
  <c r="AG1469" i="1" s="1"/>
  <c r="AG1470" i="1" s="1"/>
  <c r="AG1471" i="1" s="1"/>
  <c r="AG1472" i="1" s="1"/>
  <c r="AG1473" i="1" s="1"/>
  <c r="AG1474" i="1" s="1"/>
  <c r="AG1475" i="1" s="1"/>
  <c r="AG1476" i="1" s="1"/>
  <c r="AG1477" i="1" s="1"/>
  <c r="AG1478" i="1" s="1"/>
  <c r="AG1479" i="1" s="1"/>
  <c r="AG1480" i="1" s="1"/>
  <c r="AG1481" i="1" s="1"/>
  <c r="AG1482" i="1" s="1"/>
  <c r="AG1483" i="1" s="1"/>
  <c r="AG1484" i="1" s="1"/>
  <c r="AG1485" i="1" s="1"/>
  <c r="AG1486" i="1" s="1"/>
  <c r="AG1487" i="1" s="1"/>
  <c r="AG1488" i="1" s="1"/>
  <c r="AG1489" i="1" s="1"/>
  <c r="AG1490" i="1" s="1"/>
  <c r="AG1491" i="1" s="1"/>
  <c r="AG1492" i="1" s="1"/>
  <c r="AG1493" i="1" s="1"/>
  <c r="AG1494" i="1" s="1"/>
  <c r="AG1495" i="1" s="1"/>
  <c r="AG1496" i="1" s="1"/>
  <c r="AG1497" i="1" s="1"/>
  <c r="AG1498" i="1" s="1"/>
  <c r="AG1499" i="1" s="1"/>
  <c r="AG1500" i="1" s="1"/>
  <c r="AG1501" i="1" s="1"/>
  <c r="AG1502" i="1" s="1"/>
  <c r="AG1503" i="1" s="1"/>
  <c r="AG1504" i="1" s="1"/>
  <c r="AG1505" i="1" s="1"/>
  <c r="AG1506" i="1" s="1"/>
  <c r="AG1507" i="1" s="1"/>
  <c r="AG1508" i="1" s="1"/>
  <c r="AG1509" i="1" s="1"/>
  <c r="AG1510" i="1" s="1"/>
  <c r="AG1511" i="1" s="1"/>
  <c r="AG1512" i="1" s="1"/>
  <c r="AG1513" i="1" s="1"/>
  <c r="AG1514" i="1" s="1"/>
  <c r="AG1515" i="1" s="1"/>
  <c r="AG1516" i="1" s="1"/>
  <c r="AG1517" i="1" s="1"/>
  <c r="AG1518" i="1" s="1"/>
  <c r="AG1519" i="1" s="1"/>
  <c r="AG1520" i="1" s="1"/>
  <c r="AG1521" i="1" s="1"/>
  <c r="AG1522" i="1" s="1"/>
  <c r="AG1523" i="1" s="1"/>
  <c r="AG1524" i="1" s="1"/>
  <c r="AG1525" i="1" s="1"/>
  <c r="AG1526" i="1" s="1"/>
  <c r="AG1527" i="1" s="1"/>
  <c r="AG1528" i="1" s="1"/>
  <c r="AG1529" i="1" s="1"/>
  <c r="AG1530" i="1" s="1"/>
  <c r="AG1531" i="1" s="1"/>
  <c r="AG1532" i="1" s="1"/>
  <c r="AG1533" i="1" s="1"/>
  <c r="AG1534" i="1" s="1"/>
  <c r="AG1535" i="1" s="1"/>
  <c r="AG1536" i="1" s="1"/>
  <c r="AG1537" i="1" s="1"/>
  <c r="AG1538" i="1" s="1"/>
  <c r="AG1539" i="1" s="1"/>
  <c r="AG1540" i="1" s="1"/>
  <c r="AG1541" i="1" s="1"/>
  <c r="AG1542" i="1" s="1"/>
  <c r="AG1543" i="1" s="1"/>
  <c r="AG1544" i="1" s="1"/>
  <c r="AG1545" i="1" s="1"/>
  <c r="AG1546" i="1" s="1"/>
  <c r="AG1547" i="1" s="1"/>
  <c r="AG1548" i="1" s="1"/>
  <c r="AG1549" i="1" s="1"/>
  <c r="AG1550" i="1" s="1"/>
  <c r="AG1551" i="1" s="1"/>
  <c r="AG1552" i="1" s="1"/>
  <c r="AG1553" i="1" s="1"/>
  <c r="AG1554" i="1" s="1"/>
  <c r="AG1555" i="1" s="1"/>
  <c r="AG1556" i="1" s="1"/>
  <c r="AG1557" i="1" s="1"/>
  <c r="AG1558" i="1" s="1"/>
  <c r="AG1559" i="1" s="1"/>
  <c r="AG1560" i="1" s="1"/>
  <c r="AG1561" i="1" s="1"/>
  <c r="AG1562" i="1" s="1"/>
  <c r="AG1563" i="1" s="1"/>
  <c r="AG1564" i="1" s="1"/>
  <c r="AG1565" i="1" s="1"/>
  <c r="AG1566" i="1" s="1"/>
  <c r="AG1567" i="1" s="1"/>
  <c r="AG1568" i="1" s="1"/>
  <c r="AG1569" i="1" s="1"/>
  <c r="AG1570" i="1" s="1"/>
  <c r="AG1571" i="1" s="1"/>
  <c r="AG1572" i="1" s="1"/>
  <c r="AG1573" i="1" s="1"/>
  <c r="AG1574" i="1" s="1"/>
  <c r="AG1575" i="1" s="1"/>
  <c r="AG1576" i="1" s="1"/>
  <c r="AG1577" i="1" s="1"/>
  <c r="AG1578" i="1" s="1"/>
  <c r="AG1579" i="1" s="1"/>
  <c r="AG1580" i="1" s="1"/>
  <c r="AG1581" i="1" s="1"/>
  <c r="AG1582" i="1" s="1"/>
  <c r="AG1583" i="1" s="1"/>
  <c r="AG1584" i="1" s="1"/>
  <c r="AG1585" i="1" s="1"/>
  <c r="AG1586" i="1" s="1"/>
  <c r="AG1587" i="1" s="1"/>
  <c r="AG1588" i="1" s="1"/>
  <c r="AG1589" i="1" s="1"/>
  <c r="AG1590" i="1" s="1"/>
  <c r="AG1591" i="1" s="1"/>
  <c r="AG1592" i="1" s="1"/>
  <c r="AG1593" i="1" s="1"/>
  <c r="AG1594" i="1" s="1"/>
  <c r="AG1595" i="1" s="1"/>
  <c r="AG1596" i="1" s="1"/>
  <c r="AG1597" i="1" s="1"/>
  <c r="AG1598" i="1" s="1"/>
  <c r="AG1599" i="1" s="1"/>
  <c r="AG1600" i="1" s="1"/>
  <c r="AG1601" i="1" s="1"/>
  <c r="AG1602" i="1" s="1"/>
  <c r="AG1603" i="1" s="1"/>
  <c r="AG1604" i="1" s="1"/>
  <c r="AG1605" i="1" s="1"/>
  <c r="AG1606" i="1" s="1"/>
  <c r="AG1607" i="1" s="1"/>
  <c r="AG1608" i="1" s="1"/>
  <c r="AG1609" i="1" s="1"/>
  <c r="AG1610" i="1" s="1"/>
  <c r="AG1611" i="1" s="1"/>
  <c r="AG1612" i="1" s="1"/>
  <c r="AG1613" i="1" s="1"/>
  <c r="AG1614" i="1" s="1"/>
  <c r="AG1615" i="1" s="1"/>
  <c r="AG1616" i="1" s="1"/>
  <c r="AG1617" i="1" s="1"/>
  <c r="AG1618" i="1" s="1"/>
  <c r="AG1619" i="1" s="1"/>
  <c r="AG1620" i="1" s="1"/>
  <c r="AG1621" i="1" s="1"/>
  <c r="AG1622" i="1" s="1"/>
  <c r="AG1623" i="1" s="1"/>
  <c r="AG1624" i="1" s="1"/>
  <c r="AG1625" i="1" s="1"/>
  <c r="AG1626" i="1" s="1"/>
  <c r="AG1627" i="1" s="1"/>
  <c r="AG1628" i="1" s="1"/>
  <c r="AG1629" i="1" s="1"/>
  <c r="AG1630" i="1" s="1"/>
  <c r="AG1631" i="1" s="1"/>
  <c r="AG1632" i="1" s="1"/>
  <c r="AG1633" i="1" s="1"/>
  <c r="AG1634" i="1" s="1"/>
  <c r="AG1635" i="1" s="1"/>
  <c r="AG1636" i="1" s="1"/>
  <c r="AG1637" i="1" s="1"/>
  <c r="AG1638" i="1" s="1"/>
  <c r="AG1639" i="1" s="1"/>
  <c r="AG1640" i="1" s="1"/>
  <c r="AG1641" i="1" s="1"/>
  <c r="AG1642" i="1" s="1"/>
  <c r="AG1643" i="1" s="1"/>
  <c r="AG1644" i="1" s="1"/>
  <c r="AG1645" i="1" s="1"/>
  <c r="AG1646" i="1" s="1"/>
  <c r="AG1647" i="1" s="1"/>
  <c r="AG1648" i="1" s="1"/>
  <c r="AG1649" i="1" s="1"/>
  <c r="AG1650" i="1" s="1"/>
  <c r="AG1651" i="1" s="1"/>
  <c r="AG1652" i="1" s="1"/>
  <c r="AG1653" i="1" s="1"/>
  <c r="AG1654" i="1" s="1"/>
  <c r="AG1655" i="1" s="1"/>
  <c r="AG1656" i="1" s="1"/>
  <c r="AG1657" i="1" s="1"/>
  <c r="AG1658" i="1" s="1"/>
  <c r="AG1659" i="1" s="1"/>
  <c r="AG1660" i="1" s="1"/>
  <c r="AG1661" i="1" s="1"/>
  <c r="AG1662" i="1" s="1"/>
  <c r="AG1663" i="1" s="1"/>
  <c r="AG1664" i="1" s="1"/>
  <c r="AG1665" i="1" s="1"/>
  <c r="AG1666" i="1" s="1"/>
  <c r="AG1667" i="1" s="1"/>
  <c r="AG1668" i="1" s="1"/>
  <c r="AG1669" i="1" s="1"/>
  <c r="AG1670" i="1" s="1"/>
  <c r="AG1671" i="1" s="1"/>
  <c r="AG1672" i="1" s="1"/>
  <c r="AG1673" i="1" s="1"/>
  <c r="AG1674" i="1" s="1"/>
  <c r="AG1675" i="1" s="1"/>
  <c r="AG1676" i="1" s="1"/>
  <c r="AG1677" i="1" s="1"/>
  <c r="AG1678" i="1" s="1"/>
  <c r="AG1679" i="1" s="1"/>
  <c r="AG1680" i="1" s="1"/>
  <c r="AG1681" i="1" s="1"/>
  <c r="AG1682" i="1" s="1"/>
  <c r="AG1683" i="1" s="1"/>
  <c r="AG1684" i="1" s="1"/>
  <c r="AG1685" i="1" s="1"/>
  <c r="AG1686" i="1" s="1"/>
  <c r="AG1687" i="1" s="1"/>
  <c r="AG1688" i="1" s="1"/>
  <c r="AG1689" i="1" s="1"/>
  <c r="AG1690" i="1" s="1"/>
  <c r="AG1691" i="1" s="1"/>
  <c r="AG1692" i="1" s="1"/>
  <c r="AG1693" i="1" s="1"/>
  <c r="AG1694" i="1" s="1"/>
  <c r="AG1695" i="1" s="1"/>
  <c r="AG1696" i="1" s="1"/>
  <c r="AG1697" i="1" s="1"/>
  <c r="AG1698" i="1" s="1"/>
  <c r="AG1699" i="1" s="1"/>
  <c r="AG1700" i="1" s="1"/>
  <c r="AG1701" i="1" s="1"/>
  <c r="AG1702" i="1" s="1"/>
  <c r="AG1703" i="1" s="1"/>
  <c r="AG1704" i="1" s="1"/>
  <c r="AG1705" i="1" s="1"/>
  <c r="AG1706" i="1" s="1"/>
  <c r="AG1707" i="1" s="1"/>
  <c r="AG1708" i="1" s="1"/>
  <c r="AG1709" i="1" s="1"/>
  <c r="AG1710" i="1" s="1"/>
  <c r="AG1711" i="1" s="1"/>
  <c r="AG1712" i="1" s="1"/>
  <c r="AG1713" i="1" s="1"/>
  <c r="AG1714" i="1" s="1"/>
  <c r="AG1715" i="1" s="1"/>
  <c r="AG1716" i="1" s="1"/>
  <c r="AG1717" i="1" s="1"/>
  <c r="AG1718" i="1" s="1"/>
  <c r="AG1719" i="1" s="1"/>
  <c r="AG1720" i="1" s="1"/>
  <c r="AG1721" i="1" s="1"/>
  <c r="AG1722" i="1" s="1"/>
  <c r="AG1723" i="1" s="1"/>
  <c r="AG1724" i="1" s="1"/>
  <c r="AG1725" i="1" s="1"/>
  <c r="AG1726" i="1" s="1"/>
  <c r="AG1727" i="1" s="1"/>
  <c r="AG1728" i="1" s="1"/>
  <c r="AG1729" i="1" s="1"/>
  <c r="AG1730" i="1" s="1"/>
  <c r="AG1731" i="1" s="1"/>
  <c r="AG1732" i="1" s="1"/>
  <c r="AG1733" i="1" s="1"/>
  <c r="AG1734" i="1" s="1"/>
  <c r="AG1735" i="1" s="1"/>
  <c r="AG1736" i="1" s="1"/>
  <c r="AG1737" i="1" s="1"/>
  <c r="AG1738" i="1" s="1"/>
  <c r="AG1739" i="1" s="1"/>
  <c r="AG1740" i="1" s="1"/>
  <c r="AG1741" i="1" s="1"/>
  <c r="AG1742" i="1" s="1"/>
  <c r="AG1743" i="1" s="1"/>
  <c r="AG1744" i="1" s="1"/>
  <c r="AG1745" i="1" s="1"/>
  <c r="AG1746" i="1" s="1"/>
  <c r="AG1747" i="1" s="1"/>
  <c r="AG1748" i="1" s="1"/>
  <c r="AG1749" i="1" s="1"/>
  <c r="AG1750" i="1" s="1"/>
  <c r="AG1751" i="1" s="1"/>
  <c r="AG1752" i="1" s="1"/>
  <c r="AG1753" i="1" s="1"/>
  <c r="AG1754" i="1" s="1"/>
  <c r="AG1755" i="1" s="1"/>
  <c r="AG1756" i="1" s="1"/>
  <c r="AG1757" i="1" s="1"/>
  <c r="AG1758" i="1" s="1"/>
  <c r="AG1759" i="1" s="1"/>
  <c r="AG1760" i="1" s="1"/>
  <c r="AG1761" i="1" s="1"/>
  <c r="AG1762" i="1" s="1"/>
  <c r="AG1763" i="1" s="1"/>
  <c r="AG1764" i="1" s="1"/>
  <c r="AG1765" i="1" s="1"/>
  <c r="AG1766" i="1" s="1"/>
  <c r="AG1767" i="1" s="1"/>
  <c r="AG1768" i="1" s="1"/>
  <c r="AG1769" i="1" s="1"/>
  <c r="AG1770" i="1" s="1"/>
  <c r="AG1771" i="1" s="1"/>
  <c r="AG1772" i="1" s="1"/>
  <c r="AG1773" i="1" s="1"/>
  <c r="AG1774" i="1" s="1"/>
  <c r="AG1775" i="1" s="1"/>
  <c r="AG1776" i="1" s="1"/>
  <c r="AG1777" i="1" s="1"/>
  <c r="AG1778" i="1" s="1"/>
  <c r="AG1779" i="1" s="1"/>
  <c r="AG1780" i="1" s="1"/>
  <c r="AG1781" i="1" s="1"/>
  <c r="AG1782" i="1" s="1"/>
  <c r="AG1783" i="1" s="1"/>
  <c r="AG1784" i="1" s="1"/>
  <c r="AG1785" i="1" s="1"/>
  <c r="AG1786" i="1" s="1"/>
  <c r="AG1787" i="1" s="1"/>
  <c r="AG1788" i="1" s="1"/>
  <c r="AG1789" i="1" s="1"/>
  <c r="AG1790" i="1" s="1"/>
  <c r="AG1791" i="1" s="1"/>
  <c r="AG1792" i="1" s="1"/>
  <c r="AG1793" i="1" s="1"/>
  <c r="AG1794" i="1" s="1"/>
  <c r="AG1795" i="1" s="1"/>
  <c r="AG1796" i="1" s="1"/>
  <c r="AG1797" i="1" s="1"/>
  <c r="AG1798" i="1" s="1"/>
  <c r="AG1799" i="1" s="1"/>
  <c r="AG1800" i="1" s="1"/>
  <c r="AG1801" i="1" s="1"/>
  <c r="AG1802" i="1" s="1"/>
  <c r="AG1803" i="1" s="1"/>
  <c r="AG1804" i="1" s="1"/>
  <c r="AG1805" i="1" s="1"/>
  <c r="AG1806" i="1" s="1"/>
  <c r="AG1807" i="1" s="1"/>
  <c r="AG1808" i="1" s="1"/>
  <c r="AG1809" i="1" s="1"/>
  <c r="AG1810" i="1" s="1"/>
  <c r="AG1811" i="1" s="1"/>
  <c r="AG1812" i="1" s="1"/>
  <c r="AG1813" i="1" s="1"/>
  <c r="AG1814" i="1" s="1"/>
  <c r="AG1815" i="1" s="1"/>
  <c r="AG1816" i="1" s="1"/>
  <c r="AG1817" i="1" s="1"/>
  <c r="AG1818" i="1" s="1"/>
  <c r="AG1819" i="1" s="1"/>
  <c r="AG1820" i="1" s="1"/>
  <c r="AG1821" i="1" s="1"/>
  <c r="AG1822" i="1" s="1"/>
  <c r="AG1823" i="1" s="1"/>
  <c r="AG1824" i="1" s="1"/>
  <c r="AG1825" i="1" s="1"/>
  <c r="AG1826" i="1" s="1"/>
  <c r="AG1827" i="1" s="1"/>
  <c r="AG1828" i="1" s="1"/>
  <c r="AG1829" i="1" s="1"/>
  <c r="AG1830" i="1" s="1"/>
  <c r="AG1831" i="1" s="1"/>
  <c r="AG1832" i="1" s="1"/>
  <c r="AG1833" i="1" s="1"/>
  <c r="AG1834" i="1" s="1"/>
  <c r="AG1835" i="1" s="1"/>
  <c r="AG1836" i="1" s="1"/>
  <c r="AG1837" i="1" s="1"/>
  <c r="AG1838" i="1" s="1"/>
  <c r="AG1839" i="1" s="1"/>
  <c r="AG1840" i="1" s="1"/>
  <c r="AG1841" i="1" s="1"/>
  <c r="AG1842" i="1" s="1"/>
  <c r="AG1843" i="1" s="1"/>
  <c r="AG1844" i="1" s="1"/>
  <c r="AG1845" i="1" s="1"/>
  <c r="AG1846" i="1" s="1"/>
  <c r="AG1847" i="1" s="1"/>
  <c r="AG1848" i="1" s="1"/>
  <c r="AG1849" i="1" s="1"/>
  <c r="AG1850" i="1" s="1"/>
  <c r="AG1851" i="1" s="1"/>
  <c r="AG1852" i="1" s="1"/>
  <c r="AG1853" i="1" s="1"/>
  <c r="AG1854" i="1" s="1"/>
  <c r="AG1855" i="1" s="1"/>
  <c r="AG1856" i="1" s="1"/>
  <c r="AG1857" i="1" s="1"/>
  <c r="AG1858" i="1" s="1"/>
  <c r="AG1859" i="1" s="1"/>
  <c r="AG1860" i="1" s="1"/>
  <c r="AG1861" i="1" s="1"/>
  <c r="AG1862" i="1" s="1"/>
  <c r="AG1863" i="1" s="1"/>
  <c r="AG1864" i="1" s="1"/>
  <c r="AG1865" i="1" s="1"/>
  <c r="AG1866" i="1" s="1"/>
  <c r="AG1867" i="1" s="1"/>
  <c r="AG1868" i="1" s="1"/>
  <c r="AG1869" i="1" s="1"/>
  <c r="AG1870" i="1" s="1"/>
  <c r="AG1871" i="1" s="1"/>
  <c r="AG1872" i="1" s="1"/>
  <c r="AG1873" i="1" s="1"/>
  <c r="AG1874" i="1" s="1"/>
  <c r="AG1875" i="1" s="1"/>
  <c r="AG1876" i="1" s="1"/>
  <c r="AG1877" i="1" s="1"/>
  <c r="AG1878" i="1" s="1"/>
  <c r="AG1879" i="1" s="1"/>
  <c r="AG1880" i="1" s="1"/>
  <c r="AG1881" i="1" s="1"/>
  <c r="AG1882" i="1" s="1"/>
  <c r="AG1883" i="1" s="1"/>
  <c r="AG1884" i="1" s="1"/>
  <c r="AG1885" i="1" s="1"/>
  <c r="AG1886" i="1" s="1"/>
  <c r="AG1887" i="1" s="1"/>
  <c r="AG1888" i="1" s="1"/>
  <c r="AG1889" i="1" s="1"/>
  <c r="AG1890" i="1" s="1"/>
  <c r="AG1891" i="1" s="1"/>
  <c r="AG1892" i="1" s="1"/>
  <c r="AG1893" i="1" s="1"/>
  <c r="AG1894" i="1" s="1"/>
  <c r="AG1895" i="1" s="1"/>
  <c r="AG1896" i="1" s="1"/>
  <c r="AG1897" i="1" s="1"/>
  <c r="AG1898" i="1" s="1"/>
  <c r="AG1899" i="1" s="1"/>
  <c r="AG1900" i="1" s="1"/>
  <c r="AG1901" i="1" s="1"/>
  <c r="AG1902" i="1" s="1"/>
  <c r="AG1903" i="1" s="1"/>
  <c r="AG1904" i="1" s="1"/>
  <c r="AG1905" i="1" s="1"/>
  <c r="AG1906" i="1" s="1"/>
  <c r="AG1907" i="1" s="1"/>
  <c r="AG1908" i="1" s="1"/>
  <c r="AG1909" i="1" s="1"/>
  <c r="AG1910" i="1" s="1"/>
  <c r="AG1911" i="1" s="1"/>
  <c r="AG1912" i="1" s="1"/>
  <c r="AG1913" i="1" s="1"/>
  <c r="AG1914" i="1" s="1"/>
  <c r="AG1915" i="1" s="1"/>
  <c r="AG1916" i="1" s="1"/>
  <c r="AG1917" i="1" s="1"/>
  <c r="AG1918" i="1" s="1"/>
  <c r="AG1919" i="1" s="1"/>
  <c r="AG1920" i="1" s="1"/>
  <c r="AG1921" i="1" s="1"/>
  <c r="AG1922" i="1" s="1"/>
  <c r="AG1923" i="1" s="1"/>
  <c r="AG1924" i="1" s="1"/>
  <c r="AG1925" i="1" s="1"/>
  <c r="AG1926" i="1" s="1"/>
  <c r="AG1927" i="1" s="1"/>
  <c r="AG1928" i="1" s="1"/>
  <c r="AG1929" i="1" s="1"/>
  <c r="AG1930" i="1" s="1"/>
  <c r="AG1931" i="1" s="1"/>
  <c r="AG1932" i="1" s="1"/>
  <c r="AG1933" i="1" s="1"/>
  <c r="AG1934" i="1" s="1"/>
  <c r="AG1935" i="1" s="1"/>
  <c r="AG1936" i="1" s="1"/>
  <c r="AG1937" i="1" s="1"/>
  <c r="AG1938" i="1" s="1"/>
  <c r="AG1939" i="1" s="1"/>
  <c r="AG1940" i="1" s="1"/>
  <c r="AG1941" i="1" s="1"/>
  <c r="AG1942" i="1" s="1"/>
  <c r="AG1943" i="1" s="1"/>
  <c r="AG1944" i="1" s="1"/>
  <c r="AG1945" i="1" s="1"/>
  <c r="AG1946" i="1" s="1"/>
  <c r="AG1947" i="1" s="1"/>
  <c r="AG1948" i="1" s="1"/>
  <c r="AG1949" i="1" s="1"/>
  <c r="AG1950" i="1" s="1"/>
  <c r="AG1951" i="1" s="1"/>
  <c r="AG1952" i="1" s="1"/>
  <c r="AG1953" i="1" s="1"/>
  <c r="AG1954" i="1" s="1"/>
  <c r="AG1955" i="1" s="1"/>
  <c r="AG1956" i="1" s="1"/>
  <c r="AG1957" i="1" s="1"/>
  <c r="AG1958" i="1" s="1"/>
  <c r="AG1959" i="1" s="1"/>
  <c r="AG1960" i="1" s="1"/>
  <c r="AG1961" i="1" s="1"/>
  <c r="AG1962" i="1" s="1"/>
  <c r="AG1963" i="1" s="1"/>
  <c r="AG1964" i="1" s="1"/>
  <c r="AG1965" i="1" s="1"/>
  <c r="AG1966" i="1" s="1"/>
  <c r="AG1967" i="1" s="1"/>
  <c r="AG1968" i="1" s="1"/>
  <c r="AG1969" i="1" s="1"/>
  <c r="AG1970" i="1" s="1"/>
  <c r="AG1971" i="1" s="1"/>
  <c r="AG1972" i="1" s="1"/>
  <c r="AG1973" i="1" s="1"/>
  <c r="AG1974" i="1" s="1"/>
  <c r="AG1975" i="1" s="1"/>
  <c r="AG1976" i="1" s="1"/>
  <c r="AG1977" i="1" s="1"/>
  <c r="AG1978" i="1" s="1"/>
  <c r="AG1979" i="1" s="1"/>
  <c r="AG1980" i="1" s="1"/>
  <c r="AG1981" i="1" s="1"/>
  <c r="AG1982" i="1" s="1"/>
  <c r="AG1983" i="1" s="1"/>
  <c r="AG1984" i="1" s="1"/>
  <c r="AG1985" i="1" s="1"/>
  <c r="AG1986" i="1" s="1"/>
  <c r="AG1987" i="1" s="1"/>
  <c r="AG1988" i="1" s="1"/>
  <c r="AG1989" i="1" s="1"/>
  <c r="AG1990" i="1" s="1"/>
  <c r="AG1991" i="1" s="1"/>
  <c r="AG1992" i="1" s="1"/>
  <c r="AG1993" i="1" s="1"/>
  <c r="AG1994" i="1" s="1"/>
  <c r="AG1995" i="1" s="1"/>
  <c r="AG1996" i="1" s="1"/>
  <c r="AG1997" i="1" s="1"/>
  <c r="AG1998" i="1" s="1"/>
  <c r="AG1999" i="1" s="1"/>
  <c r="AG2000" i="1" s="1"/>
  <c r="AG2001" i="1" s="1"/>
  <c r="AG2002" i="1" s="1"/>
  <c r="AG2003" i="1" s="1"/>
  <c r="AG2004" i="1" s="1"/>
  <c r="AG2005" i="1" s="1"/>
  <c r="AG2006" i="1" s="1"/>
  <c r="AG2007" i="1" s="1"/>
  <c r="AG2008" i="1" s="1"/>
  <c r="AG2009" i="1" s="1"/>
  <c r="AG2010" i="1" s="1"/>
  <c r="AG2011" i="1" s="1"/>
  <c r="AG2012" i="1" s="1"/>
  <c r="AG2013" i="1" s="1"/>
  <c r="AG2014" i="1" s="1"/>
  <c r="AG2015" i="1" s="1"/>
  <c r="AG2016" i="1" s="1"/>
  <c r="AG2017" i="1" s="1"/>
  <c r="AG2018" i="1" s="1"/>
  <c r="AG2019" i="1" s="1"/>
  <c r="AG2020" i="1" s="1"/>
  <c r="AG2021" i="1" s="1"/>
  <c r="AG2022" i="1" s="1"/>
  <c r="AG2023" i="1" s="1"/>
  <c r="AG2024" i="1" s="1"/>
  <c r="AG2025" i="1" s="1"/>
  <c r="AG2026" i="1" s="1"/>
  <c r="AG2027" i="1" s="1"/>
  <c r="AG2028" i="1" s="1"/>
  <c r="AG2029" i="1" s="1"/>
  <c r="AG2030" i="1" s="1"/>
  <c r="AG2031" i="1" s="1"/>
  <c r="AG2032" i="1" s="1"/>
  <c r="AG2033" i="1" s="1"/>
  <c r="AG2034" i="1" s="1"/>
  <c r="AG2035" i="1" s="1"/>
  <c r="AG2036" i="1" s="1"/>
  <c r="AG2037" i="1" s="1"/>
  <c r="AG2038" i="1" s="1"/>
  <c r="AG2039" i="1" s="1"/>
  <c r="AG2040" i="1" s="1"/>
  <c r="AG2041" i="1" s="1"/>
  <c r="AG2042" i="1" s="1"/>
  <c r="AG2043" i="1" s="1"/>
  <c r="AG2044" i="1" s="1"/>
  <c r="AG2045" i="1" s="1"/>
  <c r="AG2046" i="1" s="1"/>
  <c r="AG2047" i="1" s="1"/>
  <c r="AG2048" i="1" s="1"/>
  <c r="AG2049" i="1" s="1"/>
  <c r="AG2050" i="1" s="1"/>
  <c r="AG2051" i="1" s="1"/>
  <c r="AG2052" i="1" s="1"/>
  <c r="AG2053" i="1" s="1"/>
  <c r="AG2054" i="1" s="1"/>
  <c r="AG2055" i="1" s="1"/>
  <c r="AG2056" i="1" s="1"/>
  <c r="AG2057" i="1" s="1"/>
  <c r="AG2058" i="1" s="1"/>
  <c r="AG2059" i="1" s="1"/>
  <c r="AG2060" i="1" s="1"/>
  <c r="AG2061" i="1" s="1"/>
  <c r="AG2062" i="1" s="1"/>
  <c r="AJ65" i="1"/>
  <c r="AI65" i="1"/>
  <c r="AH65" i="1"/>
  <c r="AG65" i="1"/>
  <c r="AJ64" i="1"/>
  <c r="AI64" i="1"/>
  <c r="R53" i="1"/>
  <c r="R52" i="1"/>
  <c r="O51" i="1"/>
  <c r="O49" i="1"/>
  <c r="C32" i="1"/>
  <c r="C30" i="1"/>
  <c r="C31" i="1" s="1"/>
  <c r="C29" i="1"/>
  <c r="C12" i="1"/>
  <c r="E11" i="1"/>
  <c r="O91" i="1" s="1"/>
  <c r="O92" i="1" s="1"/>
  <c r="C11" i="1"/>
  <c r="O38" i="1" s="1"/>
  <c r="E10" i="1"/>
  <c r="P49" i="1" s="1"/>
  <c r="C6" i="1"/>
  <c r="P2" i="1"/>
  <c r="H2" i="1"/>
  <c r="M123" i="1" l="1"/>
  <c r="L113" i="1"/>
  <c r="N111" i="1"/>
  <c r="P109" i="1"/>
  <c r="P110" i="1"/>
  <c r="O109" i="1"/>
  <c r="P111" i="1"/>
  <c r="O110" i="1"/>
  <c r="N109" i="1"/>
  <c r="R109" i="1" s="1" a="1"/>
  <c r="O111" i="1"/>
  <c r="N110" i="1"/>
  <c r="M131" i="1"/>
  <c r="L121" i="1"/>
  <c r="O61" i="1"/>
  <c r="M65" i="1" s="1"/>
  <c r="M126" i="1"/>
  <c r="L116" i="1"/>
  <c r="M129" i="1"/>
  <c r="L119" i="1"/>
  <c r="C3" i="1"/>
  <c r="AH66" i="1"/>
  <c r="AH67" i="1" s="1"/>
  <c r="AH68" i="1" s="1"/>
  <c r="AH69" i="1" s="1"/>
  <c r="AH70" i="1" s="1"/>
  <c r="AH71" i="1" s="1"/>
  <c r="AH72" i="1" s="1"/>
  <c r="AH73" i="1" s="1"/>
  <c r="AH74" i="1" s="1"/>
  <c r="AH75" i="1" s="1"/>
  <c r="AH76" i="1" s="1"/>
  <c r="AH77" i="1" s="1"/>
  <c r="AH78" i="1" s="1"/>
  <c r="AH79" i="1" s="1"/>
  <c r="AH80" i="1" s="1"/>
  <c r="AH81" i="1" s="1"/>
  <c r="AH82" i="1" s="1"/>
  <c r="AH83" i="1" s="1"/>
  <c r="AH84" i="1" s="1"/>
  <c r="AH85" i="1" s="1"/>
  <c r="AH86" i="1" s="1"/>
  <c r="AH87" i="1" s="1"/>
  <c r="AH88" i="1" s="1"/>
  <c r="AH89" i="1" s="1"/>
  <c r="AH90" i="1" s="1"/>
  <c r="AH91" i="1" s="1"/>
  <c r="AH92" i="1" s="1"/>
  <c r="AH93" i="1" s="1"/>
  <c r="AH94" i="1" s="1"/>
  <c r="AH95" i="1" s="1"/>
  <c r="AH96" i="1" s="1"/>
  <c r="AH97" i="1" s="1"/>
  <c r="AH98" i="1" s="1"/>
  <c r="AH99" i="1" s="1"/>
  <c r="AH100" i="1" s="1"/>
  <c r="AH101" i="1" s="1"/>
  <c r="AH102" i="1" s="1"/>
  <c r="AH103" i="1" s="1"/>
  <c r="AH104" i="1" s="1"/>
  <c r="AH105" i="1" s="1"/>
  <c r="AH106" i="1" s="1"/>
  <c r="AH107" i="1" s="1"/>
  <c r="AH108" i="1" s="1"/>
  <c r="AH109" i="1" s="1"/>
  <c r="AH110" i="1" s="1"/>
  <c r="AH111" i="1" s="1"/>
  <c r="AH112" i="1" s="1"/>
  <c r="AH113" i="1" s="1"/>
  <c r="AH114" i="1" s="1"/>
  <c r="AH115" i="1" s="1"/>
  <c r="AH116" i="1" s="1"/>
  <c r="AH117" i="1" s="1"/>
  <c r="AH118" i="1" s="1"/>
  <c r="AH119" i="1" s="1"/>
  <c r="AH120" i="1" s="1"/>
  <c r="AH121" i="1" s="1"/>
  <c r="AH122" i="1" s="1"/>
  <c r="AH123" i="1" s="1"/>
  <c r="AH124" i="1" s="1"/>
  <c r="AH125" i="1" s="1"/>
  <c r="AH126" i="1" s="1"/>
  <c r="AH127" i="1" s="1"/>
  <c r="AH128" i="1" s="1"/>
  <c r="AH129" i="1" s="1"/>
  <c r="AH130" i="1" s="1"/>
  <c r="AH131" i="1" s="1"/>
  <c r="AH132" i="1" s="1"/>
  <c r="AH133" i="1" s="1"/>
  <c r="AH134" i="1" s="1"/>
  <c r="AH135" i="1" s="1"/>
  <c r="AH136" i="1" s="1"/>
  <c r="AH137" i="1" s="1"/>
  <c r="AH138" i="1" s="1"/>
  <c r="AH139" i="1" s="1"/>
  <c r="AH140" i="1" s="1"/>
  <c r="AH141" i="1" s="1"/>
  <c r="AH142" i="1" s="1"/>
  <c r="AH143" i="1" s="1"/>
  <c r="AH144" i="1" s="1"/>
  <c r="AH145" i="1" s="1"/>
  <c r="AH146" i="1" s="1"/>
  <c r="AH147" i="1" s="1"/>
  <c r="AH148" i="1" s="1"/>
  <c r="AH149" i="1" s="1"/>
  <c r="AH150" i="1" s="1"/>
  <c r="AH151" i="1" s="1"/>
  <c r="AH152" i="1" s="1"/>
  <c r="AH153" i="1" s="1"/>
  <c r="AH154" i="1" s="1"/>
  <c r="AH155" i="1" s="1"/>
  <c r="AH156" i="1" s="1"/>
  <c r="AH157" i="1" s="1"/>
  <c r="AH158" i="1" s="1"/>
  <c r="AH159" i="1" s="1"/>
  <c r="AH160" i="1" s="1"/>
  <c r="AH161" i="1" s="1"/>
  <c r="AH162" i="1" s="1"/>
  <c r="AH163" i="1" s="1"/>
  <c r="AH164" i="1" s="1"/>
  <c r="AH165" i="1" s="1"/>
  <c r="AH166" i="1" s="1"/>
  <c r="AH167" i="1" s="1"/>
  <c r="AH168" i="1" s="1"/>
  <c r="AH169" i="1" s="1"/>
  <c r="AH170" i="1" s="1"/>
  <c r="AH171" i="1" s="1"/>
  <c r="AH172" i="1" s="1"/>
  <c r="AH173" i="1" s="1"/>
  <c r="AH174" i="1" s="1"/>
  <c r="AH175" i="1" s="1"/>
  <c r="AH176" i="1" s="1"/>
  <c r="AH177" i="1" s="1"/>
  <c r="AH178" i="1" s="1"/>
  <c r="AH179" i="1" s="1"/>
  <c r="AH180" i="1" s="1"/>
  <c r="AH181" i="1" s="1"/>
  <c r="AH182" i="1" s="1"/>
  <c r="AH183" i="1" s="1"/>
  <c r="AH184" i="1" s="1"/>
  <c r="AH185" i="1" s="1"/>
  <c r="AH186" i="1" s="1"/>
  <c r="AH187" i="1" s="1"/>
  <c r="AH188" i="1" s="1"/>
  <c r="AH189" i="1" s="1"/>
  <c r="AH190" i="1" s="1"/>
  <c r="AH191" i="1" s="1"/>
  <c r="AH192" i="1" s="1"/>
  <c r="AH193" i="1" s="1"/>
  <c r="AH194" i="1" s="1"/>
  <c r="AH195" i="1" s="1"/>
  <c r="AH196" i="1" s="1"/>
  <c r="AH197" i="1" s="1"/>
  <c r="AH198" i="1" s="1"/>
  <c r="AH199" i="1" s="1"/>
  <c r="AH200" i="1" s="1"/>
  <c r="AH201" i="1" s="1"/>
  <c r="AH202" i="1" s="1"/>
  <c r="AH203" i="1" s="1"/>
  <c r="AH204" i="1" s="1"/>
  <c r="AH205" i="1" s="1"/>
  <c r="AH206" i="1" s="1"/>
  <c r="AH207" i="1" s="1"/>
  <c r="AH208" i="1" s="1"/>
  <c r="AH209" i="1" s="1"/>
  <c r="AH210" i="1" s="1"/>
  <c r="AH211" i="1" s="1"/>
  <c r="AH212" i="1" s="1"/>
  <c r="AH213" i="1" s="1"/>
  <c r="AH214" i="1" s="1"/>
  <c r="AH215" i="1" s="1"/>
  <c r="AH216" i="1" s="1"/>
  <c r="AH217" i="1" s="1"/>
  <c r="AH218" i="1" s="1"/>
  <c r="AH219" i="1" s="1"/>
  <c r="AH220" i="1" s="1"/>
  <c r="AH221" i="1" s="1"/>
  <c r="AH222" i="1" s="1"/>
  <c r="AH223" i="1" s="1"/>
  <c r="AH224" i="1" s="1"/>
  <c r="AH225" i="1" s="1"/>
  <c r="AH226" i="1" s="1"/>
  <c r="AH227" i="1" s="1"/>
  <c r="AH228" i="1" s="1"/>
  <c r="AH229" i="1" s="1"/>
  <c r="AH230" i="1" s="1"/>
  <c r="AH231" i="1" s="1"/>
  <c r="AH232" i="1" s="1"/>
  <c r="AH233" i="1" s="1"/>
  <c r="AH234" i="1" s="1"/>
  <c r="AH235" i="1" s="1"/>
  <c r="AH236" i="1" s="1"/>
  <c r="AH237" i="1" s="1"/>
  <c r="AH238" i="1" s="1"/>
  <c r="AH239" i="1" s="1"/>
  <c r="AH240" i="1" s="1"/>
  <c r="AH241" i="1" s="1"/>
  <c r="AH242" i="1" s="1"/>
  <c r="AH243" i="1" s="1"/>
  <c r="AH244" i="1" s="1"/>
  <c r="AH245" i="1" s="1"/>
  <c r="AH246" i="1" s="1"/>
  <c r="AH247" i="1" s="1"/>
  <c r="AH248" i="1" s="1"/>
  <c r="AH249" i="1" s="1"/>
  <c r="AH250" i="1" s="1"/>
  <c r="AH251" i="1" s="1"/>
  <c r="AH252" i="1" s="1"/>
  <c r="AH253" i="1" s="1"/>
  <c r="AH254" i="1" s="1"/>
  <c r="AH255" i="1" s="1"/>
  <c r="AH256" i="1" s="1"/>
  <c r="AH257" i="1" s="1"/>
  <c r="AH258" i="1" s="1"/>
  <c r="AH259" i="1" s="1"/>
  <c r="AH260" i="1" s="1"/>
  <c r="AH261" i="1" s="1"/>
  <c r="AH262" i="1" s="1"/>
  <c r="AH263" i="1" s="1"/>
  <c r="AH264" i="1" s="1"/>
  <c r="AH265" i="1" s="1"/>
  <c r="AH266" i="1" s="1"/>
  <c r="AH267" i="1" s="1"/>
  <c r="AH268" i="1" s="1"/>
  <c r="AH269" i="1" s="1"/>
  <c r="AH270" i="1" s="1"/>
  <c r="AH271" i="1" s="1"/>
  <c r="AH272" i="1" s="1"/>
  <c r="AH273" i="1" s="1"/>
  <c r="AH274" i="1" s="1"/>
  <c r="AH275" i="1" s="1"/>
  <c r="AH276" i="1" s="1"/>
  <c r="AH277" i="1" s="1"/>
  <c r="AH278" i="1" s="1"/>
  <c r="AH279" i="1" s="1"/>
  <c r="AH280" i="1" s="1"/>
  <c r="AH281" i="1" s="1"/>
  <c r="AH282" i="1" s="1"/>
  <c r="AH283" i="1" s="1"/>
  <c r="AH284" i="1" s="1"/>
  <c r="AH285" i="1" s="1"/>
  <c r="AH286" i="1" s="1"/>
  <c r="AH287" i="1" s="1"/>
  <c r="AH288" i="1" s="1"/>
  <c r="AH289" i="1" s="1"/>
  <c r="AH290" i="1" s="1"/>
  <c r="AH291" i="1" s="1"/>
  <c r="AH292" i="1" s="1"/>
  <c r="AH293" i="1" s="1"/>
  <c r="AH294" i="1" s="1"/>
  <c r="AH295" i="1" s="1"/>
  <c r="AH296" i="1" s="1"/>
  <c r="AH297" i="1" s="1"/>
  <c r="AH298" i="1" s="1"/>
  <c r="AH299" i="1" s="1"/>
  <c r="AH300" i="1" s="1"/>
  <c r="AH301" i="1" s="1"/>
  <c r="AH302" i="1" s="1"/>
  <c r="AH303" i="1" s="1"/>
  <c r="AH304" i="1" s="1"/>
  <c r="AH305" i="1" s="1"/>
  <c r="AH306" i="1" s="1"/>
  <c r="AH307" i="1" s="1"/>
  <c r="AH308" i="1" s="1"/>
  <c r="AH309" i="1" s="1"/>
  <c r="AH310" i="1" s="1"/>
  <c r="AH311" i="1" s="1"/>
  <c r="AH312" i="1" s="1"/>
  <c r="AH313" i="1" s="1"/>
  <c r="AH314" i="1" s="1"/>
  <c r="AH315" i="1" s="1"/>
  <c r="AH316" i="1" s="1"/>
  <c r="AH317" i="1" s="1"/>
  <c r="AH318" i="1" s="1"/>
  <c r="AH319" i="1" s="1"/>
  <c r="AH320" i="1" s="1"/>
  <c r="AH321" i="1" s="1"/>
  <c r="AH322" i="1" s="1"/>
  <c r="AH323" i="1" s="1"/>
  <c r="AH324" i="1" s="1"/>
  <c r="AH325" i="1" s="1"/>
  <c r="AH326" i="1" s="1"/>
  <c r="AH327" i="1" s="1"/>
  <c r="AH328" i="1" s="1"/>
  <c r="AH329" i="1" s="1"/>
  <c r="AH330" i="1" s="1"/>
  <c r="AH331" i="1" s="1"/>
  <c r="AH332" i="1" s="1"/>
  <c r="AH333" i="1" s="1"/>
  <c r="AH334" i="1" s="1"/>
  <c r="AH335" i="1" s="1"/>
  <c r="AH336" i="1" s="1"/>
  <c r="AH337" i="1" s="1"/>
  <c r="AH338" i="1" s="1"/>
  <c r="AH339" i="1" s="1"/>
  <c r="AH340" i="1" s="1"/>
  <c r="AH341" i="1" s="1"/>
  <c r="AH342" i="1" s="1"/>
  <c r="AH343" i="1" s="1"/>
  <c r="AH344" i="1" s="1"/>
  <c r="AH345" i="1" s="1"/>
  <c r="AH346" i="1" s="1"/>
  <c r="AH347" i="1" s="1"/>
  <c r="AH348" i="1" s="1"/>
  <c r="AH349" i="1" s="1"/>
  <c r="AH350" i="1" s="1"/>
  <c r="AH351" i="1" s="1"/>
  <c r="AH352" i="1" s="1"/>
  <c r="AH353" i="1" s="1"/>
  <c r="AH354" i="1" s="1"/>
  <c r="AH355" i="1" s="1"/>
  <c r="AH356" i="1" s="1"/>
  <c r="AH357" i="1" s="1"/>
  <c r="AH358" i="1" s="1"/>
  <c r="AH359" i="1" s="1"/>
  <c r="AH360" i="1" s="1"/>
  <c r="AH361" i="1" s="1"/>
  <c r="AH362" i="1" s="1"/>
  <c r="AH363" i="1" s="1"/>
  <c r="AH364" i="1" s="1"/>
  <c r="AH365" i="1" s="1"/>
  <c r="AH366" i="1" s="1"/>
  <c r="AH367" i="1" s="1"/>
  <c r="AH368" i="1" s="1"/>
  <c r="AH369" i="1" s="1"/>
  <c r="AH370" i="1" s="1"/>
  <c r="AH371" i="1" s="1"/>
  <c r="AH372" i="1" s="1"/>
  <c r="AH373" i="1" s="1"/>
  <c r="AH374" i="1" s="1"/>
  <c r="AH375" i="1" s="1"/>
  <c r="AH376" i="1" s="1"/>
  <c r="AH377" i="1" s="1"/>
  <c r="AH378" i="1" s="1"/>
  <c r="AH379" i="1" s="1"/>
  <c r="AH380" i="1" s="1"/>
  <c r="AH381" i="1" s="1"/>
  <c r="AH382" i="1" s="1"/>
  <c r="AH383" i="1" s="1"/>
  <c r="AH384" i="1" s="1"/>
  <c r="AH385" i="1" s="1"/>
  <c r="AH386" i="1" s="1"/>
  <c r="AH387" i="1" s="1"/>
  <c r="AH388" i="1" s="1"/>
  <c r="AH389" i="1" s="1"/>
  <c r="AH390" i="1" s="1"/>
  <c r="AH391" i="1" s="1"/>
  <c r="AH392" i="1" s="1"/>
  <c r="AH393" i="1" s="1"/>
  <c r="AH394" i="1" s="1"/>
  <c r="AH395" i="1" s="1"/>
  <c r="AH396" i="1" s="1"/>
  <c r="AH397" i="1" s="1"/>
  <c r="AH398" i="1" s="1"/>
  <c r="AH399" i="1" s="1"/>
  <c r="AH400" i="1" s="1"/>
  <c r="AH401" i="1" s="1"/>
  <c r="AH402" i="1" s="1"/>
  <c r="AH403" i="1" s="1"/>
  <c r="AH404" i="1" s="1"/>
  <c r="AH405" i="1" s="1"/>
  <c r="AH406" i="1" s="1"/>
  <c r="AH407" i="1" s="1"/>
  <c r="AH408" i="1" s="1"/>
  <c r="AH409" i="1" s="1"/>
  <c r="AH410" i="1" s="1"/>
  <c r="AH411" i="1" s="1"/>
  <c r="AH412" i="1" s="1"/>
  <c r="AH413" i="1" s="1"/>
  <c r="AH414" i="1" s="1"/>
  <c r="AH415" i="1" s="1"/>
  <c r="AH416" i="1" s="1"/>
  <c r="AH417" i="1" s="1"/>
  <c r="AH418" i="1" s="1"/>
  <c r="AH419" i="1" s="1"/>
  <c r="AH420" i="1" s="1"/>
  <c r="AH421" i="1" s="1"/>
  <c r="AH422" i="1" s="1"/>
  <c r="AH423" i="1" s="1"/>
  <c r="AH424" i="1" s="1"/>
  <c r="AH425" i="1" s="1"/>
  <c r="AH426" i="1" s="1"/>
  <c r="AH427" i="1" s="1"/>
  <c r="AH428" i="1" s="1"/>
  <c r="AH429" i="1" s="1"/>
  <c r="AH430" i="1" s="1"/>
  <c r="AH431" i="1" s="1"/>
  <c r="AH432" i="1" s="1"/>
  <c r="AH433" i="1" s="1"/>
  <c r="AH434" i="1" s="1"/>
  <c r="AH435" i="1" s="1"/>
  <c r="AH436" i="1" s="1"/>
  <c r="AH437" i="1" s="1"/>
  <c r="AH438" i="1" s="1"/>
  <c r="AH439" i="1" s="1"/>
  <c r="AH440" i="1" s="1"/>
  <c r="AH441" i="1" s="1"/>
  <c r="AH442" i="1" s="1"/>
  <c r="AH443" i="1" s="1"/>
  <c r="AH444" i="1" s="1"/>
  <c r="AH445" i="1" s="1"/>
  <c r="AH446" i="1" s="1"/>
  <c r="AH447" i="1" s="1"/>
  <c r="AH448" i="1" s="1"/>
  <c r="AH449" i="1" s="1"/>
  <c r="AH450" i="1" s="1"/>
  <c r="AH451" i="1" s="1"/>
  <c r="AH452" i="1" s="1"/>
  <c r="AH453" i="1" s="1"/>
  <c r="AH454" i="1" s="1"/>
  <c r="AH455" i="1" s="1"/>
  <c r="AH456" i="1" s="1"/>
  <c r="AH457" i="1" s="1"/>
  <c r="AH458" i="1" s="1"/>
  <c r="AH459" i="1" s="1"/>
  <c r="AH460" i="1" s="1"/>
  <c r="AH461" i="1" s="1"/>
  <c r="AH462" i="1" s="1"/>
  <c r="AH463" i="1" s="1"/>
  <c r="AH464" i="1" s="1"/>
  <c r="AH465" i="1" s="1"/>
  <c r="AH466" i="1" s="1"/>
  <c r="AH467" i="1" s="1"/>
  <c r="AH468" i="1" s="1"/>
  <c r="AH469" i="1" s="1"/>
  <c r="AH470" i="1" s="1"/>
  <c r="AH471" i="1" s="1"/>
  <c r="AH472" i="1" s="1"/>
  <c r="AH473" i="1" s="1"/>
  <c r="AH474" i="1" s="1"/>
  <c r="AH475" i="1" s="1"/>
  <c r="AH476" i="1" s="1"/>
  <c r="AH477" i="1" s="1"/>
  <c r="AH478" i="1" s="1"/>
  <c r="AH479" i="1" s="1"/>
  <c r="AH480" i="1" s="1"/>
  <c r="AH481" i="1" s="1"/>
  <c r="AH482" i="1" s="1"/>
  <c r="AH483" i="1" s="1"/>
  <c r="AH484" i="1" s="1"/>
  <c r="AH485" i="1" s="1"/>
  <c r="AH486" i="1" s="1"/>
  <c r="AH487" i="1" s="1"/>
  <c r="AH488" i="1" s="1"/>
  <c r="AH489" i="1" s="1"/>
  <c r="AH490" i="1" s="1"/>
  <c r="AH491" i="1" s="1"/>
  <c r="AH492" i="1" s="1"/>
  <c r="AH493" i="1" s="1"/>
  <c r="AH494" i="1" s="1"/>
  <c r="AH495" i="1" s="1"/>
  <c r="AH496" i="1" s="1"/>
  <c r="AH497" i="1" s="1"/>
  <c r="AH498" i="1" s="1"/>
  <c r="AH499" i="1" s="1"/>
  <c r="AH500" i="1" s="1"/>
  <c r="AH501" i="1" s="1"/>
  <c r="AH502" i="1" s="1"/>
  <c r="AH503" i="1" s="1"/>
  <c r="AH504" i="1" s="1"/>
  <c r="AH505" i="1" s="1"/>
  <c r="AH506" i="1" s="1"/>
  <c r="AH507" i="1" s="1"/>
  <c r="AH508" i="1" s="1"/>
  <c r="AH509" i="1" s="1"/>
  <c r="AH510" i="1" s="1"/>
  <c r="AH511" i="1" s="1"/>
  <c r="AH512" i="1" s="1"/>
  <c r="AH513" i="1" s="1"/>
  <c r="AH514" i="1" s="1"/>
  <c r="AH515" i="1" s="1"/>
  <c r="AH516" i="1" s="1"/>
  <c r="AH517" i="1" s="1"/>
  <c r="AH518" i="1" s="1"/>
  <c r="AH519" i="1" s="1"/>
  <c r="AH520" i="1" s="1"/>
  <c r="AH521" i="1" s="1"/>
  <c r="AH522" i="1" s="1"/>
  <c r="AH523" i="1" s="1"/>
  <c r="AH524" i="1" s="1"/>
  <c r="AH525" i="1" s="1"/>
  <c r="AH526" i="1" s="1"/>
  <c r="AH527" i="1" s="1"/>
  <c r="AH528" i="1" s="1"/>
  <c r="AH529" i="1" s="1"/>
  <c r="AH530" i="1" s="1"/>
  <c r="AH531" i="1" s="1"/>
  <c r="AH532" i="1" s="1"/>
  <c r="AH533" i="1" s="1"/>
  <c r="AH534" i="1" s="1"/>
  <c r="AH535" i="1" s="1"/>
  <c r="AH536" i="1" s="1"/>
  <c r="AH537" i="1" s="1"/>
  <c r="AH538" i="1" s="1"/>
  <c r="AH539" i="1" s="1"/>
  <c r="AH540" i="1" s="1"/>
  <c r="AH541" i="1" s="1"/>
  <c r="AH542" i="1" s="1"/>
  <c r="AH543" i="1" s="1"/>
  <c r="AH544" i="1" s="1"/>
  <c r="AH545" i="1" s="1"/>
  <c r="AH546" i="1" s="1"/>
  <c r="AH547" i="1" s="1"/>
  <c r="AH548" i="1" s="1"/>
  <c r="AH549" i="1" s="1"/>
  <c r="AH550" i="1" s="1"/>
  <c r="AH551" i="1" s="1"/>
  <c r="AH552" i="1" s="1"/>
  <c r="AH553" i="1" s="1"/>
  <c r="AH554" i="1" s="1"/>
  <c r="AH555" i="1" s="1"/>
  <c r="AH556" i="1" s="1"/>
  <c r="AH557" i="1" s="1"/>
  <c r="AH558" i="1" s="1"/>
  <c r="AH559" i="1" s="1"/>
  <c r="AH560" i="1" s="1"/>
  <c r="AH561" i="1" s="1"/>
  <c r="AH562" i="1" s="1"/>
  <c r="AH563" i="1" s="1"/>
  <c r="AH564" i="1" s="1"/>
  <c r="AH565" i="1" s="1"/>
  <c r="AH566" i="1" s="1"/>
  <c r="AH567" i="1" s="1"/>
  <c r="AH568" i="1" s="1"/>
  <c r="AH569" i="1" s="1"/>
  <c r="AH570" i="1" s="1"/>
  <c r="AH571" i="1" s="1"/>
  <c r="AH572" i="1" s="1"/>
  <c r="AH573" i="1" s="1"/>
  <c r="AH574" i="1" s="1"/>
  <c r="AH575" i="1" s="1"/>
  <c r="AH576" i="1" s="1"/>
  <c r="AH577" i="1" s="1"/>
  <c r="AH578" i="1" s="1"/>
  <c r="AH579" i="1" s="1"/>
  <c r="AH580" i="1" s="1"/>
  <c r="AH581" i="1" s="1"/>
  <c r="AH582" i="1" s="1"/>
  <c r="AH583" i="1" s="1"/>
  <c r="AH584" i="1" s="1"/>
  <c r="AH585" i="1" s="1"/>
  <c r="AH586" i="1" s="1"/>
  <c r="AH587" i="1" s="1"/>
  <c r="AH588" i="1" s="1"/>
  <c r="AH589" i="1" s="1"/>
  <c r="AH590" i="1" s="1"/>
  <c r="AH591" i="1" s="1"/>
  <c r="AH592" i="1" s="1"/>
  <c r="AH593" i="1" s="1"/>
  <c r="AH594" i="1" s="1"/>
  <c r="AH595" i="1" s="1"/>
  <c r="AH596" i="1" s="1"/>
  <c r="AH597" i="1" s="1"/>
  <c r="AH598" i="1" s="1"/>
  <c r="AH599" i="1" s="1"/>
  <c r="AH600" i="1" s="1"/>
  <c r="AH601" i="1" s="1"/>
  <c r="AH602" i="1" s="1"/>
  <c r="AH603" i="1" s="1"/>
  <c r="AH604" i="1" s="1"/>
  <c r="AH605" i="1" s="1"/>
  <c r="AH606" i="1" s="1"/>
  <c r="AH607" i="1" s="1"/>
  <c r="AH608" i="1" s="1"/>
  <c r="AH609" i="1" s="1"/>
  <c r="AH610" i="1" s="1"/>
  <c r="AH611" i="1" s="1"/>
  <c r="AH612" i="1" s="1"/>
  <c r="AH613" i="1" s="1"/>
  <c r="AH614" i="1" s="1"/>
  <c r="AH615" i="1" s="1"/>
  <c r="AH616" i="1" s="1"/>
  <c r="AH617" i="1" s="1"/>
  <c r="AH618" i="1" s="1"/>
  <c r="AH619" i="1" s="1"/>
  <c r="AH620" i="1" s="1"/>
  <c r="AH621" i="1" s="1"/>
  <c r="AH622" i="1" s="1"/>
  <c r="AH623" i="1" s="1"/>
  <c r="AH624" i="1" s="1"/>
  <c r="AH625" i="1" s="1"/>
  <c r="AH626" i="1" s="1"/>
  <c r="AH627" i="1" s="1"/>
  <c r="AH628" i="1" s="1"/>
  <c r="AH629" i="1" s="1"/>
  <c r="AH630" i="1" s="1"/>
  <c r="AH631" i="1" s="1"/>
  <c r="AH632" i="1" s="1"/>
  <c r="AH633" i="1" s="1"/>
  <c r="AH634" i="1" s="1"/>
  <c r="AH635" i="1" s="1"/>
  <c r="AH636" i="1" s="1"/>
  <c r="AH637" i="1" s="1"/>
  <c r="AH638" i="1" s="1"/>
  <c r="AH639" i="1" s="1"/>
  <c r="AH640" i="1" s="1"/>
  <c r="AH641" i="1" s="1"/>
  <c r="AH642" i="1" s="1"/>
  <c r="AH643" i="1" s="1"/>
  <c r="AH644" i="1" s="1"/>
  <c r="AH645" i="1" s="1"/>
  <c r="AH646" i="1" s="1"/>
  <c r="AH647" i="1" s="1"/>
  <c r="AH648" i="1" s="1"/>
  <c r="AH649" i="1" s="1"/>
  <c r="AH650" i="1" s="1"/>
  <c r="AH651" i="1" s="1"/>
  <c r="AH652" i="1" s="1"/>
  <c r="AH653" i="1" s="1"/>
  <c r="AH654" i="1" s="1"/>
  <c r="AH655" i="1" s="1"/>
  <c r="AH656" i="1" s="1"/>
  <c r="AH657" i="1" s="1"/>
  <c r="AH658" i="1" s="1"/>
  <c r="AH659" i="1" s="1"/>
  <c r="AH660" i="1" s="1"/>
  <c r="AH661" i="1" s="1"/>
  <c r="AH662" i="1" s="1"/>
  <c r="AH663" i="1" s="1"/>
  <c r="AH664" i="1" s="1"/>
  <c r="AH665" i="1" s="1"/>
  <c r="AH666" i="1" s="1"/>
  <c r="AH667" i="1" s="1"/>
  <c r="AH668" i="1" s="1"/>
  <c r="AH669" i="1" s="1"/>
  <c r="AH670" i="1" s="1"/>
  <c r="AH671" i="1" s="1"/>
  <c r="AH672" i="1" s="1"/>
  <c r="AH673" i="1" s="1"/>
  <c r="AH674" i="1" s="1"/>
  <c r="AH675" i="1" s="1"/>
  <c r="AH676" i="1" s="1"/>
  <c r="AH677" i="1" s="1"/>
  <c r="AH678" i="1" s="1"/>
  <c r="AH679" i="1" s="1"/>
  <c r="AH680" i="1" s="1"/>
  <c r="AH681" i="1" s="1"/>
  <c r="AH682" i="1" s="1"/>
  <c r="AH683" i="1" s="1"/>
  <c r="AH684" i="1" s="1"/>
  <c r="AH685" i="1" s="1"/>
  <c r="AH686" i="1" s="1"/>
  <c r="AH687" i="1" s="1"/>
  <c r="AH688" i="1" s="1"/>
  <c r="AH689" i="1" s="1"/>
  <c r="AH690" i="1" s="1"/>
  <c r="AH691" i="1" s="1"/>
  <c r="AH692" i="1" s="1"/>
  <c r="AH693" i="1" s="1"/>
  <c r="AH694" i="1" s="1"/>
  <c r="AH695" i="1" s="1"/>
  <c r="AH696" i="1" s="1"/>
  <c r="AH697" i="1" s="1"/>
  <c r="AH698" i="1" s="1"/>
  <c r="AH699" i="1" s="1"/>
  <c r="AH700" i="1" s="1"/>
  <c r="AH701" i="1" s="1"/>
  <c r="AH702" i="1" s="1"/>
  <c r="AH703" i="1" s="1"/>
  <c r="AH704" i="1" s="1"/>
  <c r="AH705" i="1" s="1"/>
  <c r="AH706" i="1" s="1"/>
  <c r="AH707" i="1" s="1"/>
  <c r="AH708" i="1" s="1"/>
  <c r="AH709" i="1" s="1"/>
  <c r="AH710" i="1" s="1"/>
  <c r="AH711" i="1" s="1"/>
  <c r="AH712" i="1" s="1"/>
  <c r="AH713" i="1" s="1"/>
  <c r="AH714" i="1" s="1"/>
  <c r="AH715" i="1" s="1"/>
  <c r="AH716" i="1" s="1"/>
  <c r="AH717" i="1" s="1"/>
  <c r="AH718" i="1" s="1"/>
  <c r="AH719" i="1" s="1"/>
  <c r="AH720" i="1" s="1"/>
  <c r="AH721" i="1" s="1"/>
  <c r="AH722" i="1" s="1"/>
  <c r="AH723" i="1" s="1"/>
  <c r="AH724" i="1" s="1"/>
  <c r="AH725" i="1" s="1"/>
  <c r="AH726" i="1" s="1"/>
  <c r="AH727" i="1" s="1"/>
  <c r="AH728" i="1" s="1"/>
  <c r="AH729" i="1" s="1"/>
  <c r="AH730" i="1" s="1"/>
  <c r="AH731" i="1" s="1"/>
  <c r="AH732" i="1" s="1"/>
  <c r="AH733" i="1" s="1"/>
  <c r="AH734" i="1" s="1"/>
  <c r="AH735" i="1" s="1"/>
  <c r="AH736" i="1" s="1"/>
  <c r="AH737" i="1" s="1"/>
  <c r="AH738" i="1" s="1"/>
  <c r="AH739" i="1" s="1"/>
  <c r="AH740" i="1" s="1"/>
  <c r="AH741" i="1" s="1"/>
  <c r="AH742" i="1" s="1"/>
  <c r="AH743" i="1" s="1"/>
  <c r="AH744" i="1" s="1"/>
  <c r="AH745" i="1" s="1"/>
  <c r="AH746" i="1" s="1"/>
  <c r="AH747" i="1" s="1"/>
  <c r="AH748" i="1" s="1"/>
  <c r="AH749" i="1" s="1"/>
  <c r="AH750" i="1" s="1"/>
  <c r="AH751" i="1" s="1"/>
  <c r="AH752" i="1" s="1"/>
  <c r="AH753" i="1" s="1"/>
  <c r="AH754" i="1" s="1"/>
  <c r="AH755" i="1" s="1"/>
  <c r="AH756" i="1" s="1"/>
  <c r="AH757" i="1" s="1"/>
  <c r="AH758" i="1" s="1"/>
  <c r="AH759" i="1" s="1"/>
  <c r="AH760" i="1" s="1"/>
  <c r="AH761" i="1" s="1"/>
  <c r="AH762" i="1" s="1"/>
  <c r="AH763" i="1" s="1"/>
  <c r="AH764" i="1" s="1"/>
  <c r="AH765" i="1" s="1"/>
  <c r="AH766" i="1" s="1"/>
  <c r="AH767" i="1" s="1"/>
  <c r="AH768" i="1" s="1"/>
  <c r="AH769" i="1" s="1"/>
  <c r="AH770" i="1" s="1"/>
  <c r="AH771" i="1" s="1"/>
  <c r="AH772" i="1" s="1"/>
  <c r="AH773" i="1" s="1"/>
  <c r="AH774" i="1" s="1"/>
  <c r="AH775" i="1" s="1"/>
  <c r="AH776" i="1" s="1"/>
  <c r="AH777" i="1" s="1"/>
  <c r="AH778" i="1" s="1"/>
  <c r="AH779" i="1" s="1"/>
  <c r="AH780" i="1" s="1"/>
  <c r="AH781" i="1" s="1"/>
  <c r="AH782" i="1" s="1"/>
  <c r="AH783" i="1" s="1"/>
  <c r="AH784" i="1" s="1"/>
  <c r="AH785" i="1" s="1"/>
  <c r="AH786" i="1" s="1"/>
  <c r="AH787" i="1" s="1"/>
  <c r="AH788" i="1" s="1"/>
  <c r="AH789" i="1" s="1"/>
  <c r="AH790" i="1" s="1"/>
  <c r="AH791" i="1" s="1"/>
  <c r="AH792" i="1" s="1"/>
  <c r="AH793" i="1" s="1"/>
  <c r="AH794" i="1" s="1"/>
  <c r="AH795" i="1" s="1"/>
  <c r="AH796" i="1" s="1"/>
  <c r="AH797" i="1" s="1"/>
  <c r="AH798" i="1" s="1"/>
  <c r="AH799" i="1" s="1"/>
  <c r="AH800" i="1" s="1"/>
  <c r="AH801" i="1" s="1"/>
  <c r="AH802" i="1" s="1"/>
  <c r="AH803" i="1" s="1"/>
  <c r="AH804" i="1" s="1"/>
  <c r="AH805" i="1" s="1"/>
  <c r="AH806" i="1" s="1"/>
  <c r="AH807" i="1" s="1"/>
  <c r="AH808" i="1" s="1"/>
  <c r="AH809" i="1" s="1"/>
  <c r="AH810" i="1" s="1"/>
  <c r="AH811" i="1" s="1"/>
  <c r="AH812" i="1" s="1"/>
  <c r="AH813" i="1" s="1"/>
  <c r="AH814" i="1" s="1"/>
  <c r="AH815" i="1" s="1"/>
  <c r="AH816" i="1" s="1"/>
  <c r="AH817" i="1" s="1"/>
  <c r="AH818" i="1" s="1"/>
  <c r="AH819" i="1" s="1"/>
  <c r="AH820" i="1" s="1"/>
  <c r="AH821" i="1" s="1"/>
  <c r="AH822" i="1" s="1"/>
  <c r="AH823" i="1" s="1"/>
  <c r="AH824" i="1" s="1"/>
  <c r="AH825" i="1" s="1"/>
  <c r="AH826" i="1" s="1"/>
  <c r="AH827" i="1" s="1"/>
  <c r="AH828" i="1" s="1"/>
  <c r="AH829" i="1" s="1"/>
  <c r="AH830" i="1" s="1"/>
  <c r="AH831" i="1" s="1"/>
  <c r="AH832" i="1" s="1"/>
  <c r="AH833" i="1" s="1"/>
  <c r="AH834" i="1" s="1"/>
  <c r="AH835" i="1" s="1"/>
  <c r="AH836" i="1" s="1"/>
  <c r="AH837" i="1" s="1"/>
  <c r="AH838" i="1" s="1"/>
  <c r="AH839" i="1" s="1"/>
  <c r="AH840" i="1" s="1"/>
  <c r="AH841" i="1" s="1"/>
  <c r="AH842" i="1" s="1"/>
  <c r="AH843" i="1" s="1"/>
  <c r="AH844" i="1" s="1"/>
  <c r="AH845" i="1" s="1"/>
  <c r="AH846" i="1" s="1"/>
  <c r="AH847" i="1" s="1"/>
  <c r="AH848" i="1" s="1"/>
  <c r="AH849" i="1" s="1"/>
  <c r="AH850" i="1" s="1"/>
  <c r="AH851" i="1" s="1"/>
  <c r="AH852" i="1" s="1"/>
  <c r="AH853" i="1" s="1"/>
  <c r="AH854" i="1" s="1"/>
  <c r="AH855" i="1" s="1"/>
  <c r="AH856" i="1" s="1"/>
  <c r="AH857" i="1" s="1"/>
  <c r="AH858" i="1" s="1"/>
  <c r="AH859" i="1" s="1"/>
  <c r="AH860" i="1" s="1"/>
  <c r="AH861" i="1" s="1"/>
  <c r="AH862" i="1" s="1"/>
  <c r="AH863" i="1" s="1"/>
  <c r="AH864" i="1" s="1"/>
  <c r="AH865" i="1" s="1"/>
  <c r="AH866" i="1" s="1"/>
  <c r="AH867" i="1" s="1"/>
  <c r="AH868" i="1" s="1"/>
  <c r="AH869" i="1" s="1"/>
  <c r="AH870" i="1" s="1"/>
  <c r="AH871" i="1" s="1"/>
  <c r="AH872" i="1" s="1"/>
  <c r="AH873" i="1" s="1"/>
  <c r="AH874" i="1" s="1"/>
  <c r="AH875" i="1" s="1"/>
  <c r="AH876" i="1" s="1"/>
  <c r="AH877" i="1" s="1"/>
  <c r="AH878" i="1" s="1"/>
  <c r="AH879" i="1" s="1"/>
  <c r="AH880" i="1" s="1"/>
  <c r="AH881" i="1" s="1"/>
  <c r="AH882" i="1" s="1"/>
  <c r="AH883" i="1" s="1"/>
  <c r="AH884" i="1" s="1"/>
  <c r="AH885" i="1" s="1"/>
  <c r="AH886" i="1" s="1"/>
  <c r="AH887" i="1" s="1"/>
  <c r="AH888" i="1" s="1"/>
  <c r="AH889" i="1" s="1"/>
  <c r="AH890" i="1" s="1"/>
  <c r="AH891" i="1" s="1"/>
  <c r="AH892" i="1" s="1"/>
  <c r="AH893" i="1" s="1"/>
  <c r="AH894" i="1" s="1"/>
  <c r="AH895" i="1" s="1"/>
  <c r="AH896" i="1" s="1"/>
  <c r="AH897" i="1" s="1"/>
  <c r="AH898" i="1" s="1"/>
  <c r="AH899" i="1" s="1"/>
  <c r="AH900" i="1" s="1"/>
  <c r="AH901" i="1" s="1"/>
  <c r="AH902" i="1" s="1"/>
  <c r="AH903" i="1" s="1"/>
  <c r="AH904" i="1" s="1"/>
  <c r="AH905" i="1" s="1"/>
  <c r="AH906" i="1" s="1"/>
  <c r="AH907" i="1" s="1"/>
  <c r="AH908" i="1" s="1"/>
  <c r="AH909" i="1" s="1"/>
  <c r="AH910" i="1" s="1"/>
  <c r="AH911" i="1" s="1"/>
  <c r="AH912" i="1" s="1"/>
  <c r="AH913" i="1" s="1"/>
  <c r="AH914" i="1" s="1"/>
  <c r="AH915" i="1" s="1"/>
  <c r="AH916" i="1" s="1"/>
  <c r="AH917" i="1" s="1"/>
  <c r="AH918" i="1" s="1"/>
  <c r="AH919" i="1" s="1"/>
  <c r="AH920" i="1" s="1"/>
  <c r="AH921" i="1" s="1"/>
  <c r="AH922" i="1" s="1"/>
  <c r="AH923" i="1" s="1"/>
  <c r="AH924" i="1" s="1"/>
  <c r="AH925" i="1" s="1"/>
  <c r="AH926" i="1" s="1"/>
  <c r="AH927" i="1" s="1"/>
  <c r="AH928" i="1" s="1"/>
  <c r="AH929" i="1" s="1"/>
  <c r="AH930" i="1" s="1"/>
  <c r="AH931" i="1" s="1"/>
  <c r="AH932" i="1" s="1"/>
  <c r="AH933" i="1" s="1"/>
  <c r="AH934" i="1" s="1"/>
  <c r="AH935" i="1" s="1"/>
  <c r="AH936" i="1" s="1"/>
  <c r="AH937" i="1" s="1"/>
  <c r="AH938" i="1" s="1"/>
  <c r="AH939" i="1" s="1"/>
  <c r="AH940" i="1" s="1"/>
  <c r="AH941" i="1" s="1"/>
  <c r="AH942" i="1" s="1"/>
  <c r="AH943" i="1" s="1"/>
  <c r="AH944" i="1" s="1"/>
  <c r="AH945" i="1" s="1"/>
  <c r="AH946" i="1" s="1"/>
  <c r="AH947" i="1" s="1"/>
  <c r="AH948" i="1" s="1"/>
  <c r="AH949" i="1" s="1"/>
  <c r="AH950" i="1" s="1"/>
  <c r="AH951" i="1" s="1"/>
  <c r="AH952" i="1" s="1"/>
  <c r="AH953" i="1" s="1"/>
  <c r="AH954" i="1" s="1"/>
  <c r="AH955" i="1" s="1"/>
  <c r="AH956" i="1" s="1"/>
  <c r="AH957" i="1" s="1"/>
  <c r="AH958" i="1" s="1"/>
  <c r="AH959" i="1" s="1"/>
  <c r="AH960" i="1" s="1"/>
  <c r="AH961" i="1" s="1"/>
  <c r="AH962" i="1" s="1"/>
  <c r="AH963" i="1" s="1"/>
  <c r="AH964" i="1" s="1"/>
  <c r="AH965" i="1" s="1"/>
  <c r="AH966" i="1" s="1"/>
  <c r="AH967" i="1" s="1"/>
  <c r="AH968" i="1" s="1"/>
  <c r="AH969" i="1" s="1"/>
  <c r="AH970" i="1" s="1"/>
  <c r="AH971" i="1" s="1"/>
  <c r="AH972" i="1" s="1"/>
  <c r="AH973" i="1" s="1"/>
  <c r="AH974" i="1" s="1"/>
  <c r="AH975" i="1" s="1"/>
  <c r="AH976" i="1" s="1"/>
  <c r="AH977" i="1" s="1"/>
  <c r="AH978" i="1" s="1"/>
  <c r="AH979" i="1" s="1"/>
  <c r="AH980" i="1" s="1"/>
  <c r="AH981" i="1" s="1"/>
  <c r="AH982" i="1" s="1"/>
  <c r="AH983" i="1" s="1"/>
  <c r="AH984" i="1" s="1"/>
  <c r="AH985" i="1" s="1"/>
  <c r="AH986" i="1" s="1"/>
  <c r="AH987" i="1" s="1"/>
  <c r="AH988" i="1" s="1"/>
  <c r="AH989" i="1" s="1"/>
  <c r="AH990" i="1" s="1"/>
  <c r="AH991" i="1" s="1"/>
  <c r="AH992" i="1" s="1"/>
  <c r="AH993" i="1" s="1"/>
  <c r="AH994" i="1" s="1"/>
  <c r="AH995" i="1" s="1"/>
  <c r="AH996" i="1" s="1"/>
  <c r="AH997" i="1" s="1"/>
  <c r="AH998" i="1" s="1"/>
  <c r="AH999" i="1" s="1"/>
  <c r="AH1000" i="1" s="1"/>
  <c r="AH1001" i="1" s="1"/>
  <c r="AH1002" i="1" s="1"/>
  <c r="AH1003" i="1" s="1"/>
  <c r="AH1004" i="1" s="1"/>
  <c r="AH1005" i="1" s="1"/>
  <c r="AH1006" i="1" s="1"/>
  <c r="AH1007" i="1" s="1"/>
  <c r="AH1008" i="1" s="1"/>
  <c r="AH1009" i="1" s="1"/>
  <c r="AH1010" i="1" s="1"/>
  <c r="AH1011" i="1" s="1"/>
  <c r="AH1012" i="1" s="1"/>
  <c r="AH1013" i="1" s="1"/>
  <c r="AH1014" i="1" s="1"/>
  <c r="AH1015" i="1" s="1"/>
  <c r="AH1016" i="1" s="1"/>
  <c r="AH1017" i="1" s="1"/>
  <c r="AH1018" i="1" s="1"/>
  <c r="AH1019" i="1" s="1"/>
  <c r="AH1020" i="1" s="1"/>
  <c r="AH1021" i="1" s="1"/>
  <c r="AH1022" i="1" s="1"/>
  <c r="AH1023" i="1" s="1"/>
  <c r="AH1024" i="1" s="1"/>
  <c r="AH1025" i="1" s="1"/>
  <c r="AH1026" i="1" s="1"/>
  <c r="AH1027" i="1" s="1"/>
  <c r="AH1028" i="1" s="1"/>
  <c r="AH1029" i="1" s="1"/>
  <c r="AH1030" i="1" s="1"/>
  <c r="AH1031" i="1" s="1"/>
  <c r="AH1032" i="1" s="1"/>
  <c r="AH1033" i="1" s="1"/>
  <c r="AH1034" i="1" s="1"/>
  <c r="AH1035" i="1" s="1"/>
  <c r="AH1036" i="1" s="1"/>
  <c r="AH1037" i="1" s="1"/>
  <c r="AH1038" i="1" s="1"/>
  <c r="AH1039" i="1" s="1"/>
  <c r="AH1040" i="1" s="1"/>
  <c r="AH1041" i="1" s="1"/>
  <c r="AH1042" i="1" s="1"/>
  <c r="AH1043" i="1" s="1"/>
  <c r="AH1044" i="1" s="1"/>
  <c r="AH1045" i="1" s="1"/>
  <c r="AH1046" i="1" s="1"/>
  <c r="AH1047" i="1" s="1"/>
  <c r="AH1048" i="1" s="1"/>
  <c r="AH1049" i="1" s="1"/>
  <c r="AH1050" i="1" s="1"/>
  <c r="AH1051" i="1" s="1"/>
  <c r="AH1052" i="1" s="1"/>
  <c r="AH1053" i="1" s="1"/>
  <c r="AH1054" i="1" s="1"/>
  <c r="AH1055" i="1" s="1"/>
  <c r="AH1056" i="1" s="1"/>
  <c r="AH1057" i="1" s="1"/>
  <c r="AH1058" i="1" s="1"/>
  <c r="AH1059" i="1" s="1"/>
  <c r="AH1060" i="1" s="1"/>
  <c r="AH1061" i="1" s="1"/>
  <c r="AH1062" i="1" s="1"/>
  <c r="AH1063" i="1" s="1"/>
  <c r="AH1064" i="1" s="1"/>
  <c r="AH1065" i="1" s="1"/>
  <c r="AH1066" i="1" s="1"/>
  <c r="AH1067" i="1" s="1"/>
  <c r="AH1068" i="1" s="1"/>
  <c r="AH1069" i="1" s="1"/>
  <c r="AH1070" i="1" s="1"/>
  <c r="AH1071" i="1" s="1"/>
  <c r="AH1072" i="1" s="1"/>
  <c r="AH1073" i="1" s="1"/>
  <c r="AH1074" i="1" s="1"/>
  <c r="AH1075" i="1" s="1"/>
  <c r="AH1076" i="1" s="1"/>
  <c r="AH1077" i="1" s="1"/>
  <c r="AH1078" i="1" s="1"/>
  <c r="AH1079" i="1" s="1"/>
  <c r="AH1080" i="1" s="1"/>
  <c r="AH1081" i="1" s="1"/>
  <c r="AH1082" i="1" s="1"/>
  <c r="AH1083" i="1" s="1"/>
  <c r="AH1084" i="1" s="1"/>
  <c r="AH1085" i="1" s="1"/>
  <c r="AH1086" i="1" s="1"/>
  <c r="AH1087" i="1" s="1"/>
  <c r="AH1088" i="1" s="1"/>
  <c r="AH1089" i="1" s="1"/>
  <c r="AH1090" i="1" s="1"/>
  <c r="AH1091" i="1" s="1"/>
  <c r="AH1092" i="1" s="1"/>
  <c r="AH1093" i="1" s="1"/>
  <c r="AH1094" i="1" s="1"/>
  <c r="AH1095" i="1" s="1"/>
  <c r="AH1096" i="1" s="1"/>
  <c r="AH1097" i="1" s="1"/>
  <c r="AH1098" i="1" s="1"/>
  <c r="AH1099" i="1" s="1"/>
  <c r="AH1100" i="1" s="1"/>
  <c r="AH1101" i="1" s="1"/>
  <c r="AH1102" i="1" s="1"/>
  <c r="AH1103" i="1" s="1"/>
  <c r="AH1104" i="1" s="1"/>
  <c r="AH1105" i="1" s="1"/>
  <c r="AH1106" i="1" s="1"/>
  <c r="AH1107" i="1" s="1"/>
  <c r="AH1108" i="1" s="1"/>
  <c r="AH1109" i="1" s="1"/>
  <c r="AH1110" i="1" s="1"/>
  <c r="AH1111" i="1" s="1"/>
  <c r="AH1112" i="1" s="1"/>
  <c r="AH1113" i="1" s="1"/>
  <c r="AH1114" i="1" s="1"/>
  <c r="AH1115" i="1" s="1"/>
  <c r="AH1116" i="1" s="1"/>
  <c r="AH1117" i="1" s="1"/>
  <c r="AH1118" i="1" s="1"/>
  <c r="AH1119" i="1" s="1"/>
  <c r="AH1120" i="1" s="1"/>
  <c r="AH1121" i="1" s="1"/>
  <c r="AH1122" i="1" s="1"/>
  <c r="AH1123" i="1" s="1"/>
  <c r="AH1124" i="1" s="1"/>
  <c r="AH1125" i="1" s="1"/>
  <c r="AH1126" i="1" s="1"/>
  <c r="AH1127" i="1" s="1"/>
  <c r="AH1128" i="1" s="1"/>
  <c r="AH1129" i="1" s="1"/>
  <c r="AH1130" i="1" s="1"/>
  <c r="AH1131" i="1" s="1"/>
  <c r="AH1132" i="1" s="1"/>
  <c r="AH1133" i="1" s="1"/>
  <c r="AH1134" i="1" s="1"/>
  <c r="AH1135" i="1" s="1"/>
  <c r="AH1136" i="1" s="1"/>
  <c r="AH1137" i="1" s="1"/>
  <c r="AH1138" i="1" s="1"/>
  <c r="AH1139" i="1" s="1"/>
  <c r="AH1140" i="1" s="1"/>
  <c r="AH1141" i="1" s="1"/>
  <c r="AH1142" i="1" s="1"/>
  <c r="AH1143" i="1" s="1"/>
  <c r="AH1144" i="1" s="1"/>
  <c r="AH1145" i="1" s="1"/>
  <c r="AH1146" i="1" s="1"/>
  <c r="AH1147" i="1" s="1"/>
  <c r="AH1148" i="1" s="1"/>
  <c r="AH1149" i="1" s="1"/>
  <c r="AH1150" i="1" s="1"/>
  <c r="AH1151" i="1" s="1"/>
  <c r="AH1152" i="1" s="1"/>
  <c r="AH1153" i="1" s="1"/>
  <c r="AH1154" i="1" s="1"/>
  <c r="AH1155" i="1" s="1"/>
  <c r="AH1156" i="1" s="1"/>
  <c r="AH1157" i="1" s="1"/>
  <c r="AH1158" i="1" s="1"/>
  <c r="AH1159" i="1" s="1"/>
  <c r="AH1160" i="1" s="1"/>
  <c r="AH1161" i="1" s="1"/>
  <c r="AH1162" i="1" s="1"/>
  <c r="AH1163" i="1" s="1"/>
  <c r="AH1164" i="1" s="1"/>
  <c r="AH1165" i="1" s="1"/>
  <c r="AH1166" i="1" s="1"/>
  <c r="AH1167" i="1" s="1"/>
  <c r="AH1168" i="1" s="1"/>
  <c r="AH1169" i="1" s="1"/>
  <c r="AH1170" i="1" s="1"/>
  <c r="AH1171" i="1" s="1"/>
  <c r="AH1172" i="1" s="1"/>
  <c r="AH1173" i="1" s="1"/>
  <c r="AH1174" i="1" s="1"/>
  <c r="AH1175" i="1" s="1"/>
  <c r="AH1176" i="1" s="1"/>
  <c r="AH1177" i="1" s="1"/>
  <c r="AH1178" i="1" s="1"/>
  <c r="AH1179" i="1" s="1"/>
  <c r="AH1180" i="1" s="1"/>
  <c r="AH1181" i="1" s="1"/>
  <c r="AH1182" i="1" s="1"/>
  <c r="AH1183" i="1" s="1"/>
  <c r="AH1184" i="1" s="1"/>
  <c r="AH1185" i="1" s="1"/>
  <c r="AH1186" i="1" s="1"/>
  <c r="AH1187" i="1" s="1"/>
  <c r="AH1188" i="1" s="1"/>
  <c r="AH1189" i="1" s="1"/>
  <c r="AH1190" i="1" s="1"/>
  <c r="AH1191" i="1" s="1"/>
  <c r="AH1192" i="1" s="1"/>
  <c r="AH1193" i="1" s="1"/>
  <c r="AH1194" i="1" s="1"/>
  <c r="AH1195" i="1" s="1"/>
  <c r="AH1196" i="1" s="1"/>
  <c r="AH1197" i="1" s="1"/>
  <c r="AH1198" i="1" s="1"/>
  <c r="AH1199" i="1" s="1"/>
  <c r="AH1200" i="1" s="1"/>
  <c r="AH1201" i="1" s="1"/>
  <c r="AH1202" i="1" s="1"/>
  <c r="AH1203" i="1" s="1"/>
  <c r="AH1204" i="1" s="1"/>
  <c r="AH1205" i="1" s="1"/>
  <c r="AH1206" i="1" s="1"/>
  <c r="AH1207" i="1" s="1"/>
  <c r="AH1208" i="1" s="1"/>
  <c r="AH1209" i="1" s="1"/>
  <c r="AH1210" i="1" s="1"/>
  <c r="AH1211" i="1" s="1"/>
  <c r="AH1212" i="1" s="1"/>
  <c r="AH1213" i="1" s="1"/>
  <c r="AH1214" i="1" s="1"/>
  <c r="AH1215" i="1" s="1"/>
  <c r="AH1216" i="1" s="1"/>
  <c r="AH1217" i="1" s="1"/>
  <c r="AH1218" i="1" s="1"/>
  <c r="AH1219" i="1" s="1"/>
  <c r="AH1220" i="1" s="1"/>
  <c r="AH1221" i="1" s="1"/>
  <c r="AH1222" i="1" s="1"/>
  <c r="AH1223" i="1" s="1"/>
  <c r="AH1224" i="1" s="1"/>
  <c r="AH1225" i="1" s="1"/>
  <c r="AH1226" i="1" s="1"/>
  <c r="AH1227" i="1" s="1"/>
  <c r="AH1228" i="1" s="1"/>
  <c r="AH1229" i="1" s="1"/>
  <c r="AH1230" i="1" s="1"/>
  <c r="AH1231" i="1" s="1"/>
  <c r="AH1232" i="1" s="1"/>
  <c r="AH1233" i="1" s="1"/>
  <c r="AH1234" i="1" s="1"/>
  <c r="AH1235" i="1" s="1"/>
  <c r="AH1236" i="1" s="1"/>
  <c r="AH1237" i="1" s="1"/>
  <c r="AH1238" i="1" s="1"/>
  <c r="AH1239" i="1" s="1"/>
  <c r="AH1240" i="1" s="1"/>
  <c r="AH1241" i="1" s="1"/>
  <c r="AH1242" i="1" s="1"/>
  <c r="AH1243" i="1" s="1"/>
  <c r="AH1244" i="1" s="1"/>
  <c r="AH1245" i="1" s="1"/>
  <c r="AH1246" i="1" s="1"/>
  <c r="AH1247" i="1" s="1"/>
  <c r="AH1248" i="1" s="1"/>
  <c r="AH1249" i="1" s="1"/>
  <c r="AH1250" i="1" s="1"/>
  <c r="AH1251" i="1" s="1"/>
  <c r="AH1252" i="1" s="1"/>
  <c r="AH1253" i="1" s="1"/>
  <c r="AH1254" i="1" s="1"/>
  <c r="AH1255" i="1" s="1"/>
  <c r="AH1256" i="1" s="1"/>
  <c r="AH1257" i="1" s="1"/>
  <c r="AH1258" i="1" s="1"/>
  <c r="AH1259" i="1" s="1"/>
  <c r="AH1260" i="1" s="1"/>
  <c r="AH1261" i="1" s="1"/>
  <c r="AH1262" i="1" s="1"/>
  <c r="AH1263" i="1" s="1"/>
  <c r="AH1264" i="1" s="1"/>
  <c r="AH1265" i="1" s="1"/>
  <c r="AH1266" i="1" s="1"/>
  <c r="AH1267" i="1" s="1"/>
  <c r="AH1268" i="1" s="1"/>
  <c r="AH1269" i="1" s="1"/>
  <c r="AH1270" i="1" s="1"/>
  <c r="AH1271" i="1" s="1"/>
  <c r="AH1272" i="1" s="1"/>
  <c r="AH1273" i="1" s="1"/>
  <c r="AH1274" i="1" s="1"/>
  <c r="AH1275" i="1" s="1"/>
  <c r="AH1276" i="1" s="1"/>
  <c r="AH1277" i="1" s="1"/>
  <c r="AH1278" i="1" s="1"/>
  <c r="AH1279" i="1" s="1"/>
  <c r="AH1280" i="1" s="1"/>
  <c r="AH1281" i="1" s="1"/>
  <c r="AH1282" i="1" s="1"/>
  <c r="AH1283" i="1" s="1"/>
  <c r="AH1284" i="1" s="1"/>
  <c r="AH1285" i="1" s="1"/>
  <c r="AH1286" i="1" s="1"/>
  <c r="AH1287" i="1" s="1"/>
  <c r="AH1288" i="1" s="1"/>
  <c r="AH1289" i="1" s="1"/>
  <c r="AH1290" i="1" s="1"/>
  <c r="AH1291" i="1" s="1"/>
  <c r="AH1292" i="1" s="1"/>
  <c r="AH1293" i="1" s="1"/>
  <c r="AH1294" i="1" s="1"/>
  <c r="AH1295" i="1" s="1"/>
  <c r="AH1296" i="1" s="1"/>
  <c r="AH1297" i="1" s="1"/>
  <c r="AH1298" i="1" s="1"/>
  <c r="AH1299" i="1" s="1"/>
  <c r="AH1300" i="1" s="1"/>
  <c r="AH1301" i="1" s="1"/>
  <c r="AH1302" i="1" s="1"/>
  <c r="AH1303" i="1" s="1"/>
  <c r="AH1304" i="1" s="1"/>
  <c r="AH1305" i="1" s="1"/>
  <c r="AH1306" i="1" s="1"/>
  <c r="AH1307" i="1" s="1"/>
  <c r="AH1308" i="1" s="1"/>
  <c r="AH1309" i="1" s="1"/>
  <c r="AH1310" i="1" s="1"/>
  <c r="AH1311" i="1" s="1"/>
  <c r="AH1312" i="1" s="1"/>
  <c r="AH1313" i="1" s="1"/>
  <c r="AH1314" i="1" s="1"/>
  <c r="AH1315" i="1" s="1"/>
  <c r="AH1316" i="1" s="1"/>
  <c r="AH1317" i="1" s="1"/>
  <c r="AH1318" i="1" s="1"/>
  <c r="AH1319" i="1" s="1"/>
  <c r="AH1320" i="1" s="1"/>
  <c r="AH1321" i="1" s="1"/>
  <c r="AH1322" i="1" s="1"/>
  <c r="AH1323" i="1" s="1"/>
  <c r="AH1324" i="1" s="1"/>
  <c r="AH1325" i="1" s="1"/>
  <c r="AH1326" i="1" s="1"/>
  <c r="AH1327" i="1" s="1"/>
  <c r="AH1328" i="1" s="1"/>
  <c r="AH1329" i="1" s="1"/>
  <c r="AH1330" i="1" s="1"/>
  <c r="AH1331" i="1" s="1"/>
  <c r="AH1332" i="1" s="1"/>
  <c r="AH1333" i="1" s="1"/>
  <c r="AH1334" i="1" s="1"/>
  <c r="AH1335" i="1" s="1"/>
  <c r="AH1336" i="1" s="1"/>
  <c r="AH1337" i="1" s="1"/>
  <c r="AH1338" i="1" s="1"/>
  <c r="AH1339" i="1" s="1"/>
  <c r="AH1340" i="1" s="1"/>
  <c r="AH1341" i="1" s="1"/>
  <c r="AH1342" i="1" s="1"/>
  <c r="AH1343" i="1" s="1"/>
  <c r="AH1344" i="1" s="1"/>
  <c r="AH1345" i="1" s="1"/>
  <c r="AH1346" i="1" s="1"/>
  <c r="AH1347" i="1" s="1"/>
  <c r="AH1348" i="1" s="1"/>
  <c r="AH1349" i="1" s="1"/>
  <c r="AH1350" i="1" s="1"/>
  <c r="AH1351" i="1" s="1"/>
  <c r="AH1352" i="1" s="1"/>
  <c r="AH1353" i="1" s="1"/>
  <c r="AH1354" i="1" s="1"/>
  <c r="AH1355" i="1" s="1"/>
  <c r="AH1356" i="1" s="1"/>
  <c r="AH1357" i="1" s="1"/>
  <c r="AH1358" i="1" s="1"/>
  <c r="AH1359" i="1" s="1"/>
  <c r="AH1360" i="1" s="1"/>
  <c r="AH1361" i="1" s="1"/>
  <c r="AH1362" i="1" s="1"/>
  <c r="AH1363" i="1" s="1"/>
  <c r="AH1364" i="1" s="1"/>
  <c r="AH1365" i="1" s="1"/>
  <c r="AH1366" i="1" s="1"/>
  <c r="AH1367" i="1" s="1"/>
  <c r="AH1368" i="1" s="1"/>
  <c r="AH1369" i="1" s="1"/>
  <c r="AH1370" i="1" s="1"/>
  <c r="AH1371" i="1" s="1"/>
  <c r="AH1372" i="1" s="1"/>
  <c r="AH1373" i="1" s="1"/>
  <c r="AH1374" i="1" s="1"/>
  <c r="AH1375" i="1" s="1"/>
  <c r="AH1376" i="1" s="1"/>
  <c r="AH1377" i="1" s="1"/>
  <c r="AH1378" i="1" s="1"/>
  <c r="AH1379" i="1" s="1"/>
  <c r="AH1380" i="1" s="1"/>
  <c r="AH1381" i="1" s="1"/>
  <c r="AH1382" i="1" s="1"/>
  <c r="AH1383" i="1" s="1"/>
  <c r="AH1384" i="1" s="1"/>
  <c r="AH1385" i="1" s="1"/>
  <c r="AH1386" i="1" s="1"/>
  <c r="AH1387" i="1" s="1"/>
  <c r="AH1388" i="1" s="1"/>
  <c r="AH1389" i="1" s="1"/>
  <c r="AH1390" i="1" s="1"/>
  <c r="AH1391" i="1" s="1"/>
  <c r="AH1392" i="1" s="1"/>
  <c r="AH1393" i="1" s="1"/>
  <c r="AH1394" i="1" s="1"/>
  <c r="AH1395" i="1" s="1"/>
  <c r="AH1396" i="1" s="1"/>
  <c r="AH1397" i="1" s="1"/>
  <c r="AH1398" i="1" s="1"/>
  <c r="AH1399" i="1" s="1"/>
  <c r="AH1400" i="1" s="1"/>
  <c r="AH1401" i="1" s="1"/>
  <c r="AH1402" i="1" s="1"/>
  <c r="AH1403" i="1" s="1"/>
  <c r="AH1404" i="1" s="1"/>
  <c r="AH1405" i="1" s="1"/>
  <c r="AH1406" i="1" s="1"/>
  <c r="AH1407" i="1" s="1"/>
  <c r="AH1408" i="1" s="1"/>
  <c r="AH1409" i="1" s="1"/>
  <c r="AH1410" i="1" s="1"/>
  <c r="AH1411" i="1" s="1"/>
  <c r="AH1412" i="1" s="1"/>
  <c r="AH1413" i="1" s="1"/>
  <c r="AH1414" i="1" s="1"/>
  <c r="AH1415" i="1" s="1"/>
  <c r="AH1416" i="1" s="1"/>
  <c r="AH1417" i="1" s="1"/>
  <c r="AH1418" i="1" s="1"/>
  <c r="AH1419" i="1" s="1"/>
  <c r="AH1420" i="1" s="1"/>
  <c r="AH1421" i="1" s="1"/>
  <c r="AH1422" i="1" s="1"/>
  <c r="AH1423" i="1" s="1"/>
  <c r="AH1424" i="1" s="1"/>
  <c r="AH1425" i="1" s="1"/>
  <c r="AH1426" i="1" s="1"/>
  <c r="AH1427" i="1" s="1"/>
  <c r="AH1428" i="1" s="1"/>
  <c r="AH1429" i="1" s="1"/>
  <c r="AH1430" i="1" s="1"/>
  <c r="AH1431" i="1" s="1"/>
  <c r="AH1432" i="1" s="1"/>
  <c r="AH1433" i="1" s="1"/>
  <c r="AH1434" i="1" s="1"/>
  <c r="AH1435" i="1" s="1"/>
  <c r="AH1436" i="1" s="1"/>
  <c r="AH1437" i="1" s="1"/>
  <c r="AH1438" i="1" s="1"/>
  <c r="AH1439" i="1" s="1"/>
  <c r="AH1440" i="1" s="1"/>
  <c r="AH1441" i="1" s="1"/>
  <c r="AH1442" i="1" s="1"/>
  <c r="AH1443" i="1" s="1"/>
  <c r="AH1444" i="1" s="1"/>
  <c r="AH1445" i="1" s="1"/>
  <c r="AH1446" i="1" s="1"/>
  <c r="AH1447" i="1" s="1"/>
  <c r="AH1448" i="1" s="1"/>
  <c r="AH1449" i="1" s="1"/>
  <c r="AH1450" i="1" s="1"/>
  <c r="AH1451" i="1" s="1"/>
  <c r="AH1452" i="1" s="1"/>
  <c r="AH1453" i="1" s="1"/>
  <c r="AH1454" i="1" s="1"/>
  <c r="AH1455" i="1" s="1"/>
  <c r="AH1456" i="1" s="1"/>
  <c r="AH1457" i="1" s="1"/>
  <c r="AH1458" i="1" s="1"/>
  <c r="AH1459" i="1" s="1"/>
  <c r="AH1460" i="1" s="1"/>
  <c r="AH1461" i="1" s="1"/>
  <c r="AH1462" i="1" s="1"/>
  <c r="AH1463" i="1" s="1"/>
  <c r="AH1464" i="1" s="1"/>
  <c r="AH1465" i="1" s="1"/>
  <c r="AH1466" i="1" s="1"/>
  <c r="AH1467" i="1" s="1"/>
  <c r="AH1468" i="1" s="1"/>
  <c r="AH1469" i="1" s="1"/>
  <c r="AH1470" i="1" s="1"/>
  <c r="AH1471" i="1" s="1"/>
  <c r="AH1472" i="1" s="1"/>
  <c r="AH1473" i="1" s="1"/>
  <c r="AH1474" i="1" s="1"/>
  <c r="AH1475" i="1" s="1"/>
  <c r="AH1476" i="1" s="1"/>
  <c r="AH1477" i="1" s="1"/>
  <c r="AH1478" i="1" s="1"/>
  <c r="AH1479" i="1" s="1"/>
  <c r="AH1480" i="1" s="1"/>
  <c r="AH1481" i="1" s="1"/>
  <c r="AH1482" i="1" s="1"/>
  <c r="AH1483" i="1" s="1"/>
  <c r="AH1484" i="1" s="1"/>
  <c r="AH1485" i="1" s="1"/>
  <c r="AH1486" i="1" s="1"/>
  <c r="AH1487" i="1" s="1"/>
  <c r="AH1488" i="1" s="1"/>
  <c r="AH1489" i="1" s="1"/>
  <c r="AH1490" i="1" s="1"/>
  <c r="AH1491" i="1" s="1"/>
  <c r="AH1492" i="1" s="1"/>
  <c r="AH1493" i="1" s="1"/>
  <c r="AH1494" i="1" s="1"/>
  <c r="AH1495" i="1" s="1"/>
  <c r="AH1496" i="1" s="1"/>
  <c r="AH1497" i="1" s="1"/>
  <c r="AH1498" i="1" s="1"/>
  <c r="AH1499" i="1" s="1"/>
  <c r="AH1500" i="1" s="1"/>
  <c r="AH1501" i="1" s="1"/>
  <c r="AH1502" i="1" s="1"/>
  <c r="AH1503" i="1" s="1"/>
  <c r="AH1504" i="1" s="1"/>
  <c r="AH1505" i="1" s="1"/>
  <c r="AH1506" i="1" s="1"/>
  <c r="AH1507" i="1" s="1"/>
  <c r="AH1508" i="1" s="1"/>
  <c r="AH1509" i="1" s="1"/>
  <c r="AH1510" i="1" s="1"/>
  <c r="AH1511" i="1" s="1"/>
  <c r="AH1512" i="1" s="1"/>
  <c r="AH1513" i="1" s="1"/>
  <c r="AH1514" i="1" s="1"/>
  <c r="AH1515" i="1" s="1"/>
  <c r="AH1516" i="1" s="1"/>
  <c r="AH1517" i="1" s="1"/>
  <c r="AH1518" i="1" s="1"/>
  <c r="AH1519" i="1" s="1"/>
  <c r="AH1520" i="1" s="1"/>
  <c r="AH1521" i="1" s="1"/>
  <c r="AH1522" i="1" s="1"/>
  <c r="AH1523" i="1" s="1"/>
  <c r="AH1524" i="1" s="1"/>
  <c r="AH1525" i="1" s="1"/>
  <c r="AH1526" i="1" s="1"/>
  <c r="AH1527" i="1" s="1"/>
  <c r="AH1528" i="1" s="1"/>
  <c r="AH1529" i="1" s="1"/>
  <c r="AH1530" i="1" s="1"/>
  <c r="AH1531" i="1" s="1"/>
  <c r="AH1532" i="1" s="1"/>
  <c r="AH1533" i="1" s="1"/>
  <c r="AH1534" i="1" s="1"/>
  <c r="AH1535" i="1" s="1"/>
  <c r="AH1536" i="1" s="1"/>
  <c r="AH1537" i="1" s="1"/>
  <c r="AH1538" i="1" s="1"/>
  <c r="AH1539" i="1" s="1"/>
  <c r="AH1540" i="1" s="1"/>
  <c r="AH1541" i="1" s="1"/>
  <c r="AH1542" i="1" s="1"/>
  <c r="AH1543" i="1" s="1"/>
  <c r="AH1544" i="1" s="1"/>
  <c r="AH1545" i="1" s="1"/>
  <c r="AH1546" i="1" s="1"/>
  <c r="AH1547" i="1" s="1"/>
  <c r="AH1548" i="1" s="1"/>
  <c r="AH1549" i="1" s="1"/>
  <c r="AH1550" i="1" s="1"/>
  <c r="AH1551" i="1" s="1"/>
  <c r="AH1552" i="1" s="1"/>
  <c r="AH1553" i="1" s="1"/>
  <c r="AH1554" i="1" s="1"/>
  <c r="AH1555" i="1" s="1"/>
  <c r="AH1556" i="1" s="1"/>
  <c r="AH1557" i="1" s="1"/>
  <c r="AH1558" i="1" s="1"/>
  <c r="AH1559" i="1" s="1"/>
  <c r="AH1560" i="1" s="1"/>
  <c r="AH1561" i="1" s="1"/>
  <c r="AH1562" i="1" s="1"/>
  <c r="AH1563" i="1" s="1"/>
  <c r="AH1564" i="1" s="1"/>
  <c r="AH1565" i="1" s="1"/>
  <c r="AH1566" i="1" s="1"/>
  <c r="AH1567" i="1" s="1"/>
  <c r="AH1568" i="1" s="1"/>
  <c r="AH1569" i="1" s="1"/>
  <c r="AH1570" i="1" s="1"/>
  <c r="AH1571" i="1" s="1"/>
  <c r="AH1572" i="1" s="1"/>
  <c r="AH1573" i="1" s="1"/>
  <c r="AH1574" i="1" s="1"/>
  <c r="AH1575" i="1" s="1"/>
  <c r="AH1576" i="1" s="1"/>
  <c r="AH1577" i="1" s="1"/>
  <c r="AH1578" i="1" s="1"/>
  <c r="AH1579" i="1" s="1"/>
  <c r="AH1580" i="1" s="1"/>
  <c r="AH1581" i="1" s="1"/>
  <c r="AH1582" i="1" s="1"/>
  <c r="AH1583" i="1" s="1"/>
  <c r="AH1584" i="1" s="1"/>
  <c r="AH1585" i="1" s="1"/>
  <c r="AH1586" i="1" s="1"/>
  <c r="AH1587" i="1" s="1"/>
  <c r="AH1588" i="1" s="1"/>
  <c r="AH1589" i="1" s="1"/>
  <c r="AH1590" i="1" s="1"/>
  <c r="AH1591" i="1" s="1"/>
  <c r="AH1592" i="1" s="1"/>
  <c r="AH1593" i="1" s="1"/>
  <c r="AH1594" i="1" s="1"/>
  <c r="AH1595" i="1" s="1"/>
  <c r="AH1596" i="1" s="1"/>
  <c r="AH1597" i="1" s="1"/>
  <c r="AH1598" i="1" s="1"/>
  <c r="AH1599" i="1" s="1"/>
  <c r="AH1600" i="1" s="1"/>
  <c r="AH1601" i="1" s="1"/>
  <c r="AH1602" i="1" s="1"/>
  <c r="AH1603" i="1" s="1"/>
  <c r="AH1604" i="1" s="1"/>
  <c r="AH1605" i="1" s="1"/>
  <c r="AH1606" i="1" s="1"/>
  <c r="AH1607" i="1" s="1"/>
  <c r="AH1608" i="1" s="1"/>
  <c r="AH1609" i="1" s="1"/>
  <c r="AH1610" i="1" s="1"/>
  <c r="AH1611" i="1" s="1"/>
  <c r="AH1612" i="1" s="1"/>
  <c r="AH1613" i="1" s="1"/>
  <c r="AH1614" i="1" s="1"/>
  <c r="AH1615" i="1" s="1"/>
  <c r="AH1616" i="1" s="1"/>
  <c r="AH1617" i="1" s="1"/>
  <c r="AH1618" i="1" s="1"/>
  <c r="AH1619" i="1" s="1"/>
  <c r="AH1620" i="1" s="1"/>
  <c r="AH1621" i="1" s="1"/>
  <c r="AH1622" i="1" s="1"/>
  <c r="AH1623" i="1" s="1"/>
  <c r="AH1624" i="1" s="1"/>
  <c r="AH1625" i="1" s="1"/>
  <c r="AH1626" i="1" s="1"/>
  <c r="AH1627" i="1" s="1"/>
  <c r="AH1628" i="1" s="1"/>
  <c r="AH1629" i="1" s="1"/>
  <c r="AH1630" i="1" s="1"/>
  <c r="AH1631" i="1" s="1"/>
  <c r="AH1632" i="1" s="1"/>
  <c r="AH1633" i="1" s="1"/>
  <c r="AH1634" i="1" s="1"/>
  <c r="AH1635" i="1" s="1"/>
  <c r="AH1636" i="1" s="1"/>
  <c r="AH1637" i="1" s="1"/>
  <c r="AH1638" i="1" s="1"/>
  <c r="AH1639" i="1" s="1"/>
  <c r="AH1640" i="1" s="1"/>
  <c r="AH1641" i="1" s="1"/>
  <c r="AH1642" i="1" s="1"/>
  <c r="AH1643" i="1" s="1"/>
  <c r="AH1644" i="1" s="1"/>
  <c r="AH1645" i="1" s="1"/>
  <c r="AH1646" i="1" s="1"/>
  <c r="AH1647" i="1" s="1"/>
  <c r="AH1648" i="1" s="1"/>
  <c r="AH1649" i="1" s="1"/>
  <c r="AH1650" i="1" s="1"/>
  <c r="AH1651" i="1" s="1"/>
  <c r="AH1652" i="1" s="1"/>
  <c r="AH1653" i="1" s="1"/>
  <c r="AH1654" i="1" s="1"/>
  <c r="AH1655" i="1" s="1"/>
  <c r="AH1656" i="1" s="1"/>
  <c r="AH1657" i="1" s="1"/>
  <c r="AH1658" i="1" s="1"/>
  <c r="AH1659" i="1" s="1"/>
  <c r="AH1660" i="1" s="1"/>
  <c r="AH1661" i="1" s="1"/>
  <c r="AH1662" i="1" s="1"/>
  <c r="AH1663" i="1" s="1"/>
  <c r="AH1664" i="1" s="1"/>
  <c r="AH1665" i="1" s="1"/>
  <c r="AH1666" i="1" s="1"/>
  <c r="AH1667" i="1" s="1"/>
  <c r="AH1668" i="1" s="1"/>
  <c r="AH1669" i="1" s="1"/>
  <c r="AH1670" i="1" s="1"/>
  <c r="AH1671" i="1" s="1"/>
  <c r="AH1672" i="1" s="1"/>
  <c r="AH1673" i="1" s="1"/>
  <c r="AH1674" i="1" s="1"/>
  <c r="AH1675" i="1" s="1"/>
  <c r="AH1676" i="1" s="1"/>
  <c r="AH1677" i="1" s="1"/>
  <c r="AH1678" i="1" s="1"/>
  <c r="AH1679" i="1" s="1"/>
  <c r="AH1680" i="1" s="1"/>
  <c r="AH1681" i="1" s="1"/>
  <c r="AH1682" i="1" s="1"/>
  <c r="AH1683" i="1" s="1"/>
  <c r="AH1684" i="1" s="1"/>
  <c r="AH1685" i="1" s="1"/>
  <c r="AH1686" i="1" s="1"/>
  <c r="AH1687" i="1" s="1"/>
  <c r="AH1688" i="1" s="1"/>
  <c r="AH1689" i="1" s="1"/>
  <c r="AH1690" i="1" s="1"/>
  <c r="AH1691" i="1" s="1"/>
  <c r="AH1692" i="1" s="1"/>
  <c r="AH1693" i="1" s="1"/>
  <c r="AH1694" i="1" s="1"/>
  <c r="AH1695" i="1" s="1"/>
  <c r="AH1696" i="1" s="1"/>
  <c r="AH1697" i="1" s="1"/>
  <c r="AH1698" i="1" s="1"/>
  <c r="AH1699" i="1" s="1"/>
  <c r="AH1700" i="1" s="1"/>
  <c r="AH1701" i="1" s="1"/>
  <c r="AH1702" i="1" s="1"/>
  <c r="AH1703" i="1" s="1"/>
  <c r="AH1704" i="1" s="1"/>
  <c r="AH1705" i="1" s="1"/>
  <c r="AH1706" i="1" s="1"/>
  <c r="AH1707" i="1" s="1"/>
  <c r="AH1708" i="1" s="1"/>
  <c r="AH1709" i="1" s="1"/>
  <c r="AH1710" i="1" s="1"/>
  <c r="AH1711" i="1" s="1"/>
  <c r="AH1712" i="1" s="1"/>
  <c r="AH1713" i="1" s="1"/>
  <c r="AH1714" i="1" s="1"/>
  <c r="AH1715" i="1" s="1"/>
  <c r="AH1716" i="1" s="1"/>
  <c r="AH1717" i="1" s="1"/>
  <c r="AH1718" i="1" s="1"/>
  <c r="AH1719" i="1" s="1"/>
  <c r="AH1720" i="1" s="1"/>
  <c r="AH1721" i="1" s="1"/>
  <c r="AH1722" i="1" s="1"/>
  <c r="AH1723" i="1" s="1"/>
  <c r="AH1724" i="1" s="1"/>
  <c r="AH1725" i="1" s="1"/>
  <c r="AH1726" i="1" s="1"/>
  <c r="AH1727" i="1" s="1"/>
  <c r="AH1728" i="1" s="1"/>
  <c r="AH1729" i="1" s="1"/>
  <c r="AH1730" i="1" s="1"/>
  <c r="AH1731" i="1" s="1"/>
  <c r="AH1732" i="1" s="1"/>
  <c r="AH1733" i="1" s="1"/>
  <c r="AH1734" i="1" s="1"/>
  <c r="AH1735" i="1" s="1"/>
  <c r="AH1736" i="1" s="1"/>
  <c r="AH1737" i="1" s="1"/>
  <c r="AH1738" i="1" s="1"/>
  <c r="AH1739" i="1" s="1"/>
  <c r="AH1740" i="1" s="1"/>
  <c r="AH1741" i="1" s="1"/>
  <c r="AH1742" i="1" s="1"/>
  <c r="AH1743" i="1" s="1"/>
  <c r="AH1744" i="1" s="1"/>
  <c r="AH1745" i="1" s="1"/>
  <c r="AH1746" i="1" s="1"/>
  <c r="AH1747" i="1" s="1"/>
  <c r="AH1748" i="1" s="1"/>
  <c r="AH1749" i="1" s="1"/>
  <c r="AH1750" i="1" s="1"/>
  <c r="AH1751" i="1" s="1"/>
  <c r="AH1752" i="1" s="1"/>
  <c r="AH1753" i="1" s="1"/>
  <c r="AH1754" i="1" s="1"/>
  <c r="AH1755" i="1" s="1"/>
  <c r="AH1756" i="1" s="1"/>
  <c r="AH1757" i="1" s="1"/>
  <c r="AH1758" i="1" s="1"/>
  <c r="AH1759" i="1" s="1"/>
  <c r="AH1760" i="1" s="1"/>
  <c r="AH1761" i="1" s="1"/>
  <c r="AH1762" i="1" s="1"/>
  <c r="AH1763" i="1" s="1"/>
  <c r="AH1764" i="1" s="1"/>
  <c r="AH1765" i="1" s="1"/>
  <c r="AH1766" i="1" s="1"/>
  <c r="AH1767" i="1" s="1"/>
  <c r="AH1768" i="1" s="1"/>
  <c r="AH1769" i="1" s="1"/>
  <c r="AH1770" i="1" s="1"/>
  <c r="AH1771" i="1" s="1"/>
  <c r="AH1772" i="1" s="1"/>
  <c r="AH1773" i="1" s="1"/>
  <c r="AH1774" i="1" s="1"/>
  <c r="AH1775" i="1" s="1"/>
  <c r="AH1776" i="1" s="1"/>
  <c r="AH1777" i="1" s="1"/>
  <c r="AH1778" i="1" s="1"/>
  <c r="AH1779" i="1" s="1"/>
  <c r="AH1780" i="1" s="1"/>
  <c r="AH1781" i="1" s="1"/>
  <c r="AH1782" i="1" s="1"/>
  <c r="AH1783" i="1" s="1"/>
  <c r="AH1784" i="1" s="1"/>
  <c r="AH1785" i="1" s="1"/>
  <c r="AH1786" i="1" s="1"/>
  <c r="AH1787" i="1" s="1"/>
  <c r="AH1788" i="1" s="1"/>
  <c r="AH1789" i="1" s="1"/>
  <c r="AH1790" i="1" s="1"/>
  <c r="AH1791" i="1" s="1"/>
  <c r="AH1792" i="1" s="1"/>
  <c r="AH1793" i="1" s="1"/>
  <c r="AH1794" i="1" s="1"/>
  <c r="AH1795" i="1" s="1"/>
  <c r="AH1796" i="1" s="1"/>
  <c r="AH1797" i="1" s="1"/>
  <c r="AH1798" i="1" s="1"/>
  <c r="AH1799" i="1" s="1"/>
  <c r="AH1800" i="1" s="1"/>
  <c r="AH1801" i="1" s="1"/>
  <c r="AH1802" i="1" s="1"/>
  <c r="AH1803" i="1" s="1"/>
  <c r="AH1804" i="1" s="1"/>
  <c r="AH1805" i="1" s="1"/>
  <c r="AH1806" i="1" s="1"/>
  <c r="AH1807" i="1" s="1"/>
  <c r="AH1808" i="1" s="1"/>
  <c r="AH1809" i="1" s="1"/>
  <c r="AH1810" i="1" s="1"/>
  <c r="AH1811" i="1" s="1"/>
  <c r="AH1812" i="1" s="1"/>
  <c r="AH1813" i="1" s="1"/>
  <c r="AH1814" i="1" s="1"/>
  <c r="AH1815" i="1" s="1"/>
  <c r="AH1816" i="1" s="1"/>
  <c r="AH1817" i="1" s="1"/>
  <c r="AH1818" i="1" s="1"/>
  <c r="AH1819" i="1" s="1"/>
  <c r="AH1820" i="1" s="1"/>
  <c r="AH1821" i="1" s="1"/>
  <c r="AH1822" i="1" s="1"/>
  <c r="AH1823" i="1" s="1"/>
  <c r="AH1824" i="1" s="1"/>
  <c r="AH1825" i="1" s="1"/>
  <c r="AH1826" i="1" s="1"/>
  <c r="AH1827" i="1" s="1"/>
  <c r="AH1828" i="1" s="1"/>
  <c r="AH1829" i="1" s="1"/>
  <c r="AH1830" i="1" s="1"/>
  <c r="AH1831" i="1" s="1"/>
  <c r="AH1832" i="1" s="1"/>
  <c r="AH1833" i="1" s="1"/>
  <c r="AH1834" i="1" s="1"/>
  <c r="AH1835" i="1" s="1"/>
  <c r="AH1836" i="1" s="1"/>
  <c r="AH1837" i="1" s="1"/>
  <c r="AH1838" i="1" s="1"/>
  <c r="AH1839" i="1" s="1"/>
  <c r="AH1840" i="1" s="1"/>
  <c r="AH1841" i="1" s="1"/>
  <c r="AH1842" i="1" s="1"/>
  <c r="AH1843" i="1" s="1"/>
  <c r="AH1844" i="1" s="1"/>
  <c r="AH1845" i="1" s="1"/>
  <c r="AH1846" i="1" s="1"/>
  <c r="AH1847" i="1" s="1"/>
  <c r="AH1848" i="1" s="1"/>
  <c r="AH1849" i="1" s="1"/>
  <c r="AH1850" i="1" s="1"/>
  <c r="AH1851" i="1" s="1"/>
  <c r="AH1852" i="1" s="1"/>
  <c r="AH1853" i="1" s="1"/>
  <c r="AH1854" i="1" s="1"/>
  <c r="AH1855" i="1" s="1"/>
  <c r="AH1856" i="1" s="1"/>
  <c r="AH1857" i="1" s="1"/>
  <c r="AH1858" i="1" s="1"/>
  <c r="AH1859" i="1" s="1"/>
  <c r="AH1860" i="1" s="1"/>
  <c r="AH1861" i="1" s="1"/>
  <c r="AH1862" i="1" s="1"/>
  <c r="AH1863" i="1" s="1"/>
  <c r="AH1864" i="1" s="1"/>
  <c r="AH1865" i="1" s="1"/>
  <c r="AH1866" i="1" s="1"/>
  <c r="AH1867" i="1" s="1"/>
  <c r="AH1868" i="1" s="1"/>
  <c r="AH1869" i="1" s="1"/>
  <c r="AH1870" i="1" s="1"/>
  <c r="AH1871" i="1" s="1"/>
  <c r="AH1872" i="1" s="1"/>
  <c r="AH1873" i="1" s="1"/>
  <c r="AH1874" i="1" s="1"/>
  <c r="AH1875" i="1" s="1"/>
  <c r="AH1876" i="1" s="1"/>
  <c r="AH1877" i="1" s="1"/>
  <c r="AH1878" i="1" s="1"/>
  <c r="AH1879" i="1" s="1"/>
  <c r="AH1880" i="1" s="1"/>
  <c r="AH1881" i="1" s="1"/>
  <c r="AH1882" i="1" s="1"/>
  <c r="AH1883" i="1" s="1"/>
  <c r="AH1884" i="1" s="1"/>
  <c r="AH1885" i="1" s="1"/>
  <c r="AH1886" i="1" s="1"/>
  <c r="AH1887" i="1" s="1"/>
  <c r="AH1888" i="1" s="1"/>
  <c r="AH1889" i="1" s="1"/>
  <c r="AH1890" i="1" s="1"/>
  <c r="AH1891" i="1" s="1"/>
  <c r="AH1892" i="1" s="1"/>
  <c r="AH1893" i="1" s="1"/>
  <c r="AH1894" i="1" s="1"/>
  <c r="AH1895" i="1" s="1"/>
  <c r="AH1896" i="1" s="1"/>
  <c r="AH1897" i="1" s="1"/>
  <c r="AH1898" i="1" s="1"/>
  <c r="AH1899" i="1" s="1"/>
  <c r="AH1900" i="1" s="1"/>
  <c r="AH1901" i="1" s="1"/>
  <c r="AH1902" i="1" s="1"/>
  <c r="AH1903" i="1" s="1"/>
  <c r="AH1904" i="1" s="1"/>
  <c r="AH1905" i="1" s="1"/>
  <c r="AH1906" i="1" s="1"/>
  <c r="AH1907" i="1" s="1"/>
  <c r="AH1908" i="1" s="1"/>
  <c r="AH1909" i="1" s="1"/>
  <c r="AH1910" i="1" s="1"/>
  <c r="AH1911" i="1" s="1"/>
  <c r="AH1912" i="1" s="1"/>
  <c r="AH1913" i="1" s="1"/>
  <c r="AH1914" i="1" s="1"/>
  <c r="AH1915" i="1" s="1"/>
  <c r="AH1916" i="1" s="1"/>
  <c r="AH1917" i="1" s="1"/>
  <c r="AH1918" i="1" s="1"/>
  <c r="AH1919" i="1" s="1"/>
  <c r="AH1920" i="1" s="1"/>
  <c r="AH1921" i="1" s="1"/>
  <c r="AH1922" i="1" s="1"/>
  <c r="AH1923" i="1" s="1"/>
  <c r="AH1924" i="1" s="1"/>
  <c r="AH1925" i="1" s="1"/>
  <c r="AH1926" i="1" s="1"/>
  <c r="AH1927" i="1" s="1"/>
  <c r="AH1928" i="1" s="1"/>
  <c r="AH1929" i="1" s="1"/>
  <c r="AH1930" i="1" s="1"/>
  <c r="AH1931" i="1" s="1"/>
  <c r="AH1932" i="1" s="1"/>
  <c r="AH1933" i="1" s="1"/>
  <c r="AH1934" i="1" s="1"/>
  <c r="AH1935" i="1" s="1"/>
  <c r="AH1936" i="1" s="1"/>
  <c r="AH1937" i="1" s="1"/>
  <c r="AH1938" i="1" s="1"/>
  <c r="AH1939" i="1" s="1"/>
  <c r="AH1940" i="1" s="1"/>
  <c r="AH1941" i="1" s="1"/>
  <c r="AH1942" i="1" s="1"/>
  <c r="AH1943" i="1" s="1"/>
  <c r="AH1944" i="1" s="1"/>
  <c r="AH1945" i="1" s="1"/>
  <c r="AH1946" i="1" s="1"/>
  <c r="AH1947" i="1" s="1"/>
  <c r="AH1948" i="1" s="1"/>
  <c r="AH1949" i="1" s="1"/>
  <c r="AH1950" i="1" s="1"/>
  <c r="AH1951" i="1" s="1"/>
  <c r="AH1952" i="1" s="1"/>
  <c r="AH1953" i="1" s="1"/>
  <c r="AH1954" i="1" s="1"/>
  <c r="AH1955" i="1" s="1"/>
  <c r="AH1956" i="1" s="1"/>
  <c r="AH1957" i="1" s="1"/>
  <c r="AH1958" i="1" s="1"/>
  <c r="AH1959" i="1" s="1"/>
  <c r="AH1960" i="1" s="1"/>
  <c r="AH1961" i="1" s="1"/>
  <c r="AH1962" i="1" s="1"/>
  <c r="AH1963" i="1" s="1"/>
  <c r="AH1964" i="1" s="1"/>
  <c r="AH1965" i="1" s="1"/>
  <c r="AH1966" i="1" s="1"/>
  <c r="AH1967" i="1" s="1"/>
  <c r="AH1968" i="1" s="1"/>
  <c r="AH1969" i="1" s="1"/>
  <c r="AH1970" i="1" s="1"/>
  <c r="AH1971" i="1" s="1"/>
  <c r="AH1972" i="1" s="1"/>
  <c r="AH1973" i="1" s="1"/>
  <c r="AH1974" i="1" s="1"/>
  <c r="AH1975" i="1" s="1"/>
  <c r="AH1976" i="1" s="1"/>
  <c r="AH1977" i="1" s="1"/>
  <c r="AH1978" i="1" s="1"/>
  <c r="AH1979" i="1" s="1"/>
  <c r="AH1980" i="1" s="1"/>
  <c r="AH1981" i="1" s="1"/>
  <c r="AH1982" i="1" s="1"/>
  <c r="AH1983" i="1" s="1"/>
  <c r="AH1984" i="1" s="1"/>
  <c r="AH1985" i="1" s="1"/>
  <c r="AH1986" i="1" s="1"/>
  <c r="AH1987" i="1" s="1"/>
  <c r="AH1988" i="1" s="1"/>
  <c r="AH1989" i="1" s="1"/>
  <c r="AH1990" i="1" s="1"/>
  <c r="AH1991" i="1" s="1"/>
  <c r="AH1992" i="1" s="1"/>
  <c r="AH1993" i="1" s="1"/>
  <c r="AH1994" i="1" s="1"/>
  <c r="AH1995" i="1" s="1"/>
  <c r="AH1996" i="1" s="1"/>
  <c r="AH1997" i="1" s="1"/>
  <c r="AH1998" i="1" s="1"/>
  <c r="AH1999" i="1" s="1"/>
  <c r="AH2000" i="1" s="1"/>
  <c r="AH2001" i="1" s="1"/>
  <c r="AH2002" i="1" s="1"/>
  <c r="AH2003" i="1" s="1"/>
  <c r="AH2004" i="1" s="1"/>
  <c r="AH2005" i="1" s="1"/>
  <c r="AH2006" i="1" s="1"/>
  <c r="AH2007" i="1" s="1"/>
  <c r="AH2008" i="1" s="1"/>
  <c r="AH2009" i="1" s="1"/>
  <c r="AH2010" i="1" s="1"/>
  <c r="AH2011" i="1" s="1"/>
  <c r="AH2012" i="1" s="1"/>
  <c r="AH2013" i="1" s="1"/>
  <c r="AH2014" i="1" s="1"/>
  <c r="AH2015" i="1" s="1"/>
  <c r="AH2016" i="1" s="1"/>
  <c r="AH2017" i="1" s="1"/>
  <c r="AH2018" i="1" s="1"/>
  <c r="AH2019" i="1" s="1"/>
  <c r="AH2020" i="1" s="1"/>
  <c r="AH2021" i="1" s="1"/>
  <c r="AH2022" i="1" s="1"/>
  <c r="AH2023" i="1" s="1"/>
  <c r="AH2024" i="1" s="1"/>
  <c r="AH2025" i="1" s="1"/>
  <c r="AH2026" i="1" s="1"/>
  <c r="AH2027" i="1" s="1"/>
  <c r="AH2028" i="1" s="1"/>
  <c r="AH2029" i="1" s="1"/>
  <c r="AH2030" i="1" s="1"/>
  <c r="AH2031" i="1" s="1"/>
  <c r="AH2032" i="1" s="1"/>
  <c r="AH2033" i="1" s="1"/>
  <c r="AH2034" i="1" s="1"/>
  <c r="AH2035" i="1" s="1"/>
  <c r="AH2036" i="1" s="1"/>
  <c r="AH2037" i="1" s="1"/>
  <c r="AH2038" i="1" s="1"/>
  <c r="AH2039" i="1" s="1"/>
  <c r="AH2040" i="1" s="1"/>
  <c r="AH2041" i="1" s="1"/>
  <c r="AH2042" i="1" s="1"/>
  <c r="AH2043" i="1" s="1"/>
  <c r="AH2044" i="1" s="1"/>
  <c r="AH2045" i="1" s="1"/>
  <c r="AH2046" i="1" s="1"/>
  <c r="AH2047" i="1" s="1"/>
  <c r="AH2048" i="1" s="1"/>
  <c r="AH2049" i="1" s="1"/>
  <c r="AH2050" i="1" s="1"/>
  <c r="AH2051" i="1" s="1"/>
  <c r="AH2052" i="1" s="1"/>
  <c r="AH2053" i="1" s="1"/>
  <c r="AH2054" i="1" s="1"/>
  <c r="AH2055" i="1" s="1"/>
  <c r="AH2056" i="1" s="1"/>
  <c r="AH2057" i="1" s="1"/>
  <c r="AH2058" i="1" s="1"/>
  <c r="AH2059" i="1" s="1"/>
  <c r="AH2060" i="1" s="1"/>
  <c r="AH2061" i="1" s="1"/>
  <c r="AH2062" i="1" s="1"/>
  <c r="R20056" i="1"/>
  <c r="R20046" i="1"/>
  <c r="R20036" i="1"/>
  <c r="R20026" i="1"/>
  <c r="R20027" i="1"/>
  <c r="R20037" i="1"/>
  <c r="R20007" i="1"/>
  <c r="R19997" i="1"/>
  <c r="R19987" i="1"/>
  <c r="R19977" i="1"/>
  <c r="R19967" i="1"/>
  <c r="R19957" i="1"/>
  <c r="R19947" i="1"/>
  <c r="R20047" i="1"/>
  <c r="R20006" i="1"/>
  <c r="R19996" i="1"/>
  <c r="R19986" i="1"/>
  <c r="R19976" i="1"/>
  <c r="R20016" i="1"/>
  <c r="R19946" i="1"/>
  <c r="R20057" i="1"/>
  <c r="R19966" i="1"/>
  <c r="R19937" i="1"/>
  <c r="R19927" i="1"/>
  <c r="R19917" i="1"/>
  <c r="R19907" i="1"/>
  <c r="R19916" i="1"/>
  <c r="R19897" i="1"/>
  <c r="R19887" i="1"/>
  <c r="R19877" i="1"/>
  <c r="R19867" i="1"/>
  <c r="R19857" i="1"/>
  <c r="R19847" i="1"/>
  <c r="R19837" i="1"/>
  <c r="R19827" i="1"/>
  <c r="R19817" i="1"/>
  <c r="R19807" i="1"/>
  <c r="R19797" i="1"/>
  <c r="R19787" i="1"/>
  <c r="R19777" i="1"/>
  <c r="R19926" i="1"/>
  <c r="R19896" i="1"/>
  <c r="R19886" i="1"/>
  <c r="R19876" i="1"/>
  <c r="R19866" i="1"/>
  <c r="R19856" i="1"/>
  <c r="R19846" i="1"/>
  <c r="R19836" i="1"/>
  <c r="R19826" i="1"/>
  <c r="R19816" i="1"/>
  <c r="R20017" i="1"/>
  <c r="R19936" i="1"/>
  <c r="R19906" i="1"/>
  <c r="R19806" i="1"/>
  <c r="R19786" i="1"/>
  <c r="R19767" i="1"/>
  <c r="R19757" i="1"/>
  <c r="R19747" i="1"/>
  <c r="R19737" i="1"/>
  <c r="R19727" i="1"/>
  <c r="R19717" i="1"/>
  <c r="R19707" i="1"/>
  <c r="R19697" i="1"/>
  <c r="R19687" i="1"/>
  <c r="R19677" i="1"/>
  <c r="R19667" i="1"/>
  <c r="R19766" i="1"/>
  <c r="R19756" i="1"/>
  <c r="R19956" i="1"/>
  <c r="R19716" i="1"/>
  <c r="R19676" i="1"/>
  <c r="R19796" i="1"/>
  <c r="R19746" i="1"/>
  <c r="R19706" i="1"/>
  <c r="R19666" i="1"/>
  <c r="R19657" i="1"/>
  <c r="R19647" i="1"/>
  <c r="R19637" i="1"/>
  <c r="R19627" i="1"/>
  <c r="R19617" i="1"/>
  <c r="R19736" i="1"/>
  <c r="R19686" i="1"/>
  <c r="R19776" i="1"/>
  <c r="R19726" i="1"/>
  <c r="R19656" i="1"/>
  <c r="R19636" i="1"/>
  <c r="R19607" i="1"/>
  <c r="R19597" i="1"/>
  <c r="R19587" i="1"/>
  <c r="R19577" i="1"/>
  <c r="R19567" i="1"/>
  <c r="R19557" i="1"/>
  <c r="R19547" i="1"/>
  <c r="R19537" i="1"/>
  <c r="R19527" i="1"/>
  <c r="R19517" i="1"/>
  <c r="R19507" i="1"/>
  <c r="R19497" i="1"/>
  <c r="R19487" i="1"/>
  <c r="R19477" i="1"/>
  <c r="R19467" i="1"/>
  <c r="R19457" i="1"/>
  <c r="R19447" i="1"/>
  <c r="R19437" i="1"/>
  <c r="R19427" i="1"/>
  <c r="R19417" i="1"/>
  <c r="R19407" i="1"/>
  <c r="R19397" i="1"/>
  <c r="R19387" i="1"/>
  <c r="R19377" i="1"/>
  <c r="R19367" i="1"/>
  <c r="R19626" i="1"/>
  <c r="R19606" i="1"/>
  <c r="R19596" i="1"/>
  <c r="R19586" i="1"/>
  <c r="R19576" i="1"/>
  <c r="R19566" i="1"/>
  <c r="R19556" i="1"/>
  <c r="R19546" i="1"/>
  <c r="R19536" i="1"/>
  <c r="R19526" i="1"/>
  <c r="R19516" i="1"/>
  <c r="R19506" i="1"/>
  <c r="R19496" i="1"/>
  <c r="R19486" i="1"/>
  <c r="R19476" i="1"/>
  <c r="R19466" i="1"/>
  <c r="R19456" i="1"/>
  <c r="R19446" i="1"/>
  <c r="R19436" i="1"/>
  <c r="R19426" i="1"/>
  <c r="R19416" i="1"/>
  <c r="R19406" i="1"/>
  <c r="R19396" i="1"/>
  <c r="R19386" i="1"/>
  <c r="R19646" i="1"/>
  <c r="R19366" i="1"/>
  <c r="R19696" i="1"/>
  <c r="R19357" i="1"/>
  <c r="R19347" i="1"/>
  <c r="R19337" i="1"/>
  <c r="R19327" i="1"/>
  <c r="R19317" i="1"/>
  <c r="R19307" i="1"/>
  <c r="R19297" i="1"/>
  <c r="R19287" i="1"/>
  <c r="R19277" i="1"/>
  <c r="R19267" i="1"/>
  <c r="R19257" i="1"/>
  <c r="R19247" i="1"/>
  <c r="R19237" i="1"/>
  <c r="R19227" i="1"/>
  <c r="R19217" i="1"/>
  <c r="R19207" i="1"/>
  <c r="R19197" i="1"/>
  <c r="R19187" i="1"/>
  <c r="R19177" i="1"/>
  <c r="R19167" i="1"/>
  <c r="R19157" i="1"/>
  <c r="R19147" i="1"/>
  <c r="R19137" i="1"/>
  <c r="R19616" i="1"/>
  <c r="R19356" i="1"/>
  <c r="R19346" i="1"/>
  <c r="R19336" i="1"/>
  <c r="R19326" i="1"/>
  <c r="R19316" i="1"/>
  <c r="R19306" i="1"/>
  <c r="R19296" i="1"/>
  <c r="R19286" i="1"/>
  <c r="R19276" i="1"/>
  <c r="R19266" i="1"/>
  <c r="R19256" i="1"/>
  <c r="R19246" i="1"/>
  <c r="R19236" i="1"/>
  <c r="R19226" i="1"/>
  <c r="R19216" i="1"/>
  <c r="R19206" i="1"/>
  <c r="R19196" i="1"/>
  <c r="R19176" i="1"/>
  <c r="R19156" i="1"/>
  <c r="R19146" i="1"/>
  <c r="R19136" i="1"/>
  <c r="R19127" i="1"/>
  <c r="R19117" i="1"/>
  <c r="R19107" i="1"/>
  <c r="R19097" i="1"/>
  <c r="R19087" i="1"/>
  <c r="R19077" i="1"/>
  <c r="R19067" i="1"/>
  <c r="R19057" i="1"/>
  <c r="R19047" i="1"/>
  <c r="R19037" i="1"/>
  <c r="R19027" i="1"/>
  <c r="R19017" i="1"/>
  <c r="R19007" i="1"/>
  <c r="R18997" i="1"/>
  <c r="R18987" i="1"/>
  <c r="R18977" i="1"/>
  <c r="R18967" i="1"/>
  <c r="R18957" i="1"/>
  <c r="R18947" i="1"/>
  <c r="R18937" i="1"/>
  <c r="R18927" i="1"/>
  <c r="R18917" i="1"/>
  <c r="R18907" i="1"/>
  <c r="R19376" i="1"/>
  <c r="R19186" i="1"/>
  <c r="R19166" i="1"/>
  <c r="R19126" i="1"/>
  <c r="R19116" i="1"/>
  <c r="R19106" i="1"/>
  <c r="R19096" i="1"/>
  <c r="R19086" i="1"/>
  <c r="R19076" i="1"/>
  <c r="R19066" i="1"/>
  <c r="R19056" i="1"/>
  <c r="R19046" i="1"/>
  <c r="R19036" i="1"/>
  <c r="R19026" i="1"/>
  <c r="R19016" i="1"/>
  <c r="R19006" i="1"/>
  <c r="R18996" i="1"/>
  <c r="R18986" i="1"/>
  <c r="R18976" i="1"/>
  <c r="R18966" i="1"/>
  <c r="R18956" i="1"/>
  <c r="R18946" i="1"/>
  <c r="R18936" i="1"/>
  <c r="R18926" i="1"/>
  <c r="R18896" i="1"/>
  <c r="R18886" i="1"/>
  <c r="R18876" i="1"/>
  <c r="R18866" i="1"/>
  <c r="R18856" i="1"/>
  <c r="R18846" i="1"/>
  <c r="R18836" i="1"/>
  <c r="R18826" i="1"/>
  <c r="R18816" i="1"/>
  <c r="R18806" i="1"/>
  <c r="R18796" i="1"/>
  <c r="R18786" i="1"/>
  <c r="R18776" i="1"/>
  <c r="R18766" i="1"/>
  <c r="R18756" i="1"/>
  <c r="R18746" i="1"/>
  <c r="R18736" i="1"/>
  <c r="R18726" i="1"/>
  <c r="R18716" i="1"/>
  <c r="R18706" i="1"/>
  <c r="R18696" i="1"/>
  <c r="R18686" i="1"/>
  <c r="R18916" i="1"/>
  <c r="R18906" i="1"/>
  <c r="R18897" i="1"/>
  <c r="R18857" i="1"/>
  <c r="R18677" i="1"/>
  <c r="R18676" i="1"/>
  <c r="R18637" i="1"/>
  <c r="R18636" i="1"/>
  <c r="R18597" i="1"/>
  <c r="R18596" i="1"/>
  <c r="R18557" i="1"/>
  <c r="R18556" i="1"/>
  <c r="R18517" i="1"/>
  <c r="R18516" i="1"/>
  <c r="R18477" i="1"/>
  <c r="R18476" i="1"/>
  <c r="R18437" i="1"/>
  <c r="R18436" i="1"/>
  <c r="R18397" i="1"/>
  <c r="R18396" i="1"/>
  <c r="R18387" i="1"/>
  <c r="R18377" i="1"/>
  <c r="R18367" i="1"/>
  <c r="R18357" i="1"/>
  <c r="R18347" i="1"/>
  <c r="R18337" i="1"/>
  <c r="R18327" i="1"/>
  <c r="R18317" i="1"/>
  <c r="R18307" i="1"/>
  <c r="R18297" i="1"/>
  <c r="R18287" i="1"/>
  <c r="R18277" i="1"/>
  <c r="R18267" i="1"/>
  <c r="R18257" i="1"/>
  <c r="R18247" i="1"/>
  <c r="R18237" i="1"/>
  <c r="R18227" i="1"/>
  <c r="R18217" i="1"/>
  <c r="R18207" i="1"/>
  <c r="R18197" i="1"/>
  <c r="R18187" i="1"/>
  <c r="R18177" i="1"/>
  <c r="R18167" i="1"/>
  <c r="R18157" i="1"/>
  <c r="R18147" i="1"/>
  <c r="R18137" i="1"/>
  <c r="R18127" i="1"/>
  <c r="R18117" i="1"/>
  <c r="R18867" i="1"/>
  <c r="R18827" i="1"/>
  <c r="R18807" i="1"/>
  <c r="R18787" i="1"/>
  <c r="R18767" i="1"/>
  <c r="R18747" i="1"/>
  <c r="R18727" i="1"/>
  <c r="R18707" i="1"/>
  <c r="R18687" i="1"/>
  <c r="R18667" i="1"/>
  <c r="R18666" i="1"/>
  <c r="R18627" i="1"/>
  <c r="R18626" i="1"/>
  <c r="R18587" i="1"/>
  <c r="R18586" i="1"/>
  <c r="R18547" i="1"/>
  <c r="R18546" i="1"/>
  <c r="R18507" i="1"/>
  <c r="R18506" i="1"/>
  <c r="R18467" i="1"/>
  <c r="R18466" i="1"/>
  <c r="R18427" i="1"/>
  <c r="R18426" i="1"/>
  <c r="R18386" i="1"/>
  <c r="R18376" i="1"/>
  <c r="R18366" i="1"/>
  <c r="R18356" i="1"/>
  <c r="R18346" i="1"/>
  <c r="R18336" i="1"/>
  <c r="R18326" i="1"/>
  <c r="R18316" i="1"/>
  <c r="R18306" i="1"/>
  <c r="R18296" i="1"/>
  <c r="R18286" i="1"/>
  <c r="R18276" i="1"/>
  <c r="R18266" i="1"/>
  <c r="R18256" i="1"/>
  <c r="R18246" i="1"/>
  <c r="R18236" i="1"/>
  <c r="R18226" i="1"/>
  <c r="R18216" i="1"/>
  <c r="R18206" i="1"/>
  <c r="R18196" i="1"/>
  <c r="R18186" i="1"/>
  <c r="R18176" i="1"/>
  <c r="R18166" i="1"/>
  <c r="R18156" i="1"/>
  <c r="R18146" i="1"/>
  <c r="R18877" i="1"/>
  <c r="R18657" i="1"/>
  <c r="R18656" i="1"/>
  <c r="R18617" i="1"/>
  <c r="R18616" i="1"/>
  <c r="R18577" i="1"/>
  <c r="R18576" i="1"/>
  <c r="R18537" i="1"/>
  <c r="R18536" i="1"/>
  <c r="R18497" i="1"/>
  <c r="R18496" i="1"/>
  <c r="R18457" i="1"/>
  <c r="R18456" i="1"/>
  <c r="R18417" i="1"/>
  <c r="R18416" i="1"/>
  <c r="R18817" i="1"/>
  <c r="R18737" i="1"/>
  <c r="R18647" i="1"/>
  <c r="R18526" i="1"/>
  <c r="R18487" i="1"/>
  <c r="R18136" i="1"/>
  <c r="R18837" i="1"/>
  <c r="R18757" i="1"/>
  <c r="R18646" i="1"/>
  <c r="R18607" i="1"/>
  <c r="R18486" i="1"/>
  <c r="R18447" i="1"/>
  <c r="R18126" i="1"/>
  <c r="R18107" i="1"/>
  <c r="R18097" i="1"/>
  <c r="R18087" i="1"/>
  <c r="R18077" i="1"/>
  <c r="R18067" i="1"/>
  <c r="R18057" i="1"/>
  <c r="R18047" i="1"/>
  <c r="R18037" i="1"/>
  <c r="R18027" i="1"/>
  <c r="R18017" i="1"/>
  <c r="R18007" i="1"/>
  <c r="R17997" i="1"/>
  <c r="R17987" i="1"/>
  <c r="R17977" i="1"/>
  <c r="R17967" i="1"/>
  <c r="R17957" i="1"/>
  <c r="R17947" i="1"/>
  <c r="R17937" i="1"/>
  <c r="R17927" i="1"/>
  <c r="R17917" i="1"/>
  <c r="R17907" i="1"/>
  <c r="R17897" i="1"/>
  <c r="R17887" i="1"/>
  <c r="R17877" i="1"/>
  <c r="R17867" i="1"/>
  <c r="R17857" i="1"/>
  <c r="R17847" i="1"/>
  <c r="R17837" i="1"/>
  <c r="R17827" i="1"/>
  <c r="R17817" i="1"/>
  <c r="R17807" i="1"/>
  <c r="R17797" i="1"/>
  <c r="R17787" i="1"/>
  <c r="R17777" i="1"/>
  <c r="R17767" i="1"/>
  <c r="R17757" i="1"/>
  <c r="R17747" i="1"/>
  <c r="R17737" i="1"/>
  <c r="R17727" i="1"/>
  <c r="R17717" i="1"/>
  <c r="R17707" i="1"/>
  <c r="R17697" i="1"/>
  <c r="R17687" i="1"/>
  <c r="R17677" i="1"/>
  <c r="R17667" i="1"/>
  <c r="R17657" i="1"/>
  <c r="R17647" i="1"/>
  <c r="R17637" i="1"/>
  <c r="R17627" i="1"/>
  <c r="R17617" i="1"/>
  <c r="R17607" i="1"/>
  <c r="R17597" i="1"/>
  <c r="R17587" i="1"/>
  <c r="R17577" i="1"/>
  <c r="R17567" i="1"/>
  <c r="R17557" i="1"/>
  <c r="R17547" i="1"/>
  <c r="R17537" i="1"/>
  <c r="R17527" i="1"/>
  <c r="R18847" i="1"/>
  <c r="R18777" i="1"/>
  <c r="R18697" i="1"/>
  <c r="R18606" i="1"/>
  <c r="R18567" i="1"/>
  <c r="R18446" i="1"/>
  <c r="R18407" i="1"/>
  <c r="R18116" i="1"/>
  <c r="R18106" i="1"/>
  <c r="R18096" i="1"/>
  <c r="R18086" i="1"/>
  <c r="R18076" i="1"/>
  <c r="R18066" i="1"/>
  <c r="R18056" i="1"/>
  <c r="R18046" i="1"/>
  <c r="R18036" i="1"/>
  <c r="R18026" i="1"/>
  <c r="R18016" i="1"/>
  <c r="R18006" i="1"/>
  <c r="R17996" i="1"/>
  <c r="R17986" i="1"/>
  <c r="R17976" i="1"/>
  <c r="R17966" i="1"/>
  <c r="R17956" i="1"/>
  <c r="R17946" i="1"/>
  <c r="R17936" i="1"/>
  <c r="R17926" i="1"/>
  <c r="R17916" i="1"/>
  <c r="R17906" i="1"/>
  <c r="R17896" i="1"/>
  <c r="R17886" i="1"/>
  <c r="R17876" i="1"/>
  <c r="R17866" i="1"/>
  <c r="R17856" i="1"/>
  <c r="R17846" i="1"/>
  <c r="R17836" i="1"/>
  <c r="R17826" i="1"/>
  <c r="R17816" i="1"/>
  <c r="R17806" i="1"/>
  <c r="R17796" i="1"/>
  <c r="R17786" i="1"/>
  <c r="R17776" i="1"/>
  <c r="R17766" i="1"/>
  <c r="R17756" i="1"/>
  <c r="R17746" i="1"/>
  <c r="R17736" i="1"/>
  <c r="R17726" i="1"/>
  <c r="R17716" i="1"/>
  <c r="R17706" i="1"/>
  <c r="R17696" i="1"/>
  <c r="R17686" i="1"/>
  <c r="R18887" i="1"/>
  <c r="R18717" i="1"/>
  <c r="R17666" i="1"/>
  <c r="R17646" i="1"/>
  <c r="R17626" i="1"/>
  <c r="R17606" i="1"/>
  <c r="R17586" i="1"/>
  <c r="R17566" i="1"/>
  <c r="R17546" i="1"/>
  <c r="R17536" i="1"/>
  <c r="R18797" i="1"/>
  <c r="R18566" i="1"/>
  <c r="R18527" i="1"/>
  <c r="R17517" i="1"/>
  <c r="R17507" i="1"/>
  <c r="R17497" i="1"/>
  <c r="R17487" i="1"/>
  <c r="R17477" i="1"/>
  <c r="R17467" i="1"/>
  <c r="R17457" i="1"/>
  <c r="R17447" i="1"/>
  <c r="R17437" i="1"/>
  <c r="R17427" i="1"/>
  <c r="R17417" i="1"/>
  <c r="R17407" i="1"/>
  <c r="R17397" i="1"/>
  <c r="R17387" i="1"/>
  <c r="R17377" i="1"/>
  <c r="R17367" i="1"/>
  <c r="R17357" i="1"/>
  <c r="R17347" i="1"/>
  <c r="R17337" i="1"/>
  <c r="R17327" i="1"/>
  <c r="R17317" i="1"/>
  <c r="R17307" i="1"/>
  <c r="R17297" i="1"/>
  <c r="R17287" i="1"/>
  <c r="R17277" i="1"/>
  <c r="R17267" i="1"/>
  <c r="R17257" i="1"/>
  <c r="R17247" i="1"/>
  <c r="R17237" i="1"/>
  <c r="R17227" i="1"/>
  <c r="R17217" i="1"/>
  <c r="R17207" i="1"/>
  <c r="R17197" i="1"/>
  <c r="R17187" i="1"/>
  <c r="R17177" i="1"/>
  <c r="R17167" i="1"/>
  <c r="R17157" i="1"/>
  <c r="R17147" i="1"/>
  <c r="R17137" i="1"/>
  <c r="R17127" i="1"/>
  <c r="R17117" i="1"/>
  <c r="R17107" i="1"/>
  <c r="R17097" i="1"/>
  <c r="R17087" i="1"/>
  <c r="R17077" i="1"/>
  <c r="R17067" i="1"/>
  <c r="R17057" i="1"/>
  <c r="R17047" i="1"/>
  <c r="R17037" i="1"/>
  <c r="R17027" i="1"/>
  <c r="R17017" i="1"/>
  <c r="R17007" i="1"/>
  <c r="R16997" i="1"/>
  <c r="R16987" i="1"/>
  <c r="R16977" i="1"/>
  <c r="R16967" i="1"/>
  <c r="R16957" i="1"/>
  <c r="R16947" i="1"/>
  <c r="R16937" i="1"/>
  <c r="R16927" i="1"/>
  <c r="R16917" i="1"/>
  <c r="R16907" i="1"/>
  <c r="R16897" i="1"/>
  <c r="R16887" i="1"/>
  <c r="R16877" i="1"/>
  <c r="R16867" i="1"/>
  <c r="R16857" i="1"/>
  <c r="R16847" i="1"/>
  <c r="R16837" i="1"/>
  <c r="R16827" i="1"/>
  <c r="R16817" i="1"/>
  <c r="R16807" i="1"/>
  <c r="R16797" i="1"/>
  <c r="R16787" i="1"/>
  <c r="R16777" i="1"/>
  <c r="R16767" i="1"/>
  <c r="R16757" i="1"/>
  <c r="R16747" i="1"/>
  <c r="R16737" i="1"/>
  <c r="R16727" i="1"/>
  <c r="R16717" i="1"/>
  <c r="R16707" i="1"/>
  <c r="R16697" i="1"/>
  <c r="R16687" i="1"/>
  <c r="R16677" i="1"/>
  <c r="R16667" i="1"/>
  <c r="R16657" i="1"/>
  <c r="R16647" i="1"/>
  <c r="R16637" i="1"/>
  <c r="R16627" i="1"/>
  <c r="R16617" i="1"/>
  <c r="R16607" i="1"/>
  <c r="R16597" i="1"/>
  <c r="R16587" i="1"/>
  <c r="R16577" i="1"/>
  <c r="R16567" i="1"/>
  <c r="R16557" i="1"/>
  <c r="R16547" i="1"/>
  <c r="R16537" i="1"/>
  <c r="R16527" i="1"/>
  <c r="R17656" i="1"/>
  <c r="R17576" i="1"/>
  <c r="R17496" i="1"/>
  <c r="R17456" i="1"/>
  <c r="R17416" i="1"/>
  <c r="R17376" i="1"/>
  <c r="R17336" i="1"/>
  <c r="R17296" i="1"/>
  <c r="R17256" i="1"/>
  <c r="R17216" i="1"/>
  <c r="R17176" i="1"/>
  <c r="R17136" i="1"/>
  <c r="R17096" i="1"/>
  <c r="R17056" i="1"/>
  <c r="R17016" i="1"/>
  <c r="R16976" i="1"/>
  <c r="R16936" i="1"/>
  <c r="R16896" i="1"/>
  <c r="R16856" i="1"/>
  <c r="R16816" i="1"/>
  <c r="R16776" i="1"/>
  <c r="R17676" i="1"/>
  <c r="R17596" i="1"/>
  <c r="R17506" i="1"/>
  <c r="R17466" i="1"/>
  <c r="R17426" i="1"/>
  <c r="R17386" i="1"/>
  <c r="R17346" i="1"/>
  <c r="R17306" i="1"/>
  <c r="R17266" i="1"/>
  <c r="R17226" i="1"/>
  <c r="R17186" i="1"/>
  <c r="R17146" i="1"/>
  <c r="R17106" i="1"/>
  <c r="R17066" i="1"/>
  <c r="R17026" i="1"/>
  <c r="R16986" i="1"/>
  <c r="R16946" i="1"/>
  <c r="R16906" i="1"/>
  <c r="R16866" i="1"/>
  <c r="R16826" i="1"/>
  <c r="R16786" i="1"/>
  <c r="R16736" i="1"/>
  <c r="R16716" i="1"/>
  <c r="R16696" i="1"/>
  <c r="R16676" i="1"/>
  <c r="R16656" i="1"/>
  <c r="R16636" i="1"/>
  <c r="R16616" i="1"/>
  <c r="R16596" i="1"/>
  <c r="R16576" i="1"/>
  <c r="R16556" i="1"/>
  <c r="R16536" i="1"/>
  <c r="R16517" i="1"/>
  <c r="R16507" i="1"/>
  <c r="R16497" i="1"/>
  <c r="R16487" i="1"/>
  <c r="R16477" i="1"/>
  <c r="R16467" i="1"/>
  <c r="R16457" i="1"/>
  <c r="R16447" i="1"/>
  <c r="R16437" i="1"/>
  <c r="R16427" i="1"/>
  <c r="R16417" i="1"/>
  <c r="R16407" i="1"/>
  <c r="R16397" i="1"/>
  <c r="R16387" i="1"/>
  <c r="R16377" i="1"/>
  <c r="R16367" i="1"/>
  <c r="R16357" i="1"/>
  <c r="R16347" i="1"/>
  <c r="R16337" i="1"/>
  <c r="R16327" i="1"/>
  <c r="R16317" i="1"/>
  <c r="R16307" i="1"/>
  <c r="R16297" i="1"/>
  <c r="R16287" i="1"/>
  <c r="R16277" i="1"/>
  <c r="R16267" i="1"/>
  <c r="R16257" i="1"/>
  <c r="R16247" i="1"/>
  <c r="R16237" i="1"/>
  <c r="R16227" i="1"/>
  <c r="R16217" i="1"/>
  <c r="R16207" i="1"/>
  <c r="R16197" i="1"/>
  <c r="R16187" i="1"/>
  <c r="R16177" i="1"/>
  <c r="R16167" i="1"/>
  <c r="R16157" i="1"/>
  <c r="R16147" i="1"/>
  <c r="R16137" i="1"/>
  <c r="R16127" i="1"/>
  <c r="R16117" i="1"/>
  <c r="R16107" i="1"/>
  <c r="R16097" i="1"/>
  <c r="R16087" i="1"/>
  <c r="R16077" i="1"/>
  <c r="R16067" i="1"/>
  <c r="R16057" i="1"/>
  <c r="R16047" i="1"/>
  <c r="R16037" i="1"/>
  <c r="R16027" i="1"/>
  <c r="R16017" i="1"/>
  <c r="R16007" i="1"/>
  <c r="R15997" i="1"/>
  <c r="R15987" i="1"/>
  <c r="R15977" i="1"/>
  <c r="R15967" i="1"/>
  <c r="R15957" i="1"/>
  <c r="R15947" i="1"/>
  <c r="R15937" i="1"/>
  <c r="R15927" i="1"/>
  <c r="R15917" i="1"/>
  <c r="R15907" i="1"/>
  <c r="R15897" i="1"/>
  <c r="R15887" i="1"/>
  <c r="R15877" i="1"/>
  <c r="R15867" i="1"/>
  <c r="R15857" i="1"/>
  <c r="R15847" i="1"/>
  <c r="R15837" i="1"/>
  <c r="R15827" i="1"/>
  <c r="R15817" i="1"/>
  <c r="R15807" i="1"/>
  <c r="R15797" i="1"/>
  <c r="R15787" i="1"/>
  <c r="R15777" i="1"/>
  <c r="R15767" i="1"/>
  <c r="R15757" i="1"/>
  <c r="R15747" i="1"/>
  <c r="R15737" i="1"/>
  <c r="R15727" i="1"/>
  <c r="R15717" i="1"/>
  <c r="R15707" i="1"/>
  <c r="R15697" i="1"/>
  <c r="R15687" i="1"/>
  <c r="R15677" i="1"/>
  <c r="R15667" i="1"/>
  <c r="R15657" i="1"/>
  <c r="R15647" i="1"/>
  <c r="R17616" i="1"/>
  <c r="R17516" i="1"/>
  <c r="R17476" i="1"/>
  <c r="R17436" i="1"/>
  <c r="R17396" i="1"/>
  <c r="R17356" i="1"/>
  <c r="R17316" i="1"/>
  <c r="R17276" i="1"/>
  <c r="R17236" i="1"/>
  <c r="R17196" i="1"/>
  <c r="R17156" i="1"/>
  <c r="R17116" i="1"/>
  <c r="R17076" i="1"/>
  <c r="R17036" i="1"/>
  <c r="R16996" i="1"/>
  <c r="R16956" i="1"/>
  <c r="R16916" i="1"/>
  <c r="R16876" i="1"/>
  <c r="R16836" i="1"/>
  <c r="R16796" i="1"/>
  <c r="R16756" i="1"/>
  <c r="R16516" i="1"/>
  <c r="R16506" i="1"/>
  <c r="R16496" i="1"/>
  <c r="R16486" i="1"/>
  <c r="R16476" i="1"/>
  <c r="R16466" i="1"/>
  <c r="R16456" i="1"/>
  <c r="R16446" i="1"/>
  <c r="R16436" i="1"/>
  <c r="R16426" i="1"/>
  <c r="R16416" i="1"/>
  <c r="R16406" i="1"/>
  <c r="R16396" i="1"/>
  <c r="R16386" i="1"/>
  <c r="R16376" i="1"/>
  <c r="R16366" i="1"/>
  <c r="R16356" i="1"/>
  <c r="R16346" i="1"/>
  <c r="R16336" i="1"/>
  <c r="R16326" i="1"/>
  <c r="R16316" i="1"/>
  <c r="R16306" i="1"/>
  <c r="R16296" i="1"/>
  <c r="R16286" i="1"/>
  <c r="R16276" i="1"/>
  <c r="R16266" i="1"/>
  <c r="R16256" i="1"/>
  <c r="R16246" i="1"/>
  <c r="R16236" i="1"/>
  <c r="R16226" i="1"/>
  <c r="R16216" i="1"/>
  <c r="R16206" i="1"/>
  <c r="R16196" i="1"/>
  <c r="R16186" i="1"/>
  <c r="R16176" i="1"/>
  <c r="R16166" i="1"/>
  <c r="R16156" i="1"/>
  <c r="R16146" i="1"/>
  <c r="R16136" i="1"/>
  <c r="R16126" i="1"/>
  <c r="R16116" i="1"/>
  <c r="R16106" i="1"/>
  <c r="R16096" i="1"/>
  <c r="R16086" i="1"/>
  <c r="R16076" i="1"/>
  <c r="R16066" i="1"/>
  <c r="R16056" i="1"/>
  <c r="R16046" i="1"/>
  <c r="R16036" i="1"/>
  <c r="R16026" i="1"/>
  <c r="R16016" i="1"/>
  <c r="R16006" i="1"/>
  <c r="R15996" i="1"/>
  <c r="R15986" i="1"/>
  <c r="R15976" i="1"/>
  <c r="R15966" i="1"/>
  <c r="R15956" i="1"/>
  <c r="R15946" i="1"/>
  <c r="R15936" i="1"/>
  <c r="R15926" i="1"/>
  <c r="R15916" i="1"/>
  <c r="R15906" i="1"/>
  <c r="R15896" i="1"/>
  <c r="R15886" i="1"/>
  <c r="R15876" i="1"/>
  <c r="R15866" i="1"/>
  <c r="R15856" i="1"/>
  <c r="R15846" i="1"/>
  <c r="R15836" i="1"/>
  <c r="R15826" i="1"/>
  <c r="R15816" i="1"/>
  <c r="R15806" i="1"/>
  <c r="R15796" i="1"/>
  <c r="R15786" i="1"/>
  <c r="R15776" i="1"/>
  <c r="R15766" i="1"/>
  <c r="R15756" i="1"/>
  <c r="R15746" i="1"/>
  <c r="R15736" i="1"/>
  <c r="R15726" i="1"/>
  <c r="R15716" i="1"/>
  <c r="R15706" i="1"/>
  <c r="R15696" i="1"/>
  <c r="R17556" i="1"/>
  <c r="R17486" i="1"/>
  <c r="R17326" i="1"/>
  <c r="R17166" i="1"/>
  <c r="R17006" i="1"/>
  <c r="R16846" i="1"/>
  <c r="R16746" i="1"/>
  <c r="R16666" i="1"/>
  <c r="R16586" i="1"/>
  <c r="R15656" i="1"/>
  <c r="R17636" i="1"/>
  <c r="R17526" i="1"/>
  <c r="R17366" i="1"/>
  <c r="R17206" i="1"/>
  <c r="R17046" i="1"/>
  <c r="R16886" i="1"/>
  <c r="R16686" i="1"/>
  <c r="R16606" i="1"/>
  <c r="R16526" i="1"/>
  <c r="R15686" i="1"/>
  <c r="R15637" i="1"/>
  <c r="R15627" i="1"/>
  <c r="R15617" i="1"/>
  <c r="R15607" i="1"/>
  <c r="R15597" i="1"/>
  <c r="R15587" i="1"/>
  <c r="R15577" i="1"/>
  <c r="R15567" i="1"/>
  <c r="R15557" i="1"/>
  <c r="R15547" i="1"/>
  <c r="R15537" i="1"/>
  <c r="R15527" i="1"/>
  <c r="R15517" i="1"/>
  <c r="R15507" i="1"/>
  <c r="R15497" i="1"/>
  <c r="R15487" i="1"/>
  <c r="R15477" i="1"/>
  <c r="R15467" i="1"/>
  <c r="R15457" i="1"/>
  <c r="R15447" i="1"/>
  <c r="R15437" i="1"/>
  <c r="R15427" i="1"/>
  <c r="R15417" i="1"/>
  <c r="R15407" i="1"/>
  <c r="R15397" i="1"/>
  <c r="R15387" i="1"/>
  <c r="R15377" i="1"/>
  <c r="R15367" i="1"/>
  <c r="R15357" i="1"/>
  <c r="R15347" i="1"/>
  <c r="R15337" i="1"/>
  <c r="R15327" i="1"/>
  <c r="R15317" i="1"/>
  <c r="R15307" i="1"/>
  <c r="R15297" i="1"/>
  <c r="R15287" i="1"/>
  <c r="R15277" i="1"/>
  <c r="R15267" i="1"/>
  <c r="R15257" i="1"/>
  <c r="R15247" i="1"/>
  <c r="R15237" i="1"/>
  <c r="R15227" i="1"/>
  <c r="R15217" i="1"/>
  <c r="R15207" i="1"/>
  <c r="R15197" i="1"/>
  <c r="R15187" i="1"/>
  <c r="R15177" i="1"/>
  <c r="R15167" i="1"/>
  <c r="R15157" i="1"/>
  <c r="R15147" i="1"/>
  <c r="R15137" i="1"/>
  <c r="R15127" i="1"/>
  <c r="R18406" i="1"/>
  <c r="R17406" i="1"/>
  <c r="R17246" i="1"/>
  <c r="R17086" i="1"/>
  <c r="R16926" i="1"/>
  <c r="R16766" i="1"/>
  <c r="R16706" i="1"/>
  <c r="R16626" i="1"/>
  <c r="R16546" i="1"/>
  <c r="R15676" i="1"/>
  <c r="R15646" i="1"/>
  <c r="R15636" i="1"/>
  <c r="R15626" i="1"/>
  <c r="R15616" i="1"/>
  <c r="R15606" i="1"/>
  <c r="R15596" i="1"/>
  <c r="R15586" i="1"/>
  <c r="R15576" i="1"/>
  <c r="R15566" i="1"/>
  <c r="R15556" i="1"/>
  <c r="R15546" i="1"/>
  <c r="R15536" i="1"/>
  <c r="R15526" i="1"/>
  <c r="R15516" i="1"/>
  <c r="R15506" i="1"/>
  <c r="R15496" i="1"/>
  <c r="R15486" i="1"/>
  <c r="R15476" i="1"/>
  <c r="R15466" i="1"/>
  <c r="R15456" i="1"/>
  <c r="R15446" i="1"/>
  <c r="R15436" i="1"/>
  <c r="R15426" i="1"/>
  <c r="R15416" i="1"/>
  <c r="R15406" i="1"/>
  <c r="R15396" i="1"/>
  <c r="R15386" i="1"/>
  <c r="R15376" i="1"/>
  <c r="R15366" i="1"/>
  <c r="R15356" i="1"/>
  <c r="R15346" i="1"/>
  <c r="R15336" i="1"/>
  <c r="R15326" i="1"/>
  <c r="R15316" i="1"/>
  <c r="R15306" i="1"/>
  <c r="R15296" i="1"/>
  <c r="R15286" i="1"/>
  <c r="R15276" i="1"/>
  <c r="R15266" i="1"/>
  <c r="R17446" i="1"/>
  <c r="R17286" i="1"/>
  <c r="R17126" i="1"/>
  <c r="R16966" i="1"/>
  <c r="R16806" i="1"/>
  <c r="R16726" i="1"/>
  <c r="R16646" i="1"/>
  <c r="R15666" i="1"/>
  <c r="R16566" i="1"/>
  <c r="R15246" i="1"/>
  <c r="R15126" i="1"/>
  <c r="R15097" i="1"/>
  <c r="R15087" i="1"/>
  <c r="R15077" i="1"/>
  <c r="R15067" i="1"/>
  <c r="R15057" i="1"/>
  <c r="R15047" i="1"/>
  <c r="R15037" i="1"/>
  <c r="R15027" i="1"/>
  <c r="R15256" i="1"/>
  <c r="R15236" i="1"/>
  <c r="R15216" i="1"/>
  <c r="R15196" i="1"/>
  <c r="R15176" i="1"/>
  <c r="R15156" i="1"/>
  <c r="R15136" i="1"/>
  <c r="R15117" i="1"/>
  <c r="R15116" i="1"/>
  <c r="R15096" i="1"/>
  <c r="R15086" i="1"/>
  <c r="R15076" i="1"/>
  <c r="R15066" i="1"/>
  <c r="R15056" i="1"/>
  <c r="R15046" i="1"/>
  <c r="R15036" i="1"/>
  <c r="R15026" i="1"/>
  <c r="R15016" i="1"/>
  <c r="R15006" i="1"/>
  <c r="R14996" i="1"/>
  <c r="R14986" i="1"/>
  <c r="R14976" i="1"/>
  <c r="R14966" i="1"/>
  <c r="R14956" i="1"/>
  <c r="R14946" i="1"/>
  <c r="R14936" i="1"/>
  <c r="R15107" i="1"/>
  <c r="R15106" i="1"/>
  <c r="R15226" i="1"/>
  <c r="R15146" i="1"/>
  <c r="R15007" i="1"/>
  <c r="R14987" i="1"/>
  <c r="R14967" i="1"/>
  <c r="R14947" i="1"/>
  <c r="R14927" i="1"/>
  <c r="R14926" i="1"/>
  <c r="R14897" i="1"/>
  <c r="R14887" i="1"/>
  <c r="R14877" i="1"/>
  <c r="R14867" i="1"/>
  <c r="R14857" i="1"/>
  <c r="R14847" i="1"/>
  <c r="R14837" i="1"/>
  <c r="R14827" i="1"/>
  <c r="R14817" i="1"/>
  <c r="R14807" i="1"/>
  <c r="R14797" i="1"/>
  <c r="R14787" i="1"/>
  <c r="R14777" i="1"/>
  <c r="R14767" i="1"/>
  <c r="R14757" i="1"/>
  <c r="R14747" i="1"/>
  <c r="R14737" i="1"/>
  <c r="R14727" i="1"/>
  <c r="R14717" i="1"/>
  <c r="R14707" i="1"/>
  <c r="R14697" i="1"/>
  <c r="R14687" i="1"/>
  <c r="R14677" i="1"/>
  <c r="R14667" i="1"/>
  <c r="R14657" i="1"/>
  <c r="R14647" i="1"/>
  <c r="R14637" i="1"/>
  <c r="R14627" i="1"/>
  <c r="R14617" i="1"/>
  <c r="R14607" i="1"/>
  <c r="R14597" i="1"/>
  <c r="R14587" i="1"/>
  <c r="R14577" i="1"/>
  <c r="R14567" i="1"/>
  <c r="R14557" i="1"/>
  <c r="R14547" i="1"/>
  <c r="R14537" i="1"/>
  <c r="R14527" i="1"/>
  <c r="R14517" i="1"/>
  <c r="R14507" i="1"/>
  <c r="R14497" i="1"/>
  <c r="R14487" i="1"/>
  <c r="R14477" i="1"/>
  <c r="R14467" i="1"/>
  <c r="R14457" i="1"/>
  <c r="R14447" i="1"/>
  <c r="R14437" i="1"/>
  <c r="R14427" i="1"/>
  <c r="R14417" i="1"/>
  <c r="R14407" i="1"/>
  <c r="R14397" i="1"/>
  <c r="R14387" i="1"/>
  <c r="R14377" i="1"/>
  <c r="R14367" i="1"/>
  <c r="R14357" i="1"/>
  <c r="R14347" i="1"/>
  <c r="R14337" i="1"/>
  <c r="R14327" i="1"/>
  <c r="R14317" i="1"/>
  <c r="R14307" i="1"/>
  <c r="R14297" i="1"/>
  <c r="R14287" i="1"/>
  <c r="R14277" i="1"/>
  <c r="R14267" i="1"/>
  <c r="R14257" i="1"/>
  <c r="R14247" i="1"/>
  <c r="R14237" i="1"/>
  <c r="R14227" i="1"/>
  <c r="R14217" i="1"/>
  <c r="R14207" i="1"/>
  <c r="R14197" i="1"/>
  <c r="R14187" i="1"/>
  <c r="R14177" i="1"/>
  <c r="R14167" i="1"/>
  <c r="R14157" i="1"/>
  <c r="R14147" i="1"/>
  <c r="R14137" i="1"/>
  <c r="R14127" i="1"/>
  <c r="R14117" i="1"/>
  <c r="R14107" i="1"/>
  <c r="R14097" i="1"/>
  <c r="R14087" i="1"/>
  <c r="R14077" i="1"/>
  <c r="R14067" i="1"/>
  <c r="R14057" i="1"/>
  <c r="R14047" i="1"/>
  <c r="R14037" i="1"/>
  <c r="R14027" i="1"/>
  <c r="R14017" i="1"/>
  <c r="R15166" i="1"/>
  <c r="R14917" i="1"/>
  <c r="R14916" i="1"/>
  <c r="R14896" i="1"/>
  <c r="R14886" i="1"/>
  <c r="R14876" i="1"/>
  <c r="R14866" i="1"/>
  <c r="R14856" i="1"/>
  <c r="R14846" i="1"/>
  <c r="R14836" i="1"/>
  <c r="R14826" i="1"/>
  <c r="R14816" i="1"/>
  <c r="R14806" i="1"/>
  <c r="R14796" i="1"/>
  <c r="R14786" i="1"/>
  <c r="R14776" i="1"/>
  <c r="R14766" i="1"/>
  <c r="R14756" i="1"/>
  <c r="R14746" i="1"/>
  <c r="R14736" i="1"/>
  <c r="R14726" i="1"/>
  <c r="R14716" i="1"/>
  <c r="R14706" i="1"/>
  <c r="R14696" i="1"/>
  <c r="R14686" i="1"/>
  <c r="R14676" i="1"/>
  <c r="R14666" i="1"/>
  <c r="R14656" i="1"/>
  <c r="R14646" i="1"/>
  <c r="R14636" i="1"/>
  <c r="R14626" i="1"/>
  <c r="R14616" i="1"/>
  <c r="R14606" i="1"/>
  <c r="R14596" i="1"/>
  <c r="R14586" i="1"/>
  <c r="R14576" i="1"/>
  <c r="R14566" i="1"/>
  <c r="R14556" i="1"/>
  <c r="R14546" i="1"/>
  <c r="R14536" i="1"/>
  <c r="R14526" i="1"/>
  <c r="R14516" i="1"/>
  <c r="R14506" i="1"/>
  <c r="R14496" i="1"/>
  <c r="R14486" i="1"/>
  <c r="R14476" i="1"/>
  <c r="R14466" i="1"/>
  <c r="R14456" i="1"/>
  <c r="R14446" i="1"/>
  <c r="R14436" i="1"/>
  <c r="R14426" i="1"/>
  <c r="R14416" i="1"/>
  <c r="R14406" i="1"/>
  <c r="R14396" i="1"/>
  <c r="R14386" i="1"/>
  <c r="R14376" i="1"/>
  <c r="R14366" i="1"/>
  <c r="R14356" i="1"/>
  <c r="R14346" i="1"/>
  <c r="R14336" i="1"/>
  <c r="R14326" i="1"/>
  <c r="R14316" i="1"/>
  <c r="R14306" i="1"/>
  <c r="R14296" i="1"/>
  <c r="R14286" i="1"/>
  <c r="R14276" i="1"/>
  <c r="R14266" i="1"/>
  <c r="R14256" i="1"/>
  <c r="R14246" i="1"/>
  <c r="R14236" i="1"/>
  <c r="R14226" i="1"/>
  <c r="R14216" i="1"/>
  <c r="R14206" i="1"/>
  <c r="R14196" i="1"/>
  <c r="R14186" i="1"/>
  <c r="R14176" i="1"/>
  <c r="R14166" i="1"/>
  <c r="R14156" i="1"/>
  <c r="R14146" i="1"/>
  <c r="R14136" i="1"/>
  <c r="R15186" i="1"/>
  <c r="R15017" i="1"/>
  <c r="R14997" i="1"/>
  <c r="R14977" i="1"/>
  <c r="R14957" i="1"/>
  <c r="R14937" i="1"/>
  <c r="R14907" i="1"/>
  <c r="R14906" i="1"/>
  <c r="R15206" i="1"/>
  <c r="R14116" i="1"/>
  <c r="R14096" i="1"/>
  <c r="R14076" i="1"/>
  <c r="R14056" i="1"/>
  <c r="R14036" i="1"/>
  <c r="R14016" i="1"/>
  <c r="R14007" i="1"/>
  <c r="R13997" i="1"/>
  <c r="R13987" i="1"/>
  <c r="R13977" i="1"/>
  <c r="R13967" i="1"/>
  <c r="R13957" i="1"/>
  <c r="R13947" i="1"/>
  <c r="R13937" i="1"/>
  <c r="R13927" i="1"/>
  <c r="R13917" i="1"/>
  <c r="R13907" i="1"/>
  <c r="R13897" i="1"/>
  <c r="R13887" i="1"/>
  <c r="R13877" i="1"/>
  <c r="R13867" i="1"/>
  <c r="R13857" i="1"/>
  <c r="R13847" i="1"/>
  <c r="R13837" i="1"/>
  <c r="R13827" i="1"/>
  <c r="R13817" i="1"/>
  <c r="R13807" i="1"/>
  <c r="R13797" i="1"/>
  <c r="R13787" i="1"/>
  <c r="R13777" i="1"/>
  <c r="R13767" i="1"/>
  <c r="R13757" i="1"/>
  <c r="R13747" i="1"/>
  <c r="R13737" i="1"/>
  <c r="R13727" i="1"/>
  <c r="R13717" i="1"/>
  <c r="R13707" i="1"/>
  <c r="R13697" i="1"/>
  <c r="R13687" i="1"/>
  <c r="R13677" i="1"/>
  <c r="R13667" i="1"/>
  <c r="R13657" i="1"/>
  <c r="R13647" i="1"/>
  <c r="R13637" i="1"/>
  <c r="R13627" i="1"/>
  <c r="R13617" i="1"/>
  <c r="R13607" i="1"/>
  <c r="R13597" i="1"/>
  <c r="R13587" i="1"/>
  <c r="R13577" i="1"/>
  <c r="R13567" i="1"/>
  <c r="R13557" i="1"/>
  <c r="R13547" i="1"/>
  <c r="R13537" i="1"/>
  <c r="R13527" i="1"/>
  <c r="R13517" i="1"/>
  <c r="R13507" i="1"/>
  <c r="R13497" i="1"/>
  <c r="R13487" i="1"/>
  <c r="R13477" i="1"/>
  <c r="R13467" i="1"/>
  <c r="R13457" i="1"/>
  <c r="R13447" i="1"/>
  <c r="R13437" i="1"/>
  <c r="R13427" i="1"/>
  <c r="R13417" i="1"/>
  <c r="R13407" i="1"/>
  <c r="R13397" i="1"/>
  <c r="R13387" i="1"/>
  <c r="R13377" i="1"/>
  <c r="R13367" i="1"/>
  <c r="R13357" i="1"/>
  <c r="R13347" i="1"/>
  <c r="R13337" i="1"/>
  <c r="R13327" i="1"/>
  <c r="R13317" i="1"/>
  <c r="R13307" i="1"/>
  <c r="R13297" i="1"/>
  <c r="R13287" i="1"/>
  <c r="R13277" i="1"/>
  <c r="R13267" i="1"/>
  <c r="R13257" i="1"/>
  <c r="R13247" i="1"/>
  <c r="R13237" i="1"/>
  <c r="R13227" i="1"/>
  <c r="R13217" i="1"/>
  <c r="R13207" i="1"/>
  <c r="R13197" i="1"/>
  <c r="R13187" i="1"/>
  <c r="R13177" i="1"/>
  <c r="R13167" i="1"/>
  <c r="R13157" i="1"/>
  <c r="R13147" i="1"/>
  <c r="R13137" i="1"/>
  <c r="R13127" i="1"/>
  <c r="R13117" i="1"/>
  <c r="R13107" i="1"/>
  <c r="R13097" i="1"/>
  <c r="R13087" i="1"/>
  <c r="R13077" i="1"/>
  <c r="R13067" i="1"/>
  <c r="R13057" i="1"/>
  <c r="R13047" i="1"/>
  <c r="R13037" i="1"/>
  <c r="R13027" i="1"/>
  <c r="R13017" i="1"/>
  <c r="R13007" i="1"/>
  <c r="R12997" i="1"/>
  <c r="R12987" i="1"/>
  <c r="R12977" i="1"/>
  <c r="R12967" i="1"/>
  <c r="R12957" i="1"/>
  <c r="R12947" i="1"/>
  <c r="R12937" i="1"/>
  <c r="R12927" i="1"/>
  <c r="R12917" i="1"/>
  <c r="R14006" i="1"/>
  <c r="R13996" i="1"/>
  <c r="R13986" i="1"/>
  <c r="R13976" i="1"/>
  <c r="R13966" i="1"/>
  <c r="R13956" i="1"/>
  <c r="R13946" i="1"/>
  <c r="R13936" i="1"/>
  <c r="R13926" i="1"/>
  <c r="R13916" i="1"/>
  <c r="R13906" i="1"/>
  <c r="R13896" i="1"/>
  <c r="R13886" i="1"/>
  <c r="R13876" i="1"/>
  <c r="R13866" i="1"/>
  <c r="R13856" i="1"/>
  <c r="R13846" i="1"/>
  <c r="R13836" i="1"/>
  <c r="R13826" i="1"/>
  <c r="R13816" i="1"/>
  <c r="R13806" i="1"/>
  <c r="R13796" i="1"/>
  <c r="R13786" i="1"/>
  <c r="R13776" i="1"/>
  <c r="R13766" i="1"/>
  <c r="R13756" i="1"/>
  <c r="R13746" i="1"/>
  <c r="R13736" i="1"/>
  <c r="R13726" i="1"/>
  <c r="R13716" i="1"/>
  <c r="R13706" i="1"/>
  <c r="R13696" i="1"/>
  <c r="R13686" i="1"/>
  <c r="R13676" i="1"/>
  <c r="R13666" i="1"/>
  <c r="R13656" i="1"/>
  <c r="R13646" i="1"/>
  <c r="R13636" i="1"/>
  <c r="R13626" i="1"/>
  <c r="R13616" i="1"/>
  <c r="R13606" i="1"/>
  <c r="R13596" i="1"/>
  <c r="R13586" i="1"/>
  <c r="R13576" i="1"/>
  <c r="R13566" i="1"/>
  <c r="R13556" i="1"/>
  <c r="R13546" i="1"/>
  <c r="R13536" i="1"/>
  <c r="R13526" i="1"/>
  <c r="R13516" i="1"/>
  <c r="R13506" i="1"/>
  <c r="R13496" i="1"/>
  <c r="R13486" i="1"/>
  <c r="R13476" i="1"/>
  <c r="R13466" i="1"/>
  <c r="R13456" i="1"/>
  <c r="R13446" i="1"/>
  <c r="R13436" i="1"/>
  <c r="R13426" i="1"/>
  <c r="R13416" i="1"/>
  <c r="R13406" i="1"/>
  <c r="R13396" i="1"/>
  <c r="R13386" i="1"/>
  <c r="R13376" i="1"/>
  <c r="R13366" i="1"/>
  <c r="R13356" i="1"/>
  <c r="R13346" i="1"/>
  <c r="R13336" i="1"/>
  <c r="R13326" i="1"/>
  <c r="R13316" i="1"/>
  <c r="R13306" i="1"/>
  <c r="R13296" i="1"/>
  <c r="R13286" i="1"/>
  <c r="R13276" i="1"/>
  <c r="R13266" i="1"/>
  <c r="R13256" i="1"/>
  <c r="R13246" i="1"/>
  <c r="R13236" i="1"/>
  <c r="R13226" i="1"/>
  <c r="R13216" i="1"/>
  <c r="R13206" i="1"/>
  <c r="R13196" i="1"/>
  <c r="R13186" i="1"/>
  <c r="R13176" i="1"/>
  <c r="R13166" i="1"/>
  <c r="R13156" i="1"/>
  <c r="R13146" i="1"/>
  <c r="R13136" i="1"/>
  <c r="R13126" i="1"/>
  <c r="R13116" i="1"/>
  <c r="R13106" i="1"/>
  <c r="R13096" i="1"/>
  <c r="R13086" i="1"/>
  <c r="R13076" i="1"/>
  <c r="R13066" i="1"/>
  <c r="R13056" i="1"/>
  <c r="R13046" i="1"/>
  <c r="R13036" i="1"/>
  <c r="R13026" i="1"/>
  <c r="R14126" i="1"/>
  <c r="R14106" i="1"/>
  <c r="R14086" i="1"/>
  <c r="R14066" i="1"/>
  <c r="R14046" i="1"/>
  <c r="R14026" i="1"/>
  <c r="R13016" i="1"/>
  <c r="R12996" i="1"/>
  <c r="R12976" i="1"/>
  <c r="R12956" i="1"/>
  <c r="R12936" i="1"/>
  <c r="R12916" i="1"/>
  <c r="R12907" i="1"/>
  <c r="R12906" i="1"/>
  <c r="R12887" i="1"/>
  <c r="R12877" i="1"/>
  <c r="R12867" i="1"/>
  <c r="R12857" i="1"/>
  <c r="R12847" i="1"/>
  <c r="R12837" i="1"/>
  <c r="R12827" i="1"/>
  <c r="R12817" i="1"/>
  <c r="R12807" i="1"/>
  <c r="R12797" i="1"/>
  <c r="R12787" i="1"/>
  <c r="R12777" i="1"/>
  <c r="R12767" i="1"/>
  <c r="R12757" i="1"/>
  <c r="R12747" i="1"/>
  <c r="R12737" i="1"/>
  <c r="R12727" i="1"/>
  <c r="R12717" i="1"/>
  <c r="R12707" i="1"/>
  <c r="R12697" i="1"/>
  <c r="R12687" i="1"/>
  <c r="R12677" i="1"/>
  <c r="R12667" i="1"/>
  <c r="R12657" i="1"/>
  <c r="R12647" i="1"/>
  <c r="R12637" i="1"/>
  <c r="R12627" i="1"/>
  <c r="R12617" i="1"/>
  <c r="R12607" i="1"/>
  <c r="R12597" i="1"/>
  <c r="R12587" i="1"/>
  <c r="R12577" i="1"/>
  <c r="R12567" i="1"/>
  <c r="R12557" i="1"/>
  <c r="R12547" i="1"/>
  <c r="R12537" i="1"/>
  <c r="R12527" i="1"/>
  <c r="R12517" i="1"/>
  <c r="R12507" i="1"/>
  <c r="R12497" i="1"/>
  <c r="R12487" i="1"/>
  <c r="R12477" i="1"/>
  <c r="R12467" i="1"/>
  <c r="R12457" i="1"/>
  <c r="R12447" i="1"/>
  <c r="R12437" i="1"/>
  <c r="R12427" i="1"/>
  <c r="R12417" i="1"/>
  <c r="R12407" i="1"/>
  <c r="R12397" i="1"/>
  <c r="R12387" i="1"/>
  <c r="R12377" i="1"/>
  <c r="R12367" i="1"/>
  <c r="R12357" i="1"/>
  <c r="R12347" i="1"/>
  <c r="R12337" i="1"/>
  <c r="R12327" i="1"/>
  <c r="R12317" i="1"/>
  <c r="R12307" i="1"/>
  <c r="R12297" i="1"/>
  <c r="R12287" i="1"/>
  <c r="R12277" i="1"/>
  <c r="R12267" i="1"/>
  <c r="R12257" i="1"/>
  <c r="R12247" i="1"/>
  <c r="R12237" i="1"/>
  <c r="R12227" i="1"/>
  <c r="R12217" i="1"/>
  <c r="R12207" i="1"/>
  <c r="R12197" i="1"/>
  <c r="R12187" i="1"/>
  <c r="R12177" i="1"/>
  <c r="R12167" i="1"/>
  <c r="R12157" i="1"/>
  <c r="R12147" i="1"/>
  <c r="R12137" i="1"/>
  <c r="R12127" i="1"/>
  <c r="R12117" i="1"/>
  <c r="R12107" i="1"/>
  <c r="R12097" i="1"/>
  <c r="R12087" i="1"/>
  <c r="R12077" i="1"/>
  <c r="R12067" i="1"/>
  <c r="R12057" i="1"/>
  <c r="R12047" i="1"/>
  <c r="R12037" i="1"/>
  <c r="R12027" i="1"/>
  <c r="R12017" i="1"/>
  <c r="R12007" i="1"/>
  <c r="R11997" i="1"/>
  <c r="R11987" i="1"/>
  <c r="R11977" i="1"/>
  <c r="R11967" i="1"/>
  <c r="R11957" i="1"/>
  <c r="R11947" i="1"/>
  <c r="R11937" i="1"/>
  <c r="R11927" i="1"/>
  <c r="R11917" i="1"/>
  <c r="R11907" i="1"/>
  <c r="R11897" i="1"/>
  <c r="R11887" i="1"/>
  <c r="R11877" i="1"/>
  <c r="R11867" i="1"/>
  <c r="R11857" i="1"/>
  <c r="R11847" i="1"/>
  <c r="R11837" i="1"/>
  <c r="R11827" i="1"/>
  <c r="R11817" i="1"/>
  <c r="R11807" i="1"/>
  <c r="R11797" i="1"/>
  <c r="R13006" i="1"/>
  <c r="R12986" i="1"/>
  <c r="R12966" i="1"/>
  <c r="R12946" i="1"/>
  <c r="R12926" i="1"/>
  <c r="R12897" i="1"/>
  <c r="R12896" i="1"/>
  <c r="R12886" i="1"/>
  <c r="R12876" i="1"/>
  <c r="R12866" i="1"/>
  <c r="R12856" i="1"/>
  <c r="R12846" i="1"/>
  <c r="R12836" i="1"/>
  <c r="R12826" i="1"/>
  <c r="R12816" i="1"/>
  <c r="R12806" i="1"/>
  <c r="R12796" i="1"/>
  <c r="R12786" i="1"/>
  <c r="R12776" i="1"/>
  <c r="R12766" i="1"/>
  <c r="R12756" i="1"/>
  <c r="R12746" i="1"/>
  <c r="R12736" i="1"/>
  <c r="R12726" i="1"/>
  <c r="R12716" i="1"/>
  <c r="R12706" i="1"/>
  <c r="R12696" i="1"/>
  <c r="R12686" i="1"/>
  <c r="R12676" i="1"/>
  <c r="R12666" i="1"/>
  <c r="R12656" i="1"/>
  <c r="R12646" i="1"/>
  <c r="R12636" i="1"/>
  <c r="R12626" i="1"/>
  <c r="R12616" i="1"/>
  <c r="R12606" i="1"/>
  <c r="R12596" i="1"/>
  <c r="R12586" i="1"/>
  <c r="R12576" i="1"/>
  <c r="R12566" i="1"/>
  <c r="R12556" i="1"/>
  <c r="R12546" i="1"/>
  <c r="R12536" i="1"/>
  <c r="R12526" i="1"/>
  <c r="R12516" i="1"/>
  <c r="R12506" i="1"/>
  <c r="R12496" i="1"/>
  <c r="R12486" i="1"/>
  <c r="R12476" i="1"/>
  <c r="R12466" i="1"/>
  <c r="R12456" i="1"/>
  <c r="R12446" i="1"/>
  <c r="R12436" i="1"/>
  <c r="R12426" i="1"/>
  <c r="R12416" i="1"/>
  <c r="R12406" i="1"/>
  <c r="R12396" i="1"/>
  <c r="R12386" i="1"/>
  <c r="R12376" i="1"/>
  <c r="R12366" i="1"/>
  <c r="R12356" i="1"/>
  <c r="R12346" i="1"/>
  <c r="R12336" i="1"/>
  <c r="R12326" i="1"/>
  <c r="R12316" i="1"/>
  <c r="R12306" i="1"/>
  <c r="R12296" i="1"/>
  <c r="R12286" i="1"/>
  <c r="R12276" i="1"/>
  <c r="R12266" i="1"/>
  <c r="R12256" i="1"/>
  <c r="R12246" i="1"/>
  <c r="R12236" i="1"/>
  <c r="R12226" i="1"/>
  <c r="R12216" i="1"/>
  <c r="R12206" i="1"/>
  <c r="R12196" i="1"/>
  <c r="R12186" i="1"/>
  <c r="R12176" i="1"/>
  <c r="R12166" i="1"/>
  <c r="R12156" i="1"/>
  <c r="R12146" i="1"/>
  <c r="R12136" i="1"/>
  <c r="R12126" i="1"/>
  <c r="R12116" i="1"/>
  <c r="R12106" i="1"/>
  <c r="R12096" i="1"/>
  <c r="R12086" i="1"/>
  <c r="R12076" i="1"/>
  <c r="R12066" i="1"/>
  <c r="R12056" i="1"/>
  <c r="R12046" i="1"/>
  <c r="R12036" i="1"/>
  <c r="R12026" i="1"/>
  <c r="R12016" i="1"/>
  <c r="R12006" i="1"/>
  <c r="R11996" i="1"/>
  <c r="R11986" i="1"/>
  <c r="R11976" i="1"/>
  <c r="R11966" i="1"/>
  <c r="R11946" i="1"/>
  <c r="R11926" i="1"/>
  <c r="R11906" i="1"/>
  <c r="R11886" i="1"/>
  <c r="R11866" i="1"/>
  <c r="R11846" i="1"/>
  <c r="R11826" i="1"/>
  <c r="R11806" i="1"/>
  <c r="R11787" i="1"/>
  <c r="R11777" i="1"/>
  <c r="R11767" i="1"/>
  <c r="R11757" i="1"/>
  <c r="R11747" i="1"/>
  <c r="R11737" i="1"/>
  <c r="R11727" i="1"/>
  <c r="R11717" i="1"/>
  <c r="R11707" i="1"/>
  <c r="R11697" i="1"/>
  <c r="R11687" i="1"/>
  <c r="R11677" i="1"/>
  <c r="R11667" i="1"/>
  <c r="R11657" i="1"/>
  <c r="R11647" i="1"/>
  <c r="R11637" i="1"/>
  <c r="R11627" i="1"/>
  <c r="R11617" i="1"/>
  <c r="R11607" i="1"/>
  <c r="R11597" i="1"/>
  <c r="R11587" i="1"/>
  <c r="R11577" i="1"/>
  <c r="R11567" i="1"/>
  <c r="R11557" i="1"/>
  <c r="R11547" i="1"/>
  <c r="R11537" i="1"/>
  <c r="R11527" i="1"/>
  <c r="R11517" i="1"/>
  <c r="R11507" i="1"/>
  <c r="R11497" i="1"/>
  <c r="R11487" i="1"/>
  <c r="R11477" i="1"/>
  <c r="R11467" i="1"/>
  <c r="R11457" i="1"/>
  <c r="R11447" i="1"/>
  <c r="R11437" i="1"/>
  <c r="R11427" i="1"/>
  <c r="R11417" i="1"/>
  <c r="R11407" i="1"/>
  <c r="R11397" i="1"/>
  <c r="R11387" i="1"/>
  <c r="R11377" i="1"/>
  <c r="R11367" i="1"/>
  <c r="R11357" i="1"/>
  <c r="R11347" i="1"/>
  <c r="R11337" i="1"/>
  <c r="R11327" i="1"/>
  <c r="R11317" i="1"/>
  <c r="R11307" i="1"/>
  <c r="R11297" i="1"/>
  <c r="R11287" i="1"/>
  <c r="R11277" i="1"/>
  <c r="R11267" i="1"/>
  <c r="R11257" i="1"/>
  <c r="R11247" i="1"/>
  <c r="R11237" i="1"/>
  <c r="R11227" i="1"/>
  <c r="R11217" i="1"/>
  <c r="R11207" i="1"/>
  <c r="R11197" i="1"/>
  <c r="R11187" i="1"/>
  <c r="R11177" i="1"/>
  <c r="R11167" i="1"/>
  <c r="R11157" i="1"/>
  <c r="R11147" i="1"/>
  <c r="R11137" i="1"/>
  <c r="R11127" i="1"/>
  <c r="R11117" i="1"/>
  <c r="R11107" i="1"/>
  <c r="R11097" i="1"/>
  <c r="R11087" i="1"/>
  <c r="R11077" i="1"/>
  <c r="R11067" i="1"/>
  <c r="R11057" i="1"/>
  <c r="R11047" i="1"/>
  <c r="R11037" i="1"/>
  <c r="R11027" i="1"/>
  <c r="R11017" i="1"/>
  <c r="R11007" i="1"/>
  <c r="R10997" i="1"/>
  <c r="R10987" i="1"/>
  <c r="R10977" i="1"/>
  <c r="R10967" i="1"/>
  <c r="R10957" i="1"/>
  <c r="R10947" i="1"/>
  <c r="R10937" i="1"/>
  <c r="R10927" i="1"/>
  <c r="R10917" i="1"/>
  <c r="R10907" i="1"/>
  <c r="R10897" i="1"/>
  <c r="R10887" i="1"/>
  <c r="R10877" i="1"/>
  <c r="R10867" i="1"/>
  <c r="R10857" i="1"/>
  <c r="R10847" i="1"/>
  <c r="R10837" i="1"/>
  <c r="R10827" i="1"/>
  <c r="R10817" i="1"/>
  <c r="R10807" i="1"/>
  <c r="R10797" i="1"/>
  <c r="R10787" i="1"/>
  <c r="R10777" i="1"/>
  <c r="R10767" i="1"/>
  <c r="R10757" i="1"/>
  <c r="R10747" i="1"/>
  <c r="R10737" i="1"/>
  <c r="R10727" i="1"/>
  <c r="R10717" i="1"/>
  <c r="R10707" i="1"/>
  <c r="R10697" i="1"/>
  <c r="R10687" i="1"/>
  <c r="R10677" i="1"/>
  <c r="R10667" i="1"/>
  <c r="R10657" i="1"/>
  <c r="R10647" i="1"/>
  <c r="R10637" i="1"/>
  <c r="R10627" i="1"/>
  <c r="R10617" i="1"/>
  <c r="R10607" i="1"/>
  <c r="R10597" i="1"/>
  <c r="R10587" i="1"/>
  <c r="R10577" i="1"/>
  <c r="R10567" i="1"/>
  <c r="R10557" i="1"/>
  <c r="R10547" i="1"/>
  <c r="R10537" i="1"/>
  <c r="R10527" i="1"/>
  <c r="R10517" i="1"/>
  <c r="R10507" i="1"/>
  <c r="R10497" i="1"/>
  <c r="R10487" i="1"/>
  <c r="R10477" i="1"/>
  <c r="R10467" i="1"/>
  <c r="R10457" i="1"/>
  <c r="R10447" i="1"/>
  <c r="R10437" i="1"/>
  <c r="R10427" i="1"/>
  <c r="R10417" i="1"/>
  <c r="R10407" i="1"/>
  <c r="R10397" i="1"/>
  <c r="R10387" i="1"/>
  <c r="R10377" i="1"/>
  <c r="R10367" i="1"/>
  <c r="R10357" i="1"/>
  <c r="R10347" i="1"/>
  <c r="R10337" i="1"/>
  <c r="R10327" i="1"/>
  <c r="R10317" i="1"/>
  <c r="R10307" i="1"/>
  <c r="R10297" i="1"/>
  <c r="R10287" i="1"/>
  <c r="R10277" i="1"/>
  <c r="R10267" i="1"/>
  <c r="R10257" i="1"/>
  <c r="R10247" i="1"/>
  <c r="R10237" i="1"/>
  <c r="R10227" i="1"/>
  <c r="R10217" i="1"/>
  <c r="R10207" i="1"/>
  <c r="R10197" i="1"/>
  <c r="R10187" i="1"/>
  <c r="R10177" i="1"/>
  <c r="R10167" i="1"/>
  <c r="R10157" i="1"/>
  <c r="R10147" i="1"/>
  <c r="R10137" i="1"/>
  <c r="R10127" i="1"/>
  <c r="R10117" i="1"/>
  <c r="R10107" i="1"/>
  <c r="R10097" i="1"/>
  <c r="R10087" i="1"/>
  <c r="R10077" i="1"/>
  <c r="R10067" i="1"/>
  <c r="R10057" i="1"/>
  <c r="R10047" i="1"/>
  <c r="R10037" i="1"/>
  <c r="R10027" i="1"/>
  <c r="R10017" i="1"/>
  <c r="R10007" i="1"/>
  <c r="R9997" i="1"/>
  <c r="R9987" i="1"/>
  <c r="R9977" i="1"/>
  <c r="R9967" i="1"/>
  <c r="R9957" i="1"/>
  <c r="R9947" i="1"/>
  <c r="R9937" i="1"/>
  <c r="R9927" i="1"/>
  <c r="R9917" i="1"/>
  <c r="R9907" i="1"/>
  <c r="R9897" i="1"/>
  <c r="R9887" i="1"/>
  <c r="R9877" i="1"/>
  <c r="R9867" i="1"/>
  <c r="R9857" i="1"/>
  <c r="R9847" i="1"/>
  <c r="R9837" i="1"/>
  <c r="R9827" i="1"/>
  <c r="R9817" i="1"/>
  <c r="R9807" i="1"/>
  <c r="R9797" i="1"/>
  <c r="R9787" i="1"/>
  <c r="R9777" i="1"/>
  <c r="R9767" i="1"/>
  <c r="R9757" i="1"/>
  <c r="R9747" i="1"/>
  <c r="R9737" i="1"/>
  <c r="R9727" i="1"/>
  <c r="R9717" i="1"/>
  <c r="R9707" i="1"/>
  <c r="R9697" i="1"/>
  <c r="R9687" i="1"/>
  <c r="R9677" i="1"/>
  <c r="R9667" i="1"/>
  <c r="R9657" i="1"/>
  <c r="R9647" i="1"/>
  <c r="R9637" i="1"/>
  <c r="R9627" i="1"/>
  <c r="R9617" i="1"/>
  <c r="R9607" i="1"/>
  <c r="R9597" i="1"/>
  <c r="R9587" i="1"/>
  <c r="R9577" i="1"/>
  <c r="R9567" i="1"/>
  <c r="R9557" i="1"/>
  <c r="R9547" i="1"/>
  <c r="R9537" i="1"/>
  <c r="R9527" i="1"/>
  <c r="R9517" i="1"/>
  <c r="R9507" i="1"/>
  <c r="R9497" i="1"/>
  <c r="R9487" i="1"/>
  <c r="R9477" i="1"/>
  <c r="R9467" i="1"/>
  <c r="R9457" i="1"/>
  <c r="R9447" i="1"/>
  <c r="R9437" i="1"/>
  <c r="R9427" i="1"/>
  <c r="R9417" i="1"/>
  <c r="R9407" i="1"/>
  <c r="R11956" i="1"/>
  <c r="R11936" i="1"/>
  <c r="R11916" i="1"/>
  <c r="R11896" i="1"/>
  <c r="R11876" i="1"/>
  <c r="R11856" i="1"/>
  <c r="R11836" i="1"/>
  <c r="R11816" i="1"/>
  <c r="R11796" i="1"/>
  <c r="R11786" i="1"/>
  <c r="R11776" i="1"/>
  <c r="R11766" i="1"/>
  <c r="R11756" i="1"/>
  <c r="R11746" i="1"/>
  <c r="R11736" i="1"/>
  <c r="R11726" i="1"/>
  <c r="R11716" i="1"/>
  <c r="R11706" i="1"/>
  <c r="R11696" i="1"/>
  <c r="R11686" i="1"/>
  <c r="R11676" i="1"/>
  <c r="R11666" i="1"/>
  <c r="R11656" i="1"/>
  <c r="R11646" i="1"/>
  <c r="R11636" i="1"/>
  <c r="R11626" i="1"/>
  <c r="R11616" i="1"/>
  <c r="R11606" i="1"/>
  <c r="R11596" i="1"/>
  <c r="R11586" i="1"/>
  <c r="R11576" i="1"/>
  <c r="R11566" i="1"/>
  <c r="R11556" i="1"/>
  <c r="R11546" i="1"/>
  <c r="R11536" i="1"/>
  <c r="R11526" i="1"/>
  <c r="R11516" i="1"/>
  <c r="R11506" i="1"/>
  <c r="R11496" i="1"/>
  <c r="R11486" i="1"/>
  <c r="R11476" i="1"/>
  <c r="R11466" i="1"/>
  <c r="R11456" i="1"/>
  <c r="R11446" i="1"/>
  <c r="R11436" i="1"/>
  <c r="R11426" i="1"/>
  <c r="R11416" i="1"/>
  <c r="R11406" i="1"/>
  <c r="R11396" i="1"/>
  <c r="R11386" i="1"/>
  <c r="R11376" i="1"/>
  <c r="R11366" i="1"/>
  <c r="R11356" i="1"/>
  <c r="R11346" i="1"/>
  <c r="R11336" i="1"/>
  <c r="R11326" i="1"/>
  <c r="R11316" i="1"/>
  <c r="R11306" i="1"/>
  <c r="R11296" i="1"/>
  <c r="R11286" i="1"/>
  <c r="R11276" i="1"/>
  <c r="R11266" i="1"/>
  <c r="R11256" i="1"/>
  <c r="R11246" i="1"/>
  <c r="R11236" i="1"/>
  <c r="R11226" i="1"/>
  <c r="R11216" i="1"/>
  <c r="R11206" i="1"/>
  <c r="R11196" i="1"/>
  <c r="R11186" i="1"/>
  <c r="R11176" i="1"/>
  <c r="R11166" i="1"/>
  <c r="R11156" i="1"/>
  <c r="R11146" i="1"/>
  <c r="R11136" i="1"/>
  <c r="R11126" i="1"/>
  <c r="R11116" i="1"/>
  <c r="R11106" i="1"/>
  <c r="R11096" i="1"/>
  <c r="R11086" i="1"/>
  <c r="R11076" i="1"/>
  <c r="R11066" i="1"/>
  <c r="R11056" i="1"/>
  <c r="R11046" i="1"/>
  <c r="R11036" i="1"/>
  <c r="R11026" i="1"/>
  <c r="R11016" i="1"/>
  <c r="R11006" i="1"/>
  <c r="R10996" i="1"/>
  <c r="R10986" i="1"/>
  <c r="R10976" i="1"/>
  <c r="R10966" i="1"/>
  <c r="R10956" i="1"/>
  <c r="R10946" i="1"/>
  <c r="R10936" i="1"/>
  <c r="R10926" i="1"/>
  <c r="R10916" i="1"/>
  <c r="R10906" i="1"/>
  <c r="R10896" i="1"/>
  <c r="R10886" i="1"/>
  <c r="R10876" i="1"/>
  <c r="R10866" i="1"/>
  <c r="R10856" i="1"/>
  <c r="R10846" i="1"/>
  <c r="R10836" i="1"/>
  <c r="R10826" i="1"/>
  <c r="R10816" i="1"/>
  <c r="R10806" i="1"/>
  <c r="R10796" i="1"/>
  <c r="R10786" i="1"/>
  <c r="R10776" i="1"/>
  <c r="R10766" i="1"/>
  <c r="R10756" i="1"/>
  <c r="R10746" i="1"/>
  <c r="R10736" i="1"/>
  <c r="R10726" i="1"/>
  <c r="R10716" i="1"/>
  <c r="R10706" i="1"/>
  <c r="R10696" i="1"/>
  <c r="R10686" i="1"/>
  <c r="R10676" i="1"/>
  <c r="R10666" i="1"/>
  <c r="R10656" i="1"/>
  <c r="R10646" i="1"/>
  <c r="R10636" i="1"/>
  <c r="R10626" i="1"/>
  <c r="R10616" i="1"/>
  <c r="R10606" i="1"/>
  <c r="R10596" i="1"/>
  <c r="R10586" i="1"/>
  <c r="R10576" i="1"/>
  <c r="R10566" i="1"/>
  <c r="R10556" i="1"/>
  <c r="R10546" i="1"/>
  <c r="R10536" i="1"/>
  <c r="R10526" i="1"/>
  <c r="R10516" i="1"/>
  <c r="R10506" i="1"/>
  <c r="R10496" i="1"/>
  <c r="R10486" i="1"/>
  <c r="R10476" i="1"/>
  <c r="R10466" i="1"/>
  <c r="R10456" i="1"/>
  <c r="R10446" i="1"/>
  <c r="R10436" i="1"/>
  <c r="R10426" i="1"/>
  <c r="R10416" i="1"/>
  <c r="R10406" i="1"/>
  <c r="R10396" i="1"/>
  <c r="R10386" i="1"/>
  <c r="R10376" i="1"/>
  <c r="R10366" i="1"/>
  <c r="R10356" i="1"/>
  <c r="R10346" i="1"/>
  <c r="R10336" i="1"/>
  <c r="R10326" i="1"/>
  <c r="R10316" i="1"/>
  <c r="R10306" i="1"/>
  <c r="R10296" i="1"/>
  <c r="R10286" i="1"/>
  <c r="R10276" i="1"/>
  <c r="R10266" i="1"/>
  <c r="R10256" i="1"/>
  <c r="R10246" i="1"/>
  <c r="R10236" i="1"/>
  <c r="R10226" i="1"/>
  <c r="R10216" i="1"/>
  <c r="R10206" i="1"/>
  <c r="R10196" i="1"/>
  <c r="R10186" i="1"/>
  <c r="R10176" i="1"/>
  <c r="R10166" i="1"/>
  <c r="R10156" i="1"/>
  <c r="R10146" i="1"/>
  <c r="R10136" i="1"/>
  <c r="R10126" i="1"/>
  <c r="R10116" i="1"/>
  <c r="R10106" i="1"/>
  <c r="R10096" i="1"/>
  <c r="R10086" i="1"/>
  <c r="R10076" i="1"/>
  <c r="R10046" i="1"/>
  <c r="R10006" i="1"/>
  <c r="R9966" i="1"/>
  <c r="R9926" i="1"/>
  <c r="R9886" i="1"/>
  <c r="R9846" i="1"/>
  <c r="R9806" i="1"/>
  <c r="R9766" i="1"/>
  <c r="R9726" i="1"/>
  <c r="R9396" i="1"/>
  <c r="R9386" i="1"/>
  <c r="R9376" i="1"/>
  <c r="R9366" i="1"/>
  <c r="R9356" i="1"/>
  <c r="R9346" i="1"/>
  <c r="R9336" i="1"/>
  <c r="R9326" i="1"/>
  <c r="R9316" i="1"/>
  <c r="R9306" i="1"/>
  <c r="R9296" i="1"/>
  <c r="R9286" i="1"/>
  <c r="R9276" i="1"/>
  <c r="R9266" i="1"/>
  <c r="R9256" i="1"/>
  <c r="R9246" i="1"/>
  <c r="R9236" i="1"/>
  <c r="R9226" i="1"/>
  <c r="R9216" i="1"/>
  <c r="R9206" i="1"/>
  <c r="R9196" i="1"/>
  <c r="R9186" i="1"/>
  <c r="R9176" i="1"/>
  <c r="R9166" i="1"/>
  <c r="R9156" i="1"/>
  <c r="R9146" i="1"/>
  <c r="R9136" i="1"/>
  <c r="R9126" i="1"/>
  <c r="R9116" i="1"/>
  <c r="R9106" i="1"/>
  <c r="R9096" i="1"/>
  <c r="R9086" i="1"/>
  <c r="R9076" i="1"/>
  <c r="R9066" i="1"/>
  <c r="R9056" i="1"/>
  <c r="R9046" i="1"/>
  <c r="R9036" i="1"/>
  <c r="R9026" i="1"/>
  <c r="R9016" i="1"/>
  <c r="R9006" i="1"/>
  <c r="R8996" i="1"/>
  <c r="R8986" i="1"/>
  <c r="R8976" i="1"/>
  <c r="R8966" i="1"/>
  <c r="R8956" i="1"/>
  <c r="R8946" i="1"/>
  <c r="R8936" i="1"/>
  <c r="R8926" i="1"/>
  <c r="R8916" i="1"/>
  <c r="R8906" i="1"/>
  <c r="R8896" i="1"/>
  <c r="R8886" i="1"/>
  <c r="R8876" i="1"/>
  <c r="R8866" i="1"/>
  <c r="R8856" i="1"/>
  <c r="R8846" i="1"/>
  <c r="R8836" i="1"/>
  <c r="R8826" i="1"/>
  <c r="R8816" i="1"/>
  <c r="R8806" i="1"/>
  <c r="R8796" i="1"/>
  <c r="R8786" i="1"/>
  <c r="R8776" i="1"/>
  <c r="R8766" i="1"/>
  <c r="R8756" i="1"/>
  <c r="R8746" i="1"/>
  <c r="R8736" i="1"/>
  <c r="R8726" i="1"/>
  <c r="R8716" i="1"/>
  <c r="R8706" i="1"/>
  <c r="R8696" i="1"/>
  <c r="R8686" i="1"/>
  <c r="R8676" i="1"/>
  <c r="R8666" i="1"/>
  <c r="R8656" i="1"/>
  <c r="R8646" i="1"/>
  <c r="R8636" i="1"/>
  <c r="R8626" i="1"/>
  <c r="R8616" i="1"/>
  <c r="R8606" i="1"/>
  <c r="R8596" i="1"/>
  <c r="R8586" i="1"/>
  <c r="R8576" i="1"/>
  <c r="R8566" i="1"/>
  <c r="R8556" i="1"/>
  <c r="R8546" i="1"/>
  <c r="R8536" i="1"/>
  <c r="R8526" i="1"/>
  <c r="R8516" i="1"/>
  <c r="R8506" i="1"/>
  <c r="R8496" i="1"/>
  <c r="R8486" i="1"/>
  <c r="R8476" i="1"/>
  <c r="R8466" i="1"/>
  <c r="R8456" i="1"/>
  <c r="R8446" i="1"/>
  <c r="R8436" i="1"/>
  <c r="R8426" i="1"/>
  <c r="R8416" i="1"/>
  <c r="R8406" i="1"/>
  <c r="R8396" i="1"/>
  <c r="R8386" i="1"/>
  <c r="R8376" i="1"/>
  <c r="R8366" i="1"/>
  <c r="R8356" i="1"/>
  <c r="R8346" i="1"/>
  <c r="R8336" i="1"/>
  <c r="R8326" i="1"/>
  <c r="R8316" i="1"/>
  <c r="R8306" i="1"/>
  <c r="R8296" i="1"/>
  <c r="R8286" i="1"/>
  <c r="R8276" i="1"/>
  <c r="R8266" i="1"/>
  <c r="R8256" i="1"/>
  <c r="R8246" i="1"/>
  <c r="R8236" i="1"/>
  <c r="R8226" i="1"/>
  <c r="R8216" i="1"/>
  <c r="R8206" i="1"/>
  <c r="R8196" i="1"/>
  <c r="R8186" i="1"/>
  <c r="R8176" i="1"/>
  <c r="R8166" i="1"/>
  <c r="R8156" i="1"/>
  <c r="R8146" i="1"/>
  <c r="R8136" i="1"/>
  <c r="R8126" i="1"/>
  <c r="R8116" i="1"/>
  <c r="R8106" i="1"/>
  <c r="R8096" i="1"/>
  <c r="R8086" i="1"/>
  <c r="R8076" i="1"/>
  <c r="R8066" i="1"/>
  <c r="R8056" i="1"/>
  <c r="R8046" i="1"/>
  <c r="R8036" i="1"/>
  <c r="R8026" i="1"/>
  <c r="R8016" i="1"/>
  <c r="R8006" i="1"/>
  <c r="R7996" i="1"/>
  <c r="R7986" i="1"/>
  <c r="R7976" i="1"/>
  <c r="R7966" i="1"/>
  <c r="R7956" i="1"/>
  <c r="R7946" i="1"/>
  <c r="R7936" i="1"/>
  <c r="R7926" i="1"/>
  <c r="R7916" i="1"/>
  <c r="R7906" i="1"/>
  <c r="R7896" i="1"/>
  <c r="R7886" i="1"/>
  <c r="R7876" i="1"/>
  <c r="R7866" i="1"/>
  <c r="R7856" i="1"/>
  <c r="R7846" i="1"/>
  <c r="R7836" i="1"/>
  <c r="R7826" i="1"/>
  <c r="R7816" i="1"/>
  <c r="R7806" i="1"/>
  <c r="R7796" i="1"/>
  <c r="R7786" i="1"/>
  <c r="R7776" i="1"/>
  <c r="R7766" i="1"/>
  <c r="R7756" i="1"/>
  <c r="R7746" i="1"/>
  <c r="R7736" i="1"/>
  <c r="R7726" i="1"/>
  <c r="R7716" i="1"/>
  <c r="R7706" i="1"/>
  <c r="R7696" i="1"/>
  <c r="R7686" i="1"/>
  <c r="R7676" i="1"/>
  <c r="R7666" i="1"/>
  <c r="R7656" i="1"/>
  <c r="R7646" i="1"/>
  <c r="R7636" i="1"/>
  <c r="R7626" i="1"/>
  <c r="R7616" i="1"/>
  <c r="R7606" i="1"/>
  <c r="R7596" i="1"/>
  <c r="R7586" i="1"/>
  <c r="R7576" i="1"/>
  <c r="R7566" i="1"/>
  <c r="R7556" i="1"/>
  <c r="R7546" i="1"/>
  <c r="R7536" i="1"/>
  <c r="R10056" i="1"/>
  <c r="R10016" i="1"/>
  <c r="R9976" i="1"/>
  <c r="R9936" i="1"/>
  <c r="R9896" i="1"/>
  <c r="R9856" i="1"/>
  <c r="R9816" i="1"/>
  <c r="R9776" i="1"/>
  <c r="R9736" i="1"/>
  <c r="R9686" i="1"/>
  <c r="R9666" i="1"/>
  <c r="R9646" i="1"/>
  <c r="R9626" i="1"/>
  <c r="R9606" i="1"/>
  <c r="R9586" i="1"/>
  <c r="R9566" i="1"/>
  <c r="R9546" i="1"/>
  <c r="R9526" i="1"/>
  <c r="R9506" i="1"/>
  <c r="R9486" i="1"/>
  <c r="R9466" i="1"/>
  <c r="R9446" i="1"/>
  <c r="R9426" i="1"/>
  <c r="R9406" i="1"/>
  <c r="R10066" i="1"/>
  <c r="R10026" i="1"/>
  <c r="R9986" i="1"/>
  <c r="R9946" i="1"/>
  <c r="R9906" i="1"/>
  <c r="R9866" i="1"/>
  <c r="R9826" i="1"/>
  <c r="R9786" i="1"/>
  <c r="R9746" i="1"/>
  <c r="R9706" i="1"/>
  <c r="R10036" i="1"/>
  <c r="R9996" i="1"/>
  <c r="R9956" i="1"/>
  <c r="R9916" i="1"/>
  <c r="R9876" i="1"/>
  <c r="R9836" i="1"/>
  <c r="R9796" i="1"/>
  <c r="R9756" i="1"/>
  <c r="R9716" i="1"/>
  <c r="R9696" i="1"/>
  <c r="R9676" i="1"/>
  <c r="R9656" i="1"/>
  <c r="R9636" i="1"/>
  <c r="R9616" i="1"/>
  <c r="R9596" i="1"/>
  <c r="R9576" i="1"/>
  <c r="R9556" i="1"/>
  <c r="R9536" i="1"/>
  <c r="R9516" i="1"/>
  <c r="R9496" i="1"/>
  <c r="R9476" i="1"/>
  <c r="R9456" i="1"/>
  <c r="R9436" i="1"/>
  <c r="R9416" i="1"/>
  <c r="R9397" i="1"/>
  <c r="R9387" i="1"/>
  <c r="R9377" i="1"/>
  <c r="R9367" i="1"/>
  <c r="R9357" i="1"/>
  <c r="R9347" i="1"/>
  <c r="R9337" i="1"/>
  <c r="R9327" i="1"/>
  <c r="R9317" i="1"/>
  <c r="R9307" i="1"/>
  <c r="R9297" i="1"/>
  <c r="R9287" i="1"/>
  <c r="R9277" i="1"/>
  <c r="R9267" i="1"/>
  <c r="R9257" i="1"/>
  <c r="R9247" i="1"/>
  <c r="R9237" i="1"/>
  <c r="R9227" i="1"/>
  <c r="R9217" i="1"/>
  <c r="R9207" i="1"/>
  <c r="R9197" i="1"/>
  <c r="R9187" i="1"/>
  <c r="R9177" i="1"/>
  <c r="R9167" i="1"/>
  <c r="R9157" i="1"/>
  <c r="R9147" i="1"/>
  <c r="R9137" i="1"/>
  <c r="R9127" i="1"/>
  <c r="R9117" i="1"/>
  <c r="R9107" i="1"/>
  <c r="R9097" i="1"/>
  <c r="R9087" i="1"/>
  <c r="R9077" i="1"/>
  <c r="R9067" i="1"/>
  <c r="R9057" i="1"/>
  <c r="R9047" i="1"/>
  <c r="R9037" i="1"/>
  <c r="R9027" i="1"/>
  <c r="R9017" i="1"/>
  <c r="R9007" i="1"/>
  <c r="R8997" i="1"/>
  <c r="R8987" i="1"/>
  <c r="R8977" i="1"/>
  <c r="R8967" i="1"/>
  <c r="R8957" i="1"/>
  <c r="R8947" i="1"/>
  <c r="R8937" i="1"/>
  <c r="R8927" i="1"/>
  <c r="R8917" i="1"/>
  <c r="R8907" i="1"/>
  <c r="R8897" i="1"/>
  <c r="R8887" i="1"/>
  <c r="R8877" i="1"/>
  <c r="R8867" i="1"/>
  <c r="R8857" i="1"/>
  <c r="R8847" i="1"/>
  <c r="R8837" i="1"/>
  <c r="R8827" i="1"/>
  <c r="R8817" i="1"/>
  <c r="R8807" i="1"/>
  <c r="R8797" i="1"/>
  <c r="R8787" i="1"/>
  <c r="R8777" i="1"/>
  <c r="R8767" i="1"/>
  <c r="R8757" i="1"/>
  <c r="R8747" i="1"/>
  <c r="R8737" i="1"/>
  <c r="R8727" i="1"/>
  <c r="R8717" i="1"/>
  <c r="R8707" i="1"/>
  <c r="R8697" i="1"/>
  <c r="R8687" i="1"/>
  <c r="R8677" i="1"/>
  <c r="R8667" i="1"/>
  <c r="R8657" i="1"/>
  <c r="R8647" i="1"/>
  <c r="R8637" i="1"/>
  <c r="R8627" i="1"/>
  <c r="R8617" i="1"/>
  <c r="R8607" i="1"/>
  <c r="R8597" i="1"/>
  <c r="R8587" i="1"/>
  <c r="R8577" i="1"/>
  <c r="R8567" i="1"/>
  <c r="R8557" i="1"/>
  <c r="R8547" i="1"/>
  <c r="R8537" i="1"/>
  <c r="R8527" i="1"/>
  <c r="R8517" i="1"/>
  <c r="R8507" i="1"/>
  <c r="R8497" i="1"/>
  <c r="R8487" i="1"/>
  <c r="R8477" i="1"/>
  <c r="R8467" i="1"/>
  <c r="R8457" i="1"/>
  <c r="R8447" i="1"/>
  <c r="R8437" i="1"/>
  <c r="R8427" i="1"/>
  <c r="R8417" i="1"/>
  <c r="R8407" i="1"/>
  <c r="R8397" i="1"/>
  <c r="R8387" i="1"/>
  <c r="R8377" i="1"/>
  <c r="R8367" i="1"/>
  <c r="R8357" i="1"/>
  <c r="R8347" i="1"/>
  <c r="R8337" i="1"/>
  <c r="R8327" i="1"/>
  <c r="R8317" i="1"/>
  <c r="R8307" i="1"/>
  <c r="R8297" i="1"/>
  <c r="R8287" i="1"/>
  <c r="R8277" i="1"/>
  <c r="R8267" i="1"/>
  <c r="R8257" i="1"/>
  <c r="R8247" i="1"/>
  <c r="R8237" i="1"/>
  <c r="R8227" i="1"/>
  <c r="R8217" i="1"/>
  <c r="R8207" i="1"/>
  <c r="R8197" i="1"/>
  <c r="R8187" i="1"/>
  <c r="R8177" i="1"/>
  <c r="R8167" i="1"/>
  <c r="R8157" i="1"/>
  <c r="R8147" i="1"/>
  <c r="R8137" i="1"/>
  <c r="R8127" i="1"/>
  <c r="R8117" i="1"/>
  <c r="R8107" i="1"/>
  <c r="R8097" i="1"/>
  <c r="R8087" i="1"/>
  <c r="R8077" i="1"/>
  <c r="R8067" i="1"/>
  <c r="R8057" i="1"/>
  <c r="R8047" i="1"/>
  <c r="R8037" i="1"/>
  <c r="R8027" i="1"/>
  <c r="R8017" i="1"/>
  <c r="R8007" i="1"/>
  <c r="R7997" i="1"/>
  <c r="R7987" i="1"/>
  <c r="R7977" i="1"/>
  <c r="R7967" i="1"/>
  <c r="R7957" i="1"/>
  <c r="R7947" i="1"/>
  <c r="R7937" i="1"/>
  <c r="R7927" i="1"/>
  <c r="R7917" i="1"/>
  <c r="R7907" i="1"/>
  <c r="R7897" i="1"/>
  <c r="R7887" i="1"/>
  <c r="R7877" i="1"/>
  <c r="R7867" i="1"/>
  <c r="R7857" i="1"/>
  <c r="R7847" i="1"/>
  <c r="R7837" i="1"/>
  <c r="R7827" i="1"/>
  <c r="R7817" i="1"/>
  <c r="R7807" i="1"/>
  <c r="R7797" i="1"/>
  <c r="R7787" i="1"/>
  <c r="R7777" i="1"/>
  <c r="R7767" i="1"/>
  <c r="R7757" i="1"/>
  <c r="R7747" i="1"/>
  <c r="R7737" i="1"/>
  <c r="R7727" i="1"/>
  <c r="R7717" i="1"/>
  <c r="R7707" i="1"/>
  <c r="R7697" i="1"/>
  <c r="R7687" i="1"/>
  <c r="R7677" i="1"/>
  <c r="R7667" i="1"/>
  <c r="R7657" i="1"/>
  <c r="R7647" i="1"/>
  <c r="R7637" i="1"/>
  <c r="R7627" i="1"/>
  <c r="R7617" i="1"/>
  <c r="R7607" i="1"/>
  <c r="R7597" i="1"/>
  <c r="R7587" i="1"/>
  <c r="R7577" i="1"/>
  <c r="R7567" i="1"/>
  <c r="R7557" i="1"/>
  <c r="R7547" i="1"/>
  <c r="R7537" i="1"/>
  <c r="R7527" i="1"/>
  <c r="R7517" i="1"/>
  <c r="R7507" i="1"/>
  <c r="R7497" i="1"/>
  <c r="R7487" i="1"/>
  <c r="R7477" i="1"/>
  <c r="R7467" i="1"/>
  <c r="R7457" i="1"/>
  <c r="R7447" i="1"/>
  <c r="R7437" i="1"/>
  <c r="R7427" i="1"/>
  <c r="R7417" i="1"/>
  <c r="R7407" i="1"/>
  <c r="R7397" i="1"/>
  <c r="R7387" i="1"/>
  <c r="R7377" i="1"/>
  <c r="R7367" i="1"/>
  <c r="R7357" i="1"/>
  <c r="R7347" i="1"/>
  <c r="R7337" i="1"/>
  <c r="R7327" i="1"/>
  <c r="R7317" i="1"/>
  <c r="R7307" i="1"/>
  <c r="R7297" i="1"/>
  <c r="R7287" i="1"/>
  <c r="R7277" i="1"/>
  <c r="R7267" i="1"/>
  <c r="R7257" i="1"/>
  <c r="R7247" i="1"/>
  <c r="R7237" i="1"/>
  <c r="R7227" i="1"/>
  <c r="R7217" i="1"/>
  <c r="R7207" i="1"/>
  <c r="R7197" i="1"/>
  <c r="R7187" i="1"/>
  <c r="R7177" i="1"/>
  <c r="R7167" i="1"/>
  <c r="R7516" i="1"/>
  <c r="R7476" i="1"/>
  <c r="R7526" i="1"/>
  <c r="R7486" i="1"/>
  <c r="R7446" i="1"/>
  <c r="R7426" i="1"/>
  <c r="R7406" i="1"/>
  <c r="R7386" i="1"/>
  <c r="R7366" i="1"/>
  <c r="R7346" i="1"/>
  <c r="R7326" i="1"/>
  <c r="R7306" i="1"/>
  <c r="R7286" i="1"/>
  <c r="R7266" i="1"/>
  <c r="R7246" i="1"/>
  <c r="R7226" i="1"/>
  <c r="R7206" i="1"/>
  <c r="R7186" i="1"/>
  <c r="R7166" i="1"/>
  <c r="R7496" i="1"/>
  <c r="R7157" i="1"/>
  <c r="R7147" i="1"/>
  <c r="R7137" i="1"/>
  <c r="R7127" i="1"/>
  <c r="R7117" i="1"/>
  <c r="R7107" i="1"/>
  <c r="R7097" i="1"/>
  <c r="R7087" i="1"/>
  <c r="R7077" i="1"/>
  <c r="R7067" i="1"/>
  <c r="R7057" i="1"/>
  <c r="R7047" i="1"/>
  <c r="R7037" i="1"/>
  <c r="R7027" i="1"/>
  <c r="R7017" i="1"/>
  <c r="R7007" i="1"/>
  <c r="R6997" i="1"/>
  <c r="R6987" i="1"/>
  <c r="R6977" i="1"/>
  <c r="R6967" i="1"/>
  <c r="R6957" i="1"/>
  <c r="R6947" i="1"/>
  <c r="R6937" i="1"/>
  <c r="R6927" i="1"/>
  <c r="R6917" i="1"/>
  <c r="R6907" i="1"/>
  <c r="R6897" i="1"/>
  <c r="R6887" i="1"/>
  <c r="R6877" i="1"/>
  <c r="R6867" i="1"/>
  <c r="R6857" i="1"/>
  <c r="R6847" i="1"/>
  <c r="R6837" i="1"/>
  <c r="R6827" i="1"/>
  <c r="R6817" i="1"/>
  <c r="R6807" i="1"/>
  <c r="R6797" i="1"/>
  <c r="R6787" i="1"/>
  <c r="R6777" i="1"/>
  <c r="R6767" i="1"/>
  <c r="R6757" i="1"/>
  <c r="R6747" i="1"/>
  <c r="R6737" i="1"/>
  <c r="R6727" i="1"/>
  <c r="R6717" i="1"/>
  <c r="R6707" i="1"/>
  <c r="R6697" i="1"/>
  <c r="R6687" i="1"/>
  <c r="R6677" i="1"/>
  <c r="R6667" i="1"/>
  <c r="R6657" i="1"/>
  <c r="R6647" i="1"/>
  <c r="R6637" i="1"/>
  <c r="R6627" i="1"/>
  <c r="R6617" i="1"/>
  <c r="R6607" i="1"/>
  <c r="R6597" i="1"/>
  <c r="R6587" i="1"/>
  <c r="R6577" i="1"/>
  <c r="R6567" i="1"/>
  <c r="R6557" i="1"/>
  <c r="R6547" i="1"/>
  <c r="R6537" i="1"/>
  <c r="R6527" i="1"/>
  <c r="R6517" i="1"/>
  <c r="R6507" i="1"/>
  <c r="R6497" i="1"/>
  <c r="R6487" i="1"/>
  <c r="R6477" i="1"/>
  <c r="R6467" i="1"/>
  <c r="R6457" i="1"/>
  <c r="R6447" i="1"/>
  <c r="R6437" i="1"/>
  <c r="R6427" i="1"/>
  <c r="R6417" i="1"/>
  <c r="R6407" i="1"/>
  <c r="R6397" i="1"/>
  <c r="R6387" i="1"/>
  <c r="R6377" i="1"/>
  <c r="R6367" i="1"/>
  <c r="R6357" i="1"/>
  <c r="R6347" i="1"/>
  <c r="R6337" i="1"/>
  <c r="R6327" i="1"/>
  <c r="R6317" i="1"/>
  <c r="R6307" i="1"/>
  <c r="R6297" i="1"/>
  <c r="R6287" i="1"/>
  <c r="R6277" i="1"/>
  <c r="R6267" i="1"/>
  <c r="R6257" i="1"/>
  <c r="R6247" i="1"/>
  <c r="R6237" i="1"/>
  <c r="R6227" i="1"/>
  <c r="R6217" i="1"/>
  <c r="R6207" i="1"/>
  <c r="R6197" i="1"/>
  <c r="R6187" i="1"/>
  <c r="R6177" i="1"/>
  <c r="R6167" i="1"/>
  <c r="R6157" i="1"/>
  <c r="R6147" i="1"/>
  <c r="R6137" i="1"/>
  <c r="R6127" i="1"/>
  <c r="R6117" i="1"/>
  <c r="R6107" i="1"/>
  <c r="R6097" i="1"/>
  <c r="R6087" i="1"/>
  <c r="R6077" i="1"/>
  <c r="R6067" i="1"/>
  <c r="R6057" i="1"/>
  <c r="R6047" i="1"/>
  <c r="R6037" i="1"/>
  <c r="R6027" i="1"/>
  <c r="R6017" i="1"/>
  <c r="R6007" i="1"/>
  <c r="R5997" i="1"/>
  <c r="R5987" i="1"/>
  <c r="R5977" i="1"/>
  <c r="R5967" i="1"/>
  <c r="R5957" i="1"/>
  <c r="R5947" i="1"/>
  <c r="R5937" i="1"/>
  <c r="R5927" i="1"/>
  <c r="R5917" i="1"/>
  <c r="R5907" i="1"/>
  <c r="R5897" i="1"/>
  <c r="R5887" i="1"/>
  <c r="R5877" i="1"/>
  <c r="R5867" i="1"/>
  <c r="R5857" i="1"/>
  <c r="R5847" i="1"/>
  <c r="R5837" i="1"/>
  <c r="R5827" i="1"/>
  <c r="R5817" i="1"/>
  <c r="R5807" i="1"/>
  <c r="R5797" i="1"/>
  <c r="R5787" i="1"/>
  <c r="R5777" i="1"/>
  <c r="R5767" i="1"/>
  <c r="R5757" i="1"/>
  <c r="R5747" i="1"/>
  <c r="R5737" i="1"/>
  <c r="R5727" i="1"/>
  <c r="R5717" i="1"/>
  <c r="R5707" i="1"/>
  <c r="R5697" i="1"/>
  <c r="R5687" i="1"/>
  <c r="R5677" i="1"/>
  <c r="R5667" i="1"/>
  <c r="R5657" i="1"/>
  <c r="R5647" i="1"/>
  <c r="R5637" i="1"/>
  <c r="R5627" i="1"/>
  <c r="R5617" i="1"/>
  <c r="R5607" i="1"/>
  <c r="R5597" i="1"/>
  <c r="R5587" i="1"/>
  <c r="R5577" i="1"/>
  <c r="R5567" i="1"/>
  <c r="R5557" i="1"/>
  <c r="R5547" i="1"/>
  <c r="R5537" i="1"/>
  <c r="R5527" i="1"/>
  <c r="R5517" i="1"/>
  <c r="R5507" i="1"/>
  <c r="R5497" i="1"/>
  <c r="R5487" i="1"/>
  <c r="R5477" i="1"/>
  <c r="R5467" i="1"/>
  <c r="R5457" i="1"/>
  <c r="R5447" i="1"/>
  <c r="R5437" i="1"/>
  <c r="R5427" i="1"/>
  <c r="R5417" i="1"/>
  <c r="R5407" i="1"/>
  <c r="R5397" i="1"/>
  <c r="R5387" i="1"/>
  <c r="R5377" i="1"/>
  <c r="R5367" i="1"/>
  <c r="R5357" i="1"/>
  <c r="R5347" i="1"/>
  <c r="R5337" i="1"/>
  <c r="R5327" i="1"/>
  <c r="R5317" i="1"/>
  <c r="R5307" i="1"/>
  <c r="R5297" i="1"/>
  <c r="R5287" i="1"/>
  <c r="R5277" i="1"/>
  <c r="R5267" i="1"/>
  <c r="R5257" i="1"/>
  <c r="R5247" i="1"/>
  <c r="R5237" i="1"/>
  <c r="R5227" i="1"/>
  <c r="R5217" i="1"/>
  <c r="R5207" i="1"/>
  <c r="R5197" i="1"/>
  <c r="R5187" i="1"/>
  <c r="R5177" i="1"/>
  <c r="R5167" i="1"/>
  <c r="R5157" i="1"/>
  <c r="R5147" i="1"/>
  <c r="R5137" i="1"/>
  <c r="R5127" i="1"/>
  <c r="R5117" i="1"/>
  <c r="R5107" i="1"/>
  <c r="R5097" i="1"/>
  <c r="R5087" i="1"/>
  <c r="R5077" i="1"/>
  <c r="R5067" i="1"/>
  <c r="R5057" i="1"/>
  <c r="R5047" i="1"/>
  <c r="R5037" i="1"/>
  <c r="R5027" i="1"/>
  <c r="R5017" i="1"/>
  <c r="R5007" i="1"/>
  <c r="R4997" i="1"/>
  <c r="R4987" i="1"/>
  <c r="R4977" i="1"/>
  <c r="R4967" i="1"/>
  <c r="R4957" i="1"/>
  <c r="R4947" i="1"/>
  <c r="R4937" i="1"/>
  <c r="R4927" i="1"/>
  <c r="R4917" i="1"/>
  <c r="R4907" i="1"/>
  <c r="R4897" i="1"/>
  <c r="R4887" i="1"/>
  <c r="R4877" i="1"/>
  <c r="R4867" i="1"/>
  <c r="R4857" i="1"/>
  <c r="R4847" i="1"/>
  <c r="R7506" i="1"/>
  <c r="R7466" i="1"/>
  <c r="R7456" i="1"/>
  <c r="R7436" i="1"/>
  <c r="R7416" i="1"/>
  <c r="R7396" i="1"/>
  <c r="R7376" i="1"/>
  <c r="R7356" i="1"/>
  <c r="R7336" i="1"/>
  <c r="R7316" i="1"/>
  <c r="R7296" i="1"/>
  <c r="R7276" i="1"/>
  <c r="R7256" i="1"/>
  <c r="R7236" i="1"/>
  <c r="R7216" i="1"/>
  <c r="R7196" i="1"/>
  <c r="R7176" i="1"/>
  <c r="R7156" i="1"/>
  <c r="R7146" i="1"/>
  <c r="R7136" i="1"/>
  <c r="R7126" i="1"/>
  <c r="R7116" i="1"/>
  <c r="R7106" i="1"/>
  <c r="R7096" i="1"/>
  <c r="R7086" i="1"/>
  <c r="R7076" i="1"/>
  <c r="R7066" i="1"/>
  <c r="R7056" i="1"/>
  <c r="R7046" i="1"/>
  <c r="R7036" i="1"/>
  <c r="R7026" i="1"/>
  <c r="R7016" i="1"/>
  <c r="R7006" i="1"/>
  <c r="R6996" i="1"/>
  <c r="R6986" i="1"/>
  <c r="R6976" i="1"/>
  <c r="R6966" i="1"/>
  <c r="R6956" i="1"/>
  <c r="R6946" i="1"/>
  <c r="R6936" i="1"/>
  <c r="R6926" i="1"/>
  <c r="R6916" i="1"/>
  <c r="R6906" i="1"/>
  <c r="R6896" i="1"/>
  <c r="R6886" i="1"/>
  <c r="R6876" i="1"/>
  <c r="R6866" i="1"/>
  <c r="R6856" i="1"/>
  <c r="R6846" i="1"/>
  <c r="R6836" i="1"/>
  <c r="R6826" i="1"/>
  <c r="R6816" i="1"/>
  <c r="R6806" i="1"/>
  <c r="R6796" i="1"/>
  <c r="R6786" i="1"/>
  <c r="R6776" i="1"/>
  <c r="R6766" i="1"/>
  <c r="R6756" i="1"/>
  <c r="R6746" i="1"/>
  <c r="R6736" i="1"/>
  <c r="R6726" i="1"/>
  <c r="R6716" i="1"/>
  <c r="R6706" i="1"/>
  <c r="R6696" i="1"/>
  <c r="R6686" i="1"/>
  <c r="R6676" i="1"/>
  <c r="R6666" i="1"/>
  <c r="R6656" i="1"/>
  <c r="R6646" i="1"/>
  <c r="R6636" i="1"/>
  <c r="R6626" i="1"/>
  <c r="R6616" i="1"/>
  <c r="R6606" i="1"/>
  <c r="R6596" i="1"/>
  <c r="R6586" i="1"/>
  <c r="R6576" i="1"/>
  <c r="R6566" i="1"/>
  <c r="R6556" i="1"/>
  <c r="R6546" i="1"/>
  <c r="R6536" i="1"/>
  <c r="R6526" i="1"/>
  <c r="R6516" i="1"/>
  <c r="R6506" i="1"/>
  <c r="R6496" i="1"/>
  <c r="R6486" i="1"/>
  <c r="R6476" i="1"/>
  <c r="R6466" i="1"/>
  <c r="R6456" i="1"/>
  <c r="R6446" i="1"/>
  <c r="R6436" i="1"/>
  <c r="R6426" i="1"/>
  <c r="R6416" i="1"/>
  <c r="R6406" i="1"/>
  <c r="R6396" i="1"/>
  <c r="R6386" i="1"/>
  <c r="R6376" i="1"/>
  <c r="R6366" i="1"/>
  <c r="R6356" i="1"/>
  <c r="R6346" i="1"/>
  <c r="R6336" i="1"/>
  <c r="R6326" i="1"/>
  <c r="R6316" i="1"/>
  <c r="R6306" i="1"/>
  <c r="R6296" i="1"/>
  <c r="R6286" i="1"/>
  <c r="R6276" i="1"/>
  <c r="R6266" i="1"/>
  <c r="R6256" i="1"/>
  <c r="R6246" i="1"/>
  <c r="R6236" i="1"/>
  <c r="R6226" i="1"/>
  <c r="R6216" i="1"/>
  <c r="R6206" i="1"/>
  <c r="R6196" i="1"/>
  <c r="R6186" i="1"/>
  <c r="R6176" i="1"/>
  <c r="R6166" i="1"/>
  <c r="R6156" i="1"/>
  <c r="R6146" i="1"/>
  <c r="R6136" i="1"/>
  <c r="R6126" i="1"/>
  <c r="R6116" i="1"/>
  <c r="R6106" i="1"/>
  <c r="R6096" i="1"/>
  <c r="R6086" i="1"/>
  <c r="R6076" i="1"/>
  <c r="R6066" i="1"/>
  <c r="R6056" i="1"/>
  <c r="R6046" i="1"/>
  <c r="R6036" i="1"/>
  <c r="R6026" i="1"/>
  <c r="R6016" i="1"/>
  <c r="R6006" i="1"/>
  <c r="R5996" i="1"/>
  <c r="R5986" i="1"/>
  <c r="R5976" i="1"/>
  <c r="R5966" i="1"/>
  <c r="R5956" i="1"/>
  <c r="R5946" i="1"/>
  <c r="R5936" i="1"/>
  <c r="R5926" i="1"/>
  <c r="R5916" i="1"/>
  <c r="R5906" i="1"/>
  <c r="R5896" i="1"/>
  <c r="R5886" i="1"/>
  <c r="R5876" i="1"/>
  <c r="R5866" i="1"/>
  <c r="R5856" i="1"/>
  <c r="R5846" i="1"/>
  <c r="R5836" i="1"/>
  <c r="R5826" i="1"/>
  <c r="R5816" i="1"/>
  <c r="R5806" i="1"/>
  <c r="R5796" i="1"/>
  <c r="R5786" i="1"/>
  <c r="R5776" i="1"/>
  <c r="R5766" i="1"/>
  <c r="R5756" i="1"/>
  <c r="R5746" i="1"/>
  <c r="R5736" i="1"/>
  <c r="R5726" i="1"/>
  <c r="R5716" i="1"/>
  <c r="R5706" i="1"/>
  <c r="R5696" i="1"/>
  <c r="R5686" i="1"/>
  <c r="R5676" i="1"/>
  <c r="R5666" i="1"/>
  <c r="R5656" i="1"/>
  <c r="R5646" i="1"/>
  <c r="R5636" i="1"/>
  <c r="R5626" i="1"/>
  <c r="R5616" i="1"/>
  <c r="R5606" i="1"/>
  <c r="R5596" i="1"/>
  <c r="R5586" i="1"/>
  <c r="R5576" i="1"/>
  <c r="R5566" i="1"/>
  <c r="R5556" i="1"/>
  <c r="R5546" i="1"/>
  <c r="R5536" i="1"/>
  <c r="R5526" i="1"/>
  <c r="R5516" i="1"/>
  <c r="R5506" i="1"/>
  <c r="R5496" i="1"/>
  <c r="R5486" i="1"/>
  <c r="R5476" i="1"/>
  <c r="R5466" i="1"/>
  <c r="R5456" i="1"/>
  <c r="R5446" i="1"/>
  <c r="R5436" i="1"/>
  <c r="R5426" i="1"/>
  <c r="R5416" i="1"/>
  <c r="R5406" i="1"/>
  <c r="R5396" i="1"/>
  <c r="R5386" i="1"/>
  <c r="R5376" i="1"/>
  <c r="R5366" i="1"/>
  <c r="R5356" i="1"/>
  <c r="R5346" i="1"/>
  <c r="R5336" i="1"/>
  <c r="R5326" i="1"/>
  <c r="R5316" i="1"/>
  <c r="R5296" i="1"/>
  <c r="R5276" i="1"/>
  <c r="R5256" i="1"/>
  <c r="R5236" i="1"/>
  <c r="R5216" i="1"/>
  <c r="R5196" i="1"/>
  <c r="R5176" i="1"/>
  <c r="R5156" i="1"/>
  <c r="R5136" i="1"/>
  <c r="R5116" i="1"/>
  <c r="R5096" i="1"/>
  <c r="R5076" i="1"/>
  <c r="R5056" i="1"/>
  <c r="R5036" i="1"/>
  <c r="R5016" i="1"/>
  <c r="R4996" i="1"/>
  <c r="R4976" i="1"/>
  <c r="R4956" i="1"/>
  <c r="R4936" i="1"/>
  <c r="R4916" i="1"/>
  <c r="R4896" i="1"/>
  <c r="R4876" i="1"/>
  <c r="R4856" i="1"/>
  <c r="R4837" i="1"/>
  <c r="R4827" i="1"/>
  <c r="R4817" i="1"/>
  <c r="R4807" i="1"/>
  <c r="R4797" i="1"/>
  <c r="R4787" i="1"/>
  <c r="R4777" i="1"/>
  <c r="R4767" i="1"/>
  <c r="R4757" i="1"/>
  <c r="R4747" i="1"/>
  <c r="R4737" i="1"/>
  <c r="R4727" i="1"/>
  <c r="R4717" i="1"/>
  <c r="R4707" i="1"/>
  <c r="R4697" i="1"/>
  <c r="R4687" i="1"/>
  <c r="R4677" i="1"/>
  <c r="R4667" i="1"/>
  <c r="R4657" i="1"/>
  <c r="R4647" i="1"/>
  <c r="R4637" i="1"/>
  <c r="R4627" i="1"/>
  <c r="R4617" i="1"/>
  <c r="R4607" i="1"/>
  <c r="R4597" i="1"/>
  <c r="R4587" i="1"/>
  <c r="R4577" i="1"/>
  <c r="R4567" i="1"/>
  <c r="R4557" i="1"/>
  <c r="R4547" i="1"/>
  <c r="R4537" i="1"/>
  <c r="R4527" i="1"/>
  <c r="R4517" i="1"/>
  <c r="R4507" i="1"/>
  <c r="R4497" i="1"/>
  <c r="R4487" i="1"/>
  <c r="R4477" i="1"/>
  <c r="R4467" i="1"/>
  <c r="R4457" i="1"/>
  <c r="R4447" i="1"/>
  <c r="R4437" i="1"/>
  <c r="R4427" i="1"/>
  <c r="R4417" i="1"/>
  <c r="R4407" i="1"/>
  <c r="R4397" i="1"/>
  <c r="R4387" i="1"/>
  <c r="R4377" i="1"/>
  <c r="R4367" i="1"/>
  <c r="R4357" i="1"/>
  <c r="R4347" i="1"/>
  <c r="R4337" i="1"/>
  <c r="R4327" i="1"/>
  <c r="R4317" i="1"/>
  <c r="R4307" i="1"/>
  <c r="R4297" i="1"/>
  <c r="R4287" i="1"/>
  <c r="R4277" i="1"/>
  <c r="R4267" i="1"/>
  <c r="R4257" i="1"/>
  <c r="R4247" i="1"/>
  <c r="R4237" i="1"/>
  <c r="R4227" i="1"/>
  <c r="R4217" i="1"/>
  <c r="R4207" i="1"/>
  <c r="R4197" i="1"/>
  <c r="R4187" i="1"/>
  <c r="R4177" i="1"/>
  <c r="R4167" i="1"/>
  <c r="R4157" i="1"/>
  <c r="R4147" i="1"/>
  <c r="R4137" i="1"/>
  <c r="R4127" i="1"/>
  <c r="R4117" i="1"/>
  <c r="R4107" i="1"/>
  <c r="R4097" i="1"/>
  <c r="R4087" i="1"/>
  <c r="R4077" i="1"/>
  <c r="R4067" i="1"/>
  <c r="R4057" i="1"/>
  <c r="R4047" i="1"/>
  <c r="R4037" i="1"/>
  <c r="R4027" i="1"/>
  <c r="R4017" i="1"/>
  <c r="R4007" i="1"/>
  <c r="R3997" i="1"/>
  <c r="R3987" i="1"/>
  <c r="R3977" i="1"/>
  <c r="R3967" i="1"/>
  <c r="R3957" i="1"/>
  <c r="R3947" i="1"/>
  <c r="R3937" i="1"/>
  <c r="R3927" i="1"/>
  <c r="R3917" i="1"/>
  <c r="R3907" i="1"/>
  <c r="R3897" i="1"/>
  <c r="R3887" i="1"/>
  <c r="R3877" i="1"/>
  <c r="R3867" i="1"/>
  <c r="R3857" i="1"/>
  <c r="R3847" i="1"/>
  <c r="R3837" i="1"/>
  <c r="R3827" i="1"/>
  <c r="R3817" i="1"/>
  <c r="R3807" i="1"/>
  <c r="R3797" i="1"/>
  <c r="R3787" i="1"/>
  <c r="R3777" i="1"/>
  <c r="R3767" i="1"/>
  <c r="R3757" i="1"/>
  <c r="R3747" i="1"/>
  <c r="R3737" i="1"/>
  <c r="R3727" i="1"/>
  <c r="R3717" i="1"/>
  <c r="R3707" i="1"/>
  <c r="R3697" i="1"/>
  <c r="R3687" i="1"/>
  <c r="R3677" i="1"/>
  <c r="R3667" i="1"/>
  <c r="R3657" i="1"/>
  <c r="R3647" i="1"/>
  <c r="R3637" i="1"/>
  <c r="R3627" i="1"/>
  <c r="R3617" i="1"/>
  <c r="R3607" i="1"/>
  <c r="R3597" i="1"/>
  <c r="R3587" i="1"/>
  <c r="R3577" i="1"/>
  <c r="R3567" i="1"/>
  <c r="R3557" i="1"/>
  <c r="R3547" i="1"/>
  <c r="R3537" i="1"/>
  <c r="R3527" i="1"/>
  <c r="R3517" i="1"/>
  <c r="R3507" i="1"/>
  <c r="R3497" i="1"/>
  <c r="R3487" i="1"/>
  <c r="R3477" i="1"/>
  <c r="R3467" i="1"/>
  <c r="R3457" i="1"/>
  <c r="R3447" i="1"/>
  <c r="R3437" i="1"/>
  <c r="R3427" i="1"/>
  <c r="R3417" i="1"/>
  <c r="R3407" i="1"/>
  <c r="R3397" i="1"/>
  <c r="R3387" i="1"/>
  <c r="R3377" i="1"/>
  <c r="R3367" i="1"/>
  <c r="R3357" i="1"/>
  <c r="R3347" i="1"/>
  <c r="R3337" i="1"/>
  <c r="R3327" i="1"/>
  <c r="R3317" i="1"/>
  <c r="R3307" i="1"/>
  <c r="R3297" i="1"/>
  <c r="R3287" i="1"/>
  <c r="R3277" i="1"/>
  <c r="R3267" i="1"/>
  <c r="R3257" i="1"/>
  <c r="R3247" i="1"/>
  <c r="R3237" i="1"/>
  <c r="R3227" i="1"/>
  <c r="R3217" i="1"/>
  <c r="R3207" i="1"/>
  <c r="R3197" i="1"/>
  <c r="R3187" i="1"/>
  <c r="R3177" i="1"/>
  <c r="R3167" i="1"/>
  <c r="R3157" i="1"/>
  <c r="R3147" i="1"/>
  <c r="R3137" i="1"/>
  <c r="R3127" i="1"/>
  <c r="R3117" i="1"/>
  <c r="R3107" i="1"/>
  <c r="R3097" i="1"/>
  <c r="R3087" i="1"/>
  <c r="R3077" i="1"/>
  <c r="R3067" i="1"/>
  <c r="R3057" i="1"/>
  <c r="R3047" i="1"/>
  <c r="R3037" i="1"/>
  <c r="R3027" i="1"/>
  <c r="R3017" i="1"/>
  <c r="R3007" i="1"/>
  <c r="R2997" i="1"/>
  <c r="R2987" i="1"/>
  <c r="R2977" i="1"/>
  <c r="R2967" i="1"/>
  <c r="R2957" i="1"/>
  <c r="R2947" i="1"/>
  <c r="R2937" i="1"/>
  <c r="R2927" i="1"/>
  <c r="R2917" i="1"/>
  <c r="R2907" i="1"/>
  <c r="R2897" i="1"/>
  <c r="R2887" i="1"/>
  <c r="R2877" i="1"/>
  <c r="R2867" i="1"/>
  <c r="R2857" i="1"/>
  <c r="R2847" i="1"/>
  <c r="R2837" i="1"/>
  <c r="R2827" i="1"/>
  <c r="R2817" i="1"/>
  <c r="R2807" i="1"/>
  <c r="R2797" i="1"/>
  <c r="R2787" i="1"/>
  <c r="R2777" i="1"/>
  <c r="R2767" i="1"/>
  <c r="R2757" i="1"/>
  <c r="R2747" i="1"/>
  <c r="R2737" i="1"/>
  <c r="R2727" i="1"/>
  <c r="R2717" i="1"/>
  <c r="R2707" i="1"/>
  <c r="R2697" i="1"/>
  <c r="R2687" i="1"/>
  <c r="R2677" i="1"/>
  <c r="R2667" i="1"/>
  <c r="R2657" i="1"/>
  <c r="R2647" i="1"/>
  <c r="R2637" i="1"/>
  <c r="R2627" i="1"/>
  <c r="R2617" i="1"/>
  <c r="R2607" i="1"/>
  <c r="R4836" i="1"/>
  <c r="R4826" i="1"/>
  <c r="R4816" i="1"/>
  <c r="R4806" i="1"/>
  <c r="R4796" i="1"/>
  <c r="R4786" i="1"/>
  <c r="R4776" i="1"/>
  <c r="R4766" i="1"/>
  <c r="R4756" i="1"/>
  <c r="R4746" i="1"/>
  <c r="R4736" i="1"/>
  <c r="R4726" i="1"/>
  <c r="R4716" i="1"/>
  <c r="R4706" i="1"/>
  <c r="R4696" i="1"/>
  <c r="R4686" i="1"/>
  <c r="R4676" i="1"/>
  <c r="R4666" i="1"/>
  <c r="R4656" i="1"/>
  <c r="R4646" i="1"/>
  <c r="R4636" i="1"/>
  <c r="R4626" i="1"/>
  <c r="R4616" i="1"/>
  <c r="R4606" i="1"/>
  <c r="R4596" i="1"/>
  <c r="R4586" i="1"/>
  <c r="R4576" i="1"/>
  <c r="R4566" i="1"/>
  <c r="R4556" i="1"/>
  <c r="R4546" i="1"/>
  <c r="R4536" i="1"/>
  <c r="R4526" i="1"/>
  <c r="R4516" i="1"/>
  <c r="R4506" i="1"/>
  <c r="R4496" i="1"/>
  <c r="R4486" i="1"/>
  <c r="R4476" i="1"/>
  <c r="R4466" i="1"/>
  <c r="R4456" i="1"/>
  <c r="R4446" i="1"/>
  <c r="R4436" i="1"/>
  <c r="R4426" i="1"/>
  <c r="R4416" i="1"/>
  <c r="R4406" i="1"/>
  <c r="R4396" i="1"/>
  <c r="R4386" i="1"/>
  <c r="R4376" i="1"/>
  <c r="R4366" i="1"/>
  <c r="R4356" i="1"/>
  <c r="R4346" i="1"/>
  <c r="R4336" i="1"/>
  <c r="R4326" i="1"/>
  <c r="R4316" i="1"/>
  <c r="R4306" i="1"/>
  <c r="R4296" i="1"/>
  <c r="R4286" i="1"/>
  <c r="R4276" i="1"/>
  <c r="R4266" i="1"/>
  <c r="R4256" i="1"/>
  <c r="R4246" i="1"/>
  <c r="R4236" i="1"/>
  <c r="R4226" i="1"/>
  <c r="R4216" i="1"/>
  <c r="R4206" i="1"/>
  <c r="R4196" i="1"/>
  <c r="R4186" i="1"/>
  <c r="R4176" i="1"/>
  <c r="R4166" i="1"/>
  <c r="R4156" i="1"/>
  <c r="R4146" i="1"/>
  <c r="R4136" i="1"/>
  <c r="R4126" i="1"/>
  <c r="R4116" i="1"/>
  <c r="R4106" i="1"/>
  <c r="R4096" i="1"/>
  <c r="R4086" i="1"/>
  <c r="R4076" i="1"/>
  <c r="R4066" i="1"/>
  <c r="R4056" i="1"/>
  <c r="R4046" i="1"/>
  <c r="R4036" i="1"/>
  <c r="R4026" i="1"/>
  <c r="R4016" i="1"/>
  <c r="R4006" i="1"/>
  <c r="R3996" i="1"/>
  <c r="R3986" i="1"/>
  <c r="R3976" i="1"/>
  <c r="R3966" i="1"/>
  <c r="R3956" i="1"/>
  <c r="R3946" i="1"/>
  <c r="R3936" i="1"/>
  <c r="R3926" i="1"/>
  <c r="R3916" i="1"/>
  <c r="R3906" i="1"/>
  <c r="R3896" i="1"/>
  <c r="R3886" i="1"/>
  <c r="R3876" i="1"/>
  <c r="R3866" i="1"/>
  <c r="R3856" i="1"/>
  <c r="R3846" i="1"/>
  <c r="R3836" i="1"/>
  <c r="R3826" i="1"/>
  <c r="R3816" i="1"/>
  <c r="R3806" i="1"/>
  <c r="R3796" i="1"/>
  <c r="R3786" i="1"/>
  <c r="R3776" i="1"/>
  <c r="R3766" i="1"/>
  <c r="R3756" i="1"/>
  <c r="R3746" i="1"/>
  <c r="R3736" i="1"/>
  <c r="R3726" i="1"/>
  <c r="R3716" i="1"/>
  <c r="R3706" i="1"/>
  <c r="R3696" i="1"/>
  <c r="R3686" i="1"/>
  <c r="R3676" i="1"/>
  <c r="R3666" i="1"/>
  <c r="R3656" i="1"/>
  <c r="R3646" i="1"/>
  <c r="R3636" i="1"/>
  <c r="R3626" i="1"/>
  <c r="R3616" i="1"/>
  <c r="R3606" i="1"/>
  <c r="R3596" i="1"/>
  <c r="R3586" i="1"/>
  <c r="R3576" i="1"/>
  <c r="R3566" i="1"/>
  <c r="R3556" i="1"/>
  <c r="R3546" i="1"/>
  <c r="R3536" i="1"/>
  <c r="R3526" i="1"/>
  <c r="R5306" i="1"/>
  <c r="R5286" i="1"/>
  <c r="R5266" i="1"/>
  <c r="R5246" i="1"/>
  <c r="R5226" i="1"/>
  <c r="R5206" i="1"/>
  <c r="R5186" i="1"/>
  <c r="R5166" i="1"/>
  <c r="R5146" i="1"/>
  <c r="R5126" i="1"/>
  <c r="R5106" i="1"/>
  <c r="R5086" i="1"/>
  <c r="R5066" i="1"/>
  <c r="R5046" i="1"/>
  <c r="R5026" i="1"/>
  <c r="R5006" i="1"/>
  <c r="R4986" i="1"/>
  <c r="R4966" i="1"/>
  <c r="R4946" i="1"/>
  <c r="R4926" i="1"/>
  <c r="R4906" i="1"/>
  <c r="R4886" i="1"/>
  <c r="R4866" i="1"/>
  <c r="R4846" i="1"/>
  <c r="R3516" i="1"/>
  <c r="R3496" i="1"/>
  <c r="R3476" i="1"/>
  <c r="R3456" i="1"/>
  <c r="R3436" i="1"/>
  <c r="R3416" i="1"/>
  <c r="R3396" i="1"/>
  <c r="R3376" i="1"/>
  <c r="R3356" i="1"/>
  <c r="R3336" i="1"/>
  <c r="R3316" i="1"/>
  <c r="R3296" i="1"/>
  <c r="R3276" i="1"/>
  <c r="R3256" i="1"/>
  <c r="R3236" i="1"/>
  <c r="R3216" i="1"/>
  <c r="R3196" i="1"/>
  <c r="R3176" i="1"/>
  <c r="R3156" i="1"/>
  <c r="R3136" i="1"/>
  <c r="R3116" i="1"/>
  <c r="R3096" i="1"/>
  <c r="R3076" i="1"/>
  <c r="R3056" i="1"/>
  <c r="R3036" i="1"/>
  <c r="R3016" i="1"/>
  <c r="R2996" i="1"/>
  <c r="R2976" i="1"/>
  <c r="R2956" i="1"/>
  <c r="R2936" i="1"/>
  <c r="R2916" i="1"/>
  <c r="R2896" i="1"/>
  <c r="R2876" i="1"/>
  <c r="R2856" i="1"/>
  <c r="R2836" i="1"/>
  <c r="R2816" i="1"/>
  <c r="R2796" i="1"/>
  <c r="R2776" i="1"/>
  <c r="R2756" i="1"/>
  <c r="R2736" i="1"/>
  <c r="R2716" i="1"/>
  <c r="R2696" i="1"/>
  <c r="R2676" i="1"/>
  <c r="R2656" i="1"/>
  <c r="R2636" i="1"/>
  <c r="R2616" i="1"/>
  <c r="R2587" i="1"/>
  <c r="R2577" i="1"/>
  <c r="R2567" i="1"/>
  <c r="R2557" i="1"/>
  <c r="R2547" i="1"/>
  <c r="R2537" i="1"/>
  <c r="R2527" i="1"/>
  <c r="R2517" i="1"/>
  <c r="R2507" i="1"/>
  <c r="R2497" i="1"/>
  <c r="R2487" i="1"/>
  <c r="R2477" i="1"/>
  <c r="R2467" i="1"/>
  <c r="R2457" i="1"/>
  <c r="R2447" i="1"/>
  <c r="R2437" i="1"/>
  <c r="R2427" i="1"/>
  <c r="R2417" i="1"/>
  <c r="R2407" i="1"/>
  <c r="R2397" i="1"/>
  <c r="R2387" i="1"/>
  <c r="R2377" i="1"/>
  <c r="R2367" i="1"/>
  <c r="R2357" i="1"/>
  <c r="R2347" i="1"/>
  <c r="R2337" i="1"/>
  <c r="R2327" i="1"/>
  <c r="R2317" i="1"/>
  <c r="R2307" i="1"/>
  <c r="R2297" i="1"/>
  <c r="R2287" i="1"/>
  <c r="R2277" i="1"/>
  <c r="R2267" i="1"/>
  <c r="R2257" i="1"/>
  <c r="R2247" i="1"/>
  <c r="R2237" i="1"/>
  <c r="R2227" i="1"/>
  <c r="R2217" i="1"/>
  <c r="R2207" i="1"/>
  <c r="R2197" i="1"/>
  <c r="R2187" i="1"/>
  <c r="R2177" i="1"/>
  <c r="R2167" i="1"/>
  <c r="R2157" i="1"/>
  <c r="R2147" i="1"/>
  <c r="R2137" i="1"/>
  <c r="R2127" i="1"/>
  <c r="R2117" i="1"/>
  <c r="R2107" i="1"/>
  <c r="R2097" i="1"/>
  <c r="R2087" i="1"/>
  <c r="R2077" i="1"/>
  <c r="R2067" i="1"/>
  <c r="R2056" i="1"/>
  <c r="R2047" i="1"/>
  <c r="R2036" i="1"/>
  <c r="R2027" i="1"/>
  <c r="R2016" i="1"/>
  <c r="R2007" i="1"/>
  <c r="R1996" i="1"/>
  <c r="R1987" i="1"/>
  <c r="R1976" i="1"/>
  <c r="R1967" i="1"/>
  <c r="R1956" i="1"/>
  <c r="R1947" i="1"/>
  <c r="R1936" i="1"/>
  <c r="R1927" i="1"/>
  <c r="R1916" i="1"/>
  <c r="R1907" i="1"/>
  <c r="R1896" i="1"/>
  <c r="R1887" i="1"/>
  <c r="R1876" i="1"/>
  <c r="R1867" i="1"/>
  <c r="R1856" i="1"/>
  <c r="R1847" i="1"/>
  <c r="R1836" i="1"/>
  <c r="R1827" i="1"/>
  <c r="R1816" i="1"/>
  <c r="R1807" i="1"/>
  <c r="R1796" i="1"/>
  <c r="R1787" i="1"/>
  <c r="R1776" i="1"/>
  <c r="R1767" i="1"/>
  <c r="R1756" i="1"/>
  <c r="R1747" i="1"/>
  <c r="R1736" i="1"/>
  <c r="R1727" i="1"/>
  <c r="R1716" i="1"/>
  <c r="R1707" i="1"/>
  <c r="R1696" i="1"/>
  <c r="R1687" i="1"/>
  <c r="R1676" i="1"/>
  <c r="R1667" i="1"/>
  <c r="R1656" i="1"/>
  <c r="R1647" i="1"/>
  <c r="R1636" i="1"/>
  <c r="R1627" i="1"/>
  <c r="R1616" i="1"/>
  <c r="R1607" i="1"/>
  <c r="R1596" i="1"/>
  <c r="R1587" i="1"/>
  <c r="R1576" i="1"/>
  <c r="R1567" i="1"/>
  <c r="R1556" i="1"/>
  <c r="R1547" i="1"/>
  <c r="R1536" i="1"/>
  <c r="R1527" i="1"/>
  <c r="R1516" i="1"/>
  <c r="R1507" i="1"/>
  <c r="R1496" i="1"/>
  <c r="R1487" i="1"/>
  <c r="R1476" i="1"/>
  <c r="R1467" i="1"/>
  <c r="R1456" i="1"/>
  <c r="R1447" i="1"/>
  <c r="R1436" i="1"/>
  <c r="R1427" i="1"/>
  <c r="R1416" i="1"/>
  <c r="R1407" i="1"/>
  <c r="R1396" i="1"/>
  <c r="R1387" i="1"/>
  <c r="R1376" i="1"/>
  <c r="R1367" i="1"/>
  <c r="R1356" i="1"/>
  <c r="R1347" i="1"/>
  <c r="R1336" i="1"/>
  <c r="R1327" i="1"/>
  <c r="R1316" i="1"/>
  <c r="R1307" i="1"/>
  <c r="R1296" i="1"/>
  <c r="R1287" i="1"/>
  <c r="R1276" i="1"/>
  <c r="R1267" i="1"/>
  <c r="R1256" i="1"/>
  <c r="R1247" i="1"/>
  <c r="R1236" i="1"/>
  <c r="R1227" i="1"/>
  <c r="R1216" i="1"/>
  <c r="R1207" i="1"/>
  <c r="R1196" i="1"/>
  <c r="R1187" i="1"/>
  <c r="R1176" i="1"/>
  <c r="R1167" i="1"/>
  <c r="R1156" i="1"/>
  <c r="R1147" i="1"/>
  <c r="R1136" i="1"/>
  <c r="R1127" i="1"/>
  <c r="R1116" i="1"/>
  <c r="R1107" i="1"/>
  <c r="R1096" i="1"/>
  <c r="R1087" i="1"/>
  <c r="R1076" i="1"/>
  <c r="R1067" i="1"/>
  <c r="R1056" i="1"/>
  <c r="R1047" i="1"/>
  <c r="R1036" i="1"/>
  <c r="R1027" i="1"/>
  <c r="R1016" i="1"/>
  <c r="R1007" i="1"/>
  <c r="R996" i="1"/>
  <c r="R987" i="1"/>
  <c r="R976" i="1"/>
  <c r="R967" i="1"/>
  <c r="R956" i="1"/>
  <c r="R947" i="1"/>
  <c r="R936" i="1"/>
  <c r="R927" i="1"/>
  <c r="R916" i="1"/>
  <c r="R907" i="1"/>
  <c r="R896" i="1"/>
  <c r="R887" i="1"/>
  <c r="R876" i="1"/>
  <c r="R867" i="1"/>
  <c r="R856" i="1"/>
  <c r="R847" i="1"/>
  <c r="R836" i="1"/>
  <c r="R827" i="1"/>
  <c r="R816" i="1"/>
  <c r="R807" i="1"/>
  <c r="R796" i="1"/>
  <c r="R787" i="1"/>
  <c r="R776" i="1"/>
  <c r="R767" i="1"/>
  <c r="R756" i="1"/>
  <c r="R747" i="1"/>
  <c r="R736" i="1"/>
  <c r="R727" i="1"/>
  <c r="R716" i="1"/>
  <c r="R707" i="1"/>
  <c r="R696" i="1"/>
  <c r="R687" i="1"/>
  <c r="R676" i="1"/>
  <c r="R667" i="1"/>
  <c r="R656" i="1"/>
  <c r="R647" i="1"/>
  <c r="R636" i="1"/>
  <c r="R627" i="1"/>
  <c r="R616" i="1"/>
  <c r="R607" i="1"/>
  <c r="R596" i="1"/>
  <c r="R587" i="1"/>
  <c r="R576" i="1"/>
  <c r="R567" i="1"/>
  <c r="R556" i="1"/>
  <c r="R547" i="1"/>
  <c r="R536" i="1"/>
  <c r="R527" i="1"/>
  <c r="R516" i="1"/>
  <c r="R507" i="1"/>
  <c r="R496" i="1"/>
  <c r="R487" i="1"/>
  <c r="R476" i="1"/>
  <c r="R467" i="1"/>
  <c r="R456" i="1"/>
  <c r="R447" i="1"/>
  <c r="R436" i="1"/>
  <c r="R427" i="1"/>
  <c r="R416" i="1"/>
  <c r="R407" i="1"/>
  <c r="R396" i="1"/>
  <c r="R387" i="1"/>
  <c r="R3506" i="1"/>
  <c r="R3486" i="1"/>
  <c r="R3466" i="1"/>
  <c r="R3446" i="1"/>
  <c r="R3426" i="1"/>
  <c r="R3406" i="1"/>
  <c r="R3386" i="1"/>
  <c r="R3366" i="1"/>
  <c r="R3346" i="1"/>
  <c r="R3326" i="1"/>
  <c r="R3306" i="1"/>
  <c r="R3286" i="1"/>
  <c r="R3266" i="1"/>
  <c r="R3246" i="1"/>
  <c r="R3226" i="1"/>
  <c r="R3206" i="1"/>
  <c r="R3186" i="1"/>
  <c r="R3166" i="1"/>
  <c r="R3146" i="1"/>
  <c r="R3126" i="1"/>
  <c r="R3106" i="1"/>
  <c r="R3086" i="1"/>
  <c r="R3066" i="1"/>
  <c r="R3046" i="1"/>
  <c r="R3026" i="1"/>
  <c r="R3006" i="1"/>
  <c r="R2986" i="1"/>
  <c r="R2966" i="1"/>
  <c r="R2946" i="1"/>
  <c r="R2926" i="1"/>
  <c r="R2906" i="1"/>
  <c r="R2886" i="1"/>
  <c r="R2866" i="1"/>
  <c r="R2846" i="1"/>
  <c r="R2826" i="1"/>
  <c r="R2806" i="1"/>
  <c r="R2786" i="1"/>
  <c r="R2766" i="1"/>
  <c r="R2746" i="1"/>
  <c r="R2726" i="1"/>
  <c r="R2706" i="1"/>
  <c r="R2686" i="1"/>
  <c r="R2666" i="1"/>
  <c r="R2646" i="1"/>
  <c r="R2626" i="1"/>
  <c r="R2606" i="1"/>
  <c r="R2597" i="1"/>
  <c r="R2596" i="1"/>
  <c r="R2586" i="1"/>
  <c r="R2576" i="1"/>
  <c r="R2566" i="1"/>
  <c r="R2556" i="1"/>
  <c r="R2546" i="1"/>
  <c r="R2536" i="1"/>
  <c r="R2526" i="1"/>
  <c r="R2516" i="1"/>
  <c r="R2506" i="1"/>
  <c r="R2496" i="1"/>
  <c r="R2486" i="1"/>
  <c r="R2476" i="1"/>
  <c r="R2466" i="1"/>
  <c r="R2456" i="1"/>
  <c r="R2446" i="1"/>
  <c r="R2436" i="1"/>
  <c r="R2426" i="1"/>
  <c r="R2416" i="1"/>
  <c r="R2406" i="1"/>
  <c r="R2396" i="1"/>
  <c r="R2386" i="1"/>
  <c r="R2376" i="1"/>
  <c r="R2366" i="1"/>
  <c r="R2356" i="1"/>
  <c r="R2346" i="1"/>
  <c r="R2336" i="1"/>
  <c r="R2326" i="1"/>
  <c r="R2316" i="1"/>
  <c r="R2306" i="1"/>
  <c r="R2296" i="1"/>
  <c r="R2286" i="1"/>
  <c r="R2276" i="1"/>
  <c r="R2266" i="1"/>
  <c r="R2256" i="1"/>
  <c r="R2246" i="1"/>
  <c r="R2236" i="1"/>
  <c r="R2226" i="1"/>
  <c r="R2216" i="1"/>
  <c r="R2206" i="1"/>
  <c r="R2196" i="1"/>
  <c r="R2186" i="1"/>
  <c r="R2176" i="1"/>
  <c r="R2166" i="1"/>
  <c r="R2156" i="1"/>
  <c r="R2146" i="1"/>
  <c r="R2136" i="1"/>
  <c r="R2126" i="1"/>
  <c r="R2116" i="1"/>
  <c r="R2106" i="1"/>
  <c r="R2096" i="1"/>
  <c r="R2086" i="1"/>
  <c r="R2076" i="1"/>
  <c r="R2066" i="1"/>
  <c r="R2057" i="1"/>
  <c r="R2046" i="1"/>
  <c r="R2037" i="1"/>
  <c r="R2026" i="1"/>
  <c r="R2017" i="1"/>
  <c r="R2006" i="1"/>
  <c r="R1997" i="1"/>
  <c r="R1986" i="1"/>
  <c r="R1977" i="1"/>
  <c r="R1966" i="1"/>
  <c r="R1957" i="1"/>
  <c r="R1946" i="1"/>
  <c r="R1937" i="1"/>
  <c r="R1926" i="1"/>
  <c r="R1917" i="1"/>
  <c r="R1906" i="1"/>
  <c r="R1897" i="1"/>
  <c r="R1886" i="1"/>
  <c r="R1877" i="1"/>
  <c r="R1866" i="1"/>
  <c r="R1857" i="1"/>
  <c r="R1846" i="1"/>
  <c r="R1837" i="1"/>
  <c r="R1826" i="1"/>
  <c r="R1817" i="1"/>
  <c r="R1806" i="1"/>
  <c r="R1797" i="1"/>
  <c r="R1786" i="1"/>
  <c r="R1777" i="1"/>
  <c r="R1766" i="1"/>
  <c r="R1757" i="1"/>
  <c r="R1746" i="1"/>
  <c r="R1737" i="1"/>
  <c r="R1726" i="1"/>
  <c r="R1717" i="1"/>
  <c r="R1706" i="1"/>
  <c r="R1697" i="1"/>
  <c r="R1686" i="1"/>
  <c r="R1677" i="1"/>
  <c r="R1666" i="1"/>
  <c r="R1657" i="1"/>
  <c r="R1646" i="1"/>
  <c r="R1637" i="1"/>
  <c r="R1626" i="1"/>
  <c r="R1617" i="1"/>
  <c r="R1606" i="1"/>
  <c r="R1597" i="1"/>
  <c r="R1586" i="1"/>
  <c r="R1577" i="1"/>
  <c r="R1566" i="1"/>
  <c r="R1557" i="1"/>
  <c r="R1546" i="1"/>
  <c r="R1537" i="1"/>
  <c r="R1526" i="1"/>
  <c r="R1517" i="1"/>
  <c r="R1506" i="1"/>
  <c r="R1497" i="1"/>
  <c r="R1486" i="1"/>
  <c r="R1477" i="1"/>
  <c r="R1466" i="1"/>
  <c r="R1457" i="1"/>
  <c r="R1446" i="1"/>
  <c r="R1437" i="1"/>
  <c r="R1426" i="1"/>
  <c r="R1417" i="1"/>
  <c r="R1406" i="1"/>
  <c r="R1397" i="1"/>
  <c r="R1386" i="1"/>
  <c r="R1377" i="1"/>
  <c r="R1366" i="1"/>
  <c r="R1357" i="1"/>
  <c r="R1346" i="1"/>
  <c r="R1337" i="1"/>
  <c r="R1326" i="1"/>
  <c r="R1317" i="1"/>
  <c r="R1306" i="1"/>
  <c r="R1297" i="1"/>
  <c r="R1286" i="1"/>
  <c r="R1277" i="1"/>
  <c r="R1266" i="1"/>
  <c r="R1257" i="1"/>
  <c r="R1246" i="1"/>
  <c r="R1237" i="1"/>
  <c r="R1226" i="1"/>
  <c r="R1217" i="1"/>
  <c r="R1206" i="1"/>
  <c r="R1197" i="1"/>
  <c r="R1186" i="1"/>
  <c r="R1177" i="1"/>
  <c r="R1166" i="1"/>
  <c r="R1157" i="1"/>
  <c r="R1146" i="1"/>
  <c r="R1137" i="1"/>
  <c r="R1126" i="1"/>
  <c r="R1117" i="1"/>
  <c r="R1106" i="1"/>
  <c r="R1097" i="1"/>
  <c r="R1086" i="1"/>
  <c r="R1077" i="1"/>
  <c r="R1066" i="1"/>
  <c r="R1057" i="1"/>
  <c r="R1046" i="1"/>
  <c r="R1037" i="1"/>
  <c r="R1026" i="1"/>
  <c r="R1017" i="1"/>
  <c r="R1006" i="1"/>
  <c r="R997" i="1"/>
  <c r="R986" i="1"/>
  <c r="R977" i="1"/>
  <c r="R966" i="1"/>
  <c r="R957" i="1"/>
  <c r="R946" i="1"/>
  <c r="R937" i="1"/>
  <c r="R926" i="1"/>
  <c r="R917" i="1"/>
  <c r="R906" i="1"/>
  <c r="R897" i="1"/>
  <c r="R886" i="1"/>
  <c r="R877" i="1"/>
  <c r="R866" i="1"/>
  <c r="R857" i="1"/>
  <c r="R846" i="1"/>
  <c r="R837" i="1"/>
  <c r="R826" i="1"/>
  <c r="R817" i="1"/>
  <c r="R806" i="1"/>
  <c r="R797" i="1"/>
  <c r="R786" i="1"/>
  <c r="R777" i="1"/>
  <c r="R766" i="1"/>
  <c r="R757" i="1"/>
  <c r="R746" i="1"/>
  <c r="R737" i="1"/>
  <c r="R726" i="1"/>
  <c r="R717" i="1"/>
  <c r="R706" i="1"/>
  <c r="R697" i="1"/>
  <c r="R686" i="1"/>
  <c r="R677" i="1"/>
  <c r="R666" i="1"/>
  <c r="R657" i="1"/>
  <c r="R646" i="1"/>
  <c r="R637" i="1"/>
  <c r="R626" i="1"/>
  <c r="R617" i="1"/>
  <c r="R606" i="1"/>
  <c r="R597" i="1"/>
  <c r="R586" i="1"/>
  <c r="R577" i="1"/>
  <c r="R566" i="1"/>
  <c r="R557" i="1"/>
  <c r="R546" i="1"/>
  <c r="R537" i="1"/>
  <c r="R526" i="1"/>
  <c r="R517" i="1"/>
  <c r="R506" i="1"/>
  <c r="R497" i="1"/>
  <c r="R486" i="1"/>
  <c r="R477" i="1"/>
  <c r="R466" i="1"/>
  <c r="R457" i="1"/>
  <c r="R446" i="1"/>
  <c r="R437" i="1"/>
  <c r="R426" i="1"/>
  <c r="R417" i="1"/>
  <c r="R406" i="1"/>
  <c r="R397" i="1"/>
  <c r="R386" i="1"/>
  <c r="R377" i="1"/>
  <c r="R366" i="1"/>
  <c r="R357" i="1"/>
  <c r="R346" i="1"/>
  <c r="R337" i="1"/>
  <c r="R326" i="1"/>
  <c r="R317" i="1"/>
  <c r="R306" i="1"/>
  <c r="R297" i="1"/>
  <c r="R286" i="1"/>
  <c r="R277" i="1"/>
  <c r="R266" i="1"/>
  <c r="R257" i="1"/>
  <c r="R42" i="1"/>
  <c r="N52" i="1"/>
  <c r="P52" i="1" s="1"/>
  <c r="P53" i="1" s="1"/>
  <c r="R81" i="1"/>
  <c r="AK64" i="1" s="1"/>
  <c r="O90" i="1"/>
  <c r="N94" i="1" s="1" a="1"/>
  <c r="N91" i="1"/>
  <c r="P91" i="1" s="1"/>
  <c r="P92" i="1" s="1"/>
  <c r="R92" i="1"/>
  <c r="P105" i="1"/>
  <c r="M110" i="1"/>
  <c r="M114" i="1"/>
  <c r="N115" i="1"/>
  <c r="M117" i="1"/>
  <c r="M122" i="1"/>
  <c r="M128" i="1"/>
  <c r="R276" i="1"/>
  <c r="R287" i="1"/>
  <c r="R327" i="1"/>
  <c r="R356" i="1"/>
  <c r="R41" i="1"/>
  <c r="N51" i="1"/>
  <c r="O52" i="1"/>
  <c r="O53" i="1" s="1"/>
  <c r="R66" i="1"/>
  <c r="R67" i="1"/>
  <c r="P90" i="1"/>
  <c r="R107" i="1"/>
  <c r="O115" i="1"/>
  <c r="R116" i="1"/>
  <c r="M125" i="1"/>
  <c r="R127" i="1"/>
  <c r="R136" i="1"/>
  <c r="R147" i="1"/>
  <c r="R156" i="1"/>
  <c r="R167" i="1"/>
  <c r="R176" i="1"/>
  <c r="R187" i="1"/>
  <c r="R196" i="1"/>
  <c r="R207" i="1"/>
  <c r="R216" i="1"/>
  <c r="R227" i="1"/>
  <c r="R236" i="1"/>
  <c r="R247" i="1"/>
  <c r="R336" i="1"/>
  <c r="R256" i="1"/>
  <c r="R267" i="1"/>
  <c r="R296" i="1"/>
  <c r="R307" i="1"/>
  <c r="R316" i="1"/>
  <c r="R367" i="1"/>
  <c r="R117" i="1"/>
  <c r="R126" i="1"/>
  <c r="R137" i="1"/>
  <c r="R146" i="1"/>
  <c r="R157" i="1"/>
  <c r="R166" i="1"/>
  <c r="R177" i="1"/>
  <c r="R186" i="1"/>
  <c r="R197" i="1"/>
  <c r="R206" i="1"/>
  <c r="R217" i="1"/>
  <c r="R226" i="1"/>
  <c r="R237" i="1"/>
  <c r="R246" i="1"/>
  <c r="R347" i="1"/>
  <c r="R376" i="1"/>
  <c r="N65" i="1" l="1"/>
  <c r="M75" i="1"/>
  <c r="O66" i="1"/>
  <c r="O67" i="1" s="1"/>
  <c r="AG63" i="1"/>
  <c r="AH63" i="1" s="1"/>
  <c r="O65" i="1"/>
  <c r="N66" i="1"/>
  <c r="P66" i="1" s="1"/>
  <c r="P67" i="1" s="1"/>
  <c r="P96" i="1"/>
  <c r="O95" i="1"/>
  <c r="O96" i="1"/>
  <c r="N95" i="1"/>
  <c r="P95" i="1"/>
  <c r="O94" i="1"/>
  <c r="N94" i="1"/>
  <c r="N96" i="1"/>
  <c r="P94" i="1"/>
  <c r="L114" i="1"/>
  <c r="M124" i="1"/>
  <c r="L122" i="1"/>
  <c r="M132" i="1"/>
  <c r="L110" i="1"/>
  <c r="M120" i="1"/>
  <c r="L131" i="1"/>
  <c r="M141" i="1"/>
  <c r="N119" i="1" a="1"/>
  <c r="P115" i="1"/>
  <c r="L128" i="1"/>
  <c r="M138" i="1"/>
  <c r="M135" i="1"/>
  <c r="O125" i="1"/>
  <c r="N125" i="1"/>
  <c r="O126" i="1"/>
  <c r="O127" i="1" s="1"/>
  <c r="N126" i="1"/>
  <c r="P126" i="1" s="1"/>
  <c r="P127" i="1" s="1"/>
  <c r="L125" i="1"/>
  <c r="P51" i="1"/>
  <c r="N55" i="1" a="1"/>
  <c r="L117" i="1"/>
  <c r="M127" i="1"/>
  <c r="L129" i="1"/>
  <c r="M139" i="1"/>
  <c r="N40" i="1"/>
  <c r="AG62" i="1"/>
  <c r="O80" i="1"/>
  <c r="O81" i="1" s="1"/>
  <c r="C10" i="1"/>
  <c r="N79" i="1"/>
  <c r="N41" i="1"/>
  <c r="P41" i="1" s="1"/>
  <c r="P42" i="1" s="1"/>
  <c r="N80" i="1"/>
  <c r="P80" i="1" s="1"/>
  <c r="P81" i="1" s="1"/>
  <c r="O79" i="1"/>
  <c r="O40" i="1"/>
  <c r="O41" i="1"/>
  <c r="O42" i="1" s="1"/>
  <c r="L126" i="1"/>
  <c r="M136" i="1"/>
  <c r="R109" i="1"/>
  <c r="R111" i="1"/>
  <c r="R110" i="1"/>
  <c r="L123" i="1"/>
  <c r="M133" i="1"/>
  <c r="P79" i="1" l="1"/>
  <c r="N83" i="1" s="1" a="1"/>
  <c r="M146" i="1"/>
  <c r="L136" i="1"/>
  <c r="P56" i="1"/>
  <c r="O55" i="1"/>
  <c r="O57" i="1"/>
  <c r="N57" i="1"/>
  <c r="P57" i="1"/>
  <c r="O56" i="1"/>
  <c r="N55" i="1"/>
  <c r="N56" i="1"/>
  <c r="P55" i="1"/>
  <c r="L138" i="1"/>
  <c r="M148" i="1"/>
  <c r="M151" i="1"/>
  <c r="L141" i="1"/>
  <c r="L132" i="1"/>
  <c r="M142" i="1"/>
  <c r="M143" i="1"/>
  <c r="L133" i="1"/>
  <c r="P40" i="1"/>
  <c r="N44" i="1" s="1" a="1"/>
  <c r="O136" i="1"/>
  <c r="O137" i="1" s="1"/>
  <c r="N136" i="1"/>
  <c r="P136" i="1" s="1"/>
  <c r="P137" i="1" s="1"/>
  <c r="L135" i="1"/>
  <c r="M145" i="1"/>
  <c r="O135" i="1"/>
  <c r="N135" i="1"/>
  <c r="C14" i="1"/>
  <c r="P38" i="1"/>
  <c r="C13" i="1"/>
  <c r="AH62" i="1"/>
  <c r="M149" i="1"/>
  <c r="L139" i="1"/>
  <c r="N129" i="1" a="1"/>
  <c r="P125" i="1"/>
  <c r="N99" i="1" a="1"/>
  <c r="O75" i="1"/>
  <c r="L75" i="1"/>
  <c r="AG64" i="1"/>
  <c r="AH64" i="1" s="1"/>
  <c r="N75" i="1"/>
  <c r="P75" i="1" s="1"/>
  <c r="P121" i="1"/>
  <c r="O120" i="1"/>
  <c r="N119" i="1"/>
  <c r="R119" i="1" s="1" a="1"/>
  <c r="O121" i="1"/>
  <c r="N120" i="1"/>
  <c r="N121" i="1"/>
  <c r="P119" i="1"/>
  <c r="P120" i="1"/>
  <c r="O119" i="1"/>
  <c r="L127" i="1"/>
  <c r="M137" i="1"/>
  <c r="L120" i="1"/>
  <c r="M130" i="1"/>
  <c r="L124" i="1"/>
  <c r="M134" i="1"/>
  <c r="R94" i="1" a="1"/>
  <c r="P65" i="1"/>
  <c r="N69" i="1" s="1" a="1"/>
  <c r="P71" i="1" l="1"/>
  <c r="O70" i="1"/>
  <c r="N69" i="1"/>
  <c r="N71" i="1"/>
  <c r="P69" i="1"/>
  <c r="O71" i="1"/>
  <c r="N70" i="1"/>
  <c r="P70" i="1"/>
  <c r="O69" i="1"/>
  <c r="P45" i="1"/>
  <c r="O44" i="1"/>
  <c r="P46" i="1"/>
  <c r="O45" i="1"/>
  <c r="O46" i="1"/>
  <c r="N45" i="1"/>
  <c r="N44" i="1"/>
  <c r="R44" i="1" s="1" a="1"/>
  <c r="N46" i="1"/>
  <c r="P44" i="1"/>
  <c r="P85" i="1"/>
  <c r="O84" i="1"/>
  <c r="O85" i="1"/>
  <c r="N84" i="1"/>
  <c r="O83" i="1"/>
  <c r="N83" i="1"/>
  <c r="R83" i="1" s="1" a="1"/>
  <c r="N85" i="1"/>
  <c r="P83" i="1"/>
  <c r="P84" i="1"/>
  <c r="L143" i="1"/>
  <c r="M153" i="1"/>
  <c r="L151" i="1"/>
  <c r="M161" i="1"/>
  <c r="L130" i="1"/>
  <c r="M140" i="1"/>
  <c r="M155" i="1"/>
  <c r="O145" i="1"/>
  <c r="N145" i="1"/>
  <c r="O146" i="1"/>
  <c r="O147" i="1" s="1"/>
  <c r="N146" i="1"/>
  <c r="P146" i="1" s="1"/>
  <c r="P147" i="1" s="1"/>
  <c r="L145" i="1"/>
  <c r="L142" i="1"/>
  <c r="M152" i="1"/>
  <c r="L148" i="1"/>
  <c r="M158" i="1"/>
  <c r="R55" i="1" a="1"/>
  <c r="L146" i="1"/>
  <c r="M156" i="1"/>
  <c r="R96" i="1"/>
  <c r="R95" i="1"/>
  <c r="R94" i="1"/>
  <c r="O101" i="1"/>
  <c r="N100" i="1"/>
  <c r="N101" i="1"/>
  <c r="P99" i="1"/>
  <c r="P101" i="1"/>
  <c r="N99" i="1"/>
  <c r="R99" i="1" s="1" a="1"/>
  <c r="P100" i="1"/>
  <c r="O99" i="1"/>
  <c r="O100" i="1"/>
  <c r="L149" i="1"/>
  <c r="M159" i="1"/>
  <c r="C15" i="1"/>
  <c r="N131" i="1"/>
  <c r="P129" i="1"/>
  <c r="P130" i="1"/>
  <c r="O129" i="1"/>
  <c r="P131" i="1"/>
  <c r="O130" i="1"/>
  <c r="N129" i="1"/>
  <c r="R129" i="1" s="1" a="1"/>
  <c r="O131" i="1"/>
  <c r="N130" i="1"/>
  <c r="L134" i="1"/>
  <c r="M144" i="1"/>
  <c r="L137" i="1"/>
  <c r="M147" i="1"/>
  <c r="R121" i="1"/>
  <c r="R120" i="1"/>
  <c r="R119" i="1"/>
  <c r="AH58" i="1"/>
  <c r="N139" i="1" a="1"/>
  <c r="P135" i="1"/>
  <c r="R129" i="1" l="1"/>
  <c r="R131" i="1"/>
  <c r="R130" i="1"/>
  <c r="M169" i="1"/>
  <c r="L159" i="1"/>
  <c r="N149" i="1" a="1"/>
  <c r="P145" i="1"/>
  <c r="R85" i="1"/>
  <c r="R84" i="1"/>
  <c r="R83" i="1"/>
  <c r="R46" i="1"/>
  <c r="AK62" i="1" s="1"/>
  <c r="R45" i="1"/>
  <c r="AJ62" i="1" s="1"/>
  <c r="R44" i="1"/>
  <c r="AI62" i="1" s="1"/>
  <c r="R100" i="1"/>
  <c r="AJ66" i="1" s="1"/>
  <c r="AJ67" i="1" s="1"/>
  <c r="AJ68" i="1" s="1"/>
  <c r="AJ69" i="1" s="1"/>
  <c r="AJ70" i="1" s="1"/>
  <c r="AJ71" i="1" s="1"/>
  <c r="AJ72" i="1" s="1"/>
  <c r="AJ73" i="1" s="1"/>
  <c r="AJ74" i="1" s="1"/>
  <c r="AJ75" i="1" s="1"/>
  <c r="AJ76" i="1" s="1"/>
  <c r="AJ77" i="1" s="1"/>
  <c r="AJ78" i="1" s="1"/>
  <c r="AJ79" i="1" s="1"/>
  <c r="AJ80" i="1" s="1"/>
  <c r="AJ81" i="1" s="1"/>
  <c r="AJ82" i="1" s="1"/>
  <c r="AJ83" i="1" s="1"/>
  <c r="AJ84" i="1" s="1"/>
  <c r="AJ85" i="1" s="1"/>
  <c r="AJ86" i="1" s="1"/>
  <c r="AJ87" i="1" s="1"/>
  <c r="AJ88" i="1" s="1"/>
  <c r="AJ89" i="1" s="1"/>
  <c r="AJ90" i="1" s="1"/>
  <c r="AJ91" i="1" s="1"/>
  <c r="AJ92" i="1" s="1"/>
  <c r="AJ93" i="1" s="1"/>
  <c r="AJ94" i="1" s="1"/>
  <c r="AJ95" i="1" s="1"/>
  <c r="AJ96" i="1" s="1"/>
  <c r="AJ97" i="1" s="1"/>
  <c r="AJ98" i="1" s="1"/>
  <c r="AJ99" i="1" s="1"/>
  <c r="AJ100" i="1" s="1"/>
  <c r="AJ101" i="1" s="1"/>
  <c r="AJ102" i="1" s="1"/>
  <c r="AJ103" i="1" s="1"/>
  <c r="AJ104" i="1" s="1"/>
  <c r="AJ105" i="1" s="1"/>
  <c r="AJ106" i="1" s="1"/>
  <c r="AJ107" i="1" s="1"/>
  <c r="AJ108" i="1" s="1"/>
  <c r="AJ109" i="1" s="1"/>
  <c r="AJ110" i="1" s="1"/>
  <c r="AJ111" i="1" s="1"/>
  <c r="AJ112" i="1" s="1"/>
  <c r="AJ113" i="1" s="1"/>
  <c r="AJ114" i="1" s="1"/>
  <c r="AJ115" i="1" s="1"/>
  <c r="AJ116" i="1" s="1"/>
  <c r="AJ117" i="1" s="1"/>
  <c r="AJ118" i="1" s="1"/>
  <c r="AJ119" i="1" s="1"/>
  <c r="AJ120" i="1" s="1"/>
  <c r="AJ121" i="1" s="1"/>
  <c r="AJ122" i="1" s="1"/>
  <c r="AJ123" i="1" s="1"/>
  <c r="AJ124" i="1" s="1"/>
  <c r="AJ125" i="1" s="1"/>
  <c r="AJ126" i="1" s="1"/>
  <c r="AJ127" i="1" s="1"/>
  <c r="AJ128" i="1" s="1"/>
  <c r="AJ129" i="1" s="1"/>
  <c r="AJ130" i="1" s="1"/>
  <c r="AJ131" i="1" s="1"/>
  <c r="AJ132" i="1" s="1"/>
  <c r="AJ133" i="1" s="1"/>
  <c r="AJ134" i="1" s="1"/>
  <c r="AJ135" i="1" s="1"/>
  <c r="AJ136" i="1" s="1"/>
  <c r="AJ137" i="1" s="1"/>
  <c r="AJ138" i="1" s="1"/>
  <c r="AJ139" i="1" s="1"/>
  <c r="AJ140" i="1" s="1"/>
  <c r="AJ141" i="1" s="1"/>
  <c r="AJ142" i="1" s="1"/>
  <c r="AJ143" i="1" s="1"/>
  <c r="AJ144" i="1" s="1"/>
  <c r="AJ145" i="1" s="1"/>
  <c r="AJ146" i="1" s="1"/>
  <c r="AJ147" i="1" s="1"/>
  <c r="AJ148" i="1" s="1"/>
  <c r="AJ149" i="1" s="1"/>
  <c r="AJ150" i="1" s="1"/>
  <c r="AJ151" i="1" s="1"/>
  <c r="AJ152" i="1" s="1"/>
  <c r="AJ153" i="1" s="1"/>
  <c r="AJ154" i="1" s="1"/>
  <c r="AJ155" i="1" s="1"/>
  <c r="AJ156" i="1" s="1"/>
  <c r="AJ157" i="1" s="1"/>
  <c r="AJ158" i="1" s="1"/>
  <c r="AJ159" i="1" s="1"/>
  <c r="AJ160" i="1" s="1"/>
  <c r="AJ161" i="1" s="1"/>
  <c r="AJ162" i="1" s="1"/>
  <c r="AJ163" i="1" s="1"/>
  <c r="AJ164" i="1" s="1"/>
  <c r="AJ165" i="1" s="1"/>
  <c r="AJ166" i="1" s="1"/>
  <c r="AJ167" i="1" s="1"/>
  <c r="AJ168" i="1" s="1"/>
  <c r="AJ169" i="1" s="1"/>
  <c r="AJ170" i="1" s="1"/>
  <c r="AJ171" i="1" s="1"/>
  <c r="AJ172" i="1" s="1"/>
  <c r="AJ173" i="1" s="1"/>
  <c r="AJ174" i="1" s="1"/>
  <c r="AJ175" i="1" s="1"/>
  <c r="AJ176" i="1" s="1"/>
  <c r="AJ177" i="1" s="1"/>
  <c r="AJ178" i="1" s="1"/>
  <c r="AJ179" i="1" s="1"/>
  <c r="AJ180" i="1" s="1"/>
  <c r="AJ181" i="1" s="1"/>
  <c r="AJ182" i="1" s="1"/>
  <c r="AJ183" i="1" s="1"/>
  <c r="AJ184" i="1" s="1"/>
  <c r="AJ185" i="1" s="1"/>
  <c r="AJ186" i="1" s="1"/>
  <c r="AJ187" i="1" s="1"/>
  <c r="AJ188" i="1" s="1"/>
  <c r="AJ189" i="1" s="1"/>
  <c r="AJ190" i="1" s="1"/>
  <c r="AJ191" i="1" s="1"/>
  <c r="AJ192" i="1" s="1"/>
  <c r="AJ193" i="1" s="1"/>
  <c r="AJ194" i="1" s="1"/>
  <c r="AJ195" i="1" s="1"/>
  <c r="AJ196" i="1" s="1"/>
  <c r="AJ197" i="1" s="1"/>
  <c r="AJ198" i="1" s="1"/>
  <c r="AJ199" i="1" s="1"/>
  <c r="AJ200" i="1" s="1"/>
  <c r="AJ201" i="1" s="1"/>
  <c r="AJ202" i="1" s="1"/>
  <c r="AJ203" i="1" s="1"/>
  <c r="AJ204" i="1" s="1"/>
  <c r="AJ205" i="1" s="1"/>
  <c r="AJ206" i="1" s="1"/>
  <c r="AJ207" i="1" s="1"/>
  <c r="AJ208" i="1" s="1"/>
  <c r="AJ209" i="1" s="1"/>
  <c r="AJ210" i="1" s="1"/>
  <c r="AJ211" i="1" s="1"/>
  <c r="AJ212" i="1" s="1"/>
  <c r="AJ213" i="1" s="1"/>
  <c r="AJ214" i="1" s="1"/>
  <c r="AJ215" i="1" s="1"/>
  <c r="AJ216" i="1" s="1"/>
  <c r="AJ217" i="1" s="1"/>
  <c r="AJ218" i="1" s="1"/>
  <c r="AJ219" i="1" s="1"/>
  <c r="AJ220" i="1" s="1"/>
  <c r="AJ221" i="1" s="1"/>
  <c r="AJ222" i="1" s="1"/>
  <c r="AJ223" i="1" s="1"/>
  <c r="AJ224" i="1" s="1"/>
  <c r="AJ225" i="1" s="1"/>
  <c r="AJ226" i="1" s="1"/>
  <c r="AJ227" i="1" s="1"/>
  <c r="AJ228" i="1" s="1"/>
  <c r="AJ229" i="1" s="1"/>
  <c r="AJ230" i="1" s="1"/>
  <c r="AJ231" i="1" s="1"/>
  <c r="AJ232" i="1" s="1"/>
  <c r="AJ233" i="1" s="1"/>
  <c r="AJ234" i="1" s="1"/>
  <c r="AJ235" i="1" s="1"/>
  <c r="AJ236" i="1" s="1"/>
  <c r="AJ237" i="1" s="1"/>
  <c r="AJ238" i="1" s="1"/>
  <c r="AJ239" i="1" s="1"/>
  <c r="AJ240" i="1" s="1"/>
  <c r="AJ241" i="1" s="1"/>
  <c r="AJ242" i="1" s="1"/>
  <c r="AJ243" i="1" s="1"/>
  <c r="AJ244" i="1" s="1"/>
  <c r="AJ245" i="1" s="1"/>
  <c r="AJ246" i="1" s="1"/>
  <c r="AJ247" i="1" s="1"/>
  <c r="AJ248" i="1" s="1"/>
  <c r="AJ249" i="1" s="1"/>
  <c r="AJ250" i="1" s="1"/>
  <c r="AJ251" i="1" s="1"/>
  <c r="AJ252" i="1" s="1"/>
  <c r="AJ253" i="1" s="1"/>
  <c r="AJ254" i="1" s="1"/>
  <c r="AJ255" i="1" s="1"/>
  <c r="AJ256" i="1" s="1"/>
  <c r="AJ257" i="1" s="1"/>
  <c r="AJ258" i="1" s="1"/>
  <c r="AJ259" i="1" s="1"/>
  <c r="AJ260" i="1" s="1"/>
  <c r="AJ261" i="1" s="1"/>
  <c r="AJ262" i="1" s="1"/>
  <c r="AJ263" i="1" s="1"/>
  <c r="AJ264" i="1" s="1"/>
  <c r="AJ265" i="1" s="1"/>
  <c r="AJ266" i="1" s="1"/>
  <c r="AJ267" i="1" s="1"/>
  <c r="AJ268" i="1" s="1"/>
  <c r="AJ269" i="1" s="1"/>
  <c r="AJ270" i="1" s="1"/>
  <c r="AJ271" i="1" s="1"/>
  <c r="AJ272" i="1" s="1"/>
  <c r="AJ273" i="1" s="1"/>
  <c r="AJ274" i="1" s="1"/>
  <c r="AJ275" i="1" s="1"/>
  <c r="AJ276" i="1" s="1"/>
  <c r="AJ277" i="1" s="1"/>
  <c r="AJ278" i="1" s="1"/>
  <c r="AJ279" i="1" s="1"/>
  <c r="AJ280" i="1" s="1"/>
  <c r="AJ281" i="1" s="1"/>
  <c r="AJ282" i="1" s="1"/>
  <c r="AJ283" i="1" s="1"/>
  <c r="AJ284" i="1" s="1"/>
  <c r="AJ285" i="1" s="1"/>
  <c r="AJ286" i="1" s="1"/>
  <c r="AJ287" i="1" s="1"/>
  <c r="AJ288" i="1" s="1"/>
  <c r="AJ289" i="1" s="1"/>
  <c r="AJ290" i="1" s="1"/>
  <c r="AJ291" i="1" s="1"/>
  <c r="AJ292" i="1" s="1"/>
  <c r="AJ293" i="1" s="1"/>
  <c r="AJ294" i="1" s="1"/>
  <c r="AJ295" i="1" s="1"/>
  <c r="AJ296" i="1" s="1"/>
  <c r="AJ297" i="1" s="1"/>
  <c r="AJ298" i="1" s="1"/>
  <c r="AJ299" i="1" s="1"/>
  <c r="AJ300" i="1" s="1"/>
  <c r="AJ301" i="1" s="1"/>
  <c r="AJ302" i="1" s="1"/>
  <c r="AJ303" i="1" s="1"/>
  <c r="AJ304" i="1" s="1"/>
  <c r="AJ305" i="1" s="1"/>
  <c r="AJ306" i="1" s="1"/>
  <c r="AJ307" i="1" s="1"/>
  <c r="AJ308" i="1" s="1"/>
  <c r="AJ309" i="1" s="1"/>
  <c r="AJ310" i="1" s="1"/>
  <c r="AJ311" i="1" s="1"/>
  <c r="AJ312" i="1" s="1"/>
  <c r="AJ313" i="1" s="1"/>
  <c r="AJ314" i="1" s="1"/>
  <c r="AJ315" i="1" s="1"/>
  <c r="AJ316" i="1" s="1"/>
  <c r="AJ317" i="1" s="1"/>
  <c r="AJ318" i="1" s="1"/>
  <c r="AJ319" i="1" s="1"/>
  <c r="AJ320" i="1" s="1"/>
  <c r="AJ321" i="1" s="1"/>
  <c r="AJ322" i="1" s="1"/>
  <c r="AJ323" i="1" s="1"/>
  <c r="AJ324" i="1" s="1"/>
  <c r="AJ325" i="1" s="1"/>
  <c r="AJ326" i="1" s="1"/>
  <c r="AJ327" i="1" s="1"/>
  <c r="AJ328" i="1" s="1"/>
  <c r="AJ329" i="1" s="1"/>
  <c r="AJ330" i="1" s="1"/>
  <c r="AJ331" i="1" s="1"/>
  <c r="AJ332" i="1" s="1"/>
  <c r="AJ333" i="1" s="1"/>
  <c r="AJ334" i="1" s="1"/>
  <c r="AJ335" i="1" s="1"/>
  <c r="AJ336" i="1" s="1"/>
  <c r="AJ337" i="1" s="1"/>
  <c r="AJ338" i="1" s="1"/>
  <c r="AJ339" i="1" s="1"/>
  <c r="AJ340" i="1" s="1"/>
  <c r="AJ341" i="1" s="1"/>
  <c r="AJ342" i="1" s="1"/>
  <c r="AJ343" i="1" s="1"/>
  <c r="AJ344" i="1" s="1"/>
  <c r="AJ345" i="1" s="1"/>
  <c r="AJ346" i="1" s="1"/>
  <c r="AJ347" i="1" s="1"/>
  <c r="AJ348" i="1" s="1"/>
  <c r="AJ349" i="1" s="1"/>
  <c r="AJ350" i="1" s="1"/>
  <c r="AJ351" i="1" s="1"/>
  <c r="AJ352" i="1" s="1"/>
  <c r="AJ353" i="1" s="1"/>
  <c r="AJ354" i="1" s="1"/>
  <c r="AJ355" i="1" s="1"/>
  <c r="AJ356" i="1" s="1"/>
  <c r="AJ357" i="1" s="1"/>
  <c r="AJ358" i="1" s="1"/>
  <c r="AJ359" i="1" s="1"/>
  <c r="AJ360" i="1" s="1"/>
  <c r="AJ361" i="1" s="1"/>
  <c r="AJ362" i="1" s="1"/>
  <c r="AJ363" i="1" s="1"/>
  <c r="AJ364" i="1" s="1"/>
  <c r="AJ365" i="1" s="1"/>
  <c r="AJ366" i="1" s="1"/>
  <c r="AJ367" i="1" s="1"/>
  <c r="AJ368" i="1" s="1"/>
  <c r="AJ369" i="1" s="1"/>
  <c r="AJ370" i="1" s="1"/>
  <c r="AJ371" i="1" s="1"/>
  <c r="AJ372" i="1" s="1"/>
  <c r="AJ373" i="1" s="1"/>
  <c r="AJ374" i="1" s="1"/>
  <c r="AJ375" i="1" s="1"/>
  <c r="AJ376" i="1" s="1"/>
  <c r="AJ377" i="1" s="1"/>
  <c r="AJ378" i="1" s="1"/>
  <c r="AJ379" i="1" s="1"/>
  <c r="AJ380" i="1" s="1"/>
  <c r="AJ381" i="1" s="1"/>
  <c r="AJ382" i="1" s="1"/>
  <c r="AJ383" i="1" s="1"/>
  <c r="AJ384" i="1" s="1"/>
  <c r="AJ385" i="1" s="1"/>
  <c r="AJ386" i="1" s="1"/>
  <c r="AJ387" i="1" s="1"/>
  <c r="AJ388" i="1" s="1"/>
  <c r="AJ389" i="1" s="1"/>
  <c r="AJ390" i="1" s="1"/>
  <c r="AJ391" i="1" s="1"/>
  <c r="AJ392" i="1" s="1"/>
  <c r="AJ393" i="1" s="1"/>
  <c r="AJ394" i="1" s="1"/>
  <c r="AJ395" i="1" s="1"/>
  <c r="AJ396" i="1" s="1"/>
  <c r="AJ397" i="1" s="1"/>
  <c r="AJ398" i="1" s="1"/>
  <c r="AJ399" i="1" s="1"/>
  <c r="AJ400" i="1" s="1"/>
  <c r="AJ401" i="1" s="1"/>
  <c r="AJ402" i="1" s="1"/>
  <c r="AJ403" i="1" s="1"/>
  <c r="AJ404" i="1" s="1"/>
  <c r="AJ405" i="1" s="1"/>
  <c r="AJ406" i="1" s="1"/>
  <c r="AJ407" i="1" s="1"/>
  <c r="AJ408" i="1" s="1"/>
  <c r="AJ409" i="1" s="1"/>
  <c r="AJ410" i="1" s="1"/>
  <c r="AJ411" i="1" s="1"/>
  <c r="AJ412" i="1" s="1"/>
  <c r="AJ413" i="1" s="1"/>
  <c r="AJ414" i="1" s="1"/>
  <c r="AJ415" i="1" s="1"/>
  <c r="AJ416" i="1" s="1"/>
  <c r="AJ417" i="1" s="1"/>
  <c r="AJ418" i="1" s="1"/>
  <c r="AJ419" i="1" s="1"/>
  <c r="AJ420" i="1" s="1"/>
  <c r="AJ421" i="1" s="1"/>
  <c r="AJ422" i="1" s="1"/>
  <c r="AJ423" i="1" s="1"/>
  <c r="AJ424" i="1" s="1"/>
  <c r="AJ425" i="1" s="1"/>
  <c r="AJ426" i="1" s="1"/>
  <c r="AJ427" i="1" s="1"/>
  <c r="AJ428" i="1" s="1"/>
  <c r="AJ429" i="1" s="1"/>
  <c r="AJ430" i="1" s="1"/>
  <c r="AJ431" i="1" s="1"/>
  <c r="AJ432" i="1" s="1"/>
  <c r="AJ433" i="1" s="1"/>
  <c r="AJ434" i="1" s="1"/>
  <c r="AJ435" i="1" s="1"/>
  <c r="AJ436" i="1" s="1"/>
  <c r="AJ437" i="1" s="1"/>
  <c r="AJ438" i="1" s="1"/>
  <c r="AJ439" i="1" s="1"/>
  <c r="AJ440" i="1" s="1"/>
  <c r="AJ441" i="1" s="1"/>
  <c r="AJ442" i="1" s="1"/>
  <c r="AJ443" i="1" s="1"/>
  <c r="AJ444" i="1" s="1"/>
  <c r="AJ445" i="1" s="1"/>
  <c r="AJ446" i="1" s="1"/>
  <c r="AJ447" i="1" s="1"/>
  <c r="AJ448" i="1" s="1"/>
  <c r="AJ449" i="1" s="1"/>
  <c r="AJ450" i="1" s="1"/>
  <c r="AJ451" i="1" s="1"/>
  <c r="AJ452" i="1" s="1"/>
  <c r="AJ453" i="1" s="1"/>
  <c r="AJ454" i="1" s="1"/>
  <c r="AJ455" i="1" s="1"/>
  <c r="AJ456" i="1" s="1"/>
  <c r="AJ457" i="1" s="1"/>
  <c r="AJ458" i="1" s="1"/>
  <c r="AJ459" i="1" s="1"/>
  <c r="AJ460" i="1" s="1"/>
  <c r="AJ461" i="1" s="1"/>
  <c r="AJ462" i="1" s="1"/>
  <c r="AJ463" i="1" s="1"/>
  <c r="AJ464" i="1" s="1"/>
  <c r="AJ465" i="1" s="1"/>
  <c r="AJ466" i="1" s="1"/>
  <c r="AJ467" i="1" s="1"/>
  <c r="AJ468" i="1" s="1"/>
  <c r="AJ469" i="1" s="1"/>
  <c r="AJ470" i="1" s="1"/>
  <c r="AJ471" i="1" s="1"/>
  <c r="AJ472" i="1" s="1"/>
  <c r="AJ473" i="1" s="1"/>
  <c r="AJ474" i="1" s="1"/>
  <c r="AJ475" i="1" s="1"/>
  <c r="AJ476" i="1" s="1"/>
  <c r="AJ477" i="1" s="1"/>
  <c r="AJ478" i="1" s="1"/>
  <c r="AJ479" i="1" s="1"/>
  <c r="AJ480" i="1" s="1"/>
  <c r="AJ481" i="1" s="1"/>
  <c r="AJ482" i="1" s="1"/>
  <c r="AJ483" i="1" s="1"/>
  <c r="AJ484" i="1" s="1"/>
  <c r="AJ485" i="1" s="1"/>
  <c r="AJ486" i="1" s="1"/>
  <c r="AJ487" i="1" s="1"/>
  <c r="AJ488" i="1" s="1"/>
  <c r="AJ489" i="1" s="1"/>
  <c r="AJ490" i="1" s="1"/>
  <c r="AJ491" i="1" s="1"/>
  <c r="AJ492" i="1" s="1"/>
  <c r="AJ493" i="1" s="1"/>
  <c r="AJ494" i="1" s="1"/>
  <c r="AJ495" i="1" s="1"/>
  <c r="AJ496" i="1" s="1"/>
  <c r="AJ497" i="1" s="1"/>
  <c r="AJ498" i="1" s="1"/>
  <c r="AJ499" i="1" s="1"/>
  <c r="AJ500" i="1" s="1"/>
  <c r="AJ501" i="1" s="1"/>
  <c r="AJ502" i="1" s="1"/>
  <c r="AJ503" i="1" s="1"/>
  <c r="AJ504" i="1" s="1"/>
  <c r="AJ505" i="1" s="1"/>
  <c r="AJ506" i="1" s="1"/>
  <c r="AJ507" i="1" s="1"/>
  <c r="AJ508" i="1" s="1"/>
  <c r="AJ509" i="1" s="1"/>
  <c r="AJ510" i="1" s="1"/>
  <c r="AJ511" i="1" s="1"/>
  <c r="AJ512" i="1" s="1"/>
  <c r="AJ513" i="1" s="1"/>
  <c r="AJ514" i="1" s="1"/>
  <c r="AJ515" i="1" s="1"/>
  <c r="AJ516" i="1" s="1"/>
  <c r="AJ517" i="1" s="1"/>
  <c r="AJ518" i="1" s="1"/>
  <c r="AJ519" i="1" s="1"/>
  <c r="AJ520" i="1" s="1"/>
  <c r="AJ521" i="1" s="1"/>
  <c r="AJ522" i="1" s="1"/>
  <c r="AJ523" i="1" s="1"/>
  <c r="AJ524" i="1" s="1"/>
  <c r="AJ525" i="1" s="1"/>
  <c r="AJ526" i="1" s="1"/>
  <c r="AJ527" i="1" s="1"/>
  <c r="AJ528" i="1" s="1"/>
  <c r="AJ529" i="1" s="1"/>
  <c r="AJ530" i="1" s="1"/>
  <c r="AJ531" i="1" s="1"/>
  <c r="AJ532" i="1" s="1"/>
  <c r="AJ533" i="1" s="1"/>
  <c r="AJ534" i="1" s="1"/>
  <c r="AJ535" i="1" s="1"/>
  <c r="AJ536" i="1" s="1"/>
  <c r="AJ537" i="1" s="1"/>
  <c r="AJ538" i="1" s="1"/>
  <c r="AJ539" i="1" s="1"/>
  <c r="AJ540" i="1" s="1"/>
  <c r="AJ541" i="1" s="1"/>
  <c r="AJ542" i="1" s="1"/>
  <c r="AJ543" i="1" s="1"/>
  <c r="AJ544" i="1" s="1"/>
  <c r="AJ545" i="1" s="1"/>
  <c r="AJ546" i="1" s="1"/>
  <c r="AJ547" i="1" s="1"/>
  <c r="AJ548" i="1" s="1"/>
  <c r="AJ549" i="1" s="1"/>
  <c r="AJ550" i="1" s="1"/>
  <c r="AJ551" i="1" s="1"/>
  <c r="AJ552" i="1" s="1"/>
  <c r="AJ553" i="1" s="1"/>
  <c r="AJ554" i="1" s="1"/>
  <c r="AJ555" i="1" s="1"/>
  <c r="AJ556" i="1" s="1"/>
  <c r="AJ557" i="1" s="1"/>
  <c r="AJ558" i="1" s="1"/>
  <c r="AJ559" i="1" s="1"/>
  <c r="AJ560" i="1" s="1"/>
  <c r="AJ561" i="1" s="1"/>
  <c r="AJ562" i="1" s="1"/>
  <c r="AJ563" i="1" s="1"/>
  <c r="AJ564" i="1" s="1"/>
  <c r="AJ565" i="1" s="1"/>
  <c r="AJ566" i="1" s="1"/>
  <c r="AJ567" i="1" s="1"/>
  <c r="AJ568" i="1" s="1"/>
  <c r="AJ569" i="1" s="1"/>
  <c r="AJ570" i="1" s="1"/>
  <c r="AJ571" i="1" s="1"/>
  <c r="AJ572" i="1" s="1"/>
  <c r="AJ573" i="1" s="1"/>
  <c r="AJ574" i="1" s="1"/>
  <c r="AJ575" i="1" s="1"/>
  <c r="AJ576" i="1" s="1"/>
  <c r="AJ577" i="1" s="1"/>
  <c r="AJ578" i="1" s="1"/>
  <c r="AJ579" i="1" s="1"/>
  <c r="AJ580" i="1" s="1"/>
  <c r="AJ581" i="1" s="1"/>
  <c r="AJ582" i="1" s="1"/>
  <c r="AJ583" i="1" s="1"/>
  <c r="AJ584" i="1" s="1"/>
  <c r="AJ585" i="1" s="1"/>
  <c r="AJ586" i="1" s="1"/>
  <c r="AJ587" i="1" s="1"/>
  <c r="AJ588" i="1" s="1"/>
  <c r="AJ589" i="1" s="1"/>
  <c r="AJ590" i="1" s="1"/>
  <c r="AJ591" i="1" s="1"/>
  <c r="AJ592" i="1" s="1"/>
  <c r="AJ593" i="1" s="1"/>
  <c r="AJ594" i="1" s="1"/>
  <c r="AJ595" i="1" s="1"/>
  <c r="AJ596" i="1" s="1"/>
  <c r="AJ597" i="1" s="1"/>
  <c r="AJ598" i="1" s="1"/>
  <c r="AJ599" i="1" s="1"/>
  <c r="AJ600" i="1" s="1"/>
  <c r="AJ601" i="1" s="1"/>
  <c r="AJ602" i="1" s="1"/>
  <c r="AJ603" i="1" s="1"/>
  <c r="AJ604" i="1" s="1"/>
  <c r="AJ605" i="1" s="1"/>
  <c r="AJ606" i="1" s="1"/>
  <c r="AJ607" i="1" s="1"/>
  <c r="AJ608" i="1" s="1"/>
  <c r="AJ609" i="1" s="1"/>
  <c r="AJ610" i="1" s="1"/>
  <c r="AJ611" i="1" s="1"/>
  <c r="AJ612" i="1" s="1"/>
  <c r="AJ613" i="1" s="1"/>
  <c r="AJ614" i="1" s="1"/>
  <c r="AJ615" i="1" s="1"/>
  <c r="AJ616" i="1" s="1"/>
  <c r="AJ617" i="1" s="1"/>
  <c r="AJ618" i="1" s="1"/>
  <c r="AJ619" i="1" s="1"/>
  <c r="AJ620" i="1" s="1"/>
  <c r="AJ621" i="1" s="1"/>
  <c r="AJ622" i="1" s="1"/>
  <c r="AJ623" i="1" s="1"/>
  <c r="AJ624" i="1" s="1"/>
  <c r="AJ625" i="1" s="1"/>
  <c r="AJ626" i="1" s="1"/>
  <c r="AJ627" i="1" s="1"/>
  <c r="AJ628" i="1" s="1"/>
  <c r="AJ629" i="1" s="1"/>
  <c r="AJ630" i="1" s="1"/>
  <c r="AJ631" i="1" s="1"/>
  <c r="AJ632" i="1" s="1"/>
  <c r="AJ633" i="1" s="1"/>
  <c r="AJ634" i="1" s="1"/>
  <c r="AJ635" i="1" s="1"/>
  <c r="AJ636" i="1" s="1"/>
  <c r="AJ637" i="1" s="1"/>
  <c r="AJ638" i="1" s="1"/>
  <c r="AJ639" i="1" s="1"/>
  <c r="AJ640" i="1" s="1"/>
  <c r="AJ641" i="1" s="1"/>
  <c r="AJ642" i="1" s="1"/>
  <c r="AJ643" i="1" s="1"/>
  <c r="AJ644" i="1" s="1"/>
  <c r="AJ645" i="1" s="1"/>
  <c r="AJ646" i="1" s="1"/>
  <c r="AJ647" i="1" s="1"/>
  <c r="AJ648" i="1" s="1"/>
  <c r="AJ649" i="1" s="1"/>
  <c r="AJ650" i="1" s="1"/>
  <c r="AJ651" i="1" s="1"/>
  <c r="AJ652" i="1" s="1"/>
  <c r="AJ653" i="1" s="1"/>
  <c r="AJ654" i="1" s="1"/>
  <c r="AJ655" i="1" s="1"/>
  <c r="AJ656" i="1" s="1"/>
  <c r="AJ657" i="1" s="1"/>
  <c r="AJ658" i="1" s="1"/>
  <c r="AJ659" i="1" s="1"/>
  <c r="AJ660" i="1" s="1"/>
  <c r="AJ661" i="1" s="1"/>
  <c r="AJ662" i="1" s="1"/>
  <c r="AJ663" i="1" s="1"/>
  <c r="AJ664" i="1" s="1"/>
  <c r="AJ665" i="1" s="1"/>
  <c r="AJ666" i="1" s="1"/>
  <c r="AJ667" i="1" s="1"/>
  <c r="AJ668" i="1" s="1"/>
  <c r="AJ669" i="1" s="1"/>
  <c r="AJ670" i="1" s="1"/>
  <c r="AJ671" i="1" s="1"/>
  <c r="AJ672" i="1" s="1"/>
  <c r="AJ673" i="1" s="1"/>
  <c r="AJ674" i="1" s="1"/>
  <c r="AJ675" i="1" s="1"/>
  <c r="AJ676" i="1" s="1"/>
  <c r="AJ677" i="1" s="1"/>
  <c r="AJ678" i="1" s="1"/>
  <c r="AJ679" i="1" s="1"/>
  <c r="AJ680" i="1" s="1"/>
  <c r="AJ681" i="1" s="1"/>
  <c r="AJ682" i="1" s="1"/>
  <c r="AJ683" i="1" s="1"/>
  <c r="AJ684" i="1" s="1"/>
  <c r="AJ685" i="1" s="1"/>
  <c r="AJ686" i="1" s="1"/>
  <c r="AJ687" i="1" s="1"/>
  <c r="AJ688" i="1" s="1"/>
  <c r="AJ689" i="1" s="1"/>
  <c r="AJ690" i="1" s="1"/>
  <c r="AJ691" i="1" s="1"/>
  <c r="AJ692" i="1" s="1"/>
  <c r="AJ693" i="1" s="1"/>
  <c r="AJ694" i="1" s="1"/>
  <c r="AJ695" i="1" s="1"/>
  <c r="AJ696" i="1" s="1"/>
  <c r="AJ697" i="1" s="1"/>
  <c r="AJ698" i="1" s="1"/>
  <c r="AJ699" i="1" s="1"/>
  <c r="AJ700" i="1" s="1"/>
  <c r="AJ701" i="1" s="1"/>
  <c r="AJ702" i="1" s="1"/>
  <c r="AJ703" i="1" s="1"/>
  <c r="AJ704" i="1" s="1"/>
  <c r="AJ705" i="1" s="1"/>
  <c r="AJ706" i="1" s="1"/>
  <c r="AJ707" i="1" s="1"/>
  <c r="AJ708" i="1" s="1"/>
  <c r="AJ709" i="1" s="1"/>
  <c r="AJ710" i="1" s="1"/>
  <c r="AJ711" i="1" s="1"/>
  <c r="AJ712" i="1" s="1"/>
  <c r="AJ713" i="1" s="1"/>
  <c r="AJ714" i="1" s="1"/>
  <c r="AJ715" i="1" s="1"/>
  <c r="AJ716" i="1" s="1"/>
  <c r="AJ717" i="1" s="1"/>
  <c r="AJ718" i="1" s="1"/>
  <c r="AJ719" i="1" s="1"/>
  <c r="AJ720" i="1" s="1"/>
  <c r="AJ721" i="1" s="1"/>
  <c r="AJ722" i="1" s="1"/>
  <c r="AJ723" i="1" s="1"/>
  <c r="AJ724" i="1" s="1"/>
  <c r="AJ725" i="1" s="1"/>
  <c r="AJ726" i="1" s="1"/>
  <c r="AJ727" i="1" s="1"/>
  <c r="AJ728" i="1" s="1"/>
  <c r="AJ729" i="1" s="1"/>
  <c r="AJ730" i="1" s="1"/>
  <c r="AJ731" i="1" s="1"/>
  <c r="AJ732" i="1" s="1"/>
  <c r="AJ733" i="1" s="1"/>
  <c r="AJ734" i="1" s="1"/>
  <c r="AJ735" i="1" s="1"/>
  <c r="AJ736" i="1" s="1"/>
  <c r="AJ737" i="1" s="1"/>
  <c r="AJ738" i="1" s="1"/>
  <c r="AJ739" i="1" s="1"/>
  <c r="AJ740" i="1" s="1"/>
  <c r="AJ741" i="1" s="1"/>
  <c r="AJ742" i="1" s="1"/>
  <c r="AJ743" i="1" s="1"/>
  <c r="AJ744" i="1" s="1"/>
  <c r="AJ745" i="1" s="1"/>
  <c r="AJ746" i="1" s="1"/>
  <c r="AJ747" i="1" s="1"/>
  <c r="AJ748" i="1" s="1"/>
  <c r="AJ749" i="1" s="1"/>
  <c r="AJ750" i="1" s="1"/>
  <c r="AJ751" i="1" s="1"/>
  <c r="AJ752" i="1" s="1"/>
  <c r="AJ753" i="1" s="1"/>
  <c r="AJ754" i="1" s="1"/>
  <c r="AJ755" i="1" s="1"/>
  <c r="AJ756" i="1" s="1"/>
  <c r="AJ757" i="1" s="1"/>
  <c r="AJ758" i="1" s="1"/>
  <c r="AJ759" i="1" s="1"/>
  <c r="AJ760" i="1" s="1"/>
  <c r="AJ761" i="1" s="1"/>
  <c r="AJ762" i="1" s="1"/>
  <c r="AJ763" i="1" s="1"/>
  <c r="AJ764" i="1" s="1"/>
  <c r="AJ765" i="1" s="1"/>
  <c r="AJ766" i="1" s="1"/>
  <c r="AJ767" i="1" s="1"/>
  <c r="AJ768" i="1" s="1"/>
  <c r="AJ769" i="1" s="1"/>
  <c r="AJ770" i="1" s="1"/>
  <c r="AJ771" i="1" s="1"/>
  <c r="AJ772" i="1" s="1"/>
  <c r="AJ773" i="1" s="1"/>
  <c r="AJ774" i="1" s="1"/>
  <c r="AJ775" i="1" s="1"/>
  <c r="AJ776" i="1" s="1"/>
  <c r="AJ777" i="1" s="1"/>
  <c r="AJ778" i="1" s="1"/>
  <c r="AJ779" i="1" s="1"/>
  <c r="AJ780" i="1" s="1"/>
  <c r="AJ781" i="1" s="1"/>
  <c r="AJ782" i="1" s="1"/>
  <c r="AJ783" i="1" s="1"/>
  <c r="AJ784" i="1" s="1"/>
  <c r="AJ785" i="1" s="1"/>
  <c r="AJ786" i="1" s="1"/>
  <c r="AJ787" i="1" s="1"/>
  <c r="AJ788" i="1" s="1"/>
  <c r="AJ789" i="1" s="1"/>
  <c r="AJ790" i="1" s="1"/>
  <c r="AJ791" i="1" s="1"/>
  <c r="AJ792" i="1" s="1"/>
  <c r="AJ793" i="1" s="1"/>
  <c r="AJ794" i="1" s="1"/>
  <c r="AJ795" i="1" s="1"/>
  <c r="AJ796" i="1" s="1"/>
  <c r="AJ797" i="1" s="1"/>
  <c r="AJ798" i="1" s="1"/>
  <c r="AJ799" i="1" s="1"/>
  <c r="AJ800" i="1" s="1"/>
  <c r="AJ801" i="1" s="1"/>
  <c r="AJ802" i="1" s="1"/>
  <c r="AJ803" i="1" s="1"/>
  <c r="AJ804" i="1" s="1"/>
  <c r="AJ805" i="1" s="1"/>
  <c r="AJ806" i="1" s="1"/>
  <c r="AJ807" i="1" s="1"/>
  <c r="AJ808" i="1" s="1"/>
  <c r="AJ809" i="1" s="1"/>
  <c r="AJ810" i="1" s="1"/>
  <c r="AJ811" i="1" s="1"/>
  <c r="AJ812" i="1" s="1"/>
  <c r="AJ813" i="1" s="1"/>
  <c r="AJ814" i="1" s="1"/>
  <c r="AJ815" i="1" s="1"/>
  <c r="AJ816" i="1" s="1"/>
  <c r="AJ817" i="1" s="1"/>
  <c r="AJ818" i="1" s="1"/>
  <c r="AJ819" i="1" s="1"/>
  <c r="AJ820" i="1" s="1"/>
  <c r="AJ821" i="1" s="1"/>
  <c r="AJ822" i="1" s="1"/>
  <c r="AJ823" i="1" s="1"/>
  <c r="AJ824" i="1" s="1"/>
  <c r="AJ825" i="1" s="1"/>
  <c r="AJ826" i="1" s="1"/>
  <c r="AJ827" i="1" s="1"/>
  <c r="AJ828" i="1" s="1"/>
  <c r="AJ829" i="1" s="1"/>
  <c r="AJ830" i="1" s="1"/>
  <c r="AJ831" i="1" s="1"/>
  <c r="AJ832" i="1" s="1"/>
  <c r="AJ833" i="1" s="1"/>
  <c r="AJ834" i="1" s="1"/>
  <c r="AJ835" i="1" s="1"/>
  <c r="AJ836" i="1" s="1"/>
  <c r="AJ837" i="1" s="1"/>
  <c r="AJ838" i="1" s="1"/>
  <c r="AJ839" i="1" s="1"/>
  <c r="AJ840" i="1" s="1"/>
  <c r="AJ841" i="1" s="1"/>
  <c r="AJ842" i="1" s="1"/>
  <c r="AJ843" i="1" s="1"/>
  <c r="AJ844" i="1" s="1"/>
  <c r="AJ845" i="1" s="1"/>
  <c r="AJ846" i="1" s="1"/>
  <c r="AJ847" i="1" s="1"/>
  <c r="AJ848" i="1" s="1"/>
  <c r="AJ849" i="1" s="1"/>
  <c r="AJ850" i="1" s="1"/>
  <c r="AJ851" i="1" s="1"/>
  <c r="AJ852" i="1" s="1"/>
  <c r="AJ853" i="1" s="1"/>
  <c r="AJ854" i="1" s="1"/>
  <c r="AJ855" i="1" s="1"/>
  <c r="AJ856" i="1" s="1"/>
  <c r="AJ857" i="1" s="1"/>
  <c r="AJ858" i="1" s="1"/>
  <c r="AJ859" i="1" s="1"/>
  <c r="AJ860" i="1" s="1"/>
  <c r="AJ861" i="1" s="1"/>
  <c r="AJ862" i="1" s="1"/>
  <c r="AJ863" i="1" s="1"/>
  <c r="AJ864" i="1" s="1"/>
  <c r="AJ865" i="1" s="1"/>
  <c r="AJ866" i="1" s="1"/>
  <c r="AJ867" i="1" s="1"/>
  <c r="AJ868" i="1" s="1"/>
  <c r="AJ869" i="1" s="1"/>
  <c r="AJ870" i="1" s="1"/>
  <c r="AJ871" i="1" s="1"/>
  <c r="AJ872" i="1" s="1"/>
  <c r="AJ873" i="1" s="1"/>
  <c r="AJ874" i="1" s="1"/>
  <c r="AJ875" i="1" s="1"/>
  <c r="AJ876" i="1" s="1"/>
  <c r="AJ877" i="1" s="1"/>
  <c r="AJ878" i="1" s="1"/>
  <c r="AJ879" i="1" s="1"/>
  <c r="AJ880" i="1" s="1"/>
  <c r="AJ881" i="1" s="1"/>
  <c r="AJ882" i="1" s="1"/>
  <c r="AJ883" i="1" s="1"/>
  <c r="AJ884" i="1" s="1"/>
  <c r="AJ885" i="1" s="1"/>
  <c r="AJ886" i="1" s="1"/>
  <c r="AJ887" i="1" s="1"/>
  <c r="AJ888" i="1" s="1"/>
  <c r="AJ889" i="1" s="1"/>
  <c r="AJ890" i="1" s="1"/>
  <c r="AJ891" i="1" s="1"/>
  <c r="AJ892" i="1" s="1"/>
  <c r="AJ893" i="1" s="1"/>
  <c r="AJ894" i="1" s="1"/>
  <c r="AJ895" i="1" s="1"/>
  <c r="AJ896" i="1" s="1"/>
  <c r="AJ897" i="1" s="1"/>
  <c r="AJ898" i="1" s="1"/>
  <c r="AJ899" i="1" s="1"/>
  <c r="AJ900" i="1" s="1"/>
  <c r="AJ901" i="1" s="1"/>
  <c r="AJ902" i="1" s="1"/>
  <c r="AJ903" i="1" s="1"/>
  <c r="AJ904" i="1" s="1"/>
  <c r="AJ905" i="1" s="1"/>
  <c r="AJ906" i="1" s="1"/>
  <c r="AJ907" i="1" s="1"/>
  <c r="AJ908" i="1" s="1"/>
  <c r="AJ909" i="1" s="1"/>
  <c r="AJ910" i="1" s="1"/>
  <c r="AJ911" i="1" s="1"/>
  <c r="AJ912" i="1" s="1"/>
  <c r="AJ913" i="1" s="1"/>
  <c r="AJ914" i="1" s="1"/>
  <c r="AJ915" i="1" s="1"/>
  <c r="AJ916" i="1" s="1"/>
  <c r="AJ917" i="1" s="1"/>
  <c r="AJ918" i="1" s="1"/>
  <c r="AJ919" i="1" s="1"/>
  <c r="AJ920" i="1" s="1"/>
  <c r="AJ921" i="1" s="1"/>
  <c r="AJ922" i="1" s="1"/>
  <c r="AJ923" i="1" s="1"/>
  <c r="AJ924" i="1" s="1"/>
  <c r="AJ925" i="1" s="1"/>
  <c r="AJ926" i="1" s="1"/>
  <c r="AJ927" i="1" s="1"/>
  <c r="AJ928" i="1" s="1"/>
  <c r="AJ929" i="1" s="1"/>
  <c r="AJ930" i="1" s="1"/>
  <c r="AJ931" i="1" s="1"/>
  <c r="AJ932" i="1" s="1"/>
  <c r="AJ933" i="1" s="1"/>
  <c r="AJ934" i="1" s="1"/>
  <c r="AJ935" i="1" s="1"/>
  <c r="AJ936" i="1" s="1"/>
  <c r="AJ937" i="1" s="1"/>
  <c r="AJ938" i="1" s="1"/>
  <c r="AJ939" i="1" s="1"/>
  <c r="AJ940" i="1" s="1"/>
  <c r="AJ941" i="1" s="1"/>
  <c r="AJ942" i="1" s="1"/>
  <c r="AJ943" i="1" s="1"/>
  <c r="AJ944" i="1" s="1"/>
  <c r="AJ945" i="1" s="1"/>
  <c r="AJ946" i="1" s="1"/>
  <c r="AJ947" i="1" s="1"/>
  <c r="AJ948" i="1" s="1"/>
  <c r="AJ949" i="1" s="1"/>
  <c r="AJ950" i="1" s="1"/>
  <c r="AJ951" i="1" s="1"/>
  <c r="AJ952" i="1" s="1"/>
  <c r="AJ953" i="1" s="1"/>
  <c r="AJ954" i="1" s="1"/>
  <c r="AJ955" i="1" s="1"/>
  <c r="AJ956" i="1" s="1"/>
  <c r="AJ957" i="1" s="1"/>
  <c r="AJ958" i="1" s="1"/>
  <c r="AJ959" i="1" s="1"/>
  <c r="AJ960" i="1" s="1"/>
  <c r="AJ961" i="1" s="1"/>
  <c r="AJ962" i="1" s="1"/>
  <c r="AJ963" i="1" s="1"/>
  <c r="AJ964" i="1" s="1"/>
  <c r="AJ965" i="1" s="1"/>
  <c r="AJ966" i="1" s="1"/>
  <c r="AJ967" i="1" s="1"/>
  <c r="AJ968" i="1" s="1"/>
  <c r="AJ969" i="1" s="1"/>
  <c r="AJ970" i="1" s="1"/>
  <c r="AJ971" i="1" s="1"/>
  <c r="AJ972" i="1" s="1"/>
  <c r="AJ973" i="1" s="1"/>
  <c r="AJ974" i="1" s="1"/>
  <c r="AJ975" i="1" s="1"/>
  <c r="AJ976" i="1" s="1"/>
  <c r="AJ977" i="1" s="1"/>
  <c r="AJ978" i="1" s="1"/>
  <c r="AJ979" i="1" s="1"/>
  <c r="AJ980" i="1" s="1"/>
  <c r="AJ981" i="1" s="1"/>
  <c r="AJ982" i="1" s="1"/>
  <c r="AJ983" i="1" s="1"/>
  <c r="AJ984" i="1" s="1"/>
  <c r="AJ985" i="1" s="1"/>
  <c r="AJ986" i="1" s="1"/>
  <c r="AJ987" i="1" s="1"/>
  <c r="AJ988" i="1" s="1"/>
  <c r="AJ989" i="1" s="1"/>
  <c r="AJ990" i="1" s="1"/>
  <c r="AJ991" i="1" s="1"/>
  <c r="AJ992" i="1" s="1"/>
  <c r="AJ993" i="1" s="1"/>
  <c r="AJ994" i="1" s="1"/>
  <c r="AJ995" i="1" s="1"/>
  <c r="AJ996" i="1" s="1"/>
  <c r="AJ997" i="1" s="1"/>
  <c r="AJ998" i="1" s="1"/>
  <c r="AJ999" i="1" s="1"/>
  <c r="AJ1000" i="1" s="1"/>
  <c r="AJ1001" i="1" s="1"/>
  <c r="AJ1002" i="1" s="1"/>
  <c r="AJ1003" i="1" s="1"/>
  <c r="AJ1004" i="1" s="1"/>
  <c r="AJ1005" i="1" s="1"/>
  <c r="AJ1006" i="1" s="1"/>
  <c r="AJ1007" i="1" s="1"/>
  <c r="AJ1008" i="1" s="1"/>
  <c r="AJ1009" i="1" s="1"/>
  <c r="AJ1010" i="1" s="1"/>
  <c r="AJ1011" i="1" s="1"/>
  <c r="AJ1012" i="1" s="1"/>
  <c r="AJ1013" i="1" s="1"/>
  <c r="AJ1014" i="1" s="1"/>
  <c r="AJ1015" i="1" s="1"/>
  <c r="AJ1016" i="1" s="1"/>
  <c r="AJ1017" i="1" s="1"/>
  <c r="AJ1018" i="1" s="1"/>
  <c r="AJ1019" i="1" s="1"/>
  <c r="AJ1020" i="1" s="1"/>
  <c r="AJ1021" i="1" s="1"/>
  <c r="AJ1022" i="1" s="1"/>
  <c r="AJ1023" i="1" s="1"/>
  <c r="AJ1024" i="1" s="1"/>
  <c r="AJ1025" i="1" s="1"/>
  <c r="AJ1026" i="1" s="1"/>
  <c r="AJ1027" i="1" s="1"/>
  <c r="AJ1028" i="1" s="1"/>
  <c r="AJ1029" i="1" s="1"/>
  <c r="AJ1030" i="1" s="1"/>
  <c r="AJ1031" i="1" s="1"/>
  <c r="AJ1032" i="1" s="1"/>
  <c r="AJ1033" i="1" s="1"/>
  <c r="AJ1034" i="1" s="1"/>
  <c r="AJ1035" i="1" s="1"/>
  <c r="AJ1036" i="1" s="1"/>
  <c r="AJ1037" i="1" s="1"/>
  <c r="AJ1038" i="1" s="1"/>
  <c r="AJ1039" i="1" s="1"/>
  <c r="AJ1040" i="1" s="1"/>
  <c r="AJ1041" i="1" s="1"/>
  <c r="AJ1042" i="1" s="1"/>
  <c r="AJ1043" i="1" s="1"/>
  <c r="AJ1044" i="1" s="1"/>
  <c r="AJ1045" i="1" s="1"/>
  <c r="AJ1046" i="1" s="1"/>
  <c r="AJ1047" i="1" s="1"/>
  <c r="AJ1048" i="1" s="1"/>
  <c r="AJ1049" i="1" s="1"/>
  <c r="AJ1050" i="1" s="1"/>
  <c r="AJ1051" i="1" s="1"/>
  <c r="AJ1052" i="1" s="1"/>
  <c r="AJ1053" i="1" s="1"/>
  <c r="AJ1054" i="1" s="1"/>
  <c r="AJ1055" i="1" s="1"/>
  <c r="AJ1056" i="1" s="1"/>
  <c r="AJ1057" i="1" s="1"/>
  <c r="AJ1058" i="1" s="1"/>
  <c r="AJ1059" i="1" s="1"/>
  <c r="AJ1060" i="1" s="1"/>
  <c r="AJ1061" i="1" s="1"/>
  <c r="AJ1062" i="1" s="1"/>
  <c r="AJ1063" i="1" s="1"/>
  <c r="AJ1064" i="1" s="1"/>
  <c r="AJ1065" i="1" s="1"/>
  <c r="AJ1066" i="1" s="1"/>
  <c r="AJ1067" i="1" s="1"/>
  <c r="AJ1068" i="1" s="1"/>
  <c r="AJ1069" i="1" s="1"/>
  <c r="AJ1070" i="1" s="1"/>
  <c r="AJ1071" i="1" s="1"/>
  <c r="AJ1072" i="1" s="1"/>
  <c r="AJ1073" i="1" s="1"/>
  <c r="AJ1074" i="1" s="1"/>
  <c r="AJ1075" i="1" s="1"/>
  <c r="AJ1076" i="1" s="1"/>
  <c r="AJ1077" i="1" s="1"/>
  <c r="AJ1078" i="1" s="1"/>
  <c r="AJ1079" i="1" s="1"/>
  <c r="AJ1080" i="1" s="1"/>
  <c r="AJ1081" i="1" s="1"/>
  <c r="AJ1082" i="1" s="1"/>
  <c r="AJ1083" i="1" s="1"/>
  <c r="AJ1084" i="1" s="1"/>
  <c r="AJ1085" i="1" s="1"/>
  <c r="AJ1086" i="1" s="1"/>
  <c r="AJ1087" i="1" s="1"/>
  <c r="AJ1088" i="1" s="1"/>
  <c r="AJ1089" i="1" s="1"/>
  <c r="AJ1090" i="1" s="1"/>
  <c r="AJ1091" i="1" s="1"/>
  <c r="AJ1092" i="1" s="1"/>
  <c r="AJ1093" i="1" s="1"/>
  <c r="AJ1094" i="1" s="1"/>
  <c r="AJ1095" i="1" s="1"/>
  <c r="AJ1096" i="1" s="1"/>
  <c r="AJ1097" i="1" s="1"/>
  <c r="AJ1098" i="1" s="1"/>
  <c r="AJ1099" i="1" s="1"/>
  <c r="AJ1100" i="1" s="1"/>
  <c r="AJ1101" i="1" s="1"/>
  <c r="AJ1102" i="1" s="1"/>
  <c r="AJ1103" i="1" s="1"/>
  <c r="AJ1104" i="1" s="1"/>
  <c r="AJ1105" i="1" s="1"/>
  <c r="AJ1106" i="1" s="1"/>
  <c r="AJ1107" i="1" s="1"/>
  <c r="AJ1108" i="1" s="1"/>
  <c r="AJ1109" i="1" s="1"/>
  <c r="AJ1110" i="1" s="1"/>
  <c r="AJ1111" i="1" s="1"/>
  <c r="AJ1112" i="1" s="1"/>
  <c r="AJ1113" i="1" s="1"/>
  <c r="AJ1114" i="1" s="1"/>
  <c r="AJ1115" i="1" s="1"/>
  <c r="AJ1116" i="1" s="1"/>
  <c r="AJ1117" i="1" s="1"/>
  <c r="AJ1118" i="1" s="1"/>
  <c r="AJ1119" i="1" s="1"/>
  <c r="AJ1120" i="1" s="1"/>
  <c r="AJ1121" i="1" s="1"/>
  <c r="AJ1122" i="1" s="1"/>
  <c r="AJ1123" i="1" s="1"/>
  <c r="AJ1124" i="1" s="1"/>
  <c r="AJ1125" i="1" s="1"/>
  <c r="AJ1126" i="1" s="1"/>
  <c r="AJ1127" i="1" s="1"/>
  <c r="AJ1128" i="1" s="1"/>
  <c r="AJ1129" i="1" s="1"/>
  <c r="AJ1130" i="1" s="1"/>
  <c r="AJ1131" i="1" s="1"/>
  <c r="AJ1132" i="1" s="1"/>
  <c r="AJ1133" i="1" s="1"/>
  <c r="AJ1134" i="1" s="1"/>
  <c r="AJ1135" i="1" s="1"/>
  <c r="AJ1136" i="1" s="1"/>
  <c r="AJ1137" i="1" s="1"/>
  <c r="AJ1138" i="1" s="1"/>
  <c r="AJ1139" i="1" s="1"/>
  <c r="AJ1140" i="1" s="1"/>
  <c r="AJ1141" i="1" s="1"/>
  <c r="AJ1142" i="1" s="1"/>
  <c r="AJ1143" i="1" s="1"/>
  <c r="AJ1144" i="1" s="1"/>
  <c r="AJ1145" i="1" s="1"/>
  <c r="AJ1146" i="1" s="1"/>
  <c r="AJ1147" i="1" s="1"/>
  <c r="AJ1148" i="1" s="1"/>
  <c r="AJ1149" i="1" s="1"/>
  <c r="AJ1150" i="1" s="1"/>
  <c r="AJ1151" i="1" s="1"/>
  <c r="AJ1152" i="1" s="1"/>
  <c r="AJ1153" i="1" s="1"/>
  <c r="AJ1154" i="1" s="1"/>
  <c r="AJ1155" i="1" s="1"/>
  <c r="AJ1156" i="1" s="1"/>
  <c r="AJ1157" i="1" s="1"/>
  <c r="AJ1158" i="1" s="1"/>
  <c r="AJ1159" i="1" s="1"/>
  <c r="AJ1160" i="1" s="1"/>
  <c r="AJ1161" i="1" s="1"/>
  <c r="AJ1162" i="1" s="1"/>
  <c r="AJ1163" i="1" s="1"/>
  <c r="AJ1164" i="1" s="1"/>
  <c r="AJ1165" i="1" s="1"/>
  <c r="AJ1166" i="1" s="1"/>
  <c r="AJ1167" i="1" s="1"/>
  <c r="AJ1168" i="1" s="1"/>
  <c r="AJ1169" i="1" s="1"/>
  <c r="AJ1170" i="1" s="1"/>
  <c r="AJ1171" i="1" s="1"/>
  <c r="AJ1172" i="1" s="1"/>
  <c r="AJ1173" i="1" s="1"/>
  <c r="AJ1174" i="1" s="1"/>
  <c r="AJ1175" i="1" s="1"/>
  <c r="AJ1176" i="1" s="1"/>
  <c r="AJ1177" i="1" s="1"/>
  <c r="AJ1178" i="1" s="1"/>
  <c r="AJ1179" i="1" s="1"/>
  <c r="AJ1180" i="1" s="1"/>
  <c r="AJ1181" i="1" s="1"/>
  <c r="AJ1182" i="1" s="1"/>
  <c r="AJ1183" i="1" s="1"/>
  <c r="AJ1184" i="1" s="1"/>
  <c r="AJ1185" i="1" s="1"/>
  <c r="AJ1186" i="1" s="1"/>
  <c r="AJ1187" i="1" s="1"/>
  <c r="AJ1188" i="1" s="1"/>
  <c r="AJ1189" i="1" s="1"/>
  <c r="AJ1190" i="1" s="1"/>
  <c r="AJ1191" i="1" s="1"/>
  <c r="AJ1192" i="1" s="1"/>
  <c r="AJ1193" i="1" s="1"/>
  <c r="AJ1194" i="1" s="1"/>
  <c r="AJ1195" i="1" s="1"/>
  <c r="AJ1196" i="1" s="1"/>
  <c r="AJ1197" i="1" s="1"/>
  <c r="AJ1198" i="1" s="1"/>
  <c r="AJ1199" i="1" s="1"/>
  <c r="AJ1200" i="1" s="1"/>
  <c r="AJ1201" i="1" s="1"/>
  <c r="AJ1202" i="1" s="1"/>
  <c r="AJ1203" i="1" s="1"/>
  <c r="AJ1204" i="1" s="1"/>
  <c r="AJ1205" i="1" s="1"/>
  <c r="AJ1206" i="1" s="1"/>
  <c r="AJ1207" i="1" s="1"/>
  <c r="AJ1208" i="1" s="1"/>
  <c r="AJ1209" i="1" s="1"/>
  <c r="AJ1210" i="1" s="1"/>
  <c r="AJ1211" i="1" s="1"/>
  <c r="AJ1212" i="1" s="1"/>
  <c r="AJ1213" i="1" s="1"/>
  <c r="AJ1214" i="1" s="1"/>
  <c r="AJ1215" i="1" s="1"/>
  <c r="AJ1216" i="1" s="1"/>
  <c r="AJ1217" i="1" s="1"/>
  <c r="AJ1218" i="1" s="1"/>
  <c r="AJ1219" i="1" s="1"/>
  <c r="AJ1220" i="1" s="1"/>
  <c r="AJ1221" i="1" s="1"/>
  <c r="AJ1222" i="1" s="1"/>
  <c r="AJ1223" i="1" s="1"/>
  <c r="AJ1224" i="1" s="1"/>
  <c r="AJ1225" i="1" s="1"/>
  <c r="AJ1226" i="1" s="1"/>
  <c r="AJ1227" i="1" s="1"/>
  <c r="AJ1228" i="1" s="1"/>
  <c r="AJ1229" i="1" s="1"/>
  <c r="AJ1230" i="1" s="1"/>
  <c r="AJ1231" i="1" s="1"/>
  <c r="AJ1232" i="1" s="1"/>
  <c r="AJ1233" i="1" s="1"/>
  <c r="AJ1234" i="1" s="1"/>
  <c r="AJ1235" i="1" s="1"/>
  <c r="AJ1236" i="1" s="1"/>
  <c r="AJ1237" i="1" s="1"/>
  <c r="AJ1238" i="1" s="1"/>
  <c r="AJ1239" i="1" s="1"/>
  <c r="AJ1240" i="1" s="1"/>
  <c r="AJ1241" i="1" s="1"/>
  <c r="AJ1242" i="1" s="1"/>
  <c r="AJ1243" i="1" s="1"/>
  <c r="AJ1244" i="1" s="1"/>
  <c r="AJ1245" i="1" s="1"/>
  <c r="AJ1246" i="1" s="1"/>
  <c r="AJ1247" i="1" s="1"/>
  <c r="AJ1248" i="1" s="1"/>
  <c r="AJ1249" i="1" s="1"/>
  <c r="AJ1250" i="1" s="1"/>
  <c r="AJ1251" i="1" s="1"/>
  <c r="AJ1252" i="1" s="1"/>
  <c r="AJ1253" i="1" s="1"/>
  <c r="AJ1254" i="1" s="1"/>
  <c r="AJ1255" i="1" s="1"/>
  <c r="AJ1256" i="1" s="1"/>
  <c r="AJ1257" i="1" s="1"/>
  <c r="AJ1258" i="1" s="1"/>
  <c r="AJ1259" i="1" s="1"/>
  <c r="AJ1260" i="1" s="1"/>
  <c r="AJ1261" i="1" s="1"/>
  <c r="AJ1262" i="1" s="1"/>
  <c r="AJ1263" i="1" s="1"/>
  <c r="AJ1264" i="1" s="1"/>
  <c r="AJ1265" i="1" s="1"/>
  <c r="AJ1266" i="1" s="1"/>
  <c r="AJ1267" i="1" s="1"/>
  <c r="AJ1268" i="1" s="1"/>
  <c r="AJ1269" i="1" s="1"/>
  <c r="AJ1270" i="1" s="1"/>
  <c r="AJ1271" i="1" s="1"/>
  <c r="AJ1272" i="1" s="1"/>
  <c r="AJ1273" i="1" s="1"/>
  <c r="AJ1274" i="1" s="1"/>
  <c r="AJ1275" i="1" s="1"/>
  <c r="AJ1276" i="1" s="1"/>
  <c r="AJ1277" i="1" s="1"/>
  <c r="AJ1278" i="1" s="1"/>
  <c r="AJ1279" i="1" s="1"/>
  <c r="AJ1280" i="1" s="1"/>
  <c r="AJ1281" i="1" s="1"/>
  <c r="AJ1282" i="1" s="1"/>
  <c r="AJ1283" i="1" s="1"/>
  <c r="AJ1284" i="1" s="1"/>
  <c r="AJ1285" i="1" s="1"/>
  <c r="AJ1286" i="1" s="1"/>
  <c r="AJ1287" i="1" s="1"/>
  <c r="AJ1288" i="1" s="1"/>
  <c r="AJ1289" i="1" s="1"/>
  <c r="AJ1290" i="1" s="1"/>
  <c r="AJ1291" i="1" s="1"/>
  <c r="AJ1292" i="1" s="1"/>
  <c r="AJ1293" i="1" s="1"/>
  <c r="AJ1294" i="1" s="1"/>
  <c r="AJ1295" i="1" s="1"/>
  <c r="AJ1296" i="1" s="1"/>
  <c r="AJ1297" i="1" s="1"/>
  <c r="AJ1298" i="1" s="1"/>
  <c r="AJ1299" i="1" s="1"/>
  <c r="AJ1300" i="1" s="1"/>
  <c r="AJ1301" i="1" s="1"/>
  <c r="AJ1302" i="1" s="1"/>
  <c r="AJ1303" i="1" s="1"/>
  <c r="AJ1304" i="1" s="1"/>
  <c r="AJ1305" i="1" s="1"/>
  <c r="AJ1306" i="1" s="1"/>
  <c r="AJ1307" i="1" s="1"/>
  <c r="AJ1308" i="1" s="1"/>
  <c r="AJ1309" i="1" s="1"/>
  <c r="AJ1310" i="1" s="1"/>
  <c r="AJ1311" i="1" s="1"/>
  <c r="AJ1312" i="1" s="1"/>
  <c r="AJ1313" i="1" s="1"/>
  <c r="AJ1314" i="1" s="1"/>
  <c r="AJ1315" i="1" s="1"/>
  <c r="AJ1316" i="1" s="1"/>
  <c r="AJ1317" i="1" s="1"/>
  <c r="AJ1318" i="1" s="1"/>
  <c r="AJ1319" i="1" s="1"/>
  <c r="AJ1320" i="1" s="1"/>
  <c r="AJ1321" i="1" s="1"/>
  <c r="AJ1322" i="1" s="1"/>
  <c r="AJ1323" i="1" s="1"/>
  <c r="AJ1324" i="1" s="1"/>
  <c r="AJ1325" i="1" s="1"/>
  <c r="AJ1326" i="1" s="1"/>
  <c r="AJ1327" i="1" s="1"/>
  <c r="AJ1328" i="1" s="1"/>
  <c r="AJ1329" i="1" s="1"/>
  <c r="AJ1330" i="1" s="1"/>
  <c r="AJ1331" i="1" s="1"/>
  <c r="AJ1332" i="1" s="1"/>
  <c r="AJ1333" i="1" s="1"/>
  <c r="AJ1334" i="1" s="1"/>
  <c r="AJ1335" i="1" s="1"/>
  <c r="AJ1336" i="1" s="1"/>
  <c r="AJ1337" i="1" s="1"/>
  <c r="AJ1338" i="1" s="1"/>
  <c r="AJ1339" i="1" s="1"/>
  <c r="AJ1340" i="1" s="1"/>
  <c r="AJ1341" i="1" s="1"/>
  <c r="AJ1342" i="1" s="1"/>
  <c r="AJ1343" i="1" s="1"/>
  <c r="AJ1344" i="1" s="1"/>
  <c r="AJ1345" i="1" s="1"/>
  <c r="AJ1346" i="1" s="1"/>
  <c r="AJ1347" i="1" s="1"/>
  <c r="AJ1348" i="1" s="1"/>
  <c r="AJ1349" i="1" s="1"/>
  <c r="AJ1350" i="1" s="1"/>
  <c r="AJ1351" i="1" s="1"/>
  <c r="AJ1352" i="1" s="1"/>
  <c r="AJ1353" i="1" s="1"/>
  <c r="AJ1354" i="1" s="1"/>
  <c r="AJ1355" i="1" s="1"/>
  <c r="AJ1356" i="1" s="1"/>
  <c r="AJ1357" i="1" s="1"/>
  <c r="AJ1358" i="1" s="1"/>
  <c r="AJ1359" i="1" s="1"/>
  <c r="AJ1360" i="1" s="1"/>
  <c r="AJ1361" i="1" s="1"/>
  <c r="AJ1362" i="1" s="1"/>
  <c r="AJ1363" i="1" s="1"/>
  <c r="AJ1364" i="1" s="1"/>
  <c r="AJ1365" i="1" s="1"/>
  <c r="AJ1366" i="1" s="1"/>
  <c r="AJ1367" i="1" s="1"/>
  <c r="AJ1368" i="1" s="1"/>
  <c r="AJ1369" i="1" s="1"/>
  <c r="AJ1370" i="1" s="1"/>
  <c r="AJ1371" i="1" s="1"/>
  <c r="AJ1372" i="1" s="1"/>
  <c r="AJ1373" i="1" s="1"/>
  <c r="AJ1374" i="1" s="1"/>
  <c r="AJ1375" i="1" s="1"/>
  <c r="AJ1376" i="1" s="1"/>
  <c r="AJ1377" i="1" s="1"/>
  <c r="AJ1378" i="1" s="1"/>
  <c r="AJ1379" i="1" s="1"/>
  <c r="AJ1380" i="1" s="1"/>
  <c r="AJ1381" i="1" s="1"/>
  <c r="AJ1382" i="1" s="1"/>
  <c r="AJ1383" i="1" s="1"/>
  <c r="AJ1384" i="1" s="1"/>
  <c r="AJ1385" i="1" s="1"/>
  <c r="AJ1386" i="1" s="1"/>
  <c r="AJ1387" i="1" s="1"/>
  <c r="AJ1388" i="1" s="1"/>
  <c r="AJ1389" i="1" s="1"/>
  <c r="AJ1390" i="1" s="1"/>
  <c r="AJ1391" i="1" s="1"/>
  <c r="AJ1392" i="1" s="1"/>
  <c r="AJ1393" i="1" s="1"/>
  <c r="AJ1394" i="1" s="1"/>
  <c r="AJ1395" i="1" s="1"/>
  <c r="AJ1396" i="1" s="1"/>
  <c r="AJ1397" i="1" s="1"/>
  <c r="AJ1398" i="1" s="1"/>
  <c r="AJ1399" i="1" s="1"/>
  <c r="AJ1400" i="1" s="1"/>
  <c r="AJ1401" i="1" s="1"/>
  <c r="AJ1402" i="1" s="1"/>
  <c r="AJ1403" i="1" s="1"/>
  <c r="AJ1404" i="1" s="1"/>
  <c r="AJ1405" i="1" s="1"/>
  <c r="AJ1406" i="1" s="1"/>
  <c r="AJ1407" i="1" s="1"/>
  <c r="AJ1408" i="1" s="1"/>
  <c r="AJ1409" i="1" s="1"/>
  <c r="AJ1410" i="1" s="1"/>
  <c r="AJ1411" i="1" s="1"/>
  <c r="AJ1412" i="1" s="1"/>
  <c r="AJ1413" i="1" s="1"/>
  <c r="AJ1414" i="1" s="1"/>
  <c r="AJ1415" i="1" s="1"/>
  <c r="AJ1416" i="1" s="1"/>
  <c r="AJ1417" i="1" s="1"/>
  <c r="AJ1418" i="1" s="1"/>
  <c r="AJ1419" i="1" s="1"/>
  <c r="AJ1420" i="1" s="1"/>
  <c r="AJ1421" i="1" s="1"/>
  <c r="AJ1422" i="1" s="1"/>
  <c r="AJ1423" i="1" s="1"/>
  <c r="AJ1424" i="1" s="1"/>
  <c r="AJ1425" i="1" s="1"/>
  <c r="AJ1426" i="1" s="1"/>
  <c r="AJ1427" i="1" s="1"/>
  <c r="AJ1428" i="1" s="1"/>
  <c r="AJ1429" i="1" s="1"/>
  <c r="AJ1430" i="1" s="1"/>
  <c r="AJ1431" i="1" s="1"/>
  <c r="AJ1432" i="1" s="1"/>
  <c r="AJ1433" i="1" s="1"/>
  <c r="AJ1434" i="1" s="1"/>
  <c r="AJ1435" i="1" s="1"/>
  <c r="AJ1436" i="1" s="1"/>
  <c r="AJ1437" i="1" s="1"/>
  <c r="AJ1438" i="1" s="1"/>
  <c r="AJ1439" i="1" s="1"/>
  <c r="AJ1440" i="1" s="1"/>
  <c r="AJ1441" i="1" s="1"/>
  <c r="AJ1442" i="1" s="1"/>
  <c r="AJ1443" i="1" s="1"/>
  <c r="AJ1444" i="1" s="1"/>
  <c r="AJ1445" i="1" s="1"/>
  <c r="AJ1446" i="1" s="1"/>
  <c r="AJ1447" i="1" s="1"/>
  <c r="AJ1448" i="1" s="1"/>
  <c r="AJ1449" i="1" s="1"/>
  <c r="AJ1450" i="1" s="1"/>
  <c r="AJ1451" i="1" s="1"/>
  <c r="AJ1452" i="1" s="1"/>
  <c r="AJ1453" i="1" s="1"/>
  <c r="AJ1454" i="1" s="1"/>
  <c r="AJ1455" i="1" s="1"/>
  <c r="AJ1456" i="1" s="1"/>
  <c r="AJ1457" i="1" s="1"/>
  <c r="AJ1458" i="1" s="1"/>
  <c r="AJ1459" i="1" s="1"/>
  <c r="AJ1460" i="1" s="1"/>
  <c r="AJ1461" i="1" s="1"/>
  <c r="AJ1462" i="1" s="1"/>
  <c r="AJ1463" i="1" s="1"/>
  <c r="AJ1464" i="1" s="1"/>
  <c r="AJ1465" i="1" s="1"/>
  <c r="AJ1466" i="1" s="1"/>
  <c r="AJ1467" i="1" s="1"/>
  <c r="AJ1468" i="1" s="1"/>
  <c r="AJ1469" i="1" s="1"/>
  <c r="AJ1470" i="1" s="1"/>
  <c r="AJ1471" i="1" s="1"/>
  <c r="AJ1472" i="1" s="1"/>
  <c r="AJ1473" i="1" s="1"/>
  <c r="AJ1474" i="1" s="1"/>
  <c r="AJ1475" i="1" s="1"/>
  <c r="AJ1476" i="1" s="1"/>
  <c r="AJ1477" i="1" s="1"/>
  <c r="AJ1478" i="1" s="1"/>
  <c r="AJ1479" i="1" s="1"/>
  <c r="AJ1480" i="1" s="1"/>
  <c r="AJ1481" i="1" s="1"/>
  <c r="AJ1482" i="1" s="1"/>
  <c r="AJ1483" i="1" s="1"/>
  <c r="AJ1484" i="1" s="1"/>
  <c r="AJ1485" i="1" s="1"/>
  <c r="AJ1486" i="1" s="1"/>
  <c r="AJ1487" i="1" s="1"/>
  <c r="AJ1488" i="1" s="1"/>
  <c r="AJ1489" i="1" s="1"/>
  <c r="AJ1490" i="1" s="1"/>
  <c r="AJ1491" i="1" s="1"/>
  <c r="AJ1492" i="1" s="1"/>
  <c r="AJ1493" i="1" s="1"/>
  <c r="AJ1494" i="1" s="1"/>
  <c r="AJ1495" i="1" s="1"/>
  <c r="AJ1496" i="1" s="1"/>
  <c r="AJ1497" i="1" s="1"/>
  <c r="AJ1498" i="1" s="1"/>
  <c r="AJ1499" i="1" s="1"/>
  <c r="AJ1500" i="1" s="1"/>
  <c r="AJ1501" i="1" s="1"/>
  <c r="AJ1502" i="1" s="1"/>
  <c r="AJ1503" i="1" s="1"/>
  <c r="AJ1504" i="1" s="1"/>
  <c r="AJ1505" i="1" s="1"/>
  <c r="AJ1506" i="1" s="1"/>
  <c r="AJ1507" i="1" s="1"/>
  <c r="AJ1508" i="1" s="1"/>
  <c r="AJ1509" i="1" s="1"/>
  <c r="AJ1510" i="1" s="1"/>
  <c r="AJ1511" i="1" s="1"/>
  <c r="AJ1512" i="1" s="1"/>
  <c r="AJ1513" i="1" s="1"/>
  <c r="AJ1514" i="1" s="1"/>
  <c r="AJ1515" i="1" s="1"/>
  <c r="AJ1516" i="1" s="1"/>
  <c r="AJ1517" i="1" s="1"/>
  <c r="AJ1518" i="1" s="1"/>
  <c r="AJ1519" i="1" s="1"/>
  <c r="AJ1520" i="1" s="1"/>
  <c r="AJ1521" i="1" s="1"/>
  <c r="AJ1522" i="1" s="1"/>
  <c r="AJ1523" i="1" s="1"/>
  <c r="AJ1524" i="1" s="1"/>
  <c r="AJ1525" i="1" s="1"/>
  <c r="AJ1526" i="1" s="1"/>
  <c r="AJ1527" i="1" s="1"/>
  <c r="AJ1528" i="1" s="1"/>
  <c r="AJ1529" i="1" s="1"/>
  <c r="AJ1530" i="1" s="1"/>
  <c r="AJ1531" i="1" s="1"/>
  <c r="AJ1532" i="1" s="1"/>
  <c r="AJ1533" i="1" s="1"/>
  <c r="AJ1534" i="1" s="1"/>
  <c r="AJ1535" i="1" s="1"/>
  <c r="AJ1536" i="1" s="1"/>
  <c r="AJ1537" i="1" s="1"/>
  <c r="AJ1538" i="1" s="1"/>
  <c r="AJ1539" i="1" s="1"/>
  <c r="AJ1540" i="1" s="1"/>
  <c r="AJ1541" i="1" s="1"/>
  <c r="AJ1542" i="1" s="1"/>
  <c r="AJ1543" i="1" s="1"/>
  <c r="AJ1544" i="1" s="1"/>
  <c r="AJ1545" i="1" s="1"/>
  <c r="AJ1546" i="1" s="1"/>
  <c r="AJ1547" i="1" s="1"/>
  <c r="AJ1548" i="1" s="1"/>
  <c r="AJ1549" i="1" s="1"/>
  <c r="AJ1550" i="1" s="1"/>
  <c r="AJ1551" i="1" s="1"/>
  <c r="AJ1552" i="1" s="1"/>
  <c r="AJ1553" i="1" s="1"/>
  <c r="AJ1554" i="1" s="1"/>
  <c r="AJ1555" i="1" s="1"/>
  <c r="AJ1556" i="1" s="1"/>
  <c r="AJ1557" i="1" s="1"/>
  <c r="AJ1558" i="1" s="1"/>
  <c r="AJ1559" i="1" s="1"/>
  <c r="AJ1560" i="1" s="1"/>
  <c r="AJ1561" i="1" s="1"/>
  <c r="AJ1562" i="1" s="1"/>
  <c r="AJ1563" i="1" s="1"/>
  <c r="AJ1564" i="1" s="1"/>
  <c r="AJ1565" i="1" s="1"/>
  <c r="AJ1566" i="1" s="1"/>
  <c r="AJ1567" i="1" s="1"/>
  <c r="AJ1568" i="1" s="1"/>
  <c r="AJ1569" i="1" s="1"/>
  <c r="AJ1570" i="1" s="1"/>
  <c r="AJ1571" i="1" s="1"/>
  <c r="AJ1572" i="1" s="1"/>
  <c r="AJ1573" i="1" s="1"/>
  <c r="AJ1574" i="1" s="1"/>
  <c r="AJ1575" i="1" s="1"/>
  <c r="AJ1576" i="1" s="1"/>
  <c r="AJ1577" i="1" s="1"/>
  <c r="AJ1578" i="1" s="1"/>
  <c r="AJ1579" i="1" s="1"/>
  <c r="AJ1580" i="1" s="1"/>
  <c r="AJ1581" i="1" s="1"/>
  <c r="AJ1582" i="1" s="1"/>
  <c r="AJ1583" i="1" s="1"/>
  <c r="AJ1584" i="1" s="1"/>
  <c r="AJ1585" i="1" s="1"/>
  <c r="AJ1586" i="1" s="1"/>
  <c r="AJ1587" i="1" s="1"/>
  <c r="AJ1588" i="1" s="1"/>
  <c r="AJ1589" i="1" s="1"/>
  <c r="AJ1590" i="1" s="1"/>
  <c r="AJ1591" i="1" s="1"/>
  <c r="AJ1592" i="1" s="1"/>
  <c r="AJ1593" i="1" s="1"/>
  <c r="AJ1594" i="1" s="1"/>
  <c r="AJ1595" i="1" s="1"/>
  <c r="AJ1596" i="1" s="1"/>
  <c r="AJ1597" i="1" s="1"/>
  <c r="AJ1598" i="1" s="1"/>
  <c r="AJ1599" i="1" s="1"/>
  <c r="AJ1600" i="1" s="1"/>
  <c r="AJ1601" i="1" s="1"/>
  <c r="AJ1602" i="1" s="1"/>
  <c r="AJ1603" i="1" s="1"/>
  <c r="AJ1604" i="1" s="1"/>
  <c r="AJ1605" i="1" s="1"/>
  <c r="AJ1606" i="1" s="1"/>
  <c r="AJ1607" i="1" s="1"/>
  <c r="AJ1608" i="1" s="1"/>
  <c r="AJ1609" i="1" s="1"/>
  <c r="AJ1610" i="1" s="1"/>
  <c r="AJ1611" i="1" s="1"/>
  <c r="AJ1612" i="1" s="1"/>
  <c r="AJ1613" i="1" s="1"/>
  <c r="AJ1614" i="1" s="1"/>
  <c r="AJ1615" i="1" s="1"/>
  <c r="AJ1616" i="1" s="1"/>
  <c r="AJ1617" i="1" s="1"/>
  <c r="AJ1618" i="1" s="1"/>
  <c r="AJ1619" i="1" s="1"/>
  <c r="AJ1620" i="1" s="1"/>
  <c r="AJ1621" i="1" s="1"/>
  <c r="AJ1622" i="1" s="1"/>
  <c r="AJ1623" i="1" s="1"/>
  <c r="AJ1624" i="1" s="1"/>
  <c r="AJ1625" i="1" s="1"/>
  <c r="AJ1626" i="1" s="1"/>
  <c r="AJ1627" i="1" s="1"/>
  <c r="AJ1628" i="1" s="1"/>
  <c r="AJ1629" i="1" s="1"/>
  <c r="AJ1630" i="1" s="1"/>
  <c r="AJ1631" i="1" s="1"/>
  <c r="AJ1632" i="1" s="1"/>
  <c r="AJ1633" i="1" s="1"/>
  <c r="AJ1634" i="1" s="1"/>
  <c r="AJ1635" i="1" s="1"/>
  <c r="AJ1636" i="1" s="1"/>
  <c r="AJ1637" i="1" s="1"/>
  <c r="AJ1638" i="1" s="1"/>
  <c r="AJ1639" i="1" s="1"/>
  <c r="AJ1640" i="1" s="1"/>
  <c r="AJ1641" i="1" s="1"/>
  <c r="AJ1642" i="1" s="1"/>
  <c r="AJ1643" i="1" s="1"/>
  <c r="AJ1644" i="1" s="1"/>
  <c r="AJ1645" i="1" s="1"/>
  <c r="AJ1646" i="1" s="1"/>
  <c r="AJ1647" i="1" s="1"/>
  <c r="AJ1648" i="1" s="1"/>
  <c r="AJ1649" i="1" s="1"/>
  <c r="AJ1650" i="1" s="1"/>
  <c r="AJ1651" i="1" s="1"/>
  <c r="AJ1652" i="1" s="1"/>
  <c r="AJ1653" i="1" s="1"/>
  <c r="AJ1654" i="1" s="1"/>
  <c r="AJ1655" i="1" s="1"/>
  <c r="AJ1656" i="1" s="1"/>
  <c r="AJ1657" i="1" s="1"/>
  <c r="AJ1658" i="1" s="1"/>
  <c r="AJ1659" i="1" s="1"/>
  <c r="AJ1660" i="1" s="1"/>
  <c r="AJ1661" i="1" s="1"/>
  <c r="AJ1662" i="1" s="1"/>
  <c r="AJ1663" i="1" s="1"/>
  <c r="AJ1664" i="1" s="1"/>
  <c r="AJ1665" i="1" s="1"/>
  <c r="AJ1666" i="1" s="1"/>
  <c r="AJ1667" i="1" s="1"/>
  <c r="AJ1668" i="1" s="1"/>
  <c r="AJ1669" i="1" s="1"/>
  <c r="AJ1670" i="1" s="1"/>
  <c r="AJ1671" i="1" s="1"/>
  <c r="AJ1672" i="1" s="1"/>
  <c r="AJ1673" i="1" s="1"/>
  <c r="AJ1674" i="1" s="1"/>
  <c r="AJ1675" i="1" s="1"/>
  <c r="AJ1676" i="1" s="1"/>
  <c r="AJ1677" i="1" s="1"/>
  <c r="AJ1678" i="1" s="1"/>
  <c r="AJ1679" i="1" s="1"/>
  <c r="AJ1680" i="1" s="1"/>
  <c r="AJ1681" i="1" s="1"/>
  <c r="AJ1682" i="1" s="1"/>
  <c r="AJ1683" i="1" s="1"/>
  <c r="AJ1684" i="1" s="1"/>
  <c r="AJ1685" i="1" s="1"/>
  <c r="AJ1686" i="1" s="1"/>
  <c r="AJ1687" i="1" s="1"/>
  <c r="AJ1688" i="1" s="1"/>
  <c r="AJ1689" i="1" s="1"/>
  <c r="AJ1690" i="1" s="1"/>
  <c r="AJ1691" i="1" s="1"/>
  <c r="AJ1692" i="1" s="1"/>
  <c r="AJ1693" i="1" s="1"/>
  <c r="AJ1694" i="1" s="1"/>
  <c r="AJ1695" i="1" s="1"/>
  <c r="AJ1696" i="1" s="1"/>
  <c r="AJ1697" i="1" s="1"/>
  <c r="AJ1698" i="1" s="1"/>
  <c r="AJ1699" i="1" s="1"/>
  <c r="AJ1700" i="1" s="1"/>
  <c r="AJ1701" i="1" s="1"/>
  <c r="AJ1702" i="1" s="1"/>
  <c r="AJ1703" i="1" s="1"/>
  <c r="AJ1704" i="1" s="1"/>
  <c r="AJ1705" i="1" s="1"/>
  <c r="AJ1706" i="1" s="1"/>
  <c r="AJ1707" i="1" s="1"/>
  <c r="AJ1708" i="1" s="1"/>
  <c r="AJ1709" i="1" s="1"/>
  <c r="AJ1710" i="1" s="1"/>
  <c r="AJ1711" i="1" s="1"/>
  <c r="AJ1712" i="1" s="1"/>
  <c r="AJ1713" i="1" s="1"/>
  <c r="AJ1714" i="1" s="1"/>
  <c r="AJ1715" i="1" s="1"/>
  <c r="AJ1716" i="1" s="1"/>
  <c r="AJ1717" i="1" s="1"/>
  <c r="AJ1718" i="1" s="1"/>
  <c r="AJ1719" i="1" s="1"/>
  <c r="AJ1720" i="1" s="1"/>
  <c r="AJ1721" i="1" s="1"/>
  <c r="AJ1722" i="1" s="1"/>
  <c r="AJ1723" i="1" s="1"/>
  <c r="AJ1724" i="1" s="1"/>
  <c r="AJ1725" i="1" s="1"/>
  <c r="AJ1726" i="1" s="1"/>
  <c r="AJ1727" i="1" s="1"/>
  <c r="AJ1728" i="1" s="1"/>
  <c r="AJ1729" i="1" s="1"/>
  <c r="AJ1730" i="1" s="1"/>
  <c r="AJ1731" i="1" s="1"/>
  <c r="AJ1732" i="1" s="1"/>
  <c r="AJ1733" i="1" s="1"/>
  <c r="AJ1734" i="1" s="1"/>
  <c r="AJ1735" i="1" s="1"/>
  <c r="AJ1736" i="1" s="1"/>
  <c r="AJ1737" i="1" s="1"/>
  <c r="AJ1738" i="1" s="1"/>
  <c r="AJ1739" i="1" s="1"/>
  <c r="AJ1740" i="1" s="1"/>
  <c r="AJ1741" i="1" s="1"/>
  <c r="AJ1742" i="1" s="1"/>
  <c r="AJ1743" i="1" s="1"/>
  <c r="AJ1744" i="1" s="1"/>
  <c r="AJ1745" i="1" s="1"/>
  <c r="AJ1746" i="1" s="1"/>
  <c r="AJ1747" i="1" s="1"/>
  <c r="AJ1748" i="1" s="1"/>
  <c r="AJ1749" i="1" s="1"/>
  <c r="AJ1750" i="1" s="1"/>
  <c r="AJ1751" i="1" s="1"/>
  <c r="AJ1752" i="1" s="1"/>
  <c r="AJ1753" i="1" s="1"/>
  <c r="AJ1754" i="1" s="1"/>
  <c r="AJ1755" i="1" s="1"/>
  <c r="AJ1756" i="1" s="1"/>
  <c r="AJ1757" i="1" s="1"/>
  <c r="AJ1758" i="1" s="1"/>
  <c r="AJ1759" i="1" s="1"/>
  <c r="AJ1760" i="1" s="1"/>
  <c r="AJ1761" i="1" s="1"/>
  <c r="AJ1762" i="1" s="1"/>
  <c r="AJ1763" i="1" s="1"/>
  <c r="AJ1764" i="1" s="1"/>
  <c r="AJ1765" i="1" s="1"/>
  <c r="AJ1766" i="1" s="1"/>
  <c r="AJ1767" i="1" s="1"/>
  <c r="AJ1768" i="1" s="1"/>
  <c r="AJ1769" i="1" s="1"/>
  <c r="AJ1770" i="1" s="1"/>
  <c r="AJ1771" i="1" s="1"/>
  <c r="AJ1772" i="1" s="1"/>
  <c r="AJ1773" i="1" s="1"/>
  <c r="AJ1774" i="1" s="1"/>
  <c r="AJ1775" i="1" s="1"/>
  <c r="AJ1776" i="1" s="1"/>
  <c r="AJ1777" i="1" s="1"/>
  <c r="AJ1778" i="1" s="1"/>
  <c r="AJ1779" i="1" s="1"/>
  <c r="AJ1780" i="1" s="1"/>
  <c r="AJ1781" i="1" s="1"/>
  <c r="AJ1782" i="1" s="1"/>
  <c r="AJ1783" i="1" s="1"/>
  <c r="AJ1784" i="1" s="1"/>
  <c r="AJ1785" i="1" s="1"/>
  <c r="AJ1786" i="1" s="1"/>
  <c r="AJ1787" i="1" s="1"/>
  <c r="AJ1788" i="1" s="1"/>
  <c r="AJ1789" i="1" s="1"/>
  <c r="AJ1790" i="1" s="1"/>
  <c r="AJ1791" i="1" s="1"/>
  <c r="AJ1792" i="1" s="1"/>
  <c r="AJ1793" i="1" s="1"/>
  <c r="AJ1794" i="1" s="1"/>
  <c r="AJ1795" i="1" s="1"/>
  <c r="AJ1796" i="1" s="1"/>
  <c r="AJ1797" i="1" s="1"/>
  <c r="AJ1798" i="1" s="1"/>
  <c r="AJ1799" i="1" s="1"/>
  <c r="AJ1800" i="1" s="1"/>
  <c r="AJ1801" i="1" s="1"/>
  <c r="AJ1802" i="1" s="1"/>
  <c r="AJ1803" i="1" s="1"/>
  <c r="AJ1804" i="1" s="1"/>
  <c r="AJ1805" i="1" s="1"/>
  <c r="AJ1806" i="1" s="1"/>
  <c r="AJ1807" i="1" s="1"/>
  <c r="AJ1808" i="1" s="1"/>
  <c r="AJ1809" i="1" s="1"/>
  <c r="AJ1810" i="1" s="1"/>
  <c r="AJ1811" i="1" s="1"/>
  <c r="AJ1812" i="1" s="1"/>
  <c r="AJ1813" i="1" s="1"/>
  <c r="AJ1814" i="1" s="1"/>
  <c r="AJ1815" i="1" s="1"/>
  <c r="AJ1816" i="1" s="1"/>
  <c r="AJ1817" i="1" s="1"/>
  <c r="AJ1818" i="1" s="1"/>
  <c r="AJ1819" i="1" s="1"/>
  <c r="AJ1820" i="1" s="1"/>
  <c r="AJ1821" i="1" s="1"/>
  <c r="AJ1822" i="1" s="1"/>
  <c r="AJ1823" i="1" s="1"/>
  <c r="AJ1824" i="1" s="1"/>
  <c r="AJ1825" i="1" s="1"/>
  <c r="AJ1826" i="1" s="1"/>
  <c r="AJ1827" i="1" s="1"/>
  <c r="AJ1828" i="1" s="1"/>
  <c r="AJ1829" i="1" s="1"/>
  <c r="AJ1830" i="1" s="1"/>
  <c r="AJ1831" i="1" s="1"/>
  <c r="AJ1832" i="1" s="1"/>
  <c r="AJ1833" i="1" s="1"/>
  <c r="AJ1834" i="1" s="1"/>
  <c r="AJ1835" i="1" s="1"/>
  <c r="AJ1836" i="1" s="1"/>
  <c r="AJ1837" i="1" s="1"/>
  <c r="AJ1838" i="1" s="1"/>
  <c r="AJ1839" i="1" s="1"/>
  <c r="AJ1840" i="1" s="1"/>
  <c r="AJ1841" i="1" s="1"/>
  <c r="AJ1842" i="1" s="1"/>
  <c r="AJ1843" i="1" s="1"/>
  <c r="AJ1844" i="1" s="1"/>
  <c r="AJ1845" i="1" s="1"/>
  <c r="AJ1846" i="1" s="1"/>
  <c r="AJ1847" i="1" s="1"/>
  <c r="AJ1848" i="1" s="1"/>
  <c r="AJ1849" i="1" s="1"/>
  <c r="AJ1850" i="1" s="1"/>
  <c r="AJ1851" i="1" s="1"/>
  <c r="AJ1852" i="1" s="1"/>
  <c r="AJ1853" i="1" s="1"/>
  <c r="AJ1854" i="1" s="1"/>
  <c r="AJ1855" i="1" s="1"/>
  <c r="AJ1856" i="1" s="1"/>
  <c r="AJ1857" i="1" s="1"/>
  <c r="AJ1858" i="1" s="1"/>
  <c r="AJ1859" i="1" s="1"/>
  <c r="AJ1860" i="1" s="1"/>
  <c r="AJ1861" i="1" s="1"/>
  <c r="AJ1862" i="1" s="1"/>
  <c r="AJ1863" i="1" s="1"/>
  <c r="AJ1864" i="1" s="1"/>
  <c r="AJ1865" i="1" s="1"/>
  <c r="AJ1866" i="1" s="1"/>
  <c r="AJ1867" i="1" s="1"/>
  <c r="AJ1868" i="1" s="1"/>
  <c r="AJ1869" i="1" s="1"/>
  <c r="AJ1870" i="1" s="1"/>
  <c r="AJ1871" i="1" s="1"/>
  <c r="AJ1872" i="1" s="1"/>
  <c r="AJ1873" i="1" s="1"/>
  <c r="AJ1874" i="1" s="1"/>
  <c r="AJ1875" i="1" s="1"/>
  <c r="AJ1876" i="1" s="1"/>
  <c r="AJ1877" i="1" s="1"/>
  <c r="AJ1878" i="1" s="1"/>
  <c r="AJ1879" i="1" s="1"/>
  <c r="AJ1880" i="1" s="1"/>
  <c r="AJ1881" i="1" s="1"/>
  <c r="AJ1882" i="1" s="1"/>
  <c r="AJ1883" i="1" s="1"/>
  <c r="AJ1884" i="1" s="1"/>
  <c r="AJ1885" i="1" s="1"/>
  <c r="AJ1886" i="1" s="1"/>
  <c r="AJ1887" i="1" s="1"/>
  <c r="AJ1888" i="1" s="1"/>
  <c r="AJ1889" i="1" s="1"/>
  <c r="AJ1890" i="1" s="1"/>
  <c r="AJ1891" i="1" s="1"/>
  <c r="AJ1892" i="1" s="1"/>
  <c r="AJ1893" i="1" s="1"/>
  <c r="AJ1894" i="1" s="1"/>
  <c r="AJ1895" i="1" s="1"/>
  <c r="AJ1896" i="1" s="1"/>
  <c r="AJ1897" i="1" s="1"/>
  <c r="AJ1898" i="1" s="1"/>
  <c r="AJ1899" i="1" s="1"/>
  <c r="AJ1900" i="1" s="1"/>
  <c r="AJ1901" i="1" s="1"/>
  <c r="AJ1902" i="1" s="1"/>
  <c r="AJ1903" i="1" s="1"/>
  <c r="AJ1904" i="1" s="1"/>
  <c r="AJ1905" i="1" s="1"/>
  <c r="AJ1906" i="1" s="1"/>
  <c r="AJ1907" i="1" s="1"/>
  <c r="AJ1908" i="1" s="1"/>
  <c r="AJ1909" i="1" s="1"/>
  <c r="AJ1910" i="1" s="1"/>
  <c r="AJ1911" i="1" s="1"/>
  <c r="AJ1912" i="1" s="1"/>
  <c r="AJ1913" i="1" s="1"/>
  <c r="AJ1914" i="1" s="1"/>
  <c r="AJ1915" i="1" s="1"/>
  <c r="AJ1916" i="1" s="1"/>
  <c r="AJ1917" i="1" s="1"/>
  <c r="AJ1918" i="1" s="1"/>
  <c r="AJ1919" i="1" s="1"/>
  <c r="AJ1920" i="1" s="1"/>
  <c r="AJ1921" i="1" s="1"/>
  <c r="AJ1922" i="1" s="1"/>
  <c r="AJ1923" i="1" s="1"/>
  <c r="AJ1924" i="1" s="1"/>
  <c r="AJ1925" i="1" s="1"/>
  <c r="AJ1926" i="1" s="1"/>
  <c r="AJ1927" i="1" s="1"/>
  <c r="AJ1928" i="1" s="1"/>
  <c r="AJ1929" i="1" s="1"/>
  <c r="AJ1930" i="1" s="1"/>
  <c r="AJ1931" i="1" s="1"/>
  <c r="AJ1932" i="1" s="1"/>
  <c r="AJ1933" i="1" s="1"/>
  <c r="AJ1934" i="1" s="1"/>
  <c r="AJ1935" i="1" s="1"/>
  <c r="AJ1936" i="1" s="1"/>
  <c r="AJ1937" i="1" s="1"/>
  <c r="AJ1938" i="1" s="1"/>
  <c r="AJ1939" i="1" s="1"/>
  <c r="AJ1940" i="1" s="1"/>
  <c r="AJ1941" i="1" s="1"/>
  <c r="AJ1942" i="1" s="1"/>
  <c r="AJ1943" i="1" s="1"/>
  <c r="AJ1944" i="1" s="1"/>
  <c r="AJ1945" i="1" s="1"/>
  <c r="AJ1946" i="1" s="1"/>
  <c r="AJ1947" i="1" s="1"/>
  <c r="AJ1948" i="1" s="1"/>
  <c r="AJ1949" i="1" s="1"/>
  <c r="AJ1950" i="1" s="1"/>
  <c r="AJ1951" i="1" s="1"/>
  <c r="AJ1952" i="1" s="1"/>
  <c r="AJ1953" i="1" s="1"/>
  <c r="AJ1954" i="1" s="1"/>
  <c r="AJ1955" i="1" s="1"/>
  <c r="AJ1956" i="1" s="1"/>
  <c r="AJ1957" i="1" s="1"/>
  <c r="AJ1958" i="1" s="1"/>
  <c r="AJ1959" i="1" s="1"/>
  <c r="AJ1960" i="1" s="1"/>
  <c r="AJ1961" i="1" s="1"/>
  <c r="AJ1962" i="1" s="1"/>
  <c r="AJ1963" i="1" s="1"/>
  <c r="AJ1964" i="1" s="1"/>
  <c r="AJ1965" i="1" s="1"/>
  <c r="AJ1966" i="1" s="1"/>
  <c r="AJ1967" i="1" s="1"/>
  <c r="AJ1968" i="1" s="1"/>
  <c r="AJ1969" i="1" s="1"/>
  <c r="AJ1970" i="1" s="1"/>
  <c r="AJ1971" i="1" s="1"/>
  <c r="AJ1972" i="1" s="1"/>
  <c r="AJ1973" i="1" s="1"/>
  <c r="AJ1974" i="1" s="1"/>
  <c r="AJ1975" i="1" s="1"/>
  <c r="AJ1976" i="1" s="1"/>
  <c r="AJ1977" i="1" s="1"/>
  <c r="AJ1978" i="1" s="1"/>
  <c r="AJ1979" i="1" s="1"/>
  <c r="AJ1980" i="1" s="1"/>
  <c r="AJ1981" i="1" s="1"/>
  <c r="AJ1982" i="1" s="1"/>
  <c r="AJ1983" i="1" s="1"/>
  <c r="AJ1984" i="1" s="1"/>
  <c r="AJ1985" i="1" s="1"/>
  <c r="AJ1986" i="1" s="1"/>
  <c r="AJ1987" i="1" s="1"/>
  <c r="AJ1988" i="1" s="1"/>
  <c r="AJ1989" i="1" s="1"/>
  <c r="AJ1990" i="1" s="1"/>
  <c r="AJ1991" i="1" s="1"/>
  <c r="AJ1992" i="1" s="1"/>
  <c r="AJ1993" i="1" s="1"/>
  <c r="AJ1994" i="1" s="1"/>
  <c r="AJ1995" i="1" s="1"/>
  <c r="AJ1996" i="1" s="1"/>
  <c r="AJ1997" i="1" s="1"/>
  <c r="AJ1998" i="1" s="1"/>
  <c r="AJ1999" i="1" s="1"/>
  <c r="AJ2000" i="1" s="1"/>
  <c r="AJ2001" i="1" s="1"/>
  <c r="AJ2002" i="1" s="1"/>
  <c r="AJ2003" i="1" s="1"/>
  <c r="AJ2004" i="1" s="1"/>
  <c r="AJ2005" i="1" s="1"/>
  <c r="AJ2006" i="1" s="1"/>
  <c r="AJ2007" i="1" s="1"/>
  <c r="AJ2008" i="1" s="1"/>
  <c r="AJ2009" i="1" s="1"/>
  <c r="AJ2010" i="1" s="1"/>
  <c r="AJ2011" i="1" s="1"/>
  <c r="AJ2012" i="1" s="1"/>
  <c r="AJ2013" i="1" s="1"/>
  <c r="AJ2014" i="1" s="1"/>
  <c r="AJ2015" i="1" s="1"/>
  <c r="AJ2016" i="1" s="1"/>
  <c r="AJ2017" i="1" s="1"/>
  <c r="AJ2018" i="1" s="1"/>
  <c r="AJ2019" i="1" s="1"/>
  <c r="AJ2020" i="1" s="1"/>
  <c r="AJ2021" i="1" s="1"/>
  <c r="AJ2022" i="1" s="1"/>
  <c r="AJ2023" i="1" s="1"/>
  <c r="AJ2024" i="1" s="1"/>
  <c r="AJ2025" i="1" s="1"/>
  <c r="AJ2026" i="1" s="1"/>
  <c r="AJ2027" i="1" s="1"/>
  <c r="AJ2028" i="1" s="1"/>
  <c r="AJ2029" i="1" s="1"/>
  <c r="AJ2030" i="1" s="1"/>
  <c r="AJ2031" i="1" s="1"/>
  <c r="AJ2032" i="1" s="1"/>
  <c r="AJ2033" i="1" s="1"/>
  <c r="AJ2034" i="1" s="1"/>
  <c r="AJ2035" i="1" s="1"/>
  <c r="AJ2036" i="1" s="1"/>
  <c r="AJ2037" i="1" s="1"/>
  <c r="AJ2038" i="1" s="1"/>
  <c r="AJ2039" i="1" s="1"/>
  <c r="AJ2040" i="1" s="1"/>
  <c r="AJ2041" i="1" s="1"/>
  <c r="AJ2042" i="1" s="1"/>
  <c r="AJ2043" i="1" s="1"/>
  <c r="AJ2044" i="1" s="1"/>
  <c r="AJ2045" i="1" s="1"/>
  <c r="AJ2046" i="1" s="1"/>
  <c r="AJ2047" i="1" s="1"/>
  <c r="AJ2048" i="1" s="1"/>
  <c r="AJ2049" i="1" s="1"/>
  <c r="AJ2050" i="1" s="1"/>
  <c r="AJ2051" i="1" s="1"/>
  <c r="AJ2052" i="1" s="1"/>
  <c r="AJ2053" i="1" s="1"/>
  <c r="AJ2054" i="1" s="1"/>
  <c r="AJ2055" i="1" s="1"/>
  <c r="AJ2056" i="1" s="1"/>
  <c r="AJ2057" i="1" s="1"/>
  <c r="AJ2058" i="1" s="1"/>
  <c r="AJ2059" i="1" s="1"/>
  <c r="AJ2060" i="1" s="1"/>
  <c r="AJ2061" i="1" s="1"/>
  <c r="AJ2062" i="1" s="1"/>
  <c r="R99" i="1"/>
  <c r="AI66" i="1" s="1"/>
  <c r="AI67" i="1" s="1"/>
  <c r="AI68" i="1" s="1"/>
  <c r="AI69" i="1" s="1"/>
  <c r="AI70" i="1" s="1"/>
  <c r="AI71" i="1" s="1"/>
  <c r="AI72" i="1" s="1"/>
  <c r="AI73" i="1" s="1"/>
  <c r="AI74" i="1" s="1"/>
  <c r="AI75" i="1" s="1"/>
  <c r="AI76" i="1" s="1"/>
  <c r="AI77" i="1" s="1"/>
  <c r="AI78" i="1" s="1"/>
  <c r="AI79" i="1" s="1"/>
  <c r="AI80" i="1" s="1"/>
  <c r="AI81" i="1" s="1"/>
  <c r="AI82" i="1" s="1"/>
  <c r="AI83" i="1" s="1"/>
  <c r="AI84" i="1" s="1"/>
  <c r="AI85" i="1" s="1"/>
  <c r="AI86" i="1" s="1"/>
  <c r="AI87" i="1" s="1"/>
  <c r="AI88" i="1" s="1"/>
  <c r="AI89" i="1" s="1"/>
  <c r="AI90" i="1" s="1"/>
  <c r="AI91" i="1" s="1"/>
  <c r="AI92" i="1" s="1"/>
  <c r="AI93" i="1" s="1"/>
  <c r="AI94" i="1" s="1"/>
  <c r="AI95" i="1" s="1"/>
  <c r="AI96" i="1" s="1"/>
  <c r="AI97" i="1" s="1"/>
  <c r="AI98" i="1" s="1"/>
  <c r="AI99" i="1" s="1"/>
  <c r="AI100" i="1" s="1"/>
  <c r="AI101" i="1" s="1"/>
  <c r="AI102" i="1" s="1"/>
  <c r="AI103" i="1" s="1"/>
  <c r="AI104" i="1" s="1"/>
  <c r="AI105" i="1" s="1"/>
  <c r="AI106" i="1" s="1"/>
  <c r="AI107" i="1" s="1"/>
  <c r="AI108" i="1" s="1"/>
  <c r="AI109" i="1" s="1"/>
  <c r="AI110" i="1" s="1"/>
  <c r="AI111" i="1" s="1"/>
  <c r="AI112" i="1" s="1"/>
  <c r="AI113" i="1" s="1"/>
  <c r="AI114" i="1" s="1"/>
  <c r="AI115" i="1" s="1"/>
  <c r="AI116" i="1" s="1"/>
  <c r="AI117" i="1" s="1"/>
  <c r="AI118" i="1" s="1"/>
  <c r="AI119" i="1" s="1"/>
  <c r="AI120" i="1" s="1"/>
  <c r="AI121" i="1" s="1"/>
  <c r="AI122" i="1" s="1"/>
  <c r="AI123" i="1" s="1"/>
  <c r="AI124" i="1" s="1"/>
  <c r="AI125" i="1" s="1"/>
  <c r="AI126" i="1" s="1"/>
  <c r="AI127" i="1" s="1"/>
  <c r="AI128" i="1" s="1"/>
  <c r="AI129" i="1" s="1"/>
  <c r="AI130" i="1" s="1"/>
  <c r="AI131" i="1" s="1"/>
  <c r="AI132" i="1" s="1"/>
  <c r="AI133" i="1" s="1"/>
  <c r="AI134" i="1" s="1"/>
  <c r="AI135" i="1" s="1"/>
  <c r="AI136" i="1" s="1"/>
  <c r="AI137" i="1" s="1"/>
  <c r="AI138" i="1" s="1"/>
  <c r="AI139" i="1" s="1"/>
  <c r="AI140" i="1" s="1"/>
  <c r="AI141" i="1" s="1"/>
  <c r="AI142" i="1" s="1"/>
  <c r="AI143" i="1" s="1"/>
  <c r="AI144" i="1" s="1"/>
  <c r="AI145" i="1" s="1"/>
  <c r="AI146" i="1" s="1"/>
  <c r="AI147" i="1" s="1"/>
  <c r="AI148" i="1" s="1"/>
  <c r="AI149" i="1" s="1"/>
  <c r="AI150" i="1" s="1"/>
  <c r="AI151" i="1" s="1"/>
  <c r="AI152" i="1" s="1"/>
  <c r="AI153" i="1" s="1"/>
  <c r="AI154" i="1" s="1"/>
  <c r="AI155" i="1" s="1"/>
  <c r="AI156" i="1" s="1"/>
  <c r="AI157" i="1" s="1"/>
  <c r="AI158" i="1" s="1"/>
  <c r="AI159" i="1" s="1"/>
  <c r="AI160" i="1" s="1"/>
  <c r="AI161" i="1" s="1"/>
  <c r="AI162" i="1" s="1"/>
  <c r="AI163" i="1" s="1"/>
  <c r="AI164" i="1" s="1"/>
  <c r="AI165" i="1" s="1"/>
  <c r="AI166" i="1" s="1"/>
  <c r="AI167" i="1" s="1"/>
  <c r="AI168" i="1" s="1"/>
  <c r="AI169" i="1" s="1"/>
  <c r="AI170" i="1" s="1"/>
  <c r="AI171" i="1" s="1"/>
  <c r="AI172" i="1" s="1"/>
  <c r="AI173" i="1" s="1"/>
  <c r="AI174" i="1" s="1"/>
  <c r="AI175" i="1" s="1"/>
  <c r="AI176" i="1" s="1"/>
  <c r="AI177" i="1" s="1"/>
  <c r="AI178" i="1" s="1"/>
  <c r="AI179" i="1" s="1"/>
  <c r="AI180" i="1" s="1"/>
  <c r="AI181" i="1" s="1"/>
  <c r="AI182" i="1" s="1"/>
  <c r="AI183" i="1" s="1"/>
  <c r="AI184" i="1" s="1"/>
  <c r="AI185" i="1" s="1"/>
  <c r="AI186" i="1" s="1"/>
  <c r="AI187" i="1" s="1"/>
  <c r="AI188" i="1" s="1"/>
  <c r="AI189" i="1" s="1"/>
  <c r="AI190" i="1" s="1"/>
  <c r="AI191" i="1" s="1"/>
  <c r="AI192" i="1" s="1"/>
  <c r="AI193" i="1" s="1"/>
  <c r="AI194" i="1" s="1"/>
  <c r="AI195" i="1" s="1"/>
  <c r="AI196" i="1" s="1"/>
  <c r="AI197" i="1" s="1"/>
  <c r="AI198" i="1" s="1"/>
  <c r="AI199" i="1" s="1"/>
  <c r="AI200" i="1" s="1"/>
  <c r="AI201" i="1" s="1"/>
  <c r="AI202" i="1" s="1"/>
  <c r="AI203" i="1" s="1"/>
  <c r="AI204" i="1" s="1"/>
  <c r="AI205" i="1" s="1"/>
  <c r="AI206" i="1" s="1"/>
  <c r="AI207" i="1" s="1"/>
  <c r="AI208" i="1" s="1"/>
  <c r="AI209" i="1" s="1"/>
  <c r="AI210" i="1" s="1"/>
  <c r="AI211" i="1" s="1"/>
  <c r="AI212" i="1" s="1"/>
  <c r="AI213" i="1" s="1"/>
  <c r="AI214" i="1" s="1"/>
  <c r="AI215" i="1" s="1"/>
  <c r="AI216" i="1" s="1"/>
  <c r="AI217" i="1" s="1"/>
  <c r="AI218" i="1" s="1"/>
  <c r="AI219" i="1" s="1"/>
  <c r="AI220" i="1" s="1"/>
  <c r="AI221" i="1" s="1"/>
  <c r="AI222" i="1" s="1"/>
  <c r="AI223" i="1" s="1"/>
  <c r="AI224" i="1" s="1"/>
  <c r="AI225" i="1" s="1"/>
  <c r="AI226" i="1" s="1"/>
  <c r="AI227" i="1" s="1"/>
  <c r="AI228" i="1" s="1"/>
  <c r="AI229" i="1" s="1"/>
  <c r="AI230" i="1" s="1"/>
  <c r="AI231" i="1" s="1"/>
  <c r="AI232" i="1" s="1"/>
  <c r="AI233" i="1" s="1"/>
  <c r="AI234" i="1" s="1"/>
  <c r="AI235" i="1" s="1"/>
  <c r="AI236" i="1" s="1"/>
  <c r="AI237" i="1" s="1"/>
  <c r="AI238" i="1" s="1"/>
  <c r="AI239" i="1" s="1"/>
  <c r="AI240" i="1" s="1"/>
  <c r="AI241" i="1" s="1"/>
  <c r="AI242" i="1" s="1"/>
  <c r="AI243" i="1" s="1"/>
  <c r="AI244" i="1" s="1"/>
  <c r="AI245" i="1" s="1"/>
  <c r="AI246" i="1" s="1"/>
  <c r="AI247" i="1" s="1"/>
  <c r="AI248" i="1" s="1"/>
  <c r="AI249" i="1" s="1"/>
  <c r="AI250" i="1" s="1"/>
  <c r="AI251" i="1" s="1"/>
  <c r="AI252" i="1" s="1"/>
  <c r="AI253" i="1" s="1"/>
  <c r="AI254" i="1" s="1"/>
  <c r="AI255" i="1" s="1"/>
  <c r="AI256" i="1" s="1"/>
  <c r="AI257" i="1" s="1"/>
  <c r="AI258" i="1" s="1"/>
  <c r="AI259" i="1" s="1"/>
  <c r="AI260" i="1" s="1"/>
  <c r="AI261" i="1" s="1"/>
  <c r="AI262" i="1" s="1"/>
  <c r="AI263" i="1" s="1"/>
  <c r="AI264" i="1" s="1"/>
  <c r="AI265" i="1" s="1"/>
  <c r="AI266" i="1" s="1"/>
  <c r="AI267" i="1" s="1"/>
  <c r="AI268" i="1" s="1"/>
  <c r="AI269" i="1" s="1"/>
  <c r="AI270" i="1" s="1"/>
  <c r="AI271" i="1" s="1"/>
  <c r="AI272" i="1" s="1"/>
  <c r="AI273" i="1" s="1"/>
  <c r="AI274" i="1" s="1"/>
  <c r="AI275" i="1" s="1"/>
  <c r="AI276" i="1" s="1"/>
  <c r="AI277" i="1" s="1"/>
  <c r="AI278" i="1" s="1"/>
  <c r="AI279" i="1" s="1"/>
  <c r="AI280" i="1" s="1"/>
  <c r="AI281" i="1" s="1"/>
  <c r="AI282" i="1" s="1"/>
  <c r="AI283" i="1" s="1"/>
  <c r="AI284" i="1" s="1"/>
  <c r="AI285" i="1" s="1"/>
  <c r="AI286" i="1" s="1"/>
  <c r="AI287" i="1" s="1"/>
  <c r="AI288" i="1" s="1"/>
  <c r="AI289" i="1" s="1"/>
  <c r="AI290" i="1" s="1"/>
  <c r="AI291" i="1" s="1"/>
  <c r="AI292" i="1" s="1"/>
  <c r="AI293" i="1" s="1"/>
  <c r="AI294" i="1" s="1"/>
  <c r="AI295" i="1" s="1"/>
  <c r="AI296" i="1" s="1"/>
  <c r="AI297" i="1" s="1"/>
  <c r="AI298" i="1" s="1"/>
  <c r="AI299" i="1" s="1"/>
  <c r="AI300" i="1" s="1"/>
  <c r="AI301" i="1" s="1"/>
  <c r="AI302" i="1" s="1"/>
  <c r="AI303" i="1" s="1"/>
  <c r="AI304" i="1" s="1"/>
  <c r="AI305" i="1" s="1"/>
  <c r="AI306" i="1" s="1"/>
  <c r="AI307" i="1" s="1"/>
  <c r="AI308" i="1" s="1"/>
  <c r="AI309" i="1" s="1"/>
  <c r="AI310" i="1" s="1"/>
  <c r="AI311" i="1" s="1"/>
  <c r="AI312" i="1" s="1"/>
  <c r="AI313" i="1" s="1"/>
  <c r="AI314" i="1" s="1"/>
  <c r="AI315" i="1" s="1"/>
  <c r="AI316" i="1" s="1"/>
  <c r="AI317" i="1" s="1"/>
  <c r="AI318" i="1" s="1"/>
  <c r="AI319" i="1" s="1"/>
  <c r="AI320" i="1" s="1"/>
  <c r="AI321" i="1" s="1"/>
  <c r="AI322" i="1" s="1"/>
  <c r="AI323" i="1" s="1"/>
  <c r="AI324" i="1" s="1"/>
  <c r="AI325" i="1" s="1"/>
  <c r="AI326" i="1" s="1"/>
  <c r="AI327" i="1" s="1"/>
  <c r="AI328" i="1" s="1"/>
  <c r="AI329" i="1" s="1"/>
  <c r="AI330" i="1" s="1"/>
  <c r="AI331" i="1" s="1"/>
  <c r="AI332" i="1" s="1"/>
  <c r="AI333" i="1" s="1"/>
  <c r="AI334" i="1" s="1"/>
  <c r="AI335" i="1" s="1"/>
  <c r="AI336" i="1" s="1"/>
  <c r="AI337" i="1" s="1"/>
  <c r="AI338" i="1" s="1"/>
  <c r="AI339" i="1" s="1"/>
  <c r="AI340" i="1" s="1"/>
  <c r="AI341" i="1" s="1"/>
  <c r="AI342" i="1" s="1"/>
  <c r="AI343" i="1" s="1"/>
  <c r="AI344" i="1" s="1"/>
  <c r="AI345" i="1" s="1"/>
  <c r="AI346" i="1" s="1"/>
  <c r="AI347" i="1" s="1"/>
  <c r="AI348" i="1" s="1"/>
  <c r="AI349" i="1" s="1"/>
  <c r="AI350" i="1" s="1"/>
  <c r="AI351" i="1" s="1"/>
  <c r="AI352" i="1" s="1"/>
  <c r="AI353" i="1" s="1"/>
  <c r="AI354" i="1" s="1"/>
  <c r="AI355" i="1" s="1"/>
  <c r="AI356" i="1" s="1"/>
  <c r="AI357" i="1" s="1"/>
  <c r="AI358" i="1" s="1"/>
  <c r="AI359" i="1" s="1"/>
  <c r="AI360" i="1" s="1"/>
  <c r="AI361" i="1" s="1"/>
  <c r="AI362" i="1" s="1"/>
  <c r="AI363" i="1" s="1"/>
  <c r="AI364" i="1" s="1"/>
  <c r="AI365" i="1" s="1"/>
  <c r="AI366" i="1" s="1"/>
  <c r="AI367" i="1" s="1"/>
  <c r="AI368" i="1" s="1"/>
  <c r="AI369" i="1" s="1"/>
  <c r="AI370" i="1" s="1"/>
  <c r="AI371" i="1" s="1"/>
  <c r="AI372" i="1" s="1"/>
  <c r="AI373" i="1" s="1"/>
  <c r="AI374" i="1" s="1"/>
  <c r="AI375" i="1" s="1"/>
  <c r="AI376" i="1" s="1"/>
  <c r="AI377" i="1" s="1"/>
  <c r="AI378" i="1" s="1"/>
  <c r="AI379" i="1" s="1"/>
  <c r="AI380" i="1" s="1"/>
  <c r="AI381" i="1" s="1"/>
  <c r="AI382" i="1" s="1"/>
  <c r="AI383" i="1" s="1"/>
  <c r="AI384" i="1" s="1"/>
  <c r="AI385" i="1" s="1"/>
  <c r="AI386" i="1" s="1"/>
  <c r="AI387" i="1" s="1"/>
  <c r="AI388" i="1" s="1"/>
  <c r="AI389" i="1" s="1"/>
  <c r="AI390" i="1" s="1"/>
  <c r="AI391" i="1" s="1"/>
  <c r="AI392" i="1" s="1"/>
  <c r="AI393" i="1" s="1"/>
  <c r="AI394" i="1" s="1"/>
  <c r="AI395" i="1" s="1"/>
  <c r="AI396" i="1" s="1"/>
  <c r="AI397" i="1" s="1"/>
  <c r="AI398" i="1" s="1"/>
  <c r="AI399" i="1" s="1"/>
  <c r="AI400" i="1" s="1"/>
  <c r="AI401" i="1" s="1"/>
  <c r="AI402" i="1" s="1"/>
  <c r="AI403" i="1" s="1"/>
  <c r="AI404" i="1" s="1"/>
  <c r="AI405" i="1" s="1"/>
  <c r="AI406" i="1" s="1"/>
  <c r="AI407" i="1" s="1"/>
  <c r="AI408" i="1" s="1"/>
  <c r="AI409" i="1" s="1"/>
  <c r="AI410" i="1" s="1"/>
  <c r="AI411" i="1" s="1"/>
  <c r="AI412" i="1" s="1"/>
  <c r="AI413" i="1" s="1"/>
  <c r="AI414" i="1" s="1"/>
  <c r="AI415" i="1" s="1"/>
  <c r="AI416" i="1" s="1"/>
  <c r="AI417" i="1" s="1"/>
  <c r="AI418" i="1" s="1"/>
  <c r="AI419" i="1" s="1"/>
  <c r="AI420" i="1" s="1"/>
  <c r="AI421" i="1" s="1"/>
  <c r="AI422" i="1" s="1"/>
  <c r="AI423" i="1" s="1"/>
  <c r="AI424" i="1" s="1"/>
  <c r="AI425" i="1" s="1"/>
  <c r="AI426" i="1" s="1"/>
  <c r="AI427" i="1" s="1"/>
  <c r="AI428" i="1" s="1"/>
  <c r="AI429" i="1" s="1"/>
  <c r="AI430" i="1" s="1"/>
  <c r="AI431" i="1" s="1"/>
  <c r="AI432" i="1" s="1"/>
  <c r="AI433" i="1" s="1"/>
  <c r="AI434" i="1" s="1"/>
  <c r="AI435" i="1" s="1"/>
  <c r="AI436" i="1" s="1"/>
  <c r="AI437" i="1" s="1"/>
  <c r="AI438" i="1" s="1"/>
  <c r="AI439" i="1" s="1"/>
  <c r="AI440" i="1" s="1"/>
  <c r="AI441" i="1" s="1"/>
  <c r="AI442" i="1" s="1"/>
  <c r="AI443" i="1" s="1"/>
  <c r="AI444" i="1" s="1"/>
  <c r="AI445" i="1" s="1"/>
  <c r="AI446" i="1" s="1"/>
  <c r="AI447" i="1" s="1"/>
  <c r="AI448" i="1" s="1"/>
  <c r="AI449" i="1" s="1"/>
  <c r="AI450" i="1" s="1"/>
  <c r="AI451" i="1" s="1"/>
  <c r="AI452" i="1" s="1"/>
  <c r="AI453" i="1" s="1"/>
  <c r="AI454" i="1" s="1"/>
  <c r="AI455" i="1" s="1"/>
  <c r="AI456" i="1" s="1"/>
  <c r="AI457" i="1" s="1"/>
  <c r="AI458" i="1" s="1"/>
  <c r="AI459" i="1" s="1"/>
  <c r="AI460" i="1" s="1"/>
  <c r="AI461" i="1" s="1"/>
  <c r="AI462" i="1" s="1"/>
  <c r="AI463" i="1" s="1"/>
  <c r="AI464" i="1" s="1"/>
  <c r="AI465" i="1" s="1"/>
  <c r="AI466" i="1" s="1"/>
  <c r="AI467" i="1" s="1"/>
  <c r="AI468" i="1" s="1"/>
  <c r="AI469" i="1" s="1"/>
  <c r="AI470" i="1" s="1"/>
  <c r="AI471" i="1" s="1"/>
  <c r="AI472" i="1" s="1"/>
  <c r="AI473" i="1" s="1"/>
  <c r="AI474" i="1" s="1"/>
  <c r="AI475" i="1" s="1"/>
  <c r="AI476" i="1" s="1"/>
  <c r="AI477" i="1" s="1"/>
  <c r="AI478" i="1" s="1"/>
  <c r="AI479" i="1" s="1"/>
  <c r="AI480" i="1" s="1"/>
  <c r="AI481" i="1" s="1"/>
  <c r="AI482" i="1" s="1"/>
  <c r="AI483" i="1" s="1"/>
  <c r="AI484" i="1" s="1"/>
  <c r="AI485" i="1" s="1"/>
  <c r="AI486" i="1" s="1"/>
  <c r="AI487" i="1" s="1"/>
  <c r="AI488" i="1" s="1"/>
  <c r="AI489" i="1" s="1"/>
  <c r="AI490" i="1" s="1"/>
  <c r="AI491" i="1" s="1"/>
  <c r="AI492" i="1" s="1"/>
  <c r="AI493" i="1" s="1"/>
  <c r="AI494" i="1" s="1"/>
  <c r="AI495" i="1" s="1"/>
  <c r="AI496" i="1" s="1"/>
  <c r="AI497" i="1" s="1"/>
  <c r="AI498" i="1" s="1"/>
  <c r="AI499" i="1" s="1"/>
  <c r="AI500" i="1" s="1"/>
  <c r="AI501" i="1" s="1"/>
  <c r="AI502" i="1" s="1"/>
  <c r="AI503" i="1" s="1"/>
  <c r="AI504" i="1" s="1"/>
  <c r="AI505" i="1" s="1"/>
  <c r="AI506" i="1" s="1"/>
  <c r="AI507" i="1" s="1"/>
  <c r="AI508" i="1" s="1"/>
  <c r="AI509" i="1" s="1"/>
  <c r="AI510" i="1" s="1"/>
  <c r="AI511" i="1" s="1"/>
  <c r="AI512" i="1" s="1"/>
  <c r="AI513" i="1" s="1"/>
  <c r="AI514" i="1" s="1"/>
  <c r="AI515" i="1" s="1"/>
  <c r="AI516" i="1" s="1"/>
  <c r="AI517" i="1" s="1"/>
  <c r="AI518" i="1" s="1"/>
  <c r="AI519" i="1" s="1"/>
  <c r="AI520" i="1" s="1"/>
  <c r="AI521" i="1" s="1"/>
  <c r="AI522" i="1" s="1"/>
  <c r="AI523" i="1" s="1"/>
  <c r="AI524" i="1" s="1"/>
  <c r="AI525" i="1" s="1"/>
  <c r="AI526" i="1" s="1"/>
  <c r="AI527" i="1" s="1"/>
  <c r="AI528" i="1" s="1"/>
  <c r="AI529" i="1" s="1"/>
  <c r="AI530" i="1" s="1"/>
  <c r="AI531" i="1" s="1"/>
  <c r="AI532" i="1" s="1"/>
  <c r="AI533" i="1" s="1"/>
  <c r="AI534" i="1" s="1"/>
  <c r="AI535" i="1" s="1"/>
  <c r="AI536" i="1" s="1"/>
  <c r="AI537" i="1" s="1"/>
  <c r="AI538" i="1" s="1"/>
  <c r="AI539" i="1" s="1"/>
  <c r="AI540" i="1" s="1"/>
  <c r="AI541" i="1" s="1"/>
  <c r="AI542" i="1" s="1"/>
  <c r="AI543" i="1" s="1"/>
  <c r="AI544" i="1" s="1"/>
  <c r="AI545" i="1" s="1"/>
  <c r="AI546" i="1" s="1"/>
  <c r="AI547" i="1" s="1"/>
  <c r="AI548" i="1" s="1"/>
  <c r="AI549" i="1" s="1"/>
  <c r="AI550" i="1" s="1"/>
  <c r="AI551" i="1" s="1"/>
  <c r="AI552" i="1" s="1"/>
  <c r="AI553" i="1" s="1"/>
  <c r="AI554" i="1" s="1"/>
  <c r="AI555" i="1" s="1"/>
  <c r="AI556" i="1" s="1"/>
  <c r="AI557" i="1" s="1"/>
  <c r="AI558" i="1" s="1"/>
  <c r="AI559" i="1" s="1"/>
  <c r="AI560" i="1" s="1"/>
  <c r="AI561" i="1" s="1"/>
  <c r="AI562" i="1" s="1"/>
  <c r="AI563" i="1" s="1"/>
  <c r="AI564" i="1" s="1"/>
  <c r="AI565" i="1" s="1"/>
  <c r="AI566" i="1" s="1"/>
  <c r="AI567" i="1" s="1"/>
  <c r="AI568" i="1" s="1"/>
  <c r="AI569" i="1" s="1"/>
  <c r="AI570" i="1" s="1"/>
  <c r="AI571" i="1" s="1"/>
  <c r="AI572" i="1" s="1"/>
  <c r="AI573" i="1" s="1"/>
  <c r="AI574" i="1" s="1"/>
  <c r="AI575" i="1" s="1"/>
  <c r="AI576" i="1" s="1"/>
  <c r="AI577" i="1" s="1"/>
  <c r="AI578" i="1" s="1"/>
  <c r="AI579" i="1" s="1"/>
  <c r="AI580" i="1" s="1"/>
  <c r="AI581" i="1" s="1"/>
  <c r="AI582" i="1" s="1"/>
  <c r="AI583" i="1" s="1"/>
  <c r="AI584" i="1" s="1"/>
  <c r="AI585" i="1" s="1"/>
  <c r="AI586" i="1" s="1"/>
  <c r="AI587" i="1" s="1"/>
  <c r="AI588" i="1" s="1"/>
  <c r="AI589" i="1" s="1"/>
  <c r="AI590" i="1" s="1"/>
  <c r="AI591" i="1" s="1"/>
  <c r="AI592" i="1" s="1"/>
  <c r="AI593" i="1" s="1"/>
  <c r="AI594" i="1" s="1"/>
  <c r="AI595" i="1" s="1"/>
  <c r="AI596" i="1" s="1"/>
  <c r="AI597" i="1" s="1"/>
  <c r="AI598" i="1" s="1"/>
  <c r="AI599" i="1" s="1"/>
  <c r="AI600" i="1" s="1"/>
  <c r="AI601" i="1" s="1"/>
  <c r="AI602" i="1" s="1"/>
  <c r="AI603" i="1" s="1"/>
  <c r="AI604" i="1" s="1"/>
  <c r="AI605" i="1" s="1"/>
  <c r="AI606" i="1" s="1"/>
  <c r="AI607" i="1" s="1"/>
  <c r="AI608" i="1" s="1"/>
  <c r="AI609" i="1" s="1"/>
  <c r="AI610" i="1" s="1"/>
  <c r="AI611" i="1" s="1"/>
  <c r="AI612" i="1" s="1"/>
  <c r="AI613" i="1" s="1"/>
  <c r="AI614" i="1" s="1"/>
  <c r="AI615" i="1" s="1"/>
  <c r="AI616" i="1" s="1"/>
  <c r="AI617" i="1" s="1"/>
  <c r="AI618" i="1" s="1"/>
  <c r="AI619" i="1" s="1"/>
  <c r="AI620" i="1" s="1"/>
  <c r="AI621" i="1" s="1"/>
  <c r="AI622" i="1" s="1"/>
  <c r="AI623" i="1" s="1"/>
  <c r="AI624" i="1" s="1"/>
  <c r="AI625" i="1" s="1"/>
  <c r="AI626" i="1" s="1"/>
  <c r="AI627" i="1" s="1"/>
  <c r="AI628" i="1" s="1"/>
  <c r="AI629" i="1" s="1"/>
  <c r="AI630" i="1" s="1"/>
  <c r="AI631" i="1" s="1"/>
  <c r="AI632" i="1" s="1"/>
  <c r="AI633" i="1" s="1"/>
  <c r="AI634" i="1" s="1"/>
  <c r="AI635" i="1" s="1"/>
  <c r="AI636" i="1" s="1"/>
  <c r="AI637" i="1" s="1"/>
  <c r="AI638" i="1" s="1"/>
  <c r="AI639" i="1" s="1"/>
  <c r="AI640" i="1" s="1"/>
  <c r="AI641" i="1" s="1"/>
  <c r="AI642" i="1" s="1"/>
  <c r="AI643" i="1" s="1"/>
  <c r="AI644" i="1" s="1"/>
  <c r="AI645" i="1" s="1"/>
  <c r="AI646" i="1" s="1"/>
  <c r="AI647" i="1" s="1"/>
  <c r="AI648" i="1" s="1"/>
  <c r="AI649" i="1" s="1"/>
  <c r="AI650" i="1" s="1"/>
  <c r="AI651" i="1" s="1"/>
  <c r="AI652" i="1" s="1"/>
  <c r="AI653" i="1" s="1"/>
  <c r="AI654" i="1" s="1"/>
  <c r="AI655" i="1" s="1"/>
  <c r="AI656" i="1" s="1"/>
  <c r="AI657" i="1" s="1"/>
  <c r="AI658" i="1" s="1"/>
  <c r="AI659" i="1" s="1"/>
  <c r="AI660" i="1" s="1"/>
  <c r="AI661" i="1" s="1"/>
  <c r="AI662" i="1" s="1"/>
  <c r="AI663" i="1" s="1"/>
  <c r="AI664" i="1" s="1"/>
  <c r="AI665" i="1" s="1"/>
  <c r="AI666" i="1" s="1"/>
  <c r="AI667" i="1" s="1"/>
  <c r="AI668" i="1" s="1"/>
  <c r="AI669" i="1" s="1"/>
  <c r="AI670" i="1" s="1"/>
  <c r="AI671" i="1" s="1"/>
  <c r="AI672" i="1" s="1"/>
  <c r="AI673" i="1" s="1"/>
  <c r="AI674" i="1" s="1"/>
  <c r="AI675" i="1" s="1"/>
  <c r="AI676" i="1" s="1"/>
  <c r="AI677" i="1" s="1"/>
  <c r="AI678" i="1" s="1"/>
  <c r="AI679" i="1" s="1"/>
  <c r="AI680" i="1" s="1"/>
  <c r="AI681" i="1" s="1"/>
  <c r="AI682" i="1" s="1"/>
  <c r="AI683" i="1" s="1"/>
  <c r="AI684" i="1" s="1"/>
  <c r="AI685" i="1" s="1"/>
  <c r="AI686" i="1" s="1"/>
  <c r="AI687" i="1" s="1"/>
  <c r="AI688" i="1" s="1"/>
  <c r="AI689" i="1" s="1"/>
  <c r="AI690" i="1" s="1"/>
  <c r="AI691" i="1" s="1"/>
  <c r="AI692" i="1" s="1"/>
  <c r="AI693" i="1" s="1"/>
  <c r="AI694" i="1" s="1"/>
  <c r="AI695" i="1" s="1"/>
  <c r="AI696" i="1" s="1"/>
  <c r="AI697" i="1" s="1"/>
  <c r="AI698" i="1" s="1"/>
  <c r="AI699" i="1" s="1"/>
  <c r="AI700" i="1" s="1"/>
  <c r="AI701" i="1" s="1"/>
  <c r="AI702" i="1" s="1"/>
  <c r="AI703" i="1" s="1"/>
  <c r="AI704" i="1" s="1"/>
  <c r="AI705" i="1" s="1"/>
  <c r="AI706" i="1" s="1"/>
  <c r="AI707" i="1" s="1"/>
  <c r="AI708" i="1" s="1"/>
  <c r="AI709" i="1" s="1"/>
  <c r="AI710" i="1" s="1"/>
  <c r="AI711" i="1" s="1"/>
  <c r="AI712" i="1" s="1"/>
  <c r="AI713" i="1" s="1"/>
  <c r="AI714" i="1" s="1"/>
  <c r="AI715" i="1" s="1"/>
  <c r="AI716" i="1" s="1"/>
  <c r="AI717" i="1" s="1"/>
  <c r="AI718" i="1" s="1"/>
  <c r="AI719" i="1" s="1"/>
  <c r="AI720" i="1" s="1"/>
  <c r="AI721" i="1" s="1"/>
  <c r="AI722" i="1" s="1"/>
  <c r="AI723" i="1" s="1"/>
  <c r="AI724" i="1" s="1"/>
  <c r="AI725" i="1" s="1"/>
  <c r="AI726" i="1" s="1"/>
  <c r="AI727" i="1" s="1"/>
  <c r="AI728" i="1" s="1"/>
  <c r="AI729" i="1" s="1"/>
  <c r="AI730" i="1" s="1"/>
  <c r="AI731" i="1" s="1"/>
  <c r="AI732" i="1" s="1"/>
  <c r="AI733" i="1" s="1"/>
  <c r="AI734" i="1" s="1"/>
  <c r="AI735" i="1" s="1"/>
  <c r="AI736" i="1" s="1"/>
  <c r="AI737" i="1" s="1"/>
  <c r="AI738" i="1" s="1"/>
  <c r="AI739" i="1" s="1"/>
  <c r="AI740" i="1" s="1"/>
  <c r="AI741" i="1" s="1"/>
  <c r="AI742" i="1" s="1"/>
  <c r="AI743" i="1" s="1"/>
  <c r="AI744" i="1" s="1"/>
  <c r="AI745" i="1" s="1"/>
  <c r="AI746" i="1" s="1"/>
  <c r="AI747" i="1" s="1"/>
  <c r="AI748" i="1" s="1"/>
  <c r="AI749" i="1" s="1"/>
  <c r="AI750" i="1" s="1"/>
  <c r="AI751" i="1" s="1"/>
  <c r="AI752" i="1" s="1"/>
  <c r="AI753" i="1" s="1"/>
  <c r="AI754" i="1" s="1"/>
  <c r="AI755" i="1" s="1"/>
  <c r="AI756" i="1" s="1"/>
  <c r="AI757" i="1" s="1"/>
  <c r="AI758" i="1" s="1"/>
  <c r="AI759" i="1" s="1"/>
  <c r="AI760" i="1" s="1"/>
  <c r="AI761" i="1" s="1"/>
  <c r="AI762" i="1" s="1"/>
  <c r="AI763" i="1" s="1"/>
  <c r="AI764" i="1" s="1"/>
  <c r="AI765" i="1" s="1"/>
  <c r="AI766" i="1" s="1"/>
  <c r="AI767" i="1" s="1"/>
  <c r="AI768" i="1" s="1"/>
  <c r="AI769" i="1" s="1"/>
  <c r="AI770" i="1" s="1"/>
  <c r="AI771" i="1" s="1"/>
  <c r="AI772" i="1" s="1"/>
  <c r="AI773" i="1" s="1"/>
  <c r="AI774" i="1" s="1"/>
  <c r="AI775" i="1" s="1"/>
  <c r="AI776" i="1" s="1"/>
  <c r="AI777" i="1" s="1"/>
  <c r="AI778" i="1" s="1"/>
  <c r="AI779" i="1" s="1"/>
  <c r="AI780" i="1" s="1"/>
  <c r="AI781" i="1" s="1"/>
  <c r="AI782" i="1" s="1"/>
  <c r="AI783" i="1" s="1"/>
  <c r="AI784" i="1" s="1"/>
  <c r="AI785" i="1" s="1"/>
  <c r="AI786" i="1" s="1"/>
  <c r="AI787" i="1" s="1"/>
  <c r="AI788" i="1" s="1"/>
  <c r="AI789" i="1" s="1"/>
  <c r="AI790" i="1" s="1"/>
  <c r="AI791" i="1" s="1"/>
  <c r="AI792" i="1" s="1"/>
  <c r="AI793" i="1" s="1"/>
  <c r="AI794" i="1" s="1"/>
  <c r="AI795" i="1" s="1"/>
  <c r="AI796" i="1" s="1"/>
  <c r="AI797" i="1" s="1"/>
  <c r="AI798" i="1" s="1"/>
  <c r="AI799" i="1" s="1"/>
  <c r="AI800" i="1" s="1"/>
  <c r="AI801" i="1" s="1"/>
  <c r="AI802" i="1" s="1"/>
  <c r="AI803" i="1" s="1"/>
  <c r="AI804" i="1" s="1"/>
  <c r="AI805" i="1" s="1"/>
  <c r="AI806" i="1" s="1"/>
  <c r="AI807" i="1" s="1"/>
  <c r="AI808" i="1" s="1"/>
  <c r="AI809" i="1" s="1"/>
  <c r="AI810" i="1" s="1"/>
  <c r="AI811" i="1" s="1"/>
  <c r="AI812" i="1" s="1"/>
  <c r="AI813" i="1" s="1"/>
  <c r="AI814" i="1" s="1"/>
  <c r="AI815" i="1" s="1"/>
  <c r="AI816" i="1" s="1"/>
  <c r="AI817" i="1" s="1"/>
  <c r="AI818" i="1" s="1"/>
  <c r="AI819" i="1" s="1"/>
  <c r="AI820" i="1" s="1"/>
  <c r="AI821" i="1" s="1"/>
  <c r="AI822" i="1" s="1"/>
  <c r="AI823" i="1" s="1"/>
  <c r="AI824" i="1" s="1"/>
  <c r="AI825" i="1" s="1"/>
  <c r="AI826" i="1" s="1"/>
  <c r="AI827" i="1" s="1"/>
  <c r="AI828" i="1" s="1"/>
  <c r="AI829" i="1" s="1"/>
  <c r="AI830" i="1" s="1"/>
  <c r="AI831" i="1" s="1"/>
  <c r="AI832" i="1" s="1"/>
  <c r="AI833" i="1" s="1"/>
  <c r="AI834" i="1" s="1"/>
  <c r="AI835" i="1" s="1"/>
  <c r="AI836" i="1" s="1"/>
  <c r="AI837" i="1" s="1"/>
  <c r="AI838" i="1" s="1"/>
  <c r="AI839" i="1" s="1"/>
  <c r="AI840" i="1" s="1"/>
  <c r="AI841" i="1" s="1"/>
  <c r="AI842" i="1" s="1"/>
  <c r="AI843" i="1" s="1"/>
  <c r="AI844" i="1" s="1"/>
  <c r="AI845" i="1" s="1"/>
  <c r="AI846" i="1" s="1"/>
  <c r="AI847" i="1" s="1"/>
  <c r="AI848" i="1" s="1"/>
  <c r="AI849" i="1" s="1"/>
  <c r="AI850" i="1" s="1"/>
  <c r="AI851" i="1" s="1"/>
  <c r="AI852" i="1" s="1"/>
  <c r="AI853" i="1" s="1"/>
  <c r="AI854" i="1" s="1"/>
  <c r="AI855" i="1" s="1"/>
  <c r="AI856" i="1" s="1"/>
  <c r="AI857" i="1" s="1"/>
  <c r="AI858" i="1" s="1"/>
  <c r="AI859" i="1" s="1"/>
  <c r="AI860" i="1" s="1"/>
  <c r="AI861" i="1" s="1"/>
  <c r="AI862" i="1" s="1"/>
  <c r="AI863" i="1" s="1"/>
  <c r="AI864" i="1" s="1"/>
  <c r="AI865" i="1" s="1"/>
  <c r="AI866" i="1" s="1"/>
  <c r="AI867" i="1" s="1"/>
  <c r="AI868" i="1" s="1"/>
  <c r="AI869" i="1" s="1"/>
  <c r="AI870" i="1" s="1"/>
  <c r="AI871" i="1" s="1"/>
  <c r="AI872" i="1" s="1"/>
  <c r="AI873" i="1" s="1"/>
  <c r="AI874" i="1" s="1"/>
  <c r="AI875" i="1" s="1"/>
  <c r="AI876" i="1" s="1"/>
  <c r="AI877" i="1" s="1"/>
  <c r="AI878" i="1" s="1"/>
  <c r="AI879" i="1" s="1"/>
  <c r="AI880" i="1" s="1"/>
  <c r="AI881" i="1" s="1"/>
  <c r="AI882" i="1" s="1"/>
  <c r="AI883" i="1" s="1"/>
  <c r="AI884" i="1" s="1"/>
  <c r="AI885" i="1" s="1"/>
  <c r="AI886" i="1" s="1"/>
  <c r="AI887" i="1" s="1"/>
  <c r="AI888" i="1" s="1"/>
  <c r="AI889" i="1" s="1"/>
  <c r="AI890" i="1" s="1"/>
  <c r="AI891" i="1" s="1"/>
  <c r="AI892" i="1" s="1"/>
  <c r="AI893" i="1" s="1"/>
  <c r="AI894" i="1" s="1"/>
  <c r="AI895" i="1" s="1"/>
  <c r="AI896" i="1" s="1"/>
  <c r="AI897" i="1" s="1"/>
  <c r="AI898" i="1" s="1"/>
  <c r="AI899" i="1" s="1"/>
  <c r="AI900" i="1" s="1"/>
  <c r="AI901" i="1" s="1"/>
  <c r="AI902" i="1" s="1"/>
  <c r="AI903" i="1" s="1"/>
  <c r="AI904" i="1" s="1"/>
  <c r="AI905" i="1" s="1"/>
  <c r="AI906" i="1" s="1"/>
  <c r="AI907" i="1" s="1"/>
  <c r="AI908" i="1" s="1"/>
  <c r="AI909" i="1" s="1"/>
  <c r="AI910" i="1" s="1"/>
  <c r="AI911" i="1" s="1"/>
  <c r="AI912" i="1" s="1"/>
  <c r="AI913" i="1" s="1"/>
  <c r="AI914" i="1" s="1"/>
  <c r="AI915" i="1" s="1"/>
  <c r="AI916" i="1" s="1"/>
  <c r="AI917" i="1" s="1"/>
  <c r="AI918" i="1" s="1"/>
  <c r="AI919" i="1" s="1"/>
  <c r="AI920" i="1" s="1"/>
  <c r="AI921" i="1" s="1"/>
  <c r="AI922" i="1" s="1"/>
  <c r="AI923" i="1" s="1"/>
  <c r="AI924" i="1" s="1"/>
  <c r="AI925" i="1" s="1"/>
  <c r="AI926" i="1" s="1"/>
  <c r="AI927" i="1" s="1"/>
  <c r="AI928" i="1" s="1"/>
  <c r="AI929" i="1" s="1"/>
  <c r="AI930" i="1" s="1"/>
  <c r="AI931" i="1" s="1"/>
  <c r="AI932" i="1" s="1"/>
  <c r="AI933" i="1" s="1"/>
  <c r="AI934" i="1" s="1"/>
  <c r="AI935" i="1" s="1"/>
  <c r="AI936" i="1" s="1"/>
  <c r="AI937" i="1" s="1"/>
  <c r="AI938" i="1" s="1"/>
  <c r="AI939" i="1" s="1"/>
  <c r="AI940" i="1" s="1"/>
  <c r="AI941" i="1" s="1"/>
  <c r="AI942" i="1" s="1"/>
  <c r="AI943" i="1" s="1"/>
  <c r="AI944" i="1" s="1"/>
  <c r="AI945" i="1" s="1"/>
  <c r="AI946" i="1" s="1"/>
  <c r="AI947" i="1" s="1"/>
  <c r="AI948" i="1" s="1"/>
  <c r="AI949" i="1" s="1"/>
  <c r="AI950" i="1" s="1"/>
  <c r="AI951" i="1" s="1"/>
  <c r="AI952" i="1" s="1"/>
  <c r="AI953" i="1" s="1"/>
  <c r="AI954" i="1" s="1"/>
  <c r="AI955" i="1" s="1"/>
  <c r="AI956" i="1" s="1"/>
  <c r="AI957" i="1" s="1"/>
  <c r="AI958" i="1" s="1"/>
  <c r="AI959" i="1" s="1"/>
  <c r="AI960" i="1" s="1"/>
  <c r="AI961" i="1" s="1"/>
  <c r="AI962" i="1" s="1"/>
  <c r="AI963" i="1" s="1"/>
  <c r="AI964" i="1" s="1"/>
  <c r="AI965" i="1" s="1"/>
  <c r="AI966" i="1" s="1"/>
  <c r="AI967" i="1" s="1"/>
  <c r="AI968" i="1" s="1"/>
  <c r="AI969" i="1" s="1"/>
  <c r="AI970" i="1" s="1"/>
  <c r="AI971" i="1" s="1"/>
  <c r="AI972" i="1" s="1"/>
  <c r="AI973" i="1" s="1"/>
  <c r="AI974" i="1" s="1"/>
  <c r="AI975" i="1" s="1"/>
  <c r="AI976" i="1" s="1"/>
  <c r="AI977" i="1" s="1"/>
  <c r="AI978" i="1" s="1"/>
  <c r="AI979" i="1" s="1"/>
  <c r="AI980" i="1" s="1"/>
  <c r="AI981" i="1" s="1"/>
  <c r="AI982" i="1" s="1"/>
  <c r="AI983" i="1" s="1"/>
  <c r="AI984" i="1" s="1"/>
  <c r="AI985" i="1" s="1"/>
  <c r="AI986" i="1" s="1"/>
  <c r="AI987" i="1" s="1"/>
  <c r="AI988" i="1" s="1"/>
  <c r="AI989" i="1" s="1"/>
  <c r="AI990" i="1" s="1"/>
  <c r="AI991" i="1" s="1"/>
  <c r="AI992" i="1" s="1"/>
  <c r="AI993" i="1" s="1"/>
  <c r="AI994" i="1" s="1"/>
  <c r="AI995" i="1" s="1"/>
  <c r="AI996" i="1" s="1"/>
  <c r="AI997" i="1" s="1"/>
  <c r="AI998" i="1" s="1"/>
  <c r="AI999" i="1" s="1"/>
  <c r="AI1000" i="1" s="1"/>
  <c r="AI1001" i="1" s="1"/>
  <c r="AI1002" i="1" s="1"/>
  <c r="AI1003" i="1" s="1"/>
  <c r="AI1004" i="1" s="1"/>
  <c r="AI1005" i="1" s="1"/>
  <c r="AI1006" i="1" s="1"/>
  <c r="AI1007" i="1" s="1"/>
  <c r="AI1008" i="1" s="1"/>
  <c r="AI1009" i="1" s="1"/>
  <c r="AI1010" i="1" s="1"/>
  <c r="AI1011" i="1" s="1"/>
  <c r="AI1012" i="1" s="1"/>
  <c r="AI1013" i="1" s="1"/>
  <c r="AI1014" i="1" s="1"/>
  <c r="AI1015" i="1" s="1"/>
  <c r="AI1016" i="1" s="1"/>
  <c r="AI1017" i="1" s="1"/>
  <c r="AI1018" i="1" s="1"/>
  <c r="AI1019" i="1" s="1"/>
  <c r="AI1020" i="1" s="1"/>
  <c r="AI1021" i="1" s="1"/>
  <c r="AI1022" i="1" s="1"/>
  <c r="AI1023" i="1" s="1"/>
  <c r="AI1024" i="1" s="1"/>
  <c r="AI1025" i="1" s="1"/>
  <c r="AI1026" i="1" s="1"/>
  <c r="AI1027" i="1" s="1"/>
  <c r="AI1028" i="1" s="1"/>
  <c r="AI1029" i="1" s="1"/>
  <c r="AI1030" i="1" s="1"/>
  <c r="AI1031" i="1" s="1"/>
  <c r="AI1032" i="1" s="1"/>
  <c r="AI1033" i="1" s="1"/>
  <c r="AI1034" i="1" s="1"/>
  <c r="AI1035" i="1" s="1"/>
  <c r="AI1036" i="1" s="1"/>
  <c r="AI1037" i="1" s="1"/>
  <c r="AI1038" i="1" s="1"/>
  <c r="AI1039" i="1" s="1"/>
  <c r="AI1040" i="1" s="1"/>
  <c r="AI1041" i="1" s="1"/>
  <c r="AI1042" i="1" s="1"/>
  <c r="AI1043" i="1" s="1"/>
  <c r="AI1044" i="1" s="1"/>
  <c r="AI1045" i="1" s="1"/>
  <c r="AI1046" i="1" s="1"/>
  <c r="AI1047" i="1" s="1"/>
  <c r="AI1048" i="1" s="1"/>
  <c r="AI1049" i="1" s="1"/>
  <c r="AI1050" i="1" s="1"/>
  <c r="AI1051" i="1" s="1"/>
  <c r="AI1052" i="1" s="1"/>
  <c r="AI1053" i="1" s="1"/>
  <c r="AI1054" i="1" s="1"/>
  <c r="AI1055" i="1" s="1"/>
  <c r="AI1056" i="1" s="1"/>
  <c r="AI1057" i="1" s="1"/>
  <c r="AI1058" i="1" s="1"/>
  <c r="AI1059" i="1" s="1"/>
  <c r="AI1060" i="1" s="1"/>
  <c r="AI1061" i="1" s="1"/>
  <c r="AI1062" i="1" s="1"/>
  <c r="AI1063" i="1" s="1"/>
  <c r="AI1064" i="1" s="1"/>
  <c r="AI1065" i="1" s="1"/>
  <c r="AI1066" i="1" s="1"/>
  <c r="AI1067" i="1" s="1"/>
  <c r="AI1068" i="1" s="1"/>
  <c r="AI1069" i="1" s="1"/>
  <c r="AI1070" i="1" s="1"/>
  <c r="AI1071" i="1" s="1"/>
  <c r="AI1072" i="1" s="1"/>
  <c r="AI1073" i="1" s="1"/>
  <c r="AI1074" i="1" s="1"/>
  <c r="AI1075" i="1" s="1"/>
  <c r="AI1076" i="1" s="1"/>
  <c r="AI1077" i="1" s="1"/>
  <c r="AI1078" i="1" s="1"/>
  <c r="AI1079" i="1" s="1"/>
  <c r="AI1080" i="1" s="1"/>
  <c r="AI1081" i="1" s="1"/>
  <c r="AI1082" i="1" s="1"/>
  <c r="AI1083" i="1" s="1"/>
  <c r="AI1084" i="1" s="1"/>
  <c r="AI1085" i="1" s="1"/>
  <c r="AI1086" i="1" s="1"/>
  <c r="AI1087" i="1" s="1"/>
  <c r="AI1088" i="1" s="1"/>
  <c r="AI1089" i="1" s="1"/>
  <c r="AI1090" i="1" s="1"/>
  <c r="AI1091" i="1" s="1"/>
  <c r="AI1092" i="1" s="1"/>
  <c r="AI1093" i="1" s="1"/>
  <c r="AI1094" i="1" s="1"/>
  <c r="AI1095" i="1" s="1"/>
  <c r="AI1096" i="1" s="1"/>
  <c r="AI1097" i="1" s="1"/>
  <c r="AI1098" i="1" s="1"/>
  <c r="AI1099" i="1" s="1"/>
  <c r="AI1100" i="1" s="1"/>
  <c r="AI1101" i="1" s="1"/>
  <c r="AI1102" i="1" s="1"/>
  <c r="AI1103" i="1" s="1"/>
  <c r="AI1104" i="1" s="1"/>
  <c r="AI1105" i="1" s="1"/>
  <c r="AI1106" i="1" s="1"/>
  <c r="AI1107" i="1" s="1"/>
  <c r="AI1108" i="1" s="1"/>
  <c r="AI1109" i="1" s="1"/>
  <c r="AI1110" i="1" s="1"/>
  <c r="AI1111" i="1" s="1"/>
  <c r="AI1112" i="1" s="1"/>
  <c r="AI1113" i="1" s="1"/>
  <c r="AI1114" i="1" s="1"/>
  <c r="AI1115" i="1" s="1"/>
  <c r="AI1116" i="1" s="1"/>
  <c r="AI1117" i="1" s="1"/>
  <c r="AI1118" i="1" s="1"/>
  <c r="AI1119" i="1" s="1"/>
  <c r="AI1120" i="1" s="1"/>
  <c r="AI1121" i="1" s="1"/>
  <c r="AI1122" i="1" s="1"/>
  <c r="AI1123" i="1" s="1"/>
  <c r="AI1124" i="1" s="1"/>
  <c r="AI1125" i="1" s="1"/>
  <c r="AI1126" i="1" s="1"/>
  <c r="AI1127" i="1" s="1"/>
  <c r="AI1128" i="1" s="1"/>
  <c r="AI1129" i="1" s="1"/>
  <c r="AI1130" i="1" s="1"/>
  <c r="AI1131" i="1" s="1"/>
  <c r="AI1132" i="1" s="1"/>
  <c r="AI1133" i="1" s="1"/>
  <c r="AI1134" i="1" s="1"/>
  <c r="AI1135" i="1" s="1"/>
  <c r="AI1136" i="1" s="1"/>
  <c r="AI1137" i="1" s="1"/>
  <c r="AI1138" i="1" s="1"/>
  <c r="AI1139" i="1" s="1"/>
  <c r="AI1140" i="1" s="1"/>
  <c r="AI1141" i="1" s="1"/>
  <c r="AI1142" i="1" s="1"/>
  <c r="AI1143" i="1" s="1"/>
  <c r="AI1144" i="1" s="1"/>
  <c r="AI1145" i="1" s="1"/>
  <c r="AI1146" i="1" s="1"/>
  <c r="AI1147" i="1" s="1"/>
  <c r="AI1148" i="1" s="1"/>
  <c r="AI1149" i="1" s="1"/>
  <c r="AI1150" i="1" s="1"/>
  <c r="AI1151" i="1" s="1"/>
  <c r="AI1152" i="1" s="1"/>
  <c r="AI1153" i="1" s="1"/>
  <c r="AI1154" i="1" s="1"/>
  <c r="AI1155" i="1" s="1"/>
  <c r="AI1156" i="1" s="1"/>
  <c r="AI1157" i="1" s="1"/>
  <c r="AI1158" i="1" s="1"/>
  <c r="AI1159" i="1" s="1"/>
  <c r="AI1160" i="1" s="1"/>
  <c r="AI1161" i="1" s="1"/>
  <c r="AI1162" i="1" s="1"/>
  <c r="AI1163" i="1" s="1"/>
  <c r="AI1164" i="1" s="1"/>
  <c r="AI1165" i="1" s="1"/>
  <c r="AI1166" i="1" s="1"/>
  <c r="AI1167" i="1" s="1"/>
  <c r="AI1168" i="1" s="1"/>
  <c r="AI1169" i="1" s="1"/>
  <c r="AI1170" i="1" s="1"/>
  <c r="AI1171" i="1" s="1"/>
  <c r="AI1172" i="1" s="1"/>
  <c r="AI1173" i="1" s="1"/>
  <c r="AI1174" i="1" s="1"/>
  <c r="AI1175" i="1" s="1"/>
  <c r="AI1176" i="1" s="1"/>
  <c r="AI1177" i="1" s="1"/>
  <c r="AI1178" i="1" s="1"/>
  <c r="AI1179" i="1" s="1"/>
  <c r="AI1180" i="1" s="1"/>
  <c r="AI1181" i="1" s="1"/>
  <c r="AI1182" i="1" s="1"/>
  <c r="AI1183" i="1" s="1"/>
  <c r="AI1184" i="1" s="1"/>
  <c r="AI1185" i="1" s="1"/>
  <c r="AI1186" i="1" s="1"/>
  <c r="AI1187" i="1" s="1"/>
  <c r="AI1188" i="1" s="1"/>
  <c r="AI1189" i="1" s="1"/>
  <c r="AI1190" i="1" s="1"/>
  <c r="AI1191" i="1" s="1"/>
  <c r="AI1192" i="1" s="1"/>
  <c r="AI1193" i="1" s="1"/>
  <c r="AI1194" i="1" s="1"/>
  <c r="AI1195" i="1" s="1"/>
  <c r="AI1196" i="1" s="1"/>
  <c r="AI1197" i="1" s="1"/>
  <c r="AI1198" i="1" s="1"/>
  <c r="AI1199" i="1" s="1"/>
  <c r="AI1200" i="1" s="1"/>
  <c r="AI1201" i="1" s="1"/>
  <c r="AI1202" i="1" s="1"/>
  <c r="AI1203" i="1" s="1"/>
  <c r="AI1204" i="1" s="1"/>
  <c r="AI1205" i="1" s="1"/>
  <c r="AI1206" i="1" s="1"/>
  <c r="AI1207" i="1" s="1"/>
  <c r="AI1208" i="1" s="1"/>
  <c r="AI1209" i="1" s="1"/>
  <c r="AI1210" i="1" s="1"/>
  <c r="AI1211" i="1" s="1"/>
  <c r="AI1212" i="1" s="1"/>
  <c r="AI1213" i="1" s="1"/>
  <c r="AI1214" i="1" s="1"/>
  <c r="AI1215" i="1" s="1"/>
  <c r="AI1216" i="1" s="1"/>
  <c r="AI1217" i="1" s="1"/>
  <c r="AI1218" i="1" s="1"/>
  <c r="AI1219" i="1" s="1"/>
  <c r="AI1220" i="1" s="1"/>
  <c r="AI1221" i="1" s="1"/>
  <c r="AI1222" i="1" s="1"/>
  <c r="AI1223" i="1" s="1"/>
  <c r="AI1224" i="1" s="1"/>
  <c r="AI1225" i="1" s="1"/>
  <c r="AI1226" i="1" s="1"/>
  <c r="AI1227" i="1" s="1"/>
  <c r="AI1228" i="1" s="1"/>
  <c r="AI1229" i="1" s="1"/>
  <c r="AI1230" i="1" s="1"/>
  <c r="AI1231" i="1" s="1"/>
  <c r="AI1232" i="1" s="1"/>
  <c r="AI1233" i="1" s="1"/>
  <c r="AI1234" i="1" s="1"/>
  <c r="AI1235" i="1" s="1"/>
  <c r="AI1236" i="1" s="1"/>
  <c r="AI1237" i="1" s="1"/>
  <c r="AI1238" i="1" s="1"/>
  <c r="AI1239" i="1" s="1"/>
  <c r="AI1240" i="1" s="1"/>
  <c r="AI1241" i="1" s="1"/>
  <c r="AI1242" i="1" s="1"/>
  <c r="AI1243" i="1" s="1"/>
  <c r="AI1244" i="1" s="1"/>
  <c r="AI1245" i="1" s="1"/>
  <c r="AI1246" i="1" s="1"/>
  <c r="AI1247" i="1" s="1"/>
  <c r="AI1248" i="1" s="1"/>
  <c r="AI1249" i="1" s="1"/>
  <c r="AI1250" i="1" s="1"/>
  <c r="AI1251" i="1" s="1"/>
  <c r="AI1252" i="1" s="1"/>
  <c r="AI1253" i="1" s="1"/>
  <c r="AI1254" i="1" s="1"/>
  <c r="AI1255" i="1" s="1"/>
  <c r="AI1256" i="1" s="1"/>
  <c r="AI1257" i="1" s="1"/>
  <c r="AI1258" i="1" s="1"/>
  <c r="AI1259" i="1" s="1"/>
  <c r="AI1260" i="1" s="1"/>
  <c r="AI1261" i="1" s="1"/>
  <c r="AI1262" i="1" s="1"/>
  <c r="AI1263" i="1" s="1"/>
  <c r="AI1264" i="1" s="1"/>
  <c r="AI1265" i="1" s="1"/>
  <c r="AI1266" i="1" s="1"/>
  <c r="AI1267" i="1" s="1"/>
  <c r="AI1268" i="1" s="1"/>
  <c r="AI1269" i="1" s="1"/>
  <c r="AI1270" i="1" s="1"/>
  <c r="AI1271" i="1" s="1"/>
  <c r="AI1272" i="1" s="1"/>
  <c r="AI1273" i="1" s="1"/>
  <c r="AI1274" i="1" s="1"/>
  <c r="AI1275" i="1" s="1"/>
  <c r="AI1276" i="1" s="1"/>
  <c r="AI1277" i="1" s="1"/>
  <c r="AI1278" i="1" s="1"/>
  <c r="AI1279" i="1" s="1"/>
  <c r="AI1280" i="1" s="1"/>
  <c r="AI1281" i="1" s="1"/>
  <c r="AI1282" i="1" s="1"/>
  <c r="AI1283" i="1" s="1"/>
  <c r="AI1284" i="1" s="1"/>
  <c r="AI1285" i="1" s="1"/>
  <c r="AI1286" i="1" s="1"/>
  <c r="AI1287" i="1" s="1"/>
  <c r="AI1288" i="1" s="1"/>
  <c r="AI1289" i="1" s="1"/>
  <c r="AI1290" i="1" s="1"/>
  <c r="AI1291" i="1" s="1"/>
  <c r="AI1292" i="1" s="1"/>
  <c r="AI1293" i="1" s="1"/>
  <c r="AI1294" i="1" s="1"/>
  <c r="AI1295" i="1" s="1"/>
  <c r="AI1296" i="1" s="1"/>
  <c r="AI1297" i="1" s="1"/>
  <c r="AI1298" i="1" s="1"/>
  <c r="AI1299" i="1" s="1"/>
  <c r="AI1300" i="1" s="1"/>
  <c r="AI1301" i="1" s="1"/>
  <c r="AI1302" i="1" s="1"/>
  <c r="AI1303" i="1" s="1"/>
  <c r="AI1304" i="1" s="1"/>
  <c r="AI1305" i="1" s="1"/>
  <c r="AI1306" i="1" s="1"/>
  <c r="AI1307" i="1" s="1"/>
  <c r="AI1308" i="1" s="1"/>
  <c r="AI1309" i="1" s="1"/>
  <c r="AI1310" i="1" s="1"/>
  <c r="AI1311" i="1" s="1"/>
  <c r="AI1312" i="1" s="1"/>
  <c r="AI1313" i="1" s="1"/>
  <c r="AI1314" i="1" s="1"/>
  <c r="AI1315" i="1" s="1"/>
  <c r="AI1316" i="1" s="1"/>
  <c r="AI1317" i="1" s="1"/>
  <c r="AI1318" i="1" s="1"/>
  <c r="AI1319" i="1" s="1"/>
  <c r="AI1320" i="1" s="1"/>
  <c r="AI1321" i="1" s="1"/>
  <c r="AI1322" i="1" s="1"/>
  <c r="AI1323" i="1" s="1"/>
  <c r="AI1324" i="1" s="1"/>
  <c r="AI1325" i="1" s="1"/>
  <c r="AI1326" i="1" s="1"/>
  <c r="AI1327" i="1" s="1"/>
  <c r="AI1328" i="1" s="1"/>
  <c r="AI1329" i="1" s="1"/>
  <c r="AI1330" i="1" s="1"/>
  <c r="AI1331" i="1" s="1"/>
  <c r="AI1332" i="1" s="1"/>
  <c r="AI1333" i="1" s="1"/>
  <c r="AI1334" i="1" s="1"/>
  <c r="AI1335" i="1" s="1"/>
  <c r="AI1336" i="1" s="1"/>
  <c r="AI1337" i="1" s="1"/>
  <c r="AI1338" i="1" s="1"/>
  <c r="AI1339" i="1" s="1"/>
  <c r="AI1340" i="1" s="1"/>
  <c r="AI1341" i="1" s="1"/>
  <c r="AI1342" i="1" s="1"/>
  <c r="AI1343" i="1" s="1"/>
  <c r="AI1344" i="1" s="1"/>
  <c r="AI1345" i="1" s="1"/>
  <c r="AI1346" i="1" s="1"/>
  <c r="AI1347" i="1" s="1"/>
  <c r="AI1348" i="1" s="1"/>
  <c r="AI1349" i="1" s="1"/>
  <c r="AI1350" i="1" s="1"/>
  <c r="AI1351" i="1" s="1"/>
  <c r="AI1352" i="1" s="1"/>
  <c r="AI1353" i="1" s="1"/>
  <c r="AI1354" i="1" s="1"/>
  <c r="AI1355" i="1" s="1"/>
  <c r="AI1356" i="1" s="1"/>
  <c r="AI1357" i="1" s="1"/>
  <c r="AI1358" i="1" s="1"/>
  <c r="AI1359" i="1" s="1"/>
  <c r="AI1360" i="1" s="1"/>
  <c r="AI1361" i="1" s="1"/>
  <c r="AI1362" i="1" s="1"/>
  <c r="AI1363" i="1" s="1"/>
  <c r="AI1364" i="1" s="1"/>
  <c r="AI1365" i="1" s="1"/>
  <c r="AI1366" i="1" s="1"/>
  <c r="AI1367" i="1" s="1"/>
  <c r="AI1368" i="1" s="1"/>
  <c r="AI1369" i="1" s="1"/>
  <c r="AI1370" i="1" s="1"/>
  <c r="AI1371" i="1" s="1"/>
  <c r="AI1372" i="1" s="1"/>
  <c r="AI1373" i="1" s="1"/>
  <c r="AI1374" i="1" s="1"/>
  <c r="AI1375" i="1" s="1"/>
  <c r="AI1376" i="1" s="1"/>
  <c r="AI1377" i="1" s="1"/>
  <c r="AI1378" i="1" s="1"/>
  <c r="AI1379" i="1" s="1"/>
  <c r="AI1380" i="1" s="1"/>
  <c r="AI1381" i="1" s="1"/>
  <c r="AI1382" i="1" s="1"/>
  <c r="AI1383" i="1" s="1"/>
  <c r="AI1384" i="1" s="1"/>
  <c r="AI1385" i="1" s="1"/>
  <c r="AI1386" i="1" s="1"/>
  <c r="AI1387" i="1" s="1"/>
  <c r="AI1388" i="1" s="1"/>
  <c r="AI1389" i="1" s="1"/>
  <c r="AI1390" i="1" s="1"/>
  <c r="AI1391" i="1" s="1"/>
  <c r="AI1392" i="1" s="1"/>
  <c r="AI1393" i="1" s="1"/>
  <c r="AI1394" i="1" s="1"/>
  <c r="AI1395" i="1" s="1"/>
  <c r="AI1396" i="1" s="1"/>
  <c r="AI1397" i="1" s="1"/>
  <c r="AI1398" i="1" s="1"/>
  <c r="AI1399" i="1" s="1"/>
  <c r="AI1400" i="1" s="1"/>
  <c r="AI1401" i="1" s="1"/>
  <c r="AI1402" i="1" s="1"/>
  <c r="AI1403" i="1" s="1"/>
  <c r="AI1404" i="1" s="1"/>
  <c r="AI1405" i="1" s="1"/>
  <c r="AI1406" i="1" s="1"/>
  <c r="AI1407" i="1" s="1"/>
  <c r="AI1408" i="1" s="1"/>
  <c r="AI1409" i="1" s="1"/>
  <c r="AI1410" i="1" s="1"/>
  <c r="AI1411" i="1" s="1"/>
  <c r="AI1412" i="1" s="1"/>
  <c r="AI1413" i="1" s="1"/>
  <c r="AI1414" i="1" s="1"/>
  <c r="AI1415" i="1" s="1"/>
  <c r="AI1416" i="1" s="1"/>
  <c r="AI1417" i="1" s="1"/>
  <c r="AI1418" i="1" s="1"/>
  <c r="AI1419" i="1" s="1"/>
  <c r="AI1420" i="1" s="1"/>
  <c r="AI1421" i="1" s="1"/>
  <c r="AI1422" i="1" s="1"/>
  <c r="AI1423" i="1" s="1"/>
  <c r="AI1424" i="1" s="1"/>
  <c r="AI1425" i="1" s="1"/>
  <c r="AI1426" i="1" s="1"/>
  <c r="AI1427" i="1" s="1"/>
  <c r="AI1428" i="1" s="1"/>
  <c r="AI1429" i="1" s="1"/>
  <c r="AI1430" i="1" s="1"/>
  <c r="AI1431" i="1" s="1"/>
  <c r="AI1432" i="1" s="1"/>
  <c r="AI1433" i="1" s="1"/>
  <c r="AI1434" i="1" s="1"/>
  <c r="AI1435" i="1" s="1"/>
  <c r="AI1436" i="1" s="1"/>
  <c r="AI1437" i="1" s="1"/>
  <c r="AI1438" i="1" s="1"/>
  <c r="AI1439" i="1" s="1"/>
  <c r="AI1440" i="1" s="1"/>
  <c r="AI1441" i="1" s="1"/>
  <c r="AI1442" i="1" s="1"/>
  <c r="AI1443" i="1" s="1"/>
  <c r="AI1444" i="1" s="1"/>
  <c r="AI1445" i="1" s="1"/>
  <c r="AI1446" i="1" s="1"/>
  <c r="AI1447" i="1" s="1"/>
  <c r="AI1448" i="1" s="1"/>
  <c r="AI1449" i="1" s="1"/>
  <c r="AI1450" i="1" s="1"/>
  <c r="AI1451" i="1" s="1"/>
  <c r="AI1452" i="1" s="1"/>
  <c r="AI1453" i="1" s="1"/>
  <c r="AI1454" i="1" s="1"/>
  <c r="AI1455" i="1" s="1"/>
  <c r="AI1456" i="1" s="1"/>
  <c r="AI1457" i="1" s="1"/>
  <c r="AI1458" i="1" s="1"/>
  <c r="AI1459" i="1" s="1"/>
  <c r="AI1460" i="1" s="1"/>
  <c r="AI1461" i="1" s="1"/>
  <c r="AI1462" i="1" s="1"/>
  <c r="AI1463" i="1" s="1"/>
  <c r="AI1464" i="1" s="1"/>
  <c r="AI1465" i="1" s="1"/>
  <c r="AI1466" i="1" s="1"/>
  <c r="AI1467" i="1" s="1"/>
  <c r="AI1468" i="1" s="1"/>
  <c r="AI1469" i="1" s="1"/>
  <c r="AI1470" i="1" s="1"/>
  <c r="AI1471" i="1" s="1"/>
  <c r="AI1472" i="1" s="1"/>
  <c r="AI1473" i="1" s="1"/>
  <c r="AI1474" i="1" s="1"/>
  <c r="AI1475" i="1" s="1"/>
  <c r="AI1476" i="1" s="1"/>
  <c r="AI1477" i="1" s="1"/>
  <c r="AI1478" i="1" s="1"/>
  <c r="AI1479" i="1" s="1"/>
  <c r="AI1480" i="1" s="1"/>
  <c r="AI1481" i="1" s="1"/>
  <c r="AI1482" i="1" s="1"/>
  <c r="AI1483" i="1" s="1"/>
  <c r="AI1484" i="1" s="1"/>
  <c r="AI1485" i="1" s="1"/>
  <c r="AI1486" i="1" s="1"/>
  <c r="AI1487" i="1" s="1"/>
  <c r="AI1488" i="1" s="1"/>
  <c r="AI1489" i="1" s="1"/>
  <c r="AI1490" i="1" s="1"/>
  <c r="AI1491" i="1" s="1"/>
  <c r="AI1492" i="1" s="1"/>
  <c r="AI1493" i="1" s="1"/>
  <c r="AI1494" i="1" s="1"/>
  <c r="AI1495" i="1" s="1"/>
  <c r="AI1496" i="1" s="1"/>
  <c r="AI1497" i="1" s="1"/>
  <c r="AI1498" i="1" s="1"/>
  <c r="AI1499" i="1" s="1"/>
  <c r="AI1500" i="1" s="1"/>
  <c r="AI1501" i="1" s="1"/>
  <c r="AI1502" i="1" s="1"/>
  <c r="AI1503" i="1" s="1"/>
  <c r="AI1504" i="1" s="1"/>
  <c r="AI1505" i="1" s="1"/>
  <c r="AI1506" i="1" s="1"/>
  <c r="AI1507" i="1" s="1"/>
  <c r="AI1508" i="1" s="1"/>
  <c r="AI1509" i="1" s="1"/>
  <c r="AI1510" i="1" s="1"/>
  <c r="AI1511" i="1" s="1"/>
  <c r="AI1512" i="1" s="1"/>
  <c r="AI1513" i="1" s="1"/>
  <c r="AI1514" i="1" s="1"/>
  <c r="AI1515" i="1" s="1"/>
  <c r="AI1516" i="1" s="1"/>
  <c r="AI1517" i="1" s="1"/>
  <c r="AI1518" i="1" s="1"/>
  <c r="AI1519" i="1" s="1"/>
  <c r="AI1520" i="1" s="1"/>
  <c r="AI1521" i="1" s="1"/>
  <c r="AI1522" i="1" s="1"/>
  <c r="AI1523" i="1" s="1"/>
  <c r="AI1524" i="1" s="1"/>
  <c r="AI1525" i="1" s="1"/>
  <c r="AI1526" i="1" s="1"/>
  <c r="AI1527" i="1" s="1"/>
  <c r="AI1528" i="1" s="1"/>
  <c r="AI1529" i="1" s="1"/>
  <c r="AI1530" i="1" s="1"/>
  <c r="AI1531" i="1" s="1"/>
  <c r="AI1532" i="1" s="1"/>
  <c r="AI1533" i="1" s="1"/>
  <c r="AI1534" i="1" s="1"/>
  <c r="AI1535" i="1" s="1"/>
  <c r="AI1536" i="1" s="1"/>
  <c r="AI1537" i="1" s="1"/>
  <c r="AI1538" i="1" s="1"/>
  <c r="AI1539" i="1" s="1"/>
  <c r="AI1540" i="1" s="1"/>
  <c r="AI1541" i="1" s="1"/>
  <c r="AI1542" i="1" s="1"/>
  <c r="AI1543" i="1" s="1"/>
  <c r="AI1544" i="1" s="1"/>
  <c r="AI1545" i="1" s="1"/>
  <c r="AI1546" i="1" s="1"/>
  <c r="AI1547" i="1" s="1"/>
  <c r="AI1548" i="1" s="1"/>
  <c r="AI1549" i="1" s="1"/>
  <c r="AI1550" i="1" s="1"/>
  <c r="AI1551" i="1" s="1"/>
  <c r="AI1552" i="1" s="1"/>
  <c r="AI1553" i="1" s="1"/>
  <c r="AI1554" i="1" s="1"/>
  <c r="AI1555" i="1" s="1"/>
  <c r="AI1556" i="1" s="1"/>
  <c r="AI1557" i="1" s="1"/>
  <c r="AI1558" i="1" s="1"/>
  <c r="AI1559" i="1" s="1"/>
  <c r="AI1560" i="1" s="1"/>
  <c r="AI1561" i="1" s="1"/>
  <c r="AI1562" i="1" s="1"/>
  <c r="AI1563" i="1" s="1"/>
  <c r="AI1564" i="1" s="1"/>
  <c r="AI1565" i="1" s="1"/>
  <c r="AI1566" i="1" s="1"/>
  <c r="AI1567" i="1" s="1"/>
  <c r="AI1568" i="1" s="1"/>
  <c r="AI1569" i="1" s="1"/>
  <c r="AI1570" i="1" s="1"/>
  <c r="AI1571" i="1" s="1"/>
  <c r="AI1572" i="1" s="1"/>
  <c r="AI1573" i="1" s="1"/>
  <c r="AI1574" i="1" s="1"/>
  <c r="AI1575" i="1" s="1"/>
  <c r="AI1576" i="1" s="1"/>
  <c r="AI1577" i="1" s="1"/>
  <c r="AI1578" i="1" s="1"/>
  <c r="AI1579" i="1" s="1"/>
  <c r="AI1580" i="1" s="1"/>
  <c r="AI1581" i="1" s="1"/>
  <c r="AI1582" i="1" s="1"/>
  <c r="AI1583" i="1" s="1"/>
  <c r="AI1584" i="1" s="1"/>
  <c r="AI1585" i="1" s="1"/>
  <c r="AI1586" i="1" s="1"/>
  <c r="AI1587" i="1" s="1"/>
  <c r="AI1588" i="1" s="1"/>
  <c r="AI1589" i="1" s="1"/>
  <c r="AI1590" i="1" s="1"/>
  <c r="AI1591" i="1" s="1"/>
  <c r="AI1592" i="1" s="1"/>
  <c r="AI1593" i="1" s="1"/>
  <c r="AI1594" i="1" s="1"/>
  <c r="AI1595" i="1" s="1"/>
  <c r="AI1596" i="1" s="1"/>
  <c r="AI1597" i="1" s="1"/>
  <c r="AI1598" i="1" s="1"/>
  <c r="AI1599" i="1" s="1"/>
  <c r="AI1600" i="1" s="1"/>
  <c r="AI1601" i="1" s="1"/>
  <c r="AI1602" i="1" s="1"/>
  <c r="AI1603" i="1" s="1"/>
  <c r="AI1604" i="1" s="1"/>
  <c r="AI1605" i="1" s="1"/>
  <c r="AI1606" i="1" s="1"/>
  <c r="AI1607" i="1" s="1"/>
  <c r="AI1608" i="1" s="1"/>
  <c r="AI1609" i="1" s="1"/>
  <c r="AI1610" i="1" s="1"/>
  <c r="AI1611" i="1" s="1"/>
  <c r="AI1612" i="1" s="1"/>
  <c r="AI1613" i="1" s="1"/>
  <c r="AI1614" i="1" s="1"/>
  <c r="AI1615" i="1" s="1"/>
  <c r="AI1616" i="1" s="1"/>
  <c r="AI1617" i="1" s="1"/>
  <c r="AI1618" i="1" s="1"/>
  <c r="AI1619" i="1" s="1"/>
  <c r="AI1620" i="1" s="1"/>
  <c r="AI1621" i="1" s="1"/>
  <c r="AI1622" i="1" s="1"/>
  <c r="AI1623" i="1" s="1"/>
  <c r="AI1624" i="1" s="1"/>
  <c r="AI1625" i="1" s="1"/>
  <c r="AI1626" i="1" s="1"/>
  <c r="AI1627" i="1" s="1"/>
  <c r="AI1628" i="1" s="1"/>
  <c r="AI1629" i="1" s="1"/>
  <c r="AI1630" i="1" s="1"/>
  <c r="AI1631" i="1" s="1"/>
  <c r="AI1632" i="1" s="1"/>
  <c r="AI1633" i="1" s="1"/>
  <c r="AI1634" i="1" s="1"/>
  <c r="AI1635" i="1" s="1"/>
  <c r="AI1636" i="1" s="1"/>
  <c r="AI1637" i="1" s="1"/>
  <c r="AI1638" i="1" s="1"/>
  <c r="AI1639" i="1" s="1"/>
  <c r="AI1640" i="1" s="1"/>
  <c r="AI1641" i="1" s="1"/>
  <c r="AI1642" i="1" s="1"/>
  <c r="AI1643" i="1" s="1"/>
  <c r="AI1644" i="1" s="1"/>
  <c r="AI1645" i="1" s="1"/>
  <c r="AI1646" i="1" s="1"/>
  <c r="AI1647" i="1" s="1"/>
  <c r="AI1648" i="1" s="1"/>
  <c r="AI1649" i="1" s="1"/>
  <c r="AI1650" i="1" s="1"/>
  <c r="AI1651" i="1" s="1"/>
  <c r="AI1652" i="1" s="1"/>
  <c r="AI1653" i="1" s="1"/>
  <c r="AI1654" i="1" s="1"/>
  <c r="AI1655" i="1" s="1"/>
  <c r="AI1656" i="1" s="1"/>
  <c r="AI1657" i="1" s="1"/>
  <c r="AI1658" i="1" s="1"/>
  <c r="AI1659" i="1" s="1"/>
  <c r="AI1660" i="1" s="1"/>
  <c r="AI1661" i="1" s="1"/>
  <c r="AI1662" i="1" s="1"/>
  <c r="AI1663" i="1" s="1"/>
  <c r="AI1664" i="1" s="1"/>
  <c r="AI1665" i="1" s="1"/>
  <c r="AI1666" i="1" s="1"/>
  <c r="AI1667" i="1" s="1"/>
  <c r="AI1668" i="1" s="1"/>
  <c r="AI1669" i="1" s="1"/>
  <c r="AI1670" i="1" s="1"/>
  <c r="AI1671" i="1" s="1"/>
  <c r="AI1672" i="1" s="1"/>
  <c r="AI1673" i="1" s="1"/>
  <c r="AI1674" i="1" s="1"/>
  <c r="AI1675" i="1" s="1"/>
  <c r="AI1676" i="1" s="1"/>
  <c r="AI1677" i="1" s="1"/>
  <c r="AI1678" i="1" s="1"/>
  <c r="AI1679" i="1" s="1"/>
  <c r="AI1680" i="1" s="1"/>
  <c r="AI1681" i="1" s="1"/>
  <c r="AI1682" i="1" s="1"/>
  <c r="AI1683" i="1" s="1"/>
  <c r="AI1684" i="1" s="1"/>
  <c r="AI1685" i="1" s="1"/>
  <c r="AI1686" i="1" s="1"/>
  <c r="AI1687" i="1" s="1"/>
  <c r="AI1688" i="1" s="1"/>
  <c r="AI1689" i="1" s="1"/>
  <c r="AI1690" i="1" s="1"/>
  <c r="AI1691" i="1" s="1"/>
  <c r="AI1692" i="1" s="1"/>
  <c r="AI1693" i="1" s="1"/>
  <c r="AI1694" i="1" s="1"/>
  <c r="AI1695" i="1" s="1"/>
  <c r="AI1696" i="1" s="1"/>
  <c r="AI1697" i="1" s="1"/>
  <c r="AI1698" i="1" s="1"/>
  <c r="AI1699" i="1" s="1"/>
  <c r="AI1700" i="1" s="1"/>
  <c r="AI1701" i="1" s="1"/>
  <c r="AI1702" i="1" s="1"/>
  <c r="AI1703" i="1" s="1"/>
  <c r="AI1704" i="1" s="1"/>
  <c r="AI1705" i="1" s="1"/>
  <c r="AI1706" i="1" s="1"/>
  <c r="AI1707" i="1" s="1"/>
  <c r="AI1708" i="1" s="1"/>
  <c r="AI1709" i="1" s="1"/>
  <c r="AI1710" i="1" s="1"/>
  <c r="AI1711" i="1" s="1"/>
  <c r="AI1712" i="1" s="1"/>
  <c r="AI1713" i="1" s="1"/>
  <c r="AI1714" i="1" s="1"/>
  <c r="AI1715" i="1" s="1"/>
  <c r="AI1716" i="1" s="1"/>
  <c r="AI1717" i="1" s="1"/>
  <c r="AI1718" i="1" s="1"/>
  <c r="AI1719" i="1" s="1"/>
  <c r="AI1720" i="1" s="1"/>
  <c r="AI1721" i="1" s="1"/>
  <c r="AI1722" i="1" s="1"/>
  <c r="AI1723" i="1" s="1"/>
  <c r="AI1724" i="1" s="1"/>
  <c r="AI1725" i="1" s="1"/>
  <c r="AI1726" i="1" s="1"/>
  <c r="AI1727" i="1" s="1"/>
  <c r="AI1728" i="1" s="1"/>
  <c r="AI1729" i="1" s="1"/>
  <c r="AI1730" i="1" s="1"/>
  <c r="AI1731" i="1" s="1"/>
  <c r="AI1732" i="1" s="1"/>
  <c r="AI1733" i="1" s="1"/>
  <c r="AI1734" i="1" s="1"/>
  <c r="AI1735" i="1" s="1"/>
  <c r="AI1736" i="1" s="1"/>
  <c r="AI1737" i="1" s="1"/>
  <c r="AI1738" i="1" s="1"/>
  <c r="AI1739" i="1" s="1"/>
  <c r="AI1740" i="1" s="1"/>
  <c r="AI1741" i="1" s="1"/>
  <c r="AI1742" i="1" s="1"/>
  <c r="AI1743" i="1" s="1"/>
  <c r="AI1744" i="1" s="1"/>
  <c r="AI1745" i="1" s="1"/>
  <c r="AI1746" i="1" s="1"/>
  <c r="AI1747" i="1" s="1"/>
  <c r="AI1748" i="1" s="1"/>
  <c r="AI1749" i="1" s="1"/>
  <c r="AI1750" i="1" s="1"/>
  <c r="AI1751" i="1" s="1"/>
  <c r="AI1752" i="1" s="1"/>
  <c r="AI1753" i="1" s="1"/>
  <c r="AI1754" i="1" s="1"/>
  <c r="AI1755" i="1" s="1"/>
  <c r="AI1756" i="1" s="1"/>
  <c r="AI1757" i="1" s="1"/>
  <c r="AI1758" i="1" s="1"/>
  <c r="AI1759" i="1" s="1"/>
  <c r="AI1760" i="1" s="1"/>
  <c r="AI1761" i="1" s="1"/>
  <c r="AI1762" i="1" s="1"/>
  <c r="AI1763" i="1" s="1"/>
  <c r="AI1764" i="1" s="1"/>
  <c r="AI1765" i="1" s="1"/>
  <c r="AI1766" i="1" s="1"/>
  <c r="AI1767" i="1" s="1"/>
  <c r="AI1768" i="1" s="1"/>
  <c r="AI1769" i="1" s="1"/>
  <c r="AI1770" i="1" s="1"/>
  <c r="AI1771" i="1" s="1"/>
  <c r="AI1772" i="1" s="1"/>
  <c r="AI1773" i="1" s="1"/>
  <c r="AI1774" i="1" s="1"/>
  <c r="AI1775" i="1" s="1"/>
  <c r="AI1776" i="1" s="1"/>
  <c r="AI1777" i="1" s="1"/>
  <c r="AI1778" i="1" s="1"/>
  <c r="AI1779" i="1" s="1"/>
  <c r="AI1780" i="1" s="1"/>
  <c r="AI1781" i="1" s="1"/>
  <c r="AI1782" i="1" s="1"/>
  <c r="AI1783" i="1" s="1"/>
  <c r="AI1784" i="1" s="1"/>
  <c r="AI1785" i="1" s="1"/>
  <c r="AI1786" i="1" s="1"/>
  <c r="AI1787" i="1" s="1"/>
  <c r="AI1788" i="1" s="1"/>
  <c r="AI1789" i="1" s="1"/>
  <c r="AI1790" i="1" s="1"/>
  <c r="AI1791" i="1" s="1"/>
  <c r="AI1792" i="1" s="1"/>
  <c r="AI1793" i="1" s="1"/>
  <c r="AI1794" i="1" s="1"/>
  <c r="AI1795" i="1" s="1"/>
  <c r="AI1796" i="1" s="1"/>
  <c r="AI1797" i="1" s="1"/>
  <c r="AI1798" i="1" s="1"/>
  <c r="AI1799" i="1" s="1"/>
  <c r="AI1800" i="1" s="1"/>
  <c r="AI1801" i="1" s="1"/>
  <c r="AI1802" i="1" s="1"/>
  <c r="AI1803" i="1" s="1"/>
  <c r="AI1804" i="1" s="1"/>
  <c r="AI1805" i="1" s="1"/>
  <c r="AI1806" i="1" s="1"/>
  <c r="AI1807" i="1" s="1"/>
  <c r="AI1808" i="1" s="1"/>
  <c r="AI1809" i="1" s="1"/>
  <c r="AI1810" i="1" s="1"/>
  <c r="AI1811" i="1" s="1"/>
  <c r="AI1812" i="1" s="1"/>
  <c r="AI1813" i="1" s="1"/>
  <c r="AI1814" i="1" s="1"/>
  <c r="AI1815" i="1" s="1"/>
  <c r="AI1816" i="1" s="1"/>
  <c r="AI1817" i="1" s="1"/>
  <c r="AI1818" i="1" s="1"/>
  <c r="AI1819" i="1" s="1"/>
  <c r="AI1820" i="1" s="1"/>
  <c r="AI1821" i="1" s="1"/>
  <c r="AI1822" i="1" s="1"/>
  <c r="AI1823" i="1" s="1"/>
  <c r="AI1824" i="1" s="1"/>
  <c r="AI1825" i="1" s="1"/>
  <c r="AI1826" i="1" s="1"/>
  <c r="AI1827" i="1" s="1"/>
  <c r="AI1828" i="1" s="1"/>
  <c r="AI1829" i="1" s="1"/>
  <c r="AI1830" i="1" s="1"/>
  <c r="AI1831" i="1" s="1"/>
  <c r="AI1832" i="1" s="1"/>
  <c r="AI1833" i="1" s="1"/>
  <c r="AI1834" i="1" s="1"/>
  <c r="AI1835" i="1" s="1"/>
  <c r="AI1836" i="1" s="1"/>
  <c r="AI1837" i="1" s="1"/>
  <c r="AI1838" i="1" s="1"/>
  <c r="AI1839" i="1" s="1"/>
  <c r="AI1840" i="1" s="1"/>
  <c r="AI1841" i="1" s="1"/>
  <c r="AI1842" i="1" s="1"/>
  <c r="AI1843" i="1" s="1"/>
  <c r="AI1844" i="1" s="1"/>
  <c r="AI1845" i="1" s="1"/>
  <c r="AI1846" i="1" s="1"/>
  <c r="AI1847" i="1" s="1"/>
  <c r="AI1848" i="1" s="1"/>
  <c r="AI1849" i="1" s="1"/>
  <c r="AI1850" i="1" s="1"/>
  <c r="AI1851" i="1" s="1"/>
  <c r="AI1852" i="1" s="1"/>
  <c r="AI1853" i="1" s="1"/>
  <c r="AI1854" i="1" s="1"/>
  <c r="AI1855" i="1" s="1"/>
  <c r="AI1856" i="1" s="1"/>
  <c r="AI1857" i="1" s="1"/>
  <c r="AI1858" i="1" s="1"/>
  <c r="AI1859" i="1" s="1"/>
  <c r="AI1860" i="1" s="1"/>
  <c r="AI1861" i="1" s="1"/>
  <c r="AI1862" i="1" s="1"/>
  <c r="AI1863" i="1" s="1"/>
  <c r="AI1864" i="1" s="1"/>
  <c r="AI1865" i="1" s="1"/>
  <c r="AI1866" i="1" s="1"/>
  <c r="AI1867" i="1" s="1"/>
  <c r="AI1868" i="1" s="1"/>
  <c r="AI1869" i="1" s="1"/>
  <c r="AI1870" i="1" s="1"/>
  <c r="AI1871" i="1" s="1"/>
  <c r="AI1872" i="1" s="1"/>
  <c r="AI1873" i="1" s="1"/>
  <c r="AI1874" i="1" s="1"/>
  <c r="AI1875" i="1" s="1"/>
  <c r="AI1876" i="1" s="1"/>
  <c r="AI1877" i="1" s="1"/>
  <c r="AI1878" i="1" s="1"/>
  <c r="AI1879" i="1" s="1"/>
  <c r="AI1880" i="1" s="1"/>
  <c r="AI1881" i="1" s="1"/>
  <c r="AI1882" i="1" s="1"/>
  <c r="AI1883" i="1" s="1"/>
  <c r="AI1884" i="1" s="1"/>
  <c r="AI1885" i="1" s="1"/>
  <c r="AI1886" i="1" s="1"/>
  <c r="AI1887" i="1" s="1"/>
  <c r="AI1888" i="1" s="1"/>
  <c r="AI1889" i="1" s="1"/>
  <c r="AI1890" i="1" s="1"/>
  <c r="AI1891" i="1" s="1"/>
  <c r="AI1892" i="1" s="1"/>
  <c r="AI1893" i="1" s="1"/>
  <c r="AI1894" i="1" s="1"/>
  <c r="AI1895" i="1" s="1"/>
  <c r="AI1896" i="1" s="1"/>
  <c r="AI1897" i="1" s="1"/>
  <c r="AI1898" i="1" s="1"/>
  <c r="AI1899" i="1" s="1"/>
  <c r="AI1900" i="1" s="1"/>
  <c r="AI1901" i="1" s="1"/>
  <c r="AI1902" i="1" s="1"/>
  <c r="AI1903" i="1" s="1"/>
  <c r="AI1904" i="1" s="1"/>
  <c r="AI1905" i="1" s="1"/>
  <c r="AI1906" i="1" s="1"/>
  <c r="AI1907" i="1" s="1"/>
  <c r="AI1908" i="1" s="1"/>
  <c r="AI1909" i="1" s="1"/>
  <c r="AI1910" i="1" s="1"/>
  <c r="AI1911" i="1" s="1"/>
  <c r="AI1912" i="1" s="1"/>
  <c r="AI1913" i="1" s="1"/>
  <c r="AI1914" i="1" s="1"/>
  <c r="AI1915" i="1" s="1"/>
  <c r="AI1916" i="1" s="1"/>
  <c r="AI1917" i="1" s="1"/>
  <c r="AI1918" i="1" s="1"/>
  <c r="AI1919" i="1" s="1"/>
  <c r="AI1920" i="1" s="1"/>
  <c r="AI1921" i="1" s="1"/>
  <c r="AI1922" i="1" s="1"/>
  <c r="AI1923" i="1" s="1"/>
  <c r="AI1924" i="1" s="1"/>
  <c r="AI1925" i="1" s="1"/>
  <c r="AI1926" i="1" s="1"/>
  <c r="AI1927" i="1" s="1"/>
  <c r="AI1928" i="1" s="1"/>
  <c r="AI1929" i="1" s="1"/>
  <c r="AI1930" i="1" s="1"/>
  <c r="AI1931" i="1" s="1"/>
  <c r="AI1932" i="1" s="1"/>
  <c r="AI1933" i="1" s="1"/>
  <c r="AI1934" i="1" s="1"/>
  <c r="AI1935" i="1" s="1"/>
  <c r="AI1936" i="1" s="1"/>
  <c r="AI1937" i="1" s="1"/>
  <c r="AI1938" i="1" s="1"/>
  <c r="AI1939" i="1" s="1"/>
  <c r="AI1940" i="1" s="1"/>
  <c r="AI1941" i="1" s="1"/>
  <c r="AI1942" i="1" s="1"/>
  <c r="AI1943" i="1" s="1"/>
  <c r="AI1944" i="1" s="1"/>
  <c r="AI1945" i="1" s="1"/>
  <c r="AI1946" i="1" s="1"/>
  <c r="AI1947" i="1" s="1"/>
  <c r="AI1948" i="1" s="1"/>
  <c r="AI1949" i="1" s="1"/>
  <c r="AI1950" i="1" s="1"/>
  <c r="AI1951" i="1" s="1"/>
  <c r="AI1952" i="1" s="1"/>
  <c r="AI1953" i="1" s="1"/>
  <c r="AI1954" i="1" s="1"/>
  <c r="AI1955" i="1" s="1"/>
  <c r="AI1956" i="1" s="1"/>
  <c r="AI1957" i="1" s="1"/>
  <c r="AI1958" i="1" s="1"/>
  <c r="AI1959" i="1" s="1"/>
  <c r="AI1960" i="1" s="1"/>
  <c r="AI1961" i="1" s="1"/>
  <c r="AI1962" i="1" s="1"/>
  <c r="AI1963" i="1" s="1"/>
  <c r="AI1964" i="1" s="1"/>
  <c r="AI1965" i="1" s="1"/>
  <c r="AI1966" i="1" s="1"/>
  <c r="AI1967" i="1" s="1"/>
  <c r="AI1968" i="1" s="1"/>
  <c r="AI1969" i="1" s="1"/>
  <c r="AI1970" i="1" s="1"/>
  <c r="AI1971" i="1" s="1"/>
  <c r="AI1972" i="1" s="1"/>
  <c r="AI1973" i="1" s="1"/>
  <c r="AI1974" i="1" s="1"/>
  <c r="AI1975" i="1" s="1"/>
  <c r="AI1976" i="1" s="1"/>
  <c r="AI1977" i="1" s="1"/>
  <c r="AI1978" i="1" s="1"/>
  <c r="AI1979" i="1" s="1"/>
  <c r="AI1980" i="1" s="1"/>
  <c r="AI1981" i="1" s="1"/>
  <c r="AI1982" i="1" s="1"/>
  <c r="AI1983" i="1" s="1"/>
  <c r="AI1984" i="1" s="1"/>
  <c r="AI1985" i="1" s="1"/>
  <c r="AI1986" i="1" s="1"/>
  <c r="AI1987" i="1" s="1"/>
  <c r="AI1988" i="1" s="1"/>
  <c r="AI1989" i="1" s="1"/>
  <c r="AI1990" i="1" s="1"/>
  <c r="AI1991" i="1" s="1"/>
  <c r="AI1992" i="1" s="1"/>
  <c r="AI1993" i="1" s="1"/>
  <c r="AI1994" i="1" s="1"/>
  <c r="AI1995" i="1" s="1"/>
  <c r="AI1996" i="1" s="1"/>
  <c r="AI1997" i="1" s="1"/>
  <c r="AI1998" i="1" s="1"/>
  <c r="AI1999" i="1" s="1"/>
  <c r="AI2000" i="1" s="1"/>
  <c r="AI2001" i="1" s="1"/>
  <c r="AI2002" i="1" s="1"/>
  <c r="AI2003" i="1" s="1"/>
  <c r="AI2004" i="1" s="1"/>
  <c r="AI2005" i="1" s="1"/>
  <c r="AI2006" i="1" s="1"/>
  <c r="AI2007" i="1" s="1"/>
  <c r="AI2008" i="1" s="1"/>
  <c r="AI2009" i="1" s="1"/>
  <c r="AI2010" i="1" s="1"/>
  <c r="AI2011" i="1" s="1"/>
  <c r="AI2012" i="1" s="1"/>
  <c r="AI2013" i="1" s="1"/>
  <c r="AI2014" i="1" s="1"/>
  <c r="AI2015" i="1" s="1"/>
  <c r="AI2016" i="1" s="1"/>
  <c r="AI2017" i="1" s="1"/>
  <c r="AI2018" i="1" s="1"/>
  <c r="AI2019" i="1" s="1"/>
  <c r="AI2020" i="1" s="1"/>
  <c r="AI2021" i="1" s="1"/>
  <c r="AI2022" i="1" s="1"/>
  <c r="AI2023" i="1" s="1"/>
  <c r="AI2024" i="1" s="1"/>
  <c r="AI2025" i="1" s="1"/>
  <c r="AI2026" i="1" s="1"/>
  <c r="AI2027" i="1" s="1"/>
  <c r="AI2028" i="1" s="1"/>
  <c r="AI2029" i="1" s="1"/>
  <c r="AI2030" i="1" s="1"/>
  <c r="AI2031" i="1" s="1"/>
  <c r="AI2032" i="1" s="1"/>
  <c r="AI2033" i="1" s="1"/>
  <c r="AI2034" i="1" s="1"/>
  <c r="AI2035" i="1" s="1"/>
  <c r="AI2036" i="1" s="1"/>
  <c r="AI2037" i="1" s="1"/>
  <c r="AI2038" i="1" s="1"/>
  <c r="AI2039" i="1" s="1"/>
  <c r="AI2040" i="1" s="1"/>
  <c r="AI2041" i="1" s="1"/>
  <c r="AI2042" i="1" s="1"/>
  <c r="AI2043" i="1" s="1"/>
  <c r="AI2044" i="1" s="1"/>
  <c r="AI2045" i="1" s="1"/>
  <c r="AI2046" i="1" s="1"/>
  <c r="AI2047" i="1" s="1"/>
  <c r="AI2048" i="1" s="1"/>
  <c r="AI2049" i="1" s="1"/>
  <c r="AI2050" i="1" s="1"/>
  <c r="AI2051" i="1" s="1"/>
  <c r="AI2052" i="1" s="1"/>
  <c r="AI2053" i="1" s="1"/>
  <c r="AI2054" i="1" s="1"/>
  <c r="AI2055" i="1" s="1"/>
  <c r="AI2056" i="1" s="1"/>
  <c r="AI2057" i="1" s="1"/>
  <c r="AI2058" i="1" s="1"/>
  <c r="AI2059" i="1" s="1"/>
  <c r="AI2060" i="1" s="1"/>
  <c r="AI2061" i="1" s="1"/>
  <c r="AI2062" i="1" s="1"/>
  <c r="R101" i="1"/>
  <c r="AK66" i="1" s="1"/>
  <c r="AK67" i="1" s="1"/>
  <c r="AK68" i="1" s="1"/>
  <c r="AK69" i="1" s="1"/>
  <c r="AK70" i="1" s="1"/>
  <c r="AK71" i="1" s="1"/>
  <c r="AK72" i="1" s="1"/>
  <c r="AK73" i="1" s="1"/>
  <c r="AK74" i="1" s="1"/>
  <c r="AK75" i="1" s="1"/>
  <c r="AK76" i="1" s="1"/>
  <c r="AK77" i="1" s="1"/>
  <c r="AK78" i="1" s="1"/>
  <c r="AK79" i="1" s="1"/>
  <c r="AK80" i="1" s="1"/>
  <c r="AK81" i="1" s="1"/>
  <c r="AK82" i="1" s="1"/>
  <c r="AK83" i="1" s="1"/>
  <c r="AK84" i="1" s="1"/>
  <c r="AK85" i="1" s="1"/>
  <c r="AK86" i="1" s="1"/>
  <c r="AK87" i="1" s="1"/>
  <c r="AK88" i="1" s="1"/>
  <c r="AK89" i="1" s="1"/>
  <c r="AK90" i="1" s="1"/>
  <c r="AK91" i="1" s="1"/>
  <c r="AK92" i="1" s="1"/>
  <c r="AK93" i="1" s="1"/>
  <c r="AK94" i="1" s="1"/>
  <c r="AK95" i="1" s="1"/>
  <c r="AK96" i="1" s="1"/>
  <c r="AK97" i="1" s="1"/>
  <c r="AK98" i="1" s="1"/>
  <c r="AK99" i="1" s="1"/>
  <c r="AK100" i="1" s="1"/>
  <c r="AK101" i="1" s="1"/>
  <c r="AK102" i="1" s="1"/>
  <c r="AK103" i="1" s="1"/>
  <c r="AK104" i="1" s="1"/>
  <c r="AK105" i="1" s="1"/>
  <c r="AK106" i="1" s="1"/>
  <c r="AK107" i="1" s="1"/>
  <c r="AK108" i="1" s="1"/>
  <c r="AK109" i="1" s="1"/>
  <c r="AK110" i="1" s="1"/>
  <c r="AK111" i="1" s="1"/>
  <c r="AK112" i="1" s="1"/>
  <c r="AK113" i="1" s="1"/>
  <c r="AK114" i="1" s="1"/>
  <c r="AK115" i="1" s="1"/>
  <c r="AK116" i="1" s="1"/>
  <c r="AK117" i="1" s="1"/>
  <c r="AK118" i="1" s="1"/>
  <c r="AK119" i="1" s="1"/>
  <c r="AK120" i="1" s="1"/>
  <c r="AK121" i="1" s="1"/>
  <c r="AK122" i="1" s="1"/>
  <c r="AK123" i="1" s="1"/>
  <c r="AK124" i="1" s="1"/>
  <c r="AK125" i="1" s="1"/>
  <c r="AK126" i="1" s="1"/>
  <c r="AK127" i="1" s="1"/>
  <c r="AK128" i="1" s="1"/>
  <c r="AK129" i="1" s="1"/>
  <c r="AK130" i="1" s="1"/>
  <c r="AK131" i="1" s="1"/>
  <c r="AK132" i="1" s="1"/>
  <c r="AK133" i="1" s="1"/>
  <c r="AK134" i="1" s="1"/>
  <c r="AK135" i="1" s="1"/>
  <c r="AK136" i="1" s="1"/>
  <c r="AK137" i="1" s="1"/>
  <c r="AK138" i="1" s="1"/>
  <c r="AK139" i="1" s="1"/>
  <c r="AK140" i="1" s="1"/>
  <c r="AK141" i="1" s="1"/>
  <c r="AK142" i="1" s="1"/>
  <c r="AK143" i="1" s="1"/>
  <c r="AK144" i="1" s="1"/>
  <c r="AK145" i="1" s="1"/>
  <c r="AK146" i="1" s="1"/>
  <c r="AK147" i="1" s="1"/>
  <c r="AK148" i="1" s="1"/>
  <c r="AK149" i="1" s="1"/>
  <c r="AK150" i="1" s="1"/>
  <c r="AK151" i="1" s="1"/>
  <c r="AK152" i="1" s="1"/>
  <c r="AK153" i="1" s="1"/>
  <c r="AK154" i="1" s="1"/>
  <c r="AK155" i="1" s="1"/>
  <c r="AK156" i="1" s="1"/>
  <c r="AK157" i="1" s="1"/>
  <c r="AK158" i="1" s="1"/>
  <c r="AK159" i="1" s="1"/>
  <c r="AK160" i="1" s="1"/>
  <c r="AK161" i="1" s="1"/>
  <c r="AK162" i="1" s="1"/>
  <c r="AK163" i="1" s="1"/>
  <c r="AK164" i="1" s="1"/>
  <c r="AK165" i="1" s="1"/>
  <c r="AK166" i="1" s="1"/>
  <c r="AK167" i="1" s="1"/>
  <c r="AK168" i="1" s="1"/>
  <c r="AK169" i="1" s="1"/>
  <c r="AK170" i="1" s="1"/>
  <c r="AK171" i="1" s="1"/>
  <c r="AK172" i="1" s="1"/>
  <c r="AK173" i="1" s="1"/>
  <c r="AK174" i="1" s="1"/>
  <c r="AK175" i="1" s="1"/>
  <c r="AK176" i="1" s="1"/>
  <c r="AK177" i="1" s="1"/>
  <c r="AK178" i="1" s="1"/>
  <c r="AK179" i="1" s="1"/>
  <c r="AK180" i="1" s="1"/>
  <c r="AK181" i="1" s="1"/>
  <c r="AK182" i="1" s="1"/>
  <c r="AK183" i="1" s="1"/>
  <c r="AK184" i="1" s="1"/>
  <c r="AK185" i="1" s="1"/>
  <c r="AK186" i="1" s="1"/>
  <c r="AK187" i="1" s="1"/>
  <c r="AK188" i="1" s="1"/>
  <c r="AK189" i="1" s="1"/>
  <c r="AK190" i="1" s="1"/>
  <c r="AK191" i="1" s="1"/>
  <c r="AK192" i="1" s="1"/>
  <c r="AK193" i="1" s="1"/>
  <c r="AK194" i="1" s="1"/>
  <c r="AK195" i="1" s="1"/>
  <c r="AK196" i="1" s="1"/>
  <c r="AK197" i="1" s="1"/>
  <c r="AK198" i="1" s="1"/>
  <c r="AK199" i="1" s="1"/>
  <c r="AK200" i="1" s="1"/>
  <c r="AK201" i="1" s="1"/>
  <c r="AK202" i="1" s="1"/>
  <c r="AK203" i="1" s="1"/>
  <c r="AK204" i="1" s="1"/>
  <c r="AK205" i="1" s="1"/>
  <c r="AK206" i="1" s="1"/>
  <c r="AK207" i="1" s="1"/>
  <c r="AK208" i="1" s="1"/>
  <c r="AK209" i="1" s="1"/>
  <c r="AK210" i="1" s="1"/>
  <c r="AK211" i="1" s="1"/>
  <c r="AK212" i="1" s="1"/>
  <c r="AK213" i="1" s="1"/>
  <c r="AK214" i="1" s="1"/>
  <c r="AK215" i="1" s="1"/>
  <c r="AK216" i="1" s="1"/>
  <c r="AK217" i="1" s="1"/>
  <c r="AK218" i="1" s="1"/>
  <c r="AK219" i="1" s="1"/>
  <c r="AK220" i="1" s="1"/>
  <c r="AK221" i="1" s="1"/>
  <c r="AK222" i="1" s="1"/>
  <c r="AK223" i="1" s="1"/>
  <c r="AK224" i="1" s="1"/>
  <c r="AK225" i="1" s="1"/>
  <c r="AK226" i="1" s="1"/>
  <c r="AK227" i="1" s="1"/>
  <c r="AK228" i="1" s="1"/>
  <c r="AK229" i="1" s="1"/>
  <c r="AK230" i="1" s="1"/>
  <c r="AK231" i="1" s="1"/>
  <c r="AK232" i="1" s="1"/>
  <c r="AK233" i="1" s="1"/>
  <c r="AK234" i="1" s="1"/>
  <c r="AK235" i="1" s="1"/>
  <c r="AK236" i="1" s="1"/>
  <c r="AK237" i="1" s="1"/>
  <c r="AK238" i="1" s="1"/>
  <c r="AK239" i="1" s="1"/>
  <c r="AK240" i="1" s="1"/>
  <c r="AK241" i="1" s="1"/>
  <c r="AK242" i="1" s="1"/>
  <c r="AK243" i="1" s="1"/>
  <c r="AK244" i="1" s="1"/>
  <c r="AK245" i="1" s="1"/>
  <c r="AK246" i="1" s="1"/>
  <c r="AK247" i="1" s="1"/>
  <c r="AK248" i="1" s="1"/>
  <c r="AK249" i="1" s="1"/>
  <c r="AK250" i="1" s="1"/>
  <c r="AK251" i="1" s="1"/>
  <c r="AK252" i="1" s="1"/>
  <c r="AK253" i="1" s="1"/>
  <c r="AK254" i="1" s="1"/>
  <c r="AK255" i="1" s="1"/>
  <c r="AK256" i="1" s="1"/>
  <c r="AK257" i="1" s="1"/>
  <c r="AK258" i="1" s="1"/>
  <c r="AK259" i="1" s="1"/>
  <c r="AK260" i="1" s="1"/>
  <c r="AK261" i="1" s="1"/>
  <c r="AK262" i="1" s="1"/>
  <c r="AK263" i="1" s="1"/>
  <c r="AK264" i="1" s="1"/>
  <c r="AK265" i="1" s="1"/>
  <c r="AK266" i="1" s="1"/>
  <c r="AK267" i="1" s="1"/>
  <c r="AK268" i="1" s="1"/>
  <c r="AK269" i="1" s="1"/>
  <c r="AK270" i="1" s="1"/>
  <c r="AK271" i="1" s="1"/>
  <c r="AK272" i="1" s="1"/>
  <c r="AK273" i="1" s="1"/>
  <c r="AK274" i="1" s="1"/>
  <c r="AK275" i="1" s="1"/>
  <c r="AK276" i="1" s="1"/>
  <c r="AK277" i="1" s="1"/>
  <c r="AK278" i="1" s="1"/>
  <c r="AK279" i="1" s="1"/>
  <c r="AK280" i="1" s="1"/>
  <c r="AK281" i="1" s="1"/>
  <c r="AK282" i="1" s="1"/>
  <c r="AK283" i="1" s="1"/>
  <c r="AK284" i="1" s="1"/>
  <c r="AK285" i="1" s="1"/>
  <c r="AK286" i="1" s="1"/>
  <c r="AK287" i="1" s="1"/>
  <c r="AK288" i="1" s="1"/>
  <c r="AK289" i="1" s="1"/>
  <c r="AK290" i="1" s="1"/>
  <c r="AK291" i="1" s="1"/>
  <c r="AK292" i="1" s="1"/>
  <c r="AK293" i="1" s="1"/>
  <c r="AK294" i="1" s="1"/>
  <c r="AK295" i="1" s="1"/>
  <c r="AK296" i="1" s="1"/>
  <c r="AK297" i="1" s="1"/>
  <c r="AK298" i="1" s="1"/>
  <c r="AK299" i="1" s="1"/>
  <c r="AK300" i="1" s="1"/>
  <c r="AK301" i="1" s="1"/>
  <c r="AK302" i="1" s="1"/>
  <c r="AK303" i="1" s="1"/>
  <c r="AK304" i="1" s="1"/>
  <c r="AK305" i="1" s="1"/>
  <c r="AK306" i="1" s="1"/>
  <c r="AK307" i="1" s="1"/>
  <c r="AK308" i="1" s="1"/>
  <c r="AK309" i="1" s="1"/>
  <c r="AK310" i="1" s="1"/>
  <c r="AK311" i="1" s="1"/>
  <c r="AK312" i="1" s="1"/>
  <c r="AK313" i="1" s="1"/>
  <c r="AK314" i="1" s="1"/>
  <c r="AK315" i="1" s="1"/>
  <c r="AK316" i="1" s="1"/>
  <c r="AK317" i="1" s="1"/>
  <c r="AK318" i="1" s="1"/>
  <c r="AK319" i="1" s="1"/>
  <c r="AK320" i="1" s="1"/>
  <c r="AK321" i="1" s="1"/>
  <c r="AK322" i="1" s="1"/>
  <c r="AK323" i="1" s="1"/>
  <c r="AK324" i="1" s="1"/>
  <c r="AK325" i="1" s="1"/>
  <c r="AK326" i="1" s="1"/>
  <c r="AK327" i="1" s="1"/>
  <c r="AK328" i="1" s="1"/>
  <c r="AK329" i="1" s="1"/>
  <c r="AK330" i="1" s="1"/>
  <c r="AK331" i="1" s="1"/>
  <c r="AK332" i="1" s="1"/>
  <c r="AK333" i="1" s="1"/>
  <c r="AK334" i="1" s="1"/>
  <c r="AK335" i="1" s="1"/>
  <c r="AK336" i="1" s="1"/>
  <c r="AK337" i="1" s="1"/>
  <c r="AK338" i="1" s="1"/>
  <c r="AK339" i="1" s="1"/>
  <c r="AK340" i="1" s="1"/>
  <c r="AK341" i="1" s="1"/>
  <c r="AK342" i="1" s="1"/>
  <c r="AK343" i="1" s="1"/>
  <c r="AK344" i="1" s="1"/>
  <c r="AK345" i="1" s="1"/>
  <c r="AK346" i="1" s="1"/>
  <c r="AK347" i="1" s="1"/>
  <c r="AK348" i="1" s="1"/>
  <c r="AK349" i="1" s="1"/>
  <c r="AK350" i="1" s="1"/>
  <c r="AK351" i="1" s="1"/>
  <c r="AK352" i="1" s="1"/>
  <c r="AK353" i="1" s="1"/>
  <c r="AK354" i="1" s="1"/>
  <c r="AK355" i="1" s="1"/>
  <c r="AK356" i="1" s="1"/>
  <c r="AK357" i="1" s="1"/>
  <c r="AK358" i="1" s="1"/>
  <c r="AK359" i="1" s="1"/>
  <c r="AK360" i="1" s="1"/>
  <c r="AK361" i="1" s="1"/>
  <c r="AK362" i="1" s="1"/>
  <c r="AK363" i="1" s="1"/>
  <c r="AK364" i="1" s="1"/>
  <c r="AK365" i="1" s="1"/>
  <c r="AK366" i="1" s="1"/>
  <c r="AK367" i="1" s="1"/>
  <c r="AK368" i="1" s="1"/>
  <c r="AK369" i="1" s="1"/>
  <c r="AK370" i="1" s="1"/>
  <c r="AK371" i="1" s="1"/>
  <c r="AK372" i="1" s="1"/>
  <c r="AK373" i="1" s="1"/>
  <c r="AK374" i="1" s="1"/>
  <c r="AK375" i="1" s="1"/>
  <c r="AK376" i="1" s="1"/>
  <c r="AK377" i="1" s="1"/>
  <c r="AK378" i="1" s="1"/>
  <c r="AK379" i="1" s="1"/>
  <c r="AK380" i="1" s="1"/>
  <c r="AK381" i="1" s="1"/>
  <c r="AK382" i="1" s="1"/>
  <c r="AK383" i="1" s="1"/>
  <c r="AK384" i="1" s="1"/>
  <c r="AK385" i="1" s="1"/>
  <c r="AK386" i="1" s="1"/>
  <c r="AK387" i="1" s="1"/>
  <c r="AK388" i="1" s="1"/>
  <c r="AK389" i="1" s="1"/>
  <c r="AK390" i="1" s="1"/>
  <c r="AK391" i="1" s="1"/>
  <c r="AK392" i="1" s="1"/>
  <c r="AK393" i="1" s="1"/>
  <c r="AK394" i="1" s="1"/>
  <c r="AK395" i="1" s="1"/>
  <c r="AK396" i="1" s="1"/>
  <c r="AK397" i="1" s="1"/>
  <c r="AK398" i="1" s="1"/>
  <c r="AK399" i="1" s="1"/>
  <c r="AK400" i="1" s="1"/>
  <c r="AK401" i="1" s="1"/>
  <c r="AK402" i="1" s="1"/>
  <c r="AK403" i="1" s="1"/>
  <c r="AK404" i="1" s="1"/>
  <c r="AK405" i="1" s="1"/>
  <c r="AK406" i="1" s="1"/>
  <c r="AK407" i="1" s="1"/>
  <c r="AK408" i="1" s="1"/>
  <c r="AK409" i="1" s="1"/>
  <c r="AK410" i="1" s="1"/>
  <c r="AK411" i="1" s="1"/>
  <c r="AK412" i="1" s="1"/>
  <c r="AK413" i="1" s="1"/>
  <c r="AK414" i="1" s="1"/>
  <c r="AK415" i="1" s="1"/>
  <c r="AK416" i="1" s="1"/>
  <c r="AK417" i="1" s="1"/>
  <c r="AK418" i="1" s="1"/>
  <c r="AK419" i="1" s="1"/>
  <c r="AK420" i="1" s="1"/>
  <c r="AK421" i="1" s="1"/>
  <c r="AK422" i="1" s="1"/>
  <c r="AK423" i="1" s="1"/>
  <c r="AK424" i="1" s="1"/>
  <c r="AK425" i="1" s="1"/>
  <c r="AK426" i="1" s="1"/>
  <c r="AK427" i="1" s="1"/>
  <c r="AK428" i="1" s="1"/>
  <c r="AK429" i="1" s="1"/>
  <c r="AK430" i="1" s="1"/>
  <c r="AK431" i="1" s="1"/>
  <c r="AK432" i="1" s="1"/>
  <c r="AK433" i="1" s="1"/>
  <c r="AK434" i="1" s="1"/>
  <c r="AK435" i="1" s="1"/>
  <c r="AK436" i="1" s="1"/>
  <c r="AK437" i="1" s="1"/>
  <c r="AK438" i="1" s="1"/>
  <c r="AK439" i="1" s="1"/>
  <c r="AK440" i="1" s="1"/>
  <c r="AK441" i="1" s="1"/>
  <c r="AK442" i="1" s="1"/>
  <c r="AK443" i="1" s="1"/>
  <c r="AK444" i="1" s="1"/>
  <c r="AK445" i="1" s="1"/>
  <c r="AK446" i="1" s="1"/>
  <c r="AK447" i="1" s="1"/>
  <c r="AK448" i="1" s="1"/>
  <c r="AK449" i="1" s="1"/>
  <c r="AK450" i="1" s="1"/>
  <c r="AK451" i="1" s="1"/>
  <c r="AK452" i="1" s="1"/>
  <c r="AK453" i="1" s="1"/>
  <c r="AK454" i="1" s="1"/>
  <c r="AK455" i="1" s="1"/>
  <c r="AK456" i="1" s="1"/>
  <c r="AK457" i="1" s="1"/>
  <c r="AK458" i="1" s="1"/>
  <c r="AK459" i="1" s="1"/>
  <c r="AK460" i="1" s="1"/>
  <c r="AK461" i="1" s="1"/>
  <c r="AK462" i="1" s="1"/>
  <c r="AK463" i="1" s="1"/>
  <c r="AK464" i="1" s="1"/>
  <c r="AK465" i="1" s="1"/>
  <c r="AK466" i="1" s="1"/>
  <c r="AK467" i="1" s="1"/>
  <c r="AK468" i="1" s="1"/>
  <c r="AK469" i="1" s="1"/>
  <c r="AK470" i="1" s="1"/>
  <c r="AK471" i="1" s="1"/>
  <c r="AK472" i="1" s="1"/>
  <c r="AK473" i="1" s="1"/>
  <c r="AK474" i="1" s="1"/>
  <c r="AK475" i="1" s="1"/>
  <c r="AK476" i="1" s="1"/>
  <c r="AK477" i="1" s="1"/>
  <c r="AK478" i="1" s="1"/>
  <c r="AK479" i="1" s="1"/>
  <c r="AK480" i="1" s="1"/>
  <c r="AK481" i="1" s="1"/>
  <c r="AK482" i="1" s="1"/>
  <c r="AK483" i="1" s="1"/>
  <c r="AK484" i="1" s="1"/>
  <c r="AK485" i="1" s="1"/>
  <c r="AK486" i="1" s="1"/>
  <c r="AK487" i="1" s="1"/>
  <c r="AK488" i="1" s="1"/>
  <c r="AK489" i="1" s="1"/>
  <c r="AK490" i="1" s="1"/>
  <c r="AK491" i="1" s="1"/>
  <c r="AK492" i="1" s="1"/>
  <c r="AK493" i="1" s="1"/>
  <c r="AK494" i="1" s="1"/>
  <c r="AK495" i="1" s="1"/>
  <c r="AK496" i="1" s="1"/>
  <c r="AK497" i="1" s="1"/>
  <c r="AK498" i="1" s="1"/>
  <c r="AK499" i="1" s="1"/>
  <c r="AK500" i="1" s="1"/>
  <c r="AK501" i="1" s="1"/>
  <c r="AK502" i="1" s="1"/>
  <c r="AK503" i="1" s="1"/>
  <c r="AK504" i="1" s="1"/>
  <c r="AK505" i="1" s="1"/>
  <c r="AK506" i="1" s="1"/>
  <c r="AK507" i="1" s="1"/>
  <c r="AK508" i="1" s="1"/>
  <c r="AK509" i="1" s="1"/>
  <c r="AK510" i="1" s="1"/>
  <c r="AK511" i="1" s="1"/>
  <c r="AK512" i="1" s="1"/>
  <c r="AK513" i="1" s="1"/>
  <c r="AK514" i="1" s="1"/>
  <c r="AK515" i="1" s="1"/>
  <c r="AK516" i="1" s="1"/>
  <c r="AK517" i="1" s="1"/>
  <c r="AK518" i="1" s="1"/>
  <c r="AK519" i="1" s="1"/>
  <c r="AK520" i="1" s="1"/>
  <c r="AK521" i="1" s="1"/>
  <c r="AK522" i="1" s="1"/>
  <c r="AK523" i="1" s="1"/>
  <c r="AK524" i="1" s="1"/>
  <c r="AK525" i="1" s="1"/>
  <c r="AK526" i="1" s="1"/>
  <c r="AK527" i="1" s="1"/>
  <c r="AK528" i="1" s="1"/>
  <c r="AK529" i="1" s="1"/>
  <c r="AK530" i="1" s="1"/>
  <c r="AK531" i="1" s="1"/>
  <c r="AK532" i="1" s="1"/>
  <c r="AK533" i="1" s="1"/>
  <c r="AK534" i="1" s="1"/>
  <c r="AK535" i="1" s="1"/>
  <c r="AK536" i="1" s="1"/>
  <c r="AK537" i="1" s="1"/>
  <c r="AK538" i="1" s="1"/>
  <c r="AK539" i="1" s="1"/>
  <c r="AK540" i="1" s="1"/>
  <c r="AK541" i="1" s="1"/>
  <c r="AK542" i="1" s="1"/>
  <c r="AK543" i="1" s="1"/>
  <c r="AK544" i="1" s="1"/>
  <c r="AK545" i="1" s="1"/>
  <c r="AK546" i="1" s="1"/>
  <c r="AK547" i="1" s="1"/>
  <c r="AK548" i="1" s="1"/>
  <c r="AK549" i="1" s="1"/>
  <c r="AK550" i="1" s="1"/>
  <c r="AK551" i="1" s="1"/>
  <c r="AK552" i="1" s="1"/>
  <c r="AK553" i="1" s="1"/>
  <c r="AK554" i="1" s="1"/>
  <c r="AK555" i="1" s="1"/>
  <c r="AK556" i="1" s="1"/>
  <c r="AK557" i="1" s="1"/>
  <c r="AK558" i="1" s="1"/>
  <c r="AK559" i="1" s="1"/>
  <c r="AK560" i="1" s="1"/>
  <c r="AK561" i="1" s="1"/>
  <c r="AK562" i="1" s="1"/>
  <c r="AK563" i="1" s="1"/>
  <c r="AK564" i="1" s="1"/>
  <c r="AK565" i="1" s="1"/>
  <c r="AK566" i="1" s="1"/>
  <c r="AK567" i="1" s="1"/>
  <c r="AK568" i="1" s="1"/>
  <c r="AK569" i="1" s="1"/>
  <c r="AK570" i="1" s="1"/>
  <c r="AK571" i="1" s="1"/>
  <c r="AK572" i="1" s="1"/>
  <c r="AK573" i="1" s="1"/>
  <c r="AK574" i="1" s="1"/>
  <c r="AK575" i="1" s="1"/>
  <c r="AK576" i="1" s="1"/>
  <c r="AK577" i="1" s="1"/>
  <c r="AK578" i="1" s="1"/>
  <c r="AK579" i="1" s="1"/>
  <c r="AK580" i="1" s="1"/>
  <c r="AK581" i="1" s="1"/>
  <c r="AK582" i="1" s="1"/>
  <c r="AK583" i="1" s="1"/>
  <c r="AK584" i="1" s="1"/>
  <c r="AK585" i="1" s="1"/>
  <c r="AK586" i="1" s="1"/>
  <c r="AK587" i="1" s="1"/>
  <c r="AK588" i="1" s="1"/>
  <c r="AK589" i="1" s="1"/>
  <c r="AK590" i="1" s="1"/>
  <c r="AK591" i="1" s="1"/>
  <c r="AK592" i="1" s="1"/>
  <c r="AK593" i="1" s="1"/>
  <c r="AK594" i="1" s="1"/>
  <c r="AK595" i="1" s="1"/>
  <c r="AK596" i="1" s="1"/>
  <c r="AK597" i="1" s="1"/>
  <c r="AK598" i="1" s="1"/>
  <c r="AK599" i="1" s="1"/>
  <c r="AK600" i="1" s="1"/>
  <c r="AK601" i="1" s="1"/>
  <c r="AK602" i="1" s="1"/>
  <c r="AK603" i="1" s="1"/>
  <c r="AK604" i="1" s="1"/>
  <c r="AK605" i="1" s="1"/>
  <c r="AK606" i="1" s="1"/>
  <c r="AK607" i="1" s="1"/>
  <c r="AK608" i="1" s="1"/>
  <c r="AK609" i="1" s="1"/>
  <c r="AK610" i="1" s="1"/>
  <c r="AK611" i="1" s="1"/>
  <c r="AK612" i="1" s="1"/>
  <c r="AK613" i="1" s="1"/>
  <c r="AK614" i="1" s="1"/>
  <c r="AK615" i="1" s="1"/>
  <c r="AK616" i="1" s="1"/>
  <c r="AK617" i="1" s="1"/>
  <c r="AK618" i="1" s="1"/>
  <c r="AK619" i="1" s="1"/>
  <c r="AK620" i="1" s="1"/>
  <c r="AK621" i="1" s="1"/>
  <c r="AK622" i="1" s="1"/>
  <c r="AK623" i="1" s="1"/>
  <c r="AK624" i="1" s="1"/>
  <c r="AK625" i="1" s="1"/>
  <c r="AK626" i="1" s="1"/>
  <c r="AK627" i="1" s="1"/>
  <c r="AK628" i="1" s="1"/>
  <c r="AK629" i="1" s="1"/>
  <c r="AK630" i="1" s="1"/>
  <c r="AK631" i="1" s="1"/>
  <c r="AK632" i="1" s="1"/>
  <c r="AK633" i="1" s="1"/>
  <c r="AK634" i="1" s="1"/>
  <c r="AK635" i="1" s="1"/>
  <c r="AK636" i="1" s="1"/>
  <c r="AK637" i="1" s="1"/>
  <c r="AK638" i="1" s="1"/>
  <c r="AK639" i="1" s="1"/>
  <c r="AK640" i="1" s="1"/>
  <c r="AK641" i="1" s="1"/>
  <c r="AK642" i="1" s="1"/>
  <c r="AK643" i="1" s="1"/>
  <c r="AK644" i="1" s="1"/>
  <c r="AK645" i="1" s="1"/>
  <c r="AK646" i="1" s="1"/>
  <c r="AK647" i="1" s="1"/>
  <c r="AK648" i="1" s="1"/>
  <c r="AK649" i="1" s="1"/>
  <c r="AK650" i="1" s="1"/>
  <c r="AK651" i="1" s="1"/>
  <c r="AK652" i="1" s="1"/>
  <c r="AK653" i="1" s="1"/>
  <c r="AK654" i="1" s="1"/>
  <c r="AK655" i="1" s="1"/>
  <c r="AK656" i="1" s="1"/>
  <c r="AK657" i="1" s="1"/>
  <c r="AK658" i="1" s="1"/>
  <c r="AK659" i="1" s="1"/>
  <c r="AK660" i="1" s="1"/>
  <c r="AK661" i="1" s="1"/>
  <c r="AK662" i="1" s="1"/>
  <c r="AK663" i="1" s="1"/>
  <c r="AK664" i="1" s="1"/>
  <c r="AK665" i="1" s="1"/>
  <c r="AK666" i="1" s="1"/>
  <c r="AK667" i="1" s="1"/>
  <c r="AK668" i="1" s="1"/>
  <c r="AK669" i="1" s="1"/>
  <c r="AK670" i="1" s="1"/>
  <c r="AK671" i="1" s="1"/>
  <c r="AK672" i="1" s="1"/>
  <c r="AK673" i="1" s="1"/>
  <c r="AK674" i="1" s="1"/>
  <c r="AK675" i="1" s="1"/>
  <c r="AK676" i="1" s="1"/>
  <c r="AK677" i="1" s="1"/>
  <c r="AK678" i="1" s="1"/>
  <c r="AK679" i="1" s="1"/>
  <c r="AK680" i="1" s="1"/>
  <c r="AK681" i="1" s="1"/>
  <c r="AK682" i="1" s="1"/>
  <c r="AK683" i="1" s="1"/>
  <c r="AK684" i="1" s="1"/>
  <c r="AK685" i="1" s="1"/>
  <c r="AK686" i="1" s="1"/>
  <c r="AK687" i="1" s="1"/>
  <c r="AK688" i="1" s="1"/>
  <c r="AK689" i="1" s="1"/>
  <c r="AK690" i="1" s="1"/>
  <c r="AK691" i="1" s="1"/>
  <c r="AK692" i="1" s="1"/>
  <c r="AK693" i="1" s="1"/>
  <c r="AK694" i="1" s="1"/>
  <c r="AK695" i="1" s="1"/>
  <c r="AK696" i="1" s="1"/>
  <c r="AK697" i="1" s="1"/>
  <c r="AK698" i="1" s="1"/>
  <c r="AK699" i="1" s="1"/>
  <c r="AK700" i="1" s="1"/>
  <c r="AK701" i="1" s="1"/>
  <c r="AK702" i="1" s="1"/>
  <c r="AK703" i="1" s="1"/>
  <c r="AK704" i="1" s="1"/>
  <c r="AK705" i="1" s="1"/>
  <c r="AK706" i="1" s="1"/>
  <c r="AK707" i="1" s="1"/>
  <c r="AK708" i="1" s="1"/>
  <c r="AK709" i="1" s="1"/>
  <c r="AK710" i="1" s="1"/>
  <c r="AK711" i="1" s="1"/>
  <c r="AK712" i="1" s="1"/>
  <c r="AK713" i="1" s="1"/>
  <c r="AK714" i="1" s="1"/>
  <c r="AK715" i="1" s="1"/>
  <c r="AK716" i="1" s="1"/>
  <c r="AK717" i="1" s="1"/>
  <c r="AK718" i="1" s="1"/>
  <c r="AK719" i="1" s="1"/>
  <c r="AK720" i="1" s="1"/>
  <c r="AK721" i="1" s="1"/>
  <c r="AK722" i="1" s="1"/>
  <c r="AK723" i="1" s="1"/>
  <c r="AK724" i="1" s="1"/>
  <c r="AK725" i="1" s="1"/>
  <c r="AK726" i="1" s="1"/>
  <c r="AK727" i="1" s="1"/>
  <c r="AK728" i="1" s="1"/>
  <c r="AK729" i="1" s="1"/>
  <c r="AK730" i="1" s="1"/>
  <c r="AK731" i="1" s="1"/>
  <c r="AK732" i="1" s="1"/>
  <c r="AK733" i="1" s="1"/>
  <c r="AK734" i="1" s="1"/>
  <c r="AK735" i="1" s="1"/>
  <c r="AK736" i="1" s="1"/>
  <c r="AK737" i="1" s="1"/>
  <c r="AK738" i="1" s="1"/>
  <c r="AK739" i="1" s="1"/>
  <c r="AK740" i="1" s="1"/>
  <c r="AK741" i="1" s="1"/>
  <c r="AK742" i="1" s="1"/>
  <c r="AK743" i="1" s="1"/>
  <c r="AK744" i="1" s="1"/>
  <c r="AK745" i="1" s="1"/>
  <c r="AK746" i="1" s="1"/>
  <c r="AK747" i="1" s="1"/>
  <c r="AK748" i="1" s="1"/>
  <c r="AK749" i="1" s="1"/>
  <c r="AK750" i="1" s="1"/>
  <c r="AK751" i="1" s="1"/>
  <c r="AK752" i="1" s="1"/>
  <c r="AK753" i="1" s="1"/>
  <c r="AK754" i="1" s="1"/>
  <c r="AK755" i="1" s="1"/>
  <c r="AK756" i="1" s="1"/>
  <c r="AK757" i="1" s="1"/>
  <c r="AK758" i="1" s="1"/>
  <c r="AK759" i="1" s="1"/>
  <c r="AK760" i="1" s="1"/>
  <c r="AK761" i="1" s="1"/>
  <c r="AK762" i="1" s="1"/>
  <c r="AK763" i="1" s="1"/>
  <c r="AK764" i="1" s="1"/>
  <c r="AK765" i="1" s="1"/>
  <c r="AK766" i="1" s="1"/>
  <c r="AK767" i="1" s="1"/>
  <c r="AK768" i="1" s="1"/>
  <c r="AK769" i="1" s="1"/>
  <c r="AK770" i="1" s="1"/>
  <c r="AK771" i="1" s="1"/>
  <c r="AK772" i="1" s="1"/>
  <c r="AK773" i="1" s="1"/>
  <c r="AK774" i="1" s="1"/>
  <c r="AK775" i="1" s="1"/>
  <c r="AK776" i="1" s="1"/>
  <c r="AK777" i="1" s="1"/>
  <c r="AK778" i="1" s="1"/>
  <c r="AK779" i="1" s="1"/>
  <c r="AK780" i="1" s="1"/>
  <c r="AK781" i="1" s="1"/>
  <c r="AK782" i="1" s="1"/>
  <c r="AK783" i="1" s="1"/>
  <c r="AK784" i="1" s="1"/>
  <c r="AK785" i="1" s="1"/>
  <c r="AK786" i="1" s="1"/>
  <c r="AK787" i="1" s="1"/>
  <c r="AK788" i="1" s="1"/>
  <c r="AK789" i="1" s="1"/>
  <c r="AK790" i="1" s="1"/>
  <c r="AK791" i="1" s="1"/>
  <c r="AK792" i="1" s="1"/>
  <c r="AK793" i="1" s="1"/>
  <c r="AK794" i="1" s="1"/>
  <c r="AK795" i="1" s="1"/>
  <c r="AK796" i="1" s="1"/>
  <c r="AK797" i="1" s="1"/>
  <c r="AK798" i="1" s="1"/>
  <c r="AK799" i="1" s="1"/>
  <c r="AK800" i="1" s="1"/>
  <c r="AK801" i="1" s="1"/>
  <c r="AK802" i="1" s="1"/>
  <c r="AK803" i="1" s="1"/>
  <c r="AK804" i="1" s="1"/>
  <c r="AK805" i="1" s="1"/>
  <c r="AK806" i="1" s="1"/>
  <c r="AK807" i="1" s="1"/>
  <c r="AK808" i="1" s="1"/>
  <c r="AK809" i="1" s="1"/>
  <c r="AK810" i="1" s="1"/>
  <c r="AK811" i="1" s="1"/>
  <c r="AK812" i="1" s="1"/>
  <c r="AK813" i="1" s="1"/>
  <c r="AK814" i="1" s="1"/>
  <c r="AK815" i="1" s="1"/>
  <c r="AK816" i="1" s="1"/>
  <c r="AK817" i="1" s="1"/>
  <c r="AK818" i="1" s="1"/>
  <c r="AK819" i="1" s="1"/>
  <c r="AK820" i="1" s="1"/>
  <c r="AK821" i="1" s="1"/>
  <c r="AK822" i="1" s="1"/>
  <c r="AK823" i="1" s="1"/>
  <c r="AK824" i="1" s="1"/>
  <c r="AK825" i="1" s="1"/>
  <c r="AK826" i="1" s="1"/>
  <c r="AK827" i="1" s="1"/>
  <c r="AK828" i="1" s="1"/>
  <c r="AK829" i="1" s="1"/>
  <c r="AK830" i="1" s="1"/>
  <c r="AK831" i="1" s="1"/>
  <c r="AK832" i="1" s="1"/>
  <c r="AK833" i="1" s="1"/>
  <c r="AK834" i="1" s="1"/>
  <c r="AK835" i="1" s="1"/>
  <c r="AK836" i="1" s="1"/>
  <c r="AK837" i="1" s="1"/>
  <c r="AK838" i="1" s="1"/>
  <c r="AK839" i="1" s="1"/>
  <c r="AK840" i="1" s="1"/>
  <c r="AK841" i="1" s="1"/>
  <c r="AK842" i="1" s="1"/>
  <c r="AK843" i="1" s="1"/>
  <c r="AK844" i="1" s="1"/>
  <c r="AK845" i="1" s="1"/>
  <c r="AK846" i="1" s="1"/>
  <c r="AK847" i="1" s="1"/>
  <c r="AK848" i="1" s="1"/>
  <c r="AK849" i="1" s="1"/>
  <c r="AK850" i="1" s="1"/>
  <c r="AK851" i="1" s="1"/>
  <c r="AK852" i="1" s="1"/>
  <c r="AK853" i="1" s="1"/>
  <c r="AK854" i="1" s="1"/>
  <c r="AK855" i="1" s="1"/>
  <c r="AK856" i="1" s="1"/>
  <c r="AK857" i="1" s="1"/>
  <c r="AK858" i="1" s="1"/>
  <c r="AK859" i="1" s="1"/>
  <c r="AK860" i="1" s="1"/>
  <c r="AK861" i="1" s="1"/>
  <c r="AK862" i="1" s="1"/>
  <c r="AK863" i="1" s="1"/>
  <c r="AK864" i="1" s="1"/>
  <c r="AK865" i="1" s="1"/>
  <c r="AK866" i="1" s="1"/>
  <c r="AK867" i="1" s="1"/>
  <c r="AK868" i="1" s="1"/>
  <c r="AK869" i="1" s="1"/>
  <c r="AK870" i="1" s="1"/>
  <c r="AK871" i="1" s="1"/>
  <c r="AK872" i="1" s="1"/>
  <c r="AK873" i="1" s="1"/>
  <c r="AK874" i="1" s="1"/>
  <c r="AK875" i="1" s="1"/>
  <c r="AK876" i="1" s="1"/>
  <c r="AK877" i="1" s="1"/>
  <c r="AK878" i="1" s="1"/>
  <c r="AK879" i="1" s="1"/>
  <c r="AK880" i="1" s="1"/>
  <c r="AK881" i="1" s="1"/>
  <c r="AK882" i="1" s="1"/>
  <c r="AK883" i="1" s="1"/>
  <c r="AK884" i="1" s="1"/>
  <c r="AK885" i="1" s="1"/>
  <c r="AK886" i="1" s="1"/>
  <c r="AK887" i="1" s="1"/>
  <c r="AK888" i="1" s="1"/>
  <c r="AK889" i="1" s="1"/>
  <c r="AK890" i="1" s="1"/>
  <c r="AK891" i="1" s="1"/>
  <c r="AK892" i="1" s="1"/>
  <c r="AK893" i="1" s="1"/>
  <c r="AK894" i="1" s="1"/>
  <c r="AK895" i="1" s="1"/>
  <c r="AK896" i="1" s="1"/>
  <c r="AK897" i="1" s="1"/>
  <c r="AK898" i="1" s="1"/>
  <c r="AK899" i="1" s="1"/>
  <c r="AK900" i="1" s="1"/>
  <c r="AK901" i="1" s="1"/>
  <c r="AK902" i="1" s="1"/>
  <c r="AK903" i="1" s="1"/>
  <c r="AK904" i="1" s="1"/>
  <c r="AK905" i="1" s="1"/>
  <c r="AK906" i="1" s="1"/>
  <c r="AK907" i="1" s="1"/>
  <c r="AK908" i="1" s="1"/>
  <c r="AK909" i="1" s="1"/>
  <c r="AK910" i="1" s="1"/>
  <c r="AK911" i="1" s="1"/>
  <c r="AK912" i="1" s="1"/>
  <c r="AK913" i="1" s="1"/>
  <c r="AK914" i="1" s="1"/>
  <c r="AK915" i="1" s="1"/>
  <c r="AK916" i="1" s="1"/>
  <c r="AK917" i="1" s="1"/>
  <c r="AK918" i="1" s="1"/>
  <c r="AK919" i="1" s="1"/>
  <c r="AK920" i="1" s="1"/>
  <c r="AK921" i="1" s="1"/>
  <c r="AK922" i="1" s="1"/>
  <c r="AK923" i="1" s="1"/>
  <c r="AK924" i="1" s="1"/>
  <c r="AK925" i="1" s="1"/>
  <c r="AK926" i="1" s="1"/>
  <c r="AK927" i="1" s="1"/>
  <c r="AK928" i="1" s="1"/>
  <c r="AK929" i="1" s="1"/>
  <c r="AK930" i="1" s="1"/>
  <c r="AK931" i="1" s="1"/>
  <c r="AK932" i="1" s="1"/>
  <c r="AK933" i="1" s="1"/>
  <c r="AK934" i="1" s="1"/>
  <c r="AK935" i="1" s="1"/>
  <c r="AK936" i="1" s="1"/>
  <c r="AK937" i="1" s="1"/>
  <c r="AK938" i="1" s="1"/>
  <c r="AK939" i="1" s="1"/>
  <c r="AK940" i="1" s="1"/>
  <c r="AK941" i="1" s="1"/>
  <c r="AK942" i="1" s="1"/>
  <c r="AK943" i="1" s="1"/>
  <c r="AK944" i="1" s="1"/>
  <c r="AK945" i="1" s="1"/>
  <c r="AK946" i="1" s="1"/>
  <c r="AK947" i="1" s="1"/>
  <c r="AK948" i="1" s="1"/>
  <c r="AK949" i="1" s="1"/>
  <c r="AK950" i="1" s="1"/>
  <c r="AK951" i="1" s="1"/>
  <c r="AK952" i="1" s="1"/>
  <c r="AK953" i="1" s="1"/>
  <c r="AK954" i="1" s="1"/>
  <c r="AK955" i="1" s="1"/>
  <c r="AK956" i="1" s="1"/>
  <c r="AK957" i="1" s="1"/>
  <c r="AK958" i="1" s="1"/>
  <c r="AK959" i="1" s="1"/>
  <c r="AK960" i="1" s="1"/>
  <c r="AK961" i="1" s="1"/>
  <c r="AK962" i="1" s="1"/>
  <c r="AK963" i="1" s="1"/>
  <c r="AK964" i="1" s="1"/>
  <c r="AK965" i="1" s="1"/>
  <c r="AK966" i="1" s="1"/>
  <c r="AK967" i="1" s="1"/>
  <c r="AK968" i="1" s="1"/>
  <c r="AK969" i="1" s="1"/>
  <c r="AK970" i="1" s="1"/>
  <c r="AK971" i="1" s="1"/>
  <c r="AK972" i="1" s="1"/>
  <c r="AK973" i="1" s="1"/>
  <c r="AK974" i="1" s="1"/>
  <c r="AK975" i="1" s="1"/>
  <c r="AK976" i="1" s="1"/>
  <c r="AK977" i="1" s="1"/>
  <c r="AK978" i="1" s="1"/>
  <c r="AK979" i="1" s="1"/>
  <c r="AK980" i="1" s="1"/>
  <c r="AK981" i="1" s="1"/>
  <c r="AK982" i="1" s="1"/>
  <c r="AK983" i="1" s="1"/>
  <c r="AK984" i="1" s="1"/>
  <c r="AK985" i="1" s="1"/>
  <c r="AK986" i="1" s="1"/>
  <c r="AK987" i="1" s="1"/>
  <c r="AK988" i="1" s="1"/>
  <c r="AK989" i="1" s="1"/>
  <c r="AK990" i="1" s="1"/>
  <c r="AK991" i="1" s="1"/>
  <c r="AK992" i="1" s="1"/>
  <c r="AK993" i="1" s="1"/>
  <c r="AK994" i="1" s="1"/>
  <c r="AK995" i="1" s="1"/>
  <c r="AK996" i="1" s="1"/>
  <c r="AK997" i="1" s="1"/>
  <c r="AK998" i="1" s="1"/>
  <c r="AK999" i="1" s="1"/>
  <c r="AK1000" i="1" s="1"/>
  <c r="AK1001" i="1" s="1"/>
  <c r="AK1002" i="1" s="1"/>
  <c r="AK1003" i="1" s="1"/>
  <c r="AK1004" i="1" s="1"/>
  <c r="AK1005" i="1" s="1"/>
  <c r="AK1006" i="1" s="1"/>
  <c r="AK1007" i="1" s="1"/>
  <c r="AK1008" i="1" s="1"/>
  <c r="AK1009" i="1" s="1"/>
  <c r="AK1010" i="1" s="1"/>
  <c r="AK1011" i="1" s="1"/>
  <c r="AK1012" i="1" s="1"/>
  <c r="AK1013" i="1" s="1"/>
  <c r="AK1014" i="1" s="1"/>
  <c r="AK1015" i="1" s="1"/>
  <c r="AK1016" i="1" s="1"/>
  <c r="AK1017" i="1" s="1"/>
  <c r="AK1018" i="1" s="1"/>
  <c r="AK1019" i="1" s="1"/>
  <c r="AK1020" i="1" s="1"/>
  <c r="AK1021" i="1" s="1"/>
  <c r="AK1022" i="1" s="1"/>
  <c r="AK1023" i="1" s="1"/>
  <c r="AK1024" i="1" s="1"/>
  <c r="AK1025" i="1" s="1"/>
  <c r="AK1026" i="1" s="1"/>
  <c r="AK1027" i="1" s="1"/>
  <c r="AK1028" i="1" s="1"/>
  <c r="AK1029" i="1" s="1"/>
  <c r="AK1030" i="1" s="1"/>
  <c r="AK1031" i="1" s="1"/>
  <c r="AK1032" i="1" s="1"/>
  <c r="AK1033" i="1" s="1"/>
  <c r="AK1034" i="1" s="1"/>
  <c r="AK1035" i="1" s="1"/>
  <c r="AK1036" i="1" s="1"/>
  <c r="AK1037" i="1" s="1"/>
  <c r="AK1038" i="1" s="1"/>
  <c r="AK1039" i="1" s="1"/>
  <c r="AK1040" i="1" s="1"/>
  <c r="AK1041" i="1" s="1"/>
  <c r="AK1042" i="1" s="1"/>
  <c r="AK1043" i="1" s="1"/>
  <c r="AK1044" i="1" s="1"/>
  <c r="AK1045" i="1" s="1"/>
  <c r="AK1046" i="1" s="1"/>
  <c r="AK1047" i="1" s="1"/>
  <c r="AK1048" i="1" s="1"/>
  <c r="AK1049" i="1" s="1"/>
  <c r="AK1050" i="1" s="1"/>
  <c r="AK1051" i="1" s="1"/>
  <c r="AK1052" i="1" s="1"/>
  <c r="AK1053" i="1" s="1"/>
  <c r="AK1054" i="1" s="1"/>
  <c r="AK1055" i="1" s="1"/>
  <c r="AK1056" i="1" s="1"/>
  <c r="AK1057" i="1" s="1"/>
  <c r="AK1058" i="1" s="1"/>
  <c r="AK1059" i="1" s="1"/>
  <c r="AK1060" i="1" s="1"/>
  <c r="AK1061" i="1" s="1"/>
  <c r="AK1062" i="1" s="1"/>
  <c r="AK1063" i="1" s="1"/>
  <c r="AK1064" i="1" s="1"/>
  <c r="AK1065" i="1" s="1"/>
  <c r="AK1066" i="1" s="1"/>
  <c r="AK1067" i="1" s="1"/>
  <c r="AK1068" i="1" s="1"/>
  <c r="AK1069" i="1" s="1"/>
  <c r="AK1070" i="1" s="1"/>
  <c r="AK1071" i="1" s="1"/>
  <c r="AK1072" i="1" s="1"/>
  <c r="AK1073" i="1" s="1"/>
  <c r="AK1074" i="1" s="1"/>
  <c r="AK1075" i="1" s="1"/>
  <c r="AK1076" i="1" s="1"/>
  <c r="AK1077" i="1" s="1"/>
  <c r="AK1078" i="1" s="1"/>
  <c r="AK1079" i="1" s="1"/>
  <c r="AK1080" i="1" s="1"/>
  <c r="AK1081" i="1" s="1"/>
  <c r="AK1082" i="1" s="1"/>
  <c r="AK1083" i="1" s="1"/>
  <c r="AK1084" i="1" s="1"/>
  <c r="AK1085" i="1" s="1"/>
  <c r="AK1086" i="1" s="1"/>
  <c r="AK1087" i="1" s="1"/>
  <c r="AK1088" i="1" s="1"/>
  <c r="AK1089" i="1" s="1"/>
  <c r="AK1090" i="1" s="1"/>
  <c r="AK1091" i="1" s="1"/>
  <c r="AK1092" i="1" s="1"/>
  <c r="AK1093" i="1" s="1"/>
  <c r="AK1094" i="1" s="1"/>
  <c r="AK1095" i="1" s="1"/>
  <c r="AK1096" i="1" s="1"/>
  <c r="AK1097" i="1" s="1"/>
  <c r="AK1098" i="1" s="1"/>
  <c r="AK1099" i="1" s="1"/>
  <c r="AK1100" i="1" s="1"/>
  <c r="AK1101" i="1" s="1"/>
  <c r="AK1102" i="1" s="1"/>
  <c r="AK1103" i="1" s="1"/>
  <c r="AK1104" i="1" s="1"/>
  <c r="AK1105" i="1" s="1"/>
  <c r="AK1106" i="1" s="1"/>
  <c r="AK1107" i="1" s="1"/>
  <c r="AK1108" i="1" s="1"/>
  <c r="AK1109" i="1" s="1"/>
  <c r="AK1110" i="1" s="1"/>
  <c r="AK1111" i="1" s="1"/>
  <c r="AK1112" i="1" s="1"/>
  <c r="AK1113" i="1" s="1"/>
  <c r="AK1114" i="1" s="1"/>
  <c r="AK1115" i="1" s="1"/>
  <c r="AK1116" i="1" s="1"/>
  <c r="AK1117" i="1" s="1"/>
  <c r="AK1118" i="1" s="1"/>
  <c r="AK1119" i="1" s="1"/>
  <c r="AK1120" i="1" s="1"/>
  <c r="AK1121" i="1" s="1"/>
  <c r="AK1122" i="1" s="1"/>
  <c r="AK1123" i="1" s="1"/>
  <c r="AK1124" i="1" s="1"/>
  <c r="AK1125" i="1" s="1"/>
  <c r="AK1126" i="1" s="1"/>
  <c r="AK1127" i="1" s="1"/>
  <c r="AK1128" i="1" s="1"/>
  <c r="AK1129" i="1" s="1"/>
  <c r="AK1130" i="1" s="1"/>
  <c r="AK1131" i="1" s="1"/>
  <c r="AK1132" i="1" s="1"/>
  <c r="AK1133" i="1" s="1"/>
  <c r="AK1134" i="1" s="1"/>
  <c r="AK1135" i="1" s="1"/>
  <c r="AK1136" i="1" s="1"/>
  <c r="AK1137" i="1" s="1"/>
  <c r="AK1138" i="1" s="1"/>
  <c r="AK1139" i="1" s="1"/>
  <c r="AK1140" i="1" s="1"/>
  <c r="AK1141" i="1" s="1"/>
  <c r="AK1142" i="1" s="1"/>
  <c r="AK1143" i="1" s="1"/>
  <c r="AK1144" i="1" s="1"/>
  <c r="AK1145" i="1" s="1"/>
  <c r="AK1146" i="1" s="1"/>
  <c r="AK1147" i="1" s="1"/>
  <c r="AK1148" i="1" s="1"/>
  <c r="AK1149" i="1" s="1"/>
  <c r="AK1150" i="1" s="1"/>
  <c r="AK1151" i="1" s="1"/>
  <c r="AK1152" i="1" s="1"/>
  <c r="AK1153" i="1" s="1"/>
  <c r="AK1154" i="1" s="1"/>
  <c r="AK1155" i="1" s="1"/>
  <c r="AK1156" i="1" s="1"/>
  <c r="AK1157" i="1" s="1"/>
  <c r="AK1158" i="1" s="1"/>
  <c r="AK1159" i="1" s="1"/>
  <c r="AK1160" i="1" s="1"/>
  <c r="AK1161" i="1" s="1"/>
  <c r="AK1162" i="1" s="1"/>
  <c r="AK1163" i="1" s="1"/>
  <c r="AK1164" i="1" s="1"/>
  <c r="AK1165" i="1" s="1"/>
  <c r="AK1166" i="1" s="1"/>
  <c r="AK1167" i="1" s="1"/>
  <c r="AK1168" i="1" s="1"/>
  <c r="AK1169" i="1" s="1"/>
  <c r="AK1170" i="1" s="1"/>
  <c r="AK1171" i="1" s="1"/>
  <c r="AK1172" i="1" s="1"/>
  <c r="AK1173" i="1" s="1"/>
  <c r="AK1174" i="1" s="1"/>
  <c r="AK1175" i="1" s="1"/>
  <c r="AK1176" i="1" s="1"/>
  <c r="AK1177" i="1" s="1"/>
  <c r="AK1178" i="1" s="1"/>
  <c r="AK1179" i="1" s="1"/>
  <c r="AK1180" i="1" s="1"/>
  <c r="AK1181" i="1" s="1"/>
  <c r="AK1182" i="1" s="1"/>
  <c r="AK1183" i="1" s="1"/>
  <c r="AK1184" i="1" s="1"/>
  <c r="AK1185" i="1" s="1"/>
  <c r="AK1186" i="1" s="1"/>
  <c r="AK1187" i="1" s="1"/>
  <c r="AK1188" i="1" s="1"/>
  <c r="AK1189" i="1" s="1"/>
  <c r="AK1190" i="1" s="1"/>
  <c r="AK1191" i="1" s="1"/>
  <c r="AK1192" i="1" s="1"/>
  <c r="AK1193" i="1" s="1"/>
  <c r="AK1194" i="1" s="1"/>
  <c r="AK1195" i="1" s="1"/>
  <c r="AK1196" i="1" s="1"/>
  <c r="AK1197" i="1" s="1"/>
  <c r="AK1198" i="1" s="1"/>
  <c r="AK1199" i="1" s="1"/>
  <c r="AK1200" i="1" s="1"/>
  <c r="AK1201" i="1" s="1"/>
  <c r="AK1202" i="1" s="1"/>
  <c r="AK1203" i="1" s="1"/>
  <c r="AK1204" i="1" s="1"/>
  <c r="AK1205" i="1" s="1"/>
  <c r="AK1206" i="1" s="1"/>
  <c r="AK1207" i="1" s="1"/>
  <c r="AK1208" i="1" s="1"/>
  <c r="AK1209" i="1" s="1"/>
  <c r="AK1210" i="1" s="1"/>
  <c r="AK1211" i="1" s="1"/>
  <c r="AK1212" i="1" s="1"/>
  <c r="AK1213" i="1" s="1"/>
  <c r="AK1214" i="1" s="1"/>
  <c r="AK1215" i="1" s="1"/>
  <c r="AK1216" i="1" s="1"/>
  <c r="AK1217" i="1" s="1"/>
  <c r="AK1218" i="1" s="1"/>
  <c r="AK1219" i="1" s="1"/>
  <c r="AK1220" i="1" s="1"/>
  <c r="AK1221" i="1" s="1"/>
  <c r="AK1222" i="1" s="1"/>
  <c r="AK1223" i="1" s="1"/>
  <c r="AK1224" i="1" s="1"/>
  <c r="AK1225" i="1" s="1"/>
  <c r="AK1226" i="1" s="1"/>
  <c r="AK1227" i="1" s="1"/>
  <c r="AK1228" i="1" s="1"/>
  <c r="AK1229" i="1" s="1"/>
  <c r="AK1230" i="1" s="1"/>
  <c r="AK1231" i="1" s="1"/>
  <c r="AK1232" i="1" s="1"/>
  <c r="AK1233" i="1" s="1"/>
  <c r="AK1234" i="1" s="1"/>
  <c r="AK1235" i="1" s="1"/>
  <c r="AK1236" i="1" s="1"/>
  <c r="AK1237" i="1" s="1"/>
  <c r="AK1238" i="1" s="1"/>
  <c r="AK1239" i="1" s="1"/>
  <c r="AK1240" i="1" s="1"/>
  <c r="AK1241" i="1" s="1"/>
  <c r="AK1242" i="1" s="1"/>
  <c r="AK1243" i="1" s="1"/>
  <c r="AK1244" i="1" s="1"/>
  <c r="AK1245" i="1" s="1"/>
  <c r="AK1246" i="1" s="1"/>
  <c r="AK1247" i="1" s="1"/>
  <c r="AK1248" i="1" s="1"/>
  <c r="AK1249" i="1" s="1"/>
  <c r="AK1250" i="1" s="1"/>
  <c r="AK1251" i="1" s="1"/>
  <c r="AK1252" i="1" s="1"/>
  <c r="AK1253" i="1" s="1"/>
  <c r="AK1254" i="1" s="1"/>
  <c r="AK1255" i="1" s="1"/>
  <c r="AK1256" i="1" s="1"/>
  <c r="AK1257" i="1" s="1"/>
  <c r="AK1258" i="1" s="1"/>
  <c r="AK1259" i="1" s="1"/>
  <c r="AK1260" i="1" s="1"/>
  <c r="AK1261" i="1" s="1"/>
  <c r="AK1262" i="1" s="1"/>
  <c r="AK1263" i="1" s="1"/>
  <c r="AK1264" i="1" s="1"/>
  <c r="AK1265" i="1" s="1"/>
  <c r="AK1266" i="1" s="1"/>
  <c r="AK1267" i="1" s="1"/>
  <c r="AK1268" i="1" s="1"/>
  <c r="AK1269" i="1" s="1"/>
  <c r="AK1270" i="1" s="1"/>
  <c r="AK1271" i="1" s="1"/>
  <c r="AK1272" i="1" s="1"/>
  <c r="AK1273" i="1" s="1"/>
  <c r="AK1274" i="1" s="1"/>
  <c r="AK1275" i="1" s="1"/>
  <c r="AK1276" i="1" s="1"/>
  <c r="AK1277" i="1" s="1"/>
  <c r="AK1278" i="1" s="1"/>
  <c r="AK1279" i="1" s="1"/>
  <c r="AK1280" i="1" s="1"/>
  <c r="AK1281" i="1" s="1"/>
  <c r="AK1282" i="1" s="1"/>
  <c r="AK1283" i="1" s="1"/>
  <c r="AK1284" i="1" s="1"/>
  <c r="AK1285" i="1" s="1"/>
  <c r="AK1286" i="1" s="1"/>
  <c r="AK1287" i="1" s="1"/>
  <c r="AK1288" i="1" s="1"/>
  <c r="AK1289" i="1" s="1"/>
  <c r="AK1290" i="1" s="1"/>
  <c r="AK1291" i="1" s="1"/>
  <c r="AK1292" i="1" s="1"/>
  <c r="AK1293" i="1" s="1"/>
  <c r="AK1294" i="1" s="1"/>
  <c r="AK1295" i="1" s="1"/>
  <c r="AK1296" i="1" s="1"/>
  <c r="AK1297" i="1" s="1"/>
  <c r="AK1298" i="1" s="1"/>
  <c r="AK1299" i="1" s="1"/>
  <c r="AK1300" i="1" s="1"/>
  <c r="AK1301" i="1" s="1"/>
  <c r="AK1302" i="1" s="1"/>
  <c r="AK1303" i="1" s="1"/>
  <c r="AK1304" i="1" s="1"/>
  <c r="AK1305" i="1" s="1"/>
  <c r="AK1306" i="1" s="1"/>
  <c r="AK1307" i="1" s="1"/>
  <c r="AK1308" i="1" s="1"/>
  <c r="AK1309" i="1" s="1"/>
  <c r="AK1310" i="1" s="1"/>
  <c r="AK1311" i="1" s="1"/>
  <c r="AK1312" i="1" s="1"/>
  <c r="AK1313" i="1" s="1"/>
  <c r="AK1314" i="1" s="1"/>
  <c r="AK1315" i="1" s="1"/>
  <c r="AK1316" i="1" s="1"/>
  <c r="AK1317" i="1" s="1"/>
  <c r="AK1318" i="1" s="1"/>
  <c r="AK1319" i="1" s="1"/>
  <c r="AK1320" i="1" s="1"/>
  <c r="AK1321" i="1" s="1"/>
  <c r="AK1322" i="1" s="1"/>
  <c r="AK1323" i="1" s="1"/>
  <c r="AK1324" i="1" s="1"/>
  <c r="AK1325" i="1" s="1"/>
  <c r="AK1326" i="1" s="1"/>
  <c r="AK1327" i="1" s="1"/>
  <c r="AK1328" i="1" s="1"/>
  <c r="AK1329" i="1" s="1"/>
  <c r="AK1330" i="1" s="1"/>
  <c r="AK1331" i="1" s="1"/>
  <c r="AK1332" i="1" s="1"/>
  <c r="AK1333" i="1" s="1"/>
  <c r="AK1334" i="1" s="1"/>
  <c r="AK1335" i="1" s="1"/>
  <c r="AK1336" i="1" s="1"/>
  <c r="AK1337" i="1" s="1"/>
  <c r="AK1338" i="1" s="1"/>
  <c r="AK1339" i="1" s="1"/>
  <c r="AK1340" i="1" s="1"/>
  <c r="AK1341" i="1" s="1"/>
  <c r="AK1342" i="1" s="1"/>
  <c r="AK1343" i="1" s="1"/>
  <c r="AK1344" i="1" s="1"/>
  <c r="AK1345" i="1" s="1"/>
  <c r="AK1346" i="1" s="1"/>
  <c r="AK1347" i="1" s="1"/>
  <c r="AK1348" i="1" s="1"/>
  <c r="AK1349" i="1" s="1"/>
  <c r="AK1350" i="1" s="1"/>
  <c r="AK1351" i="1" s="1"/>
  <c r="AK1352" i="1" s="1"/>
  <c r="AK1353" i="1" s="1"/>
  <c r="AK1354" i="1" s="1"/>
  <c r="AK1355" i="1" s="1"/>
  <c r="AK1356" i="1" s="1"/>
  <c r="AK1357" i="1" s="1"/>
  <c r="AK1358" i="1" s="1"/>
  <c r="AK1359" i="1" s="1"/>
  <c r="AK1360" i="1" s="1"/>
  <c r="AK1361" i="1" s="1"/>
  <c r="AK1362" i="1" s="1"/>
  <c r="AK1363" i="1" s="1"/>
  <c r="AK1364" i="1" s="1"/>
  <c r="AK1365" i="1" s="1"/>
  <c r="AK1366" i="1" s="1"/>
  <c r="AK1367" i="1" s="1"/>
  <c r="AK1368" i="1" s="1"/>
  <c r="AK1369" i="1" s="1"/>
  <c r="AK1370" i="1" s="1"/>
  <c r="AK1371" i="1" s="1"/>
  <c r="AK1372" i="1" s="1"/>
  <c r="AK1373" i="1" s="1"/>
  <c r="AK1374" i="1" s="1"/>
  <c r="AK1375" i="1" s="1"/>
  <c r="AK1376" i="1" s="1"/>
  <c r="AK1377" i="1" s="1"/>
  <c r="AK1378" i="1" s="1"/>
  <c r="AK1379" i="1" s="1"/>
  <c r="AK1380" i="1" s="1"/>
  <c r="AK1381" i="1" s="1"/>
  <c r="AK1382" i="1" s="1"/>
  <c r="AK1383" i="1" s="1"/>
  <c r="AK1384" i="1" s="1"/>
  <c r="AK1385" i="1" s="1"/>
  <c r="AK1386" i="1" s="1"/>
  <c r="AK1387" i="1" s="1"/>
  <c r="AK1388" i="1" s="1"/>
  <c r="AK1389" i="1" s="1"/>
  <c r="AK1390" i="1" s="1"/>
  <c r="AK1391" i="1" s="1"/>
  <c r="AK1392" i="1" s="1"/>
  <c r="AK1393" i="1" s="1"/>
  <c r="AK1394" i="1" s="1"/>
  <c r="AK1395" i="1" s="1"/>
  <c r="AK1396" i="1" s="1"/>
  <c r="AK1397" i="1" s="1"/>
  <c r="AK1398" i="1" s="1"/>
  <c r="AK1399" i="1" s="1"/>
  <c r="AK1400" i="1" s="1"/>
  <c r="AK1401" i="1" s="1"/>
  <c r="AK1402" i="1" s="1"/>
  <c r="AK1403" i="1" s="1"/>
  <c r="AK1404" i="1" s="1"/>
  <c r="AK1405" i="1" s="1"/>
  <c r="AK1406" i="1" s="1"/>
  <c r="AK1407" i="1" s="1"/>
  <c r="AK1408" i="1" s="1"/>
  <c r="AK1409" i="1" s="1"/>
  <c r="AK1410" i="1" s="1"/>
  <c r="AK1411" i="1" s="1"/>
  <c r="AK1412" i="1" s="1"/>
  <c r="AK1413" i="1" s="1"/>
  <c r="AK1414" i="1" s="1"/>
  <c r="AK1415" i="1" s="1"/>
  <c r="AK1416" i="1" s="1"/>
  <c r="AK1417" i="1" s="1"/>
  <c r="AK1418" i="1" s="1"/>
  <c r="AK1419" i="1" s="1"/>
  <c r="AK1420" i="1" s="1"/>
  <c r="AK1421" i="1" s="1"/>
  <c r="AK1422" i="1" s="1"/>
  <c r="AK1423" i="1" s="1"/>
  <c r="AK1424" i="1" s="1"/>
  <c r="AK1425" i="1" s="1"/>
  <c r="AK1426" i="1" s="1"/>
  <c r="AK1427" i="1" s="1"/>
  <c r="AK1428" i="1" s="1"/>
  <c r="AK1429" i="1" s="1"/>
  <c r="AK1430" i="1" s="1"/>
  <c r="AK1431" i="1" s="1"/>
  <c r="AK1432" i="1" s="1"/>
  <c r="AK1433" i="1" s="1"/>
  <c r="AK1434" i="1" s="1"/>
  <c r="AK1435" i="1" s="1"/>
  <c r="AK1436" i="1" s="1"/>
  <c r="AK1437" i="1" s="1"/>
  <c r="AK1438" i="1" s="1"/>
  <c r="AK1439" i="1" s="1"/>
  <c r="AK1440" i="1" s="1"/>
  <c r="AK1441" i="1" s="1"/>
  <c r="AK1442" i="1" s="1"/>
  <c r="AK1443" i="1" s="1"/>
  <c r="AK1444" i="1" s="1"/>
  <c r="AK1445" i="1" s="1"/>
  <c r="AK1446" i="1" s="1"/>
  <c r="AK1447" i="1" s="1"/>
  <c r="AK1448" i="1" s="1"/>
  <c r="AK1449" i="1" s="1"/>
  <c r="AK1450" i="1" s="1"/>
  <c r="AK1451" i="1" s="1"/>
  <c r="AK1452" i="1" s="1"/>
  <c r="AK1453" i="1" s="1"/>
  <c r="AK1454" i="1" s="1"/>
  <c r="AK1455" i="1" s="1"/>
  <c r="AK1456" i="1" s="1"/>
  <c r="AK1457" i="1" s="1"/>
  <c r="AK1458" i="1" s="1"/>
  <c r="AK1459" i="1" s="1"/>
  <c r="AK1460" i="1" s="1"/>
  <c r="AK1461" i="1" s="1"/>
  <c r="AK1462" i="1" s="1"/>
  <c r="AK1463" i="1" s="1"/>
  <c r="AK1464" i="1" s="1"/>
  <c r="AK1465" i="1" s="1"/>
  <c r="AK1466" i="1" s="1"/>
  <c r="AK1467" i="1" s="1"/>
  <c r="AK1468" i="1" s="1"/>
  <c r="AK1469" i="1" s="1"/>
  <c r="AK1470" i="1" s="1"/>
  <c r="AK1471" i="1" s="1"/>
  <c r="AK1472" i="1" s="1"/>
  <c r="AK1473" i="1" s="1"/>
  <c r="AK1474" i="1" s="1"/>
  <c r="AK1475" i="1" s="1"/>
  <c r="AK1476" i="1" s="1"/>
  <c r="AK1477" i="1" s="1"/>
  <c r="AK1478" i="1" s="1"/>
  <c r="AK1479" i="1" s="1"/>
  <c r="AK1480" i="1" s="1"/>
  <c r="AK1481" i="1" s="1"/>
  <c r="AK1482" i="1" s="1"/>
  <c r="AK1483" i="1" s="1"/>
  <c r="AK1484" i="1" s="1"/>
  <c r="AK1485" i="1" s="1"/>
  <c r="AK1486" i="1" s="1"/>
  <c r="AK1487" i="1" s="1"/>
  <c r="AK1488" i="1" s="1"/>
  <c r="AK1489" i="1" s="1"/>
  <c r="AK1490" i="1" s="1"/>
  <c r="AK1491" i="1" s="1"/>
  <c r="AK1492" i="1" s="1"/>
  <c r="AK1493" i="1" s="1"/>
  <c r="AK1494" i="1" s="1"/>
  <c r="AK1495" i="1" s="1"/>
  <c r="AK1496" i="1" s="1"/>
  <c r="AK1497" i="1" s="1"/>
  <c r="AK1498" i="1" s="1"/>
  <c r="AK1499" i="1" s="1"/>
  <c r="AK1500" i="1" s="1"/>
  <c r="AK1501" i="1" s="1"/>
  <c r="AK1502" i="1" s="1"/>
  <c r="AK1503" i="1" s="1"/>
  <c r="AK1504" i="1" s="1"/>
  <c r="AK1505" i="1" s="1"/>
  <c r="AK1506" i="1" s="1"/>
  <c r="AK1507" i="1" s="1"/>
  <c r="AK1508" i="1" s="1"/>
  <c r="AK1509" i="1" s="1"/>
  <c r="AK1510" i="1" s="1"/>
  <c r="AK1511" i="1" s="1"/>
  <c r="AK1512" i="1" s="1"/>
  <c r="AK1513" i="1" s="1"/>
  <c r="AK1514" i="1" s="1"/>
  <c r="AK1515" i="1" s="1"/>
  <c r="AK1516" i="1" s="1"/>
  <c r="AK1517" i="1" s="1"/>
  <c r="AK1518" i="1" s="1"/>
  <c r="AK1519" i="1" s="1"/>
  <c r="AK1520" i="1" s="1"/>
  <c r="AK1521" i="1" s="1"/>
  <c r="AK1522" i="1" s="1"/>
  <c r="AK1523" i="1" s="1"/>
  <c r="AK1524" i="1" s="1"/>
  <c r="AK1525" i="1" s="1"/>
  <c r="AK1526" i="1" s="1"/>
  <c r="AK1527" i="1" s="1"/>
  <c r="AK1528" i="1" s="1"/>
  <c r="AK1529" i="1" s="1"/>
  <c r="AK1530" i="1" s="1"/>
  <c r="AK1531" i="1" s="1"/>
  <c r="AK1532" i="1" s="1"/>
  <c r="AK1533" i="1" s="1"/>
  <c r="AK1534" i="1" s="1"/>
  <c r="AK1535" i="1" s="1"/>
  <c r="AK1536" i="1" s="1"/>
  <c r="AK1537" i="1" s="1"/>
  <c r="AK1538" i="1" s="1"/>
  <c r="AK1539" i="1" s="1"/>
  <c r="AK1540" i="1" s="1"/>
  <c r="AK1541" i="1" s="1"/>
  <c r="AK1542" i="1" s="1"/>
  <c r="AK1543" i="1" s="1"/>
  <c r="AK1544" i="1" s="1"/>
  <c r="AK1545" i="1" s="1"/>
  <c r="AK1546" i="1" s="1"/>
  <c r="AK1547" i="1" s="1"/>
  <c r="AK1548" i="1" s="1"/>
  <c r="AK1549" i="1" s="1"/>
  <c r="AK1550" i="1" s="1"/>
  <c r="AK1551" i="1" s="1"/>
  <c r="AK1552" i="1" s="1"/>
  <c r="AK1553" i="1" s="1"/>
  <c r="AK1554" i="1" s="1"/>
  <c r="AK1555" i="1" s="1"/>
  <c r="AK1556" i="1" s="1"/>
  <c r="AK1557" i="1" s="1"/>
  <c r="AK1558" i="1" s="1"/>
  <c r="AK1559" i="1" s="1"/>
  <c r="AK1560" i="1" s="1"/>
  <c r="AK1561" i="1" s="1"/>
  <c r="AK1562" i="1" s="1"/>
  <c r="AK1563" i="1" s="1"/>
  <c r="AK1564" i="1" s="1"/>
  <c r="AK1565" i="1" s="1"/>
  <c r="AK1566" i="1" s="1"/>
  <c r="AK1567" i="1" s="1"/>
  <c r="AK1568" i="1" s="1"/>
  <c r="AK1569" i="1" s="1"/>
  <c r="AK1570" i="1" s="1"/>
  <c r="AK1571" i="1" s="1"/>
  <c r="AK1572" i="1" s="1"/>
  <c r="AK1573" i="1" s="1"/>
  <c r="AK1574" i="1" s="1"/>
  <c r="AK1575" i="1" s="1"/>
  <c r="AK1576" i="1" s="1"/>
  <c r="AK1577" i="1" s="1"/>
  <c r="AK1578" i="1" s="1"/>
  <c r="AK1579" i="1" s="1"/>
  <c r="AK1580" i="1" s="1"/>
  <c r="AK1581" i="1" s="1"/>
  <c r="AK1582" i="1" s="1"/>
  <c r="AK1583" i="1" s="1"/>
  <c r="AK1584" i="1" s="1"/>
  <c r="AK1585" i="1" s="1"/>
  <c r="AK1586" i="1" s="1"/>
  <c r="AK1587" i="1" s="1"/>
  <c r="AK1588" i="1" s="1"/>
  <c r="AK1589" i="1" s="1"/>
  <c r="AK1590" i="1" s="1"/>
  <c r="AK1591" i="1" s="1"/>
  <c r="AK1592" i="1" s="1"/>
  <c r="AK1593" i="1" s="1"/>
  <c r="AK1594" i="1" s="1"/>
  <c r="AK1595" i="1" s="1"/>
  <c r="AK1596" i="1" s="1"/>
  <c r="AK1597" i="1" s="1"/>
  <c r="AK1598" i="1" s="1"/>
  <c r="AK1599" i="1" s="1"/>
  <c r="AK1600" i="1" s="1"/>
  <c r="AK1601" i="1" s="1"/>
  <c r="AK1602" i="1" s="1"/>
  <c r="AK1603" i="1" s="1"/>
  <c r="AK1604" i="1" s="1"/>
  <c r="AK1605" i="1" s="1"/>
  <c r="AK1606" i="1" s="1"/>
  <c r="AK1607" i="1" s="1"/>
  <c r="AK1608" i="1" s="1"/>
  <c r="AK1609" i="1" s="1"/>
  <c r="AK1610" i="1" s="1"/>
  <c r="AK1611" i="1" s="1"/>
  <c r="AK1612" i="1" s="1"/>
  <c r="AK1613" i="1" s="1"/>
  <c r="AK1614" i="1" s="1"/>
  <c r="AK1615" i="1" s="1"/>
  <c r="AK1616" i="1" s="1"/>
  <c r="AK1617" i="1" s="1"/>
  <c r="AK1618" i="1" s="1"/>
  <c r="AK1619" i="1" s="1"/>
  <c r="AK1620" i="1" s="1"/>
  <c r="AK1621" i="1" s="1"/>
  <c r="AK1622" i="1" s="1"/>
  <c r="AK1623" i="1" s="1"/>
  <c r="AK1624" i="1" s="1"/>
  <c r="AK1625" i="1" s="1"/>
  <c r="AK1626" i="1" s="1"/>
  <c r="AK1627" i="1" s="1"/>
  <c r="AK1628" i="1" s="1"/>
  <c r="AK1629" i="1" s="1"/>
  <c r="AK1630" i="1" s="1"/>
  <c r="AK1631" i="1" s="1"/>
  <c r="AK1632" i="1" s="1"/>
  <c r="AK1633" i="1" s="1"/>
  <c r="AK1634" i="1" s="1"/>
  <c r="AK1635" i="1" s="1"/>
  <c r="AK1636" i="1" s="1"/>
  <c r="AK1637" i="1" s="1"/>
  <c r="AK1638" i="1" s="1"/>
  <c r="AK1639" i="1" s="1"/>
  <c r="AK1640" i="1" s="1"/>
  <c r="AK1641" i="1" s="1"/>
  <c r="AK1642" i="1" s="1"/>
  <c r="AK1643" i="1" s="1"/>
  <c r="AK1644" i="1" s="1"/>
  <c r="AK1645" i="1" s="1"/>
  <c r="AK1646" i="1" s="1"/>
  <c r="AK1647" i="1" s="1"/>
  <c r="AK1648" i="1" s="1"/>
  <c r="AK1649" i="1" s="1"/>
  <c r="AK1650" i="1" s="1"/>
  <c r="AK1651" i="1" s="1"/>
  <c r="AK1652" i="1" s="1"/>
  <c r="AK1653" i="1" s="1"/>
  <c r="AK1654" i="1" s="1"/>
  <c r="AK1655" i="1" s="1"/>
  <c r="AK1656" i="1" s="1"/>
  <c r="AK1657" i="1" s="1"/>
  <c r="AK1658" i="1" s="1"/>
  <c r="AK1659" i="1" s="1"/>
  <c r="AK1660" i="1" s="1"/>
  <c r="AK1661" i="1" s="1"/>
  <c r="AK1662" i="1" s="1"/>
  <c r="AK1663" i="1" s="1"/>
  <c r="AK1664" i="1" s="1"/>
  <c r="AK1665" i="1" s="1"/>
  <c r="AK1666" i="1" s="1"/>
  <c r="AK1667" i="1" s="1"/>
  <c r="AK1668" i="1" s="1"/>
  <c r="AK1669" i="1" s="1"/>
  <c r="AK1670" i="1" s="1"/>
  <c r="AK1671" i="1" s="1"/>
  <c r="AK1672" i="1" s="1"/>
  <c r="AK1673" i="1" s="1"/>
  <c r="AK1674" i="1" s="1"/>
  <c r="AK1675" i="1" s="1"/>
  <c r="AK1676" i="1" s="1"/>
  <c r="AK1677" i="1" s="1"/>
  <c r="AK1678" i="1" s="1"/>
  <c r="AK1679" i="1" s="1"/>
  <c r="AK1680" i="1" s="1"/>
  <c r="AK1681" i="1" s="1"/>
  <c r="AK1682" i="1" s="1"/>
  <c r="AK1683" i="1" s="1"/>
  <c r="AK1684" i="1" s="1"/>
  <c r="AK1685" i="1" s="1"/>
  <c r="AK1686" i="1" s="1"/>
  <c r="AK1687" i="1" s="1"/>
  <c r="AK1688" i="1" s="1"/>
  <c r="AK1689" i="1" s="1"/>
  <c r="AK1690" i="1" s="1"/>
  <c r="AK1691" i="1" s="1"/>
  <c r="AK1692" i="1" s="1"/>
  <c r="AK1693" i="1" s="1"/>
  <c r="AK1694" i="1" s="1"/>
  <c r="AK1695" i="1" s="1"/>
  <c r="AK1696" i="1" s="1"/>
  <c r="AK1697" i="1" s="1"/>
  <c r="AK1698" i="1" s="1"/>
  <c r="AK1699" i="1" s="1"/>
  <c r="AK1700" i="1" s="1"/>
  <c r="AK1701" i="1" s="1"/>
  <c r="AK1702" i="1" s="1"/>
  <c r="AK1703" i="1" s="1"/>
  <c r="AK1704" i="1" s="1"/>
  <c r="AK1705" i="1" s="1"/>
  <c r="AK1706" i="1" s="1"/>
  <c r="AK1707" i="1" s="1"/>
  <c r="AK1708" i="1" s="1"/>
  <c r="AK1709" i="1" s="1"/>
  <c r="AK1710" i="1" s="1"/>
  <c r="AK1711" i="1" s="1"/>
  <c r="AK1712" i="1" s="1"/>
  <c r="AK1713" i="1" s="1"/>
  <c r="AK1714" i="1" s="1"/>
  <c r="AK1715" i="1" s="1"/>
  <c r="AK1716" i="1" s="1"/>
  <c r="AK1717" i="1" s="1"/>
  <c r="AK1718" i="1" s="1"/>
  <c r="AK1719" i="1" s="1"/>
  <c r="AK1720" i="1" s="1"/>
  <c r="AK1721" i="1" s="1"/>
  <c r="AK1722" i="1" s="1"/>
  <c r="AK1723" i="1" s="1"/>
  <c r="AK1724" i="1" s="1"/>
  <c r="AK1725" i="1" s="1"/>
  <c r="AK1726" i="1" s="1"/>
  <c r="AK1727" i="1" s="1"/>
  <c r="AK1728" i="1" s="1"/>
  <c r="AK1729" i="1" s="1"/>
  <c r="AK1730" i="1" s="1"/>
  <c r="AK1731" i="1" s="1"/>
  <c r="AK1732" i="1" s="1"/>
  <c r="AK1733" i="1" s="1"/>
  <c r="AK1734" i="1" s="1"/>
  <c r="AK1735" i="1" s="1"/>
  <c r="AK1736" i="1" s="1"/>
  <c r="AK1737" i="1" s="1"/>
  <c r="AK1738" i="1" s="1"/>
  <c r="AK1739" i="1" s="1"/>
  <c r="AK1740" i="1" s="1"/>
  <c r="AK1741" i="1" s="1"/>
  <c r="AK1742" i="1" s="1"/>
  <c r="AK1743" i="1" s="1"/>
  <c r="AK1744" i="1" s="1"/>
  <c r="AK1745" i="1" s="1"/>
  <c r="AK1746" i="1" s="1"/>
  <c r="AK1747" i="1" s="1"/>
  <c r="AK1748" i="1" s="1"/>
  <c r="AK1749" i="1" s="1"/>
  <c r="AK1750" i="1" s="1"/>
  <c r="AK1751" i="1" s="1"/>
  <c r="AK1752" i="1" s="1"/>
  <c r="AK1753" i="1" s="1"/>
  <c r="AK1754" i="1" s="1"/>
  <c r="AK1755" i="1" s="1"/>
  <c r="AK1756" i="1" s="1"/>
  <c r="AK1757" i="1" s="1"/>
  <c r="AK1758" i="1" s="1"/>
  <c r="AK1759" i="1" s="1"/>
  <c r="AK1760" i="1" s="1"/>
  <c r="AK1761" i="1" s="1"/>
  <c r="AK1762" i="1" s="1"/>
  <c r="AK1763" i="1" s="1"/>
  <c r="AK1764" i="1" s="1"/>
  <c r="AK1765" i="1" s="1"/>
  <c r="AK1766" i="1" s="1"/>
  <c r="AK1767" i="1" s="1"/>
  <c r="AK1768" i="1" s="1"/>
  <c r="AK1769" i="1" s="1"/>
  <c r="AK1770" i="1" s="1"/>
  <c r="AK1771" i="1" s="1"/>
  <c r="AK1772" i="1" s="1"/>
  <c r="AK1773" i="1" s="1"/>
  <c r="AK1774" i="1" s="1"/>
  <c r="AK1775" i="1" s="1"/>
  <c r="AK1776" i="1" s="1"/>
  <c r="AK1777" i="1" s="1"/>
  <c r="AK1778" i="1" s="1"/>
  <c r="AK1779" i="1" s="1"/>
  <c r="AK1780" i="1" s="1"/>
  <c r="AK1781" i="1" s="1"/>
  <c r="AK1782" i="1" s="1"/>
  <c r="AK1783" i="1" s="1"/>
  <c r="AK1784" i="1" s="1"/>
  <c r="AK1785" i="1" s="1"/>
  <c r="AK1786" i="1" s="1"/>
  <c r="AK1787" i="1" s="1"/>
  <c r="AK1788" i="1" s="1"/>
  <c r="AK1789" i="1" s="1"/>
  <c r="AK1790" i="1" s="1"/>
  <c r="AK1791" i="1" s="1"/>
  <c r="AK1792" i="1" s="1"/>
  <c r="AK1793" i="1" s="1"/>
  <c r="AK1794" i="1" s="1"/>
  <c r="AK1795" i="1" s="1"/>
  <c r="AK1796" i="1" s="1"/>
  <c r="AK1797" i="1" s="1"/>
  <c r="AK1798" i="1" s="1"/>
  <c r="AK1799" i="1" s="1"/>
  <c r="AK1800" i="1" s="1"/>
  <c r="AK1801" i="1" s="1"/>
  <c r="AK1802" i="1" s="1"/>
  <c r="AK1803" i="1" s="1"/>
  <c r="AK1804" i="1" s="1"/>
  <c r="AK1805" i="1" s="1"/>
  <c r="AK1806" i="1" s="1"/>
  <c r="AK1807" i="1" s="1"/>
  <c r="AK1808" i="1" s="1"/>
  <c r="AK1809" i="1" s="1"/>
  <c r="AK1810" i="1" s="1"/>
  <c r="AK1811" i="1" s="1"/>
  <c r="AK1812" i="1" s="1"/>
  <c r="AK1813" i="1" s="1"/>
  <c r="AK1814" i="1" s="1"/>
  <c r="AK1815" i="1" s="1"/>
  <c r="AK1816" i="1" s="1"/>
  <c r="AK1817" i="1" s="1"/>
  <c r="AK1818" i="1" s="1"/>
  <c r="AK1819" i="1" s="1"/>
  <c r="AK1820" i="1" s="1"/>
  <c r="AK1821" i="1" s="1"/>
  <c r="AK1822" i="1" s="1"/>
  <c r="AK1823" i="1" s="1"/>
  <c r="AK1824" i="1" s="1"/>
  <c r="AK1825" i="1" s="1"/>
  <c r="AK1826" i="1" s="1"/>
  <c r="AK1827" i="1" s="1"/>
  <c r="AK1828" i="1" s="1"/>
  <c r="AK1829" i="1" s="1"/>
  <c r="AK1830" i="1" s="1"/>
  <c r="AK1831" i="1" s="1"/>
  <c r="AK1832" i="1" s="1"/>
  <c r="AK1833" i="1" s="1"/>
  <c r="AK1834" i="1" s="1"/>
  <c r="AK1835" i="1" s="1"/>
  <c r="AK1836" i="1" s="1"/>
  <c r="AK1837" i="1" s="1"/>
  <c r="AK1838" i="1" s="1"/>
  <c r="AK1839" i="1" s="1"/>
  <c r="AK1840" i="1" s="1"/>
  <c r="AK1841" i="1" s="1"/>
  <c r="AK1842" i="1" s="1"/>
  <c r="AK1843" i="1" s="1"/>
  <c r="AK1844" i="1" s="1"/>
  <c r="AK1845" i="1" s="1"/>
  <c r="AK1846" i="1" s="1"/>
  <c r="AK1847" i="1" s="1"/>
  <c r="AK1848" i="1" s="1"/>
  <c r="AK1849" i="1" s="1"/>
  <c r="AK1850" i="1" s="1"/>
  <c r="AK1851" i="1" s="1"/>
  <c r="AK1852" i="1" s="1"/>
  <c r="AK1853" i="1" s="1"/>
  <c r="AK1854" i="1" s="1"/>
  <c r="AK1855" i="1" s="1"/>
  <c r="AK1856" i="1" s="1"/>
  <c r="AK1857" i="1" s="1"/>
  <c r="AK1858" i="1" s="1"/>
  <c r="AK1859" i="1" s="1"/>
  <c r="AK1860" i="1" s="1"/>
  <c r="AK1861" i="1" s="1"/>
  <c r="AK1862" i="1" s="1"/>
  <c r="AK1863" i="1" s="1"/>
  <c r="AK1864" i="1" s="1"/>
  <c r="AK1865" i="1" s="1"/>
  <c r="AK1866" i="1" s="1"/>
  <c r="AK1867" i="1" s="1"/>
  <c r="AK1868" i="1" s="1"/>
  <c r="AK1869" i="1" s="1"/>
  <c r="AK1870" i="1" s="1"/>
  <c r="AK1871" i="1" s="1"/>
  <c r="AK1872" i="1" s="1"/>
  <c r="AK1873" i="1" s="1"/>
  <c r="AK1874" i="1" s="1"/>
  <c r="AK1875" i="1" s="1"/>
  <c r="AK1876" i="1" s="1"/>
  <c r="AK1877" i="1" s="1"/>
  <c r="AK1878" i="1" s="1"/>
  <c r="AK1879" i="1" s="1"/>
  <c r="AK1880" i="1" s="1"/>
  <c r="AK1881" i="1" s="1"/>
  <c r="AK1882" i="1" s="1"/>
  <c r="AK1883" i="1" s="1"/>
  <c r="AK1884" i="1" s="1"/>
  <c r="AK1885" i="1" s="1"/>
  <c r="AK1886" i="1" s="1"/>
  <c r="AK1887" i="1" s="1"/>
  <c r="AK1888" i="1" s="1"/>
  <c r="AK1889" i="1" s="1"/>
  <c r="AK1890" i="1" s="1"/>
  <c r="AK1891" i="1" s="1"/>
  <c r="AK1892" i="1" s="1"/>
  <c r="AK1893" i="1" s="1"/>
  <c r="AK1894" i="1" s="1"/>
  <c r="AK1895" i="1" s="1"/>
  <c r="AK1896" i="1" s="1"/>
  <c r="AK1897" i="1" s="1"/>
  <c r="AK1898" i="1" s="1"/>
  <c r="AK1899" i="1" s="1"/>
  <c r="AK1900" i="1" s="1"/>
  <c r="AK1901" i="1" s="1"/>
  <c r="AK1902" i="1" s="1"/>
  <c r="AK1903" i="1" s="1"/>
  <c r="AK1904" i="1" s="1"/>
  <c r="AK1905" i="1" s="1"/>
  <c r="AK1906" i="1" s="1"/>
  <c r="AK1907" i="1" s="1"/>
  <c r="AK1908" i="1" s="1"/>
  <c r="AK1909" i="1" s="1"/>
  <c r="AK1910" i="1" s="1"/>
  <c r="AK1911" i="1" s="1"/>
  <c r="AK1912" i="1" s="1"/>
  <c r="AK1913" i="1" s="1"/>
  <c r="AK1914" i="1" s="1"/>
  <c r="AK1915" i="1" s="1"/>
  <c r="AK1916" i="1" s="1"/>
  <c r="AK1917" i="1" s="1"/>
  <c r="AK1918" i="1" s="1"/>
  <c r="AK1919" i="1" s="1"/>
  <c r="AK1920" i="1" s="1"/>
  <c r="AK1921" i="1" s="1"/>
  <c r="AK1922" i="1" s="1"/>
  <c r="AK1923" i="1" s="1"/>
  <c r="AK1924" i="1" s="1"/>
  <c r="AK1925" i="1" s="1"/>
  <c r="AK1926" i="1" s="1"/>
  <c r="AK1927" i="1" s="1"/>
  <c r="AK1928" i="1" s="1"/>
  <c r="AK1929" i="1" s="1"/>
  <c r="AK1930" i="1" s="1"/>
  <c r="AK1931" i="1" s="1"/>
  <c r="AK1932" i="1" s="1"/>
  <c r="AK1933" i="1" s="1"/>
  <c r="AK1934" i="1" s="1"/>
  <c r="AK1935" i="1" s="1"/>
  <c r="AK1936" i="1" s="1"/>
  <c r="AK1937" i="1" s="1"/>
  <c r="AK1938" i="1" s="1"/>
  <c r="AK1939" i="1" s="1"/>
  <c r="AK1940" i="1" s="1"/>
  <c r="AK1941" i="1" s="1"/>
  <c r="AK1942" i="1" s="1"/>
  <c r="AK1943" i="1" s="1"/>
  <c r="AK1944" i="1" s="1"/>
  <c r="AK1945" i="1" s="1"/>
  <c r="AK1946" i="1" s="1"/>
  <c r="AK1947" i="1" s="1"/>
  <c r="AK1948" i="1" s="1"/>
  <c r="AK1949" i="1" s="1"/>
  <c r="AK1950" i="1" s="1"/>
  <c r="AK1951" i="1" s="1"/>
  <c r="AK1952" i="1" s="1"/>
  <c r="AK1953" i="1" s="1"/>
  <c r="AK1954" i="1" s="1"/>
  <c r="AK1955" i="1" s="1"/>
  <c r="AK1956" i="1" s="1"/>
  <c r="AK1957" i="1" s="1"/>
  <c r="AK1958" i="1" s="1"/>
  <c r="AK1959" i="1" s="1"/>
  <c r="AK1960" i="1" s="1"/>
  <c r="AK1961" i="1" s="1"/>
  <c r="AK1962" i="1" s="1"/>
  <c r="AK1963" i="1" s="1"/>
  <c r="AK1964" i="1" s="1"/>
  <c r="AK1965" i="1" s="1"/>
  <c r="AK1966" i="1" s="1"/>
  <c r="AK1967" i="1" s="1"/>
  <c r="AK1968" i="1" s="1"/>
  <c r="AK1969" i="1" s="1"/>
  <c r="AK1970" i="1" s="1"/>
  <c r="AK1971" i="1" s="1"/>
  <c r="AK1972" i="1" s="1"/>
  <c r="AK1973" i="1" s="1"/>
  <c r="AK1974" i="1" s="1"/>
  <c r="AK1975" i="1" s="1"/>
  <c r="AK1976" i="1" s="1"/>
  <c r="AK1977" i="1" s="1"/>
  <c r="AK1978" i="1" s="1"/>
  <c r="AK1979" i="1" s="1"/>
  <c r="AK1980" i="1" s="1"/>
  <c r="AK1981" i="1" s="1"/>
  <c r="AK1982" i="1" s="1"/>
  <c r="AK1983" i="1" s="1"/>
  <c r="AK1984" i="1" s="1"/>
  <c r="AK1985" i="1" s="1"/>
  <c r="AK1986" i="1" s="1"/>
  <c r="AK1987" i="1" s="1"/>
  <c r="AK1988" i="1" s="1"/>
  <c r="AK1989" i="1" s="1"/>
  <c r="AK1990" i="1" s="1"/>
  <c r="AK1991" i="1" s="1"/>
  <c r="AK1992" i="1" s="1"/>
  <c r="AK1993" i="1" s="1"/>
  <c r="AK1994" i="1" s="1"/>
  <c r="AK1995" i="1" s="1"/>
  <c r="AK1996" i="1" s="1"/>
  <c r="AK1997" i="1" s="1"/>
  <c r="AK1998" i="1" s="1"/>
  <c r="AK1999" i="1" s="1"/>
  <c r="AK2000" i="1" s="1"/>
  <c r="AK2001" i="1" s="1"/>
  <c r="AK2002" i="1" s="1"/>
  <c r="AK2003" i="1" s="1"/>
  <c r="AK2004" i="1" s="1"/>
  <c r="AK2005" i="1" s="1"/>
  <c r="AK2006" i="1" s="1"/>
  <c r="AK2007" i="1" s="1"/>
  <c r="AK2008" i="1" s="1"/>
  <c r="AK2009" i="1" s="1"/>
  <c r="AK2010" i="1" s="1"/>
  <c r="AK2011" i="1" s="1"/>
  <c r="AK2012" i="1" s="1"/>
  <c r="AK2013" i="1" s="1"/>
  <c r="AK2014" i="1" s="1"/>
  <c r="AK2015" i="1" s="1"/>
  <c r="AK2016" i="1" s="1"/>
  <c r="AK2017" i="1" s="1"/>
  <c r="AK2018" i="1" s="1"/>
  <c r="AK2019" i="1" s="1"/>
  <c r="AK2020" i="1" s="1"/>
  <c r="AK2021" i="1" s="1"/>
  <c r="AK2022" i="1" s="1"/>
  <c r="AK2023" i="1" s="1"/>
  <c r="AK2024" i="1" s="1"/>
  <c r="AK2025" i="1" s="1"/>
  <c r="AK2026" i="1" s="1"/>
  <c r="AK2027" i="1" s="1"/>
  <c r="AK2028" i="1" s="1"/>
  <c r="AK2029" i="1" s="1"/>
  <c r="AK2030" i="1" s="1"/>
  <c r="AK2031" i="1" s="1"/>
  <c r="AK2032" i="1" s="1"/>
  <c r="AK2033" i="1" s="1"/>
  <c r="AK2034" i="1" s="1"/>
  <c r="AK2035" i="1" s="1"/>
  <c r="AK2036" i="1" s="1"/>
  <c r="AK2037" i="1" s="1"/>
  <c r="AK2038" i="1" s="1"/>
  <c r="AK2039" i="1" s="1"/>
  <c r="AK2040" i="1" s="1"/>
  <c r="AK2041" i="1" s="1"/>
  <c r="AK2042" i="1" s="1"/>
  <c r="AK2043" i="1" s="1"/>
  <c r="AK2044" i="1" s="1"/>
  <c r="AK2045" i="1" s="1"/>
  <c r="AK2046" i="1" s="1"/>
  <c r="AK2047" i="1" s="1"/>
  <c r="AK2048" i="1" s="1"/>
  <c r="AK2049" i="1" s="1"/>
  <c r="AK2050" i="1" s="1"/>
  <c r="AK2051" i="1" s="1"/>
  <c r="AK2052" i="1" s="1"/>
  <c r="AK2053" i="1" s="1"/>
  <c r="AK2054" i="1" s="1"/>
  <c r="AK2055" i="1" s="1"/>
  <c r="AK2056" i="1" s="1"/>
  <c r="AK2057" i="1" s="1"/>
  <c r="AK2058" i="1" s="1"/>
  <c r="AK2059" i="1" s="1"/>
  <c r="AK2060" i="1" s="1"/>
  <c r="AK2061" i="1" s="1"/>
  <c r="AK2062" i="1" s="1"/>
  <c r="L158" i="1"/>
  <c r="M168" i="1"/>
  <c r="M171" i="1"/>
  <c r="L161" i="1"/>
  <c r="R69" i="1" a="1"/>
  <c r="L144" i="1"/>
  <c r="M154" i="1"/>
  <c r="R57" i="1"/>
  <c r="R56" i="1"/>
  <c r="R55" i="1"/>
  <c r="P141" i="1"/>
  <c r="O140" i="1"/>
  <c r="N139" i="1"/>
  <c r="R139" i="1" s="1" a="1"/>
  <c r="O141" i="1"/>
  <c r="N140" i="1"/>
  <c r="N141" i="1"/>
  <c r="P139" i="1"/>
  <c r="P140" i="1"/>
  <c r="O139" i="1"/>
  <c r="L147" i="1"/>
  <c r="M157" i="1"/>
  <c r="M166" i="1"/>
  <c r="L156" i="1"/>
  <c r="O156" i="1"/>
  <c r="O157" i="1" s="1"/>
  <c r="N156" i="1"/>
  <c r="P156" i="1" s="1"/>
  <c r="P157" i="1" s="1"/>
  <c r="L155" i="1"/>
  <c r="M165" i="1"/>
  <c r="O155" i="1"/>
  <c r="N155" i="1"/>
  <c r="L152" i="1"/>
  <c r="M162" i="1"/>
  <c r="L140" i="1"/>
  <c r="M150" i="1"/>
  <c r="M163" i="1"/>
  <c r="L153" i="1"/>
  <c r="N151" i="1" l="1"/>
  <c r="P149" i="1"/>
  <c r="P150" i="1"/>
  <c r="O149" i="1"/>
  <c r="P151" i="1"/>
  <c r="O150" i="1"/>
  <c r="N149" i="1"/>
  <c r="R149" i="1" s="1" a="1"/>
  <c r="O151" i="1"/>
  <c r="N150" i="1"/>
  <c r="L169" i="1"/>
  <c r="M179" i="1"/>
  <c r="L162" i="1"/>
  <c r="M172" i="1"/>
  <c r="M175" i="1"/>
  <c r="O165" i="1"/>
  <c r="N165" i="1"/>
  <c r="O166" i="1"/>
  <c r="O167" i="1" s="1"/>
  <c r="N166" i="1"/>
  <c r="P166" i="1" s="1"/>
  <c r="P167" i="1" s="1"/>
  <c r="L165" i="1"/>
  <c r="L154" i="1"/>
  <c r="M164" i="1"/>
  <c r="L171" i="1"/>
  <c r="M181" i="1"/>
  <c r="L163" i="1"/>
  <c r="M173" i="1"/>
  <c r="L166" i="1"/>
  <c r="M176" i="1"/>
  <c r="L168" i="1"/>
  <c r="M178" i="1"/>
  <c r="L150" i="1"/>
  <c r="M160" i="1"/>
  <c r="N159" i="1" a="1"/>
  <c r="P155" i="1"/>
  <c r="L157" i="1"/>
  <c r="M167" i="1"/>
  <c r="R141" i="1"/>
  <c r="R140" i="1"/>
  <c r="R139" i="1"/>
  <c r="R71" i="1"/>
  <c r="AK63" i="1" s="1"/>
  <c r="R69" i="1"/>
  <c r="AI63" i="1" s="1"/>
  <c r="AI58" i="1" s="1"/>
  <c r="R70" i="1"/>
  <c r="AJ63" i="1" s="1"/>
  <c r="P161" i="1" l="1"/>
  <c r="O160" i="1"/>
  <c r="N159" i="1"/>
  <c r="R159" i="1" s="1" a="1"/>
  <c r="O161" i="1"/>
  <c r="N160" i="1"/>
  <c r="N161" i="1"/>
  <c r="P159" i="1"/>
  <c r="P160" i="1"/>
  <c r="O159" i="1"/>
  <c r="N169" i="1" a="1"/>
  <c r="P165" i="1"/>
  <c r="AJ58" i="1"/>
  <c r="L167" i="1"/>
  <c r="M177" i="1"/>
  <c r="L160" i="1"/>
  <c r="M170" i="1"/>
  <c r="M186" i="1"/>
  <c r="L176" i="1"/>
  <c r="M191" i="1"/>
  <c r="L181" i="1"/>
  <c r="M189" i="1"/>
  <c r="L179" i="1"/>
  <c r="R149" i="1"/>
  <c r="R151" i="1"/>
  <c r="R150" i="1"/>
  <c r="O176" i="1"/>
  <c r="O177" i="1" s="1"/>
  <c r="N176" i="1"/>
  <c r="P176" i="1" s="1"/>
  <c r="P177" i="1" s="1"/>
  <c r="L175" i="1"/>
  <c r="M185" i="1"/>
  <c r="O175" i="1"/>
  <c r="N175" i="1"/>
  <c r="L178" i="1"/>
  <c r="M188" i="1"/>
  <c r="M183" i="1"/>
  <c r="L173" i="1"/>
  <c r="L164" i="1"/>
  <c r="M174" i="1"/>
  <c r="L172" i="1"/>
  <c r="M182" i="1"/>
  <c r="L170" i="1" l="1"/>
  <c r="M180" i="1"/>
  <c r="L182" i="1"/>
  <c r="M192" i="1"/>
  <c r="L191" i="1"/>
  <c r="M201" i="1"/>
  <c r="N179" i="1" a="1"/>
  <c r="P175" i="1"/>
  <c r="R161" i="1"/>
  <c r="R160" i="1"/>
  <c r="R159" i="1"/>
  <c r="L183" i="1"/>
  <c r="M193" i="1"/>
  <c r="L177" i="1"/>
  <c r="M187" i="1"/>
  <c r="N171" i="1"/>
  <c r="P169" i="1"/>
  <c r="P170" i="1"/>
  <c r="O169" i="1"/>
  <c r="P171" i="1"/>
  <c r="O170" i="1"/>
  <c r="N169" i="1"/>
  <c r="R169" i="1" s="1" a="1"/>
  <c r="O171" i="1"/>
  <c r="N170" i="1"/>
  <c r="L174" i="1"/>
  <c r="M184" i="1"/>
  <c r="L188" i="1"/>
  <c r="M198" i="1"/>
  <c r="M195" i="1"/>
  <c r="O185" i="1"/>
  <c r="N185" i="1"/>
  <c r="O186" i="1"/>
  <c r="O187" i="1" s="1"/>
  <c r="N186" i="1"/>
  <c r="P186" i="1" s="1"/>
  <c r="P187" i="1" s="1"/>
  <c r="L185" i="1"/>
  <c r="L189" i="1"/>
  <c r="M199" i="1"/>
  <c r="L186" i="1"/>
  <c r="M196" i="1"/>
  <c r="L192" i="1" l="1"/>
  <c r="M202" i="1"/>
  <c r="N189" i="1" a="1"/>
  <c r="P185" i="1"/>
  <c r="L187" i="1"/>
  <c r="M197" i="1"/>
  <c r="P181" i="1"/>
  <c r="O180" i="1"/>
  <c r="N179" i="1"/>
  <c r="R179" i="1" s="1" a="1"/>
  <c r="O181" i="1"/>
  <c r="N180" i="1"/>
  <c r="N181" i="1"/>
  <c r="P179" i="1"/>
  <c r="P180" i="1"/>
  <c r="O179" i="1"/>
  <c r="L184" i="1"/>
  <c r="M194" i="1"/>
  <c r="R169" i="1"/>
  <c r="R171" i="1"/>
  <c r="R170" i="1"/>
  <c r="M211" i="1"/>
  <c r="L201" i="1"/>
  <c r="L180" i="1"/>
  <c r="M190" i="1"/>
  <c r="M209" i="1"/>
  <c r="L199" i="1"/>
  <c r="L198" i="1"/>
  <c r="M208" i="1"/>
  <c r="M206" i="1"/>
  <c r="L196" i="1"/>
  <c r="O196" i="1"/>
  <c r="O197" i="1" s="1"/>
  <c r="N196" i="1"/>
  <c r="P196" i="1" s="1"/>
  <c r="P197" i="1" s="1"/>
  <c r="L195" i="1"/>
  <c r="M205" i="1"/>
  <c r="O195" i="1"/>
  <c r="N195" i="1"/>
  <c r="M203" i="1"/>
  <c r="L193" i="1"/>
  <c r="L208" i="1" l="1"/>
  <c r="M218" i="1"/>
  <c r="L190" i="1"/>
  <c r="M200" i="1"/>
  <c r="N191" i="1"/>
  <c r="P189" i="1"/>
  <c r="P190" i="1"/>
  <c r="O189" i="1"/>
  <c r="P191" i="1"/>
  <c r="O190" i="1"/>
  <c r="N189" i="1"/>
  <c r="R189" i="1" s="1" a="1"/>
  <c r="O191" i="1"/>
  <c r="N190" i="1"/>
  <c r="N199" i="1" a="1"/>
  <c r="P195" i="1"/>
  <c r="M215" i="1"/>
  <c r="O205" i="1"/>
  <c r="N205" i="1"/>
  <c r="O206" i="1"/>
  <c r="O207" i="1" s="1"/>
  <c r="N206" i="1"/>
  <c r="P206" i="1" s="1"/>
  <c r="P207" i="1" s="1"/>
  <c r="L205" i="1"/>
  <c r="L197" i="1"/>
  <c r="M207" i="1"/>
  <c r="L202" i="1"/>
  <c r="M212" i="1"/>
  <c r="L203" i="1"/>
  <c r="M213" i="1"/>
  <c r="L206" i="1"/>
  <c r="M216" i="1"/>
  <c r="L209" i="1"/>
  <c r="M219" i="1"/>
  <c r="L211" i="1"/>
  <c r="M221" i="1"/>
  <c r="L194" i="1"/>
  <c r="M204" i="1"/>
  <c r="R181" i="1"/>
  <c r="R180" i="1"/>
  <c r="R179" i="1"/>
  <c r="M223" i="1" l="1"/>
  <c r="L213" i="1"/>
  <c r="L207" i="1"/>
  <c r="M217" i="1"/>
  <c r="R189" i="1"/>
  <c r="R191" i="1"/>
  <c r="R190" i="1"/>
  <c r="O216" i="1"/>
  <c r="O217" i="1" s="1"/>
  <c r="N216" i="1"/>
  <c r="P216" i="1" s="1"/>
  <c r="P217" i="1" s="1"/>
  <c r="L215" i="1"/>
  <c r="M225" i="1"/>
  <c r="O215" i="1"/>
  <c r="N215" i="1"/>
  <c r="M229" i="1"/>
  <c r="L219" i="1"/>
  <c r="N209" i="1" a="1"/>
  <c r="P205" i="1"/>
  <c r="P201" i="1"/>
  <c r="O200" i="1"/>
  <c r="N199" i="1"/>
  <c r="R199" i="1" s="1" a="1"/>
  <c r="O201" i="1"/>
  <c r="N200" i="1"/>
  <c r="N201" i="1"/>
  <c r="P199" i="1"/>
  <c r="P200" i="1"/>
  <c r="O199" i="1"/>
  <c r="L218" i="1"/>
  <c r="M228" i="1"/>
  <c r="L200" i="1"/>
  <c r="M210" i="1"/>
  <c r="L204" i="1"/>
  <c r="M214" i="1"/>
  <c r="M231" i="1"/>
  <c r="L221" i="1"/>
  <c r="M226" i="1"/>
  <c r="L216" i="1"/>
  <c r="L212" i="1"/>
  <c r="M222" i="1"/>
  <c r="L214" i="1" l="1"/>
  <c r="M224" i="1"/>
  <c r="R201" i="1"/>
  <c r="R200" i="1"/>
  <c r="R199" i="1"/>
  <c r="L217" i="1"/>
  <c r="M227" i="1"/>
  <c r="L228" i="1"/>
  <c r="M238" i="1"/>
  <c r="N211" i="1"/>
  <c r="P209" i="1"/>
  <c r="P210" i="1"/>
  <c r="O209" i="1"/>
  <c r="P211" i="1"/>
  <c r="O210" i="1"/>
  <c r="N209" i="1"/>
  <c r="R209" i="1" s="1" a="1"/>
  <c r="O211" i="1"/>
  <c r="N210" i="1"/>
  <c r="L226" i="1"/>
  <c r="M236" i="1"/>
  <c r="M235" i="1"/>
  <c r="O225" i="1"/>
  <c r="N225" i="1"/>
  <c r="O226" i="1"/>
  <c r="O227" i="1" s="1"/>
  <c r="N226" i="1"/>
  <c r="P226" i="1" s="1"/>
  <c r="P227" i="1" s="1"/>
  <c r="L225" i="1"/>
  <c r="L222" i="1"/>
  <c r="M232" i="1"/>
  <c r="L210" i="1"/>
  <c r="M220" i="1"/>
  <c r="L229" i="1"/>
  <c r="M239" i="1"/>
  <c r="L231" i="1"/>
  <c r="M241" i="1"/>
  <c r="N219" i="1" a="1"/>
  <c r="P215" i="1"/>
  <c r="L223" i="1"/>
  <c r="M233" i="1"/>
  <c r="M249" i="1" l="1"/>
  <c r="L239" i="1"/>
  <c r="R209" i="1"/>
  <c r="R211" i="1"/>
  <c r="R210" i="1"/>
  <c r="P221" i="1"/>
  <c r="O220" i="1"/>
  <c r="N219" i="1"/>
  <c r="R219" i="1" s="1" a="1"/>
  <c r="O221" i="1"/>
  <c r="N220" i="1"/>
  <c r="N221" i="1"/>
  <c r="P219" i="1"/>
  <c r="P220" i="1"/>
  <c r="O219" i="1"/>
  <c r="N229" i="1" a="1"/>
  <c r="P225" i="1"/>
  <c r="L227" i="1"/>
  <c r="M237" i="1"/>
  <c r="L232" i="1"/>
  <c r="M242" i="1"/>
  <c r="M243" i="1"/>
  <c r="L233" i="1"/>
  <c r="L224" i="1"/>
  <c r="M234" i="1"/>
  <c r="M246" i="1"/>
  <c r="L236" i="1"/>
  <c r="M251" i="1"/>
  <c r="L241" i="1"/>
  <c r="L220" i="1"/>
  <c r="M230" i="1"/>
  <c r="O236" i="1"/>
  <c r="O237" i="1" s="1"/>
  <c r="N236" i="1"/>
  <c r="P236" i="1" s="1"/>
  <c r="P237" i="1" s="1"/>
  <c r="L235" i="1"/>
  <c r="M245" i="1"/>
  <c r="O235" i="1"/>
  <c r="N235" i="1"/>
  <c r="M248" i="1"/>
  <c r="L238" i="1"/>
  <c r="L251" i="1" l="1"/>
  <c r="M261" i="1"/>
  <c r="N231" i="1"/>
  <c r="P229" i="1"/>
  <c r="P230" i="1"/>
  <c r="O229" i="1"/>
  <c r="P231" i="1"/>
  <c r="O230" i="1"/>
  <c r="N229" i="1"/>
  <c r="R229" i="1" s="1" a="1"/>
  <c r="O231" i="1"/>
  <c r="N230" i="1"/>
  <c r="M255" i="1"/>
  <c r="O245" i="1"/>
  <c r="N245" i="1"/>
  <c r="O246" i="1"/>
  <c r="O247" i="1" s="1"/>
  <c r="N246" i="1"/>
  <c r="P246" i="1" s="1"/>
  <c r="P247" i="1" s="1"/>
  <c r="L245" i="1"/>
  <c r="L230" i="1"/>
  <c r="M240" i="1"/>
  <c r="L237" i="1"/>
  <c r="M247" i="1"/>
  <c r="N239" i="1" a="1"/>
  <c r="P235" i="1"/>
  <c r="L234" i="1"/>
  <c r="M244" i="1"/>
  <c r="L242" i="1"/>
  <c r="M252" i="1"/>
  <c r="R221" i="1"/>
  <c r="R220" i="1"/>
  <c r="R219" i="1"/>
  <c r="L248" i="1"/>
  <c r="M258" i="1"/>
  <c r="L246" i="1"/>
  <c r="M256" i="1"/>
  <c r="L243" i="1"/>
  <c r="M253" i="1"/>
  <c r="L249" i="1"/>
  <c r="M259" i="1"/>
  <c r="M262" i="1" l="1"/>
  <c r="L252" i="1"/>
  <c r="M250" i="1"/>
  <c r="L240" i="1"/>
  <c r="L253" i="1"/>
  <c r="M263" i="1"/>
  <c r="N255" i="1"/>
  <c r="O256" i="1"/>
  <c r="O257" i="1" s="1"/>
  <c r="L255" i="1"/>
  <c r="M265" i="1"/>
  <c r="N256" i="1"/>
  <c r="P256" i="1" s="1"/>
  <c r="P257" i="1" s="1"/>
  <c r="O255" i="1"/>
  <c r="L259" i="1"/>
  <c r="M269" i="1"/>
  <c r="L256" i="1"/>
  <c r="M266" i="1"/>
  <c r="P241" i="1"/>
  <c r="O240" i="1"/>
  <c r="N239" i="1"/>
  <c r="R239" i="1" s="1" a="1"/>
  <c r="O241" i="1"/>
  <c r="N240" i="1"/>
  <c r="N241" i="1"/>
  <c r="P239" i="1"/>
  <c r="P240" i="1"/>
  <c r="O239" i="1"/>
  <c r="N249" i="1" a="1"/>
  <c r="P245" i="1"/>
  <c r="L261" i="1"/>
  <c r="M271" i="1"/>
  <c r="M268" i="1"/>
  <c r="L258" i="1"/>
  <c r="M254" i="1"/>
  <c r="L244" i="1"/>
  <c r="M257" i="1"/>
  <c r="L247" i="1"/>
  <c r="R229" i="1"/>
  <c r="R231" i="1"/>
  <c r="R230" i="1"/>
  <c r="L254" i="1" l="1"/>
  <c r="M264" i="1"/>
  <c r="L266" i="1"/>
  <c r="M276" i="1"/>
  <c r="R241" i="1"/>
  <c r="R240" i="1"/>
  <c r="R239" i="1"/>
  <c r="N259" i="1" a="1"/>
  <c r="P255" i="1"/>
  <c r="L250" i="1"/>
  <c r="M260" i="1"/>
  <c r="O251" i="1"/>
  <c r="N250" i="1"/>
  <c r="N251" i="1"/>
  <c r="P249" i="1"/>
  <c r="P250" i="1"/>
  <c r="O250" i="1"/>
  <c r="O249" i="1"/>
  <c r="P251" i="1"/>
  <c r="N249" i="1"/>
  <c r="R249" i="1" s="1" a="1"/>
  <c r="L269" i="1"/>
  <c r="M279" i="1"/>
  <c r="N266" i="1"/>
  <c r="P266" i="1" s="1"/>
  <c r="P267" i="1" s="1"/>
  <c r="L265" i="1"/>
  <c r="M275" i="1"/>
  <c r="O265" i="1"/>
  <c r="N265" i="1"/>
  <c r="O266" i="1"/>
  <c r="O267" i="1" s="1"/>
  <c r="L263" i="1"/>
  <c r="M273" i="1"/>
  <c r="L257" i="1"/>
  <c r="M267" i="1"/>
  <c r="L268" i="1"/>
  <c r="M278" i="1"/>
  <c r="L271" i="1"/>
  <c r="M281" i="1"/>
  <c r="L262" i="1"/>
  <c r="M272" i="1"/>
  <c r="R250" i="1" l="1"/>
  <c r="R249" i="1"/>
  <c r="R251" i="1"/>
  <c r="L276" i="1"/>
  <c r="M286" i="1"/>
  <c r="M270" i="1"/>
  <c r="L260" i="1"/>
  <c r="M277" i="1"/>
  <c r="L267" i="1"/>
  <c r="P260" i="1"/>
  <c r="O259" i="1"/>
  <c r="P261" i="1"/>
  <c r="O260" i="1"/>
  <c r="N259" i="1"/>
  <c r="R259" i="1" s="1" a="1"/>
  <c r="O261" i="1"/>
  <c r="N261" i="1"/>
  <c r="N260" i="1"/>
  <c r="P259" i="1"/>
  <c r="N269" i="1" a="1"/>
  <c r="P265" i="1"/>
  <c r="M282" i="1"/>
  <c r="L272" i="1"/>
  <c r="M288" i="1"/>
  <c r="L278" i="1"/>
  <c r="L273" i="1"/>
  <c r="M283" i="1"/>
  <c r="L279" i="1"/>
  <c r="M289" i="1"/>
  <c r="M274" i="1"/>
  <c r="L264" i="1"/>
  <c r="L281" i="1"/>
  <c r="M291" i="1"/>
  <c r="N275" i="1"/>
  <c r="O276" i="1"/>
  <c r="O277" i="1" s="1"/>
  <c r="N276" i="1"/>
  <c r="P276" i="1" s="1"/>
  <c r="P277" i="1" s="1"/>
  <c r="O275" i="1"/>
  <c r="L275" i="1"/>
  <c r="M285" i="1"/>
  <c r="L291" i="1" l="1"/>
  <c r="M301" i="1"/>
  <c r="L288" i="1"/>
  <c r="M298" i="1"/>
  <c r="O271" i="1"/>
  <c r="N270" i="1"/>
  <c r="N271" i="1"/>
  <c r="P269" i="1"/>
  <c r="O269" i="1"/>
  <c r="P271" i="1"/>
  <c r="N269" i="1"/>
  <c r="R269" i="1" s="1" a="1"/>
  <c r="P270" i="1"/>
  <c r="O270" i="1"/>
  <c r="N286" i="1"/>
  <c r="P286" i="1" s="1"/>
  <c r="P287" i="1" s="1"/>
  <c r="L285" i="1"/>
  <c r="M295" i="1"/>
  <c r="O285" i="1"/>
  <c r="O286" i="1"/>
  <c r="O287" i="1" s="1"/>
  <c r="N285" i="1"/>
  <c r="R261" i="1"/>
  <c r="R260" i="1"/>
  <c r="R259" i="1"/>
  <c r="L270" i="1"/>
  <c r="M280" i="1"/>
  <c r="L289" i="1"/>
  <c r="M299" i="1"/>
  <c r="L277" i="1"/>
  <c r="M287" i="1"/>
  <c r="L283" i="1"/>
  <c r="M293" i="1"/>
  <c r="P275" i="1"/>
  <c r="N279" i="1" a="1"/>
  <c r="L274" i="1"/>
  <c r="M284" i="1"/>
  <c r="L282" i="1"/>
  <c r="M292" i="1"/>
  <c r="L286" i="1"/>
  <c r="M296" i="1"/>
  <c r="P280" i="1" l="1"/>
  <c r="O279" i="1"/>
  <c r="P281" i="1"/>
  <c r="O280" i="1"/>
  <c r="N279" i="1"/>
  <c r="R279" i="1" s="1" a="1"/>
  <c r="N280" i="1"/>
  <c r="P279" i="1"/>
  <c r="O281" i="1"/>
  <c r="N281" i="1"/>
  <c r="N295" i="1"/>
  <c r="O296" i="1"/>
  <c r="O297" i="1" s="1"/>
  <c r="L295" i="1"/>
  <c r="M305" i="1"/>
  <c r="N296" i="1"/>
  <c r="P296" i="1" s="1"/>
  <c r="P297" i="1" s="1"/>
  <c r="O295" i="1"/>
  <c r="N289" i="1" a="1"/>
  <c r="P285" i="1"/>
  <c r="L301" i="1"/>
  <c r="M311" i="1"/>
  <c r="M302" i="1"/>
  <c r="L292" i="1"/>
  <c r="M297" i="1"/>
  <c r="L287" i="1"/>
  <c r="M290" i="1"/>
  <c r="L280" i="1"/>
  <c r="M308" i="1"/>
  <c r="L298" i="1"/>
  <c r="R270" i="1"/>
  <c r="R269" i="1"/>
  <c r="R271" i="1"/>
  <c r="L296" i="1"/>
  <c r="M306" i="1"/>
  <c r="M294" i="1"/>
  <c r="L284" i="1"/>
  <c r="L293" i="1"/>
  <c r="M303" i="1"/>
  <c r="L299" i="1"/>
  <c r="M309" i="1"/>
  <c r="M313" i="1" l="1"/>
  <c r="L303" i="1"/>
  <c r="L306" i="1"/>
  <c r="M316" i="1"/>
  <c r="L290" i="1"/>
  <c r="M300" i="1"/>
  <c r="M312" i="1"/>
  <c r="L302" i="1"/>
  <c r="O291" i="1"/>
  <c r="N290" i="1"/>
  <c r="N291" i="1"/>
  <c r="P289" i="1"/>
  <c r="P290" i="1"/>
  <c r="O290" i="1"/>
  <c r="O289" i="1"/>
  <c r="P291" i="1"/>
  <c r="N289" i="1"/>
  <c r="R289" i="1" s="1" a="1"/>
  <c r="L311" i="1"/>
  <c r="M321" i="1"/>
  <c r="L309" i="1"/>
  <c r="M319" i="1"/>
  <c r="M318" i="1"/>
  <c r="L308" i="1"/>
  <c r="L297" i="1"/>
  <c r="M307" i="1"/>
  <c r="N299" i="1" a="1"/>
  <c r="P295" i="1"/>
  <c r="L294" i="1"/>
  <c r="M304" i="1"/>
  <c r="N306" i="1"/>
  <c r="P306" i="1" s="1"/>
  <c r="P307" i="1" s="1"/>
  <c r="L305" i="1"/>
  <c r="M315" i="1"/>
  <c r="O305" i="1"/>
  <c r="N305" i="1"/>
  <c r="O306" i="1"/>
  <c r="O307" i="1" s="1"/>
  <c r="R281" i="1"/>
  <c r="R280" i="1"/>
  <c r="R279" i="1"/>
  <c r="N309" i="1" l="1" a="1"/>
  <c r="P305" i="1"/>
  <c r="N316" i="1"/>
  <c r="P316" i="1" s="1"/>
  <c r="P317" i="1" s="1"/>
  <c r="L315" i="1"/>
  <c r="N315" i="1"/>
  <c r="O316" i="1"/>
  <c r="O317" i="1" s="1"/>
  <c r="O315" i="1"/>
  <c r="M325" i="1"/>
  <c r="L316" i="1"/>
  <c r="M326" i="1"/>
  <c r="L321" i="1"/>
  <c r="M331" i="1"/>
  <c r="M322" i="1"/>
  <c r="L312" i="1"/>
  <c r="P300" i="1"/>
  <c r="O299" i="1"/>
  <c r="P301" i="1"/>
  <c r="O300" i="1"/>
  <c r="N299" i="1"/>
  <c r="R299" i="1" s="1" a="1"/>
  <c r="O301" i="1"/>
  <c r="N301" i="1"/>
  <c r="N300" i="1"/>
  <c r="P299" i="1"/>
  <c r="M328" i="1"/>
  <c r="L318" i="1"/>
  <c r="M310" i="1"/>
  <c r="L300" i="1"/>
  <c r="M314" i="1"/>
  <c r="L304" i="1"/>
  <c r="M317" i="1"/>
  <c r="L307" i="1"/>
  <c r="L319" i="1"/>
  <c r="M329" i="1"/>
  <c r="R290" i="1"/>
  <c r="R289" i="1"/>
  <c r="R291" i="1"/>
  <c r="L313" i="1"/>
  <c r="M323" i="1"/>
  <c r="M324" i="1" l="1"/>
  <c r="L314" i="1"/>
  <c r="M338" i="1"/>
  <c r="L328" i="1"/>
  <c r="L331" i="1"/>
  <c r="M341" i="1"/>
  <c r="N325" i="1"/>
  <c r="N326" i="1"/>
  <c r="P326" i="1" s="1"/>
  <c r="P327" i="1" s="1"/>
  <c r="L325" i="1"/>
  <c r="M335" i="1"/>
  <c r="O325" i="1"/>
  <c r="O326" i="1"/>
  <c r="O327" i="1" s="1"/>
  <c r="M327" i="1"/>
  <c r="L317" i="1"/>
  <c r="L326" i="1"/>
  <c r="M336" i="1"/>
  <c r="R301" i="1"/>
  <c r="R300" i="1"/>
  <c r="R299" i="1"/>
  <c r="L323" i="1"/>
  <c r="M333" i="1"/>
  <c r="M320" i="1"/>
  <c r="L310" i="1"/>
  <c r="L329" i="1"/>
  <c r="M339" i="1"/>
  <c r="M332" i="1"/>
  <c r="L322" i="1"/>
  <c r="N319" i="1" a="1"/>
  <c r="P315" i="1"/>
  <c r="P310" i="1"/>
  <c r="O309" i="1"/>
  <c r="O311" i="1"/>
  <c r="N310" i="1"/>
  <c r="N311" i="1"/>
  <c r="P309" i="1"/>
  <c r="P311" i="1"/>
  <c r="O310" i="1"/>
  <c r="N309" i="1"/>
  <c r="R309" i="1" s="1" a="1"/>
  <c r="O321" i="1" l="1"/>
  <c r="N320" i="1"/>
  <c r="P320" i="1"/>
  <c r="O319" i="1"/>
  <c r="P321" i="1"/>
  <c r="O320" i="1"/>
  <c r="N319" i="1"/>
  <c r="R319" i="1" s="1" a="1"/>
  <c r="N321" i="1"/>
  <c r="P319" i="1"/>
  <c r="L336" i="1"/>
  <c r="M346" i="1"/>
  <c r="N329" i="1" a="1"/>
  <c r="P325" i="1"/>
  <c r="M348" i="1"/>
  <c r="L338" i="1"/>
  <c r="M342" i="1"/>
  <c r="L332" i="1"/>
  <c r="L341" i="1"/>
  <c r="M351" i="1"/>
  <c r="R310" i="1"/>
  <c r="R309" i="1"/>
  <c r="R311" i="1"/>
  <c r="M330" i="1"/>
  <c r="L320" i="1"/>
  <c r="N336" i="1"/>
  <c r="P336" i="1" s="1"/>
  <c r="P337" i="1" s="1"/>
  <c r="L335" i="1"/>
  <c r="N335" i="1"/>
  <c r="O336" i="1"/>
  <c r="O337" i="1" s="1"/>
  <c r="O335" i="1"/>
  <c r="M345" i="1"/>
  <c r="L339" i="1"/>
  <c r="M349" i="1"/>
  <c r="L333" i="1"/>
  <c r="M343" i="1"/>
  <c r="M337" i="1"/>
  <c r="L327" i="1"/>
  <c r="M334" i="1"/>
  <c r="L324" i="1"/>
  <c r="L349" i="1" l="1"/>
  <c r="M359" i="1"/>
  <c r="N339" i="1" a="1"/>
  <c r="P335" i="1"/>
  <c r="L351" i="1"/>
  <c r="M361" i="1"/>
  <c r="L346" i="1"/>
  <c r="M356" i="1"/>
  <c r="R320" i="1"/>
  <c r="R321" i="1"/>
  <c r="R319" i="1"/>
  <c r="M352" i="1"/>
  <c r="L342" i="1"/>
  <c r="M347" i="1"/>
  <c r="L337" i="1"/>
  <c r="M340" i="1"/>
  <c r="L330" i="1"/>
  <c r="L343" i="1"/>
  <c r="M353" i="1"/>
  <c r="N345" i="1"/>
  <c r="N346" i="1"/>
  <c r="P346" i="1" s="1"/>
  <c r="P347" i="1" s="1"/>
  <c r="L345" i="1"/>
  <c r="M355" i="1"/>
  <c r="O345" i="1"/>
  <c r="O346" i="1"/>
  <c r="O347" i="1" s="1"/>
  <c r="M358" i="1"/>
  <c r="L348" i="1"/>
  <c r="P330" i="1"/>
  <c r="O329" i="1"/>
  <c r="O331" i="1"/>
  <c r="N330" i="1"/>
  <c r="N331" i="1"/>
  <c r="P329" i="1"/>
  <c r="P331" i="1"/>
  <c r="O330" i="1"/>
  <c r="N329" i="1"/>
  <c r="R329" i="1" s="1" a="1"/>
  <c r="M344" i="1"/>
  <c r="L334" i="1"/>
  <c r="R330" i="1" l="1"/>
  <c r="R329" i="1"/>
  <c r="R331" i="1"/>
  <c r="N349" i="1" a="1"/>
  <c r="P345" i="1"/>
  <c r="M362" i="1"/>
  <c r="L352" i="1"/>
  <c r="L353" i="1"/>
  <c r="M363" i="1"/>
  <c r="O341" i="1"/>
  <c r="N340" i="1"/>
  <c r="P340" i="1"/>
  <c r="O339" i="1"/>
  <c r="P341" i="1"/>
  <c r="O340" i="1"/>
  <c r="N339" i="1"/>
  <c r="R339" i="1" s="1" a="1"/>
  <c r="N341" i="1"/>
  <c r="P339" i="1"/>
  <c r="M350" i="1"/>
  <c r="L340" i="1"/>
  <c r="L356" i="1"/>
  <c r="M366" i="1"/>
  <c r="N356" i="1"/>
  <c r="P356" i="1" s="1"/>
  <c r="P357" i="1" s="1"/>
  <c r="L355" i="1"/>
  <c r="N355" i="1"/>
  <c r="O356" i="1"/>
  <c r="O357" i="1" s="1"/>
  <c r="O355" i="1"/>
  <c r="M365" i="1"/>
  <c r="M368" i="1"/>
  <c r="L358" i="1"/>
  <c r="M357" i="1"/>
  <c r="L347" i="1"/>
  <c r="L361" i="1"/>
  <c r="M371" i="1"/>
  <c r="L359" i="1"/>
  <c r="M369" i="1"/>
  <c r="M354" i="1"/>
  <c r="L344" i="1"/>
  <c r="L369" i="1" l="1"/>
  <c r="M379" i="1"/>
  <c r="N365" i="1"/>
  <c r="N366" i="1"/>
  <c r="P366" i="1" s="1"/>
  <c r="P367" i="1" s="1"/>
  <c r="L365" i="1"/>
  <c r="M375" i="1"/>
  <c r="O365" i="1"/>
  <c r="O366" i="1"/>
  <c r="O367" i="1" s="1"/>
  <c r="R340" i="1"/>
  <c r="R341" i="1"/>
  <c r="R339" i="1"/>
  <c r="P350" i="1"/>
  <c r="O349" i="1"/>
  <c r="O351" i="1"/>
  <c r="N350" i="1"/>
  <c r="N351" i="1"/>
  <c r="P349" i="1"/>
  <c r="N349" i="1"/>
  <c r="R349" i="1" s="1" a="1"/>
  <c r="P351" i="1"/>
  <c r="O350" i="1"/>
  <c r="M360" i="1"/>
  <c r="L350" i="1"/>
  <c r="M367" i="1"/>
  <c r="L357" i="1"/>
  <c r="L371" i="1"/>
  <c r="M381" i="1"/>
  <c r="L366" i="1"/>
  <c r="M376" i="1"/>
  <c r="M372" i="1"/>
  <c r="L362" i="1"/>
  <c r="M364" i="1"/>
  <c r="L354" i="1"/>
  <c r="M378" i="1"/>
  <c r="L368" i="1"/>
  <c r="N359" i="1" a="1"/>
  <c r="P355" i="1"/>
  <c r="L363" i="1"/>
  <c r="M373" i="1"/>
  <c r="L376" i="1" l="1"/>
  <c r="M386" i="1"/>
  <c r="O361" i="1"/>
  <c r="N360" i="1"/>
  <c r="P360" i="1"/>
  <c r="O359" i="1"/>
  <c r="P361" i="1"/>
  <c r="O360" i="1"/>
  <c r="N359" i="1"/>
  <c r="R359" i="1" s="1" a="1"/>
  <c r="P359" i="1"/>
  <c r="N361" i="1"/>
  <c r="M377" i="1"/>
  <c r="L367" i="1"/>
  <c r="N369" i="1" a="1"/>
  <c r="P365" i="1"/>
  <c r="L373" i="1"/>
  <c r="M383" i="1"/>
  <c r="L381" i="1"/>
  <c r="M391" i="1"/>
  <c r="R350" i="1"/>
  <c r="R349" i="1"/>
  <c r="R351" i="1"/>
  <c r="N376" i="1"/>
  <c r="P376" i="1" s="1"/>
  <c r="P377" i="1" s="1"/>
  <c r="L375" i="1"/>
  <c r="N375" i="1"/>
  <c r="O376" i="1"/>
  <c r="O377" i="1" s="1"/>
  <c r="M385" i="1"/>
  <c r="O375" i="1"/>
  <c r="L379" i="1"/>
  <c r="M389" i="1"/>
  <c r="M374" i="1"/>
  <c r="L364" i="1"/>
  <c r="M388" i="1"/>
  <c r="L378" i="1"/>
  <c r="M382" i="1"/>
  <c r="L372" i="1"/>
  <c r="M370" i="1"/>
  <c r="L360" i="1"/>
  <c r="M387" i="1" l="1"/>
  <c r="L377" i="1"/>
  <c r="M380" i="1"/>
  <c r="L370" i="1"/>
  <c r="M392" i="1"/>
  <c r="L382" i="1"/>
  <c r="M384" i="1"/>
  <c r="L374" i="1"/>
  <c r="N385" i="1"/>
  <c r="N386" i="1"/>
  <c r="P386" i="1" s="1"/>
  <c r="P387" i="1" s="1"/>
  <c r="L385" i="1"/>
  <c r="M395" i="1"/>
  <c r="O385" i="1"/>
  <c r="O386" i="1"/>
  <c r="O387" i="1" s="1"/>
  <c r="L391" i="1"/>
  <c r="M401" i="1"/>
  <c r="P370" i="1"/>
  <c r="O369" i="1"/>
  <c r="O371" i="1"/>
  <c r="N370" i="1"/>
  <c r="N371" i="1"/>
  <c r="P369" i="1"/>
  <c r="O370" i="1"/>
  <c r="N369" i="1"/>
  <c r="R369" i="1" s="1" a="1"/>
  <c r="P371" i="1"/>
  <c r="L386" i="1"/>
  <c r="M396" i="1"/>
  <c r="L389" i="1"/>
  <c r="M399" i="1"/>
  <c r="M398" i="1"/>
  <c r="L388" i="1"/>
  <c r="N379" i="1" a="1"/>
  <c r="P375" i="1"/>
  <c r="L383" i="1"/>
  <c r="M393" i="1"/>
  <c r="R360" i="1"/>
  <c r="R361" i="1"/>
  <c r="R359" i="1"/>
  <c r="O381" i="1" l="1"/>
  <c r="N380" i="1"/>
  <c r="P380" i="1"/>
  <c r="O379" i="1"/>
  <c r="P381" i="1"/>
  <c r="O380" i="1"/>
  <c r="N379" i="1"/>
  <c r="R379" i="1" s="1" a="1"/>
  <c r="N381" i="1"/>
  <c r="P379" i="1"/>
  <c r="L401" i="1"/>
  <c r="M411" i="1"/>
  <c r="R370" i="1"/>
  <c r="R369" i="1"/>
  <c r="R371" i="1"/>
  <c r="N396" i="1"/>
  <c r="P396" i="1" s="1"/>
  <c r="P397" i="1" s="1"/>
  <c r="L395" i="1"/>
  <c r="M405" i="1"/>
  <c r="O395" i="1"/>
  <c r="N395" i="1"/>
  <c r="O396" i="1"/>
  <c r="O397" i="1" s="1"/>
  <c r="L393" i="1"/>
  <c r="M403" i="1"/>
  <c r="L396" i="1"/>
  <c r="M406" i="1"/>
  <c r="M394" i="1"/>
  <c r="L384" i="1"/>
  <c r="M390" i="1"/>
  <c r="L380" i="1"/>
  <c r="L398" i="1"/>
  <c r="M408" i="1"/>
  <c r="L399" i="1"/>
  <c r="M409" i="1"/>
  <c r="N389" i="1" a="1"/>
  <c r="P385" i="1"/>
  <c r="L392" i="1"/>
  <c r="M402" i="1"/>
  <c r="L387" i="1"/>
  <c r="M397" i="1"/>
  <c r="M412" i="1" l="1"/>
  <c r="L402" i="1"/>
  <c r="M400" i="1"/>
  <c r="L390" i="1"/>
  <c r="N399" i="1" a="1"/>
  <c r="P395" i="1"/>
  <c r="L411" i="1"/>
  <c r="M421" i="1"/>
  <c r="R380" i="1"/>
  <c r="R381" i="1"/>
  <c r="R379" i="1"/>
  <c r="M407" i="1"/>
  <c r="L397" i="1"/>
  <c r="M418" i="1"/>
  <c r="L408" i="1"/>
  <c r="L403" i="1"/>
  <c r="M413" i="1"/>
  <c r="L409" i="1"/>
  <c r="M419" i="1"/>
  <c r="L406" i="1"/>
  <c r="M416" i="1"/>
  <c r="P390" i="1"/>
  <c r="O389" i="1"/>
  <c r="P391" i="1"/>
  <c r="O390" i="1"/>
  <c r="N389" i="1"/>
  <c r="R389" i="1" s="1" a="1"/>
  <c r="O391" i="1"/>
  <c r="N390" i="1"/>
  <c r="N391" i="1"/>
  <c r="P389" i="1"/>
  <c r="M404" i="1"/>
  <c r="L394" i="1"/>
  <c r="N405" i="1"/>
  <c r="O406" i="1"/>
  <c r="O407" i="1" s="1"/>
  <c r="N406" i="1"/>
  <c r="P406" i="1" s="1"/>
  <c r="P407" i="1" s="1"/>
  <c r="L405" i="1"/>
  <c r="M415" i="1"/>
  <c r="O405" i="1"/>
  <c r="L407" i="1" l="1"/>
  <c r="M417" i="1"/>
  <c r="L421" i="1"/>
  <c r="M431" i="1"/>
  <c r="L404" i="1"/>
  <c r="M414" i="1"/>
  <c r="L419" i="1"/>
  <c r="M429" i="1"/>
  <c r="L400" i="1"/>
  <c r="M410" i="1"/>
  <c r="R391" i="1"/>
  <c r="R390" i="1"/>
  <c r="R389" i="1"/>
  <c r="L418" i="1"/>
  <c r="M428" i="1"/>
  <c r="N416" i="1"/>
  <c r="P416" i="1" s="1"/>
  <c r="P417" i="1" s="1"/>
  <c r="L415" i="1"/>
  <c r="M425" i="1"/>
  <c r="O415" i="1"/>
  <c r="N415" i="1"/>
  <c r="O416" i="1"/>
  <c r="O417" i="1" s="1"/>
  <c r="N409" i="1" a="1"/>
  <c r="P405" i="1"/>
  <c r="L416" i="1"/>
  <c r="M426" i="1"/>
  <c r="L413" i="1"/>
  <c r="M423" i="1"/>
  <c r="O401" i="1"/>
  <c r="N400" i="1"/>
  <c r="N401" i="1"/>
  <c r="P399" i="1"/>
  <c r="P400" i="1"/>
  <c r="O399" i="1"/>
  <c r="P401" i="1"/>
  <c r="O400" i="1"/>
  <c r="N399" i="1"/>
  <c r="R399" i="1" s="1" a="1"/>
  <c r="L412" i="1"/>
  <c r="M422" i="1"/>
  <c r="R400" i="1" l="1"/>
  <c r="R399" i="1"/>
  <c r="R401" i="1"/>
  <c r="M438" i="1"/>
  <c r="L428" i="1"/>
  <c r="L423" i="1"/>
  <c r="M433" i="1"/>
  <c r="M432" i="1"/>
  <c r="L422" i="1"/>
  <c r="P410" i="1"/>
  <c r="O409" i="1"/>
  <c r="P411" i="1"/>
  <c r="O410" i="1"/>
  <c r="N409" i="1"/>
  <c r="R409" i="1" s="1" a="1"/>
  <c r="O411" i="1"/>
  <c r="N410" i="1"/>
  <c r="N411" i="1"/>
  <c r="P409" i="1"/>
  <c r="N425" i="1"/>
  <c r="O426" i="1"/>
  <c r="O427" i="1" s="1"/>
  <c r="N426" i="1"/>
  <c r="P426" i="1" s="1"/>
  <c r="P427" i="1" s="1"/>
  <c r="L425" i="1"/>
  <c r="M435" i="1"/>
  <c r="O425" i="1"/>
  <c r="M420" i="1"/>
  <c r="L410" i="1"/>
  <c r="M424" i="1"/>
  <c r="L414" i="1"/>
  <c r="M427" i="1"/>
  <c r="L417" i="1"/>
  <c r="N419" i="1" a="1"/>
  <c r="P415" i="1"/>
  <c r="L429" i="1"/>
  <c r="M439" i="1"/>
  <c r="L431" i="1"/>
  <c r="M441" i="1"/>
  <c r="L426" i="1"/>
  <c r="M436" i="1"/>
  <c r="L441" i="1" l="1"/>
  <c r="M451" i="1"/>
  <c r="L432" i="1"/>
  <c r="M442" i="1"/>
  <c r="L438" i="1"/>
  <c r="M448" i="1"/>
  <c r="N429" i="1" a="1"/>
  <c r="P425" i="1"/>
  <c r="L436" i="1"/>
  <c r="M446" i="1"/>
  <c r="L439" i="1"/>
  <c r="M449" i="1"/>
  <c r="R411" i="1"/>
  <c r="R410" i="1"/>
  <c r="R409" i="1"/>
  <c r="O421" i="1"/>
  <c r="N420" i="1"/>
  <c r="N421" i="1"/>
  <c r="P419" i="1"/>
  <c r="P420" i="1"/>
  <c r="O419" i="1"/>
  <c r="P421" i="1"/>
  <c r="O420" i="1"/>
  <c r="N419" i="1"/>
  <c r="R419" i="1" s="1" a="1"/>
  <c r="L424" i="1"/>
  <c r="M434" i="1"/>
  <c r="N436" i="1"/>
  <c r="P436" i="1" s="1"/>
  <c r="P437" i="1" s="1"/>
  <c r="L435" i="1"/>
  <c r="M445" i="1"/>
  <c r="O435" i="1"/>
  <c r="N435" i="1"/>
  <c r="O436" i="1"/>
  <c r="O437" i="1" s="1"/>
  <c r="L433" i="1"/>
  <c r="M443" i="1"/>
  <c r="L427" i="1"/>
  <c r="M437" i="1"/>
  <c r="L420" i="1"/>
  <c r="M430" i="1"/>
  <c r="M447" i="1" l="1"/>
  <c r="L437" i="1"/>
  <c r="L449" i="1"/>
  <c r="M459" i="1"/>
  <c r="M444" i="1"/>
  <c r="L434" i="1"/>
  <c r="L446" i="1"/>
  <c r="M456" i="1"/>
  <c r="M458" i="1"/>
  <c r="L448" i="1"/>
  <c r="L451" i="1"/>
  <c r="M461" i="1"/>
  <c r="R420" i="1"/>
  <c r="R419" i="1"/>
  <c r="R421" i="1"/>
  <c r="M452" i="1"/>
  <c r="L442" i="1"/>
  <c r="N439" i="1" a="1"/>
  <c r="P435" i="1"/>
  <c r="P430" i="1"/>
  <c r="O429" i="1"/>
  <c r="P431" i="1"/>
  <c r="O430" i="1"/>
  <c r="N429" i="1"/>
  <c r="R429" i="1" s="1" a="1"/>
  <c r="O431" i="1"/>
  <c r="N430" i="1"/>
  <c r="N431" i="1"/>
  <c r="P429" i="1"/>
  <c r="M440" i="1"/>
  <c r="L430" i="1"/>
  <c r="L443" i="1"/>
  <c r="M453" i="1"/>
  <c r="N445" i="1"/>
  <c r="O446" i="1"/>
  <c r="O447" i="1" s="1"/>
  <c r="N446" i="1"/>
  <c r="P446" i="1" s="1"/>
  <c r="P447" i="1" s="1"/>
  <c r="L445" i="1"/>
  <c r="M455" i="1"/>
  <c r="O445" i="1"/>
  <c r="L453" i="1" l="1"/>
  <c r="M463" i="1"/>
  <c r="R431" i="1"/>
  <c r="R430" i="1"/>
  <c r="R429" i="1"/>
  <c r="L452" i="1"/>
  <c r="M462" i="1"/>
  <c r="L461" i="1"/>
  <c r="M471" i="1"/>
  <c r="L456" i="1"/>
  <c r="M466" i="1"/>
  <c r="L459" i="1"/>
  <c r="M469" i="1"/>
  <c r="O441" i="1"/>
  <c r="N440" i="1"/>
  <c r="N441" i="1"/>
  <c r="P439" i="1"/>
  <c r="P440" i="1"/>
  <c r="O439" i="1"/>
  <c r="P441" i="1"/>
  <c r="O440" i="1"/>
  <c r="N439" i="1"/>
  <c r="R439" i="1" s="1" a="1"/>
  <c r="N456" i="1"/>
  <c r="P456" i="1" s="1"/>
  <c r="P457" i="1" s="1"/>
  <c r="L455" i="1"/>
  <c r="M465" i="1"/>
  <c r="O455" i="1"/>
  <c r="N455" i="1"/>
  <c r="O456" i="1"/>
  <c r="O457" i="1" s="1"/>
  <c r="N449" i="1" a="1"/>
  <c r="P445" i="1"/>
  <c r="L440" i="1"/>
  <c r="M450" i="1"/>
  <c r="L458" i="1"/>
  <c r="M468" i="1"/>
  <c r="L444" i="1"/>
  <c r="M454" i="1"/>
  <c r="L447" i="1"/>
  <c r="M457" i="1"/>
  <c r="M464" i="1" l="1"/>
  <c r="L454" i="1"/>
  <c r="M460" i="1"/>
  <c r="L450" i="1"/>
  <c r="R440" i="1"/>
  <c r="R439" i="1"/>
  <c r="R441" i="1"/>
  <c r="L463" i="1"/>
  <c r="M473" i="1"/>
  <c r="N459" i="1" a="1"/>
  <c r="P455" i="1"/>
  <c r="L466" i="1"/>
  <c r="M476" i="1"/>
  <c r="M472" i="1"/>
  <c r="L462" i="1"/>
  <c r="M467" i="1"/>
  <c r="L457" i="1"/>
  <c r="M478" i="1"/>
  <c r="L468" i="1"/>
  <c r="P450" i="1"/>
  <c r="O449" i="1"/>
  <c r="P451" i="1"/>
  <c r="O450" i="1"/>
  <c r="N449" i="1"/>
  <c r="R449" i="1" s="1" a="1"/>
  <c r="O451" i="1"/>
  <c r="N450" i="1"/>
  <c r="N451" i="1"/>
  <c r="P449" i="1"/>
  <c r="N465" i="1"/>
  <c r="O466" i="1"/>
  <c r="O467" i="1" s="1"/>
  <c r="N466" i="1"/>
  <c r="P466" i="1" s="1"/>
  <c r="P467" i="1" s="1"/>
  <c r="L465" i="1"/>
  <c r="M475" i="1"/>
  <c r="O465" i="1"/>
  <c r="L469" i="1"/>
  <c r="M479" i="1"/>
  <c r="L471" i="1"/>
  <c r="M481" i="1"/>
  <c r="L479" i="1" l="1"/>
  <c r="M489" i="1"/>
  <c r="R451" i="1"/>
  <c r="R450" i="1"/>
  <c r="R449" i="1"/>
  <c r="L467" i="1"/>
  <c r="M477" i="1"/>
  <c r="L460" i="1"/>
  <c r="M470" i="1"/>
  <c r="L481" i="1"/>
  <c r="M491" i="1"/>
  <c r="L478" i="1"/>
  <c r="M488" i="1"/>
  <c r="L472" i="1"/>
  <c r="M482" i="1"/>
  <c r="O461" i="1"/>
  <c r="N460" i="1"/>
  <c r="N461" i="1"/>
  <c r="P459" i="1"/>
  <c r="P460" i="1"/>
  <c r="O459" i="1"/>
  <c r="P461" i="1"/>
  <c r="O460" i="1"/>
  <c r="N459" i="1"/>
  <c r="R459" i="1" s="1" a="1"/>
  <c r="N476" i="1"/>
  <c r="P476" i="1" s="1"/>
  <c r="P477" i="1" s="1"/>
  <c r="L475" i="1"/>
  <c r="M485" i="1"/>
  <c r="O475" i="1"/>
  <c r="N475" i="1"/>
  <c r="O476" i="1"/>
  <c r="O477" i="1" s="1"/>
  <c r="N469" i="1" a="1"/>
  <c r="P465" i="1"/>
  <c r="L476" i="1"/>
  <c r="M486" i="1"/>
  <c r="L473" i="1"/>
  <c r="M483" i="1"/>
  <c r="L464" i="1"/>
  <c r="M474" i="1"/>
  <c r="R460" i="1" l="1"/>
  <c r="R459" i="1"/>
  <c r="R461" i="1"/>
  <c r="P470" i="1"/>
  <c r="O469" i="1"/>
  <c r="P471" i="1"/>
  <c r="O470" i="1"/>
  <c r="N469" i="1"/>
  <c r="R469" i="1" s="1" a="1"/>
  <c r="O471" i="1"/>
  <c r="N470" i="1"/>
  <c r="N471" i="1"/>
  <c r="P469" i="1"/>
  <c r="N485" i="1"/>
  <c r="O486" i="1"/>
  <c r="O487" i="1" s="1"/>
  <c r="N486" i="1"/>
  <c r="P486" i="1" s="1"/>
  <c r="P487" i="1" s="1"/>
  <c r="L485" i="1"/>
  <c r="M495" i="1"/>
  <c r="O485" i="1"/>
  <c r="M492" i="1"/>
  <c r="L482" i="1"/>
  <c r="L491" i="1"/>
  <c r="M501" i="1"/>
  <c r="M487" i="1"/>
  <c r="L477" i="1"/>
  <c r="L483" i="1"/>
  <c r="M493" i="1"/>
  <c r="M484" i="1"/>
  <c r="L474" i="1"/>
  <c r="L486" i="1"/>
  <c r="M496" i="1"/>
  <c r="L489" i="1"/>
  <c r="M499" i="1"/>
  <c r="N479" i="1" a="1"/>
  <c r="P475" i="1"/>
  <c r="M498" i="1"/>
  <c r="L488" i="1"/>
  <c r="M480" i="1"/>
  <c r="L470" i="1"/>
  <c r="L493" i="1" l="1"/>
  <c r="M503" i="1"/>
  <c r="L499" i="1"/>
  <c r="M509" i="1"/>
  <c r="R471" i="1"/>
  <c r="R470" i="1"/>
  <c r="R469" i="1"/>
  <c r="L496" i="1"/>
  <c r="M506" i="1"/>
  <c r="L498" i="1"/>
  <c r="M508" i="1"/>
  <c r="L484" i="1"/>
  <c r="M494" i="1"/>
  <c r="L487" i="1"/>
  <c r="M497" i="1"/>
  <c r="L492" i="1"/>
  <c r="M502" i="1"/>
  <c r="L501" i="1"/>
  <c r="M511" i="1"/>
  <c r="L480" i="1"/>
  <c r="M490" i="1"/>
  <c r="O481" i="1"/>
  <c r="N480" i="1"/>
  <c r="N481" i="1"/>
  <c r="P479" i="1"/>
  <c r="P480" i="1"/>
  <c r="O479" i="1"/>
  <c r="P481" i="1"/>
  <c r="O480" i="1"/>
  <c r="N479" i="1"/>
  <c r="R479" i="1" s="1" a="1"/>
  <c r="N496" i="1"/>
  <c r="P496" i="1" s="1"/>
  <c r="P497" i="1" s="1"/>
  <c r="L495" i="1"/>
  <c r="M505" i="1"/>
  <c r="O495" i="1"/>
  <c r="N495" i="1"/>
  <c r="O496" i="1"/>
  <c r="O497" i="1" s="1"/>
  <c r="N489" i="1" a="1"/>
  <c r="P485" i="1"/>
  <c r="L509" i="1" l="1"/>
  <c r="M519" i="1"/>
  <c r="L511" i="1"/>
  <c r="M521" i="1"/>
  <c r="M507" i="1"/>
  <c r="L497" i="1"/>
  <c r="M518" i="1"/>
  <c r="L508" i="1"/>
  <c r="N499" i="1" a="1"/>
  <c r="P495" i="1"/>
  <c r="R480" i="1"/>
  <c r="R479" i="1"/>
  <c r="R481" i="1"/>
  <c r="L503" i="1"/>
  <c r="M513" i="1"/>
  <c r="P490" i="1"/>
  <c r="O489" i="1"/>
  <c r="P491" i="1"/>
  <c r="O490" i="1"/>
  <c r="N489" i="1"/>
  <c r="R489" i="1" s="1" a="1"/>
  <c r="O491" i="1"/>
  <c r="N490" i="1"/>
  <c r="N491" i="1"/>
  <c r="P489" i="1"/>
  <c r="N505" i="1"/>
  <c r="O506" i="1"/>
  <c r="O507" i="1" s="1"/>
  <c r="N506" i="1"/>
  <c r="P506" i="1" s="1"/>
  <c r="P507" i="1" s="1"/>
  <c r="L505" i="1"/>
  <c r="M515" i="1"/>
  <c r="O505" i="1"/>
  <c r="M500" i="1"/>
  <c r="L490" i="1"/>
  <c r="M512" i="1"/>
  <c r="L502" i="1"/>
  <c r="M504" i="1"/>
  <c r="L494" i="1"/>
  <c r="L506" i="1"/>
  <c r="M516" i="1"/>
  <c r="R491" i="1" l="1"/>
  <c r="R490" i="1"/>
  <c r="R489" i="1"/>
  <c r="L521" i="1"/>
  <c r="M531" i="1"/>
  <c r="L504" i="1"/>
  <c r="M514" i="1"/>
  <c r="L500" i="1"/>
  <c r="M510" i="1"/>
  <c r="L513" i="1"/>
  <c r="M523" i="1"/>
  <c r="L518" i="1"/>
  <c r="M528" i="1"/>
  <c r="L516" i="1"/>
  <c r="M526" i="1"/>
  <c r="L519" i="1"/>
  <c r="M529" i="1"/>
  <c r="L512" i="1"/>
  <c r="M522" i="1"/>
  <c r="N516" i="1"/>
  <c r="P516" i="1" s="1"/>
  <c r="P517" i="1" s="1"/>
  <c r="L515" i="1"/>
  <c r="M525" i="1"/>
  <c r="O515" i="1"/>
  <c r="N515" i="1"/>
  <c r="O516" i="1"/>
  <c r="O517" i="1" s="1"/>
  <c r="N509" i="1" a="1"/>
  <c r="P505" i="1"/>
  <c r="O501" i="1"/>
  <c r="N500" i="1"/>
  <c r="N501" i="1"/>
  <c r="P499" i="1"/>
  <c r="P500" i="1"/>
  <c r="O499" i="1"/>
  <c r="P501" i="1"/>
  <c r="O500" i="1"/>
  <c r="N499" i="1"/>
  <c r="R499" i="1" s="1" a="1"/>
  <c r="L507" i="1"/>
  <c r="M517" i="1"/>
  <c r="N519" i="1" l="1" a="1"/>
  <c r="P515" i="1"/>
  <c r="M532" i="1"/>
  <c r="L522" i="1"/>
  <c r="L526" i="1"/>
  <c r="M536" i="1"/>
  <c r="L523" i="1"/>
  <c r="M533" i="1"/>
  <c r="M524" i="1"/>
  <c r="L514" i="1"/>
  <c r="M527" i="1"/>
  <c r="L517" i="1"/>
  <c r="P510" i="1"/>
  <c r="O509" i="1"/>
  <c r="P511" i="1"/>
  <c r="O510" i="1"/>
  <c r="N509" i="1"/>
  <c r="R509" i="1" s="1" a="1"/>
  <c r="O511" i="1"/>
  <c r="N510" i="1"/>
  <c r="N511" i="1"/>
  <c r="P509" i="1"/>
  <c r="N525" i="1"/>
  <c r="O526" i="1"/>
  <c r="O527" i="1" s="1"/>
  <c r="N526" i="1"/>
  <c r="P526" i="1" s="1"/>
  <c r="P527" i="1" s="1"/>
  <c r="L525" i="1"/>
  <c r="M535" i="1"/>
  <c r="O525" i="1"/>
  <c r="R500" i="1"/>
  <c r="R499" i="1"/>
  <c r="R501" i="1"/>
  <c r="L529" i="1"/>
  <c r="M539" i="1"/>
  <c r="M538" i="1"/>
  <c r="L528" i="1"/>
  <c r="M520" i="1"/>
  <c r="L510" i="1"/>
  <c r="L531" i="1"/>
  <c r="M541" i="1"/>
  <c r="L539" i="1" l="1"/>
  <c r="M549" i="1"/>
  <c r="L533" i="1"/>
  <c r="M543" i="1"/>
  <c r="L527" i="1"/>
  <c r="M537" i="1"/>
  <c r="L532" i="1"/>
  <c r="M542" i="1"/>
  <c r="L520" i="1"/>
  <c r="M530" i="1"/>
  <c r="L541" i="1"/>
  <c r="M551" i="1"/>
  <c r="N536" i="1"/>
  <c r="P536" i="1" s="1"/>
  <c r="P537" i="1" s="1"/>
  <c r="L535" i="1"/>
  <c r="M545" i="1"/>
  <c r="O535" i="1"/>
  <c r="N535" i="1"/>
  <c r="O536" i="1"/>
  <c r="O537" i="1" s="1"/>
  <c r="N529" i="1" a="1"/>
  <c r="P525" i="1"/>
  <c r="L536" i="1"/>
  <c r="M546" i="1"/>
  <c r="L538" i="1"/>
  <c r="M548" i="1"/>
  <c r="R511" i="1"/>
  <c r="R510" i="1"/>
  <c r="R509" i="1"/>
  <c r="L524" i="1"/>
  <c r="M534" i="1"/>
  <c r="O521" i="1"/>
  <c r="N520" i="1"/>
  <c r="N521" i="1"/>
  <c r="P519" i="1"/>
  <c r="P520" i="1"/>
  <c r="O519" i="1"/>
  <c r="P521" i="1"/>
  <c r="O520" i="1"/>
  <c r="N519" i="1"/>
  <c r="R519" i="1" s="1" a="1"/>
  <c r="L551" i="1" l="1"/>
  <c r="M561" i="1"/>
  <c r="M552" i="1"/>
  <c r="L542" i="1"/>
  <c r="L543" i="1"/>
  <c r="M553" i="1"/>
  <c r="P530" i="1"/>
  <c r="O529" i="1"/>
  <c r="P531" i="1"/>
  <c r="O530" i="1"/>
  <c r="N529" i="1"/>
  <c r="R529" i="1" s="1" a="1"/>
  <c r="O531" i="1"/>
  <c r="N530" i="1"/>
  <c r="N531" i="1"/>
  <c r="P529" i="1"/>
  <c r="N545" i="1"/>
  <c r="O546" i="1"/>
  <c r="O547" i="1" s="1"/>
  <c r="N546" i="1"/>
  <c r="P546" i="1" s="1"/>
  <c r="P547" i="1" s="1"/>
  <c r="L545" i="1"/>
  <c r="M555" i="1"/>
  <c r="O545" i="1"/>
  <c r="M558" i="1"/>
  <c r="L548" i="1"/>
  <c r="M540" i="1"/>
  <c r="L530" i="1"/>
  <c r="M547" i="1"/>
  <c r="L537" i="1"/>
  <c r="L549" i="1"/>
  <c r="M559" i="1"/>
  <c r="R520" i="1"/>
  <c r="R519" i="1"/>
  <c r="R521" i="1"/>
  <c r="L546" i="1"/>
  <c r="M556" i="1"/>
  <c r="M544" i="1"/>
  <c r="L534" i="1"/>
  <c r="N539" i="1" a="1"/>
  <c r="P535" i="1"/>
  <c r="L540" i="1" l="1"/>
  <c r="M550" i="1"/>
  <c r="N556" i="1"/>
  <c r="P556" i="1" s="1"/>
  <c r="P557" i="1" s="1"/>
  <c r="L555" i="1"/>
  <c r="M565" i="1"/>
  <c r="O555" i="1"/>
  <c r="N555" i="1"/>
  <c r="O556" i="1"/>
  <c r="O557" i="1" s="1"/>
  <c r="L544" i="1"/>
  <c r="M554" i="1"/>
  <c r="R531" i="1"/>
  <c r="R530" i="1"/>
  <c r="R529" i="1"/>
  <c r="L552" i="1"/>
  <c r="M562" i="1"/>
  <c r="N549" i="1" a="1"/>
  <c r="P545" i="1"/>
  <c r="L556" i="1"/>
  <c r="M566" i="1"/>
  <c r="L547" i="1"/>
  <c r="M557" i="1"/>
  <c r="L558" i="1"/>
  <c r="M568" i="1"/>
  <c r="L553" i="1"/>
  <c r="M563" i="1"/>
  <c r="L561" i="1"/>
  <c r="M571" i="1"/>
  <c r="O541" i="1"/>
  <c r="N540" i="1"/>
  <c r="N541" i="1"/>
  <c r="P539" i="1"/>
  <c r="P540" i="1"/>
  <c r="O539" i="1"/>
  <c r="P541" i="1"/>
  <c r="O540" i="1"/>
  <c r="N539" i="1"/>
  <c r="R539" i="1" s="1" a="1"/>
  <c r="L559" i="1"/>
  <c r="M569" i="1"/>
  <c r="P550" i="1" l="1"/>
  <c r="O549" i="1"/>
  <c r="P551" i="1"/>
  <c r="O550" i="1"/>
  <c r="N549" i="1"/>
  <c r="R549" i="1" s="1" a="1"/>
  <c r="O551" i="1"/>
  <c r="N550" i="1"/>
  <c r="N551" i="1"/>
  <c r="P549" i="1"/>
  <c r="R540" i="1"/>
  <c r="R539" i="1"/>
  <c r="R541" i="1"/>
  <c r="L571" i="1"/>
  <c r="M581" i="1"/>
  <c r="M578" i="1"/>
  <c r="L568" i="1"/>
  <c r="L566" i="1"/>
  <c r="M576" i="1"/>
  <c r="M572" i="1"/>
  <c r="L562" i="1"/>
  <c r="N559" i="1" a="1"/>
  <c r="P555" i="1"/>
  <c r="M560" i="1"/>
  <c r="L550" i="1"/>
  <c r="L569" i="1"/>
  <c r="M579" i="1"/>
  <c r="M564" i="1"/>
  <c r="L554" i="1"/>
  <c r="L563" i="1"/>
  <c r="M573" i="1"/>
  <c r="M567" i="1"/>
  <c r="L557" i="1"/>
  <c r="N565" i="1"/>
  <c r="O566" i="1"/>
  <c r="O567" i="1" s="1"/>
  <c r="N566" i="1"/>
  <c r="P566" i="1" s="1"/>
  <c r="P567" i="1" s="1"/>
  <c r="L565" i="1"/>
  <c r="M575" i="1"/>
  <c r="O565" i="1"/>
  <c r="L567" i="1" l="1"/>
  <c r="M577" i="1"/>
  <c r="L564" i="1"/>
  <c r="M574" i="1"/>
  <c r="L560" i="1"/>
  <c r="M570" i="1"/>
  <c r="L572" i="1"/>
  <c r="M582" i="1"/>
  <c r="L578" i="1"/>
  <c r="M588" i="1"/>
  <c r="L573" i="1"/>
  <c r="M583" i="1"/>
  <c r="L579" i="1"/>
  <c r="M589" i="1"/>
  <c r="L576" i="1"/>
  <c r="M586" i="1"/>
  <c r="L581" i="1"/>
  <c r="M591" i="1"/>
  <c r="N576" i="1"/>
  <c r="P576" i="1" s="1"/>
  <c r="P577" i="1" s="1"/>
  <c r="L575" i="1"/>
  <c r="M585" i="1"/>
  <c r="O575" i="1"/>
  <c r="N575" i="1"/>
  <c r="O576" i="1"/>
  <c r="O577" i="1" s="1"/>
  <c r="N569" i="1" a="1"/>
  <c r="P565" i="1"/>
  <c r="O561" i="1"/>
  <c r="N560" i="1"/>
  <c r="N561" i="1"/>
  <c r="P559" i="1"/>
  <c r="P560" i="1"/>
  <c r="O559" i="1"/>
  <c r="P561" i="1"/>
  <c r="O560" i="1"/>
  <c r="N559" i="1"/>
  <c r="R559" i="1" s="1" a="1"/>
  <c r="R551" i="1"/>
  <c r="R550" i="1"/>
  <c r="R549" i="1"/>
  <c r="L583" i="1" l="1"/>
  <c r="M593" i="1"/>
  <c r="M592" i="1"/>
  <c r="L582" i="1"/>
  <c r="N579" i="1" a="1"/>
  <c r="P575" i="1"/>
  <c r="L586" i="1"/>
  <c r="M596" i="1"/>
  <c r="M584" i="1"/>
  <c r="L574" i="1"/>
  <c r="L591" i="1"/>
  <c r="M601" i="1"/>
  <c r="L589" i="1"/>
  <c r="M599" i="1"/>
  <c r="M598" i="1"/>
  <c r="L588" i="1"/>
  <c r="M580" i="1"/>
  <c r="L570" i="1"/>
  <c r="M587" i="1"/>
  <c r="L577" i="1"/>
  <c r="R560" i="1"/>
  <c r="R559" i="1"/>
  <c r="R561" i="1"/>
  <c r="P570" i="1"/>
  <c r="O569" i="1"/>
  <c r="P571" i="1"/>
  <c r="O570" i="1"/>
  <c r="N569" i="1"/>
  <c r="R569" i="1" s="1" a="1"/>
  <c r="O571" i="1"/>
  <c r="N570" i="1"/>
  <c r="N571" i="1"/>
  <c r="P569" i="1"/>
  <c r="N585" i="1"/>
  <c r="O586" i="1"/>
  <c r="O587" i="1" s="1"/>
  <c r="N586" i="1"/>
  <c r="P586" i="1" s="1"/>
  <c r="P587" i="1" s="1"/>
  <c r="L585" i="1"/>
  <c r="M595" i="1"/>
  <c r="O585" i="1"/>
  <c r="L596" i="1" l="1"/>
  <c r="M606" i="1"/>
  <c r="L587" i="1"/>
  <c r="M597" i="1"/>
  <c r="L598" i="1"/>
  <c r="M608" i="1"/>
  <c r="L592" i="1"/>
  <c r="M602" i="1"/>
  <c r="R571" i="1"/>
  <c r="R570" i="1"/>
  <c r="R569" i="1"/>
  <c r="L601" i="1"/>
  <c r="M611" i="1"/>
  <c r="L599" i="1"/>
  <c r="M609" i="1"/>
  <c r="L593" i="1"/>
  <c r="M603" i="1"/>
  <c r="N596" i="1"/>
  <c r="P596" i="1" s="1"/>
  <c r="P597" i="1" s="1"/>
  <c r="L595" i="1"/>
  <c r="M605" i="1"/>
  <c r="O595" i="1"/>
  <c r="N595" i="1"/>
  <c r="O596" i="1"/>
  <c r="O597" i="1" s="1"/>
  <c r="N589" i="1" a="1"/>
  <c r="P585" i="1"/>
  <c r="L580" i="1"/>
  <c r="M590" i="1"/>
  <c r="L584" i="1"/>
  <c r="M594" i="1"/>
  <c r="O581" i="1"/>
  <c r="N580" i="1"/>
  <c r="N581" i="1"/>
  <c r="P579" i="1"/>
  <c r="P580" i="1"/>
  <c r="O579" i="1"/>
  <c r="P581" i="1"/>
  <c r="O580" i="1"/>
  <c r="N579" i="1"/>
  <c r="R579" i="1" s="1" a="1"/>
  <c r="M600" i="1" l="1"/>
  <c r="L590" i="1"/>
  <c r="P590" i="1"/>
  <c r="O589" i="1"/>
  <c r="P591" i="1"/>
  <c r="O590" i="1"/>
  <c r="N589" i="1"/>
  <c r="R589" i="1" s="1" a="1"/>
  <c r="O591" i="1"/>
  <c r="N590" i="1"/>
  <c r="N591" i="1"/>
  <c r="P589" i="1"/>
  <c r="N605" i="1"/>
  <c r="O606" i="1"/>
  <c r="O607" i="1" s="1"/>
  <c r="N606" i="1"/>
  <c r="P606" i="1" s="1"/>
  <c r="P607" i="1" s="1"/>
  <c r="L605" i="1"/>
  <c r="M615" i="1"/>
  <c r="O605" i="1"/>
  <c r="M612" i="1"/>
  <c r="L602" i="1"/>
  <c r="M607" i="1"/>
  <c r="L597" i="1"/>
  <c r="L609" i="1"/>
  <c r="M619" i="1"/>
  <c r="R580" i="1"/>
  <c r="R579" i="1"/>
  <c r="R581" i="1"/>
  <c r="N599" i="1" a="1"/>
  <c r="P595" i="1"/>
  <c r="M618" i="1"/>
  <c r="L608" i="1"/>
  <c r="L606" i="1"/>
  <c r="M616" i="1"/>
  <c r="M604" i="1"/>
  <c r="L594" i="1"/>
  <c r="L603" i="1"/>
  <c r="M613" i="1"/>
  <c r="L611" i="1"/>
  <c r="M621" i="1"/>
  <c r="L616" i="1" l="1"/>
  <c r="M626" i="1"/>
  <c r="L607" i="1"/>
  <c r="M617" i="1"/>
  <c r="N616" i="1"/>
  <c r="P616" i="1" s="1"/>
  <c r="P617" i="1" s="1"/>
  <c r="L615" i="1"/>
  <c r="M625" i="1"/>
  <c r="O615" i="1"/>
  <c r="N615" i="1"/>
  <c r="O616" i="1"/>
  <c r="O617" i="1" s="1"/>
  <c r="N609" i="1" a="1"/>
  <c r="P605" i="1"/>
  <c r="O601" i="1"/>
  <c r="N600" i="1"/>
  <c r="N601" i="1"/>
  <c r="P599" i="1"/>
  <c r="P600" i="1"/>
  <c r="O599" i="1"/>
  <c r="P601" i="1"/>
  <c r="O600" i="1"/>
  <c r="N599" i="1"/>
  <c r="R599" i="1" s="1" a="1"/>
  <c r="L619" i="1"/>
  <c r="M629" i="1"/>
  <c r="R591" i="1"/>
  <c r="R590" i="1"/>
  <c r="R589" i="1"/>
  <c r="L618" i="1"/>
  <c r="M628" i="1"/>
  <c r="L613" i="1"/>
  <c r="M623" i="1"/>
  <c r="L621" i="1"/>
  <c r="M631" i="1"/>
  <c r="L612" i="1"/>
  <c r="M622" i="1"/>
  <c r="L604" i="1"/>
  <c r="M614" i="1"/>
  <c r="L600" i="1"/>
  <c r="M610" i="1"/>
  <c r="L631" i="1" l="1"/>
  <c r="M641" i="1"/>
  <c r="M627" i="1"/>
  <c r="L617" i="1"/>
  <c r="L629" i="1"/>
  <c r="M639" i="1"/>
  <c r="P610" i="1"/>
  <c r="O609" i="1"/>
  <c r="P611" i="1"/>
  <c r="O610" i="1"/>
  <c r="N609" i="1"/>
  <c r="R609" i="1" s="1" a="1"/>
  <c r="O611" i="1"/>
  <c r="N610" i="1"/>
  <c r="N611" i="1"/>
  <c r="P609" i="1"/>
  <c r="N625" i="1"/>
  <c r="O626" i="1"/>
  <c r="O627" i="1" s="1"/>
  <c r="N626" i="1"/>
  <c r="P626" i="1" s="1"/>
  <c r="P627" i="1" s="1"/>
  <c r="L625" i="1"/>
  <c r="M635" i="1"/>
  <c r="O625" i="1"/>
  <c r="M624" i="1"/>
  <c r="L614" i="1"/>
  <c r="M638" i="1"/>
  <c r="L628" i="1"/>
  <c r="M620" i="1"/>
  <c r="L610" i="1"/>
  <c r="M632" i="1"/>
  <c r="L622" i="1"/>
  <c r="L623" i="1"/>
  <c r="M633" i="1"/>
  <c r="L626" i="1"/>
  <c r="M636" i="1"/>
  <c r="R600" i="1"/>
  <c r="R599" i="1"/>
  <c r="R601" i="1"/>
  <c r="N619" i="1" a="1"/>
  <c r="P615" i="1"/>
  <c r="L638" i="1" l="1"/>
  <c r="M648" i="1"/>
  <c r="L636" i="1"/>
  <c r="M646" i="1"/>
  <c r="N629" i="1" a="1"/>
  <c r="P625" i="1"/>
  <c r="L633" i="1"/>
  <c r="M643" i="1"/>
  <c r="R611" i="1"/>
  <c r="R610" i="1"/>
  <c r="R609" i="1"/>
  <c r="L627" i="1"/>
  <c r="M637" i="1"/>
  <c r="O621" i="1"/>
  <c r="N620" i="1"/>
  <c r="N621" i="1"/>
  <c r="P619" i="1"/>
  <c r="P620" i="1"/>
  <c r="O619" i="1"/>
  <c r="P621" i="1"/>
  <c r="O620" i="1"/>
  <c r="N619" i="1"/>
  <c r="R619" i="1" s="1" a="1"/>
  <c r="L632" i="1"/>
  <c r="M642" i="1"/>
  <c r="N636" i="1"/>
  <c r="P636" i="1" s="1"/>
  <c r="P637" i="1" s="1"/>
  <c r="L635" i="1"/>
  <c r="M645" i="1"/>
  <c r="O635" i="1"/>
  <c r="N635" i="1"/>
  <c r="O636" i="1"/>
  <c r="O637" i="1" s="1"/>
  <c r="L620" i="1"/>
  <c r="M630" i="1"/>
  <c r="L624" i="1"/>
  <c r="M634" i="1"/>
  <c r="L639" i="1"/>
  <c r="M649" i="1"/>
  <c r="L641" i="1"/>
  <c r="M651" i="1"/>
  <c r="L646" i="1" l="1"/>
  <c r="M656" i="1"/>
  <c r="L649" i="1"/>
  <c r="M659" i="1"/>
  <c r="M640" i="1"/>
  <c r="L630" i="1"/>
  <c r="M652" i="1"/>
  <c r="L642" i="1"/>
  <c r="L643" i="1"/>
  <c r="M653" i="1"/>
  <c r="N645" i="1"/>
  <c r="O646" i="1"/>
  <c r="O647" i="1" s="1"/>
  <c r="N646" i="1"/>
  <c r="P646" i="1" s="1"/>
  <c r="P647" i="1" s="1"/>
  <c r="L645" i="1"/>
  <c r="M655" i="1"/>
  <c r="O645" i="1"/>
  <c r="L651" i="1"/>
  <c r="M661" i="1"/>
  <c r="M644" i="1"/>
  <c r="L634" i="1"/>
  <c r="R620" i="1"/>
  <c r="R619" i="1"/>
  <c r="R621" i="1"/>
  <c r="M658" i="1"/>
  <c r="L648" i="1"/>
  <c r="N639" i="1" a="1"/>
  <c r="P635" i="1"/>
  <c r="M647" i="1"/>
  <c r="L637" i="1"/>
  <c r="P630" i="1"/>
  <c r="O629" i="1"/>
  <c r="P631" i="1"/>
  <c r="O630" i="1"/>
  <c r="N629" i="1"/>
  <c r="R629" i="1" s="1" a="1"/>
  <c r="O631" i="1"/>
  <c r="N630" i="1"/>
  <c r="N631" i="1"/>
  <c r="P629" i="1"/>
  <c r="L647" i="1" l="1"/>
  <c r="M657" i="1"/>
  <c r="L658" i="1"/>
  <c r="M668" i="1"/>
  <c r="N656" i="1"/>
  <c r="P656" i="1" s="1"/>
  <c r="P657" i="1" s="1"/>
  <c r="L655" i="1"/>
  <c r="M665" i="1"/>
  <c r="O655" i="1"/>
  <c r="N655" i="1"/>
  <c r="O656" i="1"/>
  <c r="O657" i="1" s="1"/>
  <c r="N649" i="1" a="1"/>
  <c r="P645" i="1"/>
  <c r="L652" i="1"/>
  <c r="M662" i="1"/>
  <c r="R631" i="1"/>
  <c r="R630" i="1"/>
  <c r="R629" i="1"/>
  <c r="O641" i="1"/>
  <c r="N640" i="1"/>
  <c r="N641" i="1"/>
  <c r="P639" i="1"/>
  <c r="P640" i="1"/>
  <c r="O639" i="1"/>
  <c r="P641" i="1"/>
  <c r="O640" i="1"/>
  <c r="N639" i="1"/>
  <c r="R639" i="1" s="1" a="1"/>
  <c r="L661" i="1"/>
  <c r="M671" i="1"/>
  <c r="L653" i="1"/>
  <c r="M663" i="1"/>
  <c r="L656" i="1"/>
  <c r="M666" i="1"/>
  <c r="L659" i="1"/>
  <c r="M669" i="1"/>
  <c r="L644" i="1"/>
  <c r="M654" i="1"/>
  <c r="L640" i="1"/>
  <c r="M650" i="1"/>
  <c r="M664" i="1" l="1"/>
  <c r="L654" i="1"/>
  <c r="L666" i="1"/>
  <c r="M676" i="1"/>
  <c r="L671" i="1"/>
  <c r="M681" i="1"/>
  <c r="M678" i="1"/>
  <c r="L668" i="1"/>
  <c r="M660" i="1"/>
  <c r="L650" i="1"/>
  <c r="P650" i="1"/>
  <c r="O649" i="1"/>
  <c r="P651" i="1"/>
  <c r="O650" i="1"/>
  <c r="N649" i="1"/>
  <c r="R649" i="1" s="1" a="1"/>
  <c r="O651" i="1"/>
  <c r="N650" i="1"/>
  <c r="N651" i="1"/>
  <c r="P649" i="1"/>
  <c r="N665" i="1"/>
  <c r="O666" i="1"/>
  <c r="O667" i="1" s="1"/>
  <c r="N666" i="1"/>
  <c r="P666" i="1" s="1"/>
  <c r="P667" i="1" s="1"/>
  <c r="L665" i="1"/>
  <c r="M675" i="1"/>
  <c r="O665" i="1"/>
  <c r="L669" i="1"/>
  <c r="M679" i="1"/>
  <c r="L663" i="1"/>
  <c r="M673" i="1"/>
  <c r="M667" i="1"/>
  <c r="L657" i="1"/>
  <c r="R640" i="1"/>
  <c r="R639" i="1"/>
  <c r="R641" i="1"/>
  <c r="M672" i="1"/>
  <c r="L662" i="1"/>
  <c r="N659" i="1" a="1"/>
  <c r="P655" i="1"/>
  <c r="N669" i="1" l="1" a="1"/>
  <c r="P665" i="1"/>
  <c r="L676" i="1"/>
  <c r="M686" i="1"/>
  <c r="L672" i="1"/>
  <c r="M682" i="1"/>
  <c r="L679" i="1"/>
  <c r="M689" i="1"/>
  <c r="R651" i="1"/>
  <c r="R650" i="1"/>
  <c r="R649" i="1"/>
  <c r="L678" i="1"/>
  <c r="M688" i="1"/>
  <c r="N676" i="1"/>
  <c r="P676" i="1" s="1"/>
  <c r="P677" i="1" s="1"/>
  <c r="L675" i="1"/>
  <c r="M685" i="1"/>
  <c r="O675" i="1"/>
  <c r="N675" i="1"/>
  <c r="O676" i="1"/>
  <c r="O677" i="1" s="1"/>
  <c r="L667" i="1"/>
  <c r="M677" i="1"/>
  <c r="L681" i="1"/>
  <c r="M691" i="1"/>
  <c r="O661" i="1"/>
  <c r="N660" i="1"/>
  <c r="N661" i="1"/>
  <c r="P659" i="1"/>
  <c r="P660" i="1"/>
  <c r="O659" i="1"/>
  <c r="P661" i="1"/>
  <c r="O660" i="1"/>
  <c r="N659" i="1"/>
  <c r="R659" i="1" s="1" a="1"/>
  <c r="L673" i="1"/>
  <c r="M683" i="1"/>
  <c r="L660" i="1"/>
  <c r="M670" i="1"/>
  <c r="L664" i="1"/>
  <c r="M674" i="1"/>
  <c r="M680" i="1" l="1"/>
  <c r="L670" i="1"/>
  <c r="R660" i="1"/>
  <c r="R659" i="1"/>
  <c r="R661" i="1"/>
  <c r="N685" i="1"/>
  <c r="O686" i="1"/>
  <c r="O687" i="1" s="1"/>
  <c r="N686" i="1"/>
  <c r="P686" i="1" s="1"/>
  <c r="P687" i="1" s="1"/>
  <c r="L685" i="1"/>
  <c r="M695" i="1"/>
  <c r="O685" i="1"/>
  <c r="L689" i="1"/>
  <c r="M699" i="1"/>
  <c r="L686" i="1"/>
  <c r="M696" i="1"/>
  <c r="L691" i="1"/>
  <c r="M701" i="1"/>
  <c r="M684" i="1"/>
  <c r="L674" i="1"/>
  <c r="L683" i="1"/>
  <c r="M693" i="1"/>
  <c r="N679" i="1" a="1"/>
  <c r="P675" i="1"/>
  <c r="M692" i="1"/>
  <c r="L682" i="1"/>
  <c r="M687" i="1"/>
  <c r="L677" i="1"/>
  <c r="M698" i="1"/>
  <c r="L688" i="1"/>
  <c r="P670" i="1"/>
  <c r="O669" i="1"/>
  <c r="P671" i="1"/>
  <c r="O670" i="1"/>
  <c r="N669" i="1"/>
  <c r="R669" i="1" s="1" a="1"/>
  <c r="O671" i="1"/>
  <c r="N670" i="1"/>
  <c r="N671" i="1"/>
  <c r="P669" i="1"/>
  <c r="L698" i="1" l="1"/>
  <c r="M708" i="1"/>
  <c r="L696" i="1"/>
  <c r="M706" i="1"/>
  <c r="L692" i="1"/>
  <c r="M702" i="1"/>
  <c r="L687" i="1"/>
  <c r="M697" i="1"/>
  <c r="L684" i="1"/>
  <c r="M694" i="1"/>
  <c r="N689" i="1" a="1"/>
  <c r="P685" i="1"/>
  <c r="R671" i="1"/>
  <c r="R670" i="1"/>
  <c r="R669" i="1"/>
  <c r="O681" i="1"/>
  <c r="N680" i="1"/>
  <c r="N681" i="1"/>
  <c r="P679" i="1"/>
  <c r="P680" i="1"/>
  <c r="O679" i="1"/>
  <c r="P681" i="1"/>
  <c r="O680" i="1"/>
  <c r="N679" i="1"/>
  <c r="R679" i="1" s="1" a="1"/>
  <c r="N696" i="1"/>
  <c r="P696" i="1" s="1"/>
  <c r="P697" i="1" s="1"/>
  <c r="L695" i="1"/>
  <c r="M705" i="1"/>
  <c r="O695" i="1"/>
  <c r="N695" i="1"/>
  <c r="O696" i="1"/>
  <c r="O697" i="1" s="1"/>
  <c r="L693" i="1"/>
  <c r="M703" i="1"/>
  <c r="L701" i="1"/>
  <c r="M711" i="1"/>
  <c r="L699" i="1"/>
  <c r="M709" i="1"/>
  <c r="L680" i="1"/>
  <c r="M690" i="1"/>
  <c r="R680" i="1" l="1"/>
  <c r="R679" i="1"/>
  <c r="R681" i="1"/>
  <c r="M707" i="1"/>
  <c r="L697" i="1"/>
  <c r="L706" i="1"/>
  <c r="M716" i="1"/>
  <c r="L703" i="1"/>
  <c r="M713" i="1"/>
  <c r="N705" i="1"/>
  <c r="O706" i="1"/>
  <c r="O707" i="1" s="1"/>
  <c r="N706" i="1"/>
  <c r="P706" i="1" s="1"/>
  <c r="P707" i="1" s="1"/>
  <c r="L705" i="1"/>
  <c r="M715" i="1"/>
  <c r="O705" i="1"/>
  <c r="P690" i="1"/>
  <c r="O689" i="1"/>
  <c r="P691" i="1"/>
  <c r="O690" i="1"/>
  <c r="N689" i="1"/>
  <c r="R689" i="1" s="1" a="1"/>
  <c r="O691" i="1"/>
  <c r="N690" i="1"/>
  <c r="N691" i="1"/>
  <c r="P689" i="1"/>
  <c r="M704" i="1"/>
  <c r="L694" i="1"/>
  <c r="M712" i="1"/>
  <c r="L702" i="1"/>
  <c r="M718" i="1"/>
  <c r="L708" i="1"/>
  <c r="L709" i="1"/>
  <c r="M719" i="1"/>
  <c r="M700" i="1"/>
  <c r="L690" i="1"/>
  <c r="L711" i="1"/>
  <c r="M721" i="1"/>
  <c r="N699" i="1" a="1"/>
  <c r="P695" i="1"/>
  <c r="L721" i="1" l="1"/>
  <c r="M731" i="1"/>
  <c r="L719" i="1"/>
  <c r="M729" i="1"/>
  <c r="R691" i="1"/>
  <c r="R690" i="1"/>
  <c r="R689" i="1"/>
  <c r="L707" i="1"/>
  <c r="M717" i="1"/>
  <c r="L716" i="1"/>
  <c r="M726" i="1"/>
  <c r="L712" i="1"/>
  <c r="M722" i="1"/>
  <c r="N716" i="1"/>
  <c r="P716" i="1" s="1"/>
  <c r="P717" i="1" s="1"/>
  <c r="L715" i="1"/>
  <c r="M725" i="1"/>
  <c r="O715" i="1"/>
  <c r="N715" i="1"/>
  <c r="O716" i="1"/>
  <c r="O717" i="1" s="1"/>
  <c r="N709" i="1" a="1"/>
  <c r="P705" i="1"/>
  <c r="O701" i="1"/>
  <c r="N700" i="1"/>
  <c r="N701" i="1"/>
  <c r="P699" i="1"/>
  <c r="P700" i="1"/>
  <c r="O699" i="1"/>
  <c r="P701" i="1"/>
  <c r="O700" i="1"/>
  <c r="N699" i="1"/>
  <c r="R699" i="1" s="1" a="1"/>
  <c r="L700" i="1"/>
  <c r="M710" i="1"/>
  <c r="L718" i="1"/>
  <c r="M728" i="1"/>
  <c r="L704" i="1"/>
  <c r="M714" i="1"/>
  <c r="L713" i="1"/>
  <c r="M723" i="1"/>
  <c r="P710" i="1" l="1"/>
  <c r="O709" i="1"/>
  <c r="P711" i="1"/>
  <c r="O710" i="1"/>
  <c r="N709" i="1"/>
  <c r="R709" i="1" s="1" a="1"/>
  <c r="O711" i="1"/>
  <c r="N710" i="1"/>
  <c r="N711" i="1"/>
  <c r="P709" i="1"/>
  <c r="L729" i="1"/>
  <c r="M739" i="1"/>
  <c r="L726" i="1"/>
  <c r="M736" i="1"/>
  <c r="M720" i="1"/>
  <c r="L710" i="1"/>
  <c r="L723" i="1"/>
  <c r="M733" i="1"/>
  <c r="R700" i="1"/>
  <c r="R699" i="1"/>
  <c r="R701" i="1"/>
  <c r="N719" i="1" a="1"/>
  <c r="P715" i="1"/>
  <c r="L731" i="1"/>
  <c r="M741" i="1"/>
  <c r="M724" i="1"/>
  <c r="L714" i="1"/>
  <c r="N725" i="1"/>
  <c r="O726" i="1"/>
  <c r="O727" i="1" s="1"/>
  <c r="N726" i="1"/>
  <c r="P726" i="1" s="1"/>
  <c r="P727" i="1" s="1"/>
  <c r="L725" i="1"/>
  <c r="M735" i="1"/>
  <c r="O725" i="1"/>
  <c r="M738" i="1"/>
  <c r="L728" i="1"/>
  <c r="M732" i="1"/>
  <c r="L722" i="1"/>
  <c r="M727" i="1"/>
  <c r="L717" i="1"/>
  <c r="L732" i="1" l="1"/>
  <c r="M742" i="1"/>
  <c r="L741" i="1"/>
  <c r="M751" i="1"/>
  <c r="N736" i="1"/>
  <c r="P736" i="1" s="1"/>
  <c r="P737" i="1" s="1"/>
  <c r="L735" i="1"/>
  <c r="M745" i="1"/>
  <c r="O735" i="1"/>
  <c r="N735" i="1"/>
  <c r="O736" i="1"/>
  <c r="O737" i="1" s="1"/>
  <c r="L739" i="1"/>
  <c r="M749" i="1"/>
  <c r="L720" i="1"/>
  <c r="M730" i="1"/>
  <c r="N729" i="1" a="1"/>
  <c r="P725" i="1"/>
  <c r="L727" i="1"/>
  <c r="M737" i="1"/>
  <c r="L738" i="1"/>
  <c r="M748" i="1"/>
  <c r="L724" i="1"/>
  <c r="M734" i="1"/>
  <c r="O721" i="1"/>
  <c r="N720" i="1"/>
  <c r="N721" i="1"/>
  <c r="P719" i="1"/>
  <c r="P720" i="1"/>
  <c r="O719" i="1"/>
  <c r="P721" i="1"/>
  <c r="O720" i="1"/>
  <c r="N719" i="1"/>
  <c r="R719" i="1" s="1" a="1"/>
  <c r="L733" i="1"/>
  <c r="M743" i="1"/>
  <c r="L736" i="1"/>
  <c r="M746" i="1"/>
  <c r="R711" i="1"/>
  <c r="R710" i="1"/>
  <c r="R709" i="1"/>
  <c r="R720" i="1" l="1"/>
  <c r="R719" i="1"/>
  <c r="R721" i="1"/>
  <c r="M752" i="1"/>
  <c r="L742" i="1"/>
  <c r="M758" i="1"/>
  <c r="L748" i="1"/>
  <c r="L749" i="1"/>
  <c r="M759" i="1"/>
  <c r="L751" i="1"/>
  <c r="M761" i="1"/>
  <c r="L746" i="1"/>
  <c r="M756" i="1"/>
  <c r="P730" i="1"/>
  <c r="O729" i="1"/>
  <c r="P731" i="1"/>
  <c r="O730" i="1"/>
  <c r="N729" i="1"/>
  <c r="R729" i="1" s="1" a="1"/>
  <c r="O731" i="1"/>
  <c r="N730" i="1"/>
  <c r="N731" i="1"/>
  <c r="P729" i="1"/>
  <c r="N745" i="1"/>
  <c r="O746" i="1"/>
  <c r="O747" i="1" s="1"/>
  <c r="N746" i="1"/>
  <c r="P746" i="1" s="1"/>
  <c r="P747" i="1" s="1"/>
  <c r="L745" i="1"/>
  <c r="M755" i="1"/>
  <c r="O745" i="1"/>
  <c r="M744" i="1"/>
  <c r="L734" i="1"/>
  <c r="M747" i="1"/>
  <c r="L737" i="1"/>
  <c r="M740" i="1"/>
  <c r="L730" i="1"/>
  <c r="L743" i="1"/>
  <c r="M753" i="1"/>
  <c r="N739" i="1" a="1"/>
  <c r="P735" i="1"/>
  <c r="L747" i="1" l="1"/>
  <c r="M757" i="1"/>
  <c r="N756" i="1"/>
  <c r="P756" i="1" s="1"/>
  <c r="P757" i="1" s="1"/>
  <c r="L755" i="1"/>
  <c r="M765" i="1"/>
  <c r="O755" i="1"/>
  <c r="N755" i="1"/>
  <c r="O756" i="1"/>
  <c r="O757" i="1" s="1"/>
  <c r="N749" i="1" a="1"/>
  <c r="P745" i="1"/>
  <c r="L761" i="1"/>
  <c r="M771" i="1"/>
  <c r="L752" i="1"/>
  <c r="M762" i="1"/>
  <c r="R731" i="1"/>
  <c r="R730" i="1"/>
  <c r="R729" i="1"/>
  <c r="L758" i="1"/>
  <c r="M768" i="1"/>
  <c r="L753" i="1"/>
  <c r="M763" i="1"/>
  <c r="O741" i="1"/>
  <c r="N740" i="1"/>
  <c r="N741" i="1"/>
  <c r="P739" i="1"/>
  <c r="P740" i="1"/>
  <c r="O739" i="1"/>
  <c r="P741" i="1"/>
  <c r="O740" i="1"/>
  <c r="N739" i="1"/>
  <c r="R739" i="1" s="1" a="1"/>
  <c r="L740" i="1"/>
  <c r="M750" i="1"/>
  <c r="L744" i="1"/>
  <c r="M754" i="1"/>
  <c r="L756" i="1"/>
  <c r="M766" i="1"/>
  <c r="L759" i="1"/>
  <c r="M769" i="1"/>
  <c r="L766" i="1" l="1"/>
  <c r="M776" i="1"/>
  <c r="M778" i="1"/>
  <c r="L768" i="1"/>
  <c r="N759" i="1" a="1"/>
  <c r="P755" i="1"/>
  <c r="R740" i="1"/>
  <c r="R739" i="1"/>
  <c r="R741" i="1"/>
  <c r="M772" i="1"/>
  <c r="L762" i="1"/>
  <c r="M767" i="1"/>
  <c r="L757" i="1"/>
  <c r="M760" i="1"/>
  <c r="L750" i="1"/>
  <c r="L771" i="1"/>
  <c r="M781" i="1"/>
  <c r="L769" i="1"/>
  <c r="M779" i="1"/>
  <c r="M764" i="1"/>
  <c r="L754" i="1"/>
  <c r="L763" i="1"/>
  <c r="M773" i="1"/>
  <c r="P750" i="1"/>
  <c r="O749" i="1"/>
  <c r="P751" i="1"/>
  <c r="O750" i="1"/>
  <c r="N749" i="1"/>
  <c r="R749" i="1" s="1" a="1"/>
  <c r="O751" i="1"/>
  <c r="N750" i="1"/>
  <c r="N751" i="1"/>
  <c r="P749" i="1"/>
  <c r="N765" i="1"/>
  <c r="O766" i="1"/>
  <c r="O767" i="1" s="1"/>
  <c r="N766" i="1"/>
  <c r="P766" i="1" s="1"/>
  <c r="P767" i="1" s="1"/>
  <c r="L765" i="1"/>
  <c r="M775" i="1"/>
  <c r="O765" i="1"/>
  <c r="R751" i="1" l="1"/>
  <c r="R750" i="1"/>
  <c r="R749" i="1"/>
  <c r="L764" i="1"/>
  <c r="M774" i="1"/>
  <c r="L767" i="1"/>
  <c r="M777" i="1"/>
  <c r="L773" i="1"/>
  <c r="M783" i="1"/>
  <c r="L779" i="1"/>
  <c r="M789" i="1"/>
  <c r="L778" i="1"/>
  <c r="M788" i="1"/>
  <c r="L760" i="1"/>
  <c r="M770" i="1"/>
  <c r="L772" i="1"/>
  <c r="M782" i="1"/>
  <c r="L776" i="1"/>
  <c r="M786" i="1"/>
  <c r="N776" i="1"/>
  <c r="P776" i="1" s="1"/>
  <c r="P777" i="1" s="1"/>
  <c r="L775" i="1"/>
  <c r="M785" i="1"/>
  <c r="O775" i="1"/>
  <c r="N775" i="1"/>
  <c r="O776" i="1"/>
  <c r="O777" i="1" s="1"/>
  <c r="N769" i="1" a="1"/>
  <c r="P765" i="1"/>
  <c r="L781" i="1"/>
  <c r="M791" i="1"/>
  <c r="O761" i="1"/>
  <c r="N760" i="1"/>
  <c r="N761" i="1"/>
  <c r="P759" i="1"/>
  <c r="P760" i="1"/>
  <c r="O759" i="1"/>
  <c r="P761" i="1"/>
  <c r="O760" i="1"/>
  <c r="N759" i="1"/>
  <c r="R759" i="1" s="1" a="1"/>
  <c r="N779" i="1" l="1" a="1"/>
  <c r="P775" i="1"/>
  <c r="L786" i="1"/>
  <c r="M796" i="1"/>
  <c r="M787" i="1"/>
  <c r="L777" i="1"/>
  <c r="R760" i="1"/>
  <c r="R759" i="1"/>
  <c r="R761" i="1"/>
  <c r="P770" i="1"/>
  <c r="O769" i="1"/>
  <c r="P771" i="1"/>
  <c r="O770" i="1"/>
  <c r="N769" i="1"/>
  <c r="R769" i="1" s="1" a="1"/>
  <c r="O771" i="1"/>
  <c r="N770" i="1"/>
  <c r="N771" i="1"/>
  <c r="P769" i="1"/>
  <c r="N785" i="1"/>
  <c r="O786" i="1"/>
  <c r="O787" i="1" s="1"/>
  <c r="N786" i="1"/>
  <c r="P786" i="1" s="1"/>
  <c r="P787" i="1" s="1"/>
  <c r="L785" i="1"/>
  <c r="M795" i="1"/>
  <c r="O785" i="1"/>
  <c r="M780" i="1"/>
  <c r="L770" i="1"/>
  <c r="L789" i="1"/>
  <c r="M799" i="1"/>
  <c r="L791" i="1"/>
  <c r="M801" i="1"/>
  <c r="M792" i="1"/>
  <c r="L782" i="1"/>
  <c r="M798" i="1"/>
  <c r="L788" i="1"/>
  <c r="L783" i="1"/>
  <c r="M793" i="1"/>
  <c r="M784" i="1"/>
  <c r="L774" i="1"/>
  <c r="L799" i="1" l="1"/>
  <c r="M809" i="1"/>
  <c r="L793" i="1"/>
  <c r="M803" i="1"/>
  <c r="L792" i="1"/>
  <c r="M802" i="1"/>
  <c r="N796" i="1"/>
  <c r="P796" i="1" s="1"/>
  <c r="P797" i="1" s="1"/>
  <c r="L795" i="1"/>
  <c r="M805" i="1"/>
  <c r="O795" i="1"/>
  <c r="N795" i="1"/>
  <c r="O796" i="1"/>
  <c r="O797" i="1" s="1"/>
  <c r="N789" i="1" a="1"/>
  <c r="P785" i="1"/>
  <c r="L801" i="1"/>
  <c r="M811" i="1"/>
  <c r="R771" i="1"/>
  <c r="R770" i="1"/>
  <c r="R769" i="1"/>
  <c r="L796" i="1"/>
  <c r="M806" i="1"/>
  <c r="L784" i="1"/>
  <c r="M794" i="1"/>
  <c r="L798" i="1"/>
  <c r="M808" i="1"/>
  <c r="L780" i="1"/>
  <c r="M790" i="1"/>
  <c r="L787" i="1"/>
  <c r="M797" i="1"/>
  <c r="O781" i="1"/>
  <c r="N780" i="1"/>
  <c r="N781" i="1"/>
  <c r="P779" i="1"/>
  <c r="P780" i="1"/>
  <c r="O779" i="1"/>
  <c r="P781" i="1"/>
  <c r="O780" i="1"/>
  <c r="N779" i="1"/>
  <c r="R779" i="1" s="1" a="1"/>
  <c r="L811" i="1" l="1"/>
  <c r="M821" i="1"/>
  <c r="L803" i="1"/>
  <c r="M813" i="1"/>
  <c r="M804" i="1"/>
  <c r="L794" i="1"/>
  <c r="N799" i="1" a="1"/>
  <c r="P795" i="1"/>
  <c r="M812" i="1"/>
  <c r="L802" i="1"/>
  <c r="L809" i="1"/>
  <c r="M819" i="1"/>
  <c r="M800" i="1"/>
  <c r="L790" i="1"/>
  <c r="R780" i="1"/>
  <c r="R779" i="1"/>
  <c r="R781" i="1"/>
  <c r="M807" i="1"/>
  <c r="L797" i="1"/>
  <c r="M818" i="1"/>
  <c r="L808" i="1"/>
  <c r="L806" i="1"/>
  <c r="M816" i="1"/>
  <c r="P790" i="1"/>
  <c r="O789" i="1"/>
  <c r="P791" i="1"/>
  <c r="O790" i="1"/>
  <c r="N789" i="1"/>
  <c r="R789" i="1" s="1" a="1"/>
  <c r="O791" i="1"/>
  <c r="N790" i="1"/>
  <c r="N791" i="1"/>
  <c r="P789" i="1"/>
  <c r="N805" i="1"/>
  <c r="O806" i="1"/>
  <c r="O807" i="1" s="1"/>
  <c r="N806" i="1"/>
  <c r="P806" i="1" s="1"/>
  <c r="P807" i="1" s="1"/>
  <c r="L805" i="1"/>
  <c r="M815" i="1"/>
  <c r="O805" i="1"/>
  <c r="L819" i="1" l="1"/>
  <c r="M829" i="1"/>
  <c r="L813" i="1"/>
  <c r="M823" i="1"/>
  <c r="L818" i="1"/>
  <c r="M828" i="1"/>
  <c r="O801" i="1"/>
  <c r="N800" i="1"/>
  <c r="N801" i="1"/>
  <c r="P799" i="1"/>
  <c r="P800" i="1"/>
  <c r="O799" i="1"/>
  <c r="P801" i="1"/>
  <c r="O800" i="1"/>
  <c r="N799" i="1"/>
  <c r="R799" i="1" s="1" a="1"/>
  <c r="L807" i="1"/>
  <c r="M817" i="1"/>
  <c r="L821" i="1"/>
  <c r="M831" i="1"/>
  <c r="R791" i="1"/>
  <c r="R790" i="1"/>
  <c r="R789" i="1"/>
  <c r="L816" i="1"/>
  <c r="M826" i="1"/>
  <c r="N816" i="1"/>
  <c r="P816" i="1" s="1"/>
  <c r="P817" i="1" s="1"/>
  <c r="L815" i="1"/>
  <c r="M825" i="1"/>
  <c r="O815" i="1"/>
  <c r="N815" i="1"/>
  <c r="O816" i="1"/>
  <c r="O817" i="1" s="1"/>
  <c r="N809" i="1" a="1"/>
  <c r="P805" i="1"/>
  <c r="L800" i="1"/>
  <c r="M810" i="1"/>
  <c r="L812" i="1"/>
  <c r="M822" i="1"/>
  <c r="L804" i="1"/>
  <c r="M814" i="1"/>
  <c r="L826" i="1" l="1"/>
  <c r="M836" i="1"/>
  <c r="P810" i="1"/>
  <c r="O809" i="1"/>
  <c r="P811" i="1"/>
  <c r="O810" i="1"/>
  <c r="N809" i="1"/>
  <c r="R809" i="1" s="1" a="1"/>
  <c r="O811" i="1"/>
  <c r="N810" i="1"/>
  <c r="N811" i="1"/>
  <c r="P809" i="1"/>
  <c r="N825" i="1"/>
  <c r="O826" i="1"/>
  <c r="O827" i="1" s="1"/>
  <c r="N826" i="1"/>
  <c r="P826" i="1" s="1"/>
  <c r="P827" i="1" s="1"/>
  <c r="L825" i="1"/>
  <c r="M835" i="1"/>
  <c r="O825" i="1"/>
  <c r="L831" i="1"/>
  <c r="M841" i="1"/>
  <c r="R800" i="1"/>
  <c r="R799" i="1"/>
  <c r="R801" i="1"/>
  <c r="M832" i="1"/>
  <c r="L822" i="1"/>
  <c r="L823" i="1"/>
  <c r="M833" i="1"/>
  <c r="M838" i="1"/>
  <c r="L828" i="1"/>
  <c r="L829" i="1"/>
  <c r="M839" i="1"/>
  <c r="M824" i="1"/>
  <c r="L814" i="1"/>
  <c r="M820" i="1"/>
  <c r="L810" i="1"/>
  <c r="N819" i="1" a="1"/>
  <c r="P815" i="1"/>
  <c r="M827" i="1"/>
  <c r="L817" i="1"/>
  <c r="N829" i="1" l="1" a="1"/>
  <c r="P825" i="1"/>
  <c r="O821" i="1"/>
  <c r="N820" i="1"/>
  <c r="N821" i="1"/>
  <c r="P819" i="1"/>
  <c r="P820" i="1"/>
  <c r="O819" i="1"/>
  <c r="P821" i="1"/>
  <c r="O820" i="1"/>
  <c r="N819" i="1"/>
  <c r="R819" i="1" s="1" a="1"/>
  <c r="L824" i="1"/>
  <c r="M834" i="1"/>
  <c r="L838" i="1"/>
  <c r="M848" i="1"/>
  <c r="L832" i="1"/>
  <c r="M842" i="1"/>
  <c r="L841" i="1"/>
  <c r="M851" i="1"/>
  <c r="R811" i="1"/>
  <c r="R810" i="1"/>
  <c r="R809" i="1"/>
  <c r="L827" i="1"/>
  <c r="M837" i="1"/>
  <c r="N836" i="1"/>
  <c r="P836" i="1" s="1"/>
  <c r="P837" i="1" s="1"/>
  <c r="L835" i="1"/>
  <c r="M845" i="1"/>
  <c r="O835" i="1"/>
  <c r="N835" i="1"/>
  <c r="O836" i="1"/>
  <c r="O837" i="1" s="1"/>
  <c r="L839" i="1"/>
  <c r="M849" i="1"/>
  <c r="L833" i="1"/>
  <c r="M843" i="1"/>
  <c r="L836" i="1"/>
  <c r="M846" i="1"/>
  <c r="L820" i="1"/>
  <c r="M830" i="1"/>
  <c r="M858" i="1" l="1"/>
  <c r="L848" i="1"/>
  <c r="L846" i="1"/>
  <c r="M856" i="1"/>
  <c r="L849" i="1"/>
  <c r="M859" i="1"/>
  <c r="M847" i="1"/>
  <c r="L837" i="1"/>
  <c r="N845" i="1"/>
  <c r="O846" i="1"/>
  <c r="O847" i="1" s="1"/>
  <c r="N846" i="1"/>
  <c r="P846" i="1" s="1"/>
  <c r="P847" i="1" s="1"/>
  <c r="L845" i="1"/>
  <c r="M855" i="1"/>
  <c r="O845" i="1"/>
  <c r="L851" i="1"/>
  <c r="M861" i="1"/>
  <c r="R820" i="1"/>
  <c r="R819" i="1"/>
  <c r="R821" i="1"/>
  <c r="M840" i="1"/>
  <c r="L830" i="1"/>
  <c r="L843" i="1"/>
  <c r="M853" i="1"/>
  <c r="N839" i="1" a="1"/>
  <c r="P835" i="1"/>
  <c r="M852" i="1"/>
  <c r="L842" i="1"/>
  <c r="M844" i="1"/>
  <c r="L834" i="1"/>
  <c r="P830" i="1"/>
  <c r="O829" i="1"/>
  <c r="P831" i="1"/>
  <c r="O830" i="1"/>
  <c r="N829" i="1"/>
  <c r="R829" i="1" s="1" a="1"/>
  <c r="O831" i="1"/>
  <c r="N830" i="1"/>
  <c r="N831" i="1"/>
  <c r="P829" i="1"/>
  <c r="O841" i="1" l="1"/>
  <c r="N840" i="1"/>
  <c r="N841" i="1"/>
  <c r="P839" i="1"/>
  <c r="P840" i="1"/>
  <c r="O839" i="1"/>
  <c r="P841" i="1"/>
  <c r="O840" i="1"/>
  <c r="N839" i="1"/>
  <c r="R839" i="1" s="1" a="1"/>
  <c r="L861" i="1"/>
  <c r="M871" i="1"/>
  <c r="L856" i="1"/>
  <c r="M866" i="1"/>
  <c r="L853" i="1"/>
  <c r="M863" i="1"/>
  <c r="L847" i="1"/>
  <c r="M857" i="1"/>
  <c r="L844" i="1"/>
  <c r="M854" i="1"/>
  <c r="R831" i="1"/>
  <c r="R830" i="1"/>
  <c r="R829" i="1"/>
  <c r="L852" i="1"/>
  <c r="M862" i="1"/>
  <c r="L859" i="1"/>
  <c r="M869" i="1"/>
  <c r="L840" i="1"/>
  <c r="M850" i="1"/>
  <c r="N856" i="1"/>
  <c r="P856" i="1" s="1"/>
  <c r="P857" i="1" s="1"/>
  <c r="L855" i="1"/>
  <c r="M865" i="1"/>
  <c r="O855" i="1"/>
  <c r="N855" i="1"/>
  <c r="O856" i="1"/>
  <c r="O857" i="1" s="1"/>
  <c r="N849" i="1" a="1"/>
  <c r="P845" i="1"/>
  <c r="L858" i="1"/>
  <c r="M868" i="1"/>
  <c r="M860" i="1" l="1"/>
  <c r="L850" i="1"/>
  <c r="M872" i="1"/>
  <c r="L862" i="1"/>
  <c r="P850" i="1"/>
  <c r="O849" i="1"/>
  <c r="P851" i="1"/>
  <c r="O850" i="1"/>
  <c r="N849" i="1"/>
  <c r="R849" i="1" s="1" a="1"/>
  <c r="O851" i="1"/>
  <c r="N850" i="1"/>
  <c r="N851" i="1"/>
  <c r="P849" i="1"/>
  <c r="N865" i="1"/>
  <c r="O866" i="1"/>
  <c r="O867" i="1" s="1"/>
  <c r="N866" i="1"/>
  <c r="P866" i="1" s="1"/>
  <c r="P867" i="1" s="1"/>
  <c r="L865" i="1"/>
  <c r="M875" i="1"/>
  <c r="O865" i="1"/>
  <c r="M864" i="1"/>
  <c r="L854" i="1"/>
  <c r="L863" i="1"/>
  <c r="M873" i="1"/>
  <c r="L871" i="1"/>
  <c r="M881" i="1"/>
  <c r="M878" i="1"/>
  <c r="L868" i="1"/>
  <c r="L869" i="1"/>
  <c r="M879" i="1"/>
  <c r="N859" i="1" a="1"/>
  <c r="P855" i="1"/>
  <c r="M867" i="1"/>
  <c r="L857" i="1"/>
  <c r="L866" i="1"/>
  <c r="M876" i="1"/>
  <c r="R840" i="1"/>
  <c r="R839" i="1"/>
  <c r="R841" i="1"/>
  <c r="L867" i="1" l="1"/>
  <c r="M877" i="1"/>
  <c r="L876" i="1"/>
  <c r="M886" i="1"/>
  <c r="O861" i="1"/>
  <c r="N860" i="1"/>
  <c r="N861" i="1"/>
  <c r="P859" i="1"/>
  <c r="P860" i="1"/>
  <c r="O859" i="1"/>
  <c r="P861" i="1"/>
  <c r="O860" i="1"/>
  <c r="N859" i="1"/>
  <c r="R859" i="1" s="1" a="1"/>
  <c r="N876" i="1"/>
  <c r="P876" i="1" s="1"/>
  <c r="P877" i="1" s="1"/>
  <c r="L875" i="1"/>
  <c r="M885" i="1"/>
  <c r="O875" i="1"/>
  <c r="N875" i="1"/>
  <c r="O876" i="1"/>
  <c r="O877" i="1" s="1"/>
  <c r="N869" i="1" a="1"/>
  <c r="P865" i="1"/>
  <c r="L864" i="1"/>
  <c r="M874" i="1"/>
  <c r="L873" i="1"/>
  <c r="M883" i="1"/>
  <c r="L872" i="1"/>
  <c r="M882" i="1"/>
  <c r="L878" i="1"/>
  <c r="M888" i="1"/>
  <c r="L879" i="1"/>
  <c r="M889" i="1"/>
  <c r="L881" i="1"/>
  <c r="M891" i="1"/>
  <c r="R851" i="1"/>
  <c r="R850" i="1"/>
  <c r="R849" i="1"/>
  <c r="L860" i="1"/>
  <c r="M870" i="1"/>
  <c r="L886" i="1" l="1"/>
  <c r="M896" i="1"/>
  <c r="M892" i="1"/>
  <c r="L882" i="1"/>
  <c r="M884" i="1"/>
  <c r="L874" i="1"/>
  <c r="P870" i="1"/>
  <c r="O869" i="1"/>
  <c r="P871" i="1"/>
  <c r="O870" i="1"/>
  <c r="N869" i="1"/>
  <c r="R869" i="1" s="1" a="1"/>
  <c r="O871" i="1"/>
  <c r="N870" i="1"/>
  <c r="N871" i="1"/>
  <c r="P869" i="1"/>
  <c r="N885" i="1"/>
  <c r="O886" i="1"/>
  <c r="O887" i="1" s="1"/>
  <c r="N886" i="1"/>
  <c r="P886" i="1" s="1"/>
  <c r="P887" i="1" s="1"/>
  <c r="L885" i="1"/>
  <c r="M895" i="1"/>
  <c r="O885" i="1"/>
  <c r="L889" i="1"/>
  <c r="M899" i="1"/>
  <c r="M880" i="1"/>
  <c r="L870" i="1"/>
  <c r="N879" i="1" a="1"/>
  <c r="P875" i="1"/>
  <c r="M887" i="1"/>
  <c r="L877" i="1"/>
  <c r="L891" i="1"/>
  <c r="M901" i="1"/>
  <c r="M898" i="1"/>
  <c r="L888" i="1"/>
  <c r="L883" i="1"/>
  <c r="M893" i="1"/>
  <c r="R860" i="1"/>
  <c r="R859" i="1"/>
  <c r="R861" i="1"/>
  <c r="L898" i="1" l="1"/>
  <c r="M908" i="1"/>
  <c r="L880" i="1"/>
  <c r="M890" i="1"/>
  <c r="N896" i="1"/>
  <c r="P896" i="1" s="1"/>
  <c r="P897" i="1" s="1"/>
  <c r="L895" i="1"/>
  <c r="M905" i="1"/>
  <c r="O895" i="1"/>
  <c r="N895" i="1"/>
  <c r="O896" i="1"/>
  <c r="O897" i="1" s="1"/>
  <c r="L893" i="1"/>
  <c r="M903" i="1"/>
  <c r="L901" i="1"/>
  <c r="M911" i="1"/>
  <c r="L899" i="1"/>
  <c r="M909" i="1"/>
  <c r="R871" i="1"/>
  <c r="R870" i="1"/>
  <c r="R869" i="1"/>
  <c r="L892" i="1"/>
  <c r="M902" i="1"/>
  <c r="L887" i="1"/>
  <c r="M897" i="1"/>
  <c r="N889" i="1" a="1"/>
  <c r="P885" i="1"/>
  <c r="O881" i="1"/>
  <c r="N880" i="1"/>
  <c r="N881" i="1"/>
  <c r="P879" i="1"/>
  <c r="P880" i="1"/>
  <c r="O879" i="1"/>
  <c r="P881" i="1"/>
  <c r="O880" i="1"/>
  <c r="N879" i="1"/>
  <c r="R879" i="1" s="1" a="1"/>
  <c r="L896" i="1"/>
  <c r="M906" i="1"/>
  <c r="L884" i="1"/>
  <c r="M894" i="1"/>
  <c r="M900" i="1" l="1"/>
  <c r="L890" i="1"/>
  <c r="M907" i="1"/>
  <c r="L897" i="1"/>
  <c r="N905" i="1"/>
  <c r="O906" i="1"/>
  <c r="O907" i="1" s="1"/>
  <c r="N906" i="1"/>
  <c r="P906" i="1" s="1"/>
  <c r="P907" i="1" s="1"/>
  <c r="L905" i="1"/>
  <c r="M915" i="1"/>
  <c r="O905" i="1"/>
  <c r="P890" i="1"/>
  <c r="O889" i="1"/>
  <c r="P891" i="1"/>
  <c r="O890" i="1"/>
  <c r="N889" i="1"/>
  <c r="R889" i="1" s="1" a="1"/>
  <c r="O891" i="1"/>
  <c r="N890" i="1"/>
  <c r="N891" i="1"/>
  <c r="P889" i="1"/>
  <c r="L909" i="1"/>
  <c r="M919" i="1"/>
  <c r="L903" i="1"/>
  <c r="M913" i="1"/>
  <c r="M904" i="1"/>
  <c r="L894" i="1"/>
  <c r="M918" i="1"/>
  <c r="L908" i="1"/>
  <c r="L906" i="1"/>
  <c r="M916" i="1"/>
  <c r="R880" i="1"/>
  <c r="R879" i="1"/>
  <c r="R881" i="1"/>
  <c r="L911" i="1"/>
  <c r="M921" i="1"/>
  <c r="M912" i="1"/>
  <c r="L902" i="1"/>
  <c r="N899" i="1" a="1"/>
  <c r="P895" i="1"/>
  <c r="L904" i="1" l="1"/>
  <c r="M914" i="1"/>
  <c r="L912" i="1"/>
  <c r="M922" i="1"/>
  <c r="L913" i="1"/>
  <c r="M923" i="1"/>
  <c r="R891" i="1"/>
  <c r="R890" i="1"/>
  <c r="R889" i="1"/>
  <c r="L907" i="1"/>
  <c r="M917" i="1"/>
  <c r="L918" i="1"/>
  <c r="M928" i="1"/>
  <c r="L921" i="1"/>
  <c r="M931" i="1"/>
  <c r="O901" i="1"/>
  <c r="N900" i="1"/>
  <c r="N901" i="1"/>
  <c r="P899" i="1"/>
  <c r="P900" i="1"/>
  <c r="O899" i="1"/>
  <c r="P901" i="1"/>
  <c r="O900" i="1"/>
  <c r="N899" i="1"/>
  <c r="R899" i="1" s="1" a="1"/>
  <c r="L916" i="1"/>
  <c r="M926" i="1"/>
  <c r="L919" i="1"/>
  <c r="M929" i="1"/>
  <c r="N916" i="1"/>
  <c r="P916" i="1" s="1"/>
  <c r="P917" i="1" s="1"/>
  <c r="L915" i="1"/>
  <c r="M925" i="1"/>
  <c r="O915" i="1"/>
  <c r="N915" i="1"/>
  <c r="O916" i="1"/>
  <c r="O917" i="1" s="1"/>
  <c r="N909" i="1" a="1"/>
  <c r="P905" i="1"/>
  <c r="L900" i="1"/>
  <c r="M910" i="1"/>
  <c r="R900" i="1" l="1"/>
  <c r="R899" i="1"/>
  <c r="R901" i="1"/>
  <c r="M932" i="1"/>
  <c r="L922" i="1"/>
  <c r="L929" i="1"/>
  <c r="M939" i="1"/>
  <c r="P910" i="1"/>
  <c r="O909" i="1"/>
  <c r="P911" i="1"/>
  <c r="O910" i="1"/>
  <c r="N909" i="1"/>
  <c r="R909" i="1" s="1" a="1"/>
  <c r="O911" i="1"/>
  <c r="N910" i="1"/>
  <c r="N911" i="1"/>
  <c r="P909" i="1"/>
  <c r="N925" i="1"/>
  <c r="O926" i="1"/>
  <c r="O927" i="1" s="1"/>
  <c r="N926" i="1"/>
  <c r="P926" i="1" s="1"/>
  <c r="P927" i="1" s="1"/>
  <c r="L925" i="1"/>
  <c r="M935" i="1"/>
  <c r="O925" i="1"/>
  <c r="L931" i="1"/>
  <c r="M941" i="1"/>
  <c r="M927" i="1"/>
  <c r="L917" i="1"/>
  <c r="L926" i="1"/>
  <c r="M936" i="1"/>
  <c r="L923" i="1"/>
  <c r="M933" i="1"/>
  <c r="M924" i="1"/>
  <c r="L914" i="1"/>
  <c r="M920" i="1"/>
  <c r="L910" i="1"/>
  <c r="N919" i="1" a="1"/>
  <c r="P915" i="1"/>
  <c r="M938" i="1"/>
  <c r="L928" i="1"/>
  <c r="L933" i="1" l="1"/>
  <c r="M943" i="1"/>
  <c r="L936" i="1"/>
  <c r="M946" i="1"/>
  <c r="L941" i="1"/>
  <c r="M951" i="1"/>
  <c r="R911" i="1"/>
  <c r="R910" i="1"/>
  <c r="R909" i="1"/>
  <c r="L932" i="1"/>
  <c r="M942" i="1"/>
  <c r="O921" i="1"/>
  <c r="N920" i="1"/>
  <c r="N921" i="1"/>
  <c r="P919" i="1"/>
  <c r="P920" i="1"/>
  <c r="O919" i="1"/>
  <c r="P921" i="1"/>
  <c r="O920" i="1"/>
  <c r="N919" i="1"/>
  <c r="R919" i="1" s="1" a="1"/>
  <c r="L924" i="1"/>
  <c r="M934" i="1"/>
  <c r="L939" i="1"/>
  <c r="M949" i="1"/>
  <c r="L938" i="1"/>
  <c r="M948" i="1"/>
  <c r="L920" i="1"/>
  <c r="M930" i="1"/>
  <c r="L927" i="1"/>
  <c r="M937" i="1"/>
  <c r="N936" i="1"/>
  <c r="P936" i="1" s="1"/>
  <c r="P937" i="1" s="1"/>
  <c r="L935" i="1"/>
  <c r="M945" i="1"/>
  <c r="O935" i="1"/>
  <c r="N935" i="1"/>
  <c r="O936" i="1"/>
  <c r="O937" i="1" s="1"/>
  <c r="N929" i="1" a="1"/>
  <c r="P925" i="1"/>
  <c r="M940" i="1" l="1"/>
  <c r="L930" i="1"/>
  <c r="L949" i="1"/>
  <c r="M959" i="1"/>
  <c r="R920" i="1"/>
  <c r="R919" i="1"/>
  <c r="R921" i="1"/>
  <c r="L946" i="1"/>
  <c r="M956" i="1"/>
  <c r="M952" i="1"/>
  <c r="L942" i="1"/>
  <c r="M958" i="1"/>
  <c r="L948" i="1"/>
  <c r="M944" i="1"/>
  <c r="L934" i="1"/>
  <c r="L951" i="1"/>
  <c r="M961" i="1"/>
  <c r="L943" i="1"/>
  <c r="M953" i="1"/>
  <c r="N939" i="1" a="1"/>
  <c r="P935" i="1"/>
  <c r="M947" i="1"/>
  <c r="L937" i="1"/>
  <c r="P930" i="1"/>
  <c r="O929" i="1"/>
  <c r="P931" i="1"/>
  <c r="O930" i="1"/>
  <c r="N929" i="1"/>
  <c r="R929" i="1" s="1" a="1"/>
  <c r="O931" i="1"/>
  <c r="N930" i="1"/>
  <c r="N931" i="1"/>
  <c r="P929" i="1"/>
  <c r="N945" i="1"/>
  <c r="O946" i="1"/>
  <c r="O947" i="1" s="1"/>
  <c r="N946" i="1"/>
  <c r="P946" i="1" s="1"/>
  <c r="P947" i="1" s="1"/>
  <c r="L945" i="1"/>
  <c r="M955" i="1"/>
  <c r="O945" i="1"/>
  <c r="R931" i="1" l="1"/>
  <c r="R930" i="1"/>
  <c r="R929" i="1"/>
  <c r="O941" i="1"/>
  <c r="N940" i="1"/>
  <c r="N941" i="1"/>
  <c r="P939" i="1"/>
  <c r="P940" i="1"/>
  <c r="O939" i="1"/>
  <c r="P941" i="1"/>
  <c r="O940" i="1"/>
  <c r="N939" i="1"/>
  <c r="R939" i="1" s="1" a="1"/>
  <c r="L958" i="1"/>
  <c r="M968" i="1"/>
  <c r="L959" i="1"/>
  <c r="M969" i="1"/>
  <c r="L953" i="1"/>
  <c r="M963" i="1"/>
  <c r="L947" i="1"/>
  <c r="M957" i="1"/>
  <c r="L944" i="1"/>
  <c r="M954" i="1"/>
  <c r="L952" i="1"/>
  <c r="M962" i="1"/>
  <c r="N956" i="1"/>
  <c r="P956" i="1" s="1"/>
  <c r="P957" i="1" s="1"/>
  <c r="L955" i="1"/>
  <c r="M965" i="1"/>
  <c r="O955" i="1"/>
  <c r="N955" i="1"/>
  <c r="O956" i="1"/>
  <c r="O957" i="1" s="1"/>
  <c r="N949" i="1" a="1"/>
  <c r="P945" i="1"/>
  <c r="L961" i="1"/>
  <c r="M971" i="1"/>
  <c r="L956" i="1"/>
  <c r="M966" i="1"/>
  <c r="L940" i="1"/>
  <c r="M950" i="1"/>
  <c r="M972" i="1" l="1"/>
  <c r="L962" i="1"/>
  <c r="M967" i="1"/>
  <c r="L957" i="1"/>
  <c r="L969" i="1"/>
  <c r="M979" i="1"/>
  <c r="R940" i="1"/>
  <c r="R939" i="1"/>
  <c r="R941" i="1"/>
  <c r="P950" i="1"/>
  <c r="O949" i="1"/>
  <c r="P951" i="1"/>
  <c r="O950" i="1"/>
  <c r="N949" i="1"/>
  <c r="R949" i="1" s="1" a="1"/>
  <c r="O951" i="1"/>
  <c r="N950" i="1"/>
  <c r="N951" i="1"/>
  <c r="P949" i="1"/>
  <c r="N965" i="1"/>
  <c r="O966" i="1"/>
  <c r="O967" i="1" s="1"/>
  <c r="N966" i="1"/>
  <c r="P966" i="1" s="1"/>
  <c r="P967" i="1" s="1"/>
  <c r="L965" i="1"/>
  <c r="M975" i="1"/>
  <c r="O965" i="1"/>
  <c r="M964" i="1"/>
  <c r="L954" i="1"/>
  <c r="L963" i="1"/>
  <c r="M973" i="1"/>
  <c r="M978" i="1"/>
  <c r="L968" i="1"/>
  <c r="L966" i="1"/>
  <c r="M976" i="1"/>
  <c r="M960" i="1"/>
  <c r="L950" i="1"/>
  <c r="L971" i="1"/>
  <c r="M981" i="1"/>
  <c r="N959" i="1" a="1"/>
  <c r="P955" i="1"/>
  <c r="L973" i="1" l="1"/>
  <c r="M983" i="1"/>
  <c r="N976" i="1"/>
  <c r="P976" i="1" s="1"/>
  <c r="P977" i="1" s="1"/>
  <c r="L975" i="1"/>
  <c r="M985" i="1"/>
  <c r="O975" i="1"/>
  <c r="N975" i="1"/>
  <c r="O976" i="1"/>
  <c r="O977" i="1" s="1"/>
  <c r="N969" i="1" a="1"/>
  <c r="P965" i="1"/>
  <c r="L967" i="1"/>
  <c r="M977" i="1"/>
  <c r="L976" i="1"/>
  <c r="M986" i="1"/>
  <c r="R951" i="1"/>
  <c r="R950" i="1"/>
  <c r="R949" i="1"/>
  <c r="L979" i="1"/>
  <c r="M989" i="1"/>
  <c r="L981" i="1"/>
  <c r="M991" i="1"/>
  <c r="O961" i="1"/>
  <c r="N960" i="1"/>
  <c r="N961" i="1"/>
  <c r="P959" i="1"/>
  <c r="P960" i="1"/>
  <c r="O959" i="1"/>
  <c r="P961" i="1"/>
  <c r="O960" i="1"/>
  <c r="N959" i="1"/>
  <c r="R959" i="1" s="1" a="1"/>
  <c r="L960" i="1"/>
  <c r="M970" i="1"/>
  <c r="L978" i="1"/>
  <c r="M988" i="1"/>
  <c r="L964" i="1"/>
  <c r="M974" i="1"/>
  <c r="L972" i="1"/>
  <c r="M982" i="1"/>
  <c r="M984" i="1" l="1"/>
  <c r="L974" i="1"/>
  <c r="M980" i="1"/>
  <c r="L970" i="1"/>
  <c r="M987" i="1"/>
  <c r="L977" i="1"/>
  <c r="L989" i="1"/>
  <c r="M999" i="1"/>
  <c r="N979" i="1" a="1"/>
  <c r="P975" i="1"/>
  <c r="M992" i="1"/>
  <c r="L982" i="1"/>
  <c r="L983" i="1"/>
  <c r="M993" i="1"/>
  <c r="M998" i="1"/>
  <c r="L988" i="1"/>
  <c r="R960" i="1"/>
  <c r="R959" i="1"/>
  <c r="R961" i="1"/>
  <c r="L986" i="1"/>
  <c r="M996" i="1"/>
  <c r="L991" i="1"/>
  <c r="M1001" i="1"/>
  <c r="P970" i="1"/>
  <c r="O969" i="1"/>
  <c r="P971" i="1"/>
  <c r="O970" i="1"/>
  <c r="N969" i="1"/>
  <c r="R969" i="1" s="1" a="1"/>
  <c r="O971" i="1"/>
  <c r="N970" i="1"/>
  <c r="N971" i="1"/>
  <c r="P969" i="1"/>
  <c r="N985" i="1"/>
  <c r="O986" i="1"/>
  <c r="O987" i="1" s="1"/>
  <c r="N986" i="1"/>
  <c r="P986" i="1" s="1"/>
  <c r="P987" i="1" s="1"/>
  <c r="L985" i="1"/>
  <c r="M995" i="1"/>
  <c r="O985" i="1"/>
  <c r="R971" i="1" l="1"/>
  <c r="R970" i="1"/>
  <c r="R969" i="1"/>
  <c r="L999" i="1"/>
  <c r="M1009" i="1"/>
  <c r="L1001" i="1"/>
  <c r="M1011" i="1"/>
  <c r="L998" i="1"/>
  <c r="M1008" i="1"/>
  <c r="L992" i="1"/>
  <c r="M1002" i="1"/>
  <c r="L980" i="1"/>
  <c r="M990" i="1"/>
  <c r="L993" i="1"/>
  <c r="M1003" i="1"/>
  <c r="N996" i="1"/>
  <c r="P996" i="1" s="1"/>
  <c r="P997" i="1" s="1"/>
  <c r="L995" i="1"/>
  <c r="M1005" i="1"/>
  <c r="O995" i="1"/>
  <c r="N995" i="1"/>
  <c r="O996" i="1"/>
  <c r="O997" i="1" s="1"/>
  <c r="N989" i="1" a="1"/>
  <c r="P985" i="1"/>
  <c r="L996" i="1"/>
  <c r="M1006" i="1"/>
  <c r="O981" i="1"/>
  <c r="N980" i="1"/>
  <c r="N981" i="1"/>
  <c r="P979" i="1"/>
  <c r="P980" i="1"/>
  <c r="O979" i="1"/>
  <c r="P981" i="1"/>
  <c r="O980" i="1"/>
  <c r="N979" i="1"/>
  <c r="R979" i="1" s="1" a="1"/>
  <c r="L987" i="1"/>
  <c r="M997" i="1"/>
  <c r="L984" i="1"/>
  <c r="M994" i="1"/>
  <c r="M1007" i="1" l="1"/>
  <c r="L997" i="1"/>
  <c r="N999" i="1" a="1"/>
  <c r="P995" i="1"/>
  <c r="L1003" i="1"/>
  <c r="M1013" i="1"/>
  <c r="M1012" i="1"/>
  <c r="L1002" i="1"/>
  <c r="L1011" i="1"/>
  <c r="M1021" i="1"/>
  <c r="M1004" i="1"/>
  <c r="L994" i="1"/>
  <c r="R980" i="1"/>
  <c r="R979" i="1"/>
  <c r="R981" i="1"/>
  <c r="P990" i="1"/>
  <c r="O989" i="1"/>
  <c r="P991" i="1"/>
  <c r="O990" i="1"/>
  <c r="N989" i="1"/>
  <c r="R989" i="1" s="1" a="1"/>
  <c r="O991" i="1"/>
  <c r="N990" i="1"/>
  <c r="N991" i="1"/>
  <c r="P989" i="1"/>
  <c r="N1005" i="1"/>
  <c r="O1006" i="1"/>
  <c r="O1007" i="1" s="1"/>
  <c r="N1006" i="1"/>
  <c r="P1006" i="1" s="1"/>
  <c r="P1007" i="1" s="1"/>
  <c r="L1005" i="1"/>
  <c r="M1015" i="1"/>
  <c r="O1005" i="1"/>
  <c r="L1006" i="1"/>
  <c r="M1016" i="1"/>
  <c r="M1000" i="1"/>
  <c r="L990" i="1"/>
  <c r="M1018" i="1"/>
  <c r="L1008" i="1"/>
  <c r="L1009" i="1"/>
  <c r="M1019" i="1"/>
  <c r="R991" i="1" l="1"/>
  <c r="R990" i="1"/>
  <c r="R989" i="1"/>
  <c r="L1016" i="1"/>
  <c r="M1026" i="1"/>
  <c r="L1018" i="1"/>
  <c r="M1028" i="1"/>
  <c r="L1004" i="1"/>
  <c r="M1014" i="1"/>
  <c r="L1012" i="1"/>
  <c r="M1022" i="1"/>
  <c r="O1001" i="1"/>
  <c r="N1000" i="1"/>
  <c r="N1001" i="1"/>
  <c r="P999" i="1"/>
  <c r="P1000" i="1"/>
  <c r="O999" i="1"/>
  <c r="P1001" i="1"/>
  <c r="O1000" i="1"/>
  <c r="N999" i="1"/>
  <c r="R999" i="1" s="1" a="1"/>
  <c r="L1019" i="1"/>
  <c r="M1029" i="1"/>
  <c r="L1021" i="1"/>
  <c r="M1031" i="1"/>
  <c r="L1013" i="1"/>
  <c r="M1023" i="1"/>
  <c r="L1000" i="1"/>
  <c r="M1010" i="1"/>
  <c r="N1016" i="1"/>
  <c r="P1016" i="1" s="1"/>
  <c r="P1017" i="1" s="1"/>
  <c r="L1015" i="1"/>
  <c r="M1025" i="1"/>
  <c r="O1015" i="1"/>
  <c r="N1015" i="1"/>
  <c r="O1016" i="1"/>
  <c r="O1017" i="1" s="1"/>
  <c r="N1009" i="1" a="1"/>
  <c r="P1005" i="1"/>
  <c r="L1007" i="1"/>
  <c r="M1017" i="1"/>
  <c r="R1000" i="1" l="1"/>
  <c r="R999" i="1"/>
  <c r="R1001" i="1"/>
  <c r="P1010" i="1"/>
  <c r="O1009" i="1"/>
  <c r="P1011" i="1"/>
  <c r="O1010" i="1"/>
  <c r="N1009" i="1"/>
  <c r="R1009" i="1" s="1" a="1"/>
  <c r="O1011" i="1"/>
  <c r="N1010" i="1"/>
  <c r="N1011" i="1"/>
  <c r="P1009" i="1"/>
  <c r="N1025" i="1"/>
  <c r="O1026" i="1"/>
  <c r="O1027" i="1" s="1"/>
  <c r="N1026" i="1"/>
  <c r="P1026" i="1" s="1"/>
  <c r="P1027" i="1" s="1"/>
  <c r="L1025" i="1"/>
  <c r="M1035" i="1"/>
  <c r="O1025" i="1"/>
  <c r="M1032" i="1"/>
  <c r="L1022" i="1"/>
  <c r="M1038" i="1"/>
  <c r="L1028" i="1"/>
  <c r="M1020" i="1"/>
  <c r="L1010" i="1"/>
  <c r="L1031" i="1"/>
  <c r="M1041" i="1"/>
  <c r="M1027" i="1"/>
  <c r="L1017" i="1"/>
  <c r="L1023" i="1"/>
  <c r="M1033" i="1"/>
  <c r="L1029" i="1"/>
  <c r="M1039" i="1"/>
  <c r="N1019" i="1" a="1"/>
  <c r="P1015" i="1"/>
  <c r="M1024" i="1"/>
  <c r="L1014" i="1"/>
  <c r="L1026" i="1"/>
  <c r="M1036" i="1"/>
  <c r="L1039" i="1" l="1"/>
  <c r="M1049" i="1"/>
  <c r="R1011" i="1"/>
  <c r="R1010" i="1"/>
  <c r="R1009" i="1"/>
  <c r="L1024" i="1"/>
  <c r="M1034" i="1"/>
  <c r="L1027" i="1"/>
  <c r="M1037" i="1"/>
  <c r="L1020" i="1"/>
  <c r="M1030" i="1"/>
  <c r="L1032" i="1"/>
  <c r="M1042" i="1"/>
  <c r="L1036" i="1"/>
  <c r="M1046" i="1"/>
  <c r="L1033" i="1"/>
  <c r="M1043" i="1"/>
  <c r="L1041" i="1"/>
  <c r="M1051" i="1"/>
  <c r="O1021" i="1"/>
  <c r="N1020" i="1"/>
  <c r="N1021" i="1"/>
  <c r="P1019" i="1"/>
  <c r="P1020" i="1"/>
  <c r="O1019" i="1"/>
  <c r="P1021" i="1"/>
  <c r="O1020" i="1"/>
  <c r="N1019" i="1"/>
  <c r="R1019" i="1" s="1" a="1"/>
  <c r="L1038" i="1"/>
  <c r="M1048" i="1"/>
  <c r="N1036" i="1"/>
  <c r="P1036" i="1" s="1"/>
  <c r="P1037" i="1" s="1"/>
  <c r="L1035" i="1"/>
  <c r="M1045" i="1"/>
  <c r="O1035" i="1"/>
  <c r="N1035" i="1"/>
  <c r="O1036" i="1"/>
  <c r="O1037" i="1" s="1"/>
  <c r="N1029" i="1" a="1"/>
  <c r="P1025" i="1"/>
  <c r="N1039" i="1" l="1" a="1"/>
  <c r="P1035" i="1"/>
  <c r="L1051" i="1"/>
  <c r="M1061" i="1"/>
  <c r="L1046" i="1"/>
  <c r="M1056" i="1"/>
  <c r="M1040" i="1"/>
  <c r="L1030" i="1"/>
  <c r="M1044" i="1"/>
  <c r="L1034" i="1"/>
  <c r="M1058" i="1"/>
  <c r="L1048" i="1"/>
  <c r="L1049" i="1"/>
  <c r="M1059" i="1"/>
  <c r="R1020" i="1"/>
  <c r="R1019" i="1"/>
  <c r="R1021" i="1"/>
  <c r="P1030" i="1"/>
  <c r="O1029" i="1"/>
  <c r="P1031" i="1"/>
  <c r="O1030" i="1"/>
  <c r="N1029" i="1"/>
  <c r="R1029" i="1" s="1" a="1"/>
  <c r="O1031" i="1"/>
  <c r="N1030" i="1"/>
  <c r="N1031" i="1"/>
  <c r="P1029" i="1"/>
  <c r="N1045" i="1"/>
  <c r="O1046" i="1"/>
  <c r="O1047" i="1" s="1"/>
  <c r="N1046" i="1"/>
  <c r="P1046" i="1" s="1"/>
  <c r="P1047" i="1" s="1"/>
  <c r="L1045" i="1"/>
  <c r="M1055" i="1"/>
  <c r="O1045" i="1"/>
  <c r="L1043" i="1"/>
  <c r="M1053" i="1"/>
  <c r="M1052" i="1"/>
  <c r="L1042" i="1"/>
  <c r="M1047" i="1"/>
  <c r="L1037" i="1"/>
  <c r="L1061" i="1" l="1"/>
  <c r="M1071" i="1"/>
  <c r="L1052" i="1"/>
  <c r="M1062" i="1"/>
  <c r="N1056" i="1"/>
  <c r="P1056" i="1" s="1"/>
  <c r="P1057" i="1" s="1"/>
  <c r="L1055" i="1"/>
  <c r="M1065" i="1"/>
  <c r="O1055" i="1"/>
  <c r="N1055" i="1"/>
  <c r="O1056" i="1"/>
  <c r="O1057" i="1" s="1"/>
  <c r="N1049" i="1" a="1"/>
  <c r="P1045" i="1"/>
  <c r="L1058" i="1"/>
  <c r="M1068" i="1"/>
  <c r="L1040" i="1"/>
  <c r="M1050" i="1"/>
  <c r="L1053" i="1"/>
  <c r="M1063" i="1"/>
  <c r="R1031" i="1"/>
  <c r="R1030" i="1"/>
  <c r="R1029" i="1"/>
  <c r="L1059" i="1"/>
  <c r="M1069" i="1"/>
  <c r="L1056" i="1"/>
  <c r="M1066" i="1"/>
  <c r="L1047" i="1"/>
  <c r="M1057" i="1"/>
  <c r="L1044" i="1"/>
  <c r="M1054" i="1"/>
  <c r="O1041" i="1"/>
  <c r="N1040" i="1"/>
  <c r="N1041" i="1"/>
  <c r="P1039" i="1"/>
  <c r="P1040" i="1"/>
  <c r="O1039" i="1"/>
  <c r="P1041" i="1"/>
  <c r="O1040" i="1"/>
  <c r="N1039" i="1"/>
  <c r="R1039" i="1" s="1" a="1"/>
  <c r="M1072" i="1" l="1"/>
  <c r="L1062" i="1"/>
  <c r="M1067" i="1"/>
  <c r="L1057" i="1"/>
  <c r="L1069" i="1"/>
  <c r="M1079" i="1"/>
  <c r="P1050" i="1"/>
  <c r="O1049" i="1"/>
  <c r="P1051" i="1"/>
  <c r="O1050" i="1"/>
  <c r="N1049" i="1"/>
  <c r="R1049" i="1" s="1" a="1"/>
  <c r="O1051" i="1"/>
  <c r="N1050" i="1"/>
  <c r="N1051" i="1"/>
  <c r="P1049" i="1"/>
  <c r="N1065" i="1"/>
  <c r="O1066" i="1"/>
  <c r="O1067" i="1" s="1"/>
  <c r="N1066" i="1"/>
  <c r="P1066" i="1" s="1"/>
  <c r="P1067" i="1" s="1"/>
  <c r="L1065" i="1"/>
  <c r="M1075" i="1"/>
  <c r="O1065" i="1"/>
  <c r="M1060" i="1"/>
  <c r="L1050" i="1"/>
  <c r="L1071" i="1"/>
  <c r="M1081" i="1"/>
  <c r="R1040" i="1"/>
  <c r="R1039" i="1"/>
  <c r="R1041" i="1"/>
  <c r="L1063" i="1"/>
  <c r="M1073" i="1"/>
  <c r="M1078" i="1"/>
  <c r="L1068" i="1"/>
  <c r="M1064" i="1"/>
  <c r="L1054" i="1"/>
  <c r="L1066" i="1"/>
  <c r="M1076" i="1"/>
  <c r="N1059" i="1" a="1"/>
  <c r="P1055" i="1"/>
  <c r="L1064" i="1" l="1"/>
  <c r="M1074" i="1"/>
  <c r="L1076" i="1"/>
  <c r="M1086" i="1"/>
  <c r="N1076" i="1"/>
  <c r="P1076" i="1" s="1"/>
  <c r="P1077" i="1" s="1"/>
  <c r="L1075" i="1"/>
  <c r="M1085" i="1"/>
  <c r="O1075" i="1"/>
  <c r="N1075" i="1"/>
  <c r="O1076" i="1"/>
  <c r="O1077" i="1" s="1"/>
  <c r="L1078" i="1"/>
  <c r="M1088" i="1"/>
  <c r="R1051" i="1"/>
  <c r="R1050" i="1"/>
  <c r="R1049" i="1"/>
  <c r="L1067" i="1"/>
  <c r="M1077" i="1"/>
  <c r="N1069" i="1" a="1"/>
  <c r="P1065" i="1"/>
  <c r="L1073" i="1"/>
  <c r="M1083" i="1"/>
  <c r="L1060" i="1"/>
  <c r="M1070" i="1"/>
  <c r="L1079" i="1"/>
  <c r="M1089" i="1"/>
  <c r="O1061" i="1"/>
  <c r="N1060" i="1"/>
  <c r="N1061" i="1"/>
  <c r="P1059" i="1"/>
  <c r="P1060" i="1"/>
  <c r="O1059" i="1"/>
  <c r="P1061" i="1"/>
  <c r="O1060" i="1"/>
  <c r="N1059" i="1"/>
  <c r="R1059" i="1" s="1" a="1"/>
  <c r="L1081" i="1"/>
  <c r="M1091" i="1"/>
  <c r="L1072" i="1"/>
  <c r="M1082" i="1"/>
  <c r="L1086" i="1" l="1"/>
  <c r="M1096" i="1"/>
  <c r="M1080" i="1"/>
  <c r="L1070" i="1"/>
  <c r="N1085" i="1"/>
  <c r="O1086" i="1"/>
  <c r="O1087" i="1" s="1"/>
  <c r="N1086" i="1"/>
  <c r="P1086" i="1" s="1"/>
  <c r="P1087" i="1" s="1"/>
  <c r="L1085" i="1"/>
  <c r="M1095" i="1"/>
  <c r="O1085" i="1"/>
  <c r="R1060" i="1"/>
  <c r="R1059" i="1"/>
  <c r="R1061" i="1"/>
  <c r="M1084" i="1"/>
  <c r="L1074" i="1"/>
  <c r="L1091" i="1"/>
  <c r="M1101" i="1"/>
  <c r="M1098" i="1"/>
  <c r="L1088" i="1"/>
  <c r="M1092" i="1"/>
  <c r="L1082" i="1"/>
  <c r="P1070" i="1"/>
  <c r="O1069" i="1"/>
  <c r="P1071" i="1"/>
  <c r="O1070" i="1"/>
  <c r="N1069" i="1"/>
  <c r="R1069" i="1" s="1" a="1"/>
  <c r="O1071" i="1"/>
  <c r="N1070" i="1"/>
  <c r="N1071" i="1"/>
  <c r="P1069" i="1"/>
  <c r="L1089" i="1"/>
  <c r="M1099" i="1"/>
  <c r="L1083" i="1"/>
  <c r="M1093" i="1"/>
  <c r="M1087" i="1"/>
  <c r="L1077" i="1"/>
  <c r="N1079" i="1" a="1"/>
  <c r="P1075" i="1"/>
  <c r="L1093" i="1" l="1"/>
  <c r="M1103" i="1"/>
  <c r="L1099" i="1"/>
  <c r="M1109" i="1"/>
  <c r="L1092" i="1"/>
  <c r="M1102" i="1"/>
  <c r="L1087" i="1"/>
  <c r="M1097" i="1"/>
  <c r="L1080" i="1"/>
  <c r="M1090" i="1"/>
  <c r="R1071" i="1"/>
  <c r="R1070" i="1"/>
  <c r="R1069" i="1"/>
  <c r="L1098" i="1"/>
  <c r="M1108" i="1"/>
  <c r="L1084" i="1"/>
  <c r="M1094" i="1"/>
  <c r="L1096" i="1"/>
  <c r="M1106" i="1"/>
  <c r="O1081" i="1"/>
  <c r="N1080" i="1"/>
  <c r="N1081" i="1"/>
  <c r="P1079" i="1"/>
  <c r="P1080" i="1"/>
  <c r="O1079" i="1"/>
  <c r="P1081" i="1"/>
  <c r="O1080" i="1"/>
  <c r="N1079" i="1"/>
  <c r="R1079" i="1" s="1" a="1"/>
  <c r="L1101" i="1"/>
  <c r="M1111" i="1"/>
  <c r="N1096" i="1"/>
  <c r="P1096" i="1" s="1"/>
  <c r="P1097" i="1" s="1"/>
  <c r="L1095" i="1"/>
  <c r="M1105" i="1"/>
  <c r="O1095" i="1"/>
  <c r="N1095" i="1"/>
  <c r="O1096" i="1"/>
  <c r="O1097" i="1" s="1"/>
  <c r="N1089" i="1" a="1"/>
  <c r="P1085" i="1"/>
  <c r="N1105" i="1" l="1"/>
  <c r="O1106" i="1"/>
  <c r="O1107" i="1" s="1"/>
  <c r="N1106" i="1"/>
  <c r="P1106" i="1" s="1"/>
  <c r="P1107" i="1" s="1"/>
  <c r="L1105" i="1"/>
  <c r="M1115" i="1"/>
  <c r="O1105" i="1"/>
  <c r="M1107" i="1"/>
  <c r="L1097" i="1"/>
  <c r="L1109" i="1"/>
  <c r="M1119" i="1"/>
  <c r="N1099" i="1" a="1"/>
  <c r="P1095" i="1"/>
  <c r="L1106" i="1"/>
  <c r="M1116" i="1"/>
  <c r="M1118" i="1"/>
  <c r="L1108" i="1"/>
  <c r="P1090" i="1"/>
  <c r="O1089" i="1"/>
  <c r="P1091" i="1"/>
  <c r="O1090" i="1"/>
  <c r="N1089" i="1"/>
  <c r="R1089" i="1" s="1" a="1"/>
  <c r="O1091" i="1"/>
  <c r="N1090" i="1"/>
  <c r="N1091" i="1"/>
  <c r="P1089" i="1"/>
  <c r="M1104" i="1"/>
  <c r="L1094" i="1"/>
  <c r="R1080" i="1"/>
  <c r="R1079" i="1"/>
  <c r="R1081" i="1"/>
  <c r="L1111" i="1"/>
  <c r="M1121" i="1"/>
  <c r="M1100" i="1"/>
  <c r="L1090" i="1"/>
  <c r="M1112" i="1"/>
  <c r="L1102" i="1"/>
  <c r="L1103" i="1"/>
  <c r="M1113" i="1"/>
  <c r="L1100" i="1" l="1"/>
  <c r="M1110" i="1"/>
  <c r="L1121" i="1"/>
  <c r="M1131" i="1"/>
  <c r="L1112" i="1"/>
  <c r="M1122" i="1"/>
  <c r="L1118" i="1"/>
  <c r="M1128" i="1"/>
  <c r="O1101" i="1"/>
  <c r="N1100" i="1"/>
  <c r="N1101" i="1"/>
  <c r="P1099" i="1"/>
  <c r="P1100" i="1"/>
  <c r="O1099" i="1"/>
  <c r="P1101" i="1"/>
  <c r="O1100" i="1"/>
  <c r="N1099" i="1"/>
  <c r="R1099" i="1" s="1" a="1"/>
  <c r="L1107" i="1"/>
  <c r="M1117" i="1"/>
  <c r="L1113" i="1"/>
  <c r="M1123" i="1"/>
  <c r="L1104" i="1"/>
  <c r="M1114" i="1"/>
  <c r="L1116" i="1"/>
  <c r="M1126" i="1"/>
  <c r="L1119" i="1"/>
  <c r="M1129" i="1"/>
  <c r="R1091" i="1"/>
  <c r="R1090" i="1"/>
  <c r="R1089" i="1"/>
  <c r="N1116" i="1"/>
  <c r="P1116" i="1" s="1"/>
  <c r="P1117" i="1" s="1"/>
  <c r="L1115" i="1"/>
  <c r="M1125" i="1"/>
  <c r="O1115" i="1"/>
  <c r="N1115" i="1"/>
  <c r="O1116" i="1"/>
  <c r="O1117" i="1" s="1"/>
  <c r="N1109" i="1" a="1"/>
  <c r="P1105" i="1"/>
  <c r="N1119" i="1" l="1" a="1"/>
  <c r="P1115" i="1"/>
  <c r="L1129" i="1"/>
  <c r="M1139" i="1"/>
  <c r="M1127" i="1"/>
  <c r="L1117" i="1"/>
  <c r="M1138" i="1"/>
  <c r="L1128" i="1"/>
  <c r="L1131" i="1"/>
  <c r="M1141" i="1"/>
  <c r="M1124" i="1"/>
  <c r="L1114" i="1"/>
  <c r="M1132" i="1"/>
  <c r="L1122" i="1"/>
  <c r="M1120" i="1"/>
  <c r="L1110" i="1"/>
  <c r="P1110" i="1"/>
  <c r="O1109" i="1"/>
  <c r="P1111" i="1"/>
  <c r="O1110" i="1"/>
  <c r="N1109" i="1"/>
  <c r="R1109" i="1" s="1" a="1"/>
  <c r="O1111" i="1"/>
  <c r="N1110" i="1"/>
  <c r="N1111" i="1"/>
  <c r="P1109" i="1"/>
  <c r="N1125" i="1"/>
  <c r="O1126" i="1"/>
  <c r="O1127" i="1" s="1"/>
  <c r="N1126" i="1"/>
  <c r="P1126" i="1" s="1"/>
  <c r="P1127" i="1" s="1"/>
  <c r="L1125" i="1"/>
  <c r="M1135" i="1"/>
  <c r="O1125" i="1"/>
  <c r="L1126" i="1"/>
  <c r="M1136" i="1"/>
  <c r="L1123" i="1"/>
  <c r="M1133" i="1"/>
  <c r="R1100" i="1"/>
  <c r="R1099" i="1"/>
  <c r="R1101" i="1"/>
  <c r="L1139" i="1" l="1"/>
  <c r="M1149" i="1"/>
  <c r="L1133" i="1"/>
  <c r="M1143" i="1"/>
  <c r="L1120" i="1"/>
  <c r="M1130" i="1"/>
  <c r="L1138" i="1"/>
  <c r="M1148" i="1"/>
  <c r="N1136" i="1"/>
  <c r="P1136" i="1" s="1"/>
  <c r="P1137" i="1" s="1"/>
  <c r="L1135" i="1"/>
  <c r="M1145" i="1"/>
  <c r="O1135" i="1"/>
  <c r="N1135" i="1"/>
  <c r="O1136" i="1"/>
  <c r="O1137" i="1" s="1"/>
  <c r="N1129" i="1" a="1"/>
  <c r="P1125" i="1"/>
  <c r="L1141" i="1"/>
  <c r="M1151" i="1"/>
  <c r="L1124" i="1"/>
  <c r="M1134" i="1"/>
  <c r="L1136" i="1"/>
  <c r="M1146" i="1"/>
  <c r="R1111" i="1"/>
  <c r="R1110" i="1"/>
  <c r="R1109" i="1"/>
  <c r="L1132" i="1"/>
  <c r="M1142" i="1"/>
  <c r="L1127" i="1"/>
  <c r="M1137" i="1"/>
  <c r="O1121" i="1"/>
  <c r="N1120" i="1"/>
  <c r="N1121" i="1"/>
  <c r="P1119" i="1"/>
  <c r="P1120" i="1"/>
  <c r="O1119" i="1"/>
  <c r="P1121" i="1"/>
  <c r="O1120" i="1"/>
  <c r="N1119" i="1"/>
  <c r="R1119" i="1" s="1" a="1"/>
  <c r="M1144" i="1" l="1"/>
  <c r="L1134" i="1"/>
  <c r="P1130" i="1"/>
  <c r="O1129" i="1"/>
  <c r="P1131" i="1"/>
  <c r="O1130" i="1"/>
  <c r="N1129" i="1"/>
  <c r="R1129" i="1" s="1" a="1"/>
  <c r="O1131" i="1"/>
  <c r="N1130" i="1"/>
  <c r="N1131" i="1"/>
  <c r="P1129" i="1"/>
  <c r="N1145" i="1"/>
  <c r="O1146" i="1"/>
  <c r="O1147" i="1" s="1"/>
  <c r="N1146" i="1"/>
  <c r="P1146" i="1" s="1"/>
  <c r="P1147" i="1" s="1"/>
  <c r="L1145" i="1"/>
  <c r="M1155" i="1"/>
  <c r="O1145" i="1"/>
  <c r="M1140" i="1"/>
  <c r="L1130" i="1"/>
  <c r="L1149" i="1"/>
  <c r="M1159" i="1"/>
  <c r="M1158" i="1"/>
  <c r="L1148" i="1"/>
  <c r="L1143" i="1"/>
  <c r="M1153" i="1"/>
  <c r="M1152" i="1"/>
  <c r="L1142" i="1"/>
  <c r="R1120" i="1"/>
  <c r="R1119" i="1"/>
  <c r="R1121" i="1"/>
  <c r="L1146" i="1"/>
  <c r="M1156" i="1"/>
  <c r="L1151" i="1"/>
  <c r="M1161" i="1"/>
  <c r="M1147" i="1"/>
  <c r="L1137" i="1"/>
  <c r="N1139" i="1" a="1"/>
  <c r="P1135" i="1"/>
  <c r="L1156" i="1" l="1"/>
  <c r="M1166" i="1"/>
  <c r="N1156" i="1"/>
  <c r="P1156" i="1" s="1"/>
  <c r="P1157" i="1" s="1"/>
  <c r="L1155" i="1"/>
  <c r="M1165" i="1"/>
  <c r="O1155" i="1"/>
  <c r="N1155" i="1"/>
  <c r="O1156" i="1"/>
  <c r="O1157" i="1" s="1"/>
  <c r="N1149" i="1" a="1"/>
  <c r="P1145" i="1"/>
  <c r="L1147" i="1"/>
  <c r="M1157" i="1"/>
  <c r="R1131" i="1"/>
  <c r="R1130" i="1"/>
  <c r="R1129" i="1"/>
  <c r="L1161" i="1"/>
  <c r="M1171" i="1"/>
  <c r="L1152" i="1"/>
  <c r="M1162" i="1"/>
  <c r="L1158" i="1"/>
  <c r="M1168" i="1"/>
  <c r="L1140" i="1"/>
  <c r="M1150" i="1"/>
  <c r="O1141" i="1"/>
  <c r="N1140" i="1"/>
  <c r="N1141" i="1"/>
  <c r="P1139" i="1"/>
  <c r="P1140" i="1"/>
  <c r="O1139" i="1"/>
  <c r="P1141" i="1"/>
  <c r="O1140" i="1"/>
  <c r="N1139" i="1"/>
  <c r="R1139" i="1" s="1" a="1"/>
  <c r="L1153" i="1"/>
  <c r="M1163" i="1"/>
  <c r="L1159" i="1"/>
  <c r="M1169" i="1"/>
  <c r="L1144" i="1"/>
  <c r="M1154" i="1"/>
  <c r="R1140" i="1" l="1"/>
  <c r="R1139" i="1"/>
  <c r="R1141" i="1"/>
  <c r="M1167" i="1"/>
  <c r="L1157" i="1"/>
  <c r="M1160" i="1"/>
  <c r="L1150" i="1"/>
  <c r="M1172" i="1"/>
  <c r="L1162" i="1"/>
  <c r="N1159" i="1" a="1"/>
  <c r="P1155" i="1"/>
  <c r="L1169" i="1"/>
  <c r="M1179" i="1"/>
  <c r="L1163" i="1"/>
  <c r="M1173" i="1"/>
  <c r="L1166" i="1"/>
  <c r="M1176" i="1"/>
  <c r="M1164" i="1"/>
  <c r="L1154" i="1"/>
  <c r="M1178" i="1"/>
  <c r="L1168" i="1"/>
  <c r="L1171" i="1"/>
  <c r="M1181" i="1"/>
  <c r="P1150" i="1"/>
  <c r="O1149" i="1"/>
  <c r="P1151" i="1"/>
  <c r="O1150" i="1"/>
  <c r="N1149" i="1"/>
  <c r="R1149" i="1" s="1" a="1"/>
  <c r="O1151" i="1"/>
  <c r="N1150" i="1"/>
  <c r="N1151" i="1"/>
  <c r="P1149" i="1"/>
  <c r="N1165" i="1"/>
  <c r="O1166" i="1"/>
  <c r="O1167" i="1" s="1"/>
  <c r="N1166" i="1"/>
  <c r="P1166" i="1" s="1"/>
  <c r="P1167" i="1" s="1"/>
  <c r="L1165" i="1"/>
  <c r="M1175" i="1"/>
  <c r="O1165" i="1"/>
  <c r="R1151" i="1" l="1"/>
  <c r="R1150" i="1"/>
  <c r="R1149" i="1"/>
  <c r="L1178" i="1"/>
  <c r="M1188" i="1"/>
  <c r="L1172" i="1"/>
  <c r="M1182" i="1"/>
  <c r="L1167" i="1"/>
  <c r="M1177" i="1"/>
  <c r="L1181" i="1"/>
  <c r="M1191" i="1"/>
  <c r="L1173" i="1"/>
  <c r="M1183" i="1"/>
  <c r="O1161" i="1"/>
  <c r="N1160" i="1"/>
  <c r="N1161" i="1"/>
  <c r="P1159" i="1"/>
  <c r="P1160" i="1"/>
  <c r="O1159" i="1"/>
  <c r="P1161" i="1"/>
  <c r="O1160" i="1"/>
  <c r="N1159" i="1"/>
  <c r="R1159" i="1" s="1" a="1"/>
  <c r="L1160" i="1"/>
  <c r="M1170" i="1"/>
  <c r="L1164" i="1"/>
  <c r="M1174" i="1"/>
  <c r="N1176" i="1"/>
  <c r="P1176" i="1" s="1"/>
  <c r="P1177" i="1" s="1"/>
  <c r="L1175" i="1"/>
  <c r="M1185" i="1"/>
  <c r="O1175" i="1"/>
  <c r="N1175" i="1"/>
  <c r="O1176" i="1"/>
  <c r="O1177" i="1" s="1"/>
  <c r="N1169" i="1" a="1"/>
  <c r="P1165" i="1"/>
  <c r="L1176" i="1"/>
  <c r="M1186" i="1"/>
  <c r="L1179" i="1"/>
  <c r="M1189" i="1"/>
  <c r="M1180" i="1" l="1"/>
  <c r="L1170" i="1"/>
  <c r="N1179" i="1" a="1"/>
  <c r="P1175" i="1"/>
  <c r="L1191" i="1"/>
  <c r="M1201" i="1"/>
  <c r="M1192" i="1"/>
  <c r="L1182" i="1"/>
  <c r="M1184" i="1"/>
  <c r="L1174" i="1"/>
  <c r="R1160" i="1"/>
  <c r="R1159" i="1"/>
  <c r="R1161" i="1"/>
  <c r="L1186" i="1"/>
  <c r="M1196" i="1"/>
  <c r="L1189" i="1"/>
  <c r="M1199" i="1"/>
  <c r="P1170" i="1"/>
  <c r="O1169" i="1"/>
  <c r="P1171" i="1"/>
  <c r="O1170" i="1"/>
  <c r="N1169" i="1"/>
  <c r="R1169" i="1" s="1" a="1"/>
  <c r="O1171" i="1"/>
  <c r="N1170" i="1"/>
  <c r="N1171" i="1"/>
  <c r="P1169" i="1"/>
  <c r="N1185" i="1"/>
  <c r="O1186" i="1"/>
  <c r="O1187" i="1" s="1"/>
  <c r="N1186" i="1"/>
  <c r="P1186" i="1" s="1"/>
  <c r="P1187" i="1" s="1"/>
  <c r="L1185" i="1"/>
  <c r="M1195" i="1"/>
  <c r="O1185" i="1"/>
  <c r="L1183" i="1"/>
  <c r="M1193" i="1"/>
  <c r="M1187" i="1"/>
  <c r="L1177" i="1"/>
  <c r="M1198" i="1"/>
  <c r="L1188" i="1"/>
  <c r="N1196" i="1" l="1"/>
  <c r="P1196" i="1" s="1"/>
  <c r="P1197" i="1" s="1"/>
  <c r="L1195" i="1"/>
  <c r="M1205" i="1"/>
  <c r="O1195" i="1"/>
  <c r="N1195" i="1"/>
  <c r="O1196" i="1"/>
  <c r="O1197" i="1" s="1"/>
  <c r="N1189" i="1" a="1"/>
  <c r="P1185" i="1"/>
  <c r="L1196" i="1"/>
  <c r="M1206" i="1"/>
  <c r="L1192" i="1"/>
  <c r="M1202" i="1"/>
  <c r="O1181" i="1"/>
  <c r="N1180" i="1"/>
  <c r="N1181" i="1"/>
  <c r="P1179" i="1"/>
  <c r="P1180" i="1"/>
  <c r="O1179" i="1"/>
  <c r="P1181" i="1"/>
  <c r="O1180" i="1"/>
  <c r="N1179" i="1"/>
  <c r="R1179" i="1" s="1" a="1"/>
  <c r="L1187" i="1"/>
  <c r="M1197" i="1"/>
  <c r="L1193" i="1"/>
  <c r="M1203" i="1"/>
  <c r="R1171" i="1"/>
  <c r="R1170" i="1"/>
  <c r="R1169" i="1"/>
  <c r="L1201" i="1"/>
  <c r="M1211" i="1"/>
  <c r="L1198" i="1"/>
  <c r="M1208" i="1"/>
  <c r="L1199" i="1"/>
  <c r="M1209" i="1"/>
  <c r="L1184" i="1"/>
  <c r="M1194" i="1"/>
  <c r="L1180" i="1"/>
  <c r="M1190" i="1"/>
  <c r="M1218" i="1" l="1"/>
  <c r="L1208" i="1"/>
  <c r="M1212" i="1"/>
  <c r="L1202" i="1"/>
  <c r="M1207" i="1"/>
  <c r="L1197" i="1"/>
  <c r="P1190" i="1"/>
  <c r="O1189" i="1"/>
  <c r="P1191" i="1"/>
  <c r="O1190" i="1"/>
  <c r="N1189" i="1"/>
  <c r="R1189" i="1" s="1" a="1"/>
  <c r="O1191" i="1"/>
  <c r="N1190" i="1"/>
  <c r="N1191" i="1"/>
  <c r="P1189" i="1"/>
  <c r="N1205" i="1"/>
  <c r="O1206" i="1"/>
  <c r="O1207" i="1" s="1"/>
  <c r="N1206" i="1"/>
  <c r="P1206" i="1" s="1"/>
  <c r="P1207" i="1" s="1"/>
  <c r="L1205" i="1"/>
  <c r="M1215" i="1"/>
  <c r="O1205" i="1"/>
  <c r="M1200" i="1"/>
  <c r="L1190" i="1"/>
  <c r="L1209" i="1"/>
  <c r="M1219" i="1"/>
  <c r="L1211" i="1"/>
  <c r="M1221" i="1"/>
  <c r="L1206" i="1"/>
  <c r="M1216" i="1"/>
  <c r="M1204" i="1"/>
  <c r="L1194" i="1"/>
  <c r="L1203" i="1"/>
  <c r="M1213" i="1"/>
  <c r="R1180" i="1"/>
  <c r="R1179" i="1"/>
  <c r="R1181" i="1"/>
  <c r="N1199" i="1" a="1"/>
  <c r="P1195" i="1"/>
  <c r="O1201" i="1" l="1"/>
  <c r="N1200" i="1"/>
  <c r="N1201" i="1"/>
  <c r="P1199" i="1"/>
  <c r="P1200" i="1"/>
  <c r="O1199" i="1"/>
  <c r="P1201" i="1"/>
  <c r="O1200" i="1"/>
  <c r="N1199" i="1"/>
  <c r="R1199" i="1" s="1" a="1"/>
  <c r="L1216" i="1"/>
  <c r="M1226" i="1"/>
  <c r="L1219" i="1"/>
  <c r="M1229" i="1"/>
  <c r="N1216" i="1"/>
  <c r="P1216" i="1" s="1"/>
  <c r="P1217" i="1" s="1"/>
  <c r="L1215" i="1"/>
  <c r="M1225" i="1"/>
  <c r="O1215" i="1"/>
  <c r="N1215" i="1"/>
  <c r="O1216" i="1"/>
  <c r="O1217" i="1" s="1"/>
  <c r="N1209" i="1" a="1"/>
  <c r="P1205" i="1"/>
  <c r="L1221" i="1"/>
  <c r="M1231" i="1"/>
  <c r="R1191" i="1"/>
  <c r="R1190" i="1"/>
  <c r="R1189" i="1"/>
  <c r="L1212" i="1"/>
  <c r="M1222" i="1"/>
  <c r="L1213" i="1"/>
  <c r="M1223" i="1"/>
  <c r="L1204" i="1"/>
  <c r="M1214" i="1"/>
  <c r="L1200" i="1"/>
  <c r="M1210" i="1"/>
  <c r="L1207" i="1"/>
  <c r="M1217" i="1"/>
  <c r="L1218" i="1"/>
  <c r="M1228" i="1"/>
  <c r="M1227" i="1" l="1"/>
  <c r="L1217" i="1"/>
  <c r="M1224" i="1"/>
  <c r="L1214" i="1"/>
  <c r="M1232" i="1"/>
  <c r="L1222" i="1"/>
  <c r="P1210" i="1"/>
  <c r="O1209" i="1"/>
  <c r="P1211" i="1"/>
  <c r="O1210" i="1"/>
  <c r="N1209" i="1"/>
  <c r="R1209" i="1" s="1" a="1"/>
  <c r="O1211" i="1"/>
  <c r="N1210" i="1"/>
  <c r="N1211" i="1"/>
  <c r="P1209" i="1"/>
  <c r="N1225" i="1"/>
  <c r="O1226" i="1"/>
  <c r="O1227" i="1" s="1"/>
  <c r="N1226" i="1"/>
  <c r="P1226" i="1" s="1"/>
  <c r="P1227" i="1" s="1"/>
  <c r="L1225" i="1"/>
  <c r="M1235" i="1"/>
  <c r="O1225" i="1"/>
  <c r="L1226" i="1"/>
  <c r="M1236" i="1"/>
  <c r="L1231" i="1"/>
  <c r="M1241" i="1"/>
  <c r="M1238" i="1"/>
  <c r="L1228" i="1"/>
  <c r="M1220" i="1"/>
  <c r="L1210" i="1"/>
  <c r="L1223" i="1"/>
  <c r="M1233" i="1"/>
  <c r="N1219" i="1" a="1"/>
  <c r="P1215" i="1"/>
  <c r="L1229" i="1"/>
  <c r="M1239" i="1"/>
  <c r="R1200" i="1"/>
  <c r="R1199" i="1"/>
  <c r="R1201" i="1"/>
  <c r="L1241" i="1" l="1"/>
  <c r="M1251" i="1"/>
  <c r="O1221" i="1"/>
  <c r="N1220" i="1"/>
  <c r="N1221" i="1"/>
  <c r="P1219" i="1"/>
  <c r="P1220" i="1"/>
  <c r="O1219" i="1"/>
  <c r="P1221" i="1"/>
  <c r="O1220" i="1"/>
  <c r="N1219" i="1"/>
  <c r="R1219" i="1" s="1" a="1"/>
  <c r="L1220" i="1"/>
  <c r="M1230" i="1"/>
  <c r="N1236" i="1"/>
  <c r="P1236" i="1" s="1"/>
  <c r="P1237" i="1" s="1"/>
  <c r="L1235" i="1"/>
  <c r="M1245" i="1"/>
  <c r="O1235" i="1"/>
  <c r="N1235" i="1"/>
  <c r="O1236" i="1"/>
  <c r="O1237" i="1" s="1"/>
  <c r="N1229" i="1" a="1"/>
  <c r="P1225" i="1"/>
  <c r="L1239" i="1"/>
  <c r="M1249" i="1"/>
  <c r="L1233" i="1"/>
  <c r="M1243" i="1"/>
  <c r="L1236" i="1"/>
  <c r="M1246" i="1"/>
  <c r="R1211" i="1"/>
  <c r="R1210" i="1"/>
  <c r="R1209" i="1"/>
  <c r="L1224" i="1"/>
  <c r="M1234" i="1"/>
  <c r="L1238" i="1"/>
  <c r="M1248" i="1"/>
  <c r="L1232" i="1"/>
  <c r="M1242" i="1"/>
  <c r="L1227" i="1"/>
  <c r="M1237" i="1"/>
  <c r="L1246" i="1" l="1"/>
  <c r="M1256" i="1"/>
  <c r="M1247" i="1"/>
  <c r="L1237" i="1"/>
  <c r="M1252" i="1"/>
  <c r="L1242" i="1"/>
  <c r="M1244" i="1"/>
  <c r="L1234" i="1"/>
  <c r="P1230" i="1"/>
  <c r="O1229" i="1"/>
  <c r="P1231" i="1"/>
  <c r="O1230" i="1"/>
  <c r="N1229" i="1"/>
  <c r="R1229" i="1" s="1" a="1"/>
  <c r="O1231" i="1"/>
  <c r="N1230" i="1"/>
  <c r="N1231" i="1"/>
  <c r="P1229" i="1"/>
  <c r="N1245" i="1"/>
  <c r="O1246" i="1"/>
  <c r="O1247" i="1" s="1"/>
  <c r="N1246" i="1"/>
  <c r="P1246" i="1" s="1"/>
  <c r="P1247" i="1" s="1"/>
  <c r="L1245" i="1"/>
  <c r="M1255" i="1"/>
  <c r="O1245" i="1"/>
  <c r="R1220" i="1"/>
  <c r="R1219" i="1"/>
  <c r="R1221" i="1"/>
  <c r="N1239" i="1" a="1"/>
  <c r="P1235" i="1"/>
  <c r="L1251" i="1"/>
  <c r="M1261" i="1"/>
  <c r="L1249" i="1"/>
  <c r="M1259" i="1"/>
  <c r="M1258" i="1"/>
  <c r="L1248" i="1"/>
  <c r="L1243" i="1"/>
  <c r="M1253" i="1"/>
  <c r="M1240" i="1"/>
  <c r="L1230" i="1"/>
  <c r="L1253" i="1" l="1"/>
  <c r="M1263" i="1"/>
  <c r="L1259" i="1"/>
  <c r="M1269" i="1"/>
  <c r="L1244" i="1"/>
  <c r="M1254" i="1"/>
  <c r="L1247" i="1"/>
  <c r="M1257" i="1"/>
  <c r="L1261" i="1"/>
  <c r="M1271" i="1"/>
  <c r="N1256" i="1"/>
  <c r="P1256" i="1" s="1"/>
  <c r="P1257" i="1" s="1"/>
  <c r="L1255" i="1"/>
  <c r="M1265" i="1"/>
  <c r="O1255" i="1"/>
  <c r="N1255" i="1"/>
  <c r="O1256" i="1"/>
  <c r="O1257" i="1" s="1"/>
  <c r="N1249" i="1" a="1"/>
  <c r="P1245" i="1"/>
  <c r="L1256" i="1"/>
  <c r="M1266" i="1"/>
  <c r="O1241" i="1"/>
  <c r="N1240" i="1"/>
  <c r="N1241" i="1"/>
  <c r="P1239" i="1"/>
  <c r="P1240" i="1"/>
  <c r="O1239" i="1"/>
  <c r="P1241" i="1"/>
  <c r="O1240" i="1"/>
  <c r="N1239" i="1"/>
  <c r="R1239" i="1" s="1" a="1"/>
  <c r="L1240" i="1"/>
  <c r="M1250" i="1"/>
  <c r="L1258" i="1"/>
  <c r="M1268" i="1"/>
  <c r="R1231" i="1"/>
  <c r="R1230" i="1"/>
  <c r="R1229" i="1"/>
  <c r="L1252" i="1"/>
  <c r="M1262" i="1"/>
  <c r="L1266" i="1" l="1"/>
  <c r="M1276" i="1"/>
  <c r="M1267" i="1"/>
  <c r="L1257" i="1"/>
  <c r="L1269" i="1"/>
  <c r="M1279" i="1"/>
  <c r="M1260" i="1"/>
  <c r="L1250" i="1"/>
  <c r="N1259" i="1" a="1"/>
  <c r="P1255" i="1"/>
  <c r="L1271" i="1"/>
  <c r="M1281" i="1"/>
  <c r="M1264" i="1"/>
  <c r="L1254" i="1"/>
  <c r="L1263" i="1"/>
  <c r="M1273" i="1"/>
  <c r="M1272" i="1"/>
  <c r="L1262" i="1"/>
  <c r="M1278" i="1"/>
  <c r="L1268" i="1"/>
  <c r="R1240" i="1"/>
  <c r="R1239" i="1"/>
  <c r="R1241" i="1"/>
  <c r="P1250" i="1"/>
  <c r="O1249" i="1"/>
  <c r="P1251" i="1"/>
  <c r="O1250" i="1"/>
  <c r="N1249" i="1"/>
  <c r="R1249" i="1" s="1" a="1"/>
  <c r="O1251" i="1"/>
  <c r="N1250" i="1"/>
  <c r="N1251" i="1"/>
  <c r="P1249" i="1"/>
  <c r="N1265" i="1"/>
  <c r="O1266" i="1"/>
  <c r="O1267" i="1" s="1"/>
  <c r="N1266" i="1"/>
  <c r="P1266" i="1" s="1"/>
  <c r="P1267" i="1" s="1"/>
  <c r="L1265" i="1"/>
  <c r="M1275" i="1"/>
  <c r="O1265" i="1"/>
  <c r="N1276" i="1" l="1"/>
  <c r="P1276" i="1" s="1"/>
  <c r="P1277" i="1" s="1"/>
  <c r="L1275" i="1"/>
  <c r="M1285" i="1"/>
  <c r="O1275" i="1"/>
  <c r="N1275" i="1"/>
  <c r="O1276" i="1"/>
  <c r="O1277" i="1" s="1"/>
  <c r="R1251" i="1"/>
  <c r="R1250" i="1"/>
  <c r="R1249" i="1"/>
  <c r="L1273" i="1"/>
  <c r="M1283" i="1"/>
  <c r="L1281" i="1"/>
  <c r="M1291" i="1"/>
  <c r="L1278" i="1"/>
  <c r="M1288" i="1"/>
  <c r="L1260" i="1"/>
  <c r="M1270" i="1"/>
  <c r="L1267" i="1"/>
  <c r="M1277" i="1"/>
  <c r="L1279" i="1"/>
  <c r="M1289" i="1"/>
  <c r="L1276" i="1"/>
  <c r="M1286" i="1"/>
  <c r="N1269" i="1" a="1"/>
  <c r="P1265" i="1"/>
  <c r="L1272" i="1"/>
  <c r="M1282" i="1"/>
  <c r="L1264" i="1"/>
  <c r="M1274" i="1"/>
  <c r="O1261" i="1"/>
  <c r="N1260" i="1"/>
  <c r="N1261" i="1"/>
  <c r="P1259" i="1"/>
  <c r="P1260" i="1"/>
  <c r="O1259" i="1"/>
  <c r="P1261" i="1"/>
  <c r="O1260" i="1"/>
  <c r="N1259" i="1"/>
  <c r="R1259" i="1" s="1" a="1"/>
  <c r="P1270" i="1" l="1"/>
  <c r="O1269" i="1"/>
  <c r="P1271" i="1"/>
  <c r="O1270" i="1"/>
  <c r="N1269" i="1"/>
  <c r="R1269" i="1" s="1" a="1"/>
  <c r="O1271" i="1"/>
  <c r="N1270" i="1"/>
  <c r="N1271" i="1"/>
  <c r="P1269" i="1"/>
  <c r="M1292" i="1"/>
  <c r="L1282" i="1"/>
  <c r="L1286" i="1"/>
  <c r="M1296" i="1"/>
  <c r="M1287" i="1"/>
  <c r="L1277" i="1"/>
  <c r="M1298" i="1"/>
  <c r="L1288" i="1"/>
  <c r="L1283" i="1"/>
  <c r="M1293" i="1"/>
  <c r="N1285" i="1"/>
  <c r="O1286" i="1"/>
  <c r="O1287" i="1" s="1"/>
  <c r="N1286" i="1"/>
  <c r="P1286" i="1" s="1"/>
  <c r="P1287" i="1" s="1"/>
  <c r="L1285" i="1"/>
  <c r="M1295" i="1"/>
  <c r="O1285" i="1"/>
  <c r="R1260" i="1"/>
  <c r="R1259" i="1"/>
  <c r="R1261" i="1"/>
  <c r="M1284" i="1"/>
  <c r="L1274" i="1"/>
  <c r="L1289" i="1"/>
  <c r="M1299" i="1"/>
  <c r="M1280" i="1"/>
  <c r="L1270" i="1"/>
  <c r="L1291" i="1"/>
  <c r="M1301" i="1"/>
  <c r="N1279" i="1" a="1"/>
  <c r="P1275" i="1"/>
  <c r="L1301" i="1" l="1"/>
  <c r="M1311" i="1"/>
  <c r="L1299" i="1"/>
  <c r="M1309" i="1"/>
  <c r="N1296" i="1"/>
  <c r="P1296" i="1" s="1"/>
  <c r="P1297" i="1" s="1"/>
  <c r="L1295" i="1"/>
  <c r="M1305" i="1"/>
  <c r="O1295" i="1"/>
  <c r="N1295" i="1"/>
  <c r="O1296" i="1"/>
  <c r="O1297" i="1" s="1"/>
  <c r="N1289" i="1" a="1"/>
  <c r="P1285" i="1"/>
  <c r="L1298" i="1"/>
  <c r="M1308" i="1"/>
  <c r="L1280" i="1"/>
  <c r="M1290" i="1"/>
  <c r="L1293" i="1"/>
  <c r="M1303" i="1"/>
  <c r="O1281" i="1"/>
  <c r="N1280" i="1"/>
  <c r="N1281" i="1"/>
  <c r="P1279" i="1"/>
  <c r="P1280" i="1"/>
  <c r="O1279" i="1"/>
  <c r="P1281" i="1"/>
  <c r="O1280" i="1"/>
  <c r="N1279" i="1"/>
  <c r="R1279" i="1" s="1" a="1"/>
  <c r="L1284" i="1"/>
  <c r="M1294" i="1"/>
  <c r="L1287" i="1"/>
  <c r="M1297" i="1"/>
  <c r="L1292" i="1"/>
  <c r="M1302" i="1"/>
  <c r="L1296" i="1"/>
  <c r="M1306" i="1"/>
  <c r="R1271" i="1"/>
  <c r="R1270" i="1"/>
  <c r="R1269" i="1"/>
  <c r="M1300" i="1" l="1"/>
  <c r="L1290" i="1"/>
  <c r="L1309" i="1"/>
  <c r="M1319" i="1"/>
  <c r="R1280" i="1"/>
  <c r="R1279" i="1"/>
  <c r="R1281" i="1"/>
  <c r="P1290" i="1"/>
  <c r="O1289" i="1"/>
  <c r="P1291" i="1"/>
  <c r="O1290" i="1"/>
  <c r="N1289" i="1"/>
  <c r="R1289" i="1" s="1" a="1"/>
  <c r="O1291" i="1"/>
  <c r="N1290" i="1"/>
  <c r="N1291" i="1"/>
  <c r="P1289" i="1"/>
  <c r="N1305" i="1"/>
  <c r="O1306" i="1"/>
  <c r="O1307" i="1" s="1"/>
  <c r="N1306" i="1"/>
  <c r="P1306" i="1" s="1"/>
  <c r="P1307" i="1" s="1"/>
  <c r="L1305" i="1"/>
  <c r="M1315" i="1"/>
  <c r="O1305" i="1"/>
  <c r="L1311" i="1"/>
  <c r="M1321" i="1"/>
  <c r="L1306" i="1"/>
  <c r="M1316" i="1"/>
  <c r="M1307" i="1"/>
  <c r="L1297" i="1"/>
  <c r="L1303" i="1"/>
  <c r="M1313" i="1"/>
  <c r="M1318" i="1"/>
  <c r="L1308" i="1"/>
  <c r="M1312" i="1"/>
  <c r="L1302" i="1"/>
  <c r="M1304" i="1"/>
  <c r="L1294" i="1"/>
  <c r="N1299" i="1" a="1"/>
  <c r="P1295" i="1"/>
  <c r="L1316" i="1" l="1"/>
  <c r="M1326" i="1"/>
  <c r="L1321" i="1"/>
  <c r="M1331" i="1"/>
  <c r="R1291" i="1"/>
  <c r="R1290" i="1"/>
  <c r="R1289" i="1"/>
  <c r="L1319" i="1"/>
  <c r="M1329" i="1"/>
  <c r="L1313" i="1"/>
  <c r="M1323" i="1"/>
  <c r="L1304" i="1"/>
  <c r="M1314" i="1"/>
  <c r="L1318" i="1"/>
  <c r="M1328" i="1"/>
  <c r="L1307" i="1"/>
  <c r="M1317" i="1"/>
  <c r="O1301" i="1"/>
  <c r="N1300" i="1"/>
  <c r="N1301" i="1"/>
  <c r="P1299" i="1"/>
  <c r="P1300" i="1"/>
  <c r="O1299" i="1"/>
  <c r="P1301" i="1"/>
  <c r="O1300" i="1"/>
  <c r="N1299" i="1"/>
  <c r="R1299" i="1" s="1" a="1"/>
  <c r="L1312" i="1"/>
  <c r="M1322" i="1"/>
  <c r="N1316" i="1"/>
  <c r="P1316" i="1" s="1"/>
  <c r="P1317" i="1" s="1"/>
  <c r="L1315" i="1"/>
  <c r="M1325" i="1"/>
  <c r="O1315" i="1"/>
  <c r="N1315" i="1"/>
  <c r="O1316" i="1"/>
  <c r="O1317" i="1" s="1"/>
  <c r="N1309" i="1" a="1"/>
  <c r="P1305" i="1"/>
  <c r="L1300" i="1"/>
  <c r="M1310" i="1"/>
  <c r="M1332" i="1" l="1"/>
  <c r="L1322" i="1"/>
  <c r="L1331" i="1"/>
  <c r="M1341" i="1"/>
  <c r="P1310" i="1"/>
  <c r="O1309" i="1"/>
  <c r="P1311" i="1"/>
  <c r="O1310" i="1"/>
  <c r="N1309" i="1"/>
  <c r="R1309" i="1" s="1" a="1"/>
  <c r="O1311" i="1"/>
  <c r="N1310" i="1"/>
  <c r="N1311" i="1"/>
  <c r="P1309" i="1"/>
  <c r="N1325" i="1"/>
  <c r="O1326" i="1"/>
  <c r="O1327" i="1" s="1"/>
  <c r="N1326" i="1"/>
  <c r="P1326" i="1" s="1"/>
  <c r="P1327" i="1" s="1"/>
  <c r="L1325" i="1"/>
  <c r="M1335" i="1"/>
  <c r="O1325" i="1"/>
  <c r="M1338" i="1"/>
  <c r="L1328" i="1"/>
  <c r="L1323" i="1"/>
  <c r="M1333" i="1"/>
  <c r="R1300" i="1"/>
  <c r="R1299" i="1"/>
  <c r="R1301" i="1"/>
  <c r="L1326" i="1"/>
  <c r="M1336" i="1"/>
  <c r="M1320" i="1"/>
  <c r="L1310" i="1"/>
  <c r="N1319" i="1" a="1"/>
  <c r="P1315" i="1"/>
  <c r="M1327" i="1"/>
  <c r="L1317" i="1"/>
  <c r="M1324" i="1"/>
  <c r="L1314" i="1"/>
  <c r="L1329" i="1"/>
  <c r="M1339" i="1"/>
  <c r="L1336" i="1" l="1"/>
  <c r="M1346" i="1"/>
  <c r="L1338" i="1"/>
  <c r="M1348" i="1"/>
  <c r="L1341" i="1"/>
  <c r="M1351" i="1"/>
  <c r="O1321" i="1"/>
  <c r="N1320" i="1"/>
  <c r="N1321" i="1"/>
  <c r="P1319" i="1"/>
  <c r="P1320" i="1"/>
  <c r="O1319" i="1"/>
  <c r="P1321" i="1"/>
  <c r="O1320" i="1"/>
  <c r="N1319" i="1"/>
  <c r="R1319" i="1" s="1" a="1"/>
  <c r="N1329" i="1" a="1"/>
  <c r="P1325" i="1"/>
  <c r="L1324" i="1"/>
  <c r="M1334" i="1"/>
  <c r="L1333" i="1"/>
  <c r="M1343" i="1"/>
  <c r="L1339" i="1"/>
  <c r="M1349" i="1"/>
  <c r="N1336" i="1"/>
  <c r="P1336" i="1" s="1"/>
  <c r="P1337" i="1" s="1"/>
  <c r="L1335" i="1"/>
  <c r="M1345" i="1"/>
  <c r="O1335" i="1"/>
  <c r="N1335" i="1"/>
  <c r="O1336" i="1"/>
  <c r="O1337" i="1" s="1"/>
  <c r="L1327" i="1"/>
  <c r="M1337" i="1"/>
  <c r="L1320" i="1"/>
  <c r="M1330" i="1"/>
  <c r="R1311" i="1"/>
  <c r="R1310" i="1"/>
  <c r="R1309" i="1"/>
  <c r="L1332" i="1"/>
  <c r="M1342" i="1"/>
  <c r="M1358" i="1" l="1"/>
  <c r="L1348" i="1"/>
  <c r="M1344" i="1"/>
  <c r="L1334" i="1"/>
  <c r="N1339" i="1" a="1"/>
  <c r="P1335" i="1"/>
  <c r="P1330" i="1"/>
  <c r="O1329" i="1"/>
  <c r="P1331" i="1"/>
  <c r="O1330" i="1"/>
  <c r="N1329" i="1"/>
  <c r="R1329" i="1" s="1" a="1"/>
  <c r="O1331" i="1"/>
  <c r="N1330" i="1"/>
  <c r="N1331" i="1"/>
  <c r="P1329" i="1"/>
  <c r="M1347" i="1"/>
  <c r="L1337" i="1"/>
  <c r="L1349" i="1"/>
  <c r="M1359" i="1"/>
  <c r="R1320" i="1"/>
  <c r="R1319" i="1"/>
  <c r="R1321" i="1"/>
  <c r="M1352" i="1"/>
  <c r="L1342" i="1"/>
  <c r="N1345" i="1"/>
  <c r="O1346" i="1"/>
  <c r="O1347" i="1" s="1"/>
  <c r="N1346" i="1"/>
  <c r="P1346" i="1" s="1"/>
  <c r="P1347" i="1" s="1"/>
  <c r="L1345" i="1"/>
  <c r="M1355" i="1"/>
  <c r="O1345" i="1"/>
  <c r="L1351" i="1"/>
  <c r="M1361" i="1"/>
  <c r="L1346" i="1"/>
  <c r="M1356" i="1"/>
  <c r="M1340" i="1"/>
  <c r="L1330" i="1"/>
  <c r="L1343" i="1"/>
  <c r="M1353" i="1"/>
  <c r="N1349" i="1" l="1" a="1"/>
  <c r="P1345" i="1"/>
  <c r="L1361" i="1"/>
  <c r="M1371" i="1"/>
  <c r="L1347" i="1"/>
  <c r="M1357" i="1"/>
  <c r="L1340" i="1"/>
  <c r="M1350" i="1"/>
  <c r="L1352" i="1"/>
  <c r="M1362" i="1"/>
  <c r="L1359" i="1"/>
  <c r="M1369" i="1"/>
  <c r="R1331" i="1"/>
  <c r="R1330" i="1"/>
  <c r="R1329" i="1"/>
  <c r="L1344" i="1"/>
  <c r="M1354" i="1"/>
  <c r="L1353" i="1"/>
  <c r="M1363" i="1"/>
  <c r="L1356" i="1"/>
  <c r="M1366" i="1"/>
  <c r="N1356" i="1"/>
  <c r="P1356" i="1" s="1"/>
  <c r="P1357" i="1" s="1"/>
  <c r="L1355" i="1"/>
  <c r="M1365" i="1"/>
  <c r="O1355" i="1"/>
  <c r="N1355" i="1"/>
  <c r="O1356" i="1"/>
  <c r="O1357" i="1" s="1"/>
  <c r="O1341" i="1"/>
  <c r="N1340" i="1"/>
  <c r="N1341" i="1"/>
  <c r="P1339" i="1"/>
  <c r="P1340" i="1"/>
  <c r="O1339" i="1"/>
  <c r="P1341" i="1"/>
  <c r="O1340" i="1"/>
  <c r="N1339" i="1"/>
  <c r="R1339" i="1" s="1" a="1"/>
  <c r="L1358" i="1"/>
  <c r="M1368" i="1"/>
  <c r="R1340" i="1" l="1"/>
  <c r="R1339" i="1"/>
  <c r="R1341" i="1"/>
  <c r="N1365" i="1"/>
  <c r="O1366" i="1"/>
  <c r="O1367" i="1" s="1"/>
  <c r="N1366" i="1"/>
  <c r="P1366" i="1" s="1"/>
  <c r="P1367" i="1" s="1"/>
  <c r="L1365" i="1"/>
  <c r="M1375" i="1"/>
  <c r="O1365" i="1"/>
  <c r="L1369" i="1"/>
  <c r="M1379" i="1"/>
  <c r="M1360" i="1"/>
  <c r="L1350" i="1"/>
  <c r="L1371" i="1"/>
  <c r="M1381" i="1"/>
  <c r="L1363" i="1"/>
  <c r="M1373" i="1"/>
  <c r="M1378" i="1"/>
  <c r="L1368" i="1"/>
  <c r="N1359" i="1" a="1"/>
  <c r="P1355" i="1"/>
  <c r="M1372" i="1"/>
  <c r="L1362" i="1"/>
  <c r="M1367" i="1"/>
  <c r="L1357" i="1"/>
  <c r="L1366" i="1"/>
  <c r="M1376" i="1"/>
  <c r="M1364" i="1"/>
  <c r="L1354" i="1"/>
  <c r="P1350" i="1"/>
  <c r="O1349" i="1"/>
  <c r="P1351" i="1"/>
  <c r="O1350" i="1"/>
  <c r="N1349" i="1"/>
  <c r="R1349" i="1" s="1" a="1"/>
  <c r="O1351" i="1"/>
  <c r="N1350" i="1"/>
  <c r="N1351" i="1"/>
  <c r="P1349" i="1"/>
  <c r="L1373" i="1" l="1"/>
  <c r="M1383" i="1"/>
  <c r="O1361" i="1"/>
  <c r="N1360" i="1"/>
  <c r="N1361" i="1"/>
  <c r="P1359" i="1"/>
  <c r="P1360" i="1"/>
  <c r="O1359" i="1"/>
  <c r="P1361" i="1"/>
  <c r="O1360" i="1"/>
  <c r="N1359" i="1"/>
  <c r="R1359" i="1" s="1" a="1"/>
  <c r="L1360" i="1"/>
  <c r="M1370" i="1"/>
  <c r="N1376" i="1"/>
  <c r="P1376" i="1" s="1"/>
  <c r="P1377" i="1" s="1"/>
  <c r="L1375" i="1"/>
  <c r="M1385" i="1"/>
  <c r="O1375" i="1"/>
  <c r="N1375" i="1"/>
  <c r="O1376" i="1"/>
  <c r="O1377" i="1" s="1"/>
  <c r="N1369" i="1" a="1"/>
  <c r="P1365" i="1"/>
  <c r="L1364" i="1"/>
  <c r="M1374" i="1"/>
  <c r="L1367" i="1"/>
  <c r="M1377" i="1"/>
  <c r="L1376" i="1"/>
  <c r="M1386" i="1"/>
  <c r="L1381" i="1"/>
  <c r="M1391" i="1"/>
  <c r="L1379" i="1"/>
  <c r="M1389" i="1"/>
  <c r="R1351" i="1"/>
  <c r="R1350" i="1"/>
  <c r="R1349" i="1"/>
  <c r="L1372" i="1"/>
  <c r="M1382" i="1"/>
  <c r="L1378" i="1"/>
  <c r="M1388" i="1"/>
  <c r="L1386" i="1" l="1"/>
  <c r="M1396" i="1"/>
  <c r="M1392" i="1"/>
  <c r="L1382" i="1"/>
  <c r="P1370" i="1"/>
  <c r="O1369" i="1"/>
  <c r="P1371" i="1"/>
  <c r="O1370" i="1"/>
  <c r="N1369" i="1"/>
  <c r="R1369" i="1" s="1" a="1"/>
  <c r="O1371" i="1"/>
  <c r="N1370" i="1"/>
  <c r="N1371" i="1"/>
  <c r="P1369" i="1"/>
  <c r="N1385" i="1"/>
  <c r="O1386" i="1"/>
  <c r="O1387" i="1" s="1"/>
  <c r="N1386" i="1"/>
  <c r="P1386" i="1" s="1"/>
  <c r="P1387" i="1" s="1"/>
  <c r="L1385" i="1"/>
  <c r="M1395" i="1"/>
  <c r="O1385" i="1"/>
  <c r="R1360" i="1"/>
  <c r="R1359" i="1"/>
  <c r="R1361" i="1"/>
  <c r="M1384" i="1"/>
  <c r="L1374" i="1"/>
  <c r="M1398" i="1"/>
  <c r="L1388" i="1"/>
  <c r="N1379" i="1" a="1"/>
  <c r="P1375" i="1"/>
  <c r="L1383" i="1"/>
  <c r="M1393" i="1"/>
  <c r="L1389" i="1"/>
  <c r="M1399" i="1"/>
  <c r="L1391" i="1"/>
  <c r="M1401" i="1"/>
  <c r="M1387" i="1"/>
  <c r="L1377" i="1"/>
  <c r="M1380" i="1"/>
  <c r="L1370" i="1"/>
  <c r="L1387" i="1" l="1"/>
  <c r="M1397" i="1"/>
  <c r="L1384" i="1"/>
  <c r="M1394" i="1"/>
  <c r="L1399" i="1"/>
  <c r="M1409" i="1"/>
  <c r="L1392" i="1"/>
  <c r="M1402" i="1"/>
  <c r="L1401" i="1"/>
  <c r="M1411" i="1"/>
  <c r="L1393" i="1"/>
  <c r="M1403" i="1"/>
  <c r="N1396" i="1"/>
  <c r="P1396" i="1" s="1"/>
  <c r="P1397" i="1" s="1"/>
  <c r="L1395" i="1"/>
  <c r="M1405" i="1"/>
  <c r="O1395" i="1"/>
  <c r="N1395" i="1"/>
  <c r="O1396" i="1"/>
  <c r="O1397" i="1" s="1"/>
  <c r="N1389" i="1" a="1"/>
  <c r="P1385" i="1"/>
  <c r="L1396" i="1"/>
  <c r="M1406" i="1"/>
  <c r="O1381" i="1"/>
  <c r="N1380" i="1"/>
  <c r="N1381" i="1"/>
  <c r="P1379" i="1"/>
  <c r="P1380" i="1"/>
  <c r="O1379" i="1"/>
  <c r="P1381" i="1"/>
  <c r="O1380" i="1"/>
  <c r="N1379" i="1"/>
  <c r="R1379" i="1" s="1" a="1"/>
  <c r="L1380" i="1"/>
  <c r="M1390" i="1"/>
  <c r="L1398" i="1"/>
  <c r="M1408" i="1"/>
  <c r="R1371" i="1"/>
  <c r="R1370" i="1"/>
  <c r="R1369" i="1"/>
  <c r="L1403" i="1" l="1"/>
  <c r="M1413" i="1"/>
  <c r="M1412" i="1"/>
  <c r="L1402" i="1"/>
  <c r="M1404" i="1"/>
  <c r="L1394" i="1"/>
  <c r="R1380" i="1"/>
  <c r="R1379" i="1"/>
  <c r="R1381" i="1"/>
  <c r="P1390" i="1"/>
  <c r="O1389" i="1"/>
  <c r="P1391" i="1"/>
  <c r="O1390" i="1"/>
  <c r="N1389" i="1"/>
  <c r="R1389" i="1" s="1" a="1"/>
  <c r="O1391" i="1"/>
  <c r="N1390" i="1"/>
  <c r="N1391" i="1"/>
  <c r="P1389" i="1"/>
  <c r="N1405" i="1"/>
  <c r="O1406" i="1"/>
  <c r="O1407" i="1" s="1"/>
  <c r="N1406" i="1"/>
  <c r="P1406" i="1" s="1"/>
  <c r="P1407" i="1" s="1"/>
  <c r="L1405" i="1"/>
  <c r="M1415" i="1"/>
  <c r="O1405" i="1"/>
  <c r="M1418" i="1"/>
  <c r="L1408" i="1"/>
  <c r="L1406" i="1"/>
  <c r="M1416" i="1"/>
  <c r="L1411" i="1"/>
  <c r="M1421" i="1"/>
  <c r="L1409" i="1"/>
  <c r="M1419" i="1"/>
  <c r="M1407" i="1"/>
  <c r="L1397" i="1"/>
  <c r="M1400" i="1"/>
  <c r="L1390" i="1"/>
  <c r="N1399" i="1" a="1"/>
  <c r="P1395" i="1"/>
  <c r="L1400" i="1" l="1"/>
  <c r="M1410" i="1"/>
  <c r="N1416" i="1"/>
  <c r="P1416" i="1" s="1"/>
  <c r="P1417" i="1" s="1"/>
  <c r="L1415" i="1"/>
  <c r="M1425" i="1"/>
  <c r="O1415" i="1"/>
  <c r="N1415" i="1"/>
  <c r="O1416" i="1"/>
  <c r="O1417" i="1" s="1"/>
  <c r="N1409" i="1" a="1"/>
  <c r="P1405" i="1"/>
  <c r="L1412" i="1"/>
  <c r="M1422" i="1"/>
  <c r="L1419" i="1"/>
  <c r="M1429" i="1"/>
  <c r="L1421" i="1"/>
  <c r="M1431" i="1"/>
  <c r="R1391" i="1"/>
  <c r="R1390" i="1"/>
  <c r="R1389" i="1"/>
  <c r="L1413" i="1"/>
  <c r="M1423" i="1"/>
  <c r="L1416" i="1"/>
  <c r="M1426" i="1"/>
  <c r="O1401" i="1"/>
  <c r="N1400" i="1"/>
  <c r="N1401" i="1"/>
  <c r="P1399" i="1"/>
  <c r="P1400" i="1"/>
  <c r="O1399" i="1"/>
  <c r="P1401" i="1"/>
  <c r="O1400" i="1"/>
  <c r="N1399" i="1"/>
  <c r="R1399" i="1" s="1" a="1"/>
  <c r="L1407" i="1"/>
  <c r="M1417" i="1"/>
  <c r="L1418" i="1"/>
  <c r="M1428" i="1"/>
  <c r="L1404" i="1"/>
  <c r="M1414" i="1"/>
  <c r="M1438" i="1" l="1"/>
  <c r="L1428" i="1"/>
  <c r="M1432" i="1"/>
  <c r="L1422" i="1"/>
  <c r="R1400" i="1"/>
  <c r="R1399" i="1"/>
  <c r="R1401" i="1"/>
  <c r="L1426" i="1"/>
  <c r="M1436" i="1"/>
  <c r="N1419" i="1" a="1"/>
  <c r="P1415" i="1"/>
  <c r="L1431" i="1"/>
  <c r="M1441" i="1"/>
  <c r="M1427" i="1"/>
  <c r="L1417" i="1"/>
  <c r="L1429" i="1"/>
  <c r="M1439" i="1"/>
  <c r="M1420" i="1"/>
  <c r="L1410" i="1"/>
  <c r="M1424" i="1"/>
  <c r="L1414" i="1"/>
  <c r="L1423" i="1"/>
  <c r="M1433" i="1"/>
  <c r="P1410" i="1"/>
  <c r="O1409" i="1"/>
  <c r="P1411" i="1"/>
  <c r="O1410" i="1"/>
  <c r="N1409" i="1"/>
  <c r="R1409" i="1" s="1" a="1"/>
  <c r="O1411" i="1"/>
  <c r="N1410" i="1"/>
  <c r="N1411" i="1"/>
  <c r="P1409" i="1"/>
  <c r="N1425" i="1"/>
  <c r="O1426" i="1"/>
  <c r="O1427" i="1" s="1"/>
  <c r="N1426" i="1"/>
  <c r="P1426" i="1" s="1"/>
  <c r="P1427" i="1" s="1"/>
  <c r="L1425" i="1"/>
  <c r="M1435" i="1"/>
  <c r="O1425" i="1"/>
  <c r="R1411" i="1" l="1"/>
  <c r="R1410" i="1"/>
  <c r="R1409" i="1"/>
  <c r="L1424" i="1"/>
  <c r="M1434" i="1"/>
  <c r="L1433" i="1"/>
  <c r="M1443" i="1"/>
  <c r="L1432" i="1"/>
  <c r="M1442" i="1"/>
  <c r="L1420" i="1"/>
  <c r="M1430" i="1"/>
  <c r="L1427" i="1"/>
  <c r="M1437" i="1"/>
  <c r="O1421" i="1"/>
  <c r="N1420" i="1"/>
  <c r="N1421" i="1"/>
  <c r="P1419" i="1"/>
  <c r="P1420" i="1"/>
  <c r="O1419" i="1"/>
  <c r="P1421" i="1"/>
  <c r="O1420" i="1"/>
  <c r="N1419" i="1"/>
  <c r="R1419" i="1" s="1" a="1"/>
  <c r="N1436" i="1"/>
  <c r="P1436" i="1" s="1"/>
  <c r="P1437" i="1" s="1"/>
  <c r="L1435" i="1"/>
  <c r="M1445" i="1"/>
  <c r="O1435" i="1"/>
  <c r="N1435" i="1"/>
  <c r="O1436" i="1"/>
  <c r="O1437" i="1" s="1"/>
  <c r="N1429" i="1" a="1"/>
  <c r="P1425" i="1"/>
  <c r="L1439" i="1"/>
  <c r="M1449" i="1"/>
  <c r="L1441" i="1"/>
  <c r="M1451" i="1"/>
  <c r="L1436" i="1"/>
  <c r="M1446" i="1"/>
  <c r="L1438" i="1"/>
  <c r="M1448" i="1"/>
  <c r="L1446" i="1" l="1"/>
  <c r="M1456" i="1"/>
  <c r="N1439" i="1" a="1"/>
  <c r="P1435" i="1"/>
  <c r="M1440" i="1"/>
  <c r="L1430" i="1"/>
  <c r="L1443" i="1"/>
  <c r="M1453" i="1"/>
  <c r="R1420" i="1"/>
  <c r="R1419" i="1"/>
  <c r="R1421" i="1"/>
  <c r="L1449" i="1"/>
  <c r="M1459" i="1"/>
  <c r="M1458" i="1"/>
  <c r="L1448" i="1"/>
  <c r="L1451" i="1"/>
  <c r="M1461" i="1"/>
  <c r="P1430" i="1"/>
  <c r="O1429" i="1"/>
  <c r="P1431" i="1"/>
  <c r="O1430" i="1"/>
  <c r="N1429" i="1"/>
  <c r="R1429" i="1" s="1" a="1"/>
  <c r="O1431" i="1"/>
  <c r="N1430" i="1"/>
  <c r="N1431" i="1"/>
  <c r="P1429" i="1"/>
  <c r="N1445" i="1"/>
  <c r="O1446" i="1"/>
  <c r="O1447" i="1" s="1"/>
  <c r="N1446" i="1"/>
  <c r="P1446" i="1" s="1"/>
  <c r="P1447" i="1" s="1"/>
  <c r="L1445" i="1"/>
  <c r="M1455" i="1"/>
  <c r="O1445" i="1"/>
  <c r="M1447" i="1"/>
  <c r="L1437" i="1"/>
  <c r="M1452" i="1"/>
  <c r="L1442" i="1"/>
  <c r="M1444" i="1"/>
  <c r="L1434" i="1"/>
  <c r="N1449" i="1" l="1" a="1"/>
  <c r="P1445" i="1"/>
  <c r="O1441" i="1"/>
  <c r="N1440" i="1"/>
  <c r="N1441" i="1"/>
  <c r="P1439" i="1"/>
  <c r="P1440" i="1"/>
  <c r="O1439" i="1"/>
  <c r="P1441" i="1"/>
  <c r="O1440" i="1"/>
  <c r="N1439" i="1"/>
  <c r="R1439" i="1" s="1" a="1"/>
  <c r="L1453" i="1"/>
  <c r="M1463" i="1"/>
  <c r="L1452" i="1"/>
  <c r="M1462" i="1"/>
  <c r="N1456" i="1"/>
  <c r="P1456" i="1" s="1"/>
  <c r="P1457" i="1" s="1"/>
  <c r="L1455" i="1"/>
  <c r="M1465" i="1"/>
  <c r="O1455" i="1"/>
  <c r="N1455" i="1"/>
  <c r="O1456" i="1"/>
  <c r="O1457" i="1" s="1"/>
  <c r="R1431" i="1"/>
  <c r="R1430" i="1"/>
  <c r="R1429" i="1"/>
  <c r="L1458" i="1"/>
  <c r="M1468" i="1"/>
  <c r="L1456" i="1"/>
  <c r="M1466" i="1"/>
  <c r="L1444" i="1"/>
  <c r="M1454" i="1"/>
  <c r="L1447" i="1"/>
  <c r="M1457" i="1"/>
  <c r="L1461" i="1"/>
  <c r="M1471" i="1"/>
  <c r="L1459" i="1"/>
  <c r="M1469" i="1"/>
  <c r="L1440" i="1"/>
  <c r="M1450" i="1"/>
  <c r="M1472" i="1" l="1"/>
  <c r="L1462" i="1"/>
  <c r="R1440" i="1"/>
  <c r="R1439" i="1"/>
  <c r="R1441" i="1"/>
  <c r="L1469" i="1"/>
  <c r="M1479" i="1"/>
  <c r="L1466" i="1"/>
  <c r="M1476" i="1"/>
  <c r="N1459" i="1" a="1"/>
  <c r="P1455" i="1"/>
  <c r="M1460" i="1"/>
  <c r="L1450" i="1"/>
  <c r="L1471" i="1"/>
  <c r="M1481" i="1"/>
  <c r="M1464" i="1"/>
  <c r="L1454" i="1"/>
  <c r="M1478" i="1"/>
  <c r="L1468" i="1"/>
  <c r="N1465" i="1"/>
  <c r="O1466" i="1"/>
  <c r="O1467" i="1" s="1"/>
  <c r="N1466" i="1"/>
  <c r="P1466" i="1" s="1"/>
  <c r="P1467" i="1" s="1"/>
  <c r="L1465" i="1"/>
  <c r="M1475" i="1"/>
  <c r="O1465" i="1"/>
  <c r="M1467" i="1"/>
  <c r="L1457" i="1"/>
  <c r="L1463" i="1"/>
  <c r="M1473" i="1"/>
  <c r="P1450" i="1"/>
  <c r="O1449" i="1"/>
  <c r="P1451" i="1"/>
  <c r="O1450" i="1"/>
  <c r="N1449" i="1"/>
  <c r="R1449" i="1" s="1" a="1"/>
  <c r="O1451" i="1"/>
  <c r="N1450" i="1"/>
  <c r="N1451" i="1"/>
  <c r="P1449" i="1"/>
  <c r="N1476" i="1" l="1"/>
  <c r="P1476" i="1" s="1"/>
  <c r="P1477" i="1" s="1"/>
  <c r="L1475" i="1"/>
  <c r="M1485" i="1"/>
  <c r="O1475" i="1"/>
  <c r="N1475" i="1"/>
  <c r="O1476" i="1"/>
  <c r="O1477" i="1" s="1"/>
  <c r="N1469" i="1" a="1"/>
  <c r="P1465" i="1"/>
  <c r="L1464" i="1"/>
  <c r="M1474" i="1"/>
  <c r="L1460" i="1"/>
  <c r="M1470" i="1"/>
  <c r="L1481" i="1"/>
  <c r="M1491" i="1"/>
  <c r="L1479" i="1"/>
  <c r="M1489" i="1"/>
  <c r="R1451" i="1"/>
  <c r="R1450" i="1"/>
  <c r="R1449" i="1"/>
  <c r="L1467" i="1"/>
  <c r="M1477" i="1"/>
  <c r="L1478" i="1"/>
  <c r="M1488" i="1"/>
  <c r="O1461" i="1"/>
  <c r="N1460" i="1"/>
  <c r="N1461" i="1"/>
  <c r="P1459" i="1"/>
  <c r="P1460" i="1"/>
  <c r="O1459" i="1"/>
  <c r="P1461" i="1"/>
  <c r="O1460" i="1"/>
  <c r="N1459" i="1"/>
  <c r="R1459" i="1" s="1" a="1"/>
  <c r="L1473" i="1"/>
  <c r="M1483" i="1"/>
  <c r="L1476" i="1"/>
  <c r="M1486" i="1"/>
  <c r="L1472" i="1"/>
  <c r="M1482" i="1"/>
  <c r="M1498" i="1" l="1"/>
  <c r="L1488" i="1"/>
  <c r="P1470" i="1"/>
  <c r="O1469" i="1"/>
  <c r="P1471" i="1"/>
  <c r="O1470" i="1"/>
  <c r="N1469" i="1"/>
  <c r="R1469" i="1" s="1" a="1"/>
  <c r="O1471" i="1"/>
  <c r="N1470" i="1"/>
  <c r="N1471" i="1"/>
  <c r="P1469" i="1"/>
  <c r="N1485" i="1"/>
  <c r="O1486" i="1"/>
  <c r="O1487" i="1" s="1"/>
  <c r="N1486" i="1"/>
  <c r="P1486" i="1" s="1"/>
  <c r="P1487" i="1" s="1"/>
  <c r="L1485" i="1"/>
  <c r="M1495" i="1"/>
  <c r="O1485" i="1"/>
  <c r="L1486" i="1"/>
  <c r="M1496" i="1"/>
  <c r="M1480" i="1"/>
  <c r="L1470" i="1"/>
  <c r="L1483" i="1"/>
  <c r="M1493" i="1"/>
  <c r="L1491" i="1"/>
  <c r="M1501" i="1"/>
  <c r="M1484" i="1"/>
  <c r="L1474" i="1"/>
  <c r="R1460" i="1"/>
  <c r="R1459" i="1"/>
  <c r="R1461" i="1"/>
  <c r="L1489" i="1"/>
  <c r="M1499" i="1"/>
  <c r="M1492" i="1"/>
  <c r="L1482" i="1"/>
  <c r="M1487" i="1"/>
  <c r="L1477" i="1"/>
  <c r="N1479" i="1" a="1"/>
  <c r="P1475" i="1"/>
  <c r="N1496" i="1" l="1"/>
  <c r="P1496" i="1" s="1"/>
  <c r="P1497" i="1" s="1"/>
  <c r="L1495" i="1"/>
  <c r="M1505" i="1"/>
  <c r="O1495" i="1"/>
  <c r="N1495" i="1"/>
  <c r="O1496" i="1"/>
  <c r="O1497" i="1" s="1"/>
  <c r="L1487" i="1"/>
  <c r="M1497" i="1"/>
  <c r="L1493" i="1"/>
  <c r="M1503" i="1"/>
  <c r="R1471" i="1"/>
  <c r="R1470" i="1"/>
  <c r="R1469" i="1"/>
  <c r="L1499" i="1"/>
  <c r="M1509" i="1"/>
  <c r="L1480" i="1"/>
  <c r="M1490" i="1"/>
  <c r="N1489" i="1" a="1"/>
  <c r="P1485" i="1"/>
  <c r="L1496" i="1"/>
  <c r="M1506" i="1"/>
  <c r="L1484" i="1"/>
  <c r="M1494" i="1"/>
  <c r="O1481" i="1"/>
  <c r="N1480" i="1"/>
  <c r="N1481" i="1"/>
  <c r="P1479" i="1"/>
  <c r="P1480" i="1"/>
  <c r="O1479" i="1"/>
  <c r="P1481" i="1"/>
  <c r="O1480" i="1"/>
  <c r="N1479" i="1"/>
  <c r="R1479" i="1" s="1" a="1"/>
  <c r="L1492" i="1"/>
  <c r="M1502" i="1"/>
  <c r="L1501" i="1"/>
  <c r="M1511" i="1"/>
  <c r="L1498" i="1"/>
  <c r="M1508" i="1"/>
  <c r="L1511" i="1" l="1"/>
  <c r="M1521" i="1"/>
  <c r="L1509" i="1"/>
  <c r="M1519" i="1"/>
  <c r="N1505" i="1"/>
  <c r="O1506" i="1"/>
  <c r="O1507" i="1" s="1"/>
  <c r="N1506" i="1"/>
  <c r="P1506" i="1" s="1"/>
  <c r="P1507" i="1" s="1"/>
  <c r="L1505" i="1"/>
  <c r="M1515" i="1"/>
  <c r="O1505" i="1"/>
  <c r="M1512" i="1"/>
  <c r="L1502" i="1"/>
  <c r="R1480" i="1"/>
  <c r="R1479" i="1"/>
  <c r="R1481" i="1"/>
  <c r="M1507" i="1"/>
  <c r="L1497" i="1"/>
  <c r="M1504" i="1"/>
  <c r="L1494" i="1"/>
  <c r="M1518" i="1"/>
  <c r="L1508" i="1"/>
  <c r="P1490" i="1"/>
  <c r="O1489" i="1"/>
  <c r="P1491" i="1"/>
  <c r="O1490" i="1"/>
  <c r="N1489" i="1"/>
  <c r="R1489" i="1" s="1" a="1"/>
  <c r="O1491" i="1"/>
  <c r="N1490" i="1"/>
  <c r="N1491" i="1"/>
  <c r="P1489" i="1"/>
  <c r="L1503" i="1"/>
  <c r="M1513" i="1"/>
  <c r="L1506" i="1"/>
  <c r="M1516" i="1"/>
  <c r="M1500" i="1"/>
  <c r="L1490" i="1"/>
  <c r="N1499" i="1" a="1"/>
  <c r="P1495" i="1"/>
  <c r="L1518" i="1" l="1"/>
  <c r="M1528" i="1"/>
  <c r="L1507" i="1"/>
  <c r="M1517" i="1"/>
  <c r="L1519" i="1"/>
  <c r="M1529" i="1"/>
  <c r="L1500" i="1"/>
  <c r="M1510" i="1"/>
  <c r="L1512" i="1"/>
  <c r="M1522" i="1"/>
  <c r="L1516" i="1"/>
  <c r="M1526" i="1"/>
  <c r="L1521" i="1"/>
  <c r="M1531" i="1"/>
  <c r="L1513" i="1"/>
  <c r="M1523" i="1"/>
  <c r="R1491" i="1"/>
  <c r="R1490" i="1"/>
  <c r="R1489" i="1"/>
  <c r="L1504" i="1"/>
  <c r="M1514" i="1"/>
  <c r="O1501" i="1"/>
  <c r="N1500" i="1"/>
  <c r="N1501" i="1"/>
  <c r="P1499" i="1"/>
  <c r="P1500" i="1"/>
  <c r="O1499" i="1"/>
  <c r="P1501" i="1"/>
  <c r="O1500" i="1"/>
  <c r="N1499" i="1"/>
  <c r="R1499" i="1" s="1" a="1"/>
  <c r="N1516" i="1"/>
  <c r="P1516" i="1" s="1"/>
  <c r="P1517" i="1" s="1"/>
  <c r="L1515" i="1"/>
  <c r="M1525" i="1"/>
  <c r="O1515" i="1"/>
  <c r="N1515" i="1"/>
  <c r="O1516" i="1"/>
  <c r="O1517" i="1" s="1"/>
  <c r="N1509" i="1" a="1"/>
  <c r="P1505" i="1"/>
  <c r="L1523" i="1" l="1"/>
  <c r="M1533" i="1"/>
  <c r="M1520" i="1"/>
  <c r="L1510" i="1"/>
  <c r="M1527" i="1"/>
  <c r="L1517" i="1"/>
  <c r="N1519" i="1" a="1"/>
  <c r="P1515" i="1"/>
  <c r="R1500" i="1"/>
  <c r="R1499" i="1"/>
  <c r="R1501" i="1"/>
  <c r="L1531" i="1"/>
  <c r="M1541" i="1"/>
  <c r="M1532" i="1"/>
  <c r="L1522" i="1"/>
  <c r="L1529" i="1"/>
  <c r="M1539" i="1"/>
  <c r="M1538" i="1"/>
  <c r="L1528" i="1"/>
  <c r="L1526" i="1"/>
  <c r="M1536" i="1"/>
  <c r="P1510" i="1"/>
  <c r="O1509" i="1"/>
  <c r="P1511" i="1"/>
  <c r="O1510" i="1"/>
  <c r="N1509" i="1"/>
  <c r="R1509" i="1" s="1" a="1"/>
  <c r="O1511" i="1"/>
  <c r="N1510" i="1"/>
  <c r="N1511" i="1"/>
  <c r="P1509" i="1"/>
  <c r="N1525" i="1"/>
  <c r="O1526" i="1"/>
  <c r="O1527" i="1" s="1"/>
  <c r="N1526" i="1"/>
  <c r="P1526" i="1" s="1"/>
  <c r="P1527" i="1" s="1"/>
  <c r="L1525" i="1"/>
  <c r="M1535" i="1"/>
  <c r="O1525" i="1"/>
  <c r="M1524" i="1"/>
  <c r="L1514" i="1"/>
  <c r="N1536" i="1" l="1"/>
  <c r="P1536" i="1" s="1"/>
  <c r="P1537" i="1" s="1"/>
  <c r="L1535" i="1"/>
  <c r="M1545" i="1"/>
  <c r="O1535" i="1"/>
  <c r="N1535" i="1"/>
  <c r="O1536" i="1"/>
  <c r="O1537" i="1" s="1"/>
  <c r="N1529" i="1" a="1"/>
  <c r="P1525" i="1"/>
  <c r="O1521" i="1"/>
  <c r="N1520" i="1"/>
  <c r="N1521" i="1"/>
  <c r="P1519" i="1"/>
  <c r="P1520" i="1"/>
  <c r="O1519" i="1"/>
  <c r="P1521" i="1"/>
  <c r="O1520" i="1"/>
  <c r="N1519" i="1"/>
  <c r="R1519" i="1" s="1" a="1"/>
  <c r="L1520" i="1"/>
  <c r="M1530" i="1"/>
  <c r="R1511" i="1"/>
  <c r="R1510" i="1"/>
  <c r="R1509" i="1"/>
  <c r="L1538" i="1"/>
  <c r="M1548" i="1"/>
  <c r="L1532" i="1"/>
  <c r="M1542" i="1"/>
  <c r="L1533" i="1"/>
  <c r="M1543" i="1"/>
  <c r="L1524" i="1"/>
  <c r="M1534" i="1"/>
  <c r="L1536" i="1"/>
  <c r="M1546" i="1"/>
  <c r="L1539" i="1"/>
  <c r="M1549" i="1"/>
  <c r="L1541" i="1"/>
  <c r="M1551" i="1"/>
  <c r="L1527" i="1"/>
  <c r="M1537" i="1"/>
  <c r="L1551" i="1" l="1"/>
  <c r="M1561" i="1"/>
  <c r="M1540" i="1"/>
  <c r="L1530" i="1"/>
  <c r="P1530" i="1"/>
  <c r="O1529" i="1"/>
  <c r="P1531" i="1"/>
  <c r="O1530" i="1"/>
  <c r="N1529" i="1"/>
  <c r="R1529" i="1" s="1" a="1"/>
  <c r="O1531" i="1"/>
  <c r="N1530" i="1"/>
  <c r="N1531" i="1"/>
  <c r="P1529" i="1"/>
  <c r="N1545" i="1"/>
  <c r="O1546" i="1"/>
  <c r="O1547" i="1" s="1"/>
  <c r="N1546" i="1"/>
  <c r="P1546" i="1" s="1"/>
  <c r="P1547" i="1" s="1"/>
  <c r="L1545" i="1"/>
  <c r="M1555" i="1"/>
  <c r="O1545" i="1"/>
  <c r="L1546" i="1"/>
  <c r="M1556" i="1"/>
  <c r="L1543" i="1"/>
  <c r="M1553" i="1"/>
  <c r="M1558" i="1"/>
  <c r="L1548" i="1"/>
  <c r="M1547" i="1"/>
  <c r="L1537" i="1"/>
  <c r="L1549" i="1"/>
  <c r="M1559" i="1"/>
  <c r="M1544" i="1"/>
  <c r="L1534" i="1"/>
  <c r="M1552" i="1"/>
  <c r="L1542" i="1"/>
  <c r="R1520" i="1"/>
  <c r="R1519" i="1"/>
  <c r="R1521" i="1"/>
  <c r="N1539" i="1" a="1"/>
  <c r="P1535" i="1"/>
  <c r="L1540" i="1" l="1"/>
  <c r="M1550" i="1"/>
  <c r="L1544" i="1"/>
  <c r="M1554" i="1"/>
  <c r="L1547" i="1"/>
  <c r="M1557" i="1"/>
  <c r="N1556" i="1"/>
  <c r="P1556" i="1" s="1"/>
  <c r="P1557" i="1" s="1"/>
  <c r="L1555" i="1"/>
  <c r="M1565" i="1"/>
  <c r="O1555" i="1"/>
  <c r="N1555" i="1"/>
  <c r="O1556" i="1"/>
  <c r="O1557" i="1" s="1"/>
  <c r="N1549" i="1" a="1"/>
  <c r="P1545" i="1"/>
  <c r="L1561" i="1"/>
  <c r="M1571" i="1"/>
  <c r="L1552" i="1"/>
  <c r="M1562" i="1"/>
  <c r="L1558" i="1"/>
  <c r="M1568" i="1"/>
  <c r="L1553" i="1"/>
  <c r="M1563" i="1"/>
  <c r="O1541" i="1"/>
  <c r="N1540" i="1"/>
  <c r="N1541" i="1"/>
  <c r="P1539" i="1"/>
  <c r="P1540" i="1"/>
  <c r="O1539" i="1"/>
  <c r="P1541" i="1"/>
  <c r="O1540" i="1"/>
  <c r="N1539" i="1"/>
  <c r="R1539" i="1" s="1" a="1"/>
  <c r="L1559" i="1"/>
  <c r="M1569" i="1"/>
  <c r="L1556" i="1"/>
  <c r="M1566" i="1"/>
  <c r="R1531" i="1"/>
  <c r="R1530" i="1"/>
  <c r="R1529" i="1"/>
  <c r="M1578" i="1" l="1"/>
  <c r="L1568" i="1"/>
  <c r="L1571" i="1"/>
  <c r="M1581" i="1"/>
  <c r="M1564" i="1"/>
  <c r="L1554" i="1"/>
  <c r="M1567" i="1"/>
  <c r="L1557" i="1"/>
  <c r="M1560" i="1"/>
  <c r="L1550" i="1"/>
  <c r="L1566" i="1"/>
  <c r="M1576" i="1"/>
  <c r="R1540" i="1"/>
  <c r="R1539" i="1"/>
  <c r="R1541" i="1"/>
  <c r="N1559" i="1" a="1"/>
  <c r="P1555" i="1"/>
  <c r="L1563" i="1"/>
  <c r="M1573" i="1"/>
  <c r="M1572" i="1"/>
  <c r="L1562" i="1"/>
  <c r="L1569" i="1"/>
  <c r="M1579" i="1"/>
  <c r="P1550" i="1"/>
  <c r="O1549" i="1"/>
  <c r="P1551" i="1"/>
  <c r="O1550" i="1"/>
  <c r="N1549" i="1"/>
  <c r="R1549" i="1" s="1" a="1"/>
  <c r="O1551" i="1"/>
  <c r="N1550" i="1"/>
  <c r="N1551" i="1"/>
  <c r="P1549" i="1"/>
  <c r="N1565" i="1"/>
  <c r="O1566" i="1"/>
  <c r="O1567" i="1" s="1"/>
  <c r="N1566" i="1"/>
  <c r="P1566" i="1" s="1"/>
  <c r="P1567" i="1" s="1"/>
  <c r="L1565" i="1"/>
  <c r="M1575" i="1"/>
  <c r="O1565" i="1"/>
  <c r="R1551" i="1" l="1"/>
  <c r="R1550" i="1"/>
  <c r="R1549" i="1"/>
  <c r="L1572" i="1"/>
  <c r="M1582" i="1"/>
  <c r="L1581" i="1"/>
  <c r="M1591" i="1"/>
  <c r="O1561" i="1"/>
  <c r="N1560" i="1"/>
  <c r="N1561" i="1"/>
  <c r="P1559" i="1"/>
  <c r="P1560" i="1"/>
  <c r="O1559" i="1"/>
  <c r="P1561" i="1"/>
  <c r="O1560" i="1"/>
  <c r="N1559" i="1"/>
  <c r="R1559" i="1" s="1" a="1"/>
  <c r="L1576" i="1"/>
  <c r="M1586" i="1"/>
  <c r="L1579" i="1"/>
  <c r="M1589" i="1"/>
  <c r="L1573" i="1"/>
  <c r="M1583" i="1"/>
  <c r="L1567" i="1"/>
  <c r="M1577" i="1"/>
  <c r="N1576" i="1"/>
  <c r="P1576" i="1" s="1"/>
  <c r="P1577" i="1" s="1"/>
  <c r="L1575" i="1"/>
  <c r="M1585" i="1"/>
  <c r="O1575" i="1"/>
  <c r="N1575" i="1"/>
  <c r="O1576" i="1"/>
  <c r="O1577" i="1" s="1"/>
  <c r="N1569" i="1" a="1"/>
  <c r="P1565" i="1"/>
  <c r="L1560" i="1"/>
  <c r="M1570" i="1"/>
  <c r="L1564" i="1"/>
  <c r="M1574" i="1"/>
  <c r="L1578" i="1"/>
  <c r="M1588" i="1"/>
  <c r="L1589" i="1" l="1"/>
  <c r="M1599" i="1"/>
  <c r="R1560" i="1"/>
  <c r="R1559" i="1"/>
  <c r="R1561" i="1"/>
  <c r="N1585" i="1"/>
  <c r="O1586" i="1"/>
  <c r="O1587" i="1" s="1"/>
  <c r="N1586" i="1"/>
  <c r="P1586" i="1" s="1"/>
  <c r="P1587" i="1" s="1"/>
  <c r="L1585" i="1"/>
  <c r="M1595" i="1"/>
  <c r="O1585" i="1"/>
  <c r="L1591" i="1"/>
  <c r="M1601" i="1"/>
  <c r="M1598" i="1"/>
  <c r="L1588" i="1"/>
  <c r="M1580" i="1"/>
  <c r="L1570" i="1"/>
  <c r="L1583" i="1"/>
  <c r="M1593" i="1"/>
  <c r="L1586" i="1"/>
  <c r="M1596" i="1"/>
  <c r="M1584" i="1"/>
  <c r="L1574" i="1"/>
  <c r="M1587" i="1"/>
  <c r="L1577" i="1"/>
  <c r="P1570" i="1"/>
  <c r="O1569" i="1"/>
  <c r="P1571" i="1"/>
  <c r="O1570" i="1"/>
  <c r="N1569" i="1"/>
  <c r="R1569" i="1" s="1" a="1"/>
  <c r="O1571" i="1"/>
  <c r="N1570" i="1"/>
  <c r="N1571" i="1"/>
  <c r="P1569" i="1"/>
  <c r="N1579" i="1" a="1"/>
  <c r="P1575" i="1"/>
  <c r="M1592" i="1"/>
  <c r="L1582" i="1"/>
  <c r="L1587" i="1" l="1"/>
  <c r="M1597" i="1"/>
  <c r="L1598" i="1"/>
  <c r="M1608" i="1"/>
  <c r="N1596" i="1"/>
  <c r="P1596" i="1" s="1"/>
  <c r="P1597" i="1" s="1"/>
  <c r="L1595" i="1"/>
  <c r="M1605" i="1"/>
  <c r="O1595" i="1"/>
  <c r="N1595" i="1"/>
  <c r="O1596" i="1"/>
  <c r="O1597" i="1" s="1"/>
  <c r="N1589" i="1" a="1"/>
  <c r="P1585" i="1"/>
  <c r="L1599" i="1"/>
  <c r="M1609" i="1"/>
  <c r="L1580" i="1"/>
  <c r="M1590" i="1"/>
  <c r="O1581" i="1"/>
  <c r="N1580" i="1"/>
  <c r="N1581" i="1"/>
  <c r="P1579" i="1"/>
  <c r="P1580" i="1"/>
  <c r="O1579" i="1"/>
  <c r="P1581" i="1"/>
  <c r="O1580" i="1"/>
  <c r="N1579" i="1"/>
  <c r="R1579" i="1" s="1" a="1"/>
  <c r="L1593" i="1"/>
  <c r="M1603" i="1"/>
  <c r="R1571" i="1"/>
  <c r="R1570" i="1"/>
  <c r="R1569" i="1"/>
  <c r="L1584" i="1"/>
  <c r="M1594" i="1"/>
  <c r="L1592" i="1"/>
  <c r="M1602" i="1"/>
  <c r="L1596" i="1"/>
  <c r="M1606" i="1"/>
  <c r="L1601" i="1"/>
  <c r="M1611" i="1"/>
  <c r="L1603" i="1" l="1"/>
  <c r="M1613" i="1"/>
  <c r="N1605" i="1"/>
  <c r="O1606" i="1"/>
  <c r="O1607" i="1" s="1"/>
  <c r="N1606" i="1"/>
  <c r="P1606" i="1" s="1"/>
  <c r="P1607" i="1" s="1"/>
  <c r="L1605" i="1"/>
  <c r="M1615" i="1"/>
  <c r="O1605" i="1"/>
  <c r="L1611" i="1"/>
  <c r="M1621" i="1"/>
  <c r="M1612" i="1"/>
  <c r="L1602" i="1"/>
  <c r="L1609" i="1"/>
  <c r="M1619" i="1"/>
  <c r="M1607" i="1"/>
  <c r="L1597" i="1"/>
  <c r="L1606" i="1"/>
  <c r="M1616" i="1"/>
  <c r="M1604" i="1"/>
  <c r="L1594" i="1"/>
  <c r="M1600" i="1"/>
  <c r="L1590" i="1"/>
  <c r="M1618" i="1"/>
  <c r="L1608" i="1"/>
  <c r="P1590" i="1"/>
  <c r="O1589" i="1"/>
  <c r="P1591" i="1"/>
  <c r="O1590" i="1"/>
  <c r="N1589" i="1"/>
  <c r="R1589" i="1" s="1" a="1"/>
  <c r="O1591" i="1"/>
  <c r="N1590" i="1"/>
  <c r="N1591" i="1"/>
  <c r="P1589" i="1"/>
  <c r="R1580" i="1"/>
  <c r="R1579" i="1"/>
  <c r="R1581" i="1"/>
  <c r="N1599" i="1" a="1"/>
  <c r="P1595" i="1"/>
  <c r="L1607" i="1" l="1"/>
  <c r="M1617" i="1"/>
  <c r="L1612" i="1"/>
  <c r="M1622" i="1"/>
  <c r="N1616" i="1"/>
  <c r="P1616" i="1" s="1"/>
  <c r="P1617" i="1" s="1"/>
  <c r="L1615" i="1"/>
  <c r="M1625" i="1"/>
  <c r="O1615" i="1"/>
  <c r="N1615" i="1"/>
  <c r="O1616" i="1"/>
  <c r="O1617" i="1" s="1"/>
  <c r="N1609" i="1" a="1"/>
  <c r="P1605" i="1"/>
  <c r="L1616" i="1"/>
  <c r="M1626" i="1"/>
  <c r="L1619" i="1"/>
  <c r="M1629" i="1"/>
  <c r="L1621" i="1"/>
  <c r="M1631" i="1"/>
  <c r="L1613" i="1"/>
  <c r="M1623" i="1"/>
  <c r="L1618" i="1"/>
  <c r="M1628" i="1"/>
  <c r="L1604" i="1"/>
  <c r="M1614" i="1"/>
  <c r="O1601" i="1"/>
  <c r="N1600" i="1"/>
  <c r="N1601" i="1"/>
  <c r="P1599" i="1"/>
  <c r="P1600" i="1"/>
  <c r="O1599" i="1"/>
  <c r="P1601" i="1"/>
  <c r="O1600" i="1"/>
  <c r="N1599" i="1"/>
  <c r="R1599" i="1" s="1" a="1"/>
  <c r="R1591" i="1"/>
  <c r="R1590" i="1"/>
  <c r="R1589" i="1"/>
  <c r="L1600" i="1"/>
  <c r="M1610" i="1"/>
  <c r="M1632" i="1" l="1"/>
  <c r="L1622" i="1"/>
  <c r="P1610" i="1"/>
  <c r="O1609" i="1"/>
  <c r="P1611" i="1"/>
  <c r="O1610" i="1"/>
  <c r="N1609" i="1"/>
  <c r="R1609" i="1" s="1" a="1"/>
  <c r="O1611" i="1"/>
  <c r="N1610" i="1"/>
  <c r="N1611" i="1"/>
  <c r="P1609" i="1"/>
  <c r="N1625" i="1"/>
  <c r="O1626" i="1"/>
  <c r="O1627" i="1" s="1"/>
  <c r="N1626" i="1"/>
  <c r="P1626" i="1" s="1"/>
  <c r="P1627" i="1" s="1"/>
  <c r="L1625" i="1"/>
  <c r="M1635" i="1"/>
  <c r="O1625" i="1"/>
  <c r="M1620" i="1"/>
  <c r="L1610" i="1"/>
  <c r="M1638" i="1"/>
  <c r="L1628" i="1"/>
  <c r="L1631" i="1"/>
  <c r="M1641" i="1"/>
  <c r="L1626" i="1"/>
  <c r="M1636" i="1"/>
  <c r="M1627" i="1"/>
  <c r="L1617" i="1"/>
  <c r="M1624" i="1"/>
  <c r="L1614" i="1"/>
  <c r="L1623" i="1"/>
  <c r="M1633" i="1"/>
  <c r="L1629" i="1"/>
  <c r="M1639" i="1"/>
  <c r="R1600" i="1"/>
  <c r="R1599" i="1"/>
  <c r="R1601" i="1"/>
  <c r="N1619" i="1" a="1"/>
  <c r="P1615" i="1"/>
  <c r="O1621" i="1" l="1"/>
  <c r="N1620" i="1"/>
  <c r="N1621" i="1"/>
  <c r="P1619" i="1"/>
  <c r="P1620" i="1"/>
  <c r="O1619" i="1"/>
  <c r="P1621" i="1"/>
  <c r="O1620" i="1"/>
  <c r="N1619" i="1"/>
  <c r="R1619" i="1" s="1" a="1"/>
  <c r="L1639" i="1"/>
  <c r="M1649" i="1"/>
  <c r="L1636" i="1"/>
  <c r="M1646" i="1"/>
  <c r="L1624" i="1"/>
  <c r="M1634" i="1"/>
  <c r="L1638" i="1"/>
  <c r="M1648" i="1"/>
  <c r="N1636" i="1"/>
  <c r="P1636" i="1" s="1"/>
  <c r="P1637" i="1" s="1"/>
  <c r="L1635" i="1"/>
  <c r="M1645" i="1"/>
  <c r="O1635" i="1"/>
  <c r="N1635" i="1"/>
  <c r="O1636" i="1"/>
  <c r="O1637" i="1" s="1"/>
  <c r="N1629" i="1" a="1"/>
  <c r="P1625" i="1"/>
  <c r="L1633" i="1"/>
  <c r="M1643" i="1"/>
  <c r="L1641" i="1"/>
  <c r="M1651" i="1"/>
  <c r="R1611" i="1"/>
  <c r="R1610" i="1"/>
  <c r="R1609" i="1"/>
  <c r="L1627" i="1"/>
  <c r="M1637" i="1"/>
  <c r="L1620" i="1"/>
  <c r="M1630" i="1"/>
  <c r="L1632" i="1"/>
  <c r="M1642" i="1"/>
  <c r="M1644" i="1" l="1"/>
  <c r="L1634" i="1"/>
  <c r="L1649" i="1"/>
  <c r="M1659" i="1"/>
  <c r="M1652" i="1"/>
  <c r="L1642" i="1"/>
  <c r="M1647" i="1"/>
  <c r="L1637" i="1"/>
  <c r="N1639" i="1" a="1"/>
  <c r="P1635" i="1"/>
  <c r="M1640" i="1"/>
  <c r="L1630" i="1"/>
  <c r="P1630" i="1"/>
  <c r="O1629" i="1"/>
  <c r="P1631" i="1"/>
  <c r="O1630" i="1"/>
  <c r="N1629" i="1"/>
  <c r="R1629" i="1" s="1" a="1"/>
  <c r="O1631" i="1"/>
  <c r="N1630" i="1"/>
  <c r="N1631" i="1"/>
  <c r="P1629" i="1"/>
  <c r="N1645" i="1"/>
  <c r="O1646" i="1"/>
  <c r="O1647" i="1" s="1"/>
  <c r="N1646" i="1"/>
  <c r="P1646" i="1" s="1"/>
  <c r="P1647" i="1" s="1"/>
  <c r="L1645" i="1"/>
  <c r="M1655" i="1"/>
  <c r="O1645" i="1"/>
  <c r="L1643" i="1"/>
  <c r="M1653" i="1"/>
  <c r="L1651" i="1"/>
  <c r="M1661" i="1"/>
  <c r="M1658" i="1"/>
  <c r="L1648" i="1"/>
  <c r="L1646" i="1"/>
  <c r="M1656" i="1"/>
  <c r="R1620" i="1"/>
  <c r="R1619" i="1"/>
  <c r="R1621" i="1"/>
  <c r="L1658" i="1" l="1"/>
  <c r="M1668" i="1"/>
  <c r="L1659" i="1"/>
  <c r="M1669" i="1"/>
  <c r="L1640" i="1"/>
  <c r="M1650" i="1"/>
  <c r="L1647" i="1"/>
  <c r="M1657" i="1"/>
  <c r="N1656" i="1"/>
  <c r="P1656" i="1" s="1"/>
  <c r="P1657" i="1" s="1"/>
  <c r="L1655" i="1"/>
  <c r="M1665" i="1"/>
  <c r="O1655" i="1"/>
  <c r="N1655" i="1"/>
  <c r="O1656" i="1"/>
  <c r="O1657" i="1" s="1"/>
  <c r="N1649" i="1" a="1"/>
  <c r="P1645" i="1"/>
  <c r="L1656" i="1"/>
  <c r="M1666" i="1"/>
  <c r="L1661" i="1"/>
  <c r="M1671" i="1"/>
  <c r="L1653" i="1"/>
  <c r="M1663" i="1"/>
  <c r="R1631" i="1"/>
  <c r="R1630" i="1"/>
  <c r="R1629" i="1"/>
  <c r="O1641" i="1"/>
  <c r="N1640" i="1"/>
  <c r="N1641" i="1"/>
  <c r="P1639" i="1"/>
  <c r="P1640" i="1"/>
  <c r="O1639" i="1"/>
  <c r="P1641" i="1"/>
  <c r="O1640" i="1"/>
  <c r="N1639" i="1"/>
  <c r="R1639" i="1" s="1" a="1"/>
  <c r="L1652" i="1"/>
  <c r="M1662" i="1"/>
  <c r="L1644" i="1"/>
  <c r="M1654" i="1"/>
  <c r="M1672" i="1" l="1"/>
  <c r="L1662" i="1"/>
  <c r="L1671" i="1"/>
  <c r="M1681" i="1"/>
  <c r="M1667" i="1"/>
  <c r="L1657" i="1"/>
  <c r="L1669" i="1"/>
  <c r="M1679" i="1"/>
  <c r="P1650" i="1"/>
  <c r="O1649" i="1"/>
  <c r="P1651" i="1"/>
  <c r="O1650" i="1"/>
  <c r="N1649" i="1"/>
  <c r="R1649" i="1" s="1" a="1"/>
  <c r="O1651" i="1"/>
  <c r="N1650" i="1"/>
  <c r="N1651" i="1"/>
  <c r="P1649" i="1"/>
  <c r="N1665" i="1"/>
  <c r="O1666" i="1"/>
  <c r="O1667" i="1" s="1"/>
  <c r="N1666" i="1"/>
  <c r="P1666" i="1" s="1"/>
  <c r="P1667" i="1" s="1"/>
  <c r="L1665" i="1"/>
  <c r="M1675" i="1"/>
  <c r="O1665" i="1"/>
  <c r="M1664" i="1"/>
  <c r="L1654" i="1"/>
  <c r="R1640" i="1"/>
  <c r="R1639" i="1"/>
  <c r="R1641" i="1"/>
  <c r="L1663" i="1"/>
  <c r="M1673" i="1"/>
  <c r="L1666" i="1"/>
  <c r="M1676" i="1"/>
  <c r="M1660" i="1"/>
  <c r="L1650" i="1"/>
  <c r="M1678" i="1"/>
  <c r="L1668" i="1"/>
  <c r="N1659" i="1" a="1"/>
  <c r="P1655" i="1"/>
  <c r="L1676" i="1" l="1"/>
  <c r="M1686" i="1"/>
  <c r="L1681" i="1"/>
  <c r="M1691" i="1"/>
  <c r="L1673" i="1"/>
  <c r="M1683" i="1"/>
  <c r="N1676" i="1"/>
  <c r="P1676" i="1" s="1"/>
  <c r="P1677" i="1" s="1"/>
  <c r="L1675" i="1"/>
  <c r="M1685" i="1"/>
  <c r="O1675" i="1"/>
  <c r="N1675" i="1"/>
  <c r="O1676" i="1"/>
  <c r="O1677" i="1" s="1"/>
  <c r="N1669" i="1" a="1"/>
  <c r="P1665" i="1"/>
  <c r="L1664" i="1"/>
  <c r="M1674" i="1"/>
  <c r="L1679" i="1"/>
  <c r="M1689" i="1"/>
  <c r="L1678" i="1"/>
  <c r="M1688" i="1"/>
  <c r="O1661" i="1"/>
  <c r="N1660" i="1"/>
  <c r="N1661" i="1"/>
  <c r="P1659" i="1"/>
  <c r="P1660" i="1"/>
  <c r="O1659" i="1"/>
  <c r="P1661" i="1"/>
  <c r="O1660" i="1"/>
  <c r="N1659" i="1"/>
  <c r="R1659" i="1" s="1" a="1"/>
  <c r="L1660" i="1"/>
  <c r="M1670" i="1"/>
  <c r="R1651" i="1"/>
  <c r="R1650" i="1"/>
  <c r="R1649" i="1"/>
  <c r="L1667" i="1"/>
  <c r="M1677" i="1"/>
  <c r="L1672" i="1"/>
  <c r="M1682" i="1"/>
  <c r="M1680" i="1" l="1"/>
  <c r="L1670" i="1"/>
  <c r="N1679" i="1" a="1"/>
  <c r="P1675" i="1"/>
  <c r="M1692" i="1"/>
  <c r="L1682" i="1"/>
  <c r="L1689" i="1"/>
  <c r="M1699" i="1"/>
  <c r="L1683" i="1"/>
  <c r="M1693" i="1"/>
  <c r="L1686" i="1"/>
  <c r="M1696" i="1"/>
  <c r="M1687" i="1"/>
  <c r="L1677" i="1"/>
  <c r="M1698" i="1"/>
  <c r="L1688" i="1"/>
  <c r="M1684" i="1"/>
  <c r="L1674" i="1"/>
  <c r="L1691" i="1"/>
  <c r="M1701" i="1"/>
  <c r="R1660" i="1"/>
  <c r="R1659" i="1"/>
  <c r="R1661" i="1"/>
  <c r="P1670" i="1"/>
  <c r="O1669" i="1"/>
  <c r="P1671" i="1"/>
  <c r="O1670" i="1"/>
  <c r="N1669" i="1"/>
  <c r="R1669" i="1" s="1" a="1"/>
  <c r="O1671" i="1"/>
  <c r="N1670" i="1"/>
  <c r="N1671" i="1"/>
  <c r="P1669" i="1"/>
  <c r="N1685" i="1"/>
  <c r="O1686" i="1"/>
  <c r="O1687" i="1" s="1"/>
  <c r="N1686" i="1"/>
  <c r="P1686" i="1" s="1"/>
  <c r="P1687" i="1" s="1"/>
  <c r="L1685" i="1"/>
  <c r="M1695" i="1"/>
  <c r="O1685" i="1"/>
  <c r="R1671" i="1" l="1"/>
  <c r="R1670" i="1"/>
  <c r="R1669" i="1"/>
  <c r="L1701" i="1"/>
  <c r="M1711" i="1"/>
  <c r="L1699" i="1"/>
  <c r="M1709" i="1"/>
  <c r="L1698" i="1"/>
  <c r="M1708" i="1"/>
  <c r="L1693" i="1"/>
  <c r="M1703" i="1"/>
  <c r="L1696" i="1"/>
  <c r="M1706" i="1"/>
  <c r="O1681" i="1"/>
  <c r="N1680" i="1"/>
  <c r="N1681" i="1"/>
  <c r="P1679" i="1"/>
  <c r="P1680" i="1"/>
  <c r="O1679" i="1"/>
  <c r="P1681" i="1"/>
  <c r="O1680" i="1"/>
  <c r="N1679" i="1"/>
  <c r="R1679" i="1" s="1" a="1"/>
  <c r="N1696" i="1"/>
  <c r="P1696" i="1" s="1"/>
  <c r="P1697" i="1" s="1"/>
  <c r="L1695" i="1"/>
  <c r="M1705" i="1"/>
  <c r="O1695" i="1"/>
  <c r="N1695" i="1"/>
  <c r="O1696" i="1"/>
  <c r="O1697" i="1" s="1"/>
  <c r="N1689" i="1" a="1"/>
  <c r="P1685" i="1"/>
  <c r="L1684" i="1"/>
  <c r="M1694" i="1"/>
  <c r="L1687" i="1"/>
  <c r="M1697" i="1"/>
  <c r="L1692" i="1"/>
  <c r="M1702" i="1"/>
  <c r="L1680" i="1"/>
  <c r="M1690" i="1"/>
  <c r="N1699" i="1" l="1" a="1"/>
  <c r="P1695" i="1"/>
  <c r="L1703" i="1"/>
  <c r="M1713" i="1"/>
  <c r="L1709" i="1"/>
  <c r="M1719" i="1"/>
  <c r="R1680" i="1"/>
  <c r="R1679" i="1"/>
  <c r="R1681" i="1"/>
  <c r="M1712" i="1"/>
  <c r="L1702" i="1"/>
  <c r="M1704" i="1"/>
  <c r="L1694" i="1"/>
  <c r="M1700" i="1"/>
  <c r="L1690" i="1"/>
  <c r="M1707" i="1"/>
  <c r="L1697" i="1"/>
  <c r="P1690" i="1"/>
  <c r="O1689" i="1"/>
  <c r="P1691" i="1"/>
  <c r="O1690" i="1"/>
  <c r="N1689" i="1"/>
  <c r="R1689" i="1" s="1" a="1"/>
  <c r="O1691" i="1"/>
  <c r="N1690" i="1"/>
  <c r="N1691" i="1"/>
  <c r="P1689" i="1"/>
  <c r="N1705" i="1"/>
  <c r="O1706" i="1"/>
  <c r="O1707" i="1" s="1"/>
  <c r="N1706" i="1"/>
  <c r="P1706" i="1" s="1"/>
  <c r="P1707" i="1" s="1"/>
  <c r="L1705" i="1"/>
  <c r="M1715" i="1"/>
  <c r="O1705" i="1"/>
  <c r="L1706" i="1"/>
  <c r="M1716" i="1"/>
  <c r="M1718" i="1"/>
  <c r="L1708" i="1"/>
  <c r="L1711" i="1"/>
  <c r="M1721" i="1"/>
  <c r="L1704" i="1" l="1"/>
  <c r="M1714" i="1"/>
  <c r="N1709" i="1" a="1"/>
  <c r="P1705" i="1"/>
  <c r="L1721" i="1"/>
  <c r="M1731" i="1"/>
  <c r="L1716" i="1"/>
  <c r="M1726" i="1"/>
  <c r="R1691" i="1"/>
  <c r="R1690" i="1"/>
  <c r="R1689" i="1"/>
  <c r="L1700" i="1"/>
  <c r="M1710" i="1"/>
  <c r="L1712" i="1"/>
  <c r="M1722" i="1"/>
  <c r="L1719" i="1"/>
  <c r="M1729" i="1"/>
  <c r="L1707" i="1"/>
  <c r="M1717" i="1"/>
  <c r="L1713" i="1"/>
  <c r="M1723" i="1"/>
  <c r="L1718" i="1"/>
  <c r="M1728" i="1"/>
  <c r="N1716" i="1"/>
  <c r="P1716" i="1" s="1"/>
  <c r="P1717" i="1" s="1"/>
  <c r="L1715" i="1"/>
  <c r="M1725" i="1"/>
  <c r="O1715" i="1"/>
  <c r="N1715" i="1"/>
  <c r="O1716" i="1"/>
  <c r="O1717" i="1" s="1"/>
  <c r="O1701" i="1"/>
  <c r="N1700" i="1"/>
  <c r="N1701" i="1"/>
  <c r="P1699" i="1"/>
  <c r="P1700" i="1"/>
  <c r="O1699" i="1"/>
  <c r="P1701" i="1"/>
  <c r="O1700" i="1"/>
  <c r="N1699" i="1"/>
  <c r="R1699" i="1" s="1" a="1"/>
  <c r="L1726" i="1" l="1"/>
  <c r="M1736" i="1"/>
  <c r="N1719" i="1" a="1"/>
  <c r="P1715" i="1"/>
  <c r="M1738" i="1"/>
  <c r="L1728" i="1"/>
  <c r="M1727" i="1"/>
  <c r="L1717" i="1"/>
  <c r="M1732" i="1"/>
  <c r="L1722" i="1"/>
  <c r="P1710" i="1"/>
  <c r="O1709" i="1"/>
  <c r="P1711" i="1"/>
  <c r="O1710" i="1"/>
  <c r="N1709" i="1"/>
  <c r="R1709" i="1" s="1" a="1"/>
  <c r="O1711" i="1"/>
  <c r="N1710" i="1"/>
  <c r="N1711" i="1"/>
  <c r="P1709" i="1"/>
  <c r="M1724" i="1"/>
  <c r="L1714" i="1"/>
  <c r="R1700" i="1"/>
  <c r="R1699" i="1"/>
  <c r="R1701" i="1"/>
  <c r="N1725" i="1"/>
  <c r="O1726" i="1"/>
  <c r="O1727" i="1" s="1"/>
  <c r="N1726" i="1"/>
  <c r="P1726" i="1" s="1"/>
  <c r="P1727" i="1" s="1"/>
  <c r="L1725" i="1"/>
  <c r="M1735" i="1"/>
  <c r="O1725" i="1"/>
  <c r="L1731" i="1"/>
  <c r="M1741" i="1"/>
  <c r="L1723" i="1"/>
  <c r="M1733" i="1"/>
  <c r="L1729" i="1"/>
  <c r="M1739" i="1"/>
  <c r="M1720" i="1"/>
  <c r="L1710" i="1"/>
  <c r="L1739" i="1" l="1"/>
  <c r="M1749" i="1"/>
  <c r="L1741" i="1"/>
  <c r="M1751" i="1"/>
  <c r="L1724" i="1"/>
  <c r="M1734" i="1"/>
  <c r="R1711" i="1"/>
  <c r="R1710" i="1"/>
  <c r="R1709" i="1"/>
  <c r="L1727" i="1"/>
  <c r="M1737" i="1"/>
  <c r="L1736" i="1"/>
  <c r="M1746" i="1"/>
  <c r="O1721" i="1"/>
  <c r="N1720" i="1"/>
  <c r="N1721" i="1"/>
  <c r="P1719" i="1"/>
  <c r="P1720" i="1"/>
  <c r="O1719" i="1"/>
  <c r="P1721" i="1"/>
  <c r="O1720" i="1"/>
  <c r="N1719" i="1"/>
  <c r="R1719" i="1" s="1" a="1"/>
  <c r="L1733" i="1"/>
  <c r="M1743" i="1"/>
  <c r="L1720" i="1"/>
  <c r="M1730" i="1"/>
  <c r="N1736" i="1"/>
  <c r="P1736" i="1" s="1"/>
  <c r="P1737" i="1" s="1"/>
  <c r="L1735" i="1"/>
  <c r="M1745" i="1"/>
  <c r="O1735" i="1"/>
  <c r="N1735" i="1"/>
  <c r="O1736" i="1"/>
  <c r="O1737" i="1" s="1"/>
  <c r="N1729" i="1" a="1"/>
  <c r="P1725" i="1"/>
  <c r="L1732" i="1"/>
  <c r="M1742" i="1"/>
  <c r="L1738" i="1"/>
  <c r="M1748" i="1"/>
  <c r="M1752" i="1" l="1"/>
  <c r="L1742" i="1"/>
  <c r="L1751" i="1"/>
  <c r="M1761" i="1"/>
  <c r="N1739" i="1" a="1"/>
  <c r="P1735" i="1"/>
  <c r="M1740" i="1"/>
  <c r="L1730" i="1"/>
  <c r="R1720" i="1"/>
  <c r="R1719" i="1"/>
  <c r="R1721" i="1"/>
  <c r="M1744" i="1"/>
  <c r="L1734" i="1"/>
  <c r="L1749" i="1"/>
  <c r="M1759" i="1"/>
  <c r="L1743" i="1"/>
  <c r="M1753" i="1"/>
  <c r="M1747" i="1"/>
  <c r="L1737" i="1"/>
  <c r="M1758" i="1"/>
  <c r="L1748" i="1"/>
  <c r="P1730" i="1"/>
  <c r="O1729" i="1"/>
  <c r="P1731" i="1"/>
  <c r="O1730" i="1"/>
  <c r="N1729" i="1"/>
  <c r="R1729" i="1" s="1" a="1"/>
  <c r="O1731" i="1"/>
  <c r="N1730" i="1"/>
  <c r="N1731" i="1"/>
  <c r="P1729" i="1"/>
  <c r="N1745" i="1"/>
  <c r="O1746" i="1"/>
  <c r="O1747" i="1" s="1"/>
  <c r="N1746" i="1"/>
  <c r="P1746" i="1" s="1"/>
  <c r="P1747" i="1" s="1"/>
  <c r="L1745" i="1"/>
  <c r="M1755" i="1"/>
  <c r="O1745" i="1"/>
  <c r="L1746" i="1"/>
  <c r="M1756" i="1"/>
  <c r="L1758" i="1" l="1"/>
  <c r="M1768" i="1"/>
  <c r="L1744" i="1"/>
  <c r="M1754" i="1"/>
  <c r="L1761" i="1"/>
  <c r="M1771" i="1"/>
  <c r="N1756" i="1"/>
  <c r="P1756" i="1" s="1"/>
  <c r="P1757" i="1" s="1"/>
  <c r="L1755" i="1"/>
  <c r="M1765" i="1"/>
  <c r="O1755" i="1"/>
  <c r="N1755" i="1"/>
  <c r="O1756" i="1"/>
  <c r="O1757" i="1" s="1"/>
  <c r="N1749" i="1" a="1"/>
  <c r="P1745" i="1"/>
  <c r="L1759" i="1"/>
  <c r="M1769" i="1"/>
  <c r="L1740" i="1"/>
  <c r="M1750" i="1"/>
  <c r="L1756" i="1"/>
  <c r="M1766" i="1"/>
  <c r="R1731" i="1"/>
  <c r="R1730" i="1"/>
  <c r="R1729" i="1"/>
  <c r="L1747" i="1"/>
  <c r="M1757" i="1"/>
  <c r="L1753" i="1"/>
  <c r="M1763" i="1"/>
  <c r="O1741" i="1"/>
  <c r="N1740" i="1"/>
  <c r="N1741" i="1"/>
  <c r="P1739" i="1"/>
  <c r="P1740" i="1"/>
  <c r="O1739" i="1"/>
  <c r="P1741" i="1"/>
  <c r="O1740" i="1"/>
  <c r="N1739" i="1"/>
  <c r="R1739" i="1" s="1" a="1"/>
  <c r="L1752" i="1"/>
  <c r="M1762" i="1"/>
  <c r="R1740" i="1" l="1"/>
  <c r="R1739" i="1"/>
  <c r="R1741" i="1"/>
  <c r="M1764" i="1"/>
  <c r="L1754" i="1"/>
  <c r="L1763" i="1"/>
  <c r="M1773" i="1"/>
  <c r="N1759" i="1" a="1"/>
  <c r="P1755" i="1"/>
  <c r="L1771" i="1"/>
  <c r="M1781" i="1"/>
  <c r="M1778" i="1"/>
  <c r="L1768" i="1"/>
  <c r="L1766" i="1"/>
  <c r="M1776" i="1"/>
  <c r="L1769" i="1"/>
  <c r="M1779" i="1"/>
  <c r="M1772" i="1"/>
  <c r="L1762" i="1"/>
  <c r="M1760" i="1"/>
  <c r="L1750" i="1"/>
  <c r="M1767" i="1"/>
  <c r="L1757" i="1"/>
  <c r="P1750" i="1"/>
  <c r="O1749" i="1"/>
  <c r="P1751" i="1"/>
  <c r="O1750" i="1"/>
  <c r="N1749" i="1"/>
  <c r="R1749" i="1" s="1" a="1"/>
  <c r="O1751" i="1"/>
  <c r="N1750" i="1"/>
  <c r="N1751" i="1"/>
  <c r="P1749" i="1"/>
  <c r="N1765" i="1"/>
  <c r="O1766" i="1"/>
  <c r="O1767" i="1" s="1"/>
  <c r="N1766" i="1"/>
  <c r="P1766" i="1" s="1"/>
  <c r="P1767" i="1" s="1"/>
  <c r="L1765" i="1"/>
  <c r="M1775" i="1"/>
  <c r="O1765" i="1"/>
  <c r="R1751" i="1" l="1"/>
  <c r="R1750" i="1"/>
  <c r="R1749" i="1"/>
  <c r="O1761" i="1"/>
  <c r="N1760" i="1"/>
  <c r="N1761" i="1"/>
  <c r="P1759" i="1"/>
  <c r="P1760" i="1"/>
  <c r="O1759" i="1"/>
  <c r="P1761" i="1"/>
  <c r="O1760" i="1"/>
  <c r="N1759" i="1"/>
  <c r="R1759" i="1" s="1" a="1"/>
  <c r="L1776" i="1"/>
  <c r="M1786" i="1"/>
  <c r="L1781" i="1"/>
  <c r="M1791" i="1"/>
  <c r="L1773" i="1"/>
  <c r="M1783" i="1"/>
  <c r="L1767" i="1"/>
  <c r="M1777" i="1"/>
  <c r="L1772" i="1"/>
  <c r="M1782" i="1"/>
  <c r="L1760" i="1"/>
  <c r="M1770" i="1"/>
  <c r="L1778" i="1"/>
  <c r="M1788" i="1"/>
  <c r="L1764" i="1"/>
  <c r="M1774" i="1"/>
  <c r="N1776" i="1"/>
  <c r="P1776" i="1" s="1"/>
  <c r="P1777" i="1" s="1"/>
  <c r="L1775" i="1"/>
  <c r="M1785" i="1"/>
  <c r="O1775" i="1"/>
  <c r="N1775" i="1"/>
  <c r="O1776" i="1"/>
  <c r="O1777" i="1" s="1"/>
  <c r="N1769" i="1" a="1"/>
  <c r="P1765" i="1"/>
  <c r="L1779" i="1"/>
  <c r="M1789" i="1"/>
  <c r="M1784" i="1" l="1"/>
  <c r="L1774" i="1"/>
  <c r="M1787" i="1"/>
  <c r="L1777" i="1"/>
  <c r="R1760" i="1"/>
  <c r="R1759" i="1"/>
  <c r="R1761" i="1"/>
  <c r="P1770" i="1"/>
  <c r="O1769" i="1"/>
  <c r="P1771" i="1"/>
  <c r="O1770" i="1"/>
  <c r="N1769" i="1"/>
  <c r="R1769" i="1" s="1" a="1"/>
  <c r="O1771" i="1"/>
  <c r="N1770" i="1"/>
  <c r="N1771" i="1"/>
  <c r="P1769" i="1"/>
  <c r="N1785" i="1"/>
  <c r="O1786" i="1"/>
  <c r="O1787" i="1" s="1"/>
  <c r="N1786" i="1"/>
  <c r="P1786" i="1" s="1"/>
  <c r="P1787" i="1" s="1"/>
  <c r="L1785" i="1"/>
  <c r="M1795" i="1"/>
  <c r="O1785" i="1"/>
  <c r="L1789" i="1"/>
  <c r="M1799" i="1"/>
  <c r="M1798" i="1"/>
  <c r="L1788" i="1"/>
  <c r="M1792" i="1"/>
  <c r="L1782" i="1"/>
  <c r="L1783" i="1"/>
  <c r="M1793" i="1"/>
  <c r="L1786" i="1"/>
  <c r="M1796" i="1"/>
  <c r="M1780" i="1"/>
  <c r="L1770" i="1"/>
  <c r="L1791" i="1"/>
  <c r="M1801" i="1"/>
  <c r="N1779" i="1" a="1"/>
  <c r="P1775" i="1"/>
  <c r="L1801" i="1" l="1"/>
  <c r="M1811" i="1"/>
  <c r="R1771" i="1"/>
  <c r="R1770" i="1"/>
  <c r="R1769" i="1"/>
  <c r="L1792" i="1"/>
  <c r="M1802" i="1"/>
  <c r="L1787" i="1"/>
  <c r="M1797" i="1"/>
  <c r="L1793" i="1"/>
  <c r="M1803" i="1"/>
  <c r="L1796" i="1"/>
  <c r="M1806" i="1"/>
  <c r="L1799" i="1"/>
  <c r="M1809" i="1"/>
  <c r="O1781" i="1"/>
  <c r="N1780" i="1"/>
  <c r="N1781" i="1"/>
  <c r="P1779" i="1"/>
  <c r="P1780" i="1"/>
  <c r="O1779" i="1"/>
  <c r="P1781" i="1"/>
  <c r="O1780" i="1"/>
  <c r="N1779" i="1"/>
  <c r="R1779" i="1" s="1" a="1"/>
  <c r="L1780" i="1"/>
  <c r="M1790" i="1"/>
  <c r="L1798" i="1"/>
  <c r="M1808" i="1"/>
  <c r="N1796" i="1"/>
  <c r="P1796" i="1" s="1"/>
  <c r="P1797" i="1" s="1"/>
  <c r="L1795" i="1"/>
  <c r="M1805" i="1"/>
  <c r="O1795" i="1"/>
  <c r="N1795" i="1"/>
  <c r="O1796" i="1"/>
  <c r="O1797" i="1" s="1"/>
  <c r="N1789" i="1" a="1"/>
  <c r="P1785" i="1"/>
  <c r="L1784" i="1"/>
  <c r="M1794" i="1"/>
  <c r="R1780" i="1" l="1"/>
  <c r="R1779" i="1"/>
  <c r="R1781" i="1"/>
  <c r="P1790" i="1"/>
  <c r="O1789" i="1"/>
  <c r="P1791" i="1"/>
  <c r="O1790" i="1"/>
  <c r="N1789" i="1"/>
  <c r="R1789" i="1" s="1" a="1"/>
  <c r="O1791" i="1"/>
  <c r="N1790" i="1"/>
  <c r="N1791" i="1"/>
  <c r="P1789" i="1"/>
  <c r="N1805" i="1"/>
  <c r="O1806" i="1"/>
  <c r="O1807" i="1" s="1"/>
  <c r="N1806" i="1"/>
  <c r="P1806" i="1" s="1"/>
  <c r="P1807" i="1" s="1"/>
  <c r="L1805" i="1"/>
  <c r="M1815" i="1"/>
  <c r="O1805" i="1"/>
  <c r="L1809" i="1"/>
  <c r="M1819" i="1"/>
  <c r="L1803" i="1"/>
  <c r="M1813" i="1"/>
  <c r="M1812" i="1"/>
  <c r="L1802" i="1"/>
  <c r="M1804" i="1"/>
  <c r="L1794" i="1"/>
  <c r="M1800" i="1"/>
  <c r="L1790" i="1"/>
  <c r="L1811" i="1"/>
  <c r="M1821" i="1"/>
  <c r="M1818" i="1"/>
  <c r="L1808" i="1"/>
  <c r="N1799" i="1" a="1"/>
  <c r="P1795" i="1"/>
  <c r="L1806" i="1"/>
  <c r="M1816" i="1"/>
  <c r="M1807" i="1"/>
  <c r="L1797" i="1"/>
  <c r="L1816" i="1" l="1"/>
  <c r="M1826" i="1"/>
  <c r="L1819" i="1"/>
  <c r="M1829" i="1"/>
  <c r="R1791" i="1"/>
  <c r="R1790" i="1"/>
  <c r="R1789" i="1"/>
  <c r="L1818" i="1"/>
  <c r="M1828" i="1"/>
  <c r="L1800" i="1"/>
  <c r="M1810" i="1"/>
  <c r="L1812" i="1"/>
  <c r="M1822" i="1"/>
  <c r="L1821" i="1"/>
  <c r="M1831" i="1"/>
  <c r="L1813" i="1"/>
  <c r="M1823" i="1"/>
  <c r="L1807" i="1"/>
  <c r="M1817" i="1"/>
  <c r="O1801" i="1"/>
  <c r="N1800" i="1"/>
  <c r="N1801" i="1"/>
  <c r="P1799" i="1"/>
  <c r="P1800" i="1"/>
  <c r="O1799" i="1"/>
  <c r="P1801" i="1"/>
  <c r="O1800" i="1"/>
  <c r="N1799" i="1"/>
  <c r="R1799" i="1" s="1" a="1"/>
  <c r="L1804" i="1"/>
  <c r="M1814" i="1"/>
  <c r="N1816" i="1"/>
  <c r="P1816" i="1" s="1"/>
  <c r="P1817" i="1" s="1"/>
  <c r="L1815" i="1"/>
  <c r="M1825" i="1"/>
  <c r="O1815" i="1"/>
  <c r="N1815" i="1"/>
  <c r="O1816" i="1"/>
  <c r="O1817" i="1" s="1"/>
  <c r="N1809" i="1" a="1"/>
  <c r="P1805" i="1"/>
  <c r="R1800" i="1" l="1"/>
  <c r="R1799" i="1"/>
  <c r="R1801" i="1"/>
  <c r="L1829" i="1"/>
  <c r="M1839" i="1"/>
  <c r="N1819" i="1" a="1"/>
  <c r="P1815" i="1"/>
  <c r="M1827" i="1"/>
  <c r="L1817" i="1"/>
  <c r="L1831" i="1"/>
  <c r="M1841" i="1"/>
  <c r="M1820" i="1"/>
  <c r="L1810" i="1"/>
  <c r="M1824" i="1"/>
  <c r="L1814" i="1"/>
  <c r="L1826" i="1"/>
  <c r="M1836" i="1"/>
  <c r="P1810" i="1"/>
  <c r="O1809" i="1"/>
  <c r="P1811" i="1"/>
  <c r="O1810" i="1"/>
  <c r="N1809" i="1"/>
  <c r="R1809" i="1" s="1" a="1"/>
  <c r="O1811" i="1"/>
  <c r="N1810" i="1"/>
  <c r="N1811" i="1"/>
  <c r="P1809" i="1"/>
  <c r="N1825" i="1"/>
  <c r="O1826" i="1"/>
  <c r="O1827" i="1" s="1"/>
  <c r="N1826" i="1"/>
  <c r="P1826" i="1" s="1"/>
  <c r="P1827" i="1" s="1"/>
  <c r="L1825" i="1"/>
  <c r="M1835" i="1"/>
  <c r="O1825" i="1"/>
  <c r="L1823" i="1"/>
  <c r="M1833" i="1"/>
  <c r="M1832" i="1"/>
  <c r="L1822" i="1"/>
  <c r="M1838" i="1"/>
  <c r="L1828" i="1"/>
  <c r="L1820" i="1" l="1"/>
  <c r="M1830" i="1"/>
  <c r="N1836" i="1"/>
  <c r="P1836" i="1" s="1"/>
  <c r="P1837" i="1" s="1"/>
  <c r="L1835" i="1"/>
  <c r="M1845" i="1"/>
  <c r="O1835" i="1"/>
  <c r="N1835" i="1"/>
  <c r="O1836" i="1"/>
  <c r="O1837" i="1" s="1"/>
  <c r="N1829" i="1" a="1"/>
  <c r="P1825" i="1"/>
  <c r="L1841" i="1"/>
  <c r="M1851" i="1"/>
  <c r="L1833" i="1"/>
  <c r="M1843" i="1"/>
  <c r="R1811" i="1"/>
  <c r="R1810" i="1"/>
  <c r="R1809" i="1"/>
  <c r="L1824" i="1"/>
  <c r="M1834" i="1"/>
  <c r="O1821" i="1"/>
  <c r="N1820" i="1"/>
  <c r="N1821" i="1"/>
  <c r="P1819" i="1"/>
  <c r="P1820" i="1"/>
  <c r="O1819" i="1"/>
  <c r="P1821" i="1"/>
  <c r="O1820" i="1"/>
  <c r="N1819" i="1"/>
  <c r="R1819" i="1" s="1" a="1"/>
  <c r="L1827" i="1"/>
  <c r="M1837" i="1"/>
  <c r="L1832" i="1"/>
  <c r="M1842" i="1"/>
  <c r="L1838" i="1"/>
  <c r="M1848" i="1"/>
  <c r="L1836" i="1"/>
  <c r="M1846" i="1"/>
  <c r="L1839" i="1"/>
  <c r="M1849" i="1"/>
  <c r="M1844" i="1" l="1"/>
  <c r="L1834" i="1"/>
  <c r="N1839" i="1" a="1"/>
  <c r="P1835" i="1"/>
  <c r="M1840" i="1"/>
  <c r="L1830" i="1"/>
  <c r="L1846" i="1"/>
  <c r="M1856" i="1"/>
  <c r="M1852" i="1"/>
  <c r="L1842" i="1"/>
  <c r="R1820" i="1"/>
  <c r="R1819" i="1"/>
  <c r="R1821" i="1"/>
  <c r="L1851" i="1"/>
  <c r="M1861" i="1"/>
  <c r="L1849" i="1"/>
  <c r="M1859" i="1"/>
  <c r="M1858" i="1"/>
  <c r="L1848" i="1"/>
  <c r="M1847" i="1"/>
  <c r="L1837" i="1"/>
  <c r="L1843" i="1"/>
  <c r="M1853" i="1"/>
  <c r="P1830" i="1"/>
  <c r="O1829" i="1"/>
  <c r="P1831" i="1"/>
  <c r="O1830" i="1"/>
  <c r="N1829" i="1"/>
  <c r="R1829" i="1" s="1" a="1"/>
  <c r="O1831" i="1"/>
  <c r="N1830" i="1"/>
  <c r="N1831" i="1"/>
  <c r="P1829" i="1"/>
  <c r="N1845" i="1"/>
  <c r="O1846" i="1"/>
  <c r="O1847" i="1" s="1"/>
  <c r="N1846" i="1"/>
  <c r="P1846" i="1" s="1"/>
  <c r="P1847" i="1" s="1"/>
  <c r="L1845" i="1"/>
  <c r="M1855" i="1"/>
  <c r="O1845" i="1"/>
  <c r="L1847" i="1" l="1"/>
  <c r="M1857" i="1"/>
  <c r="O1841" i="1"/>
  <c r="N1840" i="1"/>
  <c r="N1841" i="1"/>
  <c r="P1839" i="1"/>
  <c r="P1840" i="1"/>
  <c r="O1839" i="1"/>
  <c r="P1841" i="1"/>
  <c r="O1840" i="1"/>
  <c r="N1839" i="1"/>
  <c r="R1839" i="1" s="1" a="1"/>
  <c r="L1856" i="1"/>
  <c r="M1866" i="1"/>
  <c r="L1853" i="1"/>
  <c r="M1863" i="1"/>
  <c r="L1861" i="1"/>
  <c r="M1871" i="1"/>
  <c r="L1858" i="1"/>
  <c r="M1868" i="1"/>
  <c r="R1831" i="1"/>
  <c r="R1830" i="1"/>
  <c r="R1829" i="1"/>
  <c r="N1856" i="1"/>
  <c r="P1856" i="1" s="1"/>
  <c r="P1857" i="1" s="1"/>
  <c r="L1855" i="1"/>
  <c r="M1865" i="1"/>
  <c r="O1855" i="1"/>
  <c r="N1855" i="1"/>
  <c r="O1856" i="1"/>
  <c r="O1857" i="1" s="1"/>
  <c r="N1849" i="1" a="1"/>
  <c r="P1845" i="1"/>
  <c r="L1859" i="1"/>
  <c r="M1869" i="1"/>
  <c r="L1852" i="1"/>
  <c r="M1862" i="1"/>
  <c r="L1840" i="1"/>
  <c r="M1850" i="1"/>
  <c r="L1844" i="1"/>
  <c r="M1854" i="1"/>
  <c r="N1859" i="1" l="1" a="1"/>
  <c r="P1855" i="1"/>
  <c r="M1878" i="1"/>
  <c r="L1868" i="1"/>
  <c r="L1863" i="1"/>
  <c r="M1873" i="1"/>
  <c r="R1840" i="1"/>
  <c r="R1839" i="1"/>
  <c r="R1841" i="1"/>
  <c r="P1850" i="1"/>
  <c r="O1849" i="1"/>
  <c r="P1851" i="1"/>
  <c r="O1850" i="1"/>
  <c r="N1849" i="1"/>
  <c r="R1849" i="1" s="1" a="1"/>
  <c r="O1851" i="1"/>
  <c r="N1850" i="1"/>
  <c r="N1851" i="1"/>
  <c r="P1849" i="1"/>
  <c r="N1865" i="1"/>
  <c r="O1866" i="1"/>
  <c r="O1867" i="1" s="1"/>
  <c r="N1866" i="1"/>
  <c r="P1866" i="1" s="1"/>
  <c r="P1867" i="1" s="1"/>
  <c r="L1865" i="1"/>
  <c r="M1875" i="1"/>
  <c r="O1865" i="1"/>
  <c r="M1860" i="1"/>
  <c r="L1850" i="1"/>
  <c r="L1869" i="1"/>
  <c r="M1879" i="1"/>
  <c r="M1864" i="1"/>
  <c r="L1854" i="1"/>
  <c r="M1872" i="1"/>
  <c r="L1862" i="1"/>
  <c r="M1867" i="1"/>
  <c r="L1857" i="1"/>
  <c r="L1871" i="1"/>
  <c r="M1881" i="1"/>
  <c r="L1866" i="1"/>
  <c r="M1876" i="1"/>
  <c r="L1881" i="1" l="1"/>
  <c r="M1891" i="1"/>
  <c r="L1872" i="1"/>
  <c r="M1882" i="1"/>
  <c r="N1876" i="1"/>
  <c r="P1876" i="1" s="1"/>
  <c r="P1877" i="1" s="1"/>
  <c r="L1875" i="1"/>
  <c r="M1885" i="1"/>
  <c r="O1875" i="1"/>
  <c r="N1875" i="1"/>
  <c r="O1876" i="1"/>
  <c r="O1877" i="1" s="1"/>
  <c r="L1878" i="1"/>
  <c r="M1888" i="1"/>
  <c r="L1876" i="1"/>
  <c r="M1886" i="1"/>
  <c r="R1851" i="1"/>
  <c r="R1850" i="1"/>
  <c r="R1849" i="1"/>
  <c r="L1873" i="1"/>
  <c r="M1883" i="1"/>
  <c r="L1879" i="1"/>
  <c r="M1889" i="1"/>
  <c r="N1869" i="1" a="1"/>
  <c r="P1865" i="1"/>
  <c r="L1867" i="1"/>
  <c r="M1877" i="1"/>
  <c r="L1864" i="1"/>
  <c r="M1874" i="1"/>
  <c r="L1860" i="1"/>
  <c r="M1870" i="1"/>
  <c r="O1861" i="1"/>
  <c r="N1860" i="1"/>
  <c r="N1861" i="1"/>
  <c r="P1859" i="1"/>
  <c r="P1860" i="1"/>
  <c r="O1859" i="1"/>
  <c r="P1861" i="1"/>
  <c r="O1860" i="1"/>
  <c r="N1859" i="1"/>
  <c r="R1859" i="1" s="1" a="1"/>
  <c r="M1884" i="1" l="1"/>
  <c r="L1874" i="1"/>
  <c r="P1870" i="1"/>
  <c r="O1869" i="1"/>
  <c r="P1871" i="1"/>
  <c r="O1870" i="1"/>
  <c r="N1869" i="1"/>
  <c r="R1869" i="1" s="1" a="1"/>
  <c r="O1871" i="1"/>
  <c r="N1870" i="1"/>
  <c r="N1871" i="1"/>
  <c r="P1869" i="1"/>
  <c r="L1891" i="1"/>
  <c r="M1901" i="1"/>
  <c r="M1898" i="1"/>
  <c r="L1888" i="1"/>
  <c r="M1892" i="1"/>
  <c r="L1882" i="1"/>
  <c r="L1883" i="1"/>
  <c r="M1893" i="1"/>
  <c r="N1885" i="1"/>
  <c r="O1886" i="1"/>
  <c r="O1887" i="1" s="1"/>
  <c r="N1886" i="1"/>
  <c r="P1886" i="1" s="1"/>
  <c r="P1887" i="1" s="1"/>
  <c r="L1885" i="1"/>
  <c r="M1895" i="1"/>
  <c r="O1885" i="1"/>
  <c r="R1860" i="1"/>
  <c r="R1859" i="1"/>
  <c r="R1861" i="1"/>
  <c r="L1886" i="1"/>
  <c r="M1896" i="1"/>
  <c r="M1880" i="1"/>
  <c r="L1870" i="1"/>
  <c r="M1887" i="1"/>
  <c r="L1877" i="1"/>
  <c r="L1889" i="1"/>
  <c r="M1899" i="1"/>
  <c r="N1879" i="1" a="1"/>
  <c r="P1875" i="1"/>
  <c r="N1889" i="1" l="1" a="1"/>
  <c r="P1885" i="1"/>
  <c r="L1892" i="1"/>
  <c r="M1902" i="1"/>
  <c r="L1880" i="1"/>
  <c r="M1890" i="1"/>
  <c r="L1893" i="1"/>
  <c r="M1903" i="1"/>
  <c r="R1871" i="1"/>
  <c r="R1870" i="1"/>
  <c r="R1869" i="1"/>
  <c r="L1899" i="1"/>
  <c r="M1909" i="1"/>
  <c r="N1896" i="1"/>
  <c r="P1896" i="1" s="1"/>
  <c r="P1897" i="1" s="1"/>
  <c r="L1895" i="1"/>
  <c r="M1905" i="1"/>
  <c r="O1895" i="1"/>
  <c r="N1895" i="1"/>
  <c r="O1896" i="1"/>
  <c r="O1897" i="1" s="1"/>
  <c r="L1896" i="1"/>
  <c r="M1906" i="1"/>
  <c r="L1898" i="1"/>
  <c r="M1908" i="1"/>
  <c r="O1881" i="1"/>
  <c r="N1880" i="1"/>
  <c r="N1881" i="1"/>
  <c r="P1879" i="1"/>
  <c r="P1880" i="1"/>
  <c r="O1879" i="1"/>
  <c r="P1881" i="1"/>
  <c r="O1880" i="1"/>
  <c r="N1879" i="1"/>
  <c r="R1879" i="1" s="1" a="1"/>
  <c r="L1887" i="1"/>
  <c r="M1897" i="1"/>
  <c r="L1901" i="1"/>
  <c r="M1911" i="1"/>
  <c r="L1884" i="1"/>
  <c r="M1894" i="1"/>
  <c r="M1912" i="1" l="1"/>
  <c r="L1902" i="1"/>
  <c r="R1880" i="1"/>
  <c r="R1879" i="1"/>
  <c r="R1881" i="1"/>
  <c r="N1905" i="1"/>
  <c r="O1906" i="1"/>
  <c r="O1907" i="1" s="1"/>
  <c r="N1906" i="1"/>
  <c r="P1906" i="1" s="1"/>
  <c r="P1907" i="1" s="1"/>
  <c r="L1905" i="1"/>
  <c r="M1915" i="1"/>
  <c r="O1905" i="1"/>
  <c r="L1903" i="1"/>
  <c r="M1913" i="1"/>
  <c r="M1918" i="1"/>
  <c r="L1908" i="1"/>
  <c r="M1900" i="1"/>
  <c r="L1890" i="1"/>
  <c r="L1911" i="1"/>
  <c r="M1921" i="1"/>
  <c r="M1904" i="1"/>
  <c r="L1894" i="1"/>
  <c r="M1907" i="1"/>
  <c r="L1897" i="1"/>
  <c r="N1899" i="1" a="1"/>
  <c r="P1895" i="1"/>
  <c r="L1906" i="1"/>
  <c r="M1916" i="1"/>
  <c r="L1909" i="1"/>
  <c r="M1919" i="1"/>
  <c r="P1890" i="1"/>
  <c r="O1889" i="1"/>
  <c r="P1891" i="1"/>
  <c r="O1890" i="1"/>
  <c r="N1889" i="1"/>
  <c r="R1889" i="1" s="1" a="1"/>
  <c r="O1891" i="1"/>
  <c r="N1890" i="1"/>
  <c r="N1891" i="1"/>
  <c r="P1889" i="1"/>
  <c r="O1901" i="1" l="1"/>
  <c r="N1900" i="1"/>
  <c r="N1901" i="1"/>
  <c r="P1899" i="1"/>
  <c r="P1900" i="1"/>
  <c r="O1899" i="1"/>
  <c r="P1901" i="1"/>
  <c r="O1900" i="1"/>
  <c r="N1899" i="1"/>
  <c r="R1899" i="1" s="1" a="1"/>
  <c r="L1900" i="1"/>
  <c r="M1910" i="1"/>
  <c r="L1916" i="1"/>
  <c r="M1926" i="1"/>
  <c r="L1921" i="1"/>
  <c r="M1931" i="1"/>
  <c r="N1909" i="1" a="1"/>
  <c r="P1905" i="1"/>
  <c r="L1904" i="1"/>
  <c r="M1914" i="1"/>
  <c r="R1891" i="1"/>
  <c r="R1890" i="1"/>
  <c r="R1889" i="1"/>
  <c r="L1907" i="1"/>
  <c r="M1917" i="1"/>
  <c r="L1918" i="1"/>
  <c r="M1928" i="1"/>
  <c r="N1916" i="1"/>
  <c r="P1916" i="1" s="1"/>
  <c r="P1917" i="1" s="1"/>
  <c r="L1915" i="1"/>
  <c r="M1925" i="1"/>
  <c r="O1915" i="1"/>
  <c r="N1915" i="1"/>
  <c r="O1916" i="1"/>
  <c r="O1917" i="1" s="1"/>
  <c r="L1919" i="1"/>
  <c r="M1929" i="1"/>
  <c r="L1913" i="1"/>
  <c r="M1923" i="1"/>
  <c r="L1912" i="1"/>
  <c r="M1922" i="1"/>
  <c r="L1923" i="1" l="1"/>
  <c r="M1933" i="1"/>
  <c r="P1910" i="1"/>
  <c r="O1909" i="1"/>
  <c r="P1911" i="1"/>
  <c r="O1910" i="1"/>
  <c r="N1909" i="1"/>
  <c r="R1909" i="1" s="1" a="1"/>
  <c r="O1911" i="1"/>
  <c r="N1910" i="1"/>
  <c r="N1911" i="1"/>
  <c r="P1909" i="1"/>
  <c r="N1919" i="1" a="1"/>
  <c r="P1915" i="1"/>
  <c r="M1938" i="1"/>
  <c r="L1928" i="1"/>
  <c r="M1927" i="1"/>
  <c r="L1917" i="1"/>
  <c r="M1924" i="1"/>
  <c r="L1914" i="1"/>
  <c r="L1931" i="1"/>
  <c r="M1941" i="1"/>
  <c r="M1920" i="1"/>
  <c r="L1910" i="1"/>
  <c r="M1932" i="1"/>
  <c r="L1922" i="1"/>
  <c r="L1929" i="1"/>
  <c r="M1939" i="1"/>
  <c r="N1925" i="1"/>
  <c r="O1926" i="1"/>
  <c r="O1927" i="1" s="1"/>
  <c r="N1926" i="1"/>
  <c r="P1926" i="1" s="1"/>
  <c r="P1927" i="1" s="1"/>
  <c r="L1925" i="1"/>
  <c r="M1935" i="1"/>
  <c r="O1925" i="1"/>
  <c r="L1926" i="1"/>
  <c r="M1936" i="1"/>
  <c r="R1900" i="1"/>
  <c r="R1899" i="1"/>
  <c r="R1901" i="1"/>
  <c r="N1936" i="1" l="1"/>
  <c r="P1936" i="1" s="1"/>
  <c r="P1937" i="1" s="1"/>
  <c r="L1935" i="1"/>
  <c r="M1945" i="1"/>
  <c r="O1935" i="1"/>
  <c r="N1935" i="1"/>
  <c r="O1936" i="1"/>
  <c r="O1937" i="1" s="1"/>
  <c r="N1929" i="1" a="1"/>
  <c r="P1925" i="1"/>
  <c r="L1932" i="1"/>
  <c r="M1942" i="1"/>
  <c r="L1927" i="1"/>
  <c r="M1937" i="1"/>
  <c r="L1936" i="1"/>
  <c r="M1946" i="1"/>
  <c r="R1911" i="1"/>
  <c r="R1910" i="1"/>
  <c r="R1909" i="1"/>
  <c r="L1920" i="1"/>
  <c r="M1930" i="1"/>
  <c r="L1924" i="1"/>
  <c r="M1934" i="1"/>
  <c r="L1938" i="1"/>
  <c r="M1948" i="1"/>
  <c r="L1933" i="1"/>
  <c r="M1943" i="1"/>
  <c r="O1921" i="1"/>
  <c r="N1920" i="1"/>
  <c r="N1921" i="1"/>
  <c r="P1919" i="1"/>
  <c r="P1920" i="1"/>
  <c r="O1919" i="1"/>
  <c r="P1921" i="1"/>
  <c r="O1920" i="1"/>
  <c r="N1919" i="1"/>
  <c r="R1919" i="1" s="1" a="1"/>
  <c r="L1939" i="1"/>
  <c r="M1949" i="1"/>
  <c r="L1941" i="1"/>
  <c r="M1951" i="1"/>
  <c r="L1949" i="1" l="1"/>
  <c r="M1959" i="1"/>
  <c r="M1947" i="1"/>
  <c r="L1937" i="1"/>
  <c r="P1930" i="1"/>
  <c r="O1929" i="1"/>
  <c r="P1931" i="1"/>
  <c r="O1930" i="1"/>
  <c r="N1929" i="1"/>
  <c r="R1929" i="1" s="1" a="1"/>
  <c r="O1931" i="1"/>
  <c r="N1930" i="1"/>
  <c r="N1931" i="1"/>
  <c r="P1929" i="1"/>
  <c r="N1945" i="1"/>
  <c r="O1946" i="1"/>
  <c r="O1947" i="1" s="1"/>
  <c r="N1946" i="1"/>
  <c r="P1946" i="1" s="1"/>
  <c r="P1947" i="1" s="1"/>
  <c r="L1945" i="1"/>
  <c r="M1955" i="1"/>
  <c r="O1945" i="1"/>
  <c r="L1951" i="1"/>
  <c r="M1961" i="1"/>
  <c r="L1946" i="1"/>
  <c r="M1956" i="1"/>
  <c r="M1958" i="1"/>
  <c r="L1948" i="1"/>
  <c r="M1940" i="1"/>
  <c r="L1930" i="1"/>
  <c r="R1920" i="1"/>
  <c r="R1919" i="1"/>
  <c r="R1921" i="1"/>
  <c r="M1952" i="1"/>
  <c r="L1942" i="1"/>
  <c r="L1943" i="1"/>
  <c r="M1953" i="1"/>
  <c r="M1944" i="1"/>
  <c r="L1934" i="1"/>
  <c r="N1939" i="1" a="1"/>
  <c r="P1935" i="1"/>
  <c r="L1958" i="1" l="1"/>
  <c r="M1968" i="1"/>
  <c r="L1952" i="1"/>
  <c r="M1962" i="1"/>
  <c r="L1956" i="1"/>
  <c r="M1966" i="1"/>
  <c r="L1947" i="1"/>
  <c r="M1957" i="1"/>
  <c r="L1953" i="1"/>
  <c r="M1963" i="1"/>
  <c r="L1940" i="1"/>
  <c r="M1950" i="1"/>
  <c r="N1956" i="1"/>
  <c r="P1956" i="1" s="1"/>
  <c r="P1957" i="1" s="1"/>
  <c r="L1955" i="1"/>
  <c r="M1965" i="1"/>
  <c r="O1955" i="1"/>
  <c r="N1955" i="1"/>
  <c r="O1956" i="1"/>
  <c r="O1957" i="1" s="1"/>
  <c r="N1949" i="1" a="1"/>
  <c r="P1945" i="1"/>
  <c r="L1959" i="1"/>
  <c r="M1969" i="1"/>
  <c r="L1944" i="1"/>
  <c r="M1954" i="1"/>
  <c r="O1941" i="1"/>
  <c r="N1940" i="1"/>
  <c r="N1941" i="1"/>
  <c r="P1939" i="1"/>
  <c r="P1940" i="1"/>
  <c r="O1939" i="1"/>
  <c r="P1941" i="1"/>
  <c r="O1940" i="1"/>
  <c r="N1939" i="1"/>
  <c r="R1939" i="1" s="1" a="1"/>
  <c r="L1961" i="1"/>
  <c r="M1971" i="1"/>
  <c r="R1931" i="1"/>
  <c r="R1930" i="1"/>
  <c r="R1929" i="1"/>
  <c r="P1950" i="1" l="1"/>
  <c r="O1949" i="1"/>
  <c r="P1951" i="1"/>
  <c r="O1950" i="1"/>
  <c r="N1949" i="1"/>
  <c r="R1949" i="1" s="1" a="1"/>
  <c r="O1951" i="1"/>
  <c r="N1950" i="1"/>
  <c r="N1951" i="1"/>
  <c r="P1949" i="1"/>
  <c r="L1969" i="1"/>
  <c r="M1979" i="1"/>
  <c r="L1963" i="1"/>
  <c r="M1973" i="1"/>
  <c r="L1966" i="1"/>
  <c r="M1976" i="1"/>
  <c r="M1978" i="1"/>
  <c r="L1968" i="1"/>
  <c r="M1964" i="1"/>
  <c r="L1954" i="1"/>
  <c r="M1960" i="1"/>
  <c r="L1950" i="1"/>
  <c r="M1967" i="1"/>
  <c r="L1957" i="1"/>
  <c r="M1972" i="1"/>
  <c r="L1962" i="1"/>
  <c r="L1971" i="1"/>
  <c r="M1981" i="1"/>
  <c r="N1965" i="1"/>
  <c r="O1966" i="1"/>
  <c r="O1967" i="1" s="1"/>
  <c r="N1966" i="1"/>
  <c r="P1966" i="1" s="1"/>
  <c r="P1967" i="1" s="1"/>
  <c r="L1965" i="1"/>
  <c r="M1975" i="1"/>
  <c r="O1965" i="1"/>
  <c r="R1940" i="1"/>
  <c r="R1939" i="1"/>
  <c r="R1941" i="1"/>
  <c r="N1959" i="1" a="1"/>
  <c r="P1955" i="1"/>
  <c r="N1976" i="1" l="1"/>
  <c r="P1976" i="1" s="1"/>
  <c r="P1977" i="1" s="1"/>
  <c r="L1975" i="1"/>
  <c r="M1985" i="1"/>
  <c r="O1975" i="1"/>
  <c r="N1975" i="1"/>
  <c r="O1976" i="1"/>
  <c r="O1977" i="1" s="1"/>
  <c r="N1969" i="1" a="1"/>
  <c r="P1965" i="1"/>
  <c r="L1972" i="1"/>
  <c r="M1982" i="1"/>
  <c r="L1960" i="1"/>
  <c r="M1970" i="1"/>
  <c r="L1978" i="1"/>
  <c r="M1988" i="1"/>
  <c r="L1981" i="1"/>
  <c r="M1991" i="1"/>
  <c r="L1976" i="1"/>
  <c r="M1986" i="1"/>
  <c r="L1979" i="1"/>
  <c r="M1989" i="1"/>
  <c r="L1967" i="1"/>
  <c r="M1977" i="1"/>
  <c r="L1964" i="1"/>
  <c r="M1974" i="1"/>
  <c r="O1961" i="1"/>
  <c r="N1960" i="1"/>
  <c r="N1961" i="1"/>
  <c r="P1959" i="1"/>
  <c r="P1960" i="1"/>
  <c r="O1959" i="1"/>
  <c r="P1961" i="1"/>
  <c r="O1960" i="1"/>
  <c r="N1959" i="1"/>
  <c r="R1959" i="1" s="1" a="1"/>
  <c r="L1973" i="1"/>
  <c r="M1983" i="1"/>
  <c r="R1951" i="1"/>
  <c r="R1950" i="1"/>
  <c r="R1949" i="1"/>
  <c r="P1970" i="1" l="1"/>
  <c r="O1969" i="1"/>
  <c r="P1971" i="1"/>
  <c r="O1970" i="1"/>
  <c r="N1969" i="1"/>
  <c r="R1969" i="1" s="1" a="1"/>
  <c r="O1971" i="1"/>
  <c r="N1970" i="1"/>
  <c r="N1971" i="1"/>
  <c r="P1969" i="1"/>
  <c r="N1985" i="1"/>
  <c r="O1986" i="1"/>
  <c r="O1987" i="1" s="1"/>
  <c r="N1986" i="1"/>
  <c r="P1986" i="1" s="1"/>
  <c r="P1987" i="1" s="1"/>
  <c r="L1985" i="1"/>
  <c r="M1995" i="1"/>
  <c r="O1985" i="1"/>
  <c r="L1989" i="1"/>
  <c r="M1999" i="1"/>
  <c r="M1980" i="1"/>
  <c r="L1970" i="1"/>
  <c r="M1987" i="1"/>
  <c r="L1977" i="1"/>
  <c r="L1986" i="1"/>
  <c r="M1996" i="1"/>
  <c r="M1998" i="1"/>
  <c r="L1988" i="1"/>
  <c r="M1992" i="1"/>
  <c r="L1982" i="1"/>
  <c r="M1984" i="1"/>
  <c r="L1974" i="1"/>
  <c r="L1991" i="1"/>
  <c r="M2001" i="1"/>
  <c r="L1983" i="1"/>
  <c r="M1993" i="1"/>
  <c r="R1960" i="1"/>
  <c r="R1959" i="1"/>
  <c r="R1961" i="1"/>
  <c r="N1979" i="1" a="1"/>
  <c r="P1975" i="1"/>
  <c r="L1998" i="1" l="1"/>
  <c r="M2008" i="1"/>
  <c r="L1987" i="1"/>
  <c r="M1997" i="1"/>
  <c r="L2001" i="1"/>
  <c r="M2011" i="1"/>
  <c r="L1996" i="1"/>
  <c r="M2006" i="1"/>
  <c r="L1992" i="1"/>
  <c r="M2002" i="1"/>
  <c r="L1980" i="1"/>
  <c r="M1990" i="1"/>
  <c r="N1996" i="1"/>
  <c r="P1996" i="1" s="1"/>
  <c r="P1997" i="1" s="1"/>
  <c r="L1995" i="1"/>
  <c r="M2005" i="1"/>
  <c r="O1995" i="1"/>
  <c r="N1995" i="1"/>
  <c r="O1996" i="1"/>
  <c r="O1997" i="1" s="1"/>
  <c r="N1989" i="1" a="1"/>
  <c r="P1985" i="1"/>
  <c r="L1984" i="1"/>
  <c r="M1994" i="1"/>
  <c r="O1981" i="1"/>
  <c r="N1980" i="1"/>
  <c r="N1981" i="1"/>
  <c r="P1979" i="1"/>
  <c r="P1980" i="1"/>
  <c r="O1979" i="1"/>
  <c r="P1981" i="1"/>
  <c r="O1980" i="1"/>
  <c r="N1979" i="1"/>
  <c r="R1979" i="1" s="1" a="1"/>
  <c r="L1993" i="1"/>
  <c r="M2003" i="1"/>
  <c r="L1999" i="1"/>
  <c r="M2009" i="1"/>
  <c r="R1971" i="1"/>
  <c r="R1970" i="1"/>
  <c r="R1969" i="1"/>
  <c r="N1999" i="1" l="1" a="1"/>
  <c r="P1995" i="1"/>
  <c r="M2007" i="1"/>
  <c r="L1997" i="1"/>
  <c r="L2009" i="1"/>
  <c r="M2019" i="1"/>
  <c r="R1980" i="1"/>
  <c r="R1979" i="1"/>
  <c r="R1981" i="1"/>
  <c r="P1990" i="1"/>
  <c r="O1989" i="1"/>
  <c r="P1991" i="1"/>
  <c r="O1990" i="1"/>
  <c r="N1989" i="1"/>
  <c r="R1989" i="1" s="1" a="1"/>
  <c r="O1991" i="1"/>
  <c r="N1990" i="1"/>
  <c r="N1991" i="1"/>
  <c r="P1989" i="1"/>
  <c r="N2005" i="1"/>
  <c r="O2006" i="1"/>
  <c r="O2007" i="1" s="1"/>
  <c r="N2006" i="1"/>
  <c r="P2006" i="1" s="1"/>
  <c r="P2007" i="1" s="1"/>
  <c r="L2005" i="1"/>
  <c r="M2015" i="1"/>
  <c r="O2005" i="1"/>
  <c r="L2003" i="1"/>
  <c r="M2013" i="1"/>
  <c r="M2000" i="1"/>
  <c r="L1990" i="1"/>
  <c r="L2006" i="1"/>
  <c r="M2016" i="1"/>
  <c r="M2004" i="1"/>
  <c r="L1994" i="1"/>
  <c r="M2012" i="1"/>
  <c r="L2002" i="1"/>
  <c r="L2011" i="1"/>
  <c r="M2021" i="1"/>
  <c r="M2018" i="1"/>
  <c r="L2008" i="1"/>
  <c r="L2021" i="1" l="1"/>
  <c r="M2031" i="1"/>
  <c r="L2004" i="1"/>
  <c r="M2014" i="1"/>
  <c r="N2016" i="1"/>
  <c r="P2016" i="1" s="1"/>
  <c r="P2017" i="1" s="1"/>
  <c r="L2015" i="1"/>
  <c r="M2025" i="1"/>
  <c r="O2015" i="1"/>
  <c r="N2015" i="1"/>
  <c r="O2016" i="1"/>
  <c r="O2017" i="1" s="1"/>
  <c r="L2007" i="1"/>
  <c r="M2017" i="1"/>
  <c r="L2016" i="1"/>
  <c r="M2026" i="1"/>
  <c r="L2013" i="1"/>
  <c r="M2023" i="1"/>
  <c r="R1991" i="1"/>
  <c r="R1990" i="1"/>
  <c r="R1989" i="1"/>
  <c r="L2019" i="1"/>
  <c r="M2029" i="1"/>
  <c r="L2000" i="1"/>
  <c r="M2010" i="1"/>
  <c r="N2009" i="1" a="1"/>
  <c r="P2005" i="1"/>
  <c r="L2018" i="1"/>
  <c r="M2028" i="1"/>
  <c r="L2012" i="1"/>
  <c r="M2022" i="1"/>
  <c r="O2001" i="1"/>
  <c r="N2000" i="1"/>
  <c r="N2001" i="1"/>
  <c r="P1999" i="1"/>
  <c r="P2000" i="1"/>
  <c r="O1999" i="1"/>
  <c r="P2001" i="1"/>
  <c r="O2000" i="1"/>
  <c r="N1999" i="1"/>
  <c r="R1999" i="1" s="1" a="1"/>
  <c r="M2038" i="1" l="1"/>
  <c r="L2028" i="1"/>
  <c r="N2025" i="1"/>
  <c r="O2026" i="1"/>
  <c r="O2027" i="1" s="1"/>
  <c r="N2026" i="1"/>
  <c r="P2026" i="1" s="1"/>
  <c r="P2027" i="1" s="1"/>
  <c r="L2025" i="1"/>
  <c r="M2035" i="1"/>
  <c r="O2025" i="1"/>
  <c r="L2031" i="1"/>
  <c r="M2041" i="1"/>
  <c r="P2010" i="1"/>
  <c r="O2009" i="1"/>
  <c r="P2011" i="1"/>
  <c r="O2010" i="1"/>
  <c r="N2009" i="1"/>
  <c r="R2009" i="1" s="1" a="1"/>
  <c r="O2011" i="1"/>
  <c r="N2010" i="1"/>
  <c r="N2011" i="1"/>
  <c r="P2009" i="1"/>
  <c r="L2023" i="1"/>
  <c r="M2033" i="1"/>
  <c r="M2027" i="1"/>
  <c r="L2017" i="1"/>
  <c r="M2024" i="1"/>
  <c r="L2014" i="1"/>
  <c r="M2020" i="1"/>
  <c r="L2010" i="1"/>
  <c r="R2000" i="1"/>
  <c r="R1999" i="1"/>
  <c r="R2001" i="1"/>
  <c r="L2026" i="1"/>
  <c r="M2036" i="1"/>
  <c r="M2032" i="1"/>
  <c r="L2022" i="1"/>
  <c r="L2029" i="1"/>
  <c r="M2039" i="1"/>
  <c r="N2019" i="1" a="1"/>
  <c r="P2015" i="1"/>
  <c r="L2039" i="1" l="1"/>
  <c r="M2049" i="1"/>
  <c r="L2024" i="1"/>
  <c r="M2034" i="1"/>
  <c r="N2036" i="1"/>
  <c r="P2036" i="1" s="1"/>
  <c r="P2037" i="1" s="1"/>
  <c r="L2035" i="1"/>
  <c r="M2045" i="1"/>
  <c r="O2035" i="1"/>
  <c r="N2035" i="1"/>
  <c r="O2036" i="1"/>
  <c r="O2037" i="1" s="1"/>
  <c r="N2029" i="1" a="1"/>
  <c r="P2025" i="1"/>
  <c r="L2020" i="1"/>
  <c r="M2030" i="1"/>
  <c r="L2027" i="1"/>
  <c r="M2037" i="1"/>
  <c r="L2041" i="1"/>
  <c r="M2051" i="1"/>
  <c r="L2036" i="1"/>
  <c r="M2046" i="1"/>
  <c r="R2011" i="1"/>
  <c r="R2010" i="1"/>
  <c r="R2009" i="1"/>
  <c r="O2021" i="1"/>
  <c r="N2020" i="1"/>
  <c r="N2021" i="1"/>
  <c r="P2019" i="1"/>
  <c r="P2020" i="1"/>
  <c r="O2019" i="1"/>
  <c r="P2021" i="1"/>
  <c r="O2020" i="1"/>
  <c r="N2019" i="1"/>
  <c r="R2019" i="1" s="1" a="1"/>
  <c r="L2032" i="1"/>
  <c r="M2042" i="1"/>
  <c r="L2033" i="1"/>
  <c r="M2043" i="1"/>
  <c r="L2038" i="1"/>
  <c r="M2048" i="1"/>
  <c r="R2020" i="1" l="1"/>
  <c r="R2019" i="1"/>
  <c r="R2021" i="1"/>
  <c r="M2047" i="1"/>
  <c r="L2037" i="1"/>
  <c r="M2044" i="1"/>
  <c r="L2034" i="1"/>
  <c r="P2030" i="1"/>
  <c r="O2029" i="1"/>
  <c r="P2031" i="1"/>
  <c r="O2030" i="1"/>
  <c r="N2029" i="1"/>
  <c r="R2029" i="1" s="1" a="1"/>
  <c r="O2031" i="1"/>
  <c r="N2030" i="1"/>
  <c r="N2031" i="1"/>
  <c r="P2029" i="1"/>
  <c r="N2045" i="1"/>
  <c r="O2046" i="1"/>
  <c r="O2047" i="1" s="1"/>
  <c r="N2046" i="1"/>
  <c r="P2046" i="1" s="1"/>
  <c r="P2047" i="1" s="1"/>
  <c r="L2045" i="1"/>
  <c r="M2055" i="1"/>
  <c r="O2045" i="1"/>
  <c r="L2043" i="1"/>
  <c r="M2053" i="1"/>
  <c r="L2046" i="1"/>
  <c r="M2056" i="1"/>
  <c r="M2058" i="1"/>
  <c r="L2048" i="1"/>
  <c r="L2051" i="1"/>
  <c r="M2061" i="1"/>
  <c r="M2040" i="1"/>
  <c r="L2030" i="1"/>
  <c r="L2049" i="1"/>
  <c r="M2059" i="1"/>
  <c r="M2052" i="1"/>
  <c r="L2042" i="1"/>
  <c r="N2039" i="1" a="1"/>
  <c r="P2035" i="1"/>
  <c r="L2047" i="1" l="1"/>
  <c r="M2057" i="1"/>
  <c r="L2058" i="1"/>
  <c r="M2068" i="1"/>
  <c r="R2031" i="1"/>
  <c r="R2030" i="1"/>
  <c r="R2029" i="1"/>
  <c r="L2040" i="1"/>
  <c r="M2050" i="1"/>
  <c r="M2069" i="1"/>
  <c r="L2059" i="1"/>
  <c r="L2061" i="1"/>
  <c r="M2071" i="1"/>
  <c r="M2066" i="1"/>
  <c r="L2056" i="1"/>
  <c r="L2044" i="1"/>
  <c r="M2054" i="1"/>
  <c r="L2053" i="1"/>
  <c r="M2063" i="1"/>
  <c r="L2052" i="1"/>
  <c r="M2062" i="1"/>
  <c r="O2041" i="1"/>
  <c r="N2040" i="1"/>
  <c r="N2041" i="1"/>
  <c r="P2039" i="1"/>
  <c r="P2040" i="1"/>
  <c r="O2039" i="1"/>
  <c r="P2041" i="1"/>
  <c r="O2040" i="1"/>
  <c r="N2039" i="1"/>
  <c r="R2039" i="1" s="1" a="1"/>
  <c r="N2056" i="1"/>
  <c r="P2056" i="1" s="1"/>
  <c r="P2057" i="1" s="1"/>
  <c r="L2055" i="1"/>
  <c r="O2055" i="1"/>
  <c r="N2055" i="1"/>
  <c r="M2065" i="1"/>
  <c r="O2056" i="1"/>
  <c r="O2057" i="1" s="1"/>
  <c r="N2049" i="1" a="1"/>
  <c r="P2045" i="1"/>
  <c r="L2063" i="1" l="1"/>
  <c r="M2073" i="1"/>
  <c r="N2059" i="1" a="1"/>
  <c r="P2055" i="1"/>
  <c r="R2040" i="1"/>
  <c r="R2039" i="1"/>
  <c r="R2041" i="1"/>
  <c r="M2076" i="1"/>
  <c r="L2066" i="1"/>
  <c r="M2079" i="1"/>
  <c r="L2069" i="1"/>
  <c r="M2067" i="1"/>
  <c r="L2057" i="1"/>
  <c r="L2068" i="1"/>
  <c r="M2078" i="1"/>
  <c r="O2066" i="1"/>
  <c r="O2067" i="1" s="1"/>
  <c r="L2065" i="1"/>
  <c r="N2066" i="1"/>
  <c r="P2066" i="1" s="1"/>
  <c r="P2067" i="1" s="1"/>
  <c r="O2065" i="1"/>
  <c r="N2065" i="1"/>
  <c r="M2075" i="1"/>
  <c r="P2050" i="1"/>
  <c r="O2049" i="1"/>
  <c r="P2051" i="1"/>
  <c r="O2050" i="1"/>
  <c r="N2049" i="1"/>
  <c r="R2049" i="1" s="1" a="1"/>
  <c r="O2051" i="1"/>
  <c r="N2050" i="1"/>
  <c r="N2051" i="1"/>
  <c r="P2049" i="1"/>
  <c r="M2072" i="1"/>
  <c r="L2062" i="1"/>
  <c r="M2064" i="1"/>
  <c r="L2054" i="1"/>
  <c r="L2071" i="1"/>
  <c r="M2081" i="1"/>
  <c r="M2060" i="1"/>
  <c r="L2050" i="1"/>
  <c r="N2069" i="1" l="1" a="1"/>
  <c r="P2065" i="1"/>
  <c r="M2077" i="1"/>
  <c r="L2067" i="1"/>
  <c r="L2081" i="1"/>
  <c r="M2091" i="1"/>
  <c r="L2078" i="1"/>
  <c r="M2088" i="1"/>
  <c r="R2051" i="1"/>
  <c r="R2050" i="1"/>
  <c r="R2049" i="1"/>
  <c r="M2089" i="1"/>
  <c r="L2079" i="1"/>
  <c r="L2073" i="1"/>
  <c r="M2083" i="1"/>
  <c r="M2086" i="1"/>
  <c r="L2076" i="1"/>
  <c r="M2082" i="1"/>
  <c r="L2072" i="1"/>
  <c r="O2061" i="1"/>
  <c r="N2060" i="1"/>
  <c r="N2061" i="1"/>
  <c r="P2059" i="1"/>
  <c r="P2060" i="1"/>
  <c r="O2059" i="1"/>
  <c r="P2061" i="1"/>
  <c r="O2060" i="1"/>
  <c r="N2059" i="1"/>
  <c r="R2059" i="1" s="1" a="1"/>
  <c r="M2070" i="1"/>
  <c r="L2060" i="1"/>
  <c r="M2074" i="1"/>
  <c r="L2064" i="1"/>
  <c r="O2076" i="1"/>
  <c r="O2077" i="1" s="1"/>
  <c r="L2075" i="1"/>
  <c r="N2076" i="1"/>
  <c r="P2076" i="1" s="1"/>
  <c r="P2077" i="1" s="1"/>
  <c r="O2075" i="1"/>
  <c r="N2075" i="1"/>
  <c r="M2085" i="1"/>
  <c r="R2060" i="1" l="1"/>
  <c r="R2059" i="1"/>
  <c r="R2061" i="1"/>
  <c r="M2099" i="1"/>
  <c r="L2089" i="1"/>
  <c r="L2088" i="1"/>
  <c r="M2098" i="1"/>
  <c r="L2083" i="1"/>
  <c r="M2093" i="1"/>
  <c r="M2087" i="1"/>
  <c r="L2077" i="1"/>
  <c r="M2096" i="1"/>
  <c r="L2086" i="1"/>
  <c r="M2084" i="1"/>
  <c r="L2074" i="1"/>
  <c r="O2086" i="1"/>
  <c r="O2087" i="1" s="1"/>
  <c r="L2085" i="1"/>
  <c r="N2086" i="1"/>
  <c r="P2086" i="1" s="1"/>
  <c r="P2087" i="1" s="1"/>
  <c r="O2085" i="1"/>
  <c r="N2085" i="1"/>
  <c r="M2095" i="1"/>
  <c r="M2092" i="1"/>
  <c r="L2082" i="1"/>
  <c r="L2091" i="1"/>
  <c r="M2101" i="1"/>
  <c r="N2079" i="1" a="1"/>
  <c r="P2075" i="1"/>
  <c r="M2080" i="1"/>
  <c r="L2070" i="1"/>
  <c r="O2071" i="1"/>
  <c r="N2070" i="1"/>
  <c r="N2071" i="1"/>
  <c r="P2069" i="1"/>
  <c r="P2070" i="1"/>
  <c r="O2069" i="1"/>
  <c r="P2071" i="1"/>
  <c r="O2070" i="1"/>
  <c r="N2069" i="1"/>
  <c r="R2069" i="1" s="1" a="1"/>
  <c r="M2090" i="1" l="1"/>
  <c r="L2080" i="1"/>
  <c r="N2089" i="1" a="1"/>
  <c r="P2085" i="1"/>
  <c r="M2106" i="1"/>
  <c r="L2096" i="1"/>
  <c r="M2109" i="1"/>
  <c r="L2099" i="1"/>
  <c r="L2098" i="1"/>
  <c r="M2108" i="1"/>
  <c r="O2081" i="1"/>
  <c r="N2080" i="1"/>
  <c r="N2081" i="1"/>
  <c r="P2079" i="1"/>
  <c r="P2080" i="1"/>
  <c r="O2079" i="1"/>
  <c r="P2081" i="1"/>
  <c r="O2080" i="1"/>
  <c r="N2079" i="1"/>
  <c r="R2079" i="1" s="1" a="1"/>
  <c r="M2102" i="1"/>
  <c r="L2092" i="1"/>
  <c r="M2097" i="1"/>
  <c r="L2087" i="1"/>
  <c r="R2070" i="1"/>
  <c r="R2069" i="1"/>
  <c r="R2071" i="1"/>
  <c r="M2094" i="1"/>
  <c r="L2084" i="1"/>
  <c r="L2101" i="1"/>
  <c r="M2111" i="1"/>
  <c r="O2096" i="1"/>
  <c r="O2097" i="1" s="1"/>
  <c r="L2095" i="1"/>
  <c r="N2096" i="1"/>
  <c r="P2096" i="1" s="1"/>
  <c r="P2097" i="1" s="1"/>
  <c r="O2095" i="1"/>
  <c r="N2095" i="1"/>
  <c r="M2105" i="1"/>
  <c r="L2093" i="1"/>
  <c r="M2103" i="1"/>
  <c r="M2112" i="1" l="1"/>
  <c r="L2102" i="1"/>
  <c r="N2099" i="1" a="1"/>
  <c r="P2095" i="1"/>
  <c r="R2080" i="1"/>
  <c r="R2079" i="1"/>
  <c r="R2081" i="1"/>
  <c r="M2119" i="1"/>
  <c r="L2109" i="1"/>
  <c r="O2091" i="1"/>
  <c r="N2090" i="1"/>
  <c r="N2091" i="1"/>
  <c r="P2089" i="1"/>
  <c r="P2090" i="1"/>
  <c r="O2089" i="1"/>
  <c r="P2091" i="1"/>
  <c r="O2090" i="1"/>
  <c r="N2089" i="1"/>
  <c r="R2089" i="1" s="1" a="1"/>
  <c r="O2106" i="1"/>
  <c r="O2107" i="1" s="1"/>
  <c r="L2105" i="1"/>
  <c r="N2106" i="1"/>
  <c r="P2106" i="1" s="1"/>
  <c r="P2107" i="1" s="1"/>
  <c r="O2105" i="1"/>
  <c r="N2105" i="1"/>
  <c r="M2115" i="1"/>
  <c r="M2104" i="1"/>
  <c r="L2094" i="1"/>
  <c r="L2111" i="1"/>
  <c r="M2121" i="1"/>
  <c r="M2107" i="1"/>
  <c r="L2097" i="1"/>
  <c r="L2108" i="1"/>
  <c r="M2118" i="1"/>
  <c r="L2103" i="1"/>
  <c r="M2113" i="1"/>
  <c r="M2116" i="1"/>
  <c r="L2106" i="1"/>
  <c r="M2100" i="1"/>
  <c r="L2090" i="1"/>
  <c r="L2118" i="1" l="1"/>
  <c r="M2128" i="1"/>
  <c r="O2116" i="1"/>
  <c r="O2117" i="1" s="1"/>
  <c r="L2115" i="1"/>
  <c r="N2116" i="1"/>
  <c r="P2116" i="1" s="1"/>
  <c r="P2117" i="1" s="1"/>
  <c r="O2115" i="1"/>
  <c r="N2115" i="1"/>
  <c r="M2125" i="1"/>
  <c r="M2129" i="1"/>
  <c r="L2119" i="1"/>
  <c r="M2126" i="1"/>
  <c r="L2116" i="1"/>
  <c r="N2109" i="1" a="1"/>
  <c r="P2105" i="1"/>
  <c r="O2101" i="1"/>
  <c r="N2100" i="1"/>
  <c r="N2101" i="1"/>
  <c r="P2099" i="1"/>
  <c r="P2100" i="1"/>
  <c r="O2099" i="1"/>
  <c r="P2101" i="1"/>
  <c r="O2100" i="1"/>
  <c r="N2099" i="1"/>
  <c r="R2099" i="1" s="1" a="1"/>
  <c r="L2113" i="1"/>
  <c r="M2123" i="1"/>
  <c r="R2090" i="1"/>
  <c r="R2089" i="1"/>
  <c r="R2091" i="1"/>
  <c r="L2121" i="1"/>
  <c r="M2131" i="1"/>
  <c r="M2110" i="1"/>
  <c r="L2100" i="1"/>
  <c r="M2117" i="1"/>
  <c r="L2107" i="1"/>
  <c r="M2114" i="1"/>
  <c r="L2104" i="1"/>
  <c r="M2122" i="1"/>
  <c r="L2112" i="1"/>
  <c r="R2100" i="1" l="1"/>
  <c r="R2099" i="1"/>
  <c r="R2101" i="1"/>
  <c r="M2136" i="1"/>
  <c r="L2126" i="1"/>
  <c r="N2119" i="1" a="1"/>
  <c r="P2115" i="1"/>
  <c r="M2124" i="1"/>
  <c r="L2114" i="1"/>
  <c r="L2131" i="1"/>
  <c r="M2141" i="1"/>
  <c r="L2128" i="1"/>
  <c r="M2138" i="1"/>
  <c r="O2126" i="1"/>
  <c r="O2127" i="1" s="1"/>
  <c r="L2125" i="1"/>
  <c r="N2126" i="1"/>
  <c r="P2126" i="1" s="1"/>
  <c r="P2127" i="1" s="1"/>
  <c r="O2125" i="1"/>
  <c r="N2125" i="1"/>
  <c r="M2135" i="1"/>
  <c r="M2120" i="1"/>
  <c r="L2110" i="1"/>
  <c r="M2132" i="1"/>
  <c r="L2122" i="1"/>
  <c r="M2127" i="1"/>
  <c r="L2117" i="1"/>
  <c r="L2123" i="1"/>
  <c r="M2133" i="1"/>
  <c r="O2111" i="1"/>
  <c r="N2110" i="1"/>
  <c r="N2111" i="1"/>
  <c r="P2109" i="1"/>
  <c r="P2110" i="1"/>
  <c r="O2109" i="1"/>
  <c r="P2111" i="1"/>
  <c r="O2110" i="1"/>
  <c r="N2109" i="1"/>
  <c r="R2109" i="1" s="1" a="1"/>
  <c r="M2139" i="1"/>
  <c r="L2129" i="1"/>
  <c r="M2137" i="1" l="1"/>
  <c r="L2127" i="1"/>
  <c r="M2130" i="1"/>
  <c r="L2120" i="1"/>
  <c r="M2134" i="1"/>
  <c r="L2124" i="1"/>
  <c r="M2146" i="1"/>
  <c r="L2136" i="1"/>
  <c r="L2133" i="1"/>
  <c r="M2143" i="1"/>
  <c r="O2136" i="1"/>
  <c r="O2137" i="1" s="1"/>
  <c r="L2135" i="1"/>
  <c r="N2136" i="1"/>
  <c r="P2136" i="1" s="1"/>
  <c r="P2137" i="1" s="1"/>
  <c r="O2135" i="1"/>
  <c r="N2135" i="1"/>
  <c r="M2145" i="1"/>
  <c r="L2141" i="1"/>
  <c r="M2151" i="1"/>
  <c r="N2129" i="1" a="1"/>
  <c r="P2125" i="1"/>
  <c r="O2121" i="1"/>
  <c r="N2120" i="1"/>
  <c r="N2121" i="1"/>
  <c r="P2119" i="1"/>
  <c r="P2120" i="1"/>
  <c r="O2119" i="1"/>
  <c r="P2121" i="1"/>
  <c r="O2120" i="1"/>
  <c r="N2119" i="1"/>
  <c r="R2119" i="1" s="1" a="1"/>
  <c r="R2110" i="1"/>
  <c r="R2109" i="1"/>
  <c r="R2111" i="1"/>
  <c r="M2142" i="1"/>
  <c r="L2132" i="1"/>
  <c r="M2149" i="1"/>
  <c r="L2139" i="1"/>
  <c r="L2138" i="1"/>
  <c r="M2148" i="1"/>
  <c r="M2156" i="1" l="1"/>
  <c r="L2146" i="1"/>
  <c r="M2140" i="1"/>
  <c r="L2130" i="1"/>
  <c r="O2146" i="1"/>
  <c r="O2147" i="1" s="1"/>
  <c r="L2145" i="1"/>
  <c r="N2146" i="1"/>
  <c r="P2146" i="1" s="1"/>
  <c r="P2147" i="1" s="1"/>
  <c r="O2145" i="1"/>
  <c r="N2145" i="1"/>
  <c r="M2155" i="1"/>
  <c r="M2159" i="1"/>
  <c r="L2149" i="1"/>
  <c r="N2139" i="1" a="1"/>
  <c r="P2135" i="1"/>
  <c r="L2151" i="1"/>
  <c r="M2161" i="1"/>
  <c r="L2143" i="1"/>
  <c r="M2153" i="1"/>
  <c r="O2131" i="1"/>
  <c r="N2130" i="1"/>
  <c r="N2131" i="1"/>
  <c r="P2129" i="1"/>
  <c r="P2130" i="1"/>
  <c r="O2129" i="1"/>
  <c r="P2131" i="1"/>
  <c r="O2130" i="1"/>
  <c r="N2129" i="1"/>
  <c r="R2129" i="1" s="1" a="1"/>
  <c r="L2148" i="1"/>
  <c r="M2158" i="1"/>
  <c r="M2152" i="1"/>
  <c r="L2142" i="1"/>
  <c r="R2120" i="1"/>
  <c r="R2119" i="1"/>
  <c r="R2121" i="1"/>
  <c r="M2144" i="1"/>
  <c r="L2134" i="1"/>
  <c r="M2147" i="1"/>
  <c r="L2137" i="1"/>
  <c r="M2157" i="1" l="1"/>
  <c r="L2147" i="1"/>
  <c r="L2158" i="1"/>
  <c r="M2168" i="1"/>
  <c r="L2161" i="1"/>
  <c r="M2171" i="1"/>
  <c r="R2130" i="1"/>
  <c r="R2129" i="1"/>
  <c r="R2131" i="1"/>
  <c r="M2150" i="1"/>
  <c r="L2140" i="1"/>
  <c r="M2154" i="1"/>
  <c r="L2144" i="1"/>
  <c r="M2169" i="1"/>
  <c r="L2159" i="1"/>
  <c r="M2162" i="1"/>
  <c r="L2152" i="1"/>
  <c r="L2153" i="1"/>
  <c r="M2163" i="1"/>
  <c r="O2156" i="1"/>
  <c r="O2157" i="1" s="1"/>
  <c r="L2155" i="1"/>
  <c r="N2156" i="1"/>
  <c r="P2156" i="1" s="1"/>
  <c r="P2157" i="1" s="1"/>
  <c r="O2155" i="1"/>
  <c r="N2155" i="1"/>
  <c r="M2165" i="1"/>
  <c r="O2141" i="1"/>
  <c r="N2140" i="1"/>
  <c r="N2141" i="1"/>
  <c r="P2139" i="1"/>
  <c r="P2140" i="1"/>
  <c r="O2139" i="1"/>
  <c r="P2141" i="1"/>
  <c r="O2140" i="1"/>
  <c r="N2139" i="1"/>
  <c r="R2139" i="1" s="1" a="1"/>
  <c r="N2149" i="1" a="1"/>
  <c r="P2145" i="1"/>
  <c r="M2166" i="1"/>
  <c r="L2156" i="1"/>
  <c r="N2159" i="1" l="1" a="1"/>
  <c r="P2155" i="1"/>
  <c r="M2179" i="1"/>
  <c r="L2169" i="1"/>
  <c r="M2160" i="1"/>
  <c r="L2150" i="1"/>
  <c r="L2171" i="1"/>
  <c r="M2181" i="1"/>
  <c r="M2172" i="1"/>
  <c r="L2162" i="1"/>
  <c r="M2164" i="1"/>
  <c r="L2154" i="1"/>
  <c r="L2168" i="1"/>
  <c r="M2178" i="1"/>
  <c r="O2151" i="1"/>
  <c r="N2150" i="1"/>
  <c r="N2151" i="1"/>
  <c r="P2149" i="1"/>
  <c r="P2150" i="1"/>
  <c r="O2149" i="1"/>
  <c r="P2151" i="1"/>
  <c r="O2150" i="1"/>
  <c r="N2149" i="1"/>
  <c r="R2149" i="1" s="1" a="1"/>
  <c r="L2163" i="1"/>
  <c r="M2173" i="1"/>
  <c r="R2140" i="1"/>
  <c r="R2139" i="1"/>
  <c r="R2141" i="1"/>
  <c r="M2176" i="1"/>
  <c r="L2166" i="1"/>
  <c r="O2166" i="1"/>
  <c r="O2167" i="1" s="1"/>
  <c r="L2165" i="1"/>
  <c r="N2166" i="1"/>
  <c r="P2166" i="1" s="1"/>
  <c r="P2167" i="1" s="1"/>
  <c r="O2165" i="1"/>
  <c r="N2165" i="1"/>
  <c r="M2175" i="1"/>
  <c r="M2167" i="1"/>
  <c r="L2157" i="1"/>
  <c r="O2176" i="1" l="1"/>
  <c r="O2177" i="1" s="1"/>
  <c r="L2175" i="1"/>
  <c r="N2176" i="1"/>
  <c r="P2176" i="1" s="1"/>
  <c r="P2177" i="1" s="1"/>
  <c r="O2175" i="1"/>
  <c r="N2175" i="1"/>
  <c r="M2185" i="1"/>
  <c r="R2150" i="1"/>
  <c r="R2149" i="1"/>
  <c r="R2151" i="1"/>
  <c r="M2174" i="1"/>
  <c r="L2164" i="1"/>
  <c r="M2189" i="1"/>
  <c r="L2179" i="1"/>
  <c r="L2178" i="1"/>
  <c r="M2188" i="1"/>
  <c r="L2181" i="1"/>
  <c r="M2191" i="1"/>
  <c r="N2169" i="1" a="1"/>
  <c r="P2165" i="1"/>
  <c r="M2177" i="1"/>
  <c r="L2167" i="1"/>
  <c r="M2186" i="1"/>
  <c r="L2176" i="1"/>
  <c r="L2173" i="1"/>
  <c r="M2183" i="1"/>
  <c r="M2182" i="1"/>
  <c r="L2172" i="1"/>
  <c r="M2170" i="1"/>
  <c r="L2160" i="1"/>
  <c r="O2161" i="1"/>
  <c r="N2160" i="1"/>
  <c r="N2161" i="1"/>
  <c r="P2159" i="1"/>
  <c r="P2160" i="1"/>
  <c r="O2159" i="1"/>
  <c r="P2161" i="1"/>
  <c r="O2160" i="1"/>
  <c r="N2159" i="1"/>
  <c r="R2159" i="1" s="1" a="1"/>
  <c r="L2188" i="1" l="1"/>
  <c r="M2198" i="1"/>
  <c r="M2199" i="1"/>
  <c r="L2189" i="1"/>
  <c r="R2160" i="1"/>
  <c r="R2159" i="1"/>
  <c r="R2161" i="1"/>
  <c r="M2192" i="1"/>
  <c r="L2182" i="1"/>
  <c r="M2196" i="1"/>
  <c r="L2186" i="1"/>
  <c r="O2171" i="1"/>
  <c r="N2170" i="1"/>
  <c r="N2171" i="1"/>
  <c r="P2169" i="1"/>
  <c r="P2170" i="1"/>
  <c r="O2169" i="1"/>
  <c r="P2171" i="1"/>
  <c r="O2170" i="1"/>
  <c r="N2169" i="1"/>
  <c r="R2169" i="1" s="1" a="1"/>
  <c r="M2184" i="1"/>
  <c r="L2174" i="1"/>
  <c r="O2186" i="1"/>
  <c r="O2187" i="1" s="1"/>
  <c r="L2185" i="1"/>
  <c r="N2186" i="1"/>
  <c r="P2186" i="1" s="1"/>
  <c r="P2187" i="1" s="1"/>
  <c r="O2185" i="1"/>
  <c r="N2185" i="1"/>
  <c r="M2195" i="1"/>
  <c r="M2180" i="1"/>
  <c r="L2170" i="1"/>
  <c r="M2187" i="1"/>
  <c r="L2177" i="1"/>
  <c r="L2183" i="1"/>
  <c r="M2193" i="1"/>
  <c r="L2191" i="1"/>
  <c r="M2201" i="1"/>
  <c r="N2179" i="1" a="1"/>
  <c r="P2175" i="1"/>
  <c r="M2197" i="1" l="1"/>
  <c r="L2187" i="1"/>
  <c r="N2189" i="1" a="1"/>
  <c r="P2185" i="1"/>
  <c r="M2209" i="1"/>
  <c r="L2199" i="1"/>
  <c r="L2201" i="1"/>
  <c r="M2211" i="1"/>
  <c r="O2196" i="1"/>
  <c r="O2197" i="1" s="1"/>
  <c r="L2195" i="1"/>
  <c r="N2196" i="1"/>
  <c r="P2196" i="1" s="1"/>
  <c r="P2197" i="1" s="1"/>
  <c r="O2195" i="1"/>
  <c r="N2195" i="1"/>
  <c r="M2205" i="1"/>
  <c r="M2202" i="1"/>
  <c r="L2192" i="1"/>
  <c r="L2193" i="1"/>
  <c r="M2203" i="1"/>
  <c r="M2206" i="1"/>
  <c r="L2196" i="1"/>
  <c r="L2198" i="1"/>
  <c r="M2208" i="1"/>
  <c r="R2170" i="1"/>
  <c r="R2169" i="1"/>
  <c r="R2171" i="1"/>
  <c r="O2181" i="1"/>
  <c r="N2180" i="1"/>
  <c r="N2181" i="1"/>
  <c r="P2179" i="1"/>
  <c r="P2180" i="1"/>
  <c r="O2179" i="1"/>
  <c r="P2181" i="1"/>
  <c r="O2180" i="1"/>
  <c r="N2179" i="1"/>
  <c r="R2179" i="1" s="1" a="1"/>
  <c r="M2190" i="1"/>
  <c r="L2180" i="1"/>
  <c r="M2194" i="1"/>
  <c r="L2184" i="1"/>
  <c r="L2211" i="1" l="1"/>
  <c r="M2221" i="1"/>
  <c r="O2191" i="1"/>
  <c r="N2190" i="1"/>
  <c r="N2191" i="1"/>
  <c r="P2189" i="1"/>
  <c r="P2190" i="1"/>
  <c r="O2189" i="1"/>
  <c r="P2191" i="1"/>
  <c r="O2190" i="1"/>
  <c r="N2189" i="1"/>
  <c r="R2189" i="1" s="1" a="1"/>
  <c r="M2200" i="1"/>
  <c r="L2190" i="1"/>
  <c r="M2216" i="1"/>
  <c r="L2206" i="1"/>
  <c r="M2212" i="1"/>
  <c r="L2202" i="1"/>
  <c r="R2180" i="1"/>
  <c r="R2179" i="1"/>
  <c r="R2181" i="1"/>
  <c r="L2208" i="1"/>
  <c r="M2218" i="1"/>
  <c r="L2203" i="1"/>
  <c r="M2213" i="1"/>
  <c r="O2206" i="1"/>
  <c r="O2207" i="1" s="1"/>
  <c r="L2205" i="1"/>
  <c r="N2206" i="1"/>
  <c r="P2206" i="1" s="1"/>
  <c r="P2207" i="1" s="1"/>
  <c r="O2205" i="1"/>
  <c r="N2205" i="1"/>
  <c r="M2215" i="1"/>
  <c r="M2204" i="1"/>
  <c r="L2194" i="1"/>
  <c r="N2199" i="1" a="1"/>
  <c r="P2195" i="1"/>
  <c r="M2219" i="1"/>
  <c r="L2209" i="1"/>
  <c r="M2207" i="1"/>
  <c r="L2197" i="1"/>
  <c r="M2217" i="1" l="1"/>
  <c r="L2207" i="1"/>
  <c r="L2213" i="1"/>
  <c r="M2223" i="1"/>
  <c r="R2190" i="1"/>
  <c r="R2189" i="1"/>
  <c r="R2191" i="1"/>
  <c r="M2222" i="1"/>
  <c r="L2212" i="1"/>
  <c r="M2210" i="1"/>
  <c r="L2200" i="1"/>
  <c r="M2229" i="1"/>
  <c r="L2219" i="1"/>
  <c r="M2214" i="1"/>
  <c r="L2204" i="1"/>
  <c r="O2216" i="1"/>
  <c r="O2217" i="1" s="1"/>
  <c r="L2215" i="1"/>
  <c r="N2216" i="1"/>
  <c r="P2216" i="1" s="1"/>
  <c r="P2217" i="1" s="1"/>
  <c r="O2215" i="1"/>
  <c r="N2215" i="1"/>
  <c r="M2225" i="1"/>
  <c r="L2218" i="1"/>
  <c r="M2228" i="1"/>
  <c r="M2226" i="1"/>
  <c r="L2216" i="1"/>
  <c r="L2221" i="1"/>
  <c r="M2231" i="1"/>
  <c r="O2201" i="1"/>
  <c r="N2200" i="1"/>
  <c r="N2201" i="1"/>
  <c r="P2199" i="1"/>
  <c r="P2200" i="1"/>
  <c r="O2199" i="1"/>
  <c r="P2201" i="1"/>
  <c r="O2200" i="1"/>
  <c r="N2199" i="1"/>
  <c r="R2199" i="1" s="1" a="1"/>
  <c r="N2209" i="1" a="1"/>
  <c r="P2205" i="1"/>
  <c r="M2236" i="1" l="1"/>
  <c r="L2226" i="1"/>
  <c r="R2200" i="1"/>
  <c r="R2199" i="1"/>
  <c r="R2201" i="1"/>
  <c r="N2219" i="1" a="1"/>
  <c r="P2215" i="1"/>
  <c r="M2239" i="1"/>
  <c r="L2229" i="1"/>
  <c r="M2232" i="1"/>
  <c r="L2222" i="1"/>
  <c r="L2231" i="1"/>
  <c r="M2241" i="1"/>
  <c r="M2224" i="1"/>
  <c r="L2214" i="1"/>
  <c r="M2220" i="1"/>
  <c r="L2210" i="1"/>
  <c r="L2223" i="1"/>
  <c r="M2233" i="1"/>
  <c r="L2228" i="1"/>
  <c r="M2238" i="1"/>
  <c r="O2211" i="1"/>
  <c r="N2210" i="1"/>
  <c r="N2211" i="1"/>
  <c r="P2209" i="1"/>
  <c r="P2210" i="1"/>
  <c r="O2209" i="1"/>
  <c r="P2211" i="1"/>
  <c r="O2210" i="1"/>
  <c r="N2209" i="1"/>
  <c r="R2209" i="1" s="1" a="1"/>
  <c r="O2226" i="1"/>
  <c r="O2227" i="1" s="1"/>
  <c r="L2225" i="1"/>
  <c r="N2226" i="1"/>
  <c r="P2226" i="1" s="1"/>
  <c r="P2227" i="1" s="1"/>
  <c r="O2225" i="1"/>
  <c r="N2225" i="1"/>
  <c r="M2235" i="1"/>
  <c r="M2227" i="1"/>
  <c r="L2217" i="1"/>
  <c r="M2230" i="1" l="1"/>
  <c r="L2220" i="1"/>
  <c r="L2233" i="1"/>
  <c r="M2243" i="1"/>
  <c r="R2210" i="1"/>
  <c r="R2209" i="1"/>
  <c r="R2211" i="1"/>
  <c r="M2234" i="1"/>
  <c r="L2224" i="1"/>
  <c r="M2242" i="1"/>
  <c r="L2232" i="1"/>
  <c r="O2221" i="1"/>
  <c r="N2220" i="1"/>
  <c r="N2221" i="1"/>
  <c r="P2219" i="1"/>
  <c r="P2220" i="1"/>
  <c r="O2219" i="1"/>
  <c r="P2221" i="1"/>
  <c r="O2220" i="1"/>
  <c r="N2219" i="1"/>
  <c r="R2219" i="1" s="1" a="1"/>
  <c r="O2236" i="1"/>
  <c r="O2237" i="1" s="1"/>
  <c r="L2235" i="1"/>
  <c r="N2236" i="1"/>
  <c r="P2236" i="1" s="1"/>
  <c r="P2237" i="1" s="1"/>
  <c r="O2235" i="1"/>
  <c r="N2235" i="1"/>
  <c r="M2245" i="1"/>
  <c r="M2249" i="1"/>
  <c r="L2239" i="1"/>
  <c r="N2229" i="1" a="1"/>
  <c r="P2225" i="1"/>
  <c r="M2237" i="1"/>
  <c r="L2227" i="1"/>
  <c r="L2238" i="1"/>
  <c r="M2248" i="1"/>
  <c r="L2241" i="1"/>
  <c r="M2251" i="1"/>
  <c r="M2246" i="1"/>
  <c r="L2236" i="1"/>
  <c r="M2244" i="1" l="1"/>
  <c r="L2234" i="1"/>
  <c r="M2259" i="1"/>
  <c r="L2249" i="1"/>
  <c r="M2256" i="1"/>
  <c r="L2246" i="1"/>
  <c r="L2251" i="1"/>
  <c r="M2261" i="1"/>
  <c r="R2220" i="1"/>
  <c r="R2219" i="1"/>
  <c r="R2221" i="1"/>
  <c r="L2243" i="1"/>
  <c r="M2253" i="1"/>
  <c r="M2247" i="1"/>
  <c r="L2237" i="1"/>
  <c r="L2248" i="1"/>
  <c r="M2258" i="1"/>
  <c r="O2246" i="1"/>
  <c r="O2247" i="1" s="1"/>
  <c r="L2245" i="1"/>
  <c r="N2246" i="1"/>
  <c r="P2246" i="1" s="1"/>
  <c r="P2247" i="1" s="1"/>
  <c r="O2245" i="1"/>
  <c r="N2245" i="1"/>
  <c r="M2255" i="1"/>
  <c r="M2252" i="1"/>
  <c r="L2242" i="1"/>
  <c r="O2231" i="1"/>
  <c r="N2230" i="1"/>
  <c r="N2231" i="1"/>
  <c r="P2229" i="1"/>
  <c r="P2230" i="1"/>
  <c r="O2229" i="1"/>
  <c r="P2231" i="1"/>
  <c r="O2230" i="1"/>
  <c r="N2229" i="1"/>
  <c r="R2229" i="1" s="1" a="1"/>
  <c r="N2239" i="1" a="1"/>
  <c r="P2235" i="1"/>
  <c r="M2240" i="1"/>
  <c r="L2230" i="1"/>
  <c r="L2261" i="1" l="1"/>
  <c r="M2271" i="1"/>
  <c r="O2241" i="1"/>
  <c r="N2240" i="1"/>
  <c r="N2241" i="1"/>
  <c r="P2239" i="1"/>
  <c r="P2240" i="1"/>
  <c r="O2239" i="1"/>
  <c r="P2241" i="1"/>
  <c r="O2240" i="1"/>
  <c r="N2239" i="1"/>
  <c r="R2239" i="1" s="1" a="1"/>
  <c r="O2256" i="1"/>
  <c r="O2257" i="1" s="1"/>
  <c r="L2255" i="1"/>
  <c r="N2256" i="1"/>
  <c r="P2256" i="1" s="1"/>
  <c r="P2257" i="1" s="1"/>
  <c r="O2255" i="1"/>
  <c r="N2255" i="1"/>
  <c r="M2265" i="1"/>
  <c r="M2269" i="1"/>
  <c r="L2259" i="1"/>
  <c r="R2230" i="1"/>
  <c r="R2229" i="1"/>
  <c r="R2231" i="1"/>
  <c r="N2249" i="1" a="1"/>
  <c r="P2245" i="1"/>
  <c r="M2257" i="1"/>
  <c r="L2247" i="1"/>
  <c r="M2262" i="1"/>
  <c r="L2252" i="1"/>
  <c r="M2250" i="1"/>
  <c r="L2240" i="1"/>
  <c r="L2258" i="1"/>
  <c r="M2268" i="1"/>
  <c r="L2253" i="1"/>
  <c r="M2263" i="1"/>
  <c r="M2266" i="1"/>
  <c r="L2256" i="1"/>
  <c r="M2254" i="1"/>
  <c r="L2244" i="1"/>
  <c r="L2268" i="1" l="1"/>
  <c r="M2278" i="1"/>
  <c r="R2240" i="1"/>
  <c r="R2239" i="1"/>
  <c r="R2241" i="1"/>
  <c r="M2276" i="1"/>
  <c r="L2266" i="1"/>
  <c r="M2272" i="1"/>
  <c r="L2262" i="1"/>
  <c r="L2263" i="1"/>
  <c r="M2273" i="1"/>
  <c r="M2279" i="1"/>
  <c r="L2269" i="1"/>
  <c r="L2271" i="1"/>
  <c r="M2281" i="1"/>
  <c r="N2259" i="1" a="1"/>
  <c r="P2255" i="1"/>
  <c r="O2251" i="1"/>
  <c r="N2250" i="1"/>
  <c r="N2251" i="1"/>
  <c r="P2249" i="1"/>
  <c r="P2250" i="1"/>
  <c r="O2249" i="1"/>
  <c r="P2251" i="1"/>
  <c r="O2250" i="1"/>
  <c r="N2249" i="1"/>
  <c r="R2249" i="1" s="1" a="1"/>
  <c r="M2264" i="1"/>
  <c r="L2254" i="1"/>
  <c r="M2260" i="1"/>
  <c r="L2250" i="1"/>
  <c r="M2267" i="1"/>
  <c r="L2257" i="1"/>
  <c r="O2266" i="1"/>
  <c r="O2267" i="1" s="1"/>
  <c r="L2265" i="1"/>
  <c r="N2266" i="1"/>
  <c r="P2266" i="1" s="1"/>
  <c r="P2267" i="1" s="1"/>
  <c r="O2265" i="1"/>
  <c r="N2265" i="1"/>
  <c r="M2275" i="1"/>
  <c r="M2277" i="1" l="1"/>
  <c r="L2267" i="1"/>
  <c r="M2274" i="1"/>
  <c r="L2264" i="1"/>
  <c r="L2281" i="1"/>
  <c r="M2291" i="1"/>
  <c r="L2273" i="1"/>
  <c r="M2283" i="1"/>
  <c r="M2289" i="1"/>
  <c r="L2279" i="1"/>
  <c r="O2276" i="1"/>
  <c r="O2277" i="1" s="1"/>
  <c r="L2275" i="1"/>
  <c r="N2276" i="1"/>
  <c r="P2276" i="1" s="1"/>
  <c r="P2277" i="1" s="1"/>
  <c r="O2275" i="1"/>
  <c r="N2275" i="1"/>
  <c r="M2285" i="1"/>
  <c r="R2250" i="1"/>
  <c r="R2249" i="1"/>
  <c r="R2251" i="1"/>
  <c r="M2286" i="1"/>
  <c r="L2276" i="1"/>
  <c r="L2278" i="1"/>
  <c r="M2288" i="1"/>
  <c r="O2261" i="1"/>
  <c r="N2260" i="1"/>
  <c r="N2261" i="1"/>
  <c r="P2259" i="1"/>
  <c r="P2260" i="1"/>
  <c r="O2259" i="1"/>
  <c r="P2261" i="1"/>
  <c r="O2260" i="1"/>
  <c r="N2259" i="1"/>
  <c r="R2259" i="1" s="1" a="1"/>
  <c r="M2282" i="1"/>
  <c r="L2272" i="1"/>
  <c r="N2269" i="1" a="1"/>
  <c r="P2265" i="1"/>
  <c r="M2270" i="1"/>
  <c r="L2260" i="1"/>
  <c r="M2296" i="1" l="1"/>
  <c r="L2286" i="1"/>
  <c r="L2283" i="1"/>
  <c r="M2293" i="1"/>
  <c r="M2284" i="1"/>
  <c r="L2274" i="1"/>
  <c r="R2260" i="1"/>
  <c r="R2259" i="1"/>
  <c r="R2261" i="1"/>
  <c r="O2286" i="1"/>
  <c r="O2287" i="1" s="1"/>
  <c r="L2285" i="1"/>
  <c r="N2286" i="1"/>
  <c r="P2286" i="1" s="1"/>
  <c r="P2287" i="1" s="1"/>
  <c r="O2285" i="1"/>
  <c r="N2285" i="1"/>
  <c r="M2295" i="1"/>
  <c r="L2291" i="1"/>
  <c r="M2301" i="1"/>
  <c r="O2271" i="1"/>
  <c r="N2270" i="1"/>
  <c r="N2271" i="1"/>
  <c r="P2269" i="1"/>
  <c r="P2270" i="1"/>
  <c r="O2269" i="1"/>
  <c r="P2271" i="1"/>
  <c r="O2270" i="1"/>
  <c r="N2269" i="1"/>
  <c r="R2269" i="1" s="1" a="1"/>
  <c r="L2288" i="1"/>
  <c r="M2298" i="1"/>
  <c r="N2279" i="1" a="1"/>
  <c r="P2275" i="1"/>
  <c r="M2280" i="1"/>
  <c r="L2270" i="1"/>
  <c r="M2292" i="1"/>
  <c r="L2282" i="1"/>
  <c r="M2299" i="1"/>
  <c r="L2289" i="1"/>
  <c r="M2287" i="1"/>
  <c r="L2277" i="1"/>
  <c r="L2298" i="1" l="1"/>
  <c r="M2308" i="1"/>
  <c r="M2290" i="1"/>
  <c r="L2280" i="1"/>
  <c r="O2296" i="1"/>
  <c r="O2297" i="1" s="1"/>
  <c r="L2295" i="1"/>
  <c r="N2296" i="1"/>
  <c r="P2296" i="1" s="1"/>
  <c r="P2297" i="1" s="1"/>
  <c r="O2295" i="1"/>
  <c r="N2295" i="1"/>
  <c r="M2305" i="1"/>
  <c r="R2270" i="1"/>
  <c r="R2269" i="1"/>
  <c r="R2271" i="1"/>
  <c r="N2289" i="1" a="1"/>
  <c r="P2285" i="1"/>
  <c r="L2293" i="1"/>
  <c r="M2303" i="1"/>
  <c r="M2309" i="1"/>
  <c r="L2299" i="1"/>
  <c r="M2297" i="1"/>
  <c r="L2287" i="1"/>
  <c r="M2302" i="1"/>
  <c r="L2292" i="1"/>
  <c r="O2281" i="1"/>
  <c r="N2280" i="1"/>
  <c r="N2281" i="1"/>
  <c r="P2279" i="1"/>
  <c r="P2280" i="1"/>
  <c r="O2279" i="1"/>
  <c r="P2281" i="1"/>
  <c r="O2280" i="1"/>
  <c r="N2279" i="1"/>
  <c r="R2279" i="1" s="1" a="1"/>
  <c r="L2301" i="1"/>
  <c r="M2311" i="1"/>
  <c r="M2294" i="1"/>
  <c r="L2284" i="1"/>
  <c r="M2306" i="1"/>
  <c r="L2296" i="1"/>
  <c r="R2280" i="1" l="1"/>
  <c r="R2279" i="1"/>
  <c r="R2281" i="1"/>
  <c r="M2307" i="1"/>
  <c r="L2297" i="1"/>
  <c r="M2304" i="1"/>
  <c r="L2294" i="1"/>
  <c r="M2300" i="1"/>
  <c r="L2290" i="1"/>
  <c r="L2311" i="1"/>
  <c r="M2321" i="1"/>
  <c r="M2312" i="1"/>
  <c r="L2302" i="1"/>
  <c r="M2319" i="1"/>
  <c r="L2309" i="1"/>
  <c r="O2291" i="1"/>
  <c r="N2290" i="1"/>
  <c r="N2291" i="1"/>
  <c r="P2289" i="1"/>
  <c r="P2290" i="1"/>
  <c r="O2289" i="1"/>
  <c r="P2291" i="1"/>
  <c r="O2290" i="1"/>
  <c r="N2289" i="1"/>
  <c r="R2289" i="1" s="1" a="1"/>
  <c r="O2306" i="1"/>
  <c r="O2307" i="1" s="1"/>
  <c r="L2305" i="1"/>
  <c r="N2306" i="1"/>
  <c r="P2306" i="1" s="1"/>
  <c r="P2307" i="1" s="1"/>
  <c r="O2305" i="1"/>
  <c r="N2305" i="1"/>
  <c r="M2315" i="1"/>
  <c r="L2308" i="1"/>
  <c r="M2318" i="1"/>
  <c r="M2316" i="1"/>
  <c r="L2306" i="1"/>
  <c r="L2303" i="1"/>
  <c r="M2313" i="1"/>
  <c r="N2299" i="1" a="1"/>
  <c r="P2295" i="1"/>
  <c r="L2313" i="1" l="1"/>
  <c r="M2323" i="1"/>
  <c r="R2290" i="1"/>
  <c r="R2289" i="1"/>
  <c r="R2291" i="1"/>
  <c r="M2322" i="1"/>
  <c r="L2312" i="1"/>
  <c r="M2310" i="1"/>
  <c r="L2300" i="1"/>
  <c r="M2317" i="1"/>
  <c r="L2307" i="1"/>
  <c r="L2321" i="1"/>
  <c r="M2331" i="1"/>
  <c r="O2316" i="1"/>
  <c r="O2317" i="1" s="1"/>
  <c r="L2315" i="1"/>
  <c r="N2316" i="1"/>
  <c r="P2316" i="1" s="1"/>
  <c r="P2317" i="1" s="1"/>
  <c r="O2315" i="1"/>
  <c r="N2315" i="1"/>
  <c r="M2325" i="1"/>
  <c r="M2329" i="1"/>
  <c r="L2319" i="1"/>
  <c r="M2314" i="1"/>
  <c r="L2304" i="1"/>
  <c r="L2318" i="1"/>
  <c r="M2328" i="1"/>
  <c r="O2301" i="1"/>
  <c r="N2300" i="1"/>
  <c r="N2301" i="1"/>
  <c r="P2299" i="1"/>
  <c r="P2300" i="1"/>
  <c r="O2299" i="1"/>
  <c r="P2301" i="1"/>
  <c r="O2300" i="1"/>
  <c r="N2299" i="1"/>
  <c r="R2299" i="1" s="1" a="1"/>
  <c r="M2326" i="1"/>
  <c r="L2316" i="1"/>
  <c r="N2309" i="1" a="1"/>
  <c r="P2305" i="1"/>
  <c r="M2339" i="1" l="1"/>
  <c r="L2329" i="1"/>
  <c r="M2336" i="1"/>
  <c r="L2326" i="1"/>
  <c r="O2326" i="1"/>
  <c r="O2327" i="1" s="1"/>
  <c r="L2325" i="1"/>
  <c r="N2326" i="1"/>
  <c r="P2326" i="1" s="1"/>
  <c r="P2327" i="1" s="1"/>
  <c r="O2325" i="1"/>
  <c r="N2325" i="1"/>
  <c r="M2335" i="1"/>
  <c r="R2300" i="1"/>
  <c r="R2299" i="1"/>
  <c r="R2301" i="1"/>
  <c r="M2324" i="1"/>
  <c r="L2314" i="1"/>
  <c r="N2319" i="1" a="1"/>
  <c r="P2315" i="1"/>
  <c r="M2327" i="1"/>
  <c r="L2317" i="1"/>
  <c r="M2332" i="1"/>
  <c r="L2322" i="1"/>
  <c r="L2323" i="1"/>
  <c r="M2333" i="1"/>
  <c r="M2320" i="1"/>
  <c r="L2310" i="1"/>
  <c r="O2311" i="1"/>
  <c r="N2310" i="1"/>
  <c r="N2311" i="1"/>
  <c r="P2309" i="1"/>
  <c r="P2310" i="1"/>
  <c r="O2309" i="1"/>
  <c r="P2311" i="1"/>
  <c r="O2310" i="1"/>
  <c r="N2309" i="1"/>
  <c r="R2309" i="1" s="1" a="1"/>
  <c r="L2328" i="1"/>
  <c r="M2338" i="1"/>
  <c r="L2331" i="1"/>
  <c r="M2341" i="1"/>
  <c r="M2330" i="1" l="1"/>
  <c r="L2320" i="1"/>
  <c r="M2342" i="1"/>
  <c r="L2332" i="1"/>
  <c r="M2346" i="1"/>
  <c r="L2336" i="1"/>
  <c r="L2341" i="1"/>
  <c r="M2351" i="1"/>
  <c r="R2310" i="1"/>
  <c r="R2309" i="1"/>
  <c r="R2311" i="1"/>
  <c r="M2337" i="1"/>
  <c r="L2327" i="1"/>
  <c r="M2334" i="1"/>
  <c r="L2324" i="1"/>
  <c r="O2336" i="1"/>
  <c r="O2337" i="1" s="1"/>
  <c r="L2335" i="1"/>
  <c r="N2336" i="1"/>
  <c r="P2336" i="1" s="1"/>
  <c r="P2337" i="1" s="1"/>
  <c r="O2335" i="1"/>
  <c r="N2335" i="1"/>
  <c r="M2345" i="1"/>
  <c r="L2338" i="1"/>
  <c r="M2348" i="1"/>
  <c r="O2321" i="1"/>
  <c r="N2320" i="1"/>
  <c r="N2321" i="1"/>
  <c r="P2319" i="1"/>
  <c r="P2320" i="1"/>
  <c r="O2319" i="1"/>
  <c r="P2321" i="1"/>
  <c r="O2320" i="1"/>
  <c r="N2319" i="1"/>
  <c r="R2319" i="1" s="1" a="1"/>
  <c r="L2333" i="1"/>
  <c r="M2343" i="1"/>
  <c r="N2329" i="1" a="1"/>
  <c r="P2325" i="1"/>
  <c r="M2349" i="1"/>
  <c r="L2339" i="1"/>
  <c r="R2320" i="1" l="1"/>
  <c r="R2319" i="1"/>
  <c r="R2321" i="1"/>
  <c r="N2339" i="1" a="1"/>
  <c r="P2335" i="1"/>
  <c r="M2347" i="1"/>
  <c r="L2337" i="1"/>
  <c r="M2352" i="1"/>
  <c r="L2342" i="1"/>
  <c r="L2351" i="1"/>
  <c r="M2361" i="1"/>
  <c r="L2348" i="1"/>
  <c r="M2358" i="1"/>
  <c r="L2343" i="1"/>
  <c r="M2353" i="1"/>
  <c r="M2344" i="1"/>
  <c r="L2334" i="1"/>
  <c r="O2331" i="1"/>
  <c r="N2330" i="1"/>
  <c r="N2331" i="1"/>
  <c r="P2329" i="1"/>
  <c r="P2330" i="1"/>
  <c r="O2329" i="1"/>
  <c r="P2331" i="1"/>
  <c r="O2330" i="1"/>
  <c r="N2329" i="1"/>
  <c r="R2329" i="1" s="1" a="1"/>
  <c r="M2359" i="1"/>
  <c r="L2349" i="1"/>
  <c r="O2346" i="1"/>
  <c r="O2347" i="1" s="1"/>
  <c r="L2345" i="1"/>
  <c r="N2346" i="1"/>
  <c r="P2346" i="1" s="1"/>
  <c r="P2347" i="1" s="1"/>
  <c r="O2345" i="1"/>
  <c r="N2345" i="1"/>
  <c r="M2355" i="1"/>
  <c r="M2356" i="1"/>
  <c r="L2346" i="1"/>
  <c r="M2340" i="1"/>
  <c r="L2330" i="1"/>
  <c r="M2354" i="1" l="1"/>
  <c r="L2344" i="1"/>
  <c r="O2341" i="1"/>
  <c r="N2340" i="1"/>
  <c r="N2341" i="1"/>
  <c r="P2339" i="1"/>
  <c r="P2340" i="1"/>
  <c r="O2339" i="1"/>
  <c r="P2341" i="1"/>
  <c r="O2340" i="1"/>
  <c r="N2339" i="1"/>
  <c r="R2339" i="1" s="1" a="1"/>
  <c r="M2366" i="1"/>
  <c r="L2356" i="1"/>
  <c r="M2369" i="1"/>
  <c r="L2359" i="1"/>
  <c r="L2353" i="1"/>
  <c r="M2363" i="1"/>
  <c r="L2361" i="1"/>
  <c r="M2371" i="1"/>
  <c r="M2362" i="1"/>
  <c r="L2352" i="1"/>
  <c r="O2356" i="1"/>
  <c r="O2357" i="1" s="1"/>
  <c r="L2355" i="1"/>
  <c r="N2356" i="1"/>
  <c r="P2356" i="1" s="1"/>
  <c r="P2357" i="1" s="1"/>
  <c r="O2355" i="1"/>
  <c r="N2355" i="1"/>
  <c r="M2365" i="1"/>
  <c r="R2330" i="1"/>
  <c r="R2329" i="1"/>
  <c r="R2331" i="1"/>
  <c r="M2357" i="1"/>
  <c r="L2347" i="1"/>
  <c r="M2350" i="1"/>
  <c r="L2340" i="1"/>
  <c r="N2349" i="1" a="1"/>
  <c r="P2345" i="1"/>
  <c r="L2358" i="1"/>
  <c r="M2368" i="1"/>
  <c r="O2351" i="1" l="1"/>
  <c r="N2350" i="1"/>
  <c r="N2351" i="1"/>
  <c r="P2349" i="1"/>
  <c r="P2350" i="1"/>
  <c r="O2349" i="1"/>
  <c r="P2351" i="1"/>
  <c r="O2350" i="1"/>
  <c r="N2349" i="1"/>
  <c r="R2349" i="1" s="1" a="1"/>
  <c r="M2367" i="1"/>
  <c r="L2357" i="1"/>
  <c r="O2366" i="1"/>
  <c r="O2367" i="1" s="1"/>
  <c r="L2365" i="1"/>
  <c r="N2366" i="1"/>
  <c r="P2366" i="1" s="1"/>
  <c r="P2367" i="1" s="1"/>
  <c r="O2365" i="1"/>
  <c r="N2365" i="1"/>
  <c r="M2375" i="1"/>
  <c r="L2371" i="1"/>
  <c r="M2381" i="1"/>
  <c r="R2340" i="1"/>
  <c r="R2339" i="1"/>
  <c r="R2341" i="1"/>
  <c r="M2376" i="1"/>
  <c r="L2366" i="1"/>
  <c r="L2368" i="1"/>
  <c r="M2378" i="1"/>
  <c r="N2359" i="1" a="1"/>
  <c r="P2355" i="1"/>
  <c r="M2379" i="1"/>
  <c r="L2369" i="1"/>
  <c r="M2372" i="1"/>
  <c r="L2362" i="1"/>
  <c r="M2360" i="1"/>
  <c r="L2350" i="1"/>
  <c r="L2363" i="1"/>
  <c r="M2373" i="1"/>
  <c r="M2364" i="1"/>
  <c r="L2354" i="1"/>
  <c r="L2373" i="1" l="1"/>
  <c r="M2383" i="1"/>
  <c r="N2369" i="1" a="1"/>
  <c r="P2365" i="1"/>
  <c r="O2361" i="1"/>
  <c r="N2360" i="1"/>
  <c r="N2361" i="1"/>
  <c r="P2359" i="1"/>
  <c r="P2360" i="1"/>
  <c r="O2359" i="1"/>
  <c r="P2361" i="1"/>
  <c r="O2360" i="1"/>
  <c r="N2359" i="1"/>
  <c r="R2359" i="1" s="1" a="1"/>
  <c r="L2381" i="1"/>
  <c r="M2391" i="1"/>
  <c r="L2378" i="1"/>
  <c r="M2388" i="1"/>
  <c r="M2377" i="1"/>
  <c r="L2367" i="1"/>
  <c r="M2382" i="1"/>
  <c r="L2372" i="1"/>
  <c r="M2386" i="1"/>
  <c r="L2376" i="1"/>
  <c r="M2374" i="1"/>
  <c r="L2364" i="1"/>
  <c r="M2370" i="1"/>
  <c r="L2360" i="1"/>
  <c r="M2389" i="1"/>
  <c r="L2379" i="1"/>
  <c r="O2376" i="1"/>
  <c r="O2377" i="1" s="1"/>
  <c r="L2375" i="1"/>
  <c r="N2376" i="1"/>
  <c r="P2376" i="1" s="1"/>
  <c r="P2377" i="1" s="1"/>
  <c r="O2375" i="1"/>
  <c r="N2375" i="1"/>
  <c r="M2385" i="1"/>
  <c r="R2350" i="1"/>
  <c r="R2349" i="1"/>
  <c r="R2351" i="1"/>
  <c r="M2384" i="1" l="1"/>
  <c r="L2374" i="1"/>
  <c r="M2392" i="1"/>
  <c r="L2382" i="1"/>
  <c r="O2386" i="1"/>
  <c r="O2387" i="1" s="1"/>
  <c r="L2385" i="1"/>
  <c r="N2386" i="1"/>
  <c r="P2386" i="1" s="1"/>
  <c r="P2387" i="1" s="1"/>
  <c r="O2385" i="1"/>
  <c r="N2385" i="1"/>
  <c r="M2395" i="1"/>
  <c r="L2391" i="1"/>
  <c r="M2401" i="1"/>
  <c r="O2371" i="1"/>
  <c r="N2370" i="1"/>
  <c r="N2371" i="1"/>
  <c r="P2369" i="1"/>
  <c r="P2370" i="1"/>
  <c r="O2369" i="1"/>
  <c r="P2371" i="1"/>
  <c r="O2370" i="1"/>
  <c r="N2369" i="1"/>
  <c r="R2369" i="1" s="1" a="1"/>
  <c r="M2399" i="1"/>
  <c r="L2389" i="1"/>
  <c r="N2379" i="1" a="1"/>
  <c r="P2375" i="1"/>
  <c r="M2380" i="1"/>
  <c r="L2370" i="1"/>
  <c r="M2396" i="1"/>
  <c r="L2386" i="1"/>
  <c r="M2387" i="1"/>
  <c r="L2377" i="1"/>
  <c r="L2383" i="1"/>
  <c r="M2393" i="1"/>
  <c r="L2388" i="1"/>
  <c r="M2398" i="1"/>
  <c r="R2360" i="1"/>
  <c r="R2359" i="1"/>
  <c r="R2361" i="1"/>
  <c r="L2398" i="1" l="1"/>
  <c r="M2408" i="1"/>
  <c r="M2402" i="1"/>
  <c r="L2392" i="1"/>
  <c r="M2406" i="1"/>
  <c r="L2396" i="1"/>
  <c r="O2381" i="1"/>
  <c r="N2380" i="1"/>
  <c r="N2381" i="1"/>
  <c r="P2379" i="1"/>
  <c r="P2380" i="1"/>
  <c r="O2379" i="1"/>
  <c r="P2381" i="1"/>
  <c r="O2380" i="1"/>
  <c r="N2379" i="1"/>
  <c r="R2379" i="1" s="1" a="1"/>
  <c r="L2401" i="1"/>
  <c r="M2411" i="1"/>
  <c r="M2397" i="1"/>
  <c r="L2387" i="1"/>
  <c r="M2390" i="1"/>
  <c r="L2380" i="1"/>
  <c r="M2409" i="1"/>
  <c r="L2399" i="1"/>
  <c r="O2396" i="1"/>
  <c r="O2397" i="1" s="1"/>
  <c r="L2395" i="1"/>
  <c r="N2396" i="1"/>
  <c r="P2396" i="1" s="1"/>
  <c r="P2397" i="1" s="1"/>
  <c r="O2395" i="1"/>
  <c r="N2395" i="1"/>
  <c r="M2405" i="1"/>
  <c r="L2393" i="1"/>
  <c r="M2403" i="1"/>
  <c r="R2370" i="1"/>
  <c r="R2369" i="1"/>
  <c r="R2371" i="1"/>
  <c r="N2389" i="1" a="1"/>
  <c r="P2385" i="1"/>
  <c r="M2394" i="1"/>
  <c r="L2384" i="1"/>
  <c r="N2399" i="1" l="1" a="1"/>
  <c r="P2395" i="1"/>
  <c r="M2400" i="1"/>
  <c r="L2390" i="1"/>
  <c r="M2412" i="1"/>
  <c r="L2402" i="1"/>
  <c r="M2419" i="1"/>
  <c r="L2409" i="1"/>
  <c r="M2407" i="1"/>
  <c r="L2397" i="1"/>
  <c r="L2408" i="1"/>
  <c r="M2418" i="1"/>
  <c r="O2391" i="1"/>
  <c r="N2390" i="1"/>
  <c r="N2391" i="1"/>
  <c r="P2389" i="1"/>
  <c r="P2390" i="1"/>
  <c r="O2389" i="1"/>
  <c r="P2391" i="1"/>
  <c r="O2390" i="1"/>
  <c r="N2389" i="1"/>
  <c r="R2389" i="1" s="1" a="1"/>
  <c r="L2403" i="1"/>
  <c r="M2413" i="1"/>
  <c r="R2380" i="1"/>
  <c r="R2379" i="1"/>
  <c r="R2381" i="1"/>
  <c r="M2404" i="1"/>
  <c r="L2394" i="1"/>
  <c r="O2406" i="1"/>
  <c r="O2407" i="1" s="1"/>
  <c r="L2405" i="1"/>
  <c r="N2406" i="1"/>
  <c r="P2406" i="1" s="1"/>
  <c r="P2407" i="1" s="1"/>
  <c r="O2405" i="1"/>
  <c r="N2405" i="1"/>
  <c r="M2415" i="1"/>
  <c r="L2411" i="1"/>
  <c r="M2421" i="1"/>
  <c r="M2416" i="1"/>
  <c r="L2406" i="1"/>
  <c r="M2426" i="1" l="1"/>
  <c r="L2416" i="1"/>
  <c r="N2409" i="1" a="1"/>
  <c r="P2405" i="1"/>
  <c r="L2421" i="1"/>
  <c r="M2431" i="1"/>
  <c r="M2414" i="1"/>
  <c r="L2404" i="1"/>
  <c r="L2413" i="1"/>
  <c r="M2423" i="1"/>
  <c r="M2429" i="1"/>
  <c r="L2419" i="1"/>
  <c r="M2410" i="1"/>
  <c r="L2400" i="1"/>
  <c r="L2418" i="1"/>
  <c r="M2428" i="1"/>
  <c r="O2416" i="1"/>
  <c r="O2417" i="1" s="1"/>
  <c r="L2415" i="1"/>
  <c r="N2416" i="1"/>
  <c r="P2416" i="1" s="1"/>
  <c r="P2417" i="1" s="1"/>
  <c r="O2415" i="1"/>
  <c r="N2415" i="1"/>
  <c r="M2425" i="1"/>
  <c r="R2390" i="1"/>
  <c r="R2389" i="1"/>
  <c r="R2391" i="1"/>
  <c r="M2417" i="1"/>
  <c r="L2407" i="1"/>
  <c r="M2422" i="1"/>
  <c r="L2412" i="1"/>
  <c r="O2401" i="1"/>
  <c r="N2400" i="1"/>
  <c r="N2401" i="1"/>
  <c r="P2399" i="1"/>
  <c r="P2400" i="1"/>
  <c r="O2399" i="1"/>
  <c r="P2401" i="1"/>
  <c r="O2400" i="1"/>
  <c r="N2399" i="1"/>
  <c r="R2399" i="1" s="1" a="1"/>
  <c r="M2432" i="1" l="1"/>
  <c r="L2422" i="1"/>
  <c r="L2428" i="1"/>
  <c r="M2438" i="1"/>
  <c r="M2439" i="1"/>
  <c r="L2429" i="1"/>
  <c r="M2424" i="1"/>
  <c r="L2414" i="1"/>
  <c r="O2411" i="1"/>
  <c r="N2410" i="1"/>
  <c r="N2411" i="1"/>
  <c r="P2409" i="1"/>
  <c r="P2410" i="1"/>
  <c r="O2409" i="1"/>
  <c r="P2411" i="1"/>
  <c r="O2410" i="1"/>
  <c r="N2409" i="1"/>
  <c r="R2409" i="1" s="1" a="1"/>
  <c r="R2400" i="1"/>
  <c r="R2399" i="1"/>
  <c r="R2401" i="1"/>
  <c r="M2427" i="1"/>
  <c r="L2417" i="1"/>
  <c r="O2426" i="1"/>
  <c r="O2427" i="1" s="1"/>
  <c r="L2425" i="1"/>
  <c r="N2426" i="1"/>
  <c r="P2426" i="1" s="1"/>
  <c r="P2427" i="1" s="1"/>
  <c r="O2425" i="1"/>
  <c r="N2425" i="1"/>
  <c r="M2435" i="1"/>
  <c r="L2423" i="1"/>
  <c r="M2433" i="1"/>
  <c r="L2431" i="1"/>
  <c r="M2441" i="1"/>
  <c r="N2419" i="1" a="1"/>
  <c r="P2415" i="1"/>
  <c r="M2420" i="1"/>
  <c r="L2410" i="1"/>
  <c r="M2436" i="1"/>
  <c r="L2426" i="1"/>
  <c r="L2438" i="1" l="1"/>
  <c r="M2448" i="1"/>
  <c r="M2430" i="1"/>
  <c r="L2420" i="1"/>
  <c r="N2429" i="1" a="1"/>
  <c r="P2425" i="1"/>
  <c r="M2434" i="1"/>
  <c r="L2424" i="1"/>
  <c r="L2441" i="1"/>
  <c r="M2451" i="1"/>
  <c r="L2433" i="1"/>
  <c r="M2443" i="1"/>
  <c r="O2436" i="1"/>
  <c r="O2437" i="1" s="1"/>
  <c r="L2435" i="1"/>
  <c r="N2436" i="1"/>
  <c r="P2436" i="1" s="1"/>
  <c r="P2437" i="1" s="1"/>
  <c r="O2435" i="1"/>
  <c r="N2435" i="1"/>
  <c r="M2445" i="1"/>
  <c r="M2446" i="1"/>
  <c r="L2436" i="1"/>
  <c r="O2421" i="1"/>
  <c r="N2420" i="1"/>
  <c r="N2421" i="1"/>
  <c r="P2419" i="1"/>
  <c r="P2420" i="1"/>
  <c r="O2419" i="1"/>
  <c r="P2421" i="1"/>
  <c r="O2420" i="1"/>
  <c r="N2419" i="1"/>
  <c r="R2419" i="1" s="1" a="1"/>
  <c r="M2437" i="1"/>
  <c r="L2427" i="1"/>
  <c r="R2410" i="1"/>
  <c r="R2409" i="1"/>
  <c r="R2411" i="1"/>
  <c r="M2449" i="1"/>
  <c r="L2439" i="1"/>
  <c r="M2442" i="1"/>
  <c r="L2432" i="1"/>
  <c r="R2420" i="1" l="1"/>
  <c r="R2419" i="1"/>
  <c r="R2421" i="1"/>
  <c r="N2439" i="1" a="1"/>
  <c r="P2435" i="1"/>
  <c r="L2443" i="1"/>
  <c r="M2453" i="1"/>
  <c r="M2444" i="1"/>
  <c r="L2434" i="1"/>
  <c r="M2440" i="1"/>
  <c r="L2430" i="1"/>
  <c r="M2459" i="1"/>
  <c r="L2449" i="1"/>
  <c r="M2456" i="1"/>
  <c r="L2446" i="1"/>
  <c r="M2447" i="1"/>
  <c r="L2437" i="1"/>
  <c r="O2446" i="1"/>
  <c r="O2447" i="1" s="1"/>
  <c r="L2445" i="1"/>
  <c r="N2446" i="1"/>
  <c r="P2446" i="1" s="1"/>
  <c r="P2447" i="1" s="1"/>
  <c r="O2445" i="1"/>
  <c r="N2445" i="1"/>
  <c r="M2455" i="1"/>
  <c r="L2451" i="1"/>
  <c r="M2461" i="1"/>
  <c r="L2448" i="1"/>
  <c r="M2458" i="1"/>
  <c r="M2452" i="1"/>
  <c r="L2442" i="1"/>
  <c r="O2431" i="1"/>
  <c r="N2430" i="1"/>
  <c r="N2431" i="1"/>
  <c r="P2429" i="1"/>
  <c r="P2430" i="1"/>
  <c r="O2429" i="1"/>
  <c r="P2431" i="1"/>
  <c r="O2430" i="1"/>
  <c r="N2429" i="1"/>
  <c r="R2429" i="1" s="1" a="1"/>
  <c r="M2457" i="1" l="1"/>
  <c r="L2447" i="1"/>
  <c r="M2469" i="1"/>
  <c r="L2459" i="1"/>
  <c r="M2454" i="1"/>
  <c r="L2444" i="1"/>
  <c r="O2441" i="1"/>
  <c r="N2440" i="1"/>
  <c r="N2441" i="1"/>
  <c r="P2439" i="1"/>
  <c r="P2440" i="1"/>
  <c r="O2439" i="1"/>
  <c r="P2441" i="1"/>
  <c r="O2440" i="1"/>
  <c r="N2439" i="1"/>
  <c r="R2439" i="1" s="1" a="1"/>
  <c r="L2458" i="1"/>
  <c r="M2468" i="1"/>
  <c r="O2456" i="1"/>
  <c r="O2457" i="1" s="1"/>
  <c r="L2455" i="1"/>
  <c r="N2456" i="1"/>
  <c r="P2456" i="1" s="1"/>
  <c r="P2457" i="1" s="1"/>
  <c r="O2455" i="1"/>
  <c r="N2455" i="1"/>
  <c r="M2465" i="1"/>
  <c r="L2453" i="1"/>
  <c r="M2463" i="1"/>
  <c r="R2430" i="1"/>
  <c r="R2429" i="1"/>
  <c r="R2431" i="1"/>
  <c r="N2449" i="1" a="1"/>
  <c r="P2445" i="1"/>
  <c r="M2466" i="1"/>
  <c r="L2456" i="1"/>
  <c r="M2450" i="1"/>
  <c r="L2440" i="1"/>
  <c r="M2462" i="1"/>
  <c r="L2452" i="1"/>
  <c r="L2461" i="1"/>
  <c r="M2471" i="1"/>
  <c r="M2472" i="1" l="1"/>
  <c r="L2462" i="1"/>
  <c r="M2476" i="1"/>
  <c r="L2466" i="1"/>
  <c r="O2466" i="1"/>
  <c r="O2467" i="1" s="1"/>
  <c r="L2465" i="1"/>
  <c r="N2466" i="1"/>
  <c r="P2466" i="1" s="1"/>
  <c r="P2467" i="1" s="1"/>
  <c r="O2465" i="1"/>
  <c r="N2465" i="1"/>
  <c r="M2475" i="1"/>
  <c r="R2440" i="1"/>
  <c r="R2439" i="1"/>
  <c r="R2441" i="1"/>
  <c r="M2479" i="1"/>
  <c r="L2469" i="1"/>
  <c r="L2471" i="1"/>
  <c r="M2481" i="1"/>
  <c r="N2459" i="1" a="1"/>
  <c r="P2455" i="1"/>
  <c r="M2460" i="1"/>
  <c r="L2450" i="1"/>
  <c r="O2451" i="1"/>
  <c r="N2450" i="1"/>
  <c r="N2451" i="1"/>
  <c r="P2449" i="1"/>
  <c r="P2450" i="1"/>
  <c r="O2449" i="1"/>
  <c r="P2451" i="1"/>
  <c r="O2450" i="1"/>
  <c r="N2449" i="1"/>
  <c r="R2449" i="1" s="1" a="1"/>
  <c r="L2463" i="1"/>
  <c r="M2473" i="1"/>
  <c r="L2468" i="1"/>
  <c r="M2478" i="1"/>
  <c r="M2464" i="1"/>
  <c r="L2454" i="1"/>
  <c r="M2467" i="1"/>
  <c r="L2457" i="1"/>
  <c r="M2474" i="1" l="1"/>
  <c r="L2464" i="1"/>
  <c r="M2486" i="1"/>
  <c r="L2476" i="1"/>
  <c r="M2470" i="1"/>
  <c r="L2460" i="1"/>
  <c r="L2478" i="1"/>
  <c r="M2488" i="1"/>
  <c r="R2450" i="1"/>
  <c r="R2449" i="1"/>
  <c r="R2451" i="1"/>
  <c r="O2461" i="1"/>
  <c r="N2460" i="1"/>
  <c r="N2461" i="1"/>
  <c r="P2459" i="1"/>
  <c r="P2460" i="1"/>
  <c r="O2459" i="1"/>
  <c r="P2461" i="1"/>
  <c r="O2460" i="1"/>
  <c r="N2459" i="1"/>
  <c r="R2459" i="1" s="1" a="1"/>
  <c r="M2489" i="1"/>
  <c r="L2479" i="1"/>
  <c r="O2476" i="1"/>
  <c r="O2477" i="1" s="1"/>
  <c r="L2475" i="1"/>
  <c r="N2476" i="1"/>
  <c r="P2476" i="1" s="1"/>
  <c r="P2477" i="1" s="1"/>
  <c r="O2475" i="1"/>
  <c r="N2475" i="1"/>
  <c r="M2485" i="1"/>
  <c r="L2473" i="1"/>
  <c r="M2483" i="1"/>
  <c r="M2477" i="1"/>
  <c r="L2467" i="1"/>
  <c r="L2481" i="1"/>
  <c r="M2491" i="1"/>
  <c r="N2469" i="1" a="1"/>
  <c r="P2465" i="1"/>
  <c r="M2482" i="1"/>
  <c r="L2472" i="1"/>
  <c r="O2471" i="1" l="1"/>
  <c r="N2470" i="1"/>
  <c r="N2471" i="1"/>
  <c r="P2469" i="1"/>
  <c r="P2470" i="1"/>
  <c r="O2469" i="1"/>
  <c r="P2471" i="1"/>
  <c r="O2470" i="1"/>
  <c r="N2469" i="1"/>
  <c r="R2469" i="1" s="1" a="1"/>
  <c r="M2487" i="1"/>
  <c r="L2477" i="1"/>
  <c r="N2479" i="1" a="1"/>
  <c r="P2475" i="1"/>
  <c r="M2496" i="1"/>
  <c r="L2486" i="1"/>
  <c r="O2486" i="1"/>
  <c r="O2487" i="1" s="1"/>
  <c r="L2485" i="1"/>
  <c r="N2486" i="1"/>
  <c r="P2486" i="1" s="1"/>
  <c r="P2487" i="1" s="1"/>
  <c r="O2485" i="1"/>
  <c r="N2485" i="1"/>
  <c r="M2495" i="1"/>
  <c r="L2488" i="1"/>
  <c r="M2498" i="1"/>
  <c r="L2483" i="1"/>
  <c r="M2493" i="1"/>
  <c r="R2460" i="1"/>
  <c r="R2459" i="1"/>
  <c r="R2461" i="1"/>
  <c r="L2491" i="1"/>
  <c r="M2501" i="1"/>
  <c r="M2492" i="1"/>
  <c r="L2482" i="1"/>
  <c r="M2499" i="1"/>
  <c r="L2489" i="1"/>
  <c r="M2480" i="1"/>
  <c r="L2470" i="1"/>
  <c r="M2484" i="1"/>
  <c r="L2474" i="1"/>
  <c r="M2490" i="1" l="1"/>
  <c r="L2480" i="1"/>
  <c r="O2481" i="1"/>
  <c r="N2480" i="1"/>
  <c r="N2481" i="1"/>
  <c r="P2479" i="1"/>
  <c r="P2480" i="1"/>
  <c r="O2479" i="1"/>
  <c r="P2481" i="1"/>
  <c r="O2480" i="1"/>
  <c r="N2479" i="1"/>
  <c r="R2479" i="1" s="1" a="1"/>
  <c r="M2502" i="1"/>
  <c r="L2492" i="1"/>
  <c r="L2498" i="1"/>
  <c r="M2508" i="1"/>
  <c r="L2501" i="1"/>
  <c r="M2511" i="1"/>
  <c r="M2506" i="1"/>
  <c r="L2496" i="1"/>
  <c r="M2497" i="1"/>
  <c r="L2487" i="1"/>
  <c r="N2489" i="1" a="1"/>
  <c r="P2485" i="1"/>
  <c r="M2494" i="1"/>
  <c r="L2484" i="1"/>
  <c r="M2509" i="1"/>
  <c r="L2499" i="1"/>
  <c r="L2493" i="1"/>
  <c r="M2503" i="1"/>
  <c r="O2496" i="1"/>
  <c r="O2497" i="1" s="1"/>
  <c r="L2495" i="1"/>
  <c r="N2496" i="1"/>
  <c r="P2496" i="1" s="1"/>
  <c r="P2497" i="1" s="1"/>
  <c r="O2495" i="1"/>
  <c r="N2495" i="1"/>
  <c r="M2505" i="1"/>
  <c r="R2470" i="1"/>
  <c r="R2469" i="1"/>
  <c r="R2471" i="1"/>
  <c r="M2507" i="1" l="1"/>
  <c r="L2497" i="1"/>
  <c r="M2512" i="1"/>
  <c r="L2502" i="1"/>
  <c r="O2506" i="1"/>
  <c r="O2507" i="1" s="1"/>
  <c r="L2505" i="1"/>
  <c r="N2506" i="1"/>
  <c r="P2506" i="1" s="1"/>
  <c r="P2507" i="1" s="1"/>
  <c r="O2505" i="1"/>
  <c r="N2505" i="1"/>
  <c r="M2515" i="1"/>
  <c r="L2508" i="1"/>
  <c r="M2518" i="1"/>
  <c r="R2480" i="1"/>
  <c r="R2479" i="1"/>
  <c r="R2481" i="1"/>
  <c r="M2504" i="1"/>
  <c r="L2494" i="1"/>
  <c r="M2519" i="1"/>
  <c r="L2509" i="1"/>
  <c r="O2491" i="1"/>
  <c r="N2490" i="1"/>
  <c r="N2491" i="1"/>
  <c r="P2489" i="1"/>
  <c r="P2490" i="1"/>
  <c r="O2489" i="1"/>
  <c r="P2491" i="1"/>
  <c r="O2490" i="1"/>
  <c r="N2489" i="1"/>
  <c r="R2489" i="1" s="1" a="1"/>
  <c r="M2516" i="1"/>
  <c r="L2506" i="1"/>
  <c r="N2499" i="1" a="1"/>
  <c r="P2495" i="1"/>
  <c r="L2503" i="1"/>
  <c r="M2513" i="1"/>
  <c r="L2511" i="1"/>
  <c r="M2521" i="1"/>
  <c r="M2500" i="1"/>
  <c r="L2490" i="1"/>
  <c r="R2490" i="1" l="1"/>
  <c r="R2489" i="1"/>
  <c r="R2491" i="1"/>
  <c r="M2514" i="1"/>
  <c r="L2504" i="1"/>
  <c r="L2518" i="1"/>
  <c r="M2528" i="1"/>
  <c r="O2501" i="1"/>
  <c r="N2500" i="1"/>
  <c r="N2501" i="1"/>
  <c r="P2499" i="1"/>
  <c r="P2500" i="1"/>
  <c r="O2499" i="1"/>
  <c r="P2501" i="1"/>
  <c r="O2500" i="1"/>
  <c r="N2499" i="1"/>
  <c r="R2499" i="1" s="1" a="1"/>
  <c r="M2522" i="1"/>
  <c r="L2512" i="1"/>
  <c r="L2513" i="1"/>
  <c r="M2523" i="1"/>
  <c r="M2529" i="1"/>
  <c r="L2519" i="1"/>
  <c r="O2516" i="1"/>
  <c r="O2517" i="1" s="1"/>
  <c r="L2515" i="1"/>
  <c r="N2516" i="1"/>
  <c r="P2516" i="1" s="1"/>
  <c r="P2517" i="1" s="1"/>
  <c r="O2515" i="1"/>
  <c r="N2515" i="1"/>
  <c r="M2525" i="1"/>
  <c r="L2521" i="1"/>
  <c r="M2531" i="1"/>
  <c r="M2510" i="1"/>
  <c r="L2500" i="1"/>
  <c r="M2526" i="1"/>
  <c r="L2516" i="1"/>
  <c r="N2509" i="1" a="1"/>
  <c r="P2505" i="1"/>
  <c r="M2517" i="1"/>
  <c r="L2507" i="1"/>
  <c r="R2500" i="1" l="1"/>
  <c r="R2499" i="1"/>
  <c r="R2501" i="1"/>
  <c r="L2528" i="1"/>
  <c r="M2538" i="1"/>
  <c r="O2511" i="1"/>
  <c r="N2510" i="1"/>
  <c r="N2511" i="1"/>
  <c r="P2509" i="1"/>
  <c r="P2510" i="1"/>
  <c r="O2509" i="1"/>
  <c r="P2511" i="1"/>
  <c r="O2510" i="1"/>
  <c r="N2509" i="1"/>
  <c r="R2509" i="1" s="1" a="1"/>
  <c r="N2519" i="1" a="1"/>
  <c r="P2515" i="1"/>
  <c r="L2531" i="1"/>
  <c r="M2541" i="1"/>
  <c r="O2526" i="1"/>
  <c r="O2527" i="1" s="1"/>
  <c r="L2525" i="1"/>
  <c r="N2526" i="1"/>
  <c r="P2526" i="1" s="1"/>
  <c r="P2527" i="1" s="1"/>
  <c r="O2525" i="1"/>
  <c r="N2525" i="1"/>
  <c r="M2535" i="1"/>
  <c r="L2523" i="1"/>
  <c r="M2533" i="1"/>
  <c r="M2524" i="1"/>
  <c r="L2514" i="1"/>
  <c r="M2520" i="1"/>
  <c r="L2510" i="1"/>
  <c r="M2527" i="1"/>
  <c r="L2517" i="1"/>
  <c r="M2536" i="1"/>
  <c r="L2526" i="1"/>
  <c r="M2539" i="1"/>
  <c r="L2529" i="1"/>
  <c r="M2532" i="1"/>
  <c r="L2522" i="1"/>
  <c r="M2537" i="1" l="1"/>
  <c r="L2527" i="1"/>
  <c r="O2521" i="1"/>
  <c r="N2520" i="1"/>
  <c r="N2521" i="1"/>
  <c r="P2519" i="1"/>
  <c r="P2520" i="1"/>
  <c r="O2519" i="1"/>
  <c r="P2521" i="1"/>
  <c r="O2520" i="1"/>
  <c r="N2519" i="1"/>
  <c r="R2519" i="1" s="1" a="1"/>
  <c r="N2529" i="1" a="1"/>
  <c r="P2525" i="1"/>
  <c r="L2541" i="1"/>
  <c r="M2551" i="1"/>
  <c r="R2510" i="1"/>
  <c r="R2509" i="1"/>
  <c r="R2511" i="1"/>
  <c r="O2536" i="1"/>
  <c r="O2537" i="1" s="1"/>
  <c r="L2535" i="1"/>
  <c r="N2536" i="1"/>
  <c r="P2536" i="1" s="1"/>
  <c r="P2537" i="1" s="1"/>
  <c r="O2535" i="1"/>
  <c r="N2535" i="1"/>
  <c r="M2545" i="1"/>
  <c r="M2549" i="1"/>
  <c r="L2539" i="1"/>
  <c r="M2534" i="1"/>
  <c r="L2524" i="1"/>
  <c r="L2533" i="1"/>
  <c r="M2543" i="1"/>
  <c r="M2542" i="1"/>
  <c r="L2532" i="1"/>
  <c r="M2546" i="1"/>
  <c r="L2536" i="1"/>
  <c r="M2530" i="1"/>
  <c r="L2520" i="1"/>
  <c r="L2538" i="1"/>
  <c r="M2548" i="1"/>
  <c r="O2546" i="1" l="1"/>
  <c r="O2547" i="1" s="1"/>
  <c r="L2545" i="1"/>
  <c r="N2546" i="1"/>
  <c r="P2546" i="1" s="1"/>
  <c r="P2547" i="1" s="1"/>
  <c r="O2545" i="1"/>
  <c r="N2545" i="1"/>
  <c r="M2555" i="1"/>
  <c r="L2551" i="1"/>
  <c r="M2561" i="1"/>
  <c r="R2520" i="1"/>
  <c r="R2519" i="1"/>
  <c r="R2521" i="1"/>
  <c r="O2531" i="1"/>
  <c r="N2530" i="1"/>
  <c r="N2531" i="1"/>
  <c r="P2529" i="1"/>
  <c r="P2530" i="1"/>
  <c r="O2529" i="1"/>
  <c r="P2531" i="1"/>
  <c r="O2530" i="1"/>
  <c r="N2529" i="1"/>
  <c r="R2529" i="1" s="1" a="1"/>
  <c r="M2540" i="1"/>
  <c r="L2530" i="1"/>
  <c r="N2539" i="1" a="1"/>
  <c r="P2535" i="1"/>
  <c r="M2552" i="1"/>
  <c r="L2542" i="1"/>
  <c r="M2544" i="1"/>
  <c r="L2534" i="1"/>
  <c r="L2548" i="1"/>
  <c r="M2558" i="1"/>
  <c r="L2543" i="1"/>
  <c r="M2553" i="1"/>
  <c r="M2556" i="1"/>
  <c r="L2546" i="1"/>
  <c r="M2559" i="1"/>
  <c r="L2549" i="1"/>
  <c r="M2547" i="1"/>
  <c r="L2537" i="1"/>
  <c r="R2530" i="1" l="1"/>
  <c r="R2529" i="1"/>
  <c r="R2531" i="1"/>
  <c r="L2561" i="1"/>
  <c r="M2571" i="1"/>
  <c r="O2541" i="1"/>
  <c r="N2540" i="1"/>
  <c r="N2541" i="1"/>
  <c r="P2539" i="1"/>
  <c r="P2540" i="1"/>
  <c r="O2539" i="1"/>
  <c r="P2541" i="1"/>
  <c r="O2540" i="1"/>
  <c r="N2539" i="1"/>
  <c r="R2539" i="1" s="1" a="1"/>
  <c r="M2569" i="1"/>
  <c r="L2559" i="1"/>
  <c r="M2554" i="1"/>
  <c r="L2544" i="1"/>
  <c r="L2558" i="1"/>
  <c r="M2568" i="1"/>
  <c r="O2556" i="1"/>
  <c r="O2557" i="1" s="1"/>
  <c r="L2555" i="1"/>
  <c r="N2556" i="1"/>
  <c r="P2556" i="1" s="1"/>
  <c r="P2557" i="1" s="1"/>
  <c r="O2555" i="1"/>
  <c r="N2555" i="1"/>
  <c r="M2565" i="1"/>
  <c r="L2553" i="1"/>
  <c r="M2563" i="1"/>
  <c r="M2557" i="1"/>
  <c r="L2547" i="1"/>
  <c r="M2566" i="1"/>
  <c r="L2556" i="1"/>
  <c r="M2562" i="1"/>
  <c r="L2552" i="1"/>
  <c r="M2550" i="1"/>
  <c r="L2540" i="1"/>
  <c r="N2549" i="1" a="1"/>
  <c r="P2545" i="1"/>
  <c r="L2563" i="1" l="1"/>
  <c r="M2573" i="1"/>
  <c r="L2568" i="1"/>
  <c r="M2578" i="1"/>
  <c r="M2560" i="1"/>
  <c r="L2550" i="1"/>
  <c r="M2579" i="1"/>
  <c r="L2569" i="1"/>
  <c r="M2576" i="1"/>
  <c r="L2566" i="1"/>
  <c r="O2566" i="1"/>
  <c r="O2567" i="1" s="1"/>
  <c r="L2565" i="1"/>
  <c r="N2566" i="1"/>
  <c r="P2566" i="1" s="1"/>
  <c r="P2567" i="1" s="1"/>
  <c r="O2565" i="1"/>
  <c r="N2565" i="1"/>
  <c r="M2575" i="1"/>
  <c r="R2540" i="1"/>
  <c r="R2539" i="1"/>
  <c r="R2541" i="1"/>
  <c r="O2551" i="1"/>
  <c r="N2550" i="1"/>
  <c r="N2551" i="1"/>
  <c r="P2549" i="1"/>
  <c r="P2550" i="1"/>
  <c r="O2549" i="1"/>
  <c r="P2551" i="1"/>
  <c r="O2550" i="1"/>
  <c r="N2549" i="1"/>
  <c r="R2549" i="1" s="1" a="1"/>
  <c r="M2572" i="1"/>
  <c r="L2562" i="1"/>
  <c r="M2567" i="1"/>
  <c r="L2557" i="1"/>
  <c r="N2559" i="1" a="1"/>
  <c r="P2555" i="1"/>
  <c r="M2564" i="1"/>
  <c r="L2554" i="1"/>
  <c r="L2571" i="1"/>
  <c r="M2581" i="1"/>
  <c r="O2576" i="1" l="1"/>
  <c r="O2577" i="1" s="1"/>
  <c r="L2575" i="1"/>
  <c r="N2576" i="1"/>
  <c r="P2576" i="1" s="1"/>
  <c r="P2577" i="1" s="1"/>
  <c r="O2575" i="1"/>
  <c r="N2575" i="1"/>
  <c r="M2585" i="1"/>
  <c r="M2574" i="1"/>
  <c r="L2564" i="1"/>
  <c r="N2569" i="1" a="1"/>
  <c r="P2565" i="1"/>
  <c r="R2550" i="1"/>
  <c r="R2549" i="1"/>
  <c r="R2551" i="1"/>
  <c r="L2578" i="1"/>
  <c r="M2588" i="1"/>
  <c r="L2573" i="1"/>
  <c r="M2583" i="1"/>
  <c r="M2577" i="1"/>
  <c r="L2567" i="1"/>
  <c r="M2589" i="1"/>
  <c r="L2579" i="1"/>
  <c r="L2581" i="1"/>
  <c r="M2591" i="1"/>
  <c r="O2561" i="1"/>
  <c r="N2560" i="1"/>
  <c r="N2561" i="1"/>
  <c r="P2559" i="1"/>
  <c r="P2560" i="1"/>
  <c r="O2559" i="1"/>
  <c r="P2561" i="1"/>
  <c r="O2560" i="1"/>
  <c r="N2559" i="1"/>
  <c r="R2559" i="1" s="1" a="1"/>
  <c r="M2582" i="1"/>
  <c r="L2572" i="1"/>
  <c r="M2586" i="1"/>
  <c r="L2576" i="1"/>
  <c r="M2570" i="1"/>
  <c r="L2560" i="1"/>
  <c r="M2596" i="1" l="1"/>
  <c r="L2586" i="1"/>
  <c r="M2601" i="1"/>
  <c r="L2591" i="1"/>
  <c r="M2598" i="1"/>
  <c r="L2588" i="1"/>
  <c r="M2584" i="1"/>
  <c r="L2574" i="1"/>
  <c r="R2560" i="1"/>
  <c r="R2559" i="1"/>
  <c r="R2561" i="1"/>
  <c r="M2599" i="1"/>
  <c r="L2589" i="1"/>
  <c r="M2587" i="1"/>
  <c r="L2577" i="1"/>
  <c r="O2586" i="1"/>
  <c r="O2587" i="1" s="1"/>
  <c r="L2585" i="1"/>
  <c r="N2586" i="1"/>
  <c r="P2586" i="1" s="1"/>
  <c r="P2587" i="1" s="1"/>
  <c r="O2585" i="1"/>
  <c r="N2585" i="1"/>
  <c r="M2595" i="1"/>
  <c r="M2580" i="1"/>
  <c r="L2570" i="1"/>
  <c r="M2592" i="1"/>
  <c r="L2582" i="1"/>
  <c r="L2583" i="1"/>
  <c r="M2593" i="1"/>
  <c r="O2571" i="1"/>
  <c r="N2570" i="1"/>
  <c r="N2571" i="1"/>
  <c r="P2569" i="1"/>
  <c r="P2570" i="1"/>
  <c r="O2569" i="1"/>
  <c r="P2571" i="1"/>
  <c r="O2570" i="1"/>
  <c r="N2569" i="1"/>
  <c r="R2569" i="1" s="1" a="1"/>
  <c r="N2579" i="1" a="1"/>
  <c r="P2575" i="1"/>
  <c r="M2609" i="1" l="1"/>
  <c r="L2599" i="1"/>
  <c r="M2603" i="1"/>
  <c r="L2593" i="1"/>
  <c r="R2570" i="1"/>
  <c r="R2569" i="1"/>
  <c r="R2571" i="1"/>
  <c r="M2602" i="1"/>
  <c r="L2592" i="1"/>
  <c r="N2589" i="1" a="1"/>
  <c r="P2585" i="1"/>
  <c r="M2594" i="1"/>
  <c r="L2584" i="1"/>
  <c r="M2611" i="1"/>
  <c r="L2601" i="1"/>
  <c r="M2590" i="1"/>
  <c r="L2580" i="1"/>
  <c r="M2597" i="1"/>
  <c r="L2587" i="1"/>
  <c r="O2581" i="1"/>
  <c r="N2580" i="1"/>
  <c r="N2581" i="1"/>
  <c r="P2579" i="1"/>
  <c r="P2580" i="1"/>
  <c r="O2579" i="1"/>
  <c r="P2581" i="1"/>
  <c r="O2580" i="1"/>
  <c r="N2579" i="1"/>
  <c r="R2579" i="1" s="1" a="1"/>
  <c r="M2605" i="1"/>
  <c r="O2596" i="1"/>
  <c r="O2597" i="1" s="1"/>
  <c r="L2595" i="1"/>
  <c r="N2596" i="1"/>
  <c r="P2596" i="1" s="1"/>
  <c r="P2597" i="1" s="1"/>
  <c r="O2595" i="1"/>
  <c r="N2595" i="1"/>
  <c r="M2608" i="1"/>
  <c r="L2598" i="1"/>
  <c r="M2606" i="1"/>
  <c r="L2596" i="1"/>
  <c r="L2606" i="1" l="1"/>
  <c r="M2616" i="1"/>
  <c r="R2580" i="1"/>
  <c r="R2579" i="1"/>
  <c r="R2581" i="1"/>
  <c r="M2600" i="1"/>
  <c r="L2590" i="1"/>
  <c r="M2604" i="1"/>
  <c r="L2594" i="1"/>
  <c r="M2612" i="1"/>
  <c r="L2602" i="1"/>
  <c r="M2618" i="1"/>
  <c r="L2608" i="1"/>
  <c r="M2613" i="1"/>
  <c r="L2603" i="1"/>
  <c r="P2595" i="1"/>
  <c r="N2599" i="1" a="1"/>
  <c r="M2607" i="1"/>
  <c r="L2597" i="1"/>
  <c r="M2621" i="1"/>
  <c r="L2611" i="1"/>
  <c r="O2591" i="1"/>
  <c r="N2590" i="1"/>
  <c r="N2591" i="1"/>
  <c r="P2589" i="1"/>
  <c r="P2590" i="1"/>
  <c r="O2589" i="1"/>
  <c r="P2591" i="1"/>
  <c r="O2590" i="1"/>
  <c r="N2589" i="1"/>
  <c r="R2589" i="1" s="1" a="1"/>
  <c r="N2606" i="1"/>
  <c r="P2606" i="1" s="1"/>
  <c r="P2607" i="1" s="1"/>
  <c r="O2605" i="1"/>
  <c r="M2615" i="1"/>
  <c r="N2605" i="1"/>
  <c r="O2606" i="1"/>
  <c r="O2607" i="1" s="1"/>
  <c r="L2605" i="1"/>
  <c r="M2619" i="1"/>
  <c r="L2609" i="1"/>
  <c r="M2631" i="1" l="1"/>
  <c r="L2621" i="1"/>
  <c r="M2614" i="1"/>
  <c r="L2604" i="1"/>
  <c r="N2609" i="1" a="1"/>
  <c r="P2605" i="1"/>
  <c r="R2590" i="1"/>
  <c r="R2589" i="1"/>
  <c r="R2591" i="1"/>
  <c r="L2607" i="1"/>
  <c r="M2617" i="1"/>
  <c r="M2623" i="1"/>
  <c r="L2613" i="1"/>
  <c r="M2622" i="1"/>
  <c r="L2612" i="1"/>
  <c r="M2610" i="1"/>
  <c r="L2600" i="1"/>
  <c r="L2616" i="1"/>
  <c r="M2626" i="1"/>
  <c r="M2628" i="1"/>
  <c r="L2618" i="1"/>
  <c r="M2629" i="1"/>
  <c r="L2619" i="1"/>
  <c r="N2616" i="1"/>
  <c r="P2616" i="1" s="1"/>
  <c r="P2617" i="1" s="1"/>
  <c r="O2615" i="1"/>
  <c r="M2625" i="1"/>
  <c r="N2615" i="1"/>
  <c r="O2616" i="1"/>
  <c r="O2617" i="1" s="1"/>
  <c r="L2615" i="1"/>
  <c r="N2601" i="1"/>
  <c r="P2599" i="1"/>
  <c r="P2601" i="1"/>
  <c r="O2600" i="1"/>
  <c r="N2599" i="1"/>
  <c r="R2599" i="1" s="1" a="1"/>
  <c r="P2600" i="1"/>
  <c r="N2600" i="1"/>
  <c r="O2599" i="1"/>
  <c r="O2601" i="1"/>
  <c r="M2638" i="1" l="1"/>
  <c r="L2628" i="1"/>
  <c r="M2620" i="1"/>
  <c r="L2610" i="1"/>
  <c r="M2633" i="1"/>
  <c r="L2623" i="1"/>
  <c r="N2619" i="1" a="1"/>
  <c r="P2615" i="1"/>
  <c r="L2626" i="1"/>
  <c r="M2636" i="1"/>
  <c r="L2617" i="1"/>
  <c r="M2627" i="1"/>
  <c r="M2624" i="1"/>
  <c r="L2614" i="1"/>
  <c r="R2599" i="1"/>
  <c r="R2601" i="1"/>
  <c r="R2600" i="1"/>
  <c r="N2626" i="1"/>
  <c r="P2626" i="1" s="1"/>
  <c r="P2627" i="1" s="1"/>
  <c r="O2625" i="1"/>
  <c r="M2635" i="1"/>
  <c r="N2625" i="1"/>
  <c r="O2626" i="1"/>
  <c r="O2627" i="1" s="1"/>
  <c r="L2625" i="1"/>
  <c r="M2639" i="1"/>
  <c r="L2629" i="1"/>
  <c r="M2632" i="1"/>
  <c r="L2622" i="1"/>
  <c r="N2611" i="1"/>
  <c r="P2609" i="1"/>
  <c r="P2611" i="1"/>
  <c r="O2610" i="1"/>
  <c r="N2609" i="1"/>
  <c r="R2609" i="1" s="1" a="1"/>
  <c r="O2609" i="1"/>
  <c r="O2611" i="1"/>
  <c r="P2610" i="1"/>
  <c r="N2610" i="1"/>
  <c r="M2641" i="1"/>
  <c r="L2631" i="1"/>
  <c r="M2649" i="1" l="1"/>
  <c r="L2639" i="1"/>
  <c r="R2609" i="1"/>
  <c r="R2611" i="1"/>
  <c r="R2610" i="1"/>
  <c r="N2636" i="1"/>
  <c r="P2636" i="1" s="1"/>
  <c r="P2637" i="1" s="1"/>
  <c r="O2635" i="1"/>
  <c r="M2645" i="1"/>
  <c r="N2635" i="1"/>
  <c r="O2636" i="1"/>
  <c r="O2637" i="1" s="1"/>
  <c r="L2635" i="1"/>
  <c r="L2627" i="1"/>
  <c r="M2637" i="1"/>
  <c r="N2621" i="1"/>
  <c r="P2619" i="1"/>
  <c r="P2621" i="1"/>
  <c r="O2620" i="1"/>
  <c r="N2619" i="1"/>
  <c r="R2619" i="1" s="1" a="1"/>
  <c r="P2620" i="1"/>
  <c r="N2620" i="1"/>
  <c r="O2619" i="1"/>
  <c r="O2621" i="1"/>
  <c r="M2642" i="1"/>
  <c r="L2632" i="1"/>
  <c r="L2636" i="1"/>
  <c r="M2646" i="1"/>
  <c r="M2630" i="1"/>
  <c r="L2620" i="1"/>
  <c r="M2651" i="1"/>
  <c r="L2641" i="1"/>
  <c r="N2629" i="1" a="1"/>
  <c r="P2625" i="1"/>
  <c r="M2634" i="1"/>
  <c r="L2624" i="1"/>
  <c r="M2643" i="1"/>
  <c r="L2633" i="1"/>
  <c r="M2648" i="1"/>
  <c r="L2638" i="1"/>
  <c r="N2631" i="1" l="1"/>
  <c r="P2629" i="1"/>
  <c r="P2631" i="1"/>
  <c r="O2630" i="1"/>
  <c r="N2629" i="1"/>
  <c r="R2629" i="1" s="1" a="1"/>
  <c r="O2629" i="1"/>
  <c r="O2631" i="1"/>
  <c r="P2630" i="1"/>
  <c r="N2630" i="1"/>
  <c r="M2640" i="1"/>
  <c r="L2630" i="1"/>
  <c r="M2652" i="1"/>
  <c r="L2642" i="1"/>
  <c r="N2646" i="1"/>
  <c r="P2646" i="1" s="1"/>
  <c r="P2647" i="1" s="1"/>
  <c r="O2645" i="1"/>
  <c r="M2655" i="1"/>
  <c r="N2645" i="1"/>
  <c r="O2646" i="1"/>
  <c r="O2647" i="1" s="1"/>
  <c r="L2645" i="1"/>
  <c r="M2653" i="1"/>
  <c r="L2643" i="1"/>
  <c r="L2646" i="1"/>
  <c r="M2656" i="1"/>
  <c r="R2619" i="1"/>
  <c r="R2621" i="1"/>
  <c r="R2620" i="1"/>
  <c r="M2658" i="1"/>
  <c r="L2648" i="1"/>
  <c r="M2644" i="1"/>
  <c r="L2634" i="1"/>
  <c r="M2661" i="1"/>
  <c r="L2651" i="1"/>
  <c r="L2637" i="1"/>
  <c r="M2647" i="1"/>
  <c r="N2639" i="1" a="1"/>
  <c r="P2635" i="1"/>
  <c r="M2659" i="1"/>
  <c r="L2649" i="1"/>
  <c r="M2663" i="1" l="1"/>
  <c r="L2653" i="1"/>
  <c r="M2662" i="1"/>
  <c r="L2652" i="1"/>
  <c r="M2671" i="1"/>
  <c r="L2661" i="1"/>
  <c r="M2668" i="1"/>
  <c r="L2658" i="1"/>
  <c r="L2656" i="1"/>
  <c r="M2666" i="1"/>
  <c r="N2656" i="1"/>
  <c r="P2656" i="1" s="1"/>
  <c r="P2657" i="1" s="1"/>
  <c r="O2655" i="1"/>
  <c r="M2665" i="1"/>
  <c r="N2655" i="1"/>
  <c r="O2656" i="1"/>
  <c r="O2657" i="1" s="1"/>
  <c r="L2655" i="1"/>
  <c r="M2650" i="1"/>
  <c r="L2640" i="1"/>
  <c r="N2641" i="1"/>
  <c r="P2639" i="1"/>
  <c r="P2641" i="1"/>
  <c r="O2640" i="1"/>
  <c r="N2639" i="1"/>
  <c r="R2639" i="1" s="1" a="1"/>
  <c r="P2640" i="1"/>
  <c r="N2640" i="1"/>
  <c r="O2639" i="1"/>
  <c r="O2641" i="1"/>
  <c r="L2647" i="1"/>
  <c r="M2657" i="1"/>
  <c r="M2669" i="1"/>
  <c r="L2659" i="1"/>
  <c r="M2654" i="1"/>
  <c r="L2644" i="1"/>
  <c r="N2649" i="1" a="1"/>
  <c r="P2645" i="1"/>
  <c r="R2629" i="1"/>
  <c r="R2631" i="1"/>
  <c r="R2630" i="1"/>
  <c r="M2664" i="1" l="1"/>
  <c r="L2654" i="1"/>
  <c r="R2639" i="1"/>
  <c r="R2641" i="1"/>
  <c r="R2640" i="1"/>
  <c r="M2678" i="1"/>
  <c r="L2668" i="1"/>
  <c r="M2672" i="1"/>
  <c r="L2662" i="1"/>
  <c r="M2679" i="1"/>
  <c r="L2669" i="1"/>
  <c r="N2659" i="1" a="1"/>
  <c r="P2655" i="1"/>
  <c r="L2666" i="1"/>
  <c r="M2676" i="1"/>
  <c r="N2651" i="1"/>
  <c r="P2649" i="1"/>
  <c r="P2651" i="1"/>
  <c r="O2650" i="1"/>
  <c r="N2649" i="1"/>
  <c r="R2649" i="1" s="1" a="1"/>
  <c r="O2649" i="1"/>
  <c r="O2651" i="1"/>
  <c r="P2650" i="1"/>
  <c r="N2650" i="1"/>
  <c r="L2657" i="1"/>
  <c r="M2667" i="1"/>
  <c r="M2660" i="1"/>
  <c r="L2650" i="1"/>
  <c r="N2666" i="1"/>
  <c r="P2666" i="1" s="1"/>
  <c r="P2667" i="1" s="1"/>
  <c r="O2665" i="1"/>
  <c r="M2675" i="1"/>
  <c r="N2665" i="1"/>
  <c r="O2666" i="1"/>
  <c r="O2667" i="1" s="1"/>
  <c r="L2665" i="1"/>
  <c r="M2681" i="1"/>
  <c r="L2671" i="1"/>
  <c r="M2673" i="1"/>
  <c r="L2663" i="1"/>
  <c r="N2669" i="1" l="1" a="1"/>
  <c r="P2665" i="1"/>
  <c r="N2661" i="1"/>
  <c r="P2659" i="1"/>
  <c r="P2661" i="1"/>
  <c r="O2660" i="1"/>
  <c r="N2659" i="1"/>
  <c r="R2659" i="1" s="1" a="1"/>
  <c r="P2660" i="1"/>
  <c r="N2660" i="1"/>
  <c r="O2659" i="1"/>
  <c r="O2661" i="1"/>
  <c r="L2667" i="1"/>
  <c r="M2677" i="1"/>
  <c r="M2689" i="1"/>
  <c r="L2679" i="1"/>
  <c r="M2688" i="1"/>
  <c r="L2678" i="1"/>
  <c r="R2649" i="1"/>
  <c r="R2651" i="1"/>
  <c r="R2650" i="1"/>
  <c r="M2682" i="1"/>
  <c r="L2672" i="1"/>
  <c r="M2691" i="1"/>
  <c r="L2681" i="1"/>
  <c r="N2676" i="1"/>
  <c r="P2676" i="1" s="1"/>
  <c r="P2677" i="1" s="1"/>
  <c r="O2675" i="1"/>
  <c r="M2685" i="1"/>
  <c r="N2675" i="1"/>
  <c r="O2676" i="1"/>
  <c r="O2677" i="1" s="1"/>
  <c r="L2675" i="1"/>
  <c r="M2670" i="1"/>
  <c r="L2660" i="1"/>
  <c r="L2676" i="1"/>
  <c r="M2686" i="1"/>
  <c r="M2683" i="1"/>
  <c r="L2673" i="1"/>
  <c r="M2674" i="1"/>
  <c r="L2664" i="1"/>
  <c r="M2693" i="1" l="1"/>
  <c r="L2683" i="1"/>
  <c r="M2680" i="1"/>
  <c r="L2670" i="1"/>
  <c r="N2686" i="1"/>
  <c r="P2686" i="1" s="1"/>
  <c r="P2687" i="1" s="1"/>
  <c r="O2685" i="1"/>
  <c r="M2695" i="1"/>
  <c r="N2685" i="1"/>
  <c r="O2686" i="1"/>
  <c r="O2687" i="1" s="1"/>
  <c r="L2685" i="1"/>
  <c r="M2701" i="1"/>
  <c r="L2691" i="1"/>
  <c r="R2659" i="1"/>
  <c r="R2661" i="1"/>
  <c r="R2660" i="1"/>
  <c r="L2686" i="1"/>
  <c r="M2696" i="1"/>
  <c r="M2699" i="1"/>
  <c r="L2689" i="1"/>
  <c r="N2679" i="1" a="1"/>
  <c r="P2675" i="1"/>
  <c r="M2698" i="1"/>
  <c r="L2688" i="1"/>
  <c r="M2684" i="1"/>
  <c r="L2674" i="1"/>
  <c r="M2692" i="1"/>
  <c r="L2682" i="1"/>
  <c r="L2677" i="1"/>
  <c r="M2687" i="1"/>
  <c r="N2671" i="1"/>
  <c r="P2669" i="1"/>
  <c r="P2671" i="1"/>
  <c r="O2670" i="1"/>
  <c r="N2669" i="1"/>
  <c r="R2669" i="1" s="1" a="1"/>
  <c r="O2669" i="1"/>
  <c r="O2671" i="1"/>
  <c r="P2670" i="1"/>
  <c r="N2670" i="1"/>
  <c r="M2694" i="1" l="1"/>
  <c r="L2684" i="1"/>
  <c r="M2711" i="1"/>
  <c r="L2701" i="1"/>
  <c r="R2669" i="1"/>
  <c r="R2671" i="1"/>
  <c r="R2670" i="1"/>
  <c r="M2702" i="1"/>
  <c r="L2692" i="1"/>
  <c r="M2708" i="1"/>
  <c r="L2698" i="1"/>
  <c r="M2709" i="1"/>
  <c r="L2699" i="1"/>
  <c r="N2681" i="1"/>
  <c r="P2679" i="1"/>
  <c r="P2681" i="1"/>
  <c r="O2680" i="1"/>
  <c r="N2679" i="1"/>
  <c r="R2679" i="1" s="1" a="1"/>
  <c r="P2680" i="1"/>
  <c r="N2680" i="1"/>
  <c r="O2679" i="1"/>
  <c r="O2681" i="1"/>
  <c r="N2689" i="1" a="1"/>
  <c r="P2685" i="1"/>
  <c r="N2696" i="1"/>
  <c r="P2696" i="1" s="1"/>
  <c r="P2697" i="1" s="1"/>
  <c r="O2695" i="1"/>
  <c r="M2705" i="1"/>
  <c r="N2695" i="1"/>
  <c r="O2696" i="1"/>
  <c r="O2697" i="1" s="1"/>
  <c r="L2695" i="1"/>
  <c r="M2690" i="1"/>
  <c r="L2680" i="1"/>
  <c r="L2687" i="1"/>
  <c r="M2697" i="1"/>
  <c r="L2696" i="1"/>
  <c r="M2706" i="1"/>
  <c r="M2703" i="1"/>
  <c r="L2693" i="1"/>
  <c r="M2719" i="1" l="1"/>
  <c r="L2709" i="1"/>
  <c r="M2712" i="1"/>
  <c r="L2702" i="1"/>
  <c r="M2700" i="1"/>
  <c r="L2690" i="1"/>
  <c r="N2706" i="1"/>
  <c r="P2706" i="1" s="1"/>
  <c r="P2707" i="1" s="1"/>
  <c r="O2705" i="1"/>
  <c r="M2715" i="1"/>
  <c r="N2705" i="1"/>
  <c r="O2706" i="1"/>
  <c r="O2707" i="1" s="1"/>
  <c r="L2705" i="1"/>
  <c r="N2691" i="1"/>
  <c r="P2689" i="1"/>
  <c r="P2691" i="1"/>
  <c r="O2690" i="1"/>
  <c r="N2689" i="1"/>
  <c r="R2689" i="1" s="1" a="1"/>
  <c r="O2689" i="1"/>
  <c r="O2691" i="1"/>
  <c r="P2690" i="1"/>
  <c r="N2690" i="1"/>
  <c r="M2721" i="1"/>
  <c r="L2711" i="1"/>
  <c r="L2706" i="1"/>
  <c r="M2716" i="1"/>
  <c r="L2697" i="1"/>
  <c r="M2707" i="1"/>
  <c r="R2679" i="1"/>
  <c r="R2681" i="1"/>
  <c r="R2680" i="1"/>
  <c r="M2718" i="1"/>
  <c r="L2708" i="1"/>
  <c r="N2699" i="1" a="1"/>
  <c r="P2695" i="1"/>
  <c r="M2713" i="1"/>
  <c r="L2703" i="1"/>
  <c r="M2704" i="1"/>
  <c r="L2694" i="1"/>
  <c r="M2728" i="1" l="1"/>
  <c r="L2718" i="1"/>
  <c r="M2722" i="1"/>
  <c r="L2712" i="1"/>
  <c r="M2731" i="1"/>
  <c r="L2721" i="1"/>
  <c r="N2709" i="1" a="1"/>
  <c r="P2705" i="1"/>
  <c r="M2723" i="1"/>
  <c r="L2713" i="1"/>
  <c r="L2707" i="1"/>
  <c r="M2717" i="1"/>
  <c r="M2714" i="1"/>
  <c r="L2704" i="1"/>
  <c r="N2701" i="1"/>
  <c r="P2699" i="1"/>
  <c r="P2701" i="1"/>
  <c r="O2700" i="1"/>
  <c r="N2699" i="1"/>
  <c r="R2699" i="1" s="1" a="1"/>
  <c r="P2700" i="1"/>
  <c r="N2700" i="1"/>
  <c r="O2699" i="1"/>
  <c r="O2701" i="1"/>
  <c r="L2716" i="1"/>
  <c r="M2726" i="1"/>
  <c r="R2689" i="1"/>
  <c r="R2691" i="1"/>
  <c r="R2690" i="1"/>
  <c r="N2716" i="1"/>
  <c r="P2716" i="1" s="1"/>
  <c r="P2717" i="1" s="1"/>
  <c r="O2715" i="1"/>
  <c r="M2725" i="1"/>
  <c r="N2715" i="1"/>
  <c r="O2716" i="1"/>
  <c r="O2717" i="1" s="1"/>
  <c r="L2715" i="1"/>
  <c r="M2710" i="1"/>
  <c r="L2700" i="1"/>
  <c r="M2729" i="1"/>
  <c r="L2719" i="1"/>
  <c r="N2719" i="1" l="1" a="1"/>
  <c r="P2715" i="1"/>
  <c r="M2720" i="1"/>
  <c r="L2710" i="1"/>
  <c r="N2726" i="1"/>
  <c r="P2726" i="1" s="1"/>
  <c r="P2727" i="1" s="1"/>
  <c r="O2725" i="1"/>
  <c r="M2735" i="1"/>
  <c r="N2725" i="1"/>
  <c r="O2726" i="1"/>
  <c r="O2727" i="1" s="1"/>
  <c r="L2725" i="1"/>
  <c r="R2699" i="1"/>
  <c r="R2701" i="1"/>
  <c r="R2700" i="1"/>
  <c r="N2711" i="1"/>
  <c r="P2709" i="1"/>
  <c r="P2711" i="1"/>
  <c r="O2710" i="1"/>
  <c r="N2709" i="1"/>
  <c r="R2709" i="1" s="1" a="1"/>
  <c r="O2709" i="1"/>
  <c r="O2711" i="1"/>
  <c r="P2710" i="1"/>
  <c r="N2710" i="1"/>
  <c r="M2732" i="1"/>
  <c r="L2722" i="1"/>
  <c r="L2717" i="1"/>
  <c r="M2727" i="1"/>
  <c r="M2739" i="1"/>
  <c r="L2729" i="1"/>
  <c r="L2726" i="1"/>
  <c r="M2736" i="1"/>
  <c r="M2724" i="1"/>
  <c r="L2714" i="1"/>
  <c r="M2733" i="1"/>
  <c r="L2723" i="1"/>
  <c r="M2741" i="1"/>
  <c r="L2731" i="1"/>
  <c r="M2738" i="1"/>
  <c r="L2728" i="1"/>
  <c r="N2729" i="1" l="1" a="1"/>
  <c r="P2725" i="1"/>
  <c r="M2751" i="1"/>
  <c r="L2741" i="1"/>
  <c r="M2734" i="1"/>
  <c r="L2724" i="1"/>
  <c r="M2749" i="1"/>
  <c r="L2739" i="1"/>
  <c r="M2742" i="1"/>
  <c r="L2732" i="1"/>
  <c r="N2736" i="1"/>
  <c r="P2736" i="1" s="1"/>
  <c r="P2737" i="1" s="1"/>
  <c r="O2735" i="1"/>
  <c r="M2745" i="1"/>
  <c r="N2735" i="1"/>
  <c r="O2736" i="1"/>
  <c r="O2737" i="1" s="1"/>
  <c r="L2735" i="1"/>
  <c r="M2730" i="1"/>
  <c r="L2720" i="1"/>
  <c r="L2736" i="1"/>
  <c r="M2746" i="1"/>
  <c r="L2727" i="1"/>
  <c r="M2737" i="1"/>
  <c r="R2709" i="1"/>
  <c r="R2711" i="1"/>
  <c r="R2710" i="1"/>
  <c r="M2748" i="1"/>
  <c r="L2738" i="1"/>
  <c r="M2743" i="1"/>
  <c r="L2733" i="1"/>
  <c r="N2721" i="1"/>
  <c r="P2719" i="1"/>
  <c r="P2721" i="1"/>
  <c r="O2720" i="1"/>
  <c r="N2719" i="1"/>
  <c r="R2719" i="1" s="1" a="1"/>
  <c r="P2720" i="1"/>
  <c r="N2720" i="1"/>
  <c r="O2719" i="1"/>
  <c r="O2721" i="1"/>
  <c r="L2746" i="1" l="1"/>
  <c r="M2756" i="1"/>
  <c r="M2759" i="1"/>
  <c r="L2749" i="1"/>
  <c r="M2761" i="1"/>
  <c r="L2751" i="1"/>
  <c r="R2719" i="1"/>
  <c r="R2721" i="1"/>
  <c r="R2720" i="1"/>
  <c r="M2758" i="1"/>
  <c r="L2748" i="1"/>
  <c r="L2737" i="1"/>
  <c r="M2747" i="1"/>
  <c r="N2739" i="1" a="1"/>
  <c r="P2735" i="1"/>
  <c r="M2753" i="1"/>
  <c r="L2743" i="1"/>
  <c r="M2740" i="1"/>
  <c r="L2730" i="1"/>
  <c r="N2746" i="1"/>
  <c r="P2746" i="1" s="1"/>
  <c r="P2747" i="1" s="1"/>
  <c r="O2745" i="1"/>
  <c r="M2755" i="1"/>
  <c r="N2745" i="1"/>
  <c r="O2746" i="1"/>
  <c r="O2747" i="1" s="1"/>
  <c r="L2745" i="1"/>
  <c r="M2752" i="1"/>
  <c r="L2742" i="1"/>
  <c r="M2744" i="1"/>
  <c r="L2734" i="1"/>
  <c r="N2731" i="1"/>
  <c r="P2729" i="1"/>
  <c r="P2731" i="1"/>
  <c r="O2730" i="1"/>
  <c r="N2729" i="1"/>
  <c r="R2729" i="1" s="1" a="1"/>
  <c r="O2729" i="1"/>
  <c r="O2731" i="1"/>
  <c r="P2730" i="1"/>
  <c r="N2730" i="1"/>
  <c r="N2749" i="1" l="1" a="1"/>
  <c r="P2745" i="1"/>
  <c r="M2769" i="1"/>
  <c r="L2759" i="1"/>
  <c r="R2729" i="1"/>
  <c r="R2731" i="1"/>
  <c r="R2730" i="1"/>
  <c r="M2762" i="1"/>
  <c r="L2752" i="1"/>
  <c r="N2756" i="1"/>
  <c r="P2756" i="1" s="1"/>
  <c r="P2757" i="1" s="1"/>
  <c r="O2755" i="1"/>
  <c r="M2765" i="1"/>
  <c r="N2755" i="1"/>
  <c r="O2756" i="1"/>
  <c r="O2757" i="1" s="1"/>
  <c r="L2755" i="1"/>
  <c r="M2750" i="1"/>
  <c r="L2740" i="1"/>
  <c r="N2741" i="1"/>
  <c r="P2739" i="1"/>
  <c r="P2741" i="1"/>
  <c r="O2740" i="1"/>
  <c r="N2739" i="1"/>
  <c r="R2739" i="1" s="1" a="1"/>
  <c r="P2740" i="1"/>
  <c r="N2740" i="1"/>
  <c r="O2739" i="1"/>
  <c r="O2741" i="1"/>
  <c r="M2768" i="1"/>
  <c r="L2758" i="1"/>
  <c r="L2756" i="1"/>
  <c r="M2766" i="1"/>
  <c r="M2754" i="1"/>
  <c r="L2744" i="1"/>
  <c r="M2763" i="1"/>
  <c r="L2753" i="1"/>
  <c r="L2747" i="1"/>
  <c r="M2757" i="1"/>
  <c r="M2771" i="1"/>
  <c r="L2761" i="1"/>
  <c r="N2766" i="1" l="1"/>
  <c r="P2766" i="1" s="1"/>
  <c r="P2767" i="1" s="1"/>
  <c r="O2765" i="1"/>
  <c r="M2775" i="1"/>
  <c r="N2765" i="1"/>
  <c r="O2766" i="1"/>
  <c r="O2767" i="1" s="1"/>
  <c r="L2765" i="1"/>
  <c r="M2772" i="1"/>
  <c r="L2762" i="1"/>
  <c r="M2764" i="1"/>
  <c r="L2754" i="1"/>
  <c r="M2778" i="1"/>
  <c r="L2768" i="1"/>
  <c r="M2779" i="1"/>
  <c r="L2769" i="1"/>
  <c r="M2760" i="1"/>
  <c r="L2750" i="1"/>
  <c r="L2757" i="1"/>
  <c r="M2767" i="1"/>
  <c r="L2766" i="1"/>
  <c r="M2776" i="1"/>
  <c r="R2739" i="1"/>
  <c r="R2741" i="1"/>
  <c r="R2740" i="1"/>
  <c r="M2781" i="1"/>
  <c r="L2771" i="1"/>
  <c r="M2773" i="1"/>
  <c r="L2763" i="1"/>
  <c r="N2759" i="1" a="1"/>
  <c r="P2755" i="1"/>
  <c r="N2751" i="1"/>
  <c r="P2749" i="1"/>
  <c r="P2751" i="1"/>
  <c r="O2750" i="1"/>
  <c r="N2749" i="1"/>
  <c r="R2749" i="1" s="1" a="1"/>
  <c r="O2749" i="1"/>
  <c r="O2751" i="1"/>
  <c r="P2750" i="1"/>
  <c r="N2750" i="1"/>
  <c r="N2761" i="1" l="1"/>
  <c r="P2759" i="1"/>
  <c r="P2761" i="1"/>
  <c r="O2760" i="1"/>
  <c r="N2759" i="1"/>
  <c r="R2759" i="1" s="1" a="1"/>
  <c r="P2760" i="1"/>
  <c r="N2760" i="1"/>
  <c r="O2759" i="1"/>
  <c r="O2761" i="1"/>
  <c r="N2769" i="1" a="1"/>
  <c r="P2765" i="1"/>
  <c r="M2770" i="1"/>
  <c r="L2760" i="1"/>
  <c r="M2782" i="1"/>
  <c r="L2772" i="1"/>
  <c r="M2791" i="1"/>
  <c r="L2781" i="1"/>
  <c r="L2776" i="1"/>
  <c r="M2786" i="1"/>
  <c r="M2788" i="1"/>
  <c r="L2778" i="1"/>
  <c r="N2776" i="1"/>
  <c r="P2776" i="1" s="1"/>
  <c r="P2777" i="1" s="1"/>
  <c r="O2775" i="1"/>
  <c r="M2785" i="1"/>
  <c r="N2775" i="1"/>
  <c r="O2776" i="1"/>
  <c r="O2777" i="1" s="1"/>
  <c r="L2775" i="1"/>
  <c r="R2749" i="1"/>
  <c r="R2751" i="1"/>
  <c r="R2750" i="1"/>
  <c r="M2783" i="1"/>
  <c r="L2773" i="1"/>
  <c r="L2767" i="1"/>
  <c r="M2777" i="1"/>
  <c r="M2789" i="1"/>
  <c r="L2779" i="1"/>
  <c r="M2774" i="1"/>
  <c r="L2764" i="1"/>
  <c r="N2786" i="1" l="1"/>
  <c r="P2786" i="1" s="1"/>
  <c r="P2787" i="1" s="1"/>
  <c r="O2785" i="1"/>
  <c r="M2795" i="1"/>
  <c r="N2785" i="1"/>
  <c r="O2786" i="1"/>
  <c r="O2787" i="1" s="1"/>
  <c r="L2785" i="1"/>
  <c r="M2801" i="1"/>
  <c r="L2791" i="1"/>
  <c r="M2799" i="1"/>
  <c r="L2789" i="1"/>
  <c r="L2786" i="1"/>
  <c r="M2796" i="1"/>
  <c r="M2798" i="1"/>
  <c r="L2788" i="1"/>
  <c r="M2780" i="1"/>
  <c r="L2770" i="1"/>
  <c r="M2793" i="1"/>
  <c r="L2783" i="1"/>
  <c r="L2777" i="1"/>
  <c r="M2787" i="1"/>
  <c r="M2792" i="1"/>
  <c r="L2782" i="1"/>
  <c r="N2771" i="1"/>
  <c r="P2769" i="1"/>
  <c r="P2771" i="1"/>
  <c r="O2770" i="1"/>
  <c r="N2769" i="1"/>
  <c r="R2769" i="1" s="1" a="1"/>
  <c r="O2769" i="1"/>
  <c r="O2771" i="1"/>
  <c r="P2770" i="1"/>
  <c r="N2770" i="1"/>
  <c r="M2784" i="1"/>
  <c r="L2774" i="1"/>
  <c r="N2779" i="1" a="1"/>
  <c r="P2775" i="1"/>
  <c r="R2759" i="1"/>
  <c r="R2761" i="1"/>
  <c r="R2760" i="1"/>
  <c r="L2787" i="1" l="1"/>
  <c r="M2797" i="1"/>
  <c r="L2796" i="1"/>
  <c r="M2806" i="1"/>
  <c r="N2789" i="1" a="1"/>
  <c r="P2785" i="1"/>
  <c r="R2769" i="1"/>
  <c r="R2771" i="1"/>
  <c r="R2770" i="1"/>
  <c r="M2790" i="1"/>
  <c r="L2780" i="1"/>
  <c r="M2811" i="1"/>
  <c r="L2801" i="1"/>
  <c r="N2796" i="1"/>
  <c r="P2796" i="1" s="1"/>
  <c r="P2797" i="1" s="1"/>
  <c r="O2795" i="1"/>
  <c r="M2805" i="1"/>
  <c r="N2795" i="1"/>
  <c r="O2796" i="1"/>
  <c r="O2797" i="1" s="1"/>
  <c r="L2795" i="1"/>
  <c r="M2794" i="1"/>
  <c r="L2784" i="1"/>
  <c r="N2781" i="1"/>
  <c r="P2779" i="1"/>
  <c r="P2781" i="1"/>
  <c r="O2780" i="1"/>
  <c r="N2779" i="1"/>
  <c r="R2779" i="1" s="1" a="1"/>
  <c r="P2780" i="1"/>
  <c r="N2780" i="1"/>
  <c r="O2779" i="1"/>
  <c r="O2781" i="1"/>
  <c r="M2802" i="1"/>
  <c r="L2792" i="1"/>
  <c r="M2803" i="1"/>
  <c r="L2793" i="1"/>
  <c r="M2808" i="1"/>
  <c r="L2798" i="1"/>
  <c r="M2809" i="1"/>
  <c r="L2799" i="1"/>
  <c r="N2806" i="1" l="1"/>
  <c r="P2806" i="1" s="1"/>
  <c r="P2807" i="1" s="1"/>
  <c r="O2805" i="1"/>
  <c r="M2815" i="1"/>
  <c r="N2805" i="1"/>
  <c r="O2806" i="1"/>
  <c r="O2807" i="1" s="1"/>
  <c r="L2805" i="1"/>
  <c r="L2806" i="1"/>
  <c r="M2816" i="1"/>
  <c r="M2812" i="1"/>
  <c r="L2802" i="1"/>
  <c r="M2800" i="1"/>
  <c r="L2790" i="1"/>
  <c r="L2797" i="1"/>
  <c r="M2807" i="1"/>
  <c r="M2804" i="1"/>
  <c r="L2794" i="1"/>
  <c r="M2821" i="1"/>
  <c r="L2811" i="1"/>
  <c r="M2818" i="1"/>
  <c r="L2808" i="1"/>
  <c r="R2779" i="1"/>
  <c r="R2781" i="1"/>
  <c r="R2780" i="1"/>
  <c r="M2819" i="1"/>
  <c r="L2809" i="1"/>
  <c r="M2813" i="1"/>
  <c r="L2803" i="1"/>
  <c r="N2799" i="1" a="1"/>
  <c r="P2795" i="1"/>
  <c r="N2791" i="1"/>
  <c r="P2789" i="1"/>
  <c r="P2791" i="1"/>
  <c r="O2790" i="1"/>
  <c r="N2789" i="1"/>
  <c r="R2789" i="1" s="1" a="1"/>
  <c r="O2789" i="1"/>
  <c r="O2791" i="1"/>
  <c r="P2790" i="1"/>
  <c r="N2790" i="1"/>
  <c r="N2809" i="1" l="1" a="1"/>
  <c r="P2805" i="1"/>
  <c r="M2828" i="1"/>
  <c r="L2818" i="1"/>
  <c r="M2814" i="1"/>
  <c r="L2804" i="1"/>
  <c r="M2810" i="1"/>
  <c r="L2800" i="1"/>
  <c r="N2816" i="1"/>
  <c r="P2816" i="1" s="1"/>
  <c r="P2817" i="1" s="1"/>
  <c r="O2815" i="1"/>
  <c r="M2825" i="1"/>
  <c r="N2815" i="1"/>
  <c r="O2816" i="1"/>
  <c r="O2817" i="1" s="1"/>
  <c r="L2815" i="1"/>
  <c r="N2801" i="1"/>
  <c r="P2799" i="1"/>
  <c r="P2801" i="1"/>
  <c r="O2800" i="1"/>
  <c r="N2799" i="1"/>
  <c r="R2799" i="1" s="1" a="1"/>
  <c r="P2800" i="1"/>
  <c r="N2800" i="1"/>
  <c r="O2799" i="1"/>
  <c r="O2801" i="1"/>
  <c r="R2789" i="1"/>
  <c r="R2791" i="1"/>
  <c r="R2790" i="1"/>
  <c r="M2823" i="1"/>
  <c r="L2813" i="1"/>
  <c r="L2807" i="1"/>
  <c r="M2817" i="1"/>
  <c r="M2829" i="1"/>
  <c r="L2819" i="1"/>
  <c r="L2816" i="1"/>
  <c r="M2826" i="1"/>
  <c r="M2831" i="1"/>
  <c r="L2821" i="1"/>
  <c r="M2822" i="1"/>
  <c r="L2812" i="1"/>
  <c r="M2841" i="1" l="1"/>
  <c r="L2831" i="1"/>
  <c r="M2839" i="1"/>
  <c r="L2829" i="1"/>
  <c r="M2833" i="1"/>
  <c r="L2823" i="1"/>
  <c r="N2826" i="1"/>
  <c r="P2826" i="1" s="1"/>
  <c r="P2827" i="1" s="1"/>
  <c r="O2825" i="1"/>
  <c r="M2835" i="1"/>
  <c r="N2825" i="1"/>
  <c r="O2826" i="1"/>
  <c r="O2827" i="1" s="1"/>
  <c r="L2825" i="1"/>
  <c r="M2820" i="1"/>
  <c r="L2810" i="1"/>
  <c r="M2838" i="1"/>
  <c r="L2828" i="1"/>
  <c r="L2826" i="1"/>
  <c r="M2836" i="1"/>
  <c r="L2817" i="1"/>
  <c r="M2827" i="1"/>
  <c r="N2819" i="1" a="1"/>
  <c r="P2815" i="1"/>
  <c r="R2799" i="1"/>
  <c r="R2801" i="1"/>
  <c r="R2800" i="1"/>
  <c r="M2832" i="1"/>
  <c r="L2822" i="1"/>
  <c r="M2824" i="1"/>
  <c r="L2814" i="1"/>
  <c r="N2811" i="1"/>
  <c r="P2809" i="1"/>
  <c r="P2811" i="1"/>
  <c r="O2810" i="1"/>
  <c r="N2809" i="1"/>
  <c r="R2809" i="1" s="1" a="1"/>
  <c r="O2809" i="1"/>
  <c r="O2811" i="1"/>
  <c r="P2810" i="1"/>
  <c r="N2810" i="1"/>
  <c r="M2849" i="1" l="1"/>
  <c r="L2839" i="1"/>
  <c r="R2809" i="1"/>
  <c r="R2811" i="1"/>
  <c r="R2810" i="1"/>
  <c r="L2836" i="1"/>
  <c r="M2846" i="1"/>
  <c r="N2829" i="1" a="1"/>
  <c r="P2825" i="1"/>
  <c r="M2834" i="1"/>
  <c r="L2824" i="1"/>
  <c r="L2827" i="1"/>
  <c r="M2837" i="1"/>
  <c r="M2848" i="1"/>
  <c r="L2838" i="1"/>
  <c r="M2842" i="1"/>
  <c r="L2832" i="1"/>
  <c r="N2821" i="1"/>
  <c r="P2819" i="1"/>
  <c r="P2821" i="1"/>
  <c r="O2820" i="1"/>
  <c r="N2819" i="1"/>
  <c r="R2819" i="1" s="1" a="1"/>
  <c r="P2820" i="1"/>
  <c r="N2820" i="1"/>
  <c r="O2819" i="1"/>
  <c r="O2821" i="1"/>
  <c r="M2830" i="1"/>
  <c r="L2820" i="1"/>
  <c r="N2836" i="1"/>
  <c r="P2836" i="1" s="1"/>
  <c r="P2837" i="1" s="1"/>
  <c r="O2835" i="1"/>
  <c r="M2845" i="1"/>
  <c r="N2835" i="1"/>
  <c r="O2836" i="1"/>
  <c r="O2837" i="1" s="1"/>
  <c r="L2835" i="1"/>
  <c r="M2843" i="1"/>
  <c r="L2833" i="1"/>
  <c r="M2851" i="1"/>
  <c r="L2841" i="1"/>
  <c r="N2839" i="1" l="1" a="1"/>
  <c r="P2835" i="1"/>
  <c r="M2852" i="1"/>
  <c r="L2842" i="1"/>
  <c r="N2831" i="1"/>
  <c r="P2829" i="1"/>
  <c r="P2831" i="1"/>
  <c r="O2830" i="1"/>
  <c r="N2829" i="1"/>
  <c r="R2829" i="1" s="1" a="1"/>
  <c r="O2829" i="1"/>
  <c r="O2831" i="1"/>
  <c r="P2830" i="1"/>
  <c r="N2830" i="1"/>
  <c r="M2853" i="1"/>
  <c r="L2843" i="1"/>
  <c r="N2846" i="1"/>
  <c r="P2846" i="1" s="1"/>
  <c r="P2847" i="1" s="1"/>
  <c r="O2845" i="1"/>
  <c r="M2855" i="1"/>
  <c r="N2845" i="1"/>
  <c r="O2846" i="1"/>
  <c r="O2847" i="1" s="1"/>
  <c r="L2845" i="1"/>
  <c r="M2840" i="1"/>
  <c r="L2830" i="1"/>
  <c r="L2846" i="1"/>
  <c r="M2856" i="1"/>
  <c r="R2819" i="1"/>
  <c r="R2821" i="1"/>
  <c r="R2820" i="1"/>
  <c r="M2858" i="1"/>
  <c r="L2848" i="1"/>
  <c r="M2844" i="1"/>
  <c r="L2834" i="1"/>
  <c r="M2861" i="1"/>
  <c r="L2851" i="1"/>
  <c r="L2837" i="1"/>
  <c r="M2847" i="1"/>
  <c r="M2859" i="1"/>
  <c r="L2849" i="1"/>
  <c r="M2854" i="1" l="1"/>
  <c r="L2844" i="1"/>
  <c r="N2849" i="1" a="1"/>
  <c r="P2845" i="1"/>
  <c r="M2862" i="1"/>
  <c r="L2852" i="1"/>
  <c r="M2871" i="1"/>
  <c r="L2861" i="1"/>
  <c r="M2868" i="1"/>
  <c r="L2858" i="1"/>
  <c r="L2847" i="1"/>
  <c r="M2857" i="1"/>
  <c r="M2850" i="1"/>
  <c r="L2840" i="1"/>
  <c r="N2856" i="1"/>
  <c r="P2856" i="1" s="1"/>
  <c r="P2857" i="1" s="1"/>
  <c r="O2855" i="1"/>
  <c r="M2865" i="1"/>
  <c r="N2855" i="1"/>
  <c r="O2856" i="1"/>
  <c r="O2857" i="1" s="1"/>
  <c r="L2855" i="1"/>
  <c r="M2863" i="1"/>
  <c r="L2853" i="1"/>
  <c r="M2869" i="1"/>
  <c r="L2859" i="1"/>
  <c r="L2856" i="1"/>
  <c r="M2866" i="1"/>
  <c r="R2829" i="1"/>
  <c r="R2831" i="1"/>
  <c r="R2830" i="1"/>
  <c r="N2841" i="1"/>
  <c r="P2839" i="1"/>
  <c r="P2841" i="1"/>
  <c r="O2840" i="1"/>
  <c r="N2839" i="1"/>
  <c r="R2839" i="1" s="1" a="1"/>
  <c r="P2840" i="1"/>
  <c r="N2840" i="1"/>
  <c r="O2839" i="1"/>
  <c r="O2841" i="1"/>
  <c r="M2879" i="1" l="1"/>
  <c r="L2869" i="1"/>
  <c r="M2881" i="1"/>
  <c r="L2871" i="1"/>
  <c r="N2851" i="1"/>
  <c r="P2849" i="1"/>
  <c r="P2851" i="1"/>
  <c r="O2850" i="1"/>
  <c r="N2849" i="1"/>
  <c r="R2849" i="1" s="1" a="1"/>
  <c r="O2849" i="1"/>
  <c r="O2851" i="1"/>
  <c r="P2850" i="1"/>
  <c r="N2850" i="1"/>
  <c r="L2857" i="1"/>
  <c r="M2867" i="1"/>
  <c r="R2839" i="1"/>
  <c r="R2841" i="1"/>
  <c r="R2840" i="1"/>
  <c r="L2866" i="1"/>
  <c r="M2876" i="1"/>
  <c r="N2859" i="1" a="1"/>
  <c r="P2855" i="1"/>
  <c r="M2873" i="1"/>
  <c r="L2863" i="1"/>
  <c r="N2866" i="1"/>
  <c r="P2866" i="1" s="1"/>
  <c r="P2867" i="1" s="1"/>
  <c r="O2865" i="1"/>
  <c r="M2875" i="1"/>
  <c r="N2865" i="1"/>
  <c r="O2866" i="1"/>
  <c r="O2867" i="1" s="1"/>
  <c r="L2865" i="1"/>
  <c r="M2860" i="1"/>
  <c r="L2850" i="1"/>
  <c r="M2878" i="1"/>
  <c r="L2868" i="1"/>
  <c r="M2872" i="1"/>
  <c r="L2862" i="1"/>
  <c r="M2864" i="1"/>
  <c r="L2854" i="1"/>
  <c r="N2869" i="1" l="1" a="1"/>
  <c r="P2865" i="1"/>
  <c r="L2876" i="1"/>
  <c r="M2886" i="1"/>
  <c r="M2882" i="1"/>
  <c r="L2872" i="1"/>
  <c r="M2870" i="1"/>
  <c r="L2860" i="1"/>
  <c r="N2876" i="1"/>
  <c r="P2876" i="1" s="1"/>
  <c r="P2877" i="1" s="1"/>
  <c r="O2875" i="1"/>
  <c r="M2885" i="1"/>
  <c r="N2875" i="1"/>
  <c r="O2876" i="1"/>
  <c r="O2877" i="1" s="1"/>
  <c r="L2875" i="1"/>
  <c r="M2883" i="1"/>
  <c r="L2873" i="1"/>
  <c r="L2867" i="1"/>
  <c r="M2877" i="1"/>
  <c r="M2891" i="1"/>
  <c r="L2881" i="1"/>
  <c r="M2874" i="1"/>
  <c r="L2864" i="1"/>
  <c r="M2888" i="1"/>
  <c r="L2878" i="1"/>
  <c r="N2861" i="1"/>
  <c r="P2859" i="1"/>
  <c r="P2861" i="1"/>
  <c r="O2860" i="1"/>
  <c r="N2859" i="1"/>
  <c r="R2859" i="1" s="1" a="1"/>
  <c r="P2860" i="1"/>
  <c r="N2860" i="1"/>
  <c r="O2859" i="1"/>
  <c r="O2861" i="1"/>
  <c r="R2849" i="1"/>
  <c r="R2851" i="1"/>
  <c r="R2850" i="1"/>
  <c r="M2889" i="1"/>
  <c r="L2879" i="1"/>
  <c r="R2859" i="1" l="1"/>
  <c r="R2861" i="1"/>
  <c r="R2860" i="1"/>
  <c r="N2879" i="1" a="1"/>
  <c r="P2875" i="1"/>
  <c r="L2886" i="1"/>
  <c r="M2896" i="1"/>
  <c r="M2898" i="1"/>
  <c r="L2888" i="1"/>
  <c r="M2901" i="1"/>
  <c r="L2891" i="1"/>
  <c r="M2893" i="1"/>
  <c r="L2883" i="1"/>
  <c r="N2886" i="1"/>
  <c r="P2886" i="1" s="1"/>
  <c r="P2887" i="1" s="1"/>
  <c r="O2885" i="1"/>
  <c r="M2895" i="1"/>
  <c r="N2885" i="1"/>
  <c r="O2886" i="1"/>
  <c r="O2887" i="1" s="1"/>
  <c r="L2885" i="1"/>
  <c r="M2880" i="1"/>
  <c r="L2870" i="1"/>
  <c r="M2899" i="1"/>
  <c r="L2889" i="1"/>
  <c r="M2884" i="1"/>
  <c r="L2874" i="1"/>
  <c r="L2877" i="1"/>
  <c r="M2887" i="1"/>
  <c r="M2892" i="1"/>
  <c r="L2882" i="1"/>
  <c r="N2871" i="1"/>
  <c r="P2869" i="1"/>
  <c r="P2871" i="1"/>
  <c r="O2870" i="1"/>
  <c r="N2869" i="1"/>
  <c r="R2869" i="1" s="1" a="1"/>
  <c r="O2869" i="1"/>
  <c r="O2871" i="1"/>
  <c r="P2870" i="1"/>
  <c r="N2870" i="1"/>
  <c r="N2881" i="1" l="1"/>
  <c r="P2879" i="1"/>
  <c r="P2881" i="1"/>
  <c r="O2880" i="1"/>
  <c r="N2879" i="1"/>
  <c r="R2879" i="1" s="1" a="1"/>
  <c r="P2880" i="1"/>
  <c r="N2880" i="1"/>
  <c r="O2879" i="1"/>
  <c r="O2881" i="1"/>
  <c r="L2896" i="1"/>
  <c r="M2906" i="1"/>
  <c r="M2890" i="1"/>
  <c r="L2880" i="1"/>
  <c r="M2903" i="1"/>
  <c r="L2893" i="1"/>
  <c r="L2887" i="1"/>
  <c r="M2897" i="1"/>
  <c r="M2911" i="1"/>
  <c r="L2901" i="1"/>
  <c r="M2902" i="1"/>
  <c r="L2892" i="1"/>
  <c r="M2894" i="1"/>
  <c r="L2884" i="1"/>
  <c r="N2896" i="1"/>
  <c r="P2896" i="1" s="1"/>
  <c r="P2897" i="1" s="1"/>
  <c r="O2895" i="1"/>
  <c r="M2905" i="1"/>
  <c r="N2895" i="1"/>
  <c r="O2896" i="1"/>
  <c r="O2897" i="1" s="1"/>
  <c r="L2895" i="1"/>
  <c r="M2908" i="1"/>
  <c r="L2898" i="1"/>
  <c r="R2869" i="1"/>
  <c r="R2871" i="1"/>
  <c r="R2870" i="1"/>
  <c r="M2909" i="1"/>
  <c r="L2899" i="1"/>
  <c r="N2889" i="1" a="1"/>
  <c r="P2885" i="1"/>
  <c r="N2891" i="1" l="1"/>
  <c r="P2889" i="1"/>
  <c r="P2891" i="1"/>
  <c r="O2890" i="1"/>
  <c r="N2889" i="1"/>
  <c r="R2889" i="1" s="1" a="1"/>
  <c r="O2889" i="1"/>
  <c r="O2891" i="1"/>
  <c r="P2890" i="1"/>
  <c r="N2890" i="1"/>
  <c r="N2899" i="1" a="1"/>
  <c r="P2895" i="1"/>
  <c r="L2906" i="1"/>
  <c r="M2916" i="1"/>
  <c r="M2912" i="1"/>
  <c r="L2902" i="1"/>
  <c r="M2900" i="1"/>
  <c r="L2890" i="1"/>
  <c r="M2919" i="1"/>
  <c r="L2909" i="1"/>
  <c r="M2918" i="1"/>
  <c r="L2908" i="1"/>
  <c r="N2906" i="1"/>
  <c r="P2906" i="1" s="1"/>
  <c r="P2907" i="1" s="1"/>
  <c r="O2905" i="1"/>
  <c r="M2915" i="1"/>
  <c r="N2905" i="1"/>
  <c r="O2906" i="1"/>
  <c r="O2907" i="1" s="1"/>
  <c r="L2905" i="1"/>
  <c r="M2904" i="1"/>
  <c r="L2894" i="1"/>
  <c r="M2921" i="1"/>
  <c r="L2911" i="1"/>
  <c r="M2913" i="1"/>
  <c r="L2903" i="1"/>
  <c r="L2897" i="1"/>
  <c r="M2907" i="1"/>
  <c r="R2879" i="1"/>
  <c r="R2881" i="1"/>
  <c r="R2880" i="1"/>
  <c r="M2928" i="1" l="1"/>
  <c r="L2918" i="1"/>
  <c r="L2907" i="1"/>
  <c r="M2917" i="1"/>
  <c r="M2923" i="1"/>
  <c r="L2913" i="1"/>
  <c r="N2916" i="1"/>
  <c r="P2916" i="1" s="1"/>
  <c r="P2917" i="1" s="1"/>
  <c r="O2915" i="1"/>
  <c r="M2925" i="1"/>
  <c r="N2915" i="1"/>
  <c r="O2916" i="1"/>
  <c r="O2917" i="1" s="1"/>
  <c r="L2915" i="1"/>
  <c r="M2929" i="1"/>
  <c r="L2919" i="1"/>
  <c r="M2922" i="1"/>
  <c r="L2912" i="1"/>
  <c r="N2901" i="1"/>
  <c r="P2899" i="1"/>
  <c r="P2901" i="1"/>
  <c r="O2900" i="1"/>
  <c r="N2899" i="1"/>
  <c r="R2899" i="1" s="1" a="1"/>
  <c r="P2900" i="1"/>
  <c r="N2900" i="1"/>
  <c r="O2899" i="1"/>
  <c r="O2901" i="1"/>
  <c r="M2914" i="1"/>
  <c r="L2904" i="1"/>
  <c r="M2910" i="1"/>
  <c r="L2900" i="1"/>
  <c r="M2931" i="1"/>
  <c r="L2921" i="1"/>
  <c r="N2909" i="1" a="1"/>
  <c r="P2905" i="1"/>
  <c r="L2916" i="1"/>
  <c r="M2926" i="1"/>
  <c r="R2889" i="1"/>
  <c r="R2891" i="1"/>
  <c r="R2890" i="1"/>
  <c r="N2911" i="1" l="1"/>
  <c r="P2909" i="1"/>
  <c r="P2911" i="1"/>
  <c r="O2910" i="1"/>
  <c r="N2909" i="1"/>
  <c r="R2909" i="1" s="1" a="1"/>
  <c r="O2909" i="1"/>
  <c r="O2911" i="1"/>
  <c r="P2910" i="1"/>
  <c r="N2910" i="1"/>
  <c r="M2920" i="1"/>
  <c r="L2910" i="1"/>
  <c r="M2941" i="1"/>
  <c r="L2931" i="1"/>
  <c r="M2924" i="1"/>
  <c r="L2914" i="1"/>
  <c r="N2919" i="1" a="1"/>
  <c r="P2915" i="1"/>
  <c r="L2917" i="1"/>
  <c r="M2927" i="1"/>
  <c r="L2926" i="1"/>
  <c r="M2936" i="1"/>
  <c r="M2932" i="1"/>
  <c r="L2922" i="1"/>
  <c r="R2899" i="1"/>
  <c r="R2901" i="1"/>
  <c r="R2900" i="1"/>
  <c r="M2939" i="1"/>
  <c r="L2929" i="1"/>
  <c r="N2926" i="1"/>
  <c r="P2926" i="1" s="1"/>
  <c r="P2927" i="1" s="1"/>
  <c r="O2925" i="1"/>
  <c r="M2935" i="1"/>
  <c r="N2925" i="1"/>
  <c r="O2926" i="1"/>
  <c r="O2927" i="1" s="1"/>
  <c r="L2925" i="1"/>
  <c r="M2933" i="1"/>
  <c r="L2923" i="1"/>
  <c r="M2938" i="1"/>
  <c r="L2928" i="1"/>
  <c r="N2921" i="1" l="1"/>
  <c r="P2919" i="1"/>
  <c r="P2921" i="1"/>
  <c r="O2920" i="1"/>
  <c r="N2919" i="1"/>
  <c r="R2919" i="1" s="1" a="1"/>
  <c r="P2920" i="1"/>
  <c r="N2920" i="1"/>
  <c r="O2919" i="1"/>
  <c r="O2921" i="1"/>
  <c r="M2943" i="1"/>
  <c r="L2933" i="1"/>
  <c r="M2949" i="1"/>
  <c r="L2939" i="1"/>
  <c r="L2927" i="1"/>
  <c r="M2937" i="1"/>
  <c r="M2942" i="1"/>
  <c r="L2932" i="1"/>
  <c r="M2934" i="1"/>
  <c r="L2924" i="1"/>
  <c r="M2930" i="1"/>
  <c r="L2920" i="1"/>
  <c r="N2929" i="1" a="1"/>
  <c r="P2925" i="1"/>
  <c r="M2951" i="1"/>
  <c r="L2941" i="1"/>
  <c r="N2936" i="1"/>
  <c r="P2936" i="1" s="1"/>
  <c r="P2937" i="1" s="1"/>
  <c r="O2935" i="1"/>
  <c r="M2945" i="1"/>
  <c r="N2935" i="1"/>
  <c r="O2936" i="1"/>
  <c r="O2937" i="1" s="1"/>
  <c r="L2935" i="1"/>
  <c r="M2948" i="1"/>
  <c r="L2938" i="1"/>
  <c r="L2936" i="1"/>
  <c r="M2946" i="1"/>
  <c r="R2909" i="1"/>
  <c r="R2911" i="1"/>
  <c r="R2910" i="1"/>
  <c r="M2958" i="1" l="1"/>
  <c r="L2948" i="1"/>
  <c r="L2937" i="1"/>
  <c r="M2947" i="1"/>
  <c r="N2931" i="1"/>
  <c r="P2929" i="1"/>
  <c r="P2931" i="1"/>
  <c r="O2930" i="1"/>
  <c r="N2929" i="1"/>
  <c r="R2929" i="1" s="1" a="1"/>
  <c r="O2929" i="1"/>
  <c r="O2931" i="1"/>
  <c r="P2930" i="1"/>
  <c r="N2930" i="1"/>
  <c r="M2944" i="1"/>
  <c r="L2934" i="1"/>
  <c r="M2953" i="1"/>
  <c r="L2943" i="1"/>
  <c r="N2946" i="1"/>
  <c r="P2946" i="1" s="1"/>
  <c r="P2947" i="1" s="1"/>
  <c r="O2945" i="1"/>
  <c r="M2955" i="1"/>
  <c r="N2945" i="1"/>
  <c r="O2946" i="1"/>
  <c r="O2947" i="1" s="1"/>
  <c r="L2945" i="1"/>
  <c r="M2961" i="1"/>
  <c r="L2951" i="1"/>
  <c r="M2940" i="1"/>
  <c r="L2930" i="1"/>
  <c r="M2952" i="1"/>
  <c r="L2942" i="1"/>
  <c r="M2959" i="1"/>
  <c r="L2949" i="1"/>
  <c r="L2946" i="1"/>
  <c r="M2956" i="1"/>
  <c r="N2939" i="1" a="1"/>
  <c r="P2935" i="1"/>
  <c r="R2919" i="1"/>
  <c r="R2921" i="1"/>
  <c r="R2920" i="1"/>
  <c r="M2962" i="1" l="1"/>
  <c r="L2952" i="1"/>
  <c r="M2954" i="1"/>
  <c r="L2944" i="1"/>
  <c r="M2971" i="1"/>
  <c r="L2961" i="1"/>
  <c r="N2956" i="1"/>
  <c r="P2956" i="1" s="1"/>
  <c r="P2957" i="1" s="1"/>
  <c r="O2955" i="1"/>
  <c r="M2965" i="1"/>
  <c r="N2955" i="1"/>
  <c r="O2956" i="1"/>
  <c r="O2957" i="1" s="1"/>
  <c r="L2955" i="1"/>
  <c r="M2963" i="1"/>
  <c r="L2953" i="1"/>
  <c r="L2947" i="1"/>
  <c r="M2957" i="1"/>
  <c r="N2941" i="1"/>
  <c r="P2939" i="1"/>
  <c r="P2941" i="1"/>
  <c r="O2940" i="1"/>
  <c r="N2939" i="1"/>
  <c r="R2939" i="1" s="1" a="1"/>
  <c r="P2940" i="1"/>
  <c r="N2940" i="1"/>
  <c r="O2939" i="1"/>
  <c r="O2941" i="1"/>
  <c r="M2969" i="1"/>
  <c r="L2959" i="1"/>
  <c r="M2950" i="1"/>
  <c r="L2940" i="1"/>
  <c r="L2956" i="1"/>
  <c r="M2966" i="1"/>
  <c r="N2949" i="1" a="1"/>
  <c r="P2945" i="1"/>
  <c r="R2929" i="1"/>
  <c r="R2931" i="1"/>
  <c r="R2930" i="1"/>
  <c r="M2968" i="1"/>
  <c r="L2958" i="1"/>
  <c r="L2966" i="1" l="1"/>
  <c r="M2976" i="1"/>
  <c r="M2979" i="1"/>
  <c r="L2969" i="1"/>
  <c r="N2959" i="1" a="1"/>
  <c r="P2955" i="1"/>
  <c r="N2951" i="1"/>
  <c r="P2949" i="1"/>
  <c r="P2951" i="1"/>
  <c r="O2950" i="1"/>
  <c r="N2949" i="1"/>
  <c r="R2949" i="1" s="1" a="1"/>
  <c r="O2949" i="1"/>
  <c r="O2951" i="1"/>
  <c r="P2950" i="1"/>
  <c r="N2950" i="1"/>
  <c r="M2960" i="1"/>
  <c r="L2950" i="1"/>
  <c r="L2957" i="1"/>
  <c r="M2967" i="1"/>
  <c r="M2964" i="1"/>
  <c r="L2954" i="1"/>
  <c r="M2978" i="1"/>
  <c r="L2968" i="1"/>
  <c r="R2939" i="1"/>
  <c r="R2941" i="1"/>
  <c r="R2940" i="1"/>
  <c r="M2973" i="1"/>
  <c r="L2963" i="1"/>
  <c r="N2966" i="1"/>
  <c r="P2966" i="1" s="1"/>
  <c r="P2967" i="1" s="1"/>
  <c r="O2965" i="1"/>
  <c r="M2975" i="1"/>
  <c r="N2965" i="1"/>
  <c r="O2966" i="1"/>
  <c r="O2967" i="1" s="1"/>
  <c r="L2965" i="1"/>
  <c r="M2981" i="1"/>
  <c r="L2971" i="1"/>
  <c r="M2972" i="1"/>
  <c r="L2962" i="1"/>
  <c r="M2970" i="1" l="1"/>
  <c r="L2960" i="1"/>
  <c r="M2991" i="1"/>
  <c r="L2981" i="1"/>
  <c r="M2983" i="1"/>
  <c r="L2973" i="1"/>
  <c r="L2967" i="1"/>
  <c r="M2977" i="1"/>
  <c r="M2989" i="1"/>
  <c r="L2979" i="1"/>
  <c r="M2988" i="1"/>
  <c r="L2978" i="1"/>
  <c r="L2976" i="1"/>
  <c r="M2986" i="1"/>
  <c r="N2969" i="1" a="1"/>
  <c r="P2965" i="1"/>
  <c r="M2974" i="1"/>
  <c r="L2964" i="1"/>
  <c r="N2976" i="1"/>
  <c r="P2976" i="1" s="1"/>
  <c r="P2977" i="1" s="1"/>
  <c r="O2975" i="1"/>
  <c r="M2985" i="1"/>
  <c r="N2975" i="1"/>
  <c r="O2976" i="1"/>
  <c r="O2977" i="1" s="1"/>
  <c r="L2975" i="1"/>
  <c r="R2949" i="1"/>
  <c r="R2951" i="1"/>
  <c r="R2950" i="1"/>
  <c r="M2982" i="1"/>
  <c r="L2972" i="1"/>
  <c r="N2961" i="1"/>
  <c r="P2959" i="1"/>
  <c r="P2961" i="1"/>
  <c r="O2960" i="1"/>
  <c r="N2959" i="1"/>
  <c r="R2959" i="1" s="1" a="1"/>
  <c r="P2960" i="1"/>
  <c r="N2960" i="1"/>
  <c r="O2959" i="1"/>
  <c r="O2961" i="1"/>
  <c r="L2977" i="1" l="1"/>
  <c r="M2987" i="1"/>
  <c r="M2998" i="1"/>
  <c r="L2988" i="1"/>
  <c r="M3001" i="1"/>
  <c r="L2991" i="1"/>
  <c r="N2979" i="1" a="1"/>
  <c r="P2975" i="1"/>
  <c r="L2986" i="1"/>
  <c r="M2996" i="1"/>
  <c r="M2992" i="1"/>
  <c r="L2982" i="1"/>
  <c r="N2971" i="1"/>
  <c r="P2969" i="1"/>
  <c r="P2971" i="1"/>
  <c r="O2970" i="1"/>
  <c r="N2969" i="1"/>
  <c r="R2969" i="1" s="1" a="1"/>
  <c r="O2969" i="1"/>
  <c r="O2971" i="1"/>
  <c r="P2970" i="1"/>
  <c r="N2970" i="1"/>
  <c r="R2959" i="1"/>
  <c r="R2961" i="1"/>
  <c r="R2960" i="1"/>
  <c r="N2986" i="1"/>
  <c r="P2986" i="1" s="1"/>
  <c r="P2987" i="1" s="1"/>
  <c r="O2985" i="1"/>
  <c r="M2995" i="1"/>
  <c r="N2985" i="1"/>
  <c r="O2986" i="1"/>
  <c r="O2987" i="1" s="1"/>
  <c r="L2985" i="1"/>
  <c r="M2984" i="1"/>
  <c r="L2974" i="1"/>
  <c r="M2999" i="1"/>
  <c r="L2989" i="1"/>
  <c r="M2993" i="1"/>
  <c r="L2983" i="1"/>
  <c r="M2980" i="1"/>
  <c r="L2970" i="1"/>
  <c r="N2989" i="1" l="1" a="1"/>
  <c r="P2985" i="1"/>
  <c r="M2994" i="1"/>
  <c r="L2984" i="1"/>
  <c r="N2996" i="1"/>
  <c r="P2996" i="1" s="1"/>
  <c r="P2997" i="1" s="1"/>
  <c r="O2995" i="1"/>
  <c r="M3005" i="1"/>
  <c r="N2995" i="1"/>
  <c r="O2996" i="1"/>
  <c r="O2997" i="1" s="1"/>
  <c r="L2995" i="1"/>
  <c r="M3002" i="1"/>
  <c r="L2992" i="1"/>
  <c r="M3008" i="1"/>
  <c r="L2998" i="1"/>
  <c r="L2996" i="1"/>
  <c r="M3006" i="1"/>
  <c r="L2987" i="1"/>
  <c r="M2997" i="1"/>
  <c r="M3003" i="1"/>
  <c r="L2993" i="1"/>
  <c r="N2981" i="1"/>
  <c r="P2979" i="1"/>
  <c r="P2981" i="1"/>
  <c r="O2980" i="1"/>
  <c r="N2979" i="1"/>
  <c r="R2979" i="1" s="1" a="1"/>
  <c r="P2980" i="1"/>
  <c r="N2980" i="1"/>
  <c r="O2979" i="1"/>
  <c r="O2981" i="1"/>
  <c r="M2990" i="1"/>
  <c r="L2980" i="1"/>
  <c r="M3009" i="1"/>
  <c r="L2999" i="1"/>
  <c r="R2969" i="1"/>
  <c r="R2971" i="1"/>
  <c r="R2970" i="1"/>
  <c r="M3011" i="1"/>
  <c r="L3001" i="1"/>
  <c r="M3019" i="1" l="1"/>
  <c r="L3009" i="1"/>
  <c r="L3006" i="1"/>
  <c r="M3016" i="1"/>
  <c r="N2999" i="1" a="1"/>
  <c r="P2995" i="1"/>
  <c r="N3006" i="1"/>
  <c r="P3006" i="1" s="1"/>
  <c r="P3007" i="1" s="1"/>
  <c r="O3005" i="1"/>
  <c r="M3015" i="1"/>
  <c r="N3005" i="1"/>
  <c r="O3006" i="1"/>
  <c r="O3007" i="1" s="1"/>
  <c r="L3005" i="1"/>
  <c r="M3004" i="1"/>
  <c r="L2994" i="1"/>
  <c r="M3000" i="1"/>
  <c r="L2990" i="1"/>
  <c r="L2997" i="1"/>
  <c r="M3007" i="1"/>
  <c r="M3013" i="1"/>
  <c r="L3003" i="1"/>
  <c r="M3012" i="1"/>
  <c r="L3002" i="1"/>
  <c r="M3021" i="1"/>
  <c r="L3011" i="1"/>
  <c r="R2979" i="1"/>
  <c r="R2981" i="1"/>
  <c r="R2980" i="1"/>
  <c r="M3018" i="1"/>
  <c r="L3008" i="1"/>
  <c r="N2991" i="1"/>
  <c r="P2989" i="1"/>
  <c r="P2991" i="1"/>
  <c r="O2990" i="1"/>
  <c r="N2989" i="1"/>
  <c r="R2989" i="1" s="1" a="1"/>
  <c r="O2989" i="1"/>
  <c r="O2991" i="1"/>
  <c r="P2990" i="1"/>
  <c r="N2990" i="1"/>
  <c r="M3028" i="1" l="1"/>
  <c r="L3018" i="1"/>
  <c r="L3016" i="1"/>
  <c r="M3026" i="1"/>
  <c r="M3031" i="1"/>
  <c r="L3021" i="1"/>
  <c r="M3023" i="1"/>
  <c r="L3013" i="1"/>
  <c r="M3010" i="1"/>
  <c r="L3000" i="1"/>
  <c r="L3007" i="1"/>
  <c r="M3017" i="1"/>
  <c r="N3009" i="1" a="1"/>
  <c r="P3005" i="1"/>
  <c r="R2989" i="1"/>
  <c r="R2991" i="1"/>
  <c r="R2990" i="1"/>
  <c r="M3022" i="1"/>
  <c r="L3012" i="1"/>
  <c r="M3014" i="1"/>
  <c r="L3004" i="1"/>
  <c r="N3016" i="1"/>
  <c r="P3016" i="1" s="1"/>
  <c r="P3017" i="1" s="1"/>
  <c r="O3015" i="1"/>
  <c r="M3025" i="1"/>
  <c r="N3015" i="1"/>
  <c r="O3016" i="1"/>
  <c r="O3017" i="1" s="1"/>
  <c r="L3015" i="1"/>
  <c r="N3001" i="1"/>
  <c r="P2999" i="1"/>
  <c r="P3001" i="1"/>
  <c r="O3000" i="1"/>
  <c r="N2999" i="1"/>
  <c r="R2999" i="1" s="1" a="1"/>
  <c r="P3000" i="1"/>
  <c r="N3000" i="1"/>
  <c r="O2999" i="1"/>
  <c r="O3001" i="1"/>
  <c r="M3029" i="1"/>
  <c r="L3019" i="1"/>
  <c r="R2999" i="1" l="1"/>
  <c r="R3001" i="1"/>
  <c r="R3000" i="1"/>
  <c r="N3026" i="1"/>
  <c r="P3026" i="1" s="1"/>
  <c r="P3027" i="1" s="1"/>
  <c r="O3025" i="1"/>
  <c r="M3035" i="1"/>
  <c r="N3025" i="1"/>
  <c r="O3026" i="1"/>
  <c r="O3027" i="1" s="1"/>
  <c r="L3025" i="1"/>
  <c r="M3024" i="1"/>
  <c r="L3014" i="1"/>
  <c r="L3017" i="1"/>
  <c r="M3027" i="1"/>
  <c r="L3026" i="1"/>
  <c r="M3036" i="1"/>
  <c r="M3032" i="1"/>
  <c r="L3022" i="1"/>
  <c r="M3033" i="1"/>
  <c r="L3023" i="1"/>
  <c r="M3039" i="1"/>
  <c r="L3029" i="1"/>
  <c r="N3019" i="1" a="1"/>
  <c r="P3015" i="1"/>
  <c r="N3011" i="1"/>
  <c r="P3009" i="1"/>
  <c r="P3011" i="1"/>
  <c r="O3010" i="1"/>
  <c r="N3009" i="1"/>
  <c r="R3009" i="1" s="1" a="1"/>
  <c r="O3009" i="1"/>
  <c r="O3011" i="1"/>
  <c r="P3010" i="1"/>
  <c r="N3010" i="1"/>
  <c r="M3020" i="1"/>
  <c r="L3010" i="1"/>
  <c r="M3041" i="1"/>
  <c r="L3031" i="1"/>
  <c r="M3038" i="1"/>
  <c r="L3028" i="1"/>
  <c r="M3051" i="1" l="1"/>
  <c r="L3041" i="1"/>
  <c r="L3036" i="1"/>
  <c r="M3046" i="1"/>
  <c r="N3021" i="1"/>
  <c r="P3019" i="1"/>
  <c r="P3021" i="1"/>
  <c r="O3020" i="1"/>
  <c r="N3019" i="1"/>
  <c r="R3019" i="1" s="1" a="1"/>
  <c r="P3020" i="1"/>
  <c r="N3020" i="1"/>
  <c r="O3019" i="1"/>
  <c r="O3021" i="1"/>
  <c r="M3043" i="1"/>
  <c r="L3033" i="1"/>
  <c r="M3034" i="1"/>
  <c r="L3024" i="1"/>
  <c r="N3036" i="1"/>
  <c r="P3036" i="1" s="1"/>
  <c r="P3037" i="1" s="1"/>
  <c r="O3035" i="1"/>
  <c r="M3045" i="1"/>
  <c r="N3035" i="1"/>
  <c r="O3036" i="1"/>
  <c r="O3037" i="1" s="1"/>
  <c r="L3035" i="1"/>
  <c r="R3009" i="1"/>
  <c r="R3011" i="1"/>
  <c r="R3010" i="1"/>
  <c r="M3049" i="1"/>
  <c r="L3039" i="1"/>
  <c r="M3042" i="1"/>
  <c r="L3032" i="1"/>
  <c r="N3029" i="1" a="1"/>
  <c r="P3025" i="1"/>
  <c r="M3048" i="1"/>
  <c r="L3038" i="1"/>
  <c r="M3030" i="1"/>
  <c r="L3020" i="1"/>
  <c r="L3027" i="1"/>
  <c r="M3037" i="1"/>
  <c r="M3044" i="1" l="1"/>
  <c r="L3034" i="1"/>
  <c r="M3040" i="1"/>
  <c r="L3030" i="1"/>
  <c r="N3031" i="1"/>
  <c r="P3029" i="1"/>
  <c r="P3031" i="1"/>
  <c r="O3030" i="1"/>
  <c r="N3029" i="1"/>
  <c r="R3029" i="1" s="1" a="1"/>
  <c r="O3029" i="1"/>
  <c r="O3031" i="1"/>
  <c r="P3030" i="1"/>
  <c r="N3030" i="1"/>
  <c r="M3059" i="1"/>
  <c r="L3049" i="1"/>
  <c r="M3053" i="1"/>
  <c r="L3043" i="1"/>
  <c r="N3046" i="1"/>
  <c r="P3046" i="1" s="1"/>
  <c r="P3047" i="1" s="1"/>
  <c r="O3045" i="1"/>
  <c r="M3055" i="1"/>
  <c r="N3045" i="1"/>
  <c r="O3046" i="1"/>
  <c r="O3047" i="1" s="1"/>
  <c r="L3045" i="1"/>
  <c r="L3046" i="1"/>
  <c r="M3056" i="1"/>
  <c r="L3037" i="1"/>
  <c r="M3047" i="1"/>
  <c r="M3058" i="1"/>
  <c r="L3048" i="1"/>
  <c r="M3052" i="1"/>
  <c r="L3042" i="1"/>
  <c r="N3039" i="1" a="1"/>
  <c r="P3035" i="1"/>
  <c r="R3019" i="1"/>
  <c r="R3021" i="1"/>
  <c r="R3020" i="1"/>
  <c r="M3061" i="1"/>
  <c r="L3051" i="1"/>
  <c r="M3068" i="1" l="1"/>
  <c r="L3058" i="1"/>
  <c r="N3056" i="1"/>
  <c r="P3056" i="1" s="1"/>
  <c r="P3057" i="1" s="1"/>
  <c r="O3055" i="1"/>
  <c r="M3065" i="1"/>
  <c r="N3055" i="1"/>
  <c r="O3056" i="1"/>
  <c r="O3057" i="1" s="1"/>
  <c r="L3055" i="1"/>
  <c r="M3063" i="1"/>
  <c r="L3053" i="1"/>
  <c r="L3047" i="1"/>
  <c r="M3057" i="1"/>
  <c r="M3069" i="1"/>
  <c r="L3059" i="1"/>
  <c r="N3041" i="1"/>
  <c r="P3039" i="1"/>
  <c r="P3041" i="1"/>
  <c r="O3040" i="1"/>
  <c r="N3039" i="1"/>
  <c r="R3039" i="1" s="1" a="1"/>
  <c r="P3040" i="1"/>
  <c r="N3040" i="1"/>
  <c r="O3039" i="1"/>
  <c r="O3041" i="1"/>
  <c r="M3050" i="1"/>
  <c r="L3040" i="1"/>
  <c r="M3062" i="1"/>
  <c r="L3052" i="1"/>
  <c r="M3071" i="1"/>
  <c r="L3061" i="1"/>
  <c r="L3056" i="1"/>
  <c r="M3066" i="1"/>
  <c r="N3049" i="1" a="1"/>
  <c r="P3045" i="1"/>
  <c r="R3029" i="1"/>
  <c r="R3031" i="1"/>
  <c r="R3030" i="1"/>
  <c r="M3054" i="1"/>
  <c r="L3044" i="1"/>
  <c r="L3066" i="1" l="1"/>
  <c r="M3076" i="1"/>
  <c r="N3059" i="1" a="1"/>
  <c r="P3055" i="1"/>
  <c r="N3051" i="1"/>
  <c r="P3049" i="1"/>
  <c r="P3051" i="1"/>
  <c r="O3050" i="1"/>
  <c r="N3049" i="1"/>
  <c r="R3049" i="1" s="1" a="1"/>
  <c r="O3049" i="1"/>
  <c r="O3051" i="1"/>
  <c r="P3050" i="1"/>
  <c r="N3050" i="1"/>
  <c r="M3081" i="1"/>
  <c r="L3071" i="1"/>
  <c r="M3060" i="1"/>
  <c r="L3050" i="1"/>
  <c r="L3057" i="1"/>
  <c r="M3067" i="1"/>
  <c r="R3039" i="1"/>
  <c r="R3041" i="1"/>
  <c r="R3040" i="1"/>
  <c r="M3072" i="1"/>
  <c r="L3062" i="1"/>
  <c r="M3064" i="1"/>
  <c r="L3054" i="1"/>
  <c r="M3079" i="1"/>
  <c r="L3069" i="1"/>
  <c r="M3073" i="1"/>
  <c r="L3063" i="1"/>
  <c r="N3066" i="1"/>
  <c r="P3066" i="1" s="1"/>
  <c r="P3067" i="1" s="1"/>
  <c r="O3065" i="1"/>
  <c r="M3075" i="1"/>
  <c r="N3065" i="1"/>
  <c r="O3066" i="1"/>
  <c r="O3067" i="1" s="1"/>
  <c r="L3065" i="1"/>
  <c r="M3078" i="1"/>
  <c r="L3068" i="1"/>
  <c r="M3070" i="1" l="1"/>
  <c r="L3060" i="1"/>
  <c r="M3082" i="1"/>
  <c r="L3072" i="1"/>
  <c r="L3067" i="1"/>
  <c r="M3077" i="1"/>
  <c r="N3069" i="1" a="1"/>
  <c r="P3065" i="1"/>
  <c r="M3091" i="1"/>
  <c r="L3081" i="1"/>
  <c r="L3076" i="1"/>
  <c r="M3086" i="1"/>
  <c r="M3089" i="1"/>
  <c r="L3079" i="1"/>
  <c r="N3061" i="1"/>
  <c r="P3059" i="1"/>
  <c r="P3061" i="1"/>
  <c r="O3060" i="1"/>
  <c r="N3059" i="1"/>
  <c r="R3059" i="1" s="1" a="1"/>
  <c r="P3060" i="1"/>
  <c r="N3060" i="1"/>
  <c r="O3059" i="1"/>
  <c r="O3061" i="1"/>
  <c r="M3088" i="1"/>
  <c r="L3078" i="1"/>
  <c r="N3076" i="1"/>
  <c r="P3076" i="1" s="1"/>
  <c r="P3077" i="1" s="1"/>
  <c r="O3075" i="1"/>
  <c r="M3085" i="1"/>
  <c r="N3075" i="1"/>
  <c r="O3076" i="1"/>
  <c r="O3077" i="1" s="1"/>
  <c r="L3075" i="1"/>
  <c r="M3083" i="1"/>
  <c r="L3073" i="1"/>
  <c r="M3074" i="1"/>
  <c r="L3064" i="1"/>
  <c r="R3049" i="1"/>
  <c r="R3051" i="1"/>
  <c r="R3050" i="1"/>
  <c r="N3086" i="1" l="1"/>
  <c r="P3086" i="1" s="1"/>
  <c r="P3087" i="1" s="1"/>
  <c r="O3085" i="1"/>
  <c r="M3095" i="1"/>
  <c r="N3085" i="1"/>
  <c r="O3086" i="1"/>
  <c r="O3087" i="1" s="1"/>
  <c r="L3085" i="1"/>
  <c r="L3077" i="1"/>
  <c r="M3087" i="1"/>
  <c r="M3093" i="1"/>
  <c r="L3083" i="1"/>
  <c r="M3098" i="1"/>
  <c r="L3088" i="1"/>
  <c r="L3086" i="1"/>
  <c r="M3096" i="1"/>
  <c r="R3059" i="1"/>
  <c r="R3061" i="1"/>
  <c r="R3060" i="1"/>
  <c r="N3071" i="1"/>
  <c r="P3069" i="1"/>
  <c r="P3071" i="1"/>
  <c r="O3070" i="1"/>
  <c r="N3069" i="1"/>
  <c r="R3069" i="1" s="1" a="1"/>
  <c r="O3069" i="1"/>
  <c r="O3071" i="1"/>
  <c r="P3070" i="1"/>
  <c r="N3070" i="1"/>
  <c r="M3092" i="1"/>
  <c r="L3082" i="1"/>
  <c r="M3084" i="1"/>
  <c r="L3074" i="1"/>
  <c r="N3079" i="1" a="1"/>
  <c r="P3075" i="1"/>
  <c r="M3099" i="1"/>
  <c r="L3089" i="1"/>
  <c r="M3101" i="1"/>
  <c r="L3091" i="1"/>
  <c r="M3080" i="1"/>
  <c r="L3070" i="1"/>
  <c r="L3087" i="1" l="1"/>
  <c r="M3097" i="1"/>
  <c r="N3081" i="1"/>
  <c r="P3079" i="1"/>
  <c r="P3081" i="1"/>
  <c r="O3080" i="1"/>
  <c r="N3079" i="1"/>
  <c r="R3079" i="1" s="1" a="1"/>
  <c r="P3080" i="1"/>
  <c r="N3080" i="1"/>
  <c r="O3079" i="1"/>
  <c r="O3081" i="1"/>
  <c r="M3108" i="1"/>
  <c r="L3098" i="1"/>
  <c r="N3096" i="1"/>
  <c r="P3096" i="1" s="1"/>
  <c r="P3097" i="1" s="1"/>
  <c r="O3095" i="1"/>
  <c r="M3105" i="1"/>
  <c r="N3095" i="1"/>
  <c r="O3096" i="1"/>
  <c r="O3097" i="1" s="1"/>
  <c r="L3095" i="1"/>
  <c r="R3069" i="1"/>
  <c r="R3071" i="1"/>
  <c r="R3070" i="1"/>
  <c r="L3096" i="1"/>
  <c r="M3106" i="1"/>
  <c r="N3089" i="1" a="1"/>
  <c r="P3085" i="1"/>
  <c r="M3111" i="1"/>
  <c r="L3101" i="1"/>
  <c r="M3102" i="1"/>
  <c r="L3092" i="1"/>
  <c r="M3090" i="1"/>
  <c r="L3080" i="1"/>
  <c r="M3109" i="1"/>
  <c r="L3099" i="1"/>
  <c r="M3094" i="1"/>
  <c r="L3084" i="1"/>
  <c r="M3103" i="1"/>
  <c r="L3093" i="1"/>
  <c r="N3106" i="1" l="1"/>
  <c r="P3106" i="1" s="1"/>
  <c r="P3107" i="1" s="1"/>
  <c r="O3105" i="1"/>
  <c r="M3115" i="1"/>
  <c r="N3105" i="1"/>
  <c r="O3106" i="1"/>
  <c r="O3107" i="1" s="1"/>
  <c r="L3105" i="1"/>
  <c r="L3097" i="1"/>
  <c r="M3107" i="1"/>
  <c r="L3106" i="1"/>
  <c r="M3116" i="1"/>
  <c r="M3118" i="1"/>
  <c r="L3108" i="1"/>
  <c r="M3104" i="1"/>
  <c r="L3094" i="1"/>
  <c r="M3100" i="1"/>
  <c r="L3090" i="1"/>
  <c r="M3121" i="1"/>
  <c r="L3111" i="1"/>
  <c r="R3079" i="1"/>
  <c r="R3081" i="1"/>
  <c r="R3080" i="1"/>
  <c r="M3113" i="1"/>
  <c r="L3103" i="1"/>
  <c r="M3119" i="1"/>
  <c r="L3109" i="1"/>
  <c r="M3112" i="1"/>
  <c r="L3102" i="1"/>
  <c r="N3091" i="1"/>
  <c r="P3089" i="1"/>
  <c r="P3091" i="1"/>
  <c r="O3090" i="1"/>
  <c r="N3089" i="1"/>
  <c r="R3089" i="1" s="1" a="1"/>
  <c r="O3089" i="1"/>
  <c r="O3091" i="1"/>
  <c r="P3090" i="1"/>
  <c r="N3090" i="1"/>
  <c r="N3099" i="1" a="1"/>
  <c r="P3095" i="1"/>
  <c r="M3129" i="1" l="1"/>
  <c r="L3119" i="1"/>
  <c r="L3107" i="1"/>
  <c r="M3117" i="1"/>
  <c r="M3110" i="1"/>
  <c r="L3100" i="1"/>
  <c r="N3116" i="1"/>
  <c r="P3116" i="1" s="1"/>
  <c r="P3117" i="1" s="1"/>
  <c r="O3115" i="1"/>
  <c r="M3125" i="1"/>
  <c r="N3115" i="1"/>
  <c r="O3116" i="1"/>
  <c r="O3117" i="1" s="1"/>
  <c r="L3115" i="1"/>
  <c r="M3122" i="1"/>
  <c r="L3112" i="1"/>
  <c r="M3123" i="1"/>
  <c r="L3113" i="1"/>
  <c r="L3116" i="1"/>
  <c r="M3126" i="1"/>
  <c r="R3089" i="1"/>
  <c r="R3091" i="1"/>
  <c r="R3090" i="1"/>
  <c r="N3109" i="1" a="1"/>
  <c r="P3105" i="1"/>
  <c r="M3128" i="1"/>
  <c r="L3118" i="1"/>
  <c r="N3101" i="1"/>
  <c r="P3099" i="1"/>
  <c r="P3101" i="1"/>
  <c r="O3100" i="1"/>
  <c r="N3099" i="1"/>
  <c r="R3099" i="1" s="1" a="1"/>
  <c r="P3100" i="1"/>
  <c r="N3100" i="1"/>
  <c r="O3099" i="1"/>
  <c r="O3101" i="1"/>
  <c r="M3131" i="1"/>
  <c r="L3121" i="1"/>
  <c r="M3114" i="1"/>
  <c r="L3104" i="1"/>
  <c r="M3138" i="1" l="1"/>
  <c r="L3128" i="1"/>
  <c r="R3099" i="1"/>
  <c r="R3101" i="1"/>
  <c r="R3100" i="1"/>
  <c r="N3119" i="1" a="1"/>
  <c r="P3115" i="1"/>
  <c r="L3117" i="1"/>
  <c r="M3127" i="1"/>
  <c r="M3141" i="1"/>
  <c r="L3131" i="1"/>
  <c r="M3133" i="1"/>
  <c r="L3123" i="1"/>
  <c r="N3111" i="1"/>
  <c r="P3109" i="1"/>
  <c r="P3111" i="1"/>
  <c r="O3110" i="1"/>
  <c r="N3109" i="1"/>
  <c r="R3109" i="1" s="1" a="1"/>
  <c r="O3109" i="1"/>
  <c r="O3111" i="1"/>
  <c r="P3110" i="1"/>
  <c r="N3110" i="1"/>
  <c r="L3126" i="1"/>
  <c r="M3136" i="1"/>
  <c r="M3124" i="1"/>
  <c r="L3114" i="1"/>
  <c r="M3132" i="1"/>
  <c r="L3122" i="1"/>
  <c r="N3126" i="1"/>
  <c r="P3126" i="1" s="1"/>
  <c r="P3127" i="1" s="1"/>
  <c r="O3125" i="1"/>
  <c r="M3135" i="1"/>
  <c r="N3125" i="1"/>
  <c r="O3126" i="1"/>
  <c r="O3127" i="1" s="1"/>
  <c r="L3125" i="1"/>
  <c r="M3120" i="1"/>
  <c r="L3110" i="1"/>
  <c r="M3139" i="1"/>
  <c r="L3129" i="1"/>
  <c r="N3129" i="1" l="1" a="1"/>
  <c r="P3125" i="1"/>
  <c r="L3136" i="1"/>
  <c r="M3146" i="1"/>
  <c r="N3136" i="1"/>
  <c r="P3136" i="1" s="1"/>
  <c r="P3137" i="1" s="1"/>
  <c r="O3135" i="1"/>
  <c r="M3145" i="1"/>
  <c r="N3135" i="1"/>
  <c r="O3136" i="1"/>
  <c r="O3137" i="1" s="1"/>
  <c r="L3135" i="1"/>
  <c r="M3142" i="1"/>
  <c r="L3132" i="1"/>
  <c r="R3109" i="1"/>
  <c r="R3111" i="1"/>
  <c r="R3110" i="1"/>
  <c r="M3151" i="1"/>
  <c r="L3141" i="1"/>
  <c r="N3121" i="1"/>
  <c r="P3119" i="1"/>
  <c r="P3121" i="1"/>
  <c r="O3120" i="1"/>
  <c r="N3119" i="1"/>
  <c r="R3119" i="1" s="1" a="1"/>
  <c r="P3120" i="1"/>
  <c r="N3120" i="1"/>
  <c r="O3119" i="1"/>
  <c r="O3121" i="1"/>
  <c r="M3143" i="1"/>
  <c r="L3133" i="1"/>
  <c r="M3130" i="1"/>
  <c r="L3120" i="1"/>
  <c r="M3149" i="1"/>
  <c r="L3139" i="1"/>
  <c r="M3134" i="1"/>
  <c r="L3124" i="1"/>
  <c r="L3127" i="1"/>
  <c r="M3137" i="1"/>
  <c r="M3148" i="1"/>
  <c r="L3138" i="1"/>
  <c r="N3139" i="1" l="1" a="1"/>
  <c r="P3135" i="1"/>
  <c r="L3146" i="1"/>
  <c r="M3156" i="1"/>
  <c r="M3159" i="1"/>
  <c r="L3149" i="1"/>
  <c r="M3153" i="1"/>
  <c r="L3143" i="1"/>
  <c r="M3152" i="1"/>
  <c r="L3142" i="1"/>
  <c r="N3146" i="1"/>
  <c r="P3146" i="1" s="1"/>
  <c r="P3147" i="1" s="1"/>
  <c r="O3145" i="1"/>
  <c r="M3155" i="1"/>
  <c r="N3145" i="1"/>
  <c r="O3146" i="1"/>
  <c r="O3147" i="1" s="1"/>
  <c r="L3145" i="1"/>
  <c r="R3119" i="1"/>
  <c r="R3121" i="1"/>
  <c r="R3120" i="1"/>
  <c r="L3137" i="1"/>
  <c r="M3147" i="1"/>
  <c r="M3161" i="1"/>
  <c r="L3151" i="1"/>
  <c r="M3158" i="1"/>
  <c r="L3148" i="1"/>
  <c r="M3144" i="1"/>
  <c r="L3134" i="1"/>
  <c r="M3140" i="1"/>
  <c r="L3130" i="1"/>
  <c r="N3131" i="1"/>
  <c r="P3129" i="1"/>
  <c r="P3131" i="1"/>
  <c r="O3130" i="1"/>
  <c r="N3129" i="1"/>
  <c r="R3129" i="1" s="1" a="1"/>
  <c r="O3129" i="1"/>
  <c r="O3131" i="1"/>
  <c r="P3130" i="1"/>
  <c r="N3130" i="1"/>
  <c r="M3163" i="1" l="1"/>
  <c r="L3153" i="1"/>
  <c r="M3150" i="1"/>
  <c r="L3140" i="1"/>
  <c r="M3168" i="1"/>
  <c r="L3158" i="1"/>
  <c r="R3129" i="1"/>
  <c r="R3131" i="1"/>
  <c r="R3130" i="1"/>
  <c r="M3154" i="1"/>
  <c r="L3144" i="1"/>
  <c r="M3171" i="1"/>
  <c r="L3161" i="1"/>
  <c r="N3149" i="1" a="1"/>
  <c r="P3145" i="1"/>
  <c r="L3156" i="1"/>
  <c r="M3166" i="1"/>
  <c r="L3147" i="1"/>
  <c r="M3157" i="1"/>
  <c r="N3156" i="1"/>
  <c r="P3156" i="1" s="1"/>
  <c r="P3157" i="1" s="1"/>
  <c r="O3155" i="1"/>
  <c r="M3165" i="1"/>
  <c r="N3155" i="1"/>
  <c r="O3156" i="1"/>
  <c r="O3157" i="1" s="1"/>
  <c r="L3155" i="1"/>
  <c r="M3162" i="1"/>
  <c r="L3152" i="1"/>
  <c r="M3169" i="1"/>
  <c r="L3159" i="1"/>
  <c r="N3141" i="1"/>
  <c r="P3139" i="1"/>
  <c r="P3141" i="1"/>
  <c r="O3140" i="1"/>
  <c r="N3139" i="1"/>
  <c r="R3139" i="1" s="1" a="1"/>
  <c r="P3140" i="1"/>
  <c r="N3140" i="1"/>
  <c r="O3139" i="1"/>
  <c r="O3141" i="1"/>
  <c r="M3179" i="1" l="1"/>
  <c r="L3169" i="1"/>
  <c r="M3181" i="1"/>
  <c r="L3171" i="1"/>
  <c r="N3159" i="1" a="1"/>
  <c r="P3155" i="1"/>
  <c r="L3157" i="1"/>
  <c r="M3167" i="1"/>
  <c r="M3160" i="1"/>
  <c r="L3150" i="1"/>
  <c r="R3139" i="1"/>
  <c r="R3141" i="1"/>
  <c r="R3140" i="1"/>
  <c r="M3172" i="1"/>
  <c r="L3162" i="1"/>
  <c r="N3166" i="1"/>
  <c r="P3166" i="1" s="1"/>
  <c r="P3167" i="1" s="1"/>
  <c r="O3165" i="1"/>
  <c r="M3175" i="1"/>
  <c r="N3165" i="1"/>
  <c r="O3166" i="1"/>
  <c r="O3167" i="1" s="1"/>
  <c r="L3165" i="1"/>
  <c r="N3151" i="1"/>
  <c r="P3149" i="1"/>
  <c r="P3151" i="1"/>
  <c r="O3150" i="1"/>
  <c r="N3149" i="1"/>
  <c r="R3149" i="1" s="1" a="1"/>
  <c r="O3149" i="1"/>
  <c r="O3151" i="1"/>
  <c r="P3150" i="1"/>
  <c r="N3150" i="1"/>
  <c r="M3164" i="1"/>
  <c r="L3154" i="1"/>
  <c r="L3166" i="1"/>
  <c r="M3176" i="1"/>
  <c r="M3178" i="1"/>
  <c r="L3168" i="1"/>
  <c r="M3173" i="1"/>
  <c r="L3163" i="1"/>
  <c r="L3167" i="1" l="1"/>
  <c r="M3177" i="1"/>
  <c r="M3188" i="1"/>
  <c r="L3178" i="1"/>
  <c r="M3174" i="1"/>
  <c r="L3164" i="1"/>
  <c r="N3169" i="1" a="1"/>
  <c r="P3165" i="1"/>
  <c r="M3191" i="1"/>
  <c r="L3181" i="1"/>
  <c r="L3176" i="1"/>
  <c r="M3186" i="1"/>
  <c r="R3149" i="1"/>
  <c r="R3151" i="1"/>
  <c r="R3150" i="1"/>
  <c r="N3176" i="1"/>
  <c r="P3176" i="1" s="1"/>
  <c r="P3177" i="1" s="1"/>
  <c r="O3175" i="1"/>
  <c r="M3185" i="1"/>
  <c r="N3175" i="1"/>
  <c r="O3176" i="1"/>
  <c r="O3177" i="1" s="1"/>
  <c r="L3175" i="1"/>
  <c r="M3182" i="1"/>
  <c r="L3172" i="1"/>
  <c r="M3183" i="1"/>
  <c r="L3173" i="1"/>
  <c r="M3170" i="1"/>
  <c r="L3160" i="1"/>
  <c r="N3161" i="1"/>
  <c r="P3159" i="1"/>
  <c r="P3161" i="1"/>
  <c r="O3160" i="1"/>
  <c r="N3159" i="1"/>
  <c r="R3159" i="1" s="1" a="1"/>
  <c r="P3160" i="1"/>
  <c r="N3160" i="1"/>
  <c r="O3159" i="1"/>
  <c r="O3161" i="1"/>
  <c r="M3189" i="1"/>
  <c r="L3179" i="1"/>
  <c r="N3171" i="1" l="1"/>
  <c r="P3169" i="1"/>
  <c r="P3171" i="1"/>
  <c r="O3170" i="1"/>
  <c r="N3169" i="1"/>
  <c r="R3169" i="1" s="1" a="1"/>
  <c r="O3169" i="1"/>
  <c r="O3171" i="1"/>
  <c r="P3170" i="1"/>
  <c r="N3170" i="1"/>
  <c r="M3198" i="1"/>
  <c r="L3188" i="1"/>
  <c r="L3186" i="1"/>
  <c r="M3196" i="1"/>
  <c r="N3179" i="1" a="1"/>
  <c r="P3175" i="1"/>
  <c r="M3180" i="1"/>
  <c r="L3170" i="1"/>
  <c r="M3192" i="1"/>
  <c r="L3182" i="1"/>
  <c r="N3186" i="1"/>
  <c r="P3186" i="1" s="1"/>
  <c r="P3187" i="1" s="1"/>
  <c r="O3185" i="1"/>
  <c r="M3195" i="1"/>
  <c r="N3185" i="1"/>
  <c r="O3186" i="1"/>
  <c r="O3187" i="1" s="1"/>
  <c r="L3185" i="1"/>
  <c r="L3177" i="1"/>
  <c r="M3187" i="1"/>
  <c r="R3159" i="1"/>
  <c r="R3161" i="1"/>
  <c r="R3160" i="1"/>
  <c r="M3193" i="1"/>
  <c r="L3183" i="1"/>
  <c r="M3199" i="1"/>
  <c r="L3189" i="1"/>
  <c r="M3201" i="1"/>
  <c r="L3191" i="1"/>
  <c r="M3184" i="1"/>
  <c r="L3174" i="1"/>
  <c r="M3194" i="1" l="1"/>
  <c r="L3184" i="1"/>
  <c r="M3209" i="1"/>
  <c r="L3199" i="1"/>
  <c r="M3211" i="1"/>
  <c r="L3201" i="1"/>
  <c r="M3203" i="1"/>
  <c r="L3193" i="1"/>
  <c r="L3187" i="1"/>
  <c r="M3197" i="1"/>
  <c r="N3189" i="1" a="1"/>
  <c r="P3185" i="1"/>
  <c r="M3190" i="1"/>
  <c r="L3180" i="1"/>
  <c r="N3196" i="1"/>
  <c r="P3196" i="1" s="1"/>
  <c r="P3197" i="1" s="1"/>
  <c r="O3195" i="1"/>
  <c r="M3205" i="1"/>
  <c r="N3195" i="1"/>
  <c r="O3196" i="1"/>
  <c r="O3197" i="1" s="1"/>
  <c r="L3195" i="1"/>
  <c r="M3202" i="1"/>
  <c r="L3192" i="1"/>
  <c r="N3181" i="1"/>
  <c r="P3179" i="1"/>
  <c r="P3181" i="1"/>
  <c r="O3180" i="1"/>
  <c r="N3179" i="1"/>
  <c r="R3179" i="1" s="1" a="1"/>
  <c r="P3180" i="1"/>
  <c r="N3180" i="1"/>
  <c r="O3179" i="1"/>
  <c r="O3181" i="1"/>
  <c r="M3208" i="1"/>
  <c r="L3198" i="1"/>
  <c r="L3196" i="1"/>
  <c r="M3206" i="1"/>
  <c r="R3169" i="1"/>
  <c r="R3171" i="1"/>
  <c r="R3170" i="1"/>
  <c r="L3206" i="1" l="1"/>
  <c r="M3216" i="1"/>
  <c r="N3191" i="1"/>
  <c r="P3189" i="1"/>
  <c r="P3191" i="1"/>
  <c r="O3190" i="1"/>
  <c r="N3189" i="1"/>
  <c r="R3189" i="1" s="1" a="1"/>
  <c r="O3189" i="1"/>
  <c r="O3191" i="1"/>
  <c r="P3190" i="1"/>
  <c r="N3190" i="1"/>
  <c r="M3213" i="1"/>
  <c r="L3203" i="1"/>
  <c r="M3219" i="1"/>
  <c r="L3209" i="1"/>
  <c r="M3218" i="1"/>
  <c r="L3208" i="1"/>
  <c r="N3199" i="1" a="1"/>
  <c r="P3195" i="1"/>
  <c r="L3197" i="1"/>
  <c r="M3207" i="1"/>
  <c r="R3179" i="1"/>
  <c r="R3181" i="1"/>
  <c r="R3180" i="1"/>
  <c r="M3212" i="1"/>
  <c r="L3202" i="1"/>
  <c r="N3206" i="1"/>
  <c r="P3206" i="1" s="1"/>
  <c r="P3207" i="1" s="1"/>
  <c r="O3205" i="1"/>
  <c r="M3215" i="1"/>
  <c r="N3205" i="1"/>
  <c r="O3206" i="1"/>
  <c r="O3207" i="1" s="1"/>
  <c r="L3205" i="1"/>
  <c r="M3200" i="1"/>
  <c r="L3190" i="1"/>
  <c r="M3221" i="1"/>
  <c r="L3211" i="1"/>
  <c r="M3204" i="1"/>
  <c r="L3194" i="1"/>
  <c r="M3223" i="1" l="1"/>
  <c r="L3213" i="1"/>
  <c r="M3231" i="1"/>
  <c r="L3221" i="1"/>
  <c r="R3189" i="1"/>
  <c r="R3191" i="1"/>
  <c r="R3190" i="1"/>
  <c r="N3201" i="1"/>
  <c r="P3199" i="1"/>
  <c r="P3201" i="1"/>
  <c r="O3200" i="1"/>
  <c r="N3199" i="1"/>
  <c r="R3199" i="1" s="1" a="1"/>
  <c r="P3200" i="1"/>
  <c r="N3200" i="1"/>
  <c r="O3199" i="1"/>
  <c r="O3201" i="1"/>
  <c r="M3229" i="1"/>
  <c r="L3219" i="1"/>
  <c r="L3216" i="1"/>
  <c r="M3226" i="1"/>
  <c r="M3228" i="1"/>
  <c r="L3218" i="1"/>
  <c r="N3209" i="1" a="1"/>
  <c r="P3205" i="1"/>
  <c r="M3214" i="1"/>
  <c r="L3204" i="1"/>
  <c r="M3210" i="1"/>
  <c r="L3200" i="1"/>
  <c r="N3216" i="1"/>
  <c r="P3216" i="1" s="1"/>
  <c r="P3217" i="1" s="1"/>
  <c r="O3215" i="1"/>
  <c r="M3225" i="1"/>
  <c r="N3215" i="1"/>
  <c r="O3216" i="1"/>
  <c r="O3217" i="1" s="1"/>
  <c r="L3215" i="1"/>
  <c r="M3222" i="1"/>
  <c r="L3212" i="1"/>
  <c r="L3207" i="1"/>
  <c r="M3217" i="1"/>
  <c r="L3226" i="1" l="1"/>
  <c r="M3236" i="1"/>
  <c r="M3232" i="1"/>
  <c r="L3222" i="1"/>
  <c r="N3226" i="1"/>
  <c r="P3226" i="1" s="1"/>
  <c r="P3227" i="1" s="1"/>
  <c r="O3225" i="1"/>
  <c r="M3235" i="1"/>
  <c r="N3225" i="1"/>
  <c r="O3226" i="1"/>
  <c r="O3227" i="1" s="1"/>
  <c r="L3225" i="1"/>
  <c r="M3220" i="1"/>
  <c r="L3210" i="1"/>
  <c r="N3211" i="1"/>
  <c r="P3209" i="1"/>
  <c r="P3211" i="1"/>
  <c r="O3210" i="1"/>
  <c r="N3209" i="1"/>
  <c r="R3209" i="1" s="1" a="1"/>
  <c r="O3209" i="1"/>
  <c r="O3211" i="1"/>
  <c r="P3210" i="1"/>
  <c r="N3210" i="1"/>
  <c r="M3241" i="1"/>
  <c r="L3231" i="1"/>
  <c r="N3219" i="1" a="1"/>
  <c r="P3215" i="1"/>
  <c r="R3199" i="1"/>
  <c r="R3201" i="1"/>
  <c r="R3200" i="1"/>
  <c r="L3217" i="1"/>
  <c r="M3227" i="1"/>
  <c r="M3224" i="1"/>
  <c r="L3214" i="1"/>
  <c r="M3238" i="1"/>
  <c r="L3228" i="1"/>
  <c r="M3239" i="1"/>
  <c r="L3229" i="1"/>
  <c r="M3233" i="1"/>
  <c r="L3223" i="1"/>
  <c r="M3243" i="1" l="1"/>
  <c r="L3233" i="1"/>
  <c r="N3221" i="1"/>
  <c r="P3219" i="1"/>
  <c r="P3221" i="1"/>
  <c r="O3220" i="1"/>
  <c r="N3219" i="1"/>
  <c r="R3219" i="1" s="1" a="1"/>
  <c r="P3220" i="1"/>
  <c r="N3220" i="1"/>
  <c r="O3219" i="1"/>
  <c r="O3221" i="1"/>
  <c r="N3229" i="1" a="1"/>
  <c r="P3225" i="1"/>
  <c r="M3249" i="1"/>
  <c r="L3239" i="1"/>
  <c r="M3234" i="1"/>
  <c r="L3224" i="1"/>
  <c r="M3230" i="1"/>
  <c r="L3220" i="1"/>
  <c r="N3236" i="1"/>
  <c r="P3236" i="1" s="1"/>
  <c r="P3237" i="1" s="1"/>
  <c r="O3235" i="1"/>
  <c r="M3245" i="1"/>
  <c r="N3235" i="1"/>
  <c r="O3236" i="1"/>
  <c r="O3237" i="1" s="1"/>
  <c r="L3235" i="1"/>
  <c r="M3242" i="1"/>
  <c r="L3232" i="1"/>
  <c r="R3209" i="1"/>
  <c r="R3211" i="1"/>
  <c r="R3210" i="1"/>
  <c r="L3227" i="1"/>
  <c r="M3237" i="1"/>
  <c r="M3251" i="1"/>
  <c r="L3241" i="1"/>
  <c r="L3236" i="1"/>
  <c r="M3246" i="1"/>
  <c r="M3248" i="1"/>
  <c r="L3238" i="1"/>
  <c r="N3231" i="1" l="1"/>
  <c r="P3229" i="1"/>
  <c r="P3231" i="1"/>
  <c r="O3230" i="1"/>
  <c r="N3229" i="1"/>
  <c r="R3229" i="1" s="1" a="1"/>
  <c r="O3229" i="1"/>
  <c r="O3231" i="1"/>
  <c r="P3230" i="1"/>
  <c r="N3230" i="1"/>
  <c r="N3239" i="1" a="1"/>
  <c r="P3235" i="1"/>
  <c r="R3219" i="1"/>
  <c r="R3221" i="1"/>
  <c r="R3220" i="1"/>
  <c r="M3244" i="1"/>
  <c r="L3234" i="1"/>
  <c r="M3252" i="1"/>
  <c r="L3242" i="1"/>
  <c r="N3246" i="1"/>
  <c r="P3246" i="1" s="1"/>
  <c r="P3247" i="1" s="1"/>
  <c r="O3245" i="1"/>
  <c r="M3255" i="1"/>
  <c r="N3245" i="1"/>
  <c r="O3246" i="1"/>
  <c r="O3247" i="1" s="1"/>
  <c r="L3245" i="1"/>
  <c r="M3240" i="1"/>
  <c r="L3230" i="1"/>
  <c r="M3259" i="1"/>
  <c r="L3249" i="1"/>
  <c r="L3246" i="1"/>
  <c r="M3256" i="1"/>
  <c r="L3237" i="1"/>
  <c r="M3247" i="1"/>
  <c r="M3258" i="1"/>
  <c r="L3248" i="1"/>
  <c r="M3261" i="1"/>
  <c r="L3251" i="1"/>
  <c r="M3253" i="1"/>
  <c r="L3243" i="1"/>
  <c r="L3247" i="1" l="1"/>
  <c r="M3257" i="1"/>
  <c r="M3269" i="1"/>
  <c r="L3259" i="1"/>
  <c r="M3254" i="1"/>
  <c r="L3244" i="1"/>
  <c r="L3256" i="1"/>
  <c r="M3266" i="1"/>
  <c r="N3249" i="1" a="1"/>
  <c r="P3245" i="1"/>
  <c r="N3241" i="1"/>
  <c r="P3239" i="1"/>
  <c r="P3241" i="1"/>
  <c r="O3240" i="1"/>
  <c r="N3239" i="1"/>
  <c r="R3239" i="1" s="1" a="1"/>
  <c r="P3240" i="1"/>
  <c r="N3240" i="1"/>
  <c r="O3239" i="1"/>
  <c r="O3241" i="1"/>
  <c r="M3271" i="1"/>
  <c r="L3261" i="1"/>
  <c r="M3263" i="1"/>
  <c r="L3253" i="1"/>
  <c r="M3268" i="1"/>
  <c r="L3258" i="1"/>
  <c r="M3250" i="1"/>
  <c r="L3240" i="1"/>
  <c r="N3256" i="1"/>
  <c r="P3256" i="1" s="1"/>
  <c r="P3257" i="1" s="1"/>
  <c r="O3255" i="1"/>
  <c r="M3265" i="1"/>
  <c r="N3255" i="1"/>
  <c r="O3256" i="1"/>
  <c r="O3257" i="1" s="1"/>
  <c r="L3255" i="1"/>
  <c r="M3262" i="1"/>
  <c r="L3252" i="1"/>
  <c r="R3229" i="1"/>
  <c r="R3231" i="1"/>
  <c r="R3230" i="1"/>
  <c r="M3281" i="1" l="1"/>
  <c r="L3271" i="1"/>
  <c r="R3239" i="1"/>
  <c r="R3241" i="1"/>
  <c r="R3240" i="1"/>
  <c r="M3279" i="1"/>
  <c r="L3269" i="1"/>
  <c r="M3278" i="1"/>
  <c r="L3268" i="1"/>
  <c r="L3266" i="1"/>
  <c r="M3276" i="1"/>
  <c r="N3259" i="1" a="1"/>
  <c r="P3255" i="1"/>
  <c r="M3272" i="1"/>
  <c r="L3262" i="1"/>
  <c r="N3266" i="1"/>
  <c r="P3266" i="1" s="1"/>
  <c r="P3267" i="1" s="1"/>
  <c r="O3265" i="1"/>
  <c r="M3275" i="1"/>
  <c r="N3265" i="1"/>
  <c r="O3266" i="1"/>
  <c r="O3267" i="1" s="1"/>
  <c r="L3265" i="1"/>
  <c r="M3260" i="1"/>
  <c r="L3250" i="1"/>
  <c r="M3273" i="1"/>
  <c r="L3263" i="1"/>
  <c r="L3257" i="1"/>
  <c r="M3267" i="1"/>
  <c r="N3251" i="1"/>
  <c r="P3249" i="1"/>
  <c r="P3251" i="1"/>
  <c r="O3250" i="1"/>
  <c r="N3249" i="1"/>
  <c r="R3249" i="1" s="1" a="1"/>
  <c r="O3249" i="1"/>
  <c r="O3251" i="1"/>
  <c r="P3250" i="1"/>
  <c r="N3250" i="1"/>
  <c r="M3264" i="1"/>
  <c r="L3254" i="1"/>
  <c r="M3288" i="1" l="1"/>
  <c r="L3278" i="1"/>
  <c r="N3269" i="1" a="1"/>
  <c r="P3265" i="1"/>
  <c r="L3276" i="1"/>
  <c r="M3286" i="1"/>
  <c r="R3249" i="1"/>
  <c r="R3251" i="1"/>
  <c r="R3250" i="1"/>
  <c r="M3283" i="1"/>
  <c r="L3273" i="1"/>
  <c r="N3261" i="1"/>
  <c r="P3259" i="1"/>
  <c r="P3261" i="1"/>
  <c r="O3260" i="1"/>
  <c r="N3259" i="1"/>
  <c r="R3259" i="1" s="1" a="1"/>
  <c r="P3260" i="1"/>
  <c r="N3260" i="1"/>
  <c r="O3259" i="1"/>
  <c r="O3261" i="1"/>
  <c r="L3267" i="1"/>
  <c r="M3277" i="1"/>
  <c r="M3270" i="1"/>
  <c r="L3260" i="1"/>
  <c r="N3276" i="1"/>
  <c r="P3276" i="1" s="1"/>
  <c r="P3277" i="1" s="1"/>
  <c r="O3275" i="1"/>
  <c r="M3285" i="1"/>
  <c r="N3275" i="1"/>
  <c r="O3276" i="1"/>
  <c r="O3277" i="1" s="1"/>
  <c r="L3275" i="1"/>
  <c r="M3282" i="1"/>
  <c r="L3272" i="1"/>
  <c r="M3289" i="1"/>
  <c r="L3279" i="1"/>
  <c r="M3274" i="1"/>
  <c r="L3264" i="1"/>
  <c r="M3291" i="1"/>
  <c r="L3281" i="1"/>
  <c r="R3259" i="1" l="1"/>
  <c r="R3261" i="1"/>
  <c r="R3260" i="1"/>
  <c r="M3284" i="1"/>
  <c r="L3274" i="1"/>
  <c r="M3292" i="1"/>
  <c r="L3282" i="1"/>
  <c r="N3286" i="1"/>
  <c r="P3286" i="1" s="1"/>
  <c r="P3287" i="1" s="1"/>
  <c r="O3285" i="1"/>
  <c r="M3295" i="1"/>
  <c r="N3285" i="1"/>
  <c r="O3286" i="1"/>
  <c r="O3287" i="1" s="1"/>
  <c r="L3285" i="1"/>
  <c r="M3280" i="1"/>
  <c r="L3270" i="1"/>
  <c r="N3271" i="1"/>
  <c r="P3269" i="1"/>
  <c r="P3271" i="1"/>
  <c r="O3270" i="1"/>
  <c r="N3269" i="1"/>
  <c r="R3269" i="1" s="1" a="1"/>
  <c r="O3269" i="1"/>
  <c r="O3271" i="1"/>
  <c r="P3270" i="1"/>
  <c r="N3270" i="1"/>
  <c r="L3277" i="1"/>
  <c r="M3287" i="1"/>
  <c r="M3293" i="1"/>
  <c r="L3283" i="1"/>
  <c r="L3286" i="1"/>
  <c r="M3296" i="1"/>
  <c r="N3279" i="1" a="1"/>
  <c r="P3275" i="1"/>
  <c r="M3301" i="1"/>
  <c r="L3291" i="1"/>
  <c r="M3299" i="1"/>
  <c r="L3289" i="1"/>
  <c r="M3298" i="1"/>
  <c r="L3288" i="1"/>
  <c r="N3281" i="1" l="1"/>
  <c r="P3279" i="1"/>
  <c r="P3281" i="1"/>
  <c r="O3280" i="1"/>
  <c r="N3279" i="1"/>
  <c r="R3279" i="1" s="1" a="1"/>
  <c r="P3280" i="1"/>
  <c r="N3280" i="1"/>
  <c r="O3279" i="1"/>
  <c r="O3281" i="1"/>
  <c r="N3289" i="1" a="1"/>
  <c r="P3285" i="1"/>
  <c r="R3269" i="1"/>
  <c r="R3271" i="1"/>
  <c r="R3270" i="1"/>
  <c r="M3294" i="1"/>
  <c r="L3284" i="1"/>
  <c r="M3309" i="1"/>
  <c r="L3299" i="1"/>
  <c r="M3303" i="1"/>
  <c r="L3293" i="1"/>
  <c r="L3296" i="1"/>
  <c r="M3306" i="1"/>
  <c r="L3287" i="1"/>
  <c r="M3297" i="1"/>
  <c r="M3290" i="1"/>
  <c r="L3280" i="1"/>
  <c r="N3296" i="1"/>
  <c r="P3296" i="1" s="1"/>
  <c r="P3297" i="1" s="1"/>
  <c r="O3295" i="1"/>
  <c r="M3305" i="1"/>
  <c r="N3295" i="1"/>
  <c r="O3296" i="1"/>
  <c r="O3297" i="1" s="1"/>
  <c r="L3295" i="1"/>
  <c r="M3302" i="1"/>
  <c r="L3292" i="1"/>
  <c r="M3308" i="1"/>
  <c r="L3298" i="1"/>
  <c r="M3311" i="1"/>
  <c r="L3301" i="1"/>
  <c r="M3313" i="1" l="1"/>
  <c r="L3303" i="1"/>
  <c r="M3304" i="1"/>
  <c r="L3294" i="1"/>
  <c r="M3318" i="1"/>
  <c r="L3308" i="1"/>
  <c r="N3299" i="1" a="1"/>
  <c r="P3295" i="1"/>
  <c r="L3306" i="1"/>
  <c r="M3316" i="1"/>
  <c r="N3291" i="1"/>
  <c r="P3289" i="1"/>
  <c r="P3291" i="1"/>
  <c r="O3290" i="1"/>
  <c r="N3289" i="1"/>
  <c r="R3289" i="1" s="1" a="1"/>
  <c r="O3289" i="1"/>
  <c r="O3291" i="1"/>
  <c r="P3290" i="1"/>
  <c r="N3290" i="1"/>
  <c r="L3297" i="1"/>
  <c r="M3307" i="1"/>
  <c r="M3321" i="1"/>
  <c r="L3311" i="1"/>
  <c r="M3312" i="1"/>
  <c r="L3302" i="1"/>
  <c r="N3306" i="1"/>
  <c r="P3306" i="1" s="1"/>
  <c r="P3307" i="1" s="1"/>
  <c r="O3305" i="1"/>
  <c r="M3315" i="1"/>
  <c r="N3305" i="1"/>
  <c r="O3306" i="1"/>
  <c r="O3307" i="1" s="1"/>
  <c r="L3305" i="1"/>
  <c r="M3300" i="1"/>
  <c r="L3290" i="1"/>
  <c r="M3319" i="1"/>
  <c r="L3309" i="1"/>
  <c r="R3279" i="1"/>
  <c r="R3281" i="1"/>
  <c r="R3280" i="1"/>
  <c r="N3316" i="1" l="1"/>
  <c r="P3316" i="1" s="1"/>
  <c r="P3317" i="1" s="1"/>
  <c r="O3315" i="1"/>
  <c r="M3325" i="1"/>
  <c r="N3315" i="1"/>
  <c r="O3316" i="1"/>
  <c r="O3317" i="1" s="1"/>
  <c r="L3315" i="1"/>
  <c r="R3289" i="1"/>
  <c r="R3291" i="1"/>
  <c r="R3290" i="1"/>
  <c r="N3301" i="1"/>
  <c r="P3299" i="1"/>
  <c r="P3301" i="1"/>
  <c r="O3300" i="1"/>
  <c r="N3299" i="1"/>
  <c r="R3299" i="1" s="1" a="1"/>
  <c r="P3300" i="1"/>
  <c r="N3300" i="1"/>
  <c r="O3299" i="1"/>
  <c r="O3301" i="1"/>
  <c r="M3314" i="1"/>
  <c r="L3304" i="1"/>
  <c r="M3310" i="1"/>
  <c r="L3300" i="1"/>
  <c r="M3322" i="1"/>
  <c r="L3312" i="1"/>
  <c r="M3331" i="1"/>
  <c r="L3321" i="1"/>
  <c r="L3316" i="1"/>
  <c r="M3326" i="1"/>
  <c r="M3329" i="1"/>
  <c r="L3319" i="1"/>
  <c r="N3309" i="1" a="1"/>
  <c r="P3305" i="1"/>
  <c r="L3307" i="1"/>
  <c r="M3317" i="1"/>
  <c r="M3328" i="1"/>
  <c r="L3318" i="1"/>
  <c r="M3323" i="1"/>
  <c r="L3313" i="1"/>
  <c r="N3319" i="1" l="1" a="1"/>
  <c r="P3315" i="1"/>
  <c r="M3338" i="1"/>
  <c r="L3328" i="1"/>
  <c r="N3311" i="1"/>
  <c r="P3309" i="1"/>
  <c r="P3311" i="1"/>
  <c r="O3310" i="1"/>
  <c r="N3309" i="1"/>
  <c r="R3309" i="1" s="1" a="1"/>
  <c r="O3309" i="1"/>
  <c r="O3311" i="1"/>
  <c r="P3310" i="1"/>
  <c r="N3310" i="1"/>
  <c r="M3332" i="1"/>
  <c r="L3322" i="1"/>
  <c r="M3324" i="1"/>
  <c r="L3314" i="1"/>
  <c r="N3326" i="1"/>
  <c r="P3326" i="1" s="1"/>
  <c r="P3327" i="1" s="1"/>
  <c r="O3325" i="1"/>
  <c r="M3335" i="1"/>
  <c r="N3325" i="1"/>
  <c r="O3326" i="1"/>
  <c r="O3327" i="1" s="1"/>
  <c r="L3325" i="1"/>
  <c r="L3326" i="1"/>
  <c r="M3336" i="1"/>
  <c r="R3299" i="1"/>
  <c r="R3301" i="1"/>
  <c r="R3300" i="1"/>
  <c r="L3317" i="1"/>
  <c r="M3327" i="1"/>
  <c r="M3333" i="1"/>
  <c r="L3323" i="1"/>
  <c r="M3339" i="1"/>
  <c r="L3329" i="1"/>
  <c r="M3341" i="1"/>
  <c r="L3331" i="1"/>
  <c r="M3320" i="1"/>
  <c r="L3310" i="1"/>
  <c r="M3343" i="1" l="1"/>
  <c r="L3333" i="1"/>
  <c r="M3348" i="1"/>
  <c r="L3338" i="1"/>
  <c r="M3334" i="1"/>
  <c r="L3324" i="1"/>
  <c r="M3351" i="1"/>
  <c r="L3341" i="1"/>
  <c r="M3342" i="1"/>
  <c r="L3332" i="1"/>
  <c r="N3336" i="1"/>
  <c r="P3336" i="1" s="1"/>
  <c r="P3337" i="1" s="1"/>
  <c r="O3335" i="1"/>
  <c r="M3345" i="1"/>
  <c r="N3335" i="1"/>
  <c r="O3336" i="1"/>
  <c r="O3337" i="1" s="1"/>
  <c r="L3335" i="1"/>
  <c r="L3327" i="1"/>
  <c r="M3337" i="1"/>
  <c r="M3330" i="1"/>
  <c r="L3320" i="1"/>
  <c r="M3349" i="1"/>
  <c r="L3339" i="1"/>
  <c r="L3336" i="1"/>
  <c r="M3346" i="1"/>
  <c r="N3329" i="1" a="1"/>
  <c r="P3325" i="1"/>
  <c r="R3309" i="1"/>
  <c r="R3311" i="1"/>
  <c r="R3310" i="1"/>
  <c r="N3321" i="1"/>
  <c r="P3319" i="1"/>
  <c r="P3321" i="1"/>
  <c r="O3320" i="1"/>
  <c r="N3319" i="1"/>
  <c r="R3319" i="1" s="1" a="1"/>
  <c r="P3320" i="1"/>
  <c r="N3320" i="1"/>
  <c r="O3319" i="1"/>
  <c r="O3321" i="1"/>
  <c r="L3346" i="1" l="1"/>
  <c r="M3356" i="1"/>
  <c r="M3361" i="1"/>
  <c r="L3351" i="1"/>
  <c r="M3358" i="1"/>
  <c r="L3348" i="1"/>
  <c r="M3340" i="1"/>
  <c r="L3330" i="1"/>
  <c r="R3319" i="1"/>
  <c r="R3321" i="1"/>
  <c r="R3320" i="1"/>
  <c r="L3337" i="1"/>
  <c r="M3347" i="1"/>
  <c r="N3339" i="1" a="1"/>
  <c r="P3335" i="1"/>
  <c r="N3331" i="1"/>
  <c r="P3329" i="1"/>
  <c r="P3331" i="1"/>
  <c r="O3330" i="1"/>
  <c r="N3329" i="1"/>
  <c r="R3329" i="1" s="1" a="1"/>
  <c r="O3329" i="1"/>
  <c r="O3331" i="1"/>
  <c r="P3330" i="1"/>
  <c r="N3330" i="1"/>
  <c r="M3359" i="1"/>
  <c r="L3349" i="1"/>
  <c r="N3346" i="1"/>
  <c r="P3346" i="1" s="1"/>
  <c r="P3347" i="1" s="1"/>
  <c r="O3345" i="1"/>
  <c r="M3355" i="1"/>
  <c r="N3345" i="1"/>
  <c r="O3346" i="1"/>
  <c r="O3347" i="1" s="1"/>
  <c r="L3345" i="1"/>
  <c r="M3352" i="1"/>
  <c r="L3342" i="1"/>
  <c r="M3344" i="1"/>
  <c r="L3334" i="1"/>
  <c r="M3353" i="1"/>
  <c r="L3343" i="1"/>
  <c r="R3329" i="1" l="1"/>
  <c r="R3331" i="1"/>
  <c r="R3330" i="1"/>
  <c r="M3354" i="1"/>
  <c r="L3344" i="1"/>
  <c r="M3350" i="1"/>
  <c r="L3340" i="1"/>
  <c r="M3371" i="1"/>
  <c r="L3361" i="1"/>
  <c r="N3341" i="1"/>
  <c r="P3339" i="1"/>
  <c r="P3341" i="1"/>
  <c r="O3340" i="1"/>
  <c r="N3339" i="1"/>
  <c r="R3339" i="1" s="1" a="1"/>
  <c r="P3340" i="1"/>
  <c r="N3340" i="1"/>
  <c r="O3339" i="1"/>
  <c r="O3341" i="1"/>
  <c r="L3356" i="1"/>
  <c r="M3366" i="1"/>
  <c r="N3349" i="1" a="1"/>
  <c r="P3345" i="1"/>
  <c r="M3363" i="1"/>
  <c r="L3353" i="1"/>
  <c r="M3362" i="1"/>
  <c r="L3352" i="1"/>
  <c r="N3356" i="1"/>
  <c r="P3356" i="1" s="1"/>
  <c r="P3357" i="1" s="1"/>
  <c r="O3355" i="1"/>
  <c r="M3365" i="1"/>
  <c r="N3355" i="1"/>
  <c r="O3356" i="1"/>
  <c r="O3357" i="1" s="1"/>
  <c r="L3355" i="1"/>
  <c r="M3369" i="1"/>
  <c r="L3359" i="1"/>
  <c r="L3347" i="1"/>
  <c r="M3357" i="1"/>
  <c r="M3368" i="1"/>
  <c r="L3358" i="1"/>
  <c r="L3366" i="1" l="1"/>
  <c r="M3376" i="1"/>
  <c r="M3364" i="1"/>
  <c r="L3354" i="1"/>
  <c r="M3373" i="1"/>
  <c r="L3363" i="1"/>
  <c r="L3357" i="1"/>
  <c r="M3367" i="1"/>
  <c r="M3381" i="1"/>
  <c r="L3371" i="1"/>
  <c r="N3359" i="1" a="1"/>
  <c r="P3355" i="1"/>
  <c r="R3339" i="1"/>
  <c r="R3341" i="1"/>
  <c r="R3340" i="1"/>
  <c r="M3360" i="1"/>
  <c r="L3350" i="1"/>
  <c r="M3378" i="1"/>
  <c r="L3368" i="1"/>
  <c r="M3379" i="1"/>
  <c r="L3369" i="1"/>
  <c r="N3366" i="1"/>
  <c r="P3366" i="1" s="1"/>
  <c r="P3367" i="1" s="1"/>
  <c r="O3365" i="1"/>
  <c r="M3375" i="1"/>
  <c r="N3365" i="1"/>
  <c r="O3366" i="1"/>
  <c r="O3367" i="1" s="1"/>
  <c r="L3365" i="1"/>
  <c r="M3372" i="1"/>
  <c r="L3362" i="1"/>
  <c r="N3351" i="1"/>
  <c r="P3349" i="1"/>
  <c r="P3351" i="1"/>
  <c r="O3350" i="1"/>
  <c r="N3349" i="1"/>
  <c r="R3349" i="1" s="1" a="1"/>
  <c r="O3349" i="1"/>
  <c r="O3351" i="1"/>
  <c r="P3350" i="1"/>
  <c r="N3350" i="1"/>
  <c r="N3376" i="1" l="1"/>
  <c r="P3376" i="1" s="1"/>
  <c r="P3377" i="1" s="1"/>
  <c r="O3375" i="1"/>
  <c r="M3385" i="1"/>
  <c r="N3375" i="1"/>
  <c r="O3376" i="1"/>
  <c r="O3377" i="1" s="1"/>
  <c r="L3375" i="1"/>
  <c r="N3361" i="1"/>
  <c r="P3359" i="1"/>
  <c r="P3361" i="1"/>
  <c r="O3360" i="1"/>
  <c r="N3359" i="1"/>
  <c r="R3359" i="1" s="1" a="1"/>
  <c r="P3360" i="1"/>
  <c r="N3360" i="1"/>
  <c r="O3359" i="1"/>
  <c r="O3361" i="1"/>
  <c r="M3374" i="1"/>
  <c r="L3364" i="1"/>
  <c r="M3382" i="1"/>
  <c r="L3372" i="1"/>
  <c r="M3370" i="1"/>
  <c r="L3360" i="1"/>
  <c r="L3367" i="1"/>
  <c r="M3377" i="1"/>
  <c r="M3388" i="1"/>
  <c r="L3378" i="1"/>
  <c r="L3376" i="1"/>
  <c r="M3386" i="1"/>
  <c r="M3389" i="1"/>
  <c r="L3379" i="1"/>
  <c r="R3349" i="1"/>
  <c r="R3351" i="1"/>
  <c r="R3350" i="1"/>
  <c r="N3369" i="1" a="1"/>
  <c r="P3365" i="1"/>
  <c r="M3391" i="1"/>
  <c r="L3381" i="1"/>
  <c r="M3383" i="1"/>
  <c r="L3373" i="1"/>
  <c r="M3398" i="1" l="1"/>
  <c r="L3388" i="1"/>
  <c r="M3380" i="1"/>
  <c r="L3370" i="1"/>
  <c r="M3384" i="1"/>
  <c r="L3374" i="1"/>
  <c r="N3379" i="1" a="1"/>
  <c r="P3375" i="1"/>
  <c r="M3401" i="1"/>
  <c r="L3391" i="1"/>
  <c r="L3386" i="1"/>
  <c r="M3396" i="1"/>
  <c r="L3377" i="1"/>
  <c r="M3387" i="1"/>
  <c r="R3359" i="1"/>
  <c r="R3361" i="1"/>
  <c r="R3360" i="1"/>
  <c r="N3386" i="1"/>
  <c r="P3386" i="1" s="1"/>
  <c r="P3387" i="1" s="1"/>
  <c r="O3385" i="1"/>
  <c r="M3395" i="1"/>
  <c r="N3385" i="1"/>
  <c r="O3386" i="1"/>
  <c r="O3387" i="1" s="1"/>
  <c r="L3385" i="1"/>
  <c r="M3392" i="1"/>
  <c r="L3382" i="1"/>
  <c r="M3399" i="1"/>
  <c r="L3389" i="1"/>
  <c r="M3393" i="1"/>
  <c r="L3383" i="1"/>
  <c r="N3371" i="1"/>
  <c r="P3369" i="1"/>
  <c r="P3371" i="1"/>
  <c r="O3370" i="1"/>
  <c r="N3369" i="1"/>
  <c r="R3369" i="1" s="1" a="1"/>
  <c r="O3369" i="1"/>
  <c r="O3371" i="1"/>
  <c r="P3370" i="1"/>
  <c r="N3370" i="1"/>
  <c r="N3381" i="1" l="1"/>
  <c r="P3379" i="1"/>
  <c r="P3381" i="1"/>
  <c r="O3380" i="1"/>
  <c r="N3379" i="1"/>
  <c r="R3379" i="1" s="1" a="1"/>
  <c r="P3380" i="1"/>
  <c r="N3380" i="1"/>
  <c r="O3379" i="1"/>
  <c r="O3381" i="1"/>
  <c r="M3390" i="1"/>
  <c r="L3380" i="1"/>
  <c r="M3402" i="1"/>
  <c r="L3392" i="1"/>
  <c r="N3396" i="1"/>
  <c r="P3396" i="1" s="1"/>
  <c r="P3397" i="1" s="1"/>
  <c r="O3395" i="1"/>
  <c r="M3405" i="1"/>
  <c r="N3395" i="1"/>
  <c r="O3396" i="1"/>
  <c r="O3397" i="1" s="1"/>
  <c r="L3395" i="1"/>
  <c r="L3387" i="1"/>
  <c r="M3397" i="1"/>
  <c r="M3403" i="1"/>
  <c r="L3393" i="1"/>
  <c r="L3396" i="1"/>
  <c r="M3406" i="1"/>
  <c r="R3369" i="1"/>
  <c r="R3371" i="1"/>
  <c r="R3370" i="1"/>
  <c r="M3409" i="1"/>
  <c r="L3399" i="1"/>
  <c r="N3389" i="1" a="1"/>
  <c r="P3385" i="1"/>
  <c r="M3411" i="1"/>
  <c r="L3401" i="1"/>
  <c r="M3394" i="1"/>
  <c r="L3384" i="1"/>
  <c r="M3408" i="1"/>
  <c r="L3398" i="1"/>
  <c r="N3406" i="1" l="1"/>
  <c r="P3406" i="1" s="1"/>
  <c r="P3407" i="1" s="1"/>
  <c r="O3405" i="1"/>
  <c r="M3415" i="1"/>
  <c r="N3405" i="1"/>
  <c r="O3406" i="1"/>
  <c r="O3407" i="1" s="1"/>
  <c r="L3405" i="1"/>
  <c r="N3391" i="1"/>
  <c r="P3389" i="1"/>
  <c r="P3391" i="1"/>
  <c r="O3390" i="1"/>
  <c r="N3389" i="1"/>
  <c r="R3389" i="1" s="1" a="1"/>
  <c r="O3389" i="1"/>
  <c r="O3391" i="1"/>
  <c r="P3390" i="1"/>
  <c r="N3390" i="1"/>
  <c r="M3412" i="1"/>
  <c r="L3402" i="1"/>
  <c r="M3413" i="1"/>
  <c r="L3403" i="1"/>
  <c r="M3400" i="1"/>
  <c r="L3390" i="1"/>
  <c r="M3404" i="1"/>
  <c r="L3394" i="1"/>
  <c r="M3418" i="1"/>
  <c r="L3408" i="1"/>
  <c r="M3421" i="1"/>
  <c r="L3411" i="1"/>
  <c r="M3419" i="1"/>
  <c r="L3409" i="1"/>
  <c r="L3406" i="1"/>
  <c r="M3416" i="1"/>
  <c r="L3397" i="1"/>
  <c r="M3407" i="1"/>
  <c r="N3399" i="1" a="1"/>
  <c r="P3395" i="1"/>
  <c r="R3379" i="1"/>
  <c r="R3381" i="1"/>
  <c r="R3380" i="1"/>
  <c r="M3410" i="1" l="1"/>
  <c r="L3400" i="1"/>
  <c r="L3416" i="1"/>
  <c r="M3426" i="1"/>
  <c r="R3389" i="1"/>
  <c r="R3391" i="1"/>
  <c r="R3390" i="1"/>
  <c r="N3416" i="1"/>
  <c r="P3416" i="1" s="1"/>
  <c r="P3417" i="1" s="1"/>
  <c r="O3415" i="1"/>
  <c r="M3425" i="1"/>
  <c r="N3415" i="1"/>
  <c r="O3416" i="1"/>
  <c r="O3417" i="1" s="1"/>
  <c r="L3415" i="1"/>
  <c r="M3429" i="1"/>
  <c r="L3419" i="1"/>
  <c r="M3422" i="1"/>
  <c r="L3412" i="1"/>
  <c r="N3401" i="1"/>
  <c r="P3399" i="1"/>
  <c r="P3401" i="1"/>
  <c r="O3400" i="1"/>
  <c r="N3399" i="1"/>
  <c r="R3399" i="1" s="1" a="1"/>
  <c r="P3400" i="1"/>
  <c r="N3400" i="1"/>
  <c r="O3399" i="1"/>
  <c r="O3401" i="1"/>
  <c r="M3431" i="1"/>
  <c r="L3421" i="1"/>
  <c r="M3414" i="1"/>
  <c r="L3404" i="1"/>
  <c r="M3423" i="1"/>
  <c r="L3413" i="1"/>
  <c r="M3428" i="1"/>
  <c r="L3418" i="1"/>
  <c r="N3409" i="1" a="1"/>
  <c r="P3405" i="1"/>
  <c r="L3407" i="1"/>
  <c r="M3417" i="1"/>
  <c r="N3411" i="1" l="1"/>
  <c r="P3409" i="1"/>
  <c r="P3411" i="1"/>
  <c r="O3410" i="1"/>
  <c r="N3409" i="1"/>
  <c r="R3409" i="1" s="1" a="1"/>
  <c r="O3409" i="1"/>
  <c r="O3411" i="1"/>
  <c r="P3410" i="1"/>
  <c r="N3410" i="1"/>
  <c r="M3441" i="1"/>
  <c r="L3431" i="1"/>
  <c r="N3419" i="1" a="1"/>
  <c r="P3415" i="1"/>
  <c r="L3426" i="1"/>
  <c r="M3436" i="1"/>
  <c r="M3433" i="1"/>
  <c r="L3423" i="1"/>
  <c r="L3417" i="1"/>
  <c r="M3427" i="1"/>
  <c r="R3399" i="1"/>
  <c r="R3401" i="1"/>
  <c r="R3400" i="1"/>
  <c r="M3439" i="1"/>
  <c r="L3429" i="1"/>
  <c r="N3426" i="1"/>
  <c r="P3426" i="1" s="1"/>
  <c r="P3427" i="1" s="1"/>
  <c r="O3425" i="1"/>
  <c r="M3435" i="1"/>
  <c r="N3425" i="1"/>
  <c r="O3426" i="1"/>
  <c r="O3427" i="1" s="1"/>
  <c r="L3425" i="1"/>
  <c r="M3432" i="1"/>
  <c r="L3422" i="1"/>
  <c r="M3438" i="1"/>
  <c r="L3428" i="1"/>
  <c r="M3424" i="1"/>
  <c r="L3414" i="1"/>
  <c r="M3420" i="1"/>
  <c r="L3410" i="1"/>
  <c r="N3429" i="1" l="1" a="1"/>
  <c r="P3425" i="1"/>
  <c r="M3443" i="1"/>
  <c r="L3433" i="1"/>
  <c r="N3421" i="1"/>
  <c r="P3419" i="1"/>
  <c r="P3421" i="1"/>
  <c r="O3420" i="1"/>
  <c r="N3419" i="1"/>
  <c r="R3419" i="1" s="1" a="1"/>
  <c r="P3420" i="1"/>
  <c r="N3420" i="1"/>
  <c r="O3419" i="1"/>
  <c r="O3421" i="1"/>
  <c r="M3434" i="1"/>
  <c r="L3424" i="1"/>
  <c r="M3442" i="1"/>
  <c r="L3432" i="1"/>
  <c r="N3436" i="1"/>
  <c r="P3436" i="1" s="1"/>
  <c r="P3437" i="1" s="1"/>
  <c r="O3435" i="1"/>
  <c r="M3445" i="1"/>
  <c r="N3435" i="1"/>
  <c r="O3436" i="1"/>
  <c r="O3437" i="1" s="1"/>
  <c r="L3435" i="1"/>
  <c r="M3449" i="1"/>
  <c r="L3439" i="1"/>
  <c r="L3427" i="1"/>
  <c r="M3437" i="1"/>
  <c r="L3436" i="1"/>
  <c r="M3446" i="1"/>
  <c r="M3451" i="1"/>
  <c r="L3441" i="1"/>
  <c r="M3430" i="1"/>
  <c r="L3420" i="1"/>
  <c r="M3448" i="1"/>
  <c r="L3438" i="1"/>
  <c r="R3409" i="1"/>
  <c r="R3411" i="1"/>
  <c r="R3410" i="1"/>
  <c r="M3440" i="1" l="1"/>
  <c r="L3430" i="1"/>
  <c r="N3446" i="1"/>
  <c r="P3446" i="1" s="1"/>
  <c r="P3447" i="1" s="1"/>
  <c r="O3445" i="1"/>
  <c r="M3455" i="1"/>
  <c r="N3445" i="1"/>
  <c r="O3446" i="1"/>
  <c r="O3447" i="1" s="1"/>
  <c r="L3445" i="1"/>
  <c r="L3437" i="1"/>
  <c r="M3447" i="1"/>
  <c r="M3453" i="1"/>
  <c r="L3443" i="1"/>
  <c r="M3459" i="1"/>
  <c r="L3449" i="1"/>
  <c r="M3452" i="1"/>
  <c r="L3442" i="1"/>
  <c r="M3458" i="1"/>
  <c r="L3448" i="1"/>
  <c r="M3461" i="1"/>
  <c r="L3451" i="1"/>
  <c r="M3444" i="1"/>
  <c r="L3434" i="1"/>
  <c r="L3446" i="1"/>
  <c r="M3456" i="1"/>
  <c r="N3439" i="1" a="1"/>
  <c r="P3435" i="1"/>
  <c r="R3419" i="1"/>
  <c r="R3421" i="1"/>
  <c r="R3420" i="1"/>
  <c r="N3431" i="1"/>
  <c r="P3429" i="1"/>
  <c r="P3431" i="1"/>
  <c r="O3430" i="1"/>
  <c r="N3429" i="1"/>
  <c r="R3429" i="1" s="1" a="1"/>
  <c r="O3429" i="1"/>
  <c r="O3431" i="1"/>
  <c r="P3430" i="1"/>
  <c r="N3430" i="1"/>
  <c r="L3456" i="1" l="1"/>
  <c r="M3466" i="1"/>
  <c r="M3471" i="1"/>
  <c r="L3461" i="1"/>
  <c r="R3429" i="1"/>
  <c r="R3431" i="1"/>
  <c r="R3430" i="1"/>
  <c r="L3447" i="1"/>
  <c r="M3457" i="1"/>
  <c r="N3449" i="1" a="1"/>
  <c r="P3445" i="1"/>
  <c r="M3462" i="1"/>
  <c r="L3452" i="1"/>
  <c r="M3463" i="1"/>
  <c r="L3453" i="1"/>
  <c r="N3441" i="1"/>
  <c r="P3439" i="1"/>
  <c r="P3441" i="1"/>
  <c r="O3440" i="1"/>
  <c r="N3439" i="1"/>
  <c r="R3439" i="1" s="1" a="1"/>
  <c r="P3440" i="1"/>
  <c r="N3440" i="1"/>
  <c r="O3439" i="1"/>
  <c r="O3441" i="1"/>
  <c r="M3454" i="1"/>
  <c r="L3444" i="1"/>
  <c r="M3468" i="1"/>
  <c r="L3458" i="1"/>
  <c r="M3469" i="1"/>
  <c r="L3459" i="1"/>
  <c r="N3456" i="1"/>
  <c r="P3456" i="1" s="1"/>
  <c r="P3457" i="1" s="1"/>
  <c r="O3455" i="1"/>
  <c r="M3465" i="1"/>
  <c r="N3455" i="1"/>
  <c r="O3456" i="1"/>
  <c r="O3457" i="1" s="1"/>
  <c r="L3455" i="1"/>
  <c r="M3450" i="1"/>
  <c r="L3440" i="1"/>
  <c r="M3478" i="1" l="1"/>
  <c r="L3468" i="1"/>
  <c r="M3481" i="1"/>
  <c r="L3471" i="1"/>
  <c r="R3439" i="1"/>
  <c r="R3441" i="1"/>
  <c r="R3440" i="1"/>
  <c r="N3459" i="1" a="1"/>
  <c r="P3455" i="1"/>
  <c r="M3473" i="1"/>
  <c r="L3463" i="1"/>
  <c r="N3451" i="1"/>
  <c r="P3449" i="1"/>
  <c r="P3451" i="1"/>
  <c r="O3450" i="1"/>
  <c r="N3449" i="1"/>
  <c r="R3449" i="1" s="1" a="1"/>
  <c r="O3449" i="1"/>
  <c r="O3451" i="1"/>
  <c r="P3450" i="1"/>
  <c r="N3450" i="1"/>
  <c r="L3466" i="1"/>
  <c r="M3476" i="1"/>
  <c r="M3472" i="1"/>
  <c r="L3462" i="1"/>
  <c r="M3460" i="1"/>
  <c r="L3450" i="1"/>
  <c r="N3466" i="1"/>
  <c r="P3466" i="1" s="1"/>
  <c r="P3467" i="1" s="1"/>
  <c r="O3465" i="1"/>
  <c r="M3475" i="1"/>
  <c r="N3465" i="1"/>
  <c r="O3466" i="1"/>
  <c r="O3467" i="1" s="1"/>
  <c r="L3465" i="1"/>
  <c r="M3479" i="1"/>
  <c r="L3469" i="1"/>
  <c r="M3464" i="1"/>
  <c r="L3454" i="1"/>
  <c r="L3457" i="1"/>
  <c r="M3467" i="1"/>
  <c r="R3449" i="1" l="1"/>
  <c r="R3451" i="1"/>
  <c r="R3450" i="1"/>
  <c r="M3482" i="1"/>
  <c r="L3472" i="1"/>
  <c r="M3491" i="1"/>
  <c r="L3481" i="1"/>
  <c r="N3461" i="1"/>
  <c r="P3459" i="1"/>
  <c r="P3461" i="1"/>
  <c r="O3460" i="1"/>
  <c r="N3459" i="1"/>
  <c r="R3459" i="1" s="1" a="1"/>
  <c r="P3460" i="1"/>
  <c r="N3460" i="1"/>
  <c r="O3459" i="1"/>
  <c r="O3461" i="1"/>
  <c r="M3474" i="1"/>
  <c r="L3464" i="1"/>
  <c r="N3469" i="1" a="1"/>
  <c r="P3465" i="1"/>
  <c r="L3476" i="1"/>
  <c r="M3486" i="1"/>
  <c r="M3483" i="1"/>
  <c r="L3473" i="1"/>
  <c r="L3467" i="1"/>
  <c r="M3477" i="1"/>
  <c r="M3489" i="1"/>
  <c r="L3479" i="1"/>
  <c r="N3476" i="1"/>
  <c r="P3476" i="1" s="1"/>
  <c r="P3477" i="1" s="1"/>
  <c r="O3475" i="1"/>
  <c r="M3485" i="1"/>
  <c r="N3475" i="1"/>
  <c r="O3476" i="1"/>
  <c r="O3477" i="1" s="1"/>
  <c r="L3475" i="1"/>
  <c r="M3470" i="1"/>
  <c r="L3460" i="1"/>
  <c r="M3488" i="1"/>
  <c r="L3478" i="1"/>
  <c r="M3498" i="1" l="1"/>
  <c r="L3488" i="1"/>
  <c r="R3459" i="1"/>
  <c r="R3461" i="1"/>
  <c r="R3460" i="1"/>
  <c r="M3492" i="1"/>
  <c r="L3482" i="1"/>
  <c r="M3480" i="1"/>
  <c r="L3470" i="1"/>
  <c r="N3486" i="1"/>
  <c r="P3486" i="1" s="1"/>
  <c r="P3487" i="1" s="1"/>
  <c r="O3485" i="1"/>
  <c r="M3495" i="1"/>
  <c r="N3485" i="1"/>
  <c r="O3486" i="1"/>
  <c r="O3487" i="1" s="1"/>
  <c r="L3485" i="1"/>
  <c r="M3499" i="1"/>
  <c r="L3489" i="1"/>
  <c r="M3493" i="1"/>
  <c r="L3483" i="1"/>
  <c r="N3471" i="1"/>
  <c r="P3469" i="1"/>
  <c r="P3471" i="1"/>
  <c r="O3470" i="1"/>
  <c r="N3469" i="1"/>
  <c r="R3469" i="1" s="1" a="1"/>
  <c r="O3469" i="1"/>
  <c r="O3471" i="1"/>
  <c r="P3470" i="1"/>
  <c r="N3470" i="1"/>
  <c r="N3479" i="1" a="1"/>
  <c r="P3475" i="1"/>
  <c r="L3477" i="1"/>
  <c r="M3487" i="1"/>
  <c r="L3486" i="1"/>
  <c r="M3496" i="1"/>
  <c r="M3501" i="1"/>
  <c r="L3491" i="1"/>
  <c r="M3484" i="1"/>
  <c r="L3474" i="1"/>
  <c r="R3469" i="1" l="1"/>
  <c r="R3471" i="1"/>
  <c r="R3470" i="1"/>
  <c r="N3496" i="1"/>
  <c r="P3496" i="1" s="1"/>
  <c r="P3497" i="1" s="1"/>
  <c r="O3495" i="1"/>
  <c r="M3505" i="1"/>
  <c r="N3495" i="1"/>
  <c r="O3496" i="1"/>
  <c r="O3497" i="1" s="1"/>
  <c r="L3495" i="1"/>
  <c r="M3511" i="1"/>
  <c r="L3501" i="1"/>
  <c r="L3487" i="1"/>
  <c r="M3497" i="1"/>
  <c r="M3509" i="1"/>
  <c r="L3499" i="1"/>
  <c r="M3490" i="1"/>
  <c r="L3480" i="1"/>
  <c r="L3496" i="1"/>
  <c r="M3506" i="1"/>
  <c r="M3503" i="1"/>
  <c r="L3493" i="1"/>
  <c r="M3502" i="1"/>
  <c r="L3492" i="1"/>
  <c r="M3494" i="1"/>
  <c r="L3484" i="1"/>
  <c r="N3481" i="1"/>
  <c r="P3479" i="1"/>
  <c r="P3481" i="1"/>
  <c r="O3480" i="1"/>
  <c r="N3479" i="1"/>
  <c r="R3479" i="1" s="1" a="1"/>
  <c r="P3480" i="1"/>
  <c r="N3480" i="1"/>
  <c r="O3479" i="1"/>
  <c r="O3481" i="1"/>
  <c r="N3489" i="1" a="1"/>
  <c r="P3485" i="1"/>
  <c r="M3508" i="1"/>
  <c r="L3498" i="1"/>
  <c r="M3500" i="1" l="1"/>
  <c r="L3490" i="1"/>
  <c r="N3491" i="1"/>
  <c r="P3489" i="1"/>
  <c r="P3491" i="1"/>
  <c r="O3490" i="1"/>
  <c r="N3489" i="1"/>
  <c r="R3489" i="1" s="1" a="1"/>
  <c r="O3489" i="1"/>
  <c r="O3491" i="1"/>
  <c r="P3490" i="1"/>
  <c r="N3490" i="1"/>
  <c r="L3506" i="1"/>
  <c r="M3516" i="1"/>
  <c r="N3499" i="1" a="1"/>
  <c r="P3495" i="1"/>
  <c r="M3504" i="1"/>
  <c r="L3494" i="1"/>
  <c r="M3513" i="1"/>
  <c r="L3503" i="1"/>
  <c r="R3479" i="1"/>
  <c r="R3481" i="1"/>
  <c r="R3480" i="1"/>
  <c r="M3512" i="1"/>
  <c r="L3502" i="1"/>
  <c r="M3519" i="1"/>
  <c r="L3509" i="1"/>
  <c r="M3521" i="1"/>
  <c r="L3511" i="1"/>
  <c r="N3506" i="1"/>
  <c r="P3506" i="1" s="1"/>
  <c r="P3507" i="1" s="1"/>
  <c r="O3505" i="1"/>
  <c r="M3515" i="1"/>
  <c r="N3505" i="1"/>
  <c r="O3506" i="1"/>
  <c r="O3507" i="1" s="1"/>
  <c r="L3505" i="1"/>
  <c r="M3518" i="1"/>
  <c r="L3508" i="1"/>
  <c r="L3497" i="1"/>
  <c r="M3507" i="1"/>
  <c r="N3509" i="1" l="1" a="1"/>
  <c r="P3505" i="1"/>
  <c r="M3514" i="1"/>
  <c r="L3504" i="1"/>
  <c r="M3528" i="1"/>
  <c r="L3518" i="1"/>
  <c r="N3516" i="1"/>
  <c r="P3516" i="1" s="1"/>
  <c r="P3517" i="1" s="1"/>
  <c r="O3515" i="1"/>
  <c r="M3525" i="1"/>
  <c r="N3515" i="1"/>
  <c r="O3516" i="1"/>
  <c r="O3517" i="1" s="1"/>
  <c r="L3515" i="1"/>
  <c r="M3531" i="1"/>
  <c r="L3521" i="1"/>
  <c r="M3522" i="1"/>
  <c r="L3512" i="1"/>
  <c r="R3489" i="1"/>
  <c r="R3491" i="1"/>
  <c r="R3490" i="1"/>
  <c r="L3507" i="1"/>
  <c r="M3517" i="1"/>
  <c r="M3523" i="1"/>
  <c r="L3513" i="1"/>
  <c r="N3501" i="1"/>
  <c r="P3499" i="1"/>
  <c r="P3501" i="1"/>
  <c r="O3500" i="1"/>
  <c r="N3499" i="1"/>
  <c r="R3499" i="1" s="1" a="1"/>
  <c r="P3500" i="1"/>
  <c r="N3500" i="1"/>
  <c r="O3499" i="1"/>
  <c r="O3501" i="1"/>
  <c r="M3529" i="1"/>
  <c r="L3519" i="1"/>
  <c r="L3516" i="1"/>
  <c r="M3526" i="1"/>
  <c r="M3510" i="1"/>
  <c r="L3500" i="1"/>
  <c r="M3536" i="1" l="1"/>
  <c r="L3526" i="1"/>
  <c r="M3524" i="1"/>
  <c r="L3514" i="1"/>
  <c r="M3533" i="1"/>
  <c r="L3523" i="1"/>
  <c r="N3519" i="1" a="1"/>
  <c r="P3515" i="1"/>
  <c r="R3499" i="1"/>
  <c r="R3501" i="1"/>
  <c r="R3500" i="1"/>
  <c r="M3532" i="1"/>
  <c r="L3522" i="1"/>
  <c r="M3520" i="1"/>
  <c r="L3510" i="1"/>
  <c r="M3539" i="1"/>
  <c r="L3529" i="1"/>
  <c r="L3517" i="1"/>
  <c r="M3527" i="1"/>
  <c r="M3541" i="1"/>
  <c r="L3531" i="1"/>
  <c r="N3526" i="1"/>
  <c r="P3526" i="1" s="1"/>
  <c r="P3527" i="1" s="1"/>
  <c r="O3525" i="1"/>
  <c r="M3535" i="1"/>
  <c r="N3525" i="1"/>
  <c r="O3526" i="1"/>
  <c r="O3527" i="1" s="1"/>
  <c r="L3525" i="1"/>
  <c r="M3538" i="1"/>
  <c r="L3528" i="1"/>
  <c r="N3511" i="1"/>
  <c r="P3509" i="1"/>
  <c r="P3511" i="1"/>
  <c r="O3510" i="1"/>
  <c r="N3509" i="1"/>
  <c r="R3509" i="1" s="1" a="1"/>
  <c r="O3509" i="1"/>
  <c r="O3511" i="1"/>
  <c r="P3510" i="1"/>
  <c r="N3510" i="1"/>
  <c r="N3536" i="1" l="1"/>
  <c r="P3536" i="1" s="1"/>
  <c r="P3537" i="1" s="1"/>
  <c r="O3535" i="1"/>
  <c r="N3535" i="1"/>
  <c r="M3545" i="1"/>
  <c r="O3536" i="1"/>
  <c r="O3537" i="1" s="1"/>
  <c r="L3535" i="1"/>
  <c r="M3549" i="1"/>
  <c r="L3539" i="1"/>
  <c r="L3527" i="1"/>
  <c r="M3537" i="1"/>
  <c r="N3521" i="1"/>
  <c r="P3519" i="1"/>
  <c r="P3521" i="1"/>
  <c r="O3520" i="1"/>
  <c r="N3519" i="1"/>
  <c r="R3519" i="1" s="1" a="1"/>
  <c r="P3520" i="1"/>
  <c r="N3520" i="1"/>
  <c r="O3519" i="1"/>
  <c r="O3521" i="1"/>
  <c r="M3534" i="1"/>
  <c r="L3524" i="1"/>
  <c r="M3551" i="1"/>
  <c r="L3541" i="1"/>
  <c r="M3530" i="1"/>
  <c r="L3520" i="1"/>
  <c r="M3548" i="1"/>
  <c r="L3538" i="1"/>
  <c r="M3542" i="1"/>
  <c r="L3532" i="1"/>
  <c r="R3509" i="1"/>
  <c r="R3511" i="1"/>
  <c r="R3510" i="1"/>
  <c r="N3529" i="1" a="1"/>
  <c r="P3525" i="1"/>
  <c r="M3543" i="1"/>
  <c r="L3533" i="1"/>
  <c r="M3546" i="1"/>
  <c r="L3536" i="1"/>
  <c r="M3540" i="1" l="1"/>
  <c r="L3530" i="1"/>
  <c r="M3553" i="1"/>
  <c r="L3543" i="1"/>
  <c r="R3519" i="1"/>
  <c r="R3521" i="1"/>
  <c r="R3520" i="1"/>
  <c r="M3559" i="1"/>
  <c r="L3549" i="1"/>
  <c r="N3539" i="1" a="1"/>
  <c r="P3535" i="1"/>
  <c r="M3552" i="1"/>
  <c r="L3542" i="1"/>
  <c r="M3544" i="1"/>
  <c r="L3534" i="1"/>
  <c r="N3546" i="1"/>
  <c r="P3546" i="1" s="1"/>
  <c r="P3547" i="1" s="1"/>
  <c r="O3545" i="1"/>
  <c r="N3545" i="1"/>
  <c r="M3555" i="1"/>
  <c r="O3546" i="1"/>
  <c r="O3547" i="1" s="1"/>
  <c r="L3545" i="1"/>
  <c r="M3558" i="1"/>
  <c r="L3548" i="1"/>
  <c r="M3561" i="1"/>
  <c r="L3551" i="1"/>
  <c r="L3537" i="1"/>
  <c r="M3547" i="1"/>
  <c r="M3556" i="1"/>
  <c r="L3546" i="1"/>
  <c r="N3531" i="1"/>
  <c r="P3529" i="1"/>
  <c r="P3530" i="1"/>
  <c r="O3529" i="1"/>
  <c r="P3531" i="1"/>
  <c r="O3530" i="1"/>
  <c r="N3529" i="1"/>
  <c r="R3529" i="1" s="1" a="1"/>
  <c r="O3531" i="1"/>
  <c r="N3530" i="1"/>
  <c r="R3529" i="1" l="1"/>
  <c r="R3531" i="1"/>
  <c r="R3530" i="1"/>
  <c r="M3566" i="1"/>
  <c r="L3556" i="1"/>
  <c r="M3571" i="1"/>
  <c r="L3561" i="1"/>
  <c r="M3562" i="1"/>
  <c r="L3552" i="1"/>
  <c r="M3569" i="1"/>
  <c r="L3559" i="1"/>
  <c r="L3547" i="1"/>
  <c r="M3557" i="1"/>
  <c r="N3556" i="1"/>
  <c r="P3556" i="1" s="1"/>
  <c r="P3557" i="1" s="1"/>
  <c r="O3555" i="1"/>
  <c r="N3555" i="1"/>
  <c r="M3565" i="1"/>
  <c r="L3555" i="1"/>
  <c r="O3556" i="1"/>
  <c r="O3557" i="1" s="1"/>
  <c r="M3563" i="1"/>
  <c r="L3553" i="1"/>
  <c r="M3568" i="1"/>
  <c r="L3558" i="1"/>
  <c r="N3549" i="1" a="1"/>
  <c r="P3545" i="1"/>
  <c r="M3554" i="1"/>
  <c r="L3544" i="1"/>
  <c r="N3541" i="1"/>
  <c r="P3539" i="1"/>
  <c r="P3540" i="1"/>
  <c r="O3539" i="1"/>
  <c r="P3541" i="1"/>
  <c r="O3540" i="1"/>
  <c r="N3539" i="1"/>
  <c r="R3539" i="1" s="1" a="1"/>
  <c r="N3540" i="1"/>
  <c r="O3541" i="1"/>
  <c r="M3550" i="1"/>
  <c r="L3540" i="1"/>
  <c r="M3572" i="1" l="1"/>
  <c r="L3562" i="1"/>
  <c r="N3551" i="1"/>
  <c r="P3549" i="1"/>
  <c r="P3550" i="1"/>
  <c r="O3549" i="1"/>
  <c r="P3551" i="1"/>
  <c r="O3550" i="1"/>
  <c r="N3549" i="1"/>
  <c r="R3549" i="1" s="1" a="1"/>
  <c r="O3551" i="1"/>
  <c r="N3550" i="1"/>
  <c r="N3559" i="1" a="1"/>
  <c r="P3555" i="1"/>
  <c r="M3564" i="1"/>
  <c r="L3554" i="1"/>
  <c r="M3579" i="1"/>
  <c r="L3569" i="1"/>
  <c r="M3581" i="1"/>
  <c r="L3571" i="1"/>
  <c r="M3573" i="1"/>
  <c r="L3563" i="1"/>
  <c r="M3576" i="1"/>
  <c r="L3566" i="1"/>
  <c r="R3539" i="1"/>
  <c r="R3541" i="1"/>
  <c r="R3540" i="1"/>
  <c r="M3578" i="1"/>
  <c r="L3568" i="1"/>
  <c r="M3560" i="1"/>
  <c r="L3550" i="1"/>
  <c r="N3566" i="1"/>
  <c r="P3566" i="1" s="1"/>
  <c r="P3567" i="1" s="1"/>
  <c r="O3565" i="1"/>
  <c r="N3565" i="1"/>
  <c r="M3575" i="1"/>
  <c r="L3565" i="1"/>
  <c r="O3566" i="1"/>
  <c r="O3567" i="1" s="1"/>
  <c r="L3557" i="1"/>
  <c r="M3567" i="1"/>
  <c r="M3589" i="1" l="1"/>
  <c r="L3579" i="1"/>
  <c r="M3588" i="1"/>
  <c r="L3578" i="1"/>
  <c r="M3583" i="1"/>
  <c r="L3573" i="1"/>
  <c r="N3561" i="1"/>
  <c r="P3559" i="1"/>
  <c r="P3560" i="1"/>
  <c r="O3559" i="1"/>
  <c r="P3561" i="1"/>
  <c r="O3560" i="1"/>
  <c r="N3559" i="1"/>
  <c r="R3559" i="1" s="1" a="1"/>
  <c r="O3561" i="1"/>
  <c r="N3560" i="1"/>
  <c r="L3567" i="1"/>
  <c r="M3577" i="1"/>
  <c r="N3576" i="1"/>
  <c r="P3576" i="1" s="1"/>
  <c r="P3577" i="1" s="1"/>
  <c r="O3575" i="1"/>
  <c r="N3575" i="1"/>
  <c r="M3585" i="1"/>
  <c r="O3576" i="1"/>
  <c r="O3577" i="1" s="1"/>
  <c r="L3575" i="1"/>
  <c r="M3586" i="1"/>
  <c r="L3576" i="1"/>
  <c r="M3591" i="1"/>
  <c r="L3581" i="1"/>
  <c r="M3574" i="1"/>
  <c r="L3564" i="1"/>
  <c r="N3569" i="1" a="1"/>
  <c r="P3565" i="1"/>
  <c r="M3570" i="1"/>
  <c r="L3560" i="1"/>
  <c r="R3549" i="1"/>
  <c r="R3551" i="1"/>
  <c r="R3550" i="1"/>
  <c r="M3582" i="1"/>
  <c r="L3572" i="1"/>
  <c r="M3584" i="1" l="1"/>
  <c r="L3574" i="1"/>
  <c r="N3579" i="1" a="1"/>
  <c r="P3575" i="1"/>
  <c r="M3598" i="1"/>
  <c r="L3588" i="1"/>
  <c r="M3580" i="1"/>
  <c r="L3570" i="1"/>
  <c r="M3601" i="1"/>
  <c r="L3591" i="1"/>
  <c r="M3596" i="1"/>
  <c r="L3586" i="1"/>
  <c r="N3571" i="1"/>
  <c r="P3569" i="1"/>
  <c r="P3570" i="1"/>
  <c r="O3569" i="1"/>
  <c r="P3571" i="1"/>
  <c r="O3570" i="1"/>
  <c r="N3569" i="1"/>
  <c r="R3569" i="1" s="1" a="1"/>
  <c r="O3571" i="1"/>
  <c r="N3570" i="1"/>
  <c r="M3592" i="1"/>
  <c r="L3582" i="1"/>
  <c r="N3586" i="1"/>
  <c r="P3586" i="1" s="1"/>
  <c r="P3587" i="1" s="1"/>
  <c r="O3585" i="1"/>
  <c r="N3585" i="1"/>
  <c r="M3595" i="1"/>
  <c r="O3586" i="1"/>
  <c r="O3587" i="1" s="1"/>
  <c r="L3585" i="1"/>
  <c r="L3577" i="1"/>
  <c r="M3587" i="1"/>
  <c r="R3559" i="1"/>
  <c r="R3561" i="1"/>
  <c r="R3560" i="1"/>
  <c r="M3593" i="1"/>
  <c r="L3583" i="1"/>
  <c r="M3599" i="1"/>
  <c r="L3589" i="1"/>
  <c r="M3603" i="1" l="1"/>
  <c r="L3593" i="1"/>
  <c r="R3569" i="1"/>
  <c r="R3571" i="1"/>
  <c r="R3570" i="1"/>
  <c r="M3606" i="1"/>
  <c r="L3596" i="1"/>
  <c r="M3590" i="1"/>
  <c r="L3580" i="1"/>
  <c r="N3581" i="1"/>
  <c r="P3579" i="1"/>
  <c r="P3580" i="1"/>
  <c r="O3579" i="1"/>
  <c r="P3581" i="1"/>
  <c r="O3580" i="1"/>
  <c r="N3579" i="1"/>
  <c r="R3579" i="1" s="1" a="1"/>
  <c r="N3580" i="1"/>
  <c r="O3581" i="1"/>
  <c r="L3587" i="1"/>
  <c r="M3597" i="1"/>
  <c r="N3596" i="1"/>
  <c r="P3596" i="1" s="1"/>
  <c r="P3597" i="1" s="1"/>
  <c r="O3595" i="1"/>
  <c r="N3595" i="1"/>
  <c r="M3605" i="1"/>
  <c r="L3595" i="1"/>
  <c r="O3596" i="1"/>
  <c r="O3597" i="1" s="1"/>
  <c r="N3589" i="1" a="1"/>
  <c r="P3585" i="1"/>
  <c r="M3602" i="1"/>
  <c r="L3592" i="1"/>
  <c r="M3609" i="1"/>
  <c r="L3599" i="1"/>
  <c r="M3611" i="1"/>
  <c r="L3601" i="1"/>
  <c r="M3608" i="1"/>
  <c r="L3598" i="1"/>
  <c r="M3594" i="1"/>
  <c r="L3584" i="1"/>
  <c r="N3606" i="1" l="1"/>
  <c r="P3606" i="1" s="1"/>
  <c r="P3607" i="1" s="1"/>
  <c r="O3605" i="1"/>
  <c r="N3605" i="1"/>
  <c r="M3615" i="1"/>
  <c r="L3605" i="1"/>
  <c r="O3606" i="1"/>
  <c r="O3607" i="1" s="1"/>
  <c r="R3579" i="1"/>
  <c r="R3581" i="1"/>
  <c r="R3580" i="1"/>
  <c r="M3600" i="1"/>
  <c r="L3590" i="1"/>
  <c r="M3618" i="1"/>
  <c r="L3608" i="1"/>
  <c r="M3619" i="1"/>
  <c r="L3609" i="1"/>
  <c r="N3591" i="1"/>
  <c r="P3589" i="1"/>
  <c r="P3590" i="1"/>
  <c r="O3589" i="1"/>
  <c r="P3591" i="1"/>
  <c r="O3590" i="1"/>
  <c r="N3589" i="1"/>
  <c r="R3589" i="1" s="1" a="1"/>
  <c r="O3591" i="1"/>
  <c r="N3590" i="1"/>
  <c r="N3599" i="1" a="1"/>
  <c r="P3595" i="1"/>
  <c r="M3616" i="1"/>
  <c r="L3606" i="1"/>
  <c r="L3597" i="1"/>
  <c r="M3607" i="1"/>
  <c r="M3604" i="1"/>
  <c r="L3594" i="1"/>
  <c r="M3621" i="1"/>
  <c r="L3611" i="1"/>
  <c r="M3612" i="1"/>
  <c r="L3602" i="1"/>
  <c r="M3613" i="1"/>
  <c r="L3603" i="1"/>
  <c r="M3628" i="1" l="1"/>
  <c r="L3618" i="1"/>
  <c r="N3616" i="1"/>
  <c r="P3616" i="1" s="1"/>
  <c r="P3617" i="1" s="1"/>
  <c r="O3615" i="1"/>
  <c r="N3615" i="1"/>
  <c r="M3625" i="1"/>
  <c r="O3616" i="1"/>
  <c r="O3617" i="1" s="1"/>
  <c r="L3615" i="1"/>
  <c r="M3622" i="1"/>
  <c r="L3612" i="1"/>
  <c r="M3614" i="1"/>
  <c r="L3604" i="1"/>
  <c r="M3626" i="1"/>
  <c r="L3616" i="1"/>
  <c r="N3609" i="1" a="1"/>
  <c r="P3605" i="1"/>
  <c r="R3589" i="1"/>
  <c r="R3591" i="1"/>
  <c r="R3590" i="1"/>
  <c r="M3629" i="1"/>
  <c r="L3619" i="1"/>
  <c r="M3610" i="1"/>
  <c r="L3600" i="1"/>
  <c r="L3607" i="1"/>
  <c r="M3617" i="1"/>
  <c r="M3623" i="1"/>
  <c r="L3613" i="1"/>
  <c r="M3631" i="1"/>
  <c r="L3621" i="1"/>
  <c r="N3601" i="1"/>
  <c r="P3599" i="1"/>
  <c r="P3600" i="1"/>
  <c r="O3599" i="1"/>
  <c r="P3601" i="1"/>
  <c r="O3600" i="1"/>
  <c r="N3599" i="1"/>
  <c r="R3599" i="1" s="1" a="1"/>
  <c r="O3601" i="1"/>
  <c r="N3600" i="1"/>
  <c r="R3599" i="1" l="1"/>
  <c r="R3601" i="1"/>
  <c r="R3600" i="1"/>
  <c r="N3611" i="1"/>
  <c r="P3609" i="1"/>
  <c r="P3610" i="1"/>
  <c r="O3609" i="1"/>
  <c r="P3611" i="1"/>
  <c r="O3610" i="1"/>
  <c r="N3609" i="1"/>
  <c r="R3609" i="1" s="1" a="1"/>
  <c r="O3611" i="1"/>
  <c r="N3610" i="1"/>
  <c r="M3633" i="1"/>
  <c r="L3623" i="1"/>
  <c r="M3620" i="1"/>
  <c r="L3610" i="1"/>
  <c r="N3626" i="1"/>
  <c r="P3626" i="1" s="1"/>
  <c r="P3627" i="1" s="1"/>
  <c r="O3625" i="1"/>
  <c r="N3625" i="1"/>
  <c r="M3635" i="1"/>
  <c r="O3626" i="1"/>
  <c r="O3627" i="1" s="1"/>
  <c r="L3625" i="1"/>
  <c r="M3641" i="1"/>
  <c r="L3631" i="1"/>
  <c r="M3639" i="1"/>
  <c r="L3629" i="1"/>
  <c r="M3624" i="1"/>
  <c r="L3614" i="1"/>
  <c r="L3617" i="1"/>
  <c r="M3627" i="1"/>
  <c r="M3636" i="1"/>
  <c r="L3626" i="1"/>
  <c r="M3632" i="1"/>
  <c r="L3622" i="1"/>
  <c r="N3619" i="1" a="1"/>
  <c r="P3615" i="1"/>
  <c r="M3638" i="1"/>
  <c r="L3628" i="1"/>
  <c r="M3648" i="1" l="1"/>
  <c r="L3638" i="1"/>
  <c r="N3636" i="1"/>
  <c r="P3636" i="1" s="1"/>
  <c r="P3637" i="1" s="1"/>
  <c r="O3635" i="1"/>
  <c r="N3635" i="1"/>
  <c r="M3645" i="1"/>
  <c r="L3635" i="1"/>
  <c r="O3636" i="1"/>
  <c r="O3637" i="1" s="1"/>
  <c r="N3621" i="1"/>
  <c r="P3619" i="1"/>
  <c r="P3620" i="1"/>
  <c r="O3619" i="1"/>
  <c r="P3621" i="1"/>
  <c r="O3620" i="1"/>
  <c r="N3619" i="1"/>
  <c r="R3619" i="1" s="1" a="1"/>
  <c r="N3620" i="1"/>
  <c r="O3621" i="1"/>
  <c r="M3646" i="1"/>
  <c r="L3636" i="1"/>
  <c r="M3634" i="1"/>
  <c r="L3624" i="1"/>
  <c r="M3651" i="1"/>
  <c r="L3641" i="1"/>
  <c r="N3629" i="1" a="1"/>
  <c r="P3625" i="1"/>
  <c r="M3630" i="1"/>
  <c r="L3620" i="1"/>
  <c r="L3627" i="1"/>
  <c r="M3637" i="1"/>
  <c r="R3609" i="1"/>
  <c r="R3611" i="1"/>
  <c r="R3610" i="1"/>
  <c r="M3642" i="1"/>
  <c r="L3632" i="1"/>
  <c r="M3649" i="1"/>
  <c r="L3639" i="1"/>
  <c r="M3643" i="1"/>
  <c r="L3633" i="1"/>
  <c r="N3631" i="1" l="1"/>
  <c r="P3629" i="1"/>
  <c r="P3630" i="1"/>
  <c r="O3629" i="1"/>
  <c r="P3631" i="1"/>
  <c r="O3630" i="1"/>
  <c r="N3629" i="1"/>
  <c r="R3629" i="1" s="1" a="1"/>
  <c r="O3631" i="1"/>
  <c r="N3630" i="1"/>
  <c r="M3644" i="1"/>
  <c r="L3634" i="1"/>
  <c r="R3619" i="1"/>
  <c r="R3621" i="1"/>
  <c r="R3620" i="1"/>
  <c r="M3640" i="1"/>
  <c r="L3630" i="1"/>
  <c r="M3661" i="1"/>
  <c r="L3651" i="1"/>
  <c r="M3656" i="1"/>
  <c r="L3646" i="1"/>
  <c r="N3646" i="1"/>
  <c r="P3646" i="1" s="1"/>
  <c r="P3647" i="1" s="1"/>
  <c r="O3645" i="1"/>
  <c r="N3645" i="1"/>
  <c r="M3655" i="1"/>
  <c r="L3645" i="1"/>
  <c r="O3646" i="1"/>
  <c r="O3647" i="1" s="1"/>
  <c r="M3659" i="1"/>
  <c r="L3649" i="1"/>
  <c r="M3653" i="1"/>
  <c r="L3643" i="1"/>
  <c r="M3652" i="1"/>
  <c r="L3642" i="1"/>
  <c r="L3637" i="1"/>
  <c r="M3647" i="1"/>
  <c r="N3639" i="1" a="1"/>
  <c r="P3635" i="1"/>
  <c r="M3658" i="1"/>
  <c r="L3648" i="1"/>
  <c r="N3641" i="1" l="1"/>
  <c r="P3639" i="1"/>
  <c r="P3640" i="1"/>
  <c r="O3639" i="1"/>
  <c r="P3641" i="1"/>
  <c r="O3640" i="1"/>
  <c r="N3639" i="1"/>
  <c r="R3639" i="1" s="1" a="1"/>
  <c r="O3641" i="1"/>
  <c r="N3640" i="1"/>
  <c r="M3669" i="1"/>
  <c r="L3659" i="1"/>
  <c r="N3649" i="1" a="1"/>
  <c r="P3645" i="1"/>
  <c r="M3666" i="1"/>
  <c r="L3656" i="1"/>
  <c r="M3650" i="1"/>
  <c r="L3640" i="1"/>
  <c r="R3629" i="1"/>
  <c r="R3631" i="1"/>
  <c r="R3630" i="1"/>
  <c r="M3654" i="1"/>
  <c r="L3644" i="1"/>
  <c r="N3656" i="1"/>
  <c r="P3656" i="1" s="1"/>
  <c r="P3657" i="1" s="1"/>
  <c r="O3655" i="1"/>
  <c r="N3655" i="1"/>
  <c r="M3665" i="1"/>
  <c r="O3656" i="1"/>
  <c r="O3657" i="1" s="1"/>
  <c r="L3655" i="1"/>
  <c r="M3662" i="1"/>
  <c r="L3652" i="1"/>
  <c r="L3647" i="1"/>
  <c r="M3657" i="1"/>
  <c r="M3668" i="1"/>
  <c r="L3658" i="1"/>
  <c r="M3663" i="1"/>
  <c r="L3653" i="1"/>
  <c r="M3671" i="1"/>
  <c r="L3661" i="1"/>
  <c r="M3660" i="1" l="1"/>
  <c r="L3650" i="1"/>
  <c r="R3639" i="1"/>
  <c r="R3641" i="1"/>
  <c r="R3640" i="1"/>
  <c r="L3657" i="1"/>
  <c r="M3667" i="1"/>
  <c r="N3666" i="1"/>
  <c r="P3666" i="1" s="1"/>
  <c r="P3667" i="1" s="1"/>
  <c r="O3665" i="1"/>
  <c r="N3665" i="1"/>
  <c r="M3675" i="1"/>
  <c r="O3666" i="1"/>
  <c r="O3667" i="1" s="1"/>
  <c r="L3665" i="1"/>
  <c r="M3676" i="1"/>
  <c r="L3666" i="1"/>
  <c r="M3679" i="1"/>
  <c r="L3669" i="1"/>
  <c r="N3651" i="1"/>
  <c r="P3649" i="1"/>
  <c r="P3650" i="1"/>
  <c r="O3649" i="1"/>
  <c r="P3651" i="1"/>
  <c r="O3650" i="1"/>
  <c r="N3649" i="1"/>
  <c r="R3649" i="1" s="1" a="1"/>
  <c r="O3651" i="1"/>
  <c r="N3650" i="1"/>
  <c r="M3673" i="1"/>
  <c r="L3663" i="1"/>
  <c r="M3681" i="1"/>
  <c r="L3671" i="1"/>
  <c r="M3678" i="1"/>
  <c r="L3668" i="1"/>
  <c r="M3672" i="1"/>
  <c r="L3662" i="1"/>
  <c r="N3659" i="1" a="1"/>
  <c r="P3655" i="1"/>
  <c r="M3664" i="1"/>
  <c r="L3654" i="1"/>
  <c r="M3674" i="1" l="1"/>
  <c r="L3664" i="1"/>
  <c r="M3691" i="1"/>
  <c r="L3681" i="1"/>
  <c r="R3649" i="1"/>
  <c r="R3651" i="1"/>
  <c r="R3650" i="1"/>
  <c r="M3689" i="1"/>
  <c r="L3679" i="1"/>
  <c r="N3661" i="1"/>
  <c r="P3659" i="1"/>
  <c r="P3660" i="1"/>
  <c r="O3659" i="1"/>
  <c r="P3661" i="1"/>
  <c r="O3660" i="1"/>
  <c r="N3659" i="1"/>
  <c r="R3659" i="1" s="1" a="1"/>
  <c r="N3660" i="1"/>
  <c r="O3661" i="1"/>
  <c r="M3688" i="1"/>
  <c r="L3678" i="1"/>
  <c r="M3683" i="1"/>
  <c r="L3673" i="1"/>
  <c r="N3676" i="1"/>
  <c r="P3676" i="1" s="1"/>
  <c r="P3677" i="1" s="1"/>
  <c r="O3675" i="1"/>
  <c r="N3675" i="1"/>
  <c r="M3685" i="1"/>
  <c r="L3675" i="1"/>
  <c r="O3676" i="1"/>
  <c r="O3677" i="1" s="1"/>
  <c r="L3667" i="1"/>
  <c r="M3677" i="1"/>
  <c r="M3682" i="1"/>
  <c r="L3672" i="1"/>
  <c r="M3686" i="1"/>
  <c r="L3676" i="1"/>
  <c r="N3669" i="1" a="1"/>
  <c r="P3665" i="1"/>
  <c r="M3670" i="1"/>
  <c r="L3660" i="1"/>
  <c r="N3671" i="1" l="1"/>
  <c r="P3669" i="1"/>
  <c r="P3670" i="1"/>
  <c r="O3669" i="1"/>
  <c r="P3671" i="1"/>
  <c r="O3670" i="1"/>
  <c r="N3669" i="1"/>
  <c r="R3669" i="1" s="1" a="1"/>
  <c r="O3671" i="1"/>
  <c r="N3670" i="1"/>
  <c r="M3692" i="1"/>
  <c r="L3682" i="1"/>
  <c r="M3698" i="1"/>
  <c r="L3688" i="1"/>
  <c r="M3701" i="1"/>
  <c r="L3691" i="1"/>
  <c r="M3699" i="1"/>
  <c r="L3689" i="1"/>
  <c r="L3677" i="1"/>
  <c r="M3687" i="1"/>
  <c r="N3686" i="1"/>
  <c r="P3686" i="1" s="1"/>
  <c r="P3687" i="1" s="1"/>
  <c r="O3685" i="1"/>
  <c r="N3685" i="1"/>
  <c r="M3695" i="1"/>
  <c r="L3685" i="1"/>
  <c r="O3686" i="1"/>
  <c r="O3687" i="1" s="1"/>
  <c r="R3659" i="1"/>
  <c r="R3661" i="1"/>
  <c r="R3660" i="1"/>
  <c r="M3680" i="1"/>
  <c r="L3670" i="1"/>
  <c r="M3696" i="1"/>
  <c r="L3686" i="1"/>
  <c r="N3679" i="1" a="1"/>
  <c r="P3675" i="1"/>
  <c r="M3693" i="1"/>
  <c r="L3683" i="1"/>
  <c r="M3684" i="1"/>
  <c r="L3674" i="1"/>
  <c r="N3681" i="1" l="1"/>
  <c r="P3679" i="1"/>
  <c r="P3680" i="1"/>
  <c r="O3679" i="1"/>
  <c r="P3681" i="1"/>
  <c r="O3680" i="1"/>
  <c r="N3679" i="1"/>
  <c r="R3679" i="1" s="1" a="1"/>
  <c r="O3681" i="1"/>
  <c r="N3680" i="1"/>
  <c r="M3709" i="1"/>
  <c r="L3699" i="1"/>
  <c r="M3703" i="1"/>
  <c r="L3693" i="1"/>
  <c r="M3706" i="1"/>
  <c r="L3696" i="1"/>
  <c r="N3696" i="1"/>
  <c r="P3696" i="1" s="1"/>
  <c r="P3697" i="1" s="1"/>
  <c r="O3695" i="1"/>
  <c r="N3695" i="1"/>
  <c r="M3705" i="1"/>
  <c r="O3696" i="1"/>
  <c r="O3697" i="1" s="1"/>
  <c r="L3695" i="1"/>
  <c r="L3687" i="1"/>
  <c r="M3697" i="1"/>
  <c r="R3669" i="1"/>
  <c r="R3671" i="1"/>
  <c r="R3670" i="1"/>
  <c r="M3694" i="1"/>
  <c r="L3684" i="1"/>
  <c r="M3690" i="1"/>
  <c r="L3680" i="1"/>
  <c r="M3708" i="1"/>
  <c r="L3698" i="1"/>
  <c r="N3689" i="1" a="1"/>
  <c r="P3685" i="1"/>
  <c r="M3711" i="1"/>
  <c r="L3701" i="1"/>
  <c r="M3702" i="1"/>
  <c r="L3692" i="1"/>
  <c r="M3713" i="1" l="1"/>
  <c r="L3703" i="1"/>
  <c r="M3718" i="1"/>
  <c r="L3708" i="1"/>
  <c r="M3704" i="1"/>
  <c r="L3694" i="1"/>
  <c r="L3697" i="1"/>
  <c r="M3707" i="1"/>
  <c r="N3706" i="1"/>
  <c r="P3706" i="1" s="1"/>
  <c r="P3707" i="1" s="1"/>
  <c r="O3705" i="1"/>
  <c r="N3705" i="1"/>
  <c r="M3715" i="1"/>
  <c r="O3706" i="1"/>
  <c r="O3707" i="1" s="1"/>
  <c r="L3705" i="1"/>
  <c r="R3679" i="1"/>
  <c r="R3681" i="1"/>
  <c r="R3680" i="1"/>
  <c r="M3712" i="1"/>
  <c r="L3702" i="1"/>
  <c r="M3721" i="1"/>
  <c r="L3711" i="1"/>
  <c r="N3699" i="1" a="1"/>
  <c r="P3695" i="1"/>
  <c r="M3716" i="1"/>
  <c r="L3706" i="1"/>
  <c r="M3719" i="1"/>
  <c r="L3709" i="1"/>
  <c r="N3691" i="1"/>
  <c r="P3689" i="1"/>
  <c r="P3690" i="1"/>
  <c r="O3689" i="1"/>
  <c r="P3691" i="1"/>
  <c r="O3690" i="1"/>
  <c r="N3689" i="1"/>
  <c r="R3689" i="1" s="1" a="1"/>
  <c r="O3691" i="1"/>
  <c r="N3690" i="1"/>
  <c r="M3700" i="1"/>
  <c r="L3690" i="1"/>
  <c r="M3729" i="1" l="1"/>
  <c r="L3719" i="1"/>
  <c r="M3710" i="1"/>
  <c r="L3700" i="1"/>
  <c r="M3726" i="1"/>
  <c r="L3716" i="1"/>
  <c r="M3731" i="1"/>
  <c r="L3721" i="1"/>
  <c r="N3716" i="1"/>
  <c r="P3716" i="1" s="1"/>
  <c r="P3717" i="1" s="1"/>
  <c r="O3715" i="1"/>
  <c r="N3715" i="1"/>
  <c r="M3725" i="1"/>
  <c r="L3715" i="1"/>
  <c r="O3716" i="1"/>
  <c r="O3717" i="1" s="1"/>
  <c r="L3707" i="1"/>
  <c r="M3717" i="1"/>
  <c r="N3709" i="1" a="1"/>
  <c r="P3705" i="1"/>
  <c r="M3728" i="1"/>
  <c r="L3718" i="1"/>
  <c r="N3701" i="1"/>
  <c r="P3699" i="1"/>
  <c r="P3700" i="1"/>
  <c r="O3699" i="1"/>
  <c r="P3701" i="1"/>
  <c r="O3700" i="1"/>
  <c r="N3699" i="1"/>
  <c r="R3699" i="1" s="1" a="1"/>
  <c r="N3700" i="1"/>
  <c r="O3701" i="1"/>
  <c r="M3722" i="1"/>
  <c r="L3712" i="1"/>
  <c r="R3689" i="1"/>
  <c r="R3691" i="1"/>
  <c r="R3690" i="1"/>
  <c r="M3714" i="1"/>
  <c r="L3704" i="1"/>
  <c r="M3723" i="1"/>
  <c r="L3713" i="1"/>
  <c r="L3717" i="1" l="1"/>
  <c r="M3727" i="1"/>
  <c r="N3726" i="1"/>
  <c r="P3726" i="1" s="1"/>
  <c r="P3727" i="1" s="1"/>
  <c r="O3725" i="1"/>
  <c r="N3725" i="1"/>
  <c r="M3735" i="1"/>
  <c r="L3725" i="1"/>
  <c r="O3726" i="1"/>
  <c r="O3727" i="1" s="1"/>
  <c r="M3724" i="1"/>
  <c r="L3714" i="1"/>
  <c r="R3699" i="1"/>
  <c r="R3701" i="1"/>
  <c r="R3700" i="1"/>
  <c r="M3738" i="1"/>
  <c r="L3728" i="1"/>
  <c r="N3719" i="1" a="1"/>
  <c r="P3715" i="1"/>
  <c r="M3741" i="1"/>
  <c r="L3731" i="1"/>
  <c r="M3720" i="1"/>
  <c r="L3710" i="1"/>
  <c r="M3732" i="1"/>
  <c r="L3722" i="1"/>
  <c r="M3733" i="1"/>
  <c r="L3723" i="1"/>
  <c r="N3711" i="1"/>
  <c r="P3709" i="1"/>
  <c r="P3710" i="1"/>
  <c r="O3709" i="1"/>
  <c r="P3711" i="1"/>
  <c r="O3710" i="1"/>
  <c r="N3709" i="1"/>
  <c r="R3709" i="1" s="1" a="1"/>
  <c r="O3711" i="1"/>
  <c r="N3710" i="1"/>
  <c r="M3736" i="1"/>
  <c r="L3726" i="1"/>
  <c r="M3739" i="1"/>
  <c r="L3729" i="1"/>
  <c r="M3743" i="1" l="1"/>
  <c r="L3733" i="1"/>
  <c r="M3730" i="1"/>
  <c r="L3720" i="1"/>
  <c r="N3721" i="1"/>
  <c r="P3719" i="1"/>
  <c r="P3720" i="1"/>
  <c r="O3719" i="1"/>
  <c r="P3721" i="1"/>
  <c r="O3720" i="1"/>
  <c r="N3719" i="1"/>
  <c r="R3719" i="1" s="1" a="1"/>
  <c r="O3721" i="1"/>
  <c r="N3720" i="1"/>
  <c r="M3746" i="1"/>
  <c r="L3736" i="1"/>
  <c r="M3742" i="1"/>
  <c r="L3732" i="1"/>
  <c r="M3751" i="1"/>
  <c r="L3741" i="1"/>
  <c r="M3748" i="1"/>
  <c r="L3738" i="1"/>
  <c r="N3736" i="1"/>
  <c r="P3736" i="1" s="1"/>
  <c r="P3737" i="1" s="1"/>
  <c r="O3735" i="1"/>
  <c r="N3735" i="1"/>
  <c r="M3745" i="1"/>
  <c r="O3736" i="1"/>
  <c r="O3737" i="1" s="1"/>
  <c r="L3735" i="1"/>
  <c r="L3727" i="1"/>
  <c r="M3737" i="1"/>
  <c r="R3709" i="1"/>
  <c r="R3711" i="1"/>
  <c r="R3710" i="1"/>
  <c r="M3749" i="1"/>
  <c r="L3739" i="1"/>
  <c r="M3734" i="1"/>
  <c r="L3724" i="1"/>
  <c r="N3729" i="1" a="1"/>
  <c r="P3725" i="1"/>
  <c r="R3719" i="1" l="1"/>
  <c r="R3721" i="1"/>
  <c r="R3720" i="1"/>
  <c r="M3740" i="1"/>
  <c r="L3730" i="1"/>
  <c r="N3739" i="1" a="1"/>
  <c r="P3735" i="1"/>
  <c r="M3752" i="1"/>
  <c r="L3742" i="1"/>
  <c r="M3761" i="1"/>
  <c r="L3751" i="1"/>
  <c r="M3756" i="1"/>
  <c r="L3746" i="1"/>
  <c r="M3758" i="1"/>
  <c r="L3748" i="1"/>
  <c r="M3744" i="1"/>
  <c r="L3734" i="1"/>
  <c r="N3731" i="1"/>
  <c r="P3729" i="1"/>
  <c r="P3730" i="1"/>
  <c r="O3729" i="1"/>
  <c r="P3731" i="1"/>
  <c r="O3730" i="1"/>
  <c r="N3729" i="1"/>
  <c r="R3729" i="1" s="1" a="1"/>
  <c r="O3731" i="1"/>
  <c r="N3730" i="1"/>
  <c r="M3759" i="1"/>
  <c r="L3749" i="1"/>
  <c r="L3737" i="1"/>
  <c r="M3747" i="1"/>
  <c r="N3746" i="1"/>
  <c r="P3746" i="1" s="1"/>
  <c r="P3747" i="1" s="1"/>
  <c r="O3745" i="1"/>
  <c r="N3745" i="1"/>
  <c r="M3755" i="1"/>
  <c r="O3746" i="1"/>
  <c r="O3747" i="1" s="1"/>
  <c r="L3745" i="1"/>
  <c r="M3753" i="1"/>
  <c r="L3743" i="1"/>
  <c r="R3729" i="1" l="1"/>
  <c r="R3731" i="1"/>
  <c r="R3730" i="1"/>
  <c r="M3762" i="1"/>
  <c r="L3752" i="1"/>
  <c r="M3769" i="1"/>
  <c r="L3759" i="1"/>
  <c r="M3754" i="1"/>
  <c r="L3744" i="1"/>
  <c r="M3766" i="1"/>
  <c r="L3756" i="1"/>
  <c r="M3750" i="1"/>
  <c r="L3740" i="1"/>
  <c r="N3756" i="1"/>
  <c r="P3756" i="1" s="1"/>
  <c r="P3757" i="1" s="1"/>
  <c r="O3755" i="1"/>
  <c r="N3755" i="1"/>
  <c r="M3765" i="1"/>
  <c r="L3755" i="1"/>
  <c r="O3756" i="1"/>
  <c r="O3757" i="1" s="1"/>
  <c r="L3747" i="1"/>
  <c r="M3757" i="1"/>
  <c r="M3768" i="1"/>
  <c r="L3758" i="1"/>
  <c r="M3771" i="1"/>
  <c r="L3761" i="1"/>
  <c r="N3741" i="1"/>
  <c r="P3739" i="1"/>
  <c r="P3740" i="1"/>
  <c r="O3739" i="1"/>
  <c r="P3741" i="1"/>
  <c r="O3740" i="1"/>
  <c r="N3739" i="1"/>
  <c r="R3739" i="1" s="1" a="1"/>
  <c r="N3740" i="1"/>
  <c r="O3741" i="1"/>
  <c r="M3763" i="1"/>
  <c r="L3753" i="1"/>
  <c r="N3749" i="1" a="1"/>
  <c r="P3745" i="1"/>
  <c r="R3739" i="1" l="1"/>
  <c r="R3741" i="1"/>
  <c r="R3740" i="1"/>
  <c r="M3760" i="1"/>
  <c r="L3750" i="1"/>
  <c r="M3772" i="1"/>
  <c r="L3762" i="1"/>
  <c r="M3781" i="1"/>
  <c r="L3771" i="1"/>
  <c r="N3759" i="1" a="1"/>
  <c r="P3755" i="1"/>
  <c r="M3764" i="1"/>
  <c r="L3754" i="1"/>
  <c r="M3773" i="1"/>
  <c r="L3763" i="1"/>
  <c r="M3776" i="1"/>
  <c r="L3766" i="1"/>
  <c r="M3779" i="1"/>
  <c r="L3769" i="1"/>
  <c r="M3778" i="1"/>
  <c r="L3768" i="1"/>
  <c r="N3751" i="1"/>
  <c r="P3749" i="1"/>
  <c r="P3750" i="1"/>
  <c r="O3749" i="1"/>
  <c r="P3751" i="1"/>
  <c r="O3750" i="1"/>
  <c r="N3749" i="1"/>
  <c r="R3749" i="1" s="1" a="1"/>
  <c r="O3751" i="1"/>
  <c r="N3750" i="1"/>
  <c r="L3757" i="1"/>
  <c r="M3767" i="1"/>
  <c r="N3766" i="1"/>
  <c r="P3766" i="1" s="1"/>
  <c r="P3767" i="1" s="1"/>
  <c r="O3765" i="1"/>
  <c r="N3765" i="1"/>
  <c r="M3775" i="1"/>
  <c r="L3765" i="1"/>
  <c r="O3766" i="1"/>
  <c r="O3767" i="1" s="1"/>
  <c r="L3767" i="1" l="1"/>
  <c r="M3777" i="1"/>
  <c r="R3749" i="1"/>
  <c r="R3751" i="1"/>
  <c r="R3750" i="1"/>
  <c r="M3788" i="1"/>
  <c r="L3778" i="1"/>
  <c r="M3786" i="1"/>
  <c r="L3776" i="1"/>
  <c r="M3774" i="1"/>
  <c r="L3764" i="1"/>
  <c r="M3791" i="1"/>
  <c r="L3781" i="1"/>
  <c r="M3770" i="1"/>
  <c r="L3760" i="1"/>
  <c r="N3769" i="1" a="1"/>
  <c r="P3765" i="1"/>
  <c r="N3761" i="1"/>
  <c r="P3759" i="1"/>
  <c r="P3760" i="1"/>
  <c r="O3759" i="1"/>
  <c r="P3761" i="1"/>
  <c r="O3760" i="1"/>
  <c r="N3759" i="1"/>
  <c r="R3759" i="1" s="1" a="1"/>
  <c r="O3761" i="1"/>
  <c r="N3760" i="1"/>
  <c r="M3782" i="1"/>
  <c r="L3772" i="1"/>
  <c r="N3776" i="1"/>
  <c r="P3776" i="1" s="1"/>
  <c r="P3777" i="1" s="1"/>
  <c r="O3775" i="1"/>
  <c r="N3775" i="1"/>
  <c r="M3785" i="1"/>
  <c r="O3776" i="1"/>
  <c r="O3777" i="1" s="1"/>
  <c r="L3775" i="1"/>
  <c r="M3789" i="1"/>
  <c r="L3779" i="1"/>
  <c r="M3783" i="1"/>
  <c r="L3773" i="1"/>
  <c r="N3771" i="1" l="1"/>
  <c r="P3769" i="1"/>
  <c r="P3770" i="1"/>
  <c r="O3769" i="1"/>
  <c r="P3771" i="1"/>
  <c r="O3770" i="1"/>
  <c r="N3769" i="1"/>
  <c r="R3769" i="1" s="1" a="1"/>
  <c r="O3771" i="1"/>
  <c r="N3770" i="1"/>
  <c r="M3801" i="1"/>
  <c r="L3791" i="1"/>
  <c r="M3796" i="1"/>
  <c r="L3786" i="1"/>
  <c r="M3799" i="1"/>
  <c r="L3789" i="1"/>
  <c r="N3779" i="1" a="1"/>
  <c r="P3775" i="1"/>
  <c r="M3792" i="1"/>
  <c r="L3782" i="1"/>
  <c r="R3759" i="1"/>
  <c r="R3761" i="1"/>
  <c r="R3760" i="1"/>
  <c r="M3780" i="1"/>
  <c r="L3770" i="1"/>
  <c r="M3784" i="1"/>
  <c r="L3774" i="1"/>
  <c r="M3798" i="1"/>
  <c r="L3788" i="1"/>
  <c r="L3777" i="1"/>
  <c r="M3787" i="1"/>
  <c r="N3786" i="1"/>
  <c r="P3786" i="1" s="1"/>
  <c r="P3787" i="1" s="1"/>
  <c r="O3785" i="1"/>
  <c r="N3785" i="1"/>
  <c r="M3795" i="1"/>
  <c r="O3786" i="1"/>
  <c r="O3787" i="1" s="1"/>
  <c r="L3785" i="1"/>
  <c r="M3793" i="1"/>
  <c r="L3783" i="1"/>
  <c r="R3769" i="1" l="1"/>
  <c r="R3771" i="1"/>
  <c r="R3770" i="1"/>
  <c r="N3781" i="1"/>
  <c r="P3779" i="1"/>
  <c r="P3780" i="1"/>
  <c r="O3779" i="1"/>
  <c r="P3781" i="1"/>
  <c r="O3780" i="1"/>
  <c r="N3779" i="1"/>
  <c r="R3779" i="1" s="1" a="1"/>
  <c r="N3780" i="1"/>
  <c r="O3781" i="1"/>
  <c r="M3806" i="1"/>
  <c r="L3796" i="1"/>
  <c r="M3808" i="1"/>
  <c r="L3798" i="1"/>
  <c r="N3796" i="1"/>
  <c r="P3796" i="1" s="1"/>
  <c r="P3797" i="1" s="1"/>
  <c r="O3795" i="1"/>
  <c r="N3795" i="1"/>
  <c r="M3805" i="1"/>
  <c r="L3795" i="1"/>
  <c r="O3796" i="1"/>
  <c r="O3797" i="1" s="1"/>
  <c r="L3787" i="1"/>
  <c r="M3797" i="1"/>
  <c r="M3802" i="1"/>
  <c r="L3792" i="1"/>
  <c r="M3809" i="1"/>
  <c r="L3799" i="1"/>
  <c r="M3811" i="1"/>
  <c r="L3801" i="1"/>
  <c r="M3790" i="1"/>
  <c r="L3780" i="1"/>
  <c r="M3803" i="1"/>
  <c r="L3793" i="1"/>
  <c r="N3789" i="1" a="1"/>
  <c r="P3785" i="1"/>
  <c r="M3794" i="1"/>
  <c r="L3784" i="1"/>
  <c r="L3797" i="1" l="1"/>
  <c r="M3807" i="1"/>
  <c r="N3806" i="1"/>
  <c r="P3806" i="1" s="1"/>
  <c r="P3807" i="1" s="1"/>
  <c r="O3805" i="1"/>
  <c r="N3805" i="1"/>
  <c r="M3815" i="1"/>
  <c r="L3805" i="1"/>
  <c r="O3806" i="1"/>
  <c r="O3807" i="1" s="1"/>
  <c r="N3791" i="1"/>
  <c r="P3789" i="1"/>
  <c r="P3790" i="1"/>
  <c r="O3789" i="1"/>
  <c r="P3791" i="1"/>
  <c r="O3790" i="1"/>
  <c r="N3789" i="1"/>
  <c r="R3789" i="1" s="1" a="1"/>
  <c r="O3791" i="1"/>
  <c r="N3790" i="1"/>
  <c r="M3800" i="1"/>
  <c r="L3790" i="1"/>
  <c r="M3819" i="1"/>
  <c r="L3809" i="1"/>
  <c r="N3799" i="1" a="1"/>
  <c r="P3795" i="1"/>
  <c r="M3818" i="1"/>
  <c r="L3808" i="1"/>
  <c r="R3779" i="1"/>
  <c r="R3781" i="1"/>
  <c r="R3780" i="1"/>
  <c r="M3804" i="1"/>
  <c r="L3794" i="1"/>
  <c r="M3813" i="1"/>
  <c r="L3803" i="1"/>
  <c r="M3821" i="1"/>
  <c r="L3811" i="1"/>
  <c r="M3812" i="1"/>
  <c r="L3802" i="1"/>
  <c r="M3816" i="1"/>
  <c r="L3806" i="1"/>
  <c r="M3828" i="1" l="1"/>
  <c r="L3818" i="1"/>
  <c r="M3829" i="1"/>
  <c r="L3819" i="1"/>
  <c r="R3789" i="1"/>
  <c r="R3791" i="1"/>
  <c r="R3790" i="1"/>
  <c r="M3823" i="1"/>
  <c r="L3813" i="1"/>
  <c r="N3801" i="1"/>
  <c r="P3799" i="1"/>
  <c r="P3800" i="1"/>
  <c r="O3799" i="1"/>
  <c r="P3801" i="1"/>
  <c r="O3800" i="1"/>
  <c r="N3799" i="1"/>
  <c r="R3799" i="1" s="1" a="1"/>
  <c r="O3801" i="1"/>
  <c r="N3800" i="1"/>
  <c r="M3810" i="1"/>
  <c r="L3800" i="1"/>
  <c r="N3816" i="1"/>
  <c r="P3816" i="1" s="1"/>
  <c r="P3817" i="1" s="1"/>
  <c r="O3815" i="1"/>
  <c r="N3815" i="1"/>
  <c r="M3825" i="1"/>
  <c r="O3816" i="1"/>
  <c r="O3817" i="1" s="1"/>
  <c r="L3815" i="1"/>
  <c r="L3807" i="1"/>
  <c r="M3817" i="1"/>
  <c r="M3822" i="1"/>
  <c r="L3812" i="1"/>
  <c r="M3826" i="1"/>
  <c r="L3816" i="1"/>
  <c r="M3831" i="1"/>
  <c r="L3821" i="1"/>
  <c r="M3814" i="1"/>
  <c r="L3804" i="1"/>
  <c r="N3809" i="1" a="1"/>
  <c r="P3805" i="1"/>
  <c r="L3817" i="1" l="1"/>
  <c r="M3827" i="1"/>
  <c r="R3799" i="1"/>
  <c r="R3801" i="1"/>
  <c r="R3800" i="1"/>
  <c r="M3833" i="1"/>
  <c r="L3823" i="1"/>
  <c r="M3824" i="1"/>
  <c r="L3814" i="1"/>
  <c r="M3836" i="1"/>
  <c r="L3826" i="1"/>
  <c r="N3819" i="1" a="1"/>
  <c r="P3815" i="1"/>
  <c r="M3820" i="1"/>
  <c r="L3810" i="1"/>
  <c r="M3839" i="1"/>
  <c r="L3829" i="1"/>
  <c r="N3826" i="1"/>
  <c r="P3826" i="1" s="1"/>
  <c r="P3827" i="1" s="1"/>
  <c r="O3825" i="1"/>
  <c r="N3825" i="1"/>
  <c r="M3835" i="1"/>
  <c r="O3826" i="1"/>
  <c r="O3827" i="1" s="1"/>
  <c r="L3825" i="1"/>
  <c r="N3811" i="1"/>
  <c r="P3809" i="1"/>
  <c r="P3810" i="1"/>
  <c r="O3809" i="1"/>
  <c r="P3811" i="1"/>
  <c r="O3810" i="1"/>
  <c r="N3809" i="1"/>
  <c r="R3809" i="1" s="1" a="1"/>
  <c r="O3811" i="1"/>
  <c r="N3810" i="1"/>
  <c r="M3841" i="1"/>
  <c r="L3831" i="1"/>
  <c r="M3832" i="1"/>
  <c r="L3822" i="1"/>
  <c r="M3838" i="1"/>
  <c r="L3828" i="1"/>
  <c r="N3821" i="1" l="1"/>
  <c r="P3819" i="1"/>
  <c r="P3820" i="1"/>
  <c r="O3819" i="1"/>
  <c r="P3821" i="1"/>
  <c r="O3820" i="1"/>
  <c r="N3819" i="1"/>
  <c r="R3819" i="1" s="1" a="1"/>
  <c r="N3820" i="1"/>
  <c r="O3821" i="1"/>
  <c r="M3842" i="1"/>
  <c r="L3832" i="1"/>
  <c r="N3829" i="1" a="1"/>
  <c r="P3825" i="1"/>
  <c r="M3834" i="1"/>
  <c r="L3824" i="1"/>
  <c r="R3809" i="1"/>
  <c r="R3811" i="1"/>
  <c r="R3810" i="1"/>
  <c r="M3830" i="1"/>
  <c r="L3820" i="1"/>
  <c r="M3846" i="1"/>
  <c r="L3836" i="1"/>
  <c r="M3843" i="1"/>
  <c r="L3833" i="1"/>
  <c r="L3827" i="1"/>
  <c r="M3837" i="1"/>
  <c r="M3849" i="1"/>
  <c r="L3839" i="1"/>
  <c r="M3848" i="1"/>
  <c r="L3838" i="1"/>
  <c r="M3851" i="1"/>
  <c r="L3841" i="1"/>
  <c r="N3836" i="1"/>
  <c r="P3836" i="1" s="1"/>
  <c r="P3837" i="1" s="1"/>
  <c r="O3835" i="1"/>
  <c r="N3835" i="1"/>
  <c r="M3845" i="1"/>
  <c r="L3835" i="1"/>
  <c r="O3836" i="1"/>
  <c r="O3837" i="1" s="1"/>
  <c r="N3831" i="1" l="1"/>
  <c r="P3829" i="1"/>
  <c r="P3830" i="1"/>
  <c r="O3829" i="1"/>
  <c r="P3831" i="1"/>
  <c r="O3830" i="1"/>
  <c r="N3829" i="1"/>
  <c r="R3829" i="1" s="1" a="1"/>
  <c r="O3831" i="1"/>
  <c r="N3830" i="1"/>
  <c r="N3839" i="1" a="1"/>
  <c r="P3835" i="1"/>
  <c r="M3861" i="1"/>
  <c r="L3851" i="1"/>
  <c r="M3859" i="1"/>
  <c r="L3849" i="1"/>
  <c r="M3853" i="1"/>
  <c r="L3843" i="1"/>
  <c r="M3840" i="1"/>
  <c r="L3830" i="1"/>
  <c r="R3819" i="1"/>
  <c r="R3821" i="1"/>
  <c r="R3820" i="1"/>
  <c r="N3846" i="1"/>
  <c r="P3846" i="1" s="1"/>
  <c r="P3847" i="1" s="1"/>
  <c r="O3845" i="1"/>
  <c r="N3845" i="1"/>
  <c r="M3855" i="1"/>
  <c r="L3845" i="1"/>
  <c r="O3846" i="1"/>
  <c r="O3847" i="1" s="1"/>
  <c r="L3837" i="1"/>
  <c r="M3847" i="1"/>
  <c r="M3844" i="1"/>
  <c r="L3834" i="1"/>
  <c r="M3852" i="1"/>
  <c r="L3842" i="1"/>
  <c r="M3858" i="1"/>
  <c r="L3848" i="1"/>
  <c r="M3856" i="1"/>
  <c r="L3846" i="1"/>
  <c r="M3871" i="1" l="1"/>
  <c r="L3861" i="1"/>
  <c r="R3829" i="1"/>
  <c r="R3831" i="1"/>
  <c r="R3830" i="1"/>
  <c r="M3863" i="1"/>
  <c r="L3853" i="1"/>
  <c r="M3868" i="1"/>
  <c r="L3858" i="1"/>
  <c r="L3847" i="1"/>
  <c r="M3857" i="1"/>
  <c r="N3856" i="1"/>
  <c r="P3856" i="1" s="1"/>
  <c r="P3857" i="1" s="1"/>
  <c r="O3855" i="1"/>
  <c r="N3855" i="1"/>
  <c r="M3865" i="1"/>
  <c r="O3856" i="1"/>
  <c r="O3857" i="1" s="1"/>
  <c r="L3855" i="1"/>
  <c r="M3850" i="1"/>
  <c r="L3840" i="1"/>
  <c r="M3869" i="1"/>
  <c r="L3859" i="1"/>
  <c r="N3841" i="1"/>
  <c r="P3839" i="1"/>
  <c r="P3840" i="1"/>
  <c r="O3839" i="1"/>
  <c r="P3841" i="1"/>
  <c r="O3840" i="1"/>
  <c r="N3839" i="1"/>
  <c r="R3839" i="1" s="1" a="1"/>
  <c r="O3841" i="1"/>
  <c r="N3840" i="1"/>
  <c r="M3854" i="1"/>
  <c r="L3844" i="1"/>
  <c r="M3866" i="1"/>
  <c r="L3856" i="1"/>
  <c r="M3862" i="1"/>
  <c r="L3852" i="1"/>
  <c r="N3849" i="1" a="1"/>
  <c r="P3845" i="1"/>
  <c r="R3839" i="1" l="1"/>
  <c r="R3841" i="1"/>
  <c r="R3840" i="1"/>
  <c r="M3879" i="1"/>
  <c r="L3869" i="1"/>
  <c r="M3878" i="1"/>
  <c r="L3868" i="1"/>
  <c r="M3872" i="1"/>
  <c r="L3862" i="1"/>
  <c r="M3864" i="1"/>
  <c r="L3854" i="1"/>
  <c r="N3866" i="1"/>
  <c r="P3866" i="1" s="1"/>
  <c r="P3867" i="1" s="1"/>
  <c r="O3865" i="1"/>
  <c r="N3865" i="1"/>
  <c r="M3875" i="1"/>
  <c r="O3866" i="1"/>
  <c r="O3867" i="1" s="1"/>
  <c r="L3865" i="1"/>
  <c r="L3857" i="1"/>
  <c r="M3867" i="1"/>
  <c r="M3860" i="1"/>
  <c r="L3850" i="1"/>
  <c r="N3859" i="1" a="1"/>
  <c r="P3855" i="1"/>
  <c r="M3873" i="1"/>
  <c r="L3863" i="1"/>
  <c r="N3851" i="1"/>
  <c r="P3849" i="1"/>
  <c r="P3850" i="1"/>
  <c r="O3849" i="1"/>
  <c r="P3851" i="1"/>
  <c r="O3850" i="1"/>
  <c r="N3849" i="1"/>
  <c r="R3849" i="1" s="1" a="1"/>
  <c r="O3851" i="1"/>
  <c r="N3850" i="1"/>
  <c r="M3876" i="1"/>
  <c r="L3866" i="1"/>
  <c r="M3881" i="1"/>
  <c r="L3871" i="1"/>
  <c r="M3882" i="1" l="1"/>
  <c r="L3872" i="1"/>
  <c r="M3889" i="1"/>
  <c r="L3879" i="1"/>
  <c r="M3886" i="1"/>
  <c r="L3876" i="1"/>
  <c r="L3867" i="1"/>
  <c r="M3877" i="1"/>
  <c r="N3876" i="1"/>
  <c r="P3876" i="1" s="1"/>
  <c r="P3877" i="1" s="1"/>
  <c r="O3875" i="1"/>
  <c r="N3875" i="1"/>
  <c r="M3885" i="1"/>
  <c r="O3876" i="1"/>
  <c r="O3877" i="1" s="1"/>
  <c r="L3875" i="1"/>
  <c r="M3883" i="1"/>
  <c r="L3873" i="1"/>
  <c r="M3870" i="1"/>
  <c r="L3860" i="1"/>
  <c r="N3861" i="1"/>
  <c r="P3859" i="1"/>
  <c r="P3860" i="1"/>
  <c r="O3859" i="1"/>
  <c r="P3861" i="1"/>
  <c r="O3860" i="1"/>
  <c r="N3859" i="1"/>
  <c r="R3859" i="1" s="1" a="1"/>
  <c r="N3860" i="1"/>
  <c r="O3861" i="1"/>
  <c r="N3869" i="1" a="1"/>
  <c r="P3865" i="1"/>
  <c r="M3874" i="1"/>
  <c r="L3864" i="1"/>
  <c r="M3888" i="1"/>
  <c r="L3878" i="1"/>
  <c r="R3849" i="1"/>
  <c r="R3851" i="1"/>
  <c r="R3850" i="1"/>
  <c r="M3891" i="1"/>
  <c r="L3881" i="1"/>
  <c r="M3901" i="1" l="1"/>
  <c r="L3891" i="1"/>
  <c r="N3871" i="1"/>
  <c r="P3869" i="1"/>
  <c r="P3870" i="1"/>
  <c r="O3869" i="1"/>
  <c r="P3871" i="1"/>
  <c r="O3870" i="1"/>
  <c r="N3869" i="1"/>
  <c r="R3869" i="1" s="1" a="1"/>
  <c r="O3871" i="1"/>
  <c r="N3870" i="1"/>
  <c r="N3886" i="1"/>
  <c r="P3886" i="1" s="1"/>
  <c r="P3887" i="1" s="1"/>
  <c r="O3885" i="1"/>
  <c r="N3885" i="1"/>
  <c r="M3895" i="1"/>
  <c r="O3886" i="1"/>
  <c r="O3887" i="1" s="1"/>
  <c r="L3885" i="1"/>
  <c r="L3877" i="1"/>
  <c r="M3887" i="1"/>
  <c r="M3893" i="1"/>
  <c r="L3883" i="1"/>
  <c r="N3879" i="1" a="1"/>
  <c r="P3875" i="1"/>
  <c r="M3899" i="1"/>
  <c r="L3889" i="1"/>
  <c r="M3898" i="1"/>
  <c r="L3888" i="1"/>
  <c r="M3884" i="1"/>
  <c r="L3874" i="1"/>
  <c r="R3859" i="1"/>
  <c r="R3861" i="1"/>
  <c r="R3860" i="1"/>
  <c r="M3880" i="1"/>
  <c r="L3870" i="1"/>
  <c r="M3896" i="1"/>
  <c r="L3886" i="1"/>
  <c r="M3892" i="1"/>
  <c r="L3882" i="1"/>
  <c r="M3906" i="1" l="1"/>
  <c r="L3896" i="1"/>
  <c r="L3887" i="1"/>
  <c r="M3897" i="1"/>
  <c r="N3896" i="1"/>
  <c r="P3896" i="1" s="1"/>
  <c r="P3897" i="1" s="1"/>
  <c r="O3895" i="1"/>
  <c r="N3895" i="1"/>
  <c r="M3905" i="1"/>
  <c r="O3896" i="1"/>
  <c r="O3897" i="1" s="1"/>
  <c r="L3895" i="1"/>
  <c r="M3902" i="1"/>
  <c r="L3892" i="1"/>
  <c r="M3894" i="1"/>
  <c r="L3884" i="1"/>
  <c r="M3909" i="1"/>
  <c r="L3899" i="1"/>
  <c r="M3903" i="1"/>
  <c r="L3893" i="1"/>
  <c r="M3908" i="1"/>
  <c r="L3898" i="1"/>
  <c r="N3881" i="1"/>
  <c r="P3879" i="1"/>
  <c r="P3880" i="1"/>
  <c r="O3879" i="1"/>
  <c r="P3881" i="1"/>
  <c r="O3880" i="1"/>
  <c r="N3879" i="1"/>
  <c r="R3879" i="1" s="1" a="1"/>
  <c r="O3881" i="1"/>
  <c r="N3880" i="1"/>
  <c r="N3889" i="1" a="1"/>
  <c r="P3885" i="1"/>
  <c r="M3890" i="1"/>
  <c r="L3880" i="1"/>
  <c r="R3869" i="1"/>
  <c r="R3871" i="1"/>
  <c r="R3870" i="1"/>
  <c r="M3911" i="1"/>
  <c r="L3901" i="1"/>
  <c r="N3906" i="1" l="1"/>
  <c r="P3906" i="1" s="1"/>
  <c r="P3907" i="1" s="1"/>
  <c r="O3905" i="1"/>
  <c r="N3905" i="1"/>
  <c r="M3915" i="1"/>
  <c r="O3906" i="1"/>
  <c r="O3907" i="1" s="1"/>
  <c r="L3905" i="1"/>
  <c r="L3897" i="1"/>
  <c r="M3907" i="1"/>
  <c r="R3879" i="1"/>
  <c r="R3881" i="1"/>
  <c r="R3880" i="1"/>
  <c r="M3918" i="1"/>
  <c r="L3908" i="1"/>
  <c r="M3919" i="1"/>
  <c r="L3909" i="1"/>
  <c r="M3912" i="1"/>
  <c r="L3902" i="1"/>
  <c r="N3899" i="1" a="1"/>
  <c r="P3895" i="1"/>
  <c r="M3900" i="1"/>
  <c r="L3890" i="1"/>
  <c r="N3891" i="1"/>
  <c r="P3889" i="1"/>
  <c r="P3890" i="1"/>
  <c r="O3889" i="1"/>
  <c r="P3891" i="1"/>
  <c r="O3890" i="1"/>
  <c r="N3889" i="1"/>
  <c r="R3889" i="1" s="1" a="1"/>
  <c r="O3891" i="1"/>
  <c r="N3890" i="1"/>
  <c r="M3921" i="1"/>
  <c r="L3911" i="1"/>
  <c r="M3913" i="1"/>
  <c r="L3903" i="1"/>
  <c r="M3904" i="1"/>
  <c r="L3894" i="1"/>
  <c r="M3916" i="1"/>
  <c r="L3906" i="1"/>
  <c r="R3889" i="1" l="1"/>
  <c r="R3891" i="1"/>
  <c r="R3890" i="1"/>
  <c r="M3910" i="1"/>
  <c r="L3900" i="1"/>
  <c r="M3922" i="1"/>
  <c r="L3912" i="1"/>
  <c r="M3928" i="1"/>
  <c r="L3918" i="1"/>
  <c r="L3907" i="1"/>
  <c r="M3917" i="1"/>
  <c r="N3916" i="1"/>
  <c r="P3916" i="1" s="1"/>
  <c r="P3917" i="1" s="1"/>
  <c r="O3915" i="1"/>
  <c r="N3915" i="1"/>
  <c r="M3925" i="1"/>
  <c r="O3916" i="1"/>
  <c r="O3917" i="1" s="1"/>
  <c r="L3915" i="1"/>
  <c r="M3914" i="1"/>
  <c r="L3904" i="1"/>
  <c r="M3931" i="1"/>
  <c r="L3921" i="1"/>
  <c r="N3909" i="1" a="1"/>
  <c r="P3905" i="1"/>
  <c r="N3901" i="1"/>
  <c r="P3899" i="1"/>
  <c r="P3900" i="1"/>
  <c r="O3899" i="1"/>
  <c r="P3901" i="1"/>
  <c r="O3900" i="1"/>
  <c r="N3899" i="1"/>
  <c r="R3899" i="1" s="1" a="1"/>
  <c r="O3901" i="1"/>
  <c r="N3900" i="1"/>
  <c r="M3929" i="1"/>
  <c r="L3919" i="1"/>
  <c r="M3926" i="1"/>
  <c r="L3916" i="1"/>
  <c r="M3923" i="1"/>
  <c r="L3913" i="1"/>
  <c r="M3938" i="1" l="1"/>
  <c r="L3928" i="1"/>
  <c r="M3920" i="1"/>
  <c r="L3910" i="1"/>
  <c r="M3936" i="1"/>
  <c r="L3926" i="1"/>
  <c r="N3926" i="1"/>
  <c r="P3926" i="1" s="1"/>
  <c r="P3927" i="1" s="1"/>
  <c r="O3925" i="1"/>
  <c r="N3925" i="1"/>
  <c r="M3935" i="1"/>
  <c r="O3926" i="1"/>
  <c r="O3927" i="1" s="1"/>
  <c r="L3925" i="1"/>
  <c r="L3917" i="1"/>
  <c r="M3927" i="1"/>
  <c r="R3899" i="1"/>
  <c r="R3901" i="1"/>
  <c r="R3900" i="1"/>
  <c r="N3911" i="1"/>
  <c r="P3909" i="1"/>
  <c r="P3910" i="1"/>
  <c r="O3909" i="1"/>
  <c r="P3911" i="1"/>
  <c r="O3910" i="1"/>
  <c r="N3909" i="1"/>
  <c r="R3909" i="1" s="1" a="1"/>
  <c r="O3911" i="1"/>
  <c r="N3910" i="1"/>
  <c r="M3924" i="1"/>
  <c r="L3914" i="1"/>
  <c r="N3919" i="1" a="1"/>
  <c r="P3915" i="1"/>
  <c r="M3932" i="1"/>
  <c r="L3922" i="1"/>
  <c r="M3941" i="1"/>
  <c r="L3931" i="1"/>
  <c r="M3933" i="1"/>
  <c r="L3923" i="1"/>
  <c r="M3939" i="1"/>
  <c r="L3929" i="1"/>
  <c r="M3930" i="1" l="1"/>
  <c r="L3920" i="1"/>
  <c r="M3943" i="1"/>
  <c r="L3933" i="1"/>
  <c r="M3942" i="1"/>
  <c r="L3932" i="1"/>
  <c r="M3934" i="1"/>
  <c r="L3924" i="1"/>
  <c r="L3927" i="1"/>
  <c r="M3937" i="1"/>
  <c r="N3936" i="1"/>
  <c r="P3936" i="1" s="1"/>
  <c r="P3937" i="1" s="1"/>
  <c r="O3935" i="1"/>
  <c r="N3935" i="1"/>
  <c r="M3945" i="1"/>
  <c r="O3936" i="1"/>
  <c r="O3937" i="1" s="1"/>
  <c r="L3935" i="1"/>
  <c r="R3909" i="1"/>
  <c r="R3911" i="1"/>
  <c r="R3910" i="1"/>
  <c r="M3949" i="1"/>
  <c r="L3939" i="1"/>
  <c r="M3951" i="1"/>
  <c r="L3941" i="1"/>
  <c r="N3921" i="1"/>
  <c r="P3919" i="1"/>
  <c r="P3920" i="1"/>
  <c r="O3919" i="1"/>
  <c r="P3921" i="1"/>
  <c r="O3920" i="1"/>
  <c r="N3919" i="1"/>
  <c r="R3919" i="1" s="1" a="1"/>
  <c r="O3921" i="1"/>
  <c r="N3920" i="1"/>
  <c r="N3929" i="1" a="1"/>
  <c r="P3925" i="1"/>
  <c r="M3946" i="1"/>
  <c r="L3936" i="1"/>
  <c r="M3948" i="1"/>
  <c r="L3938" i="1"/>
  <c r="M3959" i="1" l="1"/>
  <c r="L3949" i="1"/>
  <c r="M3944" i="1"/>
  <c r="L3934" i="1"/>
  <c r="M3953" i="1"/>
  <c r="L3943" i="1"/>
  <c r="R3919" i="1"/>
  <c r="R3921" i="1"/>
  <c r="R3920" i="1"/>
  <c r="M3961" i="1"/>
  <c r="L3951" i="1"/>
  <c r="N3946" i="1"/>
  <c r="P3946" i="1" s="1"/>
  <c r="P3947" i="1" s="1"/>
  <c r="O3945" i="1"/>
  <c r="N3945" i="1"/>
  <c r="M3955" i="1"/>
  <c r="O3946" i="1"/>
  <c r="O3947" i="1" s="1"/>
  <c r="L3945" i="1"/>
  <c r="L3937" i="1"/>
  <c r="M3947" i="1"/>
  <c r="M3956" i="1"/>
  <c r="L3946" i="1"/>
  <c r="M3958" i="1"/>
  <c r="L3948" i="1"/>
  <c r="N3931" i="1"/>
  <c r="P3929" i="1"/>
  <c r="P3930" i="1"/>
  <c r="O3929" i="1"/>
  <c r="P3931" i="1"/>
  <c r="O3930" i="1"/>
  <c r="N3929" i="1"/>
  <c r="R3929" i="1" s="1" a="1"/>
  <c r="O3931" i="1"/>
  <c r="N3930" i="1"/>
  <c r="N3939" i="1" a="1"/>
  <c r="P3935" i="1"/>
  <c r="M3952" i="1"/>
  <c r="L3942" i="1"/>
  <c r="M3940" i="1"/>
  <c r="L3930" i="1"/>
  <c r="M3962" i="1" l="1"/>
  <c r="L3952" i="1"/>
  <c r="L3947" i="1"/>
  <c r="M3957" i="1"/>
  <c r="N3956" i="1"/>
  <c r="P3956" i="1" s="1"/>
  <c r="P3957" i="1" s="1"/>
  <c r="O3955" i="1"/>
  <c r="N3955" i="1"/>
  <c r="M3965" i="1"/>
  <c r="O3956" i="1"/>
  <c r="O3957" i="1" s="1"/>
  <c r="L3955" i="1"/>
  <c r="M3954" i="1"/>
  <c r="L3944" i="1"/>
  <c r="M3966" i="1"/>
  <c r="L3956" i="1"/>
  <c r="R3929" i="1"/>
  <c r="R3931" i="1"/>
  <c r="R3930" i="1"/>
  <c r="M3968" i="1"/>
  <c r="L3958" i="1"/>
  <c r="N3949" i="1" a="1"/>
  <c r="P3945" i="1"/>
  <c r="M3971" i="1"/>
  <c r="L3961" i="1"/>
  <c r="M3950" i="1"/>
  <c r="L3940" i="1"/>
  <c r="N3941" i="1"/>
  <c r="P3939" i="1"/>
  <c r="P3940" i="1"/>
  <c r="O3939" i="1"/>
  <c r="P3941" i="1"/>
  <c r="O3940" i="1"/>
  <c r="N3939" i="1"/>
  <c r="R3939" i="1" s="1" a="1"/>
  <c r="O3941" i="1"/>
  <c r="N3940" i="1"/>
  <c r="M3963" i="1"/>
  <c r="L3953" i="1"/>
  <c r="M3969" i="1"/>
  <c r="L3959" i="1"/>
  <c r="N3951" i="1" l="1"/>
  <c r="P3949" i="1"/>
  <c r="P3950" i="1"/>
  <c r="O3949" i="1"/>
  <c r="P3951" i="1"/>
  <c r="O3950" i="1"/>
  <c r="N3949" i="1"/>
  <c r="R3949" i="1" s="1" a="1"/>
  <c r="O3951" i="1"/>
  <c r="N3950" i="1"/>
  <c r="N3966" i="1"/>
  <c r="P3966" i="1" s="1"/>
  <c r="P3967" i="1" s="1"/>
  <c r="O3965" i="1"/>
  <c r="N3965" i="1"/>
  <c r="M3975" i="1"/>
  <c r="O3966" i="1"/>
  <c r="O3967" i="1" s="1"/>
  <c r="L3965" i="1"/>
  <c r="L3957" i="1"/>
  <c r="M3967" i="1"/>
  <c r="M3973" i="1"/>
  <c r="L3963" i="1"/>
  <c r="M3964" i="1"/>
  <c r="L3954" i="1"/>
  <c r="N3959" i="1" a="1"/>
  <c r="P3955" i="1"/>
  <c r="M3960" i="1"/>
  <c r="L3950" i="1"/>
  <c r="M3981" i="1"/>
  <c r="L3971" i="1"/>
  <c r="M3978" i="1"/>
  <c r="L3968" i="1"/>
  <c r="R3939" i="1"/>
  <c r="R3941" i="1"/>
  <c r="R3940" i="1"/>
  <c r="M3979" i="1"/>
  <c r="L3969" i="1"/>
  <c r="M3976" i="1"/>
  <c r="L3966" i="1"/>
  <c r="M3972" i="1"/>
  <c r="L3962" i="1"/>
  <c r="M3970" i="1" l="1"/>
  <c r="L3960" i="1"/>
  <c r="R3949" i="1"/>
  <c r="R3951" i="1"/>
  <c r="R3950" i="1"/>
  <c r="M3988" i="1"/>
  <c r="L3978" i="1"/>
  <c r="M3974" i="1"/>
  <c r="L3964" i="1"/>
  <c r="M3991" i="1"/>
  <c r="L3981" i="1"/>
  <c r="N3961" i="1"/>
  <c r="P3959" i="1"/>
  <c r="P3960" i="1"/>
  <c r="O3959" i="1"/>
  <c r="P3961" i="1"/>
  <c r="O3960" i="1"/>
  <c r="N3959" i="1"/>
  <c r="R3959" i="1" s="1" a="1"/>
  <c r="O3961" i="1"/>
  <c r="N3960" i="1"/>
  <c r="M3983" i="1"/>
  <c r="L3973" i="1"/>
  <c r="N3969" i="1" a="1"/>
  <c r="P3965" i="1"/>
  <c r="M3986" i="1"/>
  <c r="L3976" i="1"/>
  <c r="M3982" i="1"/>
  <c r="L3972" i="1"/>
  <c r="M3989" i="1"/>
  <c r="L3979" i="1"/>
  <c r="L3967" i="1"/>
  <c r="M3977" i="1"/>
  <c r="N3976" i="1"/>
  <c r="P3976" i="1" s="1"/>
  <c r="P3977" i="1" s="1"/>
  <c r="O3975" i="1"/>
  <c r="N3975" i="1"/>
  <c r="M3985" i="1"/>
  <c r="O3976" i="1"/>
  <c r="O3977" i="1" s="1"/>
  <c r="L3975" i="1"/>
  <c r="N3986" i="1" l="1"/>
  <c r="P3986" i="1" s="1"/>
  <c r="P3987" i="1" s="1"/>
  <c r="O3985" i="1"/>
  <c r="N3985" i="1"/>
  <c r="M3995" i="1"/>
  <c r="O3986" i="1"/>
  <c r="O3987" i="1" s="1"/>
  <c r="L3985" i="1"/>
  <c r="L3977" i="1"/>
  <c r="M3987" i="1"/>
  <c r="M3984" i="1"/>
  <c r="L3974" i="1"/>
  <c r="N3979" i="1" a="1"/>
  <c r="P3975" i="1"/>
  <c r="M3992" i="1"/>
  <c r="L3982" i="1"/>
  <c r="N3971" i="1"/>
  <c r="P3969" i="1"/>
  <c r="P3970" i="1"/>
  <c r="O3969" i="1"/>
  <c r="P3971" i="1"/>
  <c r="O3970" i="1"/>
  <c r="N3969" i="1"/>
  <c r="R3969" i="1" s="1" a="1"/>
  <c r="O3971" i="1"/>
  <c r="N3970" i="1"/>
  <c r="R3959" i="1"/>
  <c r="R3961" i="1"/>
  <c r="R3960" i="1"/>
  <c r="M4001" i="1"/>
  <c r="L3991" i="1"/>
  <c r="M3998" i="1"/>
  <c r="L3988" i="1"/>
  <c r="M3999" i="1"/>
  <c r="L3989" i="1"/>
  <c r="M3996" i="1"/>
  <c r="L3986" i="1"/>
  <c r="M3993" i="1"/>
  <c r="L3983" i="1"/>
  <c r="M3980" i="1"/>
  <c r="L3970" i="1"/>
  <c r="M3990" i="1" l="1"/>
  <c r="L3980" i="1"/>
  <c r="N3996" i="1"/>
  <c r="P3996" i="1" s="1"/>
  <c r="P3997" i="1" s="1"/>
  <c r="O3995" i="1"/>
  <c r="N3995" i="1"/>
  <c r="M4005" i="1"/>
  <c r="O3996" i="1"/>
  <c r="O3997" i="1" s="1"/>
  <c r="L3995" i="1"/>
  <c r="M4003" i="1"/>
  <c r="L3993" i="1"/>
  <c r="M4009" i="1"/>
  <c r="L3999" i="1"/>
  <c r="M4011" i="1"/>
  <c r="L4001" i="1"/>
  <c r="N3981" i="1"/>
  <c r="P3979" i="1"/>
  <c r="P3980" i="1"/>
  <c r="O3979" i="1"/>
  <c r="P3981" i="1"/>
  <c r="O3980" i="1"/>
  <c r="N3979" i="1"/>
  <c r="R3979" i="1" s="1" a="1"/>
  <c r="O3981" i="1"/>
  <c r="N3980" i="1"/>
  <c r="N3989" i="1" a="1"/>
  <c r="P3985" i="1"/>
  <c r="L3987" i="1"/>
  <c r="M3997" i="1"/>
  <c r="M4006" i="1"/>
  <c r="L3996" i="1"/>
  <c r="M4008" i="1"/>
  <c r="L3998" i="1"/>
  <c r="R3969" i="1"/>
  <c r="R3971" i="1"/>
  <c r="R3970" i="1"/>
  <c r="M4002" i="1"/>
  <c r="L3992" i="1"/>
  <c r="M3994" i="1"/>
  <c r="L3984" i="1"/>
  <c r="M4016" i="1" l="1"/>
  <c r="L4006" i="1"/>
  <c r="L3997" i="1"/>
  <c r="M4007" i="1"/>
  <c r="M4012" i="1"/>
  <c r="L4002" i="1"/>
  <c r="M4019" i="1"/>
  <c r="L4009" i="1"/>
  <c r="M4018" i="1"/>
  <c r="L4008" i="1"/>
  <c r="N4006" i="1"/>
  <c r="P4006" i="1" s="1"/>
  <c r="P4007" i="1" s="1"/>
  <c r="O4005" i="1"/>
  <c r="N4005" i="1"/>
  <c r="M4015" i="1"/>
  <c r="O4006" i="1"/>
  <c r="O4007" i="1" s="1"/>
  <c r="L4005" i="1"/>
  <c r="N3991" i="1"/>
  <c r="P3989" i="1"/>
  <c r="P3990" i="1"/>
  <c r="O3989" i="1"/>
  <c r="P3991" i="1"/>
  <c r="O3990" i="1"/>
  <c r="N3989" i="1"/>
  <c r="R3989" i="1" s="1" a="1"/>
  <c r="O3991" i="1"/>
  <c r="N3990" i="1"/>
  <c r="M4004" i="1"/>
  <c r="L3994" i="1"/>
  <c r="R3979" i="1"/>
  <c r="R3981" i="1"/>
  <c r="R3980" i="1"/>
  <c r="M4021" i="1"/>
  <c r="L4011" i="1"/>
  <c r="M4013" i="1"/>
  <c r="L4003" i="1"/>
  <c r="N3999" i="1" a="1"/>
  <c r="P3995" i="1"/>
  <c r="M4000" i="1"/>
  <c r="L3990" i="1"/>
  <c r="M4029" i="1" l="1"/>
  <c r="L4019" i="1"/>
  <c r="L4007" i="1"/>
  <c r="M4017" i="1"/>
  <c r="R3989" i="1"/>
  <c r="R3991" i="1"/>
  <c r="R3990" i="1"/>
  <c r="M4014" i="1"/>
  <c r="L4004" i="1"/>
  <c r="N4016" i="1"/>
  <c r="P4016" i="1" s="1"/>
  <c r="P4017" i="1" s="1"/>
  <c r="O4015" i="1"/>
  <c r="N4015" i="1"/>
  <c r="M4025" i="1"/>
  <c r="O4016" i="1"/>
  <c r="O4017" i="1" s="1"/>
  <c r="L4015" i="1"/>
  <c r="N4001" i="1"/>
  <c r="P3999" i="1"/>
  <c r="P4000" i="1"/>
  <c r="O3999" i="1"/>
  <c r="P4001" i="1"/>
  <c r="O4000" i="1"/>
  <c r="N3999" i="1"/>
  <c r="R3999" i="1" s="1" a="1"/>
  <c r="O4001" i="1"/>
  <c r="N4000" i="1"/>
  <c r="M4031" i="1"/>
  <c r="L4021" i="1"/>
  <c r="M4010" i="1"/>
  <c r="L4000" i="1"/>
  <c r="M4023" i="1"/>
  <c r="L4013" i="1"/>
  <c r="N4009" i="1" a="1"/>
  <c r="P4005" i="1"/>
  <c r="M4028" i="1"/>
  <c r="L4018" i="1"/>
  <c r="M4022" i="1"/>
  <c r="L4012" i="1"/>
  <c r="M4026" i="1"/>
  <c r="L4016" i="1"/>
  <c r="N4011" i="1" l="1"/>
  <c r="P4009" i="1"/>
  <c r="P4010" i="1"/>
  <c r="O4009" i="1"/>
  <c r="P4011" i="1"/>
  <c r="O4010" i="1"/>
  <c r="N4009" i="1"/>
  <c r="R4009" i="1" s="1" a="1"/>
  <c r="O4011" i="1"/>
  <c r="N4010" i="1"/>
  <c r="M4020" i="1"/>
  <c r="L4010" i="1"/>
  <c r="L4017" i="1"/>
  <c r="M4027" i="1"/>
  <c r="N4019" i="1" a="1"/>
  <c r="P4015" i="1"/>
  <c r="M4024" i="1"/>
  <c r="L4014" i="1"/>
  <c r="M4032" i="1"/>
  <c r="L4022" i="1"/>
  <c r="R3999" i="1"/>
  <c r="R4001" i="1"/>
  <c r="R4000" i="1"/>
  <c r="M4036" i="1"/>
  <c r="L4026" i="1"/>
  <c r="M4038" i="1"/>
  <c r="L4028" i="1"/>
  <c r="M4033" i="1"/>
  <c r="L4023" i="1"/>
  <c r="M4041" i="1"/>
  <c r="L4031" i="1"/>
  <c r="N4026" i="1"/>
  <c r="P4026" i="1" s="1"/>
  <c r="P4027" i="1" s="1"/>
  <c r="O4025" i="1"/>
  <c r="N4025" i="1"/>
  <c r="M4035" i="1"/>
  <c r="O4026" i="1"/>
  <c r="O4027" i="1" s="1"/>
  <c r="L4025" i="1"/>
  <c r="M4039" i="1"/>
  <c r="L4029" i="1"/>
  <c r="M4043" i="1" l="1"/>
  <c r="L4033" i="1"/>
  <c r="M4046" i="1"/>
  <c r="L4036" i="1"/>
  <c r="R4009" i="1"/>
  <c r="R4011" i="1"/>
  <c r="R4010" i="1"/>
  <c r="N4036" i="1"/>
  <c r="P4036" i="1" s="1"/>
  <c r="P4037" i="1" s="1"/>
  <c r="O4035" i="1"/>
  <c r="N4035" i="1"/>
  <c r="M4045" i="1"/>
  <c r="O4036" i="1"/>
  <c r="O4037" i="1" s="1"/>
  <c r="L4035" i="1"/>
  <c r="M4042" i="1"/>
  <c r="L4032" i="1"/>
  <c r="N4021" i="1"/>
  <c r="P4019" i="1"/>
  <c r="P4020" i="1"/>
  <c r="O4019" i="1"/>
  <c r="P4021" i="1"/>
  <c r="O4020" i="1"/>
  <c r="N4019" i="1"/>
  <c r="R4019" i="1" s="1" a="1"/>
  <c r="O4021" i="1"/>
  <c r="N4020" i="1"/>
  <c r="M4030" i="1"/>
  <c r="L4020" i="1"/>
  <c r="M4034" i="1"/>
  <c r="L4024" i="1"/>
  <c r="M4049" i="1"/>
  <c r="L4039" i="1"/>
  <c r="N4029" i="1" a="1"/>
  <c r="P4025" i="1"/>
  <c r="M4051" i="1"/>
  <c r="L4041" i="1"/>
  <c r="M4048" i="1"/>
  <c r="L4038" i="1"/>
  <c r="L4027" i="1"/>
  <c r="M4037" i="1"/>
  <c r="M4058" i="1" l="1"/>
  <c r="L4048" i="1"/>
  <c r="N4031" i="1"/>
  <c r="P4029" i="1"/>
  <c r="P4030" i="1"/>
  <c r="O4029" i="1"/>
  <c r="P4031" i="1"/>
  <c r="O4030" i="1"/>
  <c r="N4029" i="1"/>
  <c r="R4029" i="1" s="1" a="1"/>
  <c r="O4031" i="1"/>
  <c r="N4030" i="1"/>
  <c r="M4044" i="1"/>
  <c r="L4034" i="1"/>
  <c r="N4046" i="1"/>
  <c r="P4046" i="1" s="1"/>
  <c r="P4047" i="1" s="1"/>
  <c r="O4045" i="1"/>
  <c r="N4045" i="1"/>
  <c r="M4055" i="1"/>
  <c r="O4046" i="1"/>
  <c r="O4047" i="1" s="1"/>
  <c r="L4045" i="1"/>
  <c r="M4056" i="1"/>
  <c r="L4046" i="1"/>
  <c r="R4019" i="1"/>
  <c r="R4021" i="1"/>
  <c r="R4020" i="1"/>
  <c r="M4052" i="1"/>
  <c r="L4042" i="1"/>
  <c r="N4039" i="1" a="1"/>
  <c r="P4035" i="1"/>
  <c r="L4037" i="1"/>
  <c r="M4047" i="1"/>
  <c r="M4061" i="1"/>
  <c r="L4051" i="1"/>
  <c r="M4059" i="1"/>
  <c r="L4049" i="1"/>
  <c r="M4040" i="1"/>
  <c r="L4030" i="1"/>
  <c r="M4053" i="1"/>
  <c r="L4043" i="1"/>
  <c r="N4049" i="1" l="1" a="1"/>
  <c r="P4045" i="1"/>
  <c r="N4041" i="1"/>
  <c r="P4039" i="1"/>
  <c r="P4040" i="1"/>
  <c r="O4039" i="1"/>
  <c r="P4041" i="1"/>
  <c r="O4040" i="1"/>
  <c r="N4039" i="1"/>
  <c r="R4039" i="1" s="1" a="1"/>
  <c r="O4041" i="1"/>
  <c r="N4040" i="1"/>
  <c r="M4054" i="1"/>
  <c r="L4044" i="1"/>
  <c r="M4050" i="1"/>
  <c r="L4040" i="1"/>
  <c r="L4047" i="1"/>
  <c r="M4057" i="1"/>
  <c r="M4066" i="1"/>
  <c r="L4056" i="1"/>
  <c r="M4071" i="1"/>
  <c r="L4061" i="1"/>
  <c r="M4063" i="1"/>
  <c r="L4053" i="1"/>
  <c r="M4069" i="1"/>
  <c r="L4059" i="1"/>
  <c r="M4062" i="1"/>
  <c r="L4052" i="1"/>
  <c r="N4056" i="1"/>
  <c r="P4056" i="1" s="1"/>
  <c r="P4057" i="1" s="1"/>
  <c r="O4055" i="1"/>
  <c r="N4055" i="1"/>
  <c r="M4065" i="1"/>
  <c r="O4056" i="1"/>
  <c r="O4057" i="1" s="1"/>
  <c r="L4055" i="1"/>
  <c r="R4029" i="1"/>
  <c r="R4031" i="1"/>
  <c r="R4030" i="1"/>
  <c r="M4068" i="1"/>
  <c r="L4058" i="1"/>
  <c r="M4079" i="1" l="1"/>
  <c r="L4069" i="1"/>
  <c r="M4081" i="1"/>
  <c r="L4071" i="1"/>
  <c r="M4064" i="1"/>
  <c r="L4054" i="1"/>
  <c r="N4066" i="1"/>
  <c r="P4066" i="1" s="1"/>
  <c r="P4067" i="1" s="1"/>
  <c r="O4065" i="1"/>
  <c r="N4065" i="1"/>
  <c r="M4075" i="1"/>
  <c r="O4066" i="1"/>
  <c r="O4067" i="1" s="1"/>
  <c r="L4065" i="1"/>
  <c r="M4078" i="1"/>
  <c r="L4068" i="1"/>
  <c r="N4059" i="1" a="1"/>
  <c r="P4055" i="1"/>
  <c r="M4072" i="1"/>
  <c r="L4062" i="1"/>
  <c r="M4073" i="1"/>
  <c r="L4063" i="1"/>
  <c r="M4076" i="1"/>
  <c r="L4066" i="1"/>
  <c r="M4060" i="1"/>
  <c r="L4050" i="1"/>
  <c r="L4057" i="1"/>
  <c r="M4067" i="1"/>
  <c r="R4039" i="1"/>
  <c r="R4041" i="1"/>
  <c r="R4040" i="1"/>
  <c r="N4051" i="1"/>
  <c r="P4049" i="1"/>
  <c r="P4050" i="1"/>
  <c r="O4049" i="1"/>
  <c r="P4051" i="1"/>
  <c r="O4050" i="1"/>
  <c r="N4049" i="1"/>
  <c r="R4049" i="1" s="1" a="1"/>
  <c r="O4051" i="1"/>
  <c r="N4050" i="1"/>
  <c r="N4061" i="1" l="1"/>
  <c r="P4059" i="1"/>
  <c r="P4060" i="1"/>
  <c r="O4059" i="1"/>
  <c r="P4061" i="1"/>
  <c r="O4060" i="1"/>
  <c r="N4059" i="1"/>
  <c r="R4059" i="1" s="1" a="1"/>
  <c r="O4061" i="1"/>
  <c r="N4060" i="1"/>
  <c r="M4091" i="1"/>
  <c r="L4081" i="1"/>
  <c r="R4049" i="1"/>
  <c r="R4051" i="1"/>
  <c r="R4050" i="1"/>
  <c r="L4067" i="1"/>
  <c r="M4077" i="1"/>
  <c r="N4076" i="1"/>
  <c r="P4076" i="1" s="1"/>
  <c r="P4077" i="1" s="1"/>
  <c r="O4075" i="1"/>
  <c r="N4075" i="1"/>
  <c r="M4085" i="1"/>
  <c r="O4076" i="1"/>
  <c r="O4077" i="1" s="1"/>
  <c r="L4075" i="1"/>
  <c r="M4070" i="1"/>
  <c r="L4060" i="1"/>
  <c r="M4083" i="1"/>
  <c r="L4073" i="1"/>
  <c r="M4086" i="1"/>
  <c r="L4076" i="1"/>
  <c r="M4082" i="1"/>
  <c r="L4072" i="1"/>
  <c r="M4088" i="1"/>
  <c r="L4078" i="1"/>
  <c r="N4069" i="1" a="1"/>
  <c r="P4065" i="1"/>
  <c r="M4074" i="1"/>
  <c r="L4064" i="1"/>
  <c r="M4089" i="1"/>
  <c r="L4079" i="1"/>
  <c r="N4086" i="1" l="1"/>
  <c r="P4086" i="1" s="1"/>
  <c r="P4087" i="1" s="1"/>
  <c r="O4085" i="1"/>
  <c r="N4085" i="1"/>
  <c r="M4095" i="1"/>
  <c r="O4086" i="1"/>
  <c r="O4087" i="1" s="1"/>
  <c r="L4085" i="1"/>
  <c r="M4084" i="1"/>
  <c r="L4074" i="1"/>
  <c r="M4098" i="1"/>
  <c r="L4088" i="1"/>
  <c r="M4096" i="1"/>
  <c r="L4086" i="1"/>
  <c r="M4080" i="1"/>
  <c r="L4070" i="1"/>
  <c r="N4079" i="1" a="1"/>
  <c r="P4075" i="1"/>
  <c r="R4059" i="1"/>
  <c r="R4061" i="1"/>
  <c r="R4060" i="1"/>
  <c r="L4077" i="1"/>
  <c r="M4087" i="1"/>
  <c r="M4101" i="1"/>
  <c r="L4091" i="1"/>
  <c r="M4099" i="1"/>
  <c r="L4089" i="1"/>
  <c r="N4071" i="1"/>
  <c r="P4069" i="1"/>
  <c r="P4070" i="1"/>
  <c r="O4069" i="1"/>
  <c r="P4071" i="1"/>
  <c r="O4070" i="1"/>
  <c r="N4069" i="1"/>
  <c r="R4069" i="1" s="1" a="1"/>
  <c r="O4071" i="1"/>
  <c r="N4070" i="1"/>
  <c r="M4092" i="1"/>
  <c r="L4082" i="1"/>
  <c r="M4093" i="1"/>
  <c r="L4083" i="1"/>
  <c r="N4096" i="1" l="1"/>
  <c r="P4096" i="1" s="1"/>
  <c r="P4097" i="1" s="1"/>
  <c r="O4095" i="1"/>
  <c r="N4095" i="1"/>
  <c r="M4105" i="1"/>
  <c r="O4096" i="1"/>
  <c r="O4097" i="1" s="1"/>
  <c r="L4095" i="1"/>
  <c r="M4102" i="1"/>
  <c r="L4092" i="1"/>
  <c r="N4081" i="1"/>
  <c r="P4079" i="1"/>
  <c r="P4080" i="1"/>
  <c r="O4079" i="1"/>
  <c r="P4081" i="1"/>
  <c r="O4080" i="1"/>
  <c r="N4079" i="1"/>
  <c r="R4079" i="1" s="1" a="1"/>
  <c r="O4081" i="1"/>
  <c r="N4080" i="1"/>
  <c r="M4106" i="1"/>
  <c r="L4096" i="1"/>
  <c r="M4094" i="1"/>
  <c r="L4084" i="1"/>
  <c r="N4089" i="1" a="1"/>
  <c r="P4085" i="1"/>
  <c r="R4069" i="1"/>
  <c r="R4071" i="1"/>
  <c r="R4070" i="1"/>
  <c r="M4111" i="1"/>
  <c r="L4101" i="1"/>
  <c r="M4109" i="1"/>
  <c r="L4099" i="1"/>
  <c r="M4103" i="1"/>
  <c r="L4093" i="1"/>
  <c r="L4087" i="1"/>
  <c r="M4097" i="1"/>
  <c r="M4090" i="1"/>
  <c r="L4080" i="1"/>
  <c r="M4108" i="1"/>
  <c r="L4098" i="1"/>
  <c r="N4106" i="1" l="1"/>
  <c r="P4106" i="1" s="1"/>
  <c r="P4107" i="1" s="1"/>
  <c r="O4105" i="1"/>
  <c r="N4105" i="1"/>
  <c r="M4115" i="1"/>
  <c r="O4106" i="1"/>
  <c r="O4107" i="1" s="1"/>
  <c r="L4105" i="1"/>
  <c r="M4100" i="1"/>
  <c r="L4090" i="1"/>
  <c r="M4113" i="1"/>
  <c r="L4103" i="1"/>
  <c r="M4121" i="1"/>
  <c r="L4111" i="1"/>
  <c r="R4079" i="1"/>
  <c r="R4081" i="1"/>
  <c r="R4080" i="1"/>
  <c r="M4112" i="1"/>
  <c r="L4102" i="1"/>
  <c r="N4099" i="1" a="1"/>
  <c r="P4095" i="1"/>
  <c r="M4104" i="1"/>
  <c r="L4094" i="1"/>
  <c r="L4097" i="1"/>
  <c r="M4107" i="1"/>
  <c r="N4091" i="1"/>
  <c r="P4089" i="1"/>
  <c r="P4090" i="1"/>
  <c r="O4089" i="1"/>
  <c r="P4091" i="1"/>
  <c r="O4090" i="1"/>
  <c r="N4089" i="1"/>
  <c r="R4089" i="1" s="1" a="1"/>
  <c r="O4091" i="1"/>
  <c r="N4090" i="1"/>
  <c r="M4116" i="1"/>
  <c r="L4106" i="1"/>
  <c r="M4118" i="1"/>
  <c r="L4108" i="1"/>
  <c r="M4119" i="1"/>
  <c r="L4109" i="1"/>
  <c r="R4089" i="1" l="1"/>
  <c r="R4091" i="1"/>
  <c r="R4090" i="1"/>
  <c r="M4114" i="1"/>
  <c r="L4104" i="1"/>
  <c r="M4122" i="1"/>
  <c r="L4112" i="1"/>
  <c r="N4116" i="1"/>
  <c r="P4116" i="1" s="1"/>
  <c r="P4117" i="1" s="1"/>
  <c r="O4115" i="1"/>
  <c r="N4115" i="1"/>
  <c r="M4125" i="1"/>
  <c r="O4116" i="1"/>
  <c r="O4117" i="1" s="1"/>
  <c r="L4115" i="1"/>
  <c r="M4128" i="1"/>
  <c r="L4118" i="1"/>
  <c r="L4107" i="1"/>
  <c r="M4117" i="1"/>
  <c r="M4131" i="1"/>
  <c r="L4121" i="1"/>
  <c r="M4110" i="1"/>
  <c r="L4100" i="1"/>
  <c r="N4109" i="1" a="1"/>
  <c r="P4105" i="1"/>
  <c r="N4101" i="1"/>
  <c r="P4099" i="1"/>
  <c r="P4100" i="1"/>
  <c r="O4099" i="1"/>
  <c r="P4101" i="1"/>
  <c r="O4100" i="1"/>
  <c r="N4099" i="1"/>
  <c r="R4099" i="1" s="1" a="1"/>
  <c r="O4101" i="1"/>
  <c r="N4100" i="1"/>
  <c r="M4129" i="1"/>
  <c r="L4119" i="1"/>
  <c r="M4126" i="1"/>
  <c r="L4116" i="1"/>
  <c r="M4123" i="1"/>
  <c r="L4113" i="1"/>
  <c r="M4124" i="1" l="1"/>
  <c r="L4114" i="1"/>
  <c r="M4136" i="1"/>
  <c r="L4126" i="1"/>
  <c r="N4126" i="1"/>
  <c r="P4126" i="1" s="1"/>
  <c r="P4127" i="1" s="1"/>
  <c r="O4125" i="1"/>
  <c r="N4125" i="1"/>
  <c r="M4135" i="1"/>
  <c r="O4126" i="1"/>
  <c r="O4127" i="1" s="1"/>
  <c r="L4125" i="1"/>
  <c r="R4099" i="1"/>
  <c r="R4101" i="1"/>
  <c r="R4100" i="1"/>
  <c r="N4111" i="1"/>
  <c r="P4109" i="1"/>
  <c r="P4110" i="1"/>
  <c r="O4109" i="1"/>
  <c r="P4111" i="1"/>
  <c r="O4110" i="1"/>
  <c r="N4109" i="1"/>
  <c r="R4109" i="1" s="1" a="1"/>
  <c r="O4111" i="1"/>
  <c r="N4110" i="1"/>
  <c r="M4141" i="1"/>
  <c r="L4131" i="1"/>
  <c r="M4138" i="1"/>
  <c r="L4128" i="1"/>
  <c r="N4119" i="1" a="1"/>
  <c r="P4115" i="1"/>
  <c r="M4132" i="1"/>
  <c r="L4122" i="1"/>
  <c r="M4120" i="1"/>
  <c r="L4110" i="1"/>
  <c r="M4133" i="1"/>
  <c r="L4123" i="1"/>
  <c r="M4139" i="1"/>
  <c r="L4129" i="1"/>
  <c r="L4117" i="1"/>
  <c r="M4127" i="1"/>
  <c r="R4109" i="1" l="1"/>
  <c r="R4111" i="1"/>
  <c r="R4110" i="1"/>
  <c r="N4136" i="1"/>
  <c r="P4136" i="1" s="1"/>
  <c r="P4137" i="1" s="1"/>
  <c r="O4135" i="1"/>
  <c r="N4135" i="1"/>
  <c r="M4145" i="1"/>
  <c r="O4136" i="1"/>
  <c r="O4137" i="1" s="1"/>
  <c r="L4135" i="1"/>
  <c r="M4149" i="1"/>
  <c r="L4139" i="1"/>
  <c r="M4130" i="1"/>
  <c r="L4120" i="1"/>
  <c r="N4121" i="1"/>
  <c r="P4119" i="1"/>
  <c r="P4120" i="1"/>
  <c r="O4119" i="1"/>
  <c r="P4121" i="1"/>
  <c r="O4120" i="1"/>
  <c r="N4119" i="1"/>
  <c r="R4119" i="1" s="1" a="1"/>
  <c r="O4121" i="1"/>
  <c r="N4120" i="1"/>
  <c r="M4151" i="1"/>
  <c r="L4141" i="1"/>
  <c r="N4129" i="1" a="1"/>
  <c r="P4125" i="1"/>
  <c r="M4146" i="1"/>
  <c r="L4136" i="1"/>
  <c r="L4127" i="1"/>
  <c r="M4137" i="1"/>
  <c r="M4143" i="1"/>
  <c r="L4133" i="1"/>
  <c r="M4142" i="1"/>
  <c r="L4132" i="1"/>
  <c r="M4148" i="1"/>
  <c r="L4138" i="1"/>
  <c r="M4134" i="1"/>
  <c r="L4124" i="1"/>
  <c r="M4152" i="1" l="1"/>
  <c r="L4142" i="1"/>
  <c r="M4158" i="1"/>
  <c r="L4148" i="1"/>
  <c r="M4153" i="1"/>
  <c r="L4143" i="1"/>
  <c r="M4156" i="1"/>
  <c r="L4146" i="1"/>
  <c r="M4161" i="1"/>
  <c r="L4151" i="1"/>
  <c r="N4146" i="1"/>
  <c r="P4146" i="1" s="1"/>
  <c r="P4147" i="1" s="1"/>
  <c r="O4145" i="1"/>
  <c r="N4145" i="1"/>
  <c r="M4155" i="1"/>
  <c r="O4146" i="1"/>
  <c r="O4147" i="1" s="1"/>
  <c r="L4145" i="1"/>
  <c r="R4119" i="1"/>
  <c r="R4121" i="1"/>
  <c r="R4120" i="1"/>
  <c r="M4140" i="1"/>
  <c r="L4130" i="1"/>
  <c r="L4137" i="1"/>
  <c r="M4147" i="1"/>
  <c r="M4159" i="1"/>
  <c r="L4149" i="1"/>
  <c r="N4139" i="1" a="1"/>
  <c r="P4135" i="1"/>
  <c r="M4144" i="1"/>
  <c r="L4134" i="1"/>
  <c r="N4131" i="1"/>
  <c r="P4129" i="1"/>
  <c r="P4130" i="1"/>
  <c r="O4129" i="1"/>
  <c r="P4131" i="1"/>
  <c r="O4130" i="1"/>
  <c r="N4129" i="1"/>
  <c r="R4129" i="1" s="1" a="1"/>
  <c r="O4131" i="1"/>
  <c r="N4130" i="1"/>
  <c r="M4166" i="1" l="1"/>
  <c r="L4156" i="1"/>
  <c r="M4168" i="1"/>
  <c r="L4158" i="1"/>
  <c r="R4129" i="1"/>
  <c r="R4131" i="1"/>
  <c r="R4130" i="1"/>
  <c r="M4154" i="1"/>
  <c r="L4144" i="1"/>
  <c r="M4169" i="1"/>
  <c r="L4159" i="1"/>
  <c r="M4150" i="1"/>
  <c r="L4140" i="1"/>
  <c r="N4141" i="1"/>
  <c r="P4139" i="1"/>
  <c r="P4140" i="1"/>
  <c r="O4139" i="1"/>
  <c r="P4141" i="1"/>
  <c r="O4140" i="1"/>
  <c r="N4139" i="1"/>
  <c r="R4139" i="1" s="1" a="1"/>
  <c r="O4141" i="1"/>
  <c r="N4140" i="1"/>
  <c r="N4156" i="1"/>
  <c r="P4156" i="1" s="1"/>
  <c r="P4157" i="1" s="1"/>
  <c r="O4155" i="1"/>
  <c r="N4155" i="1"/>
  <c r="M4165" i="1"/>
  <c r="O4156" i="1"/>
  <c r="O4157" i="1" s="1"/>
  <c r="L4155" i="1"/>
  <c r="L4147" i="1"/>
  <c r="M4157" i="1"/>
  <c r="N4149" i="1" a="1"/>
  <c r="P4145" i="1"/>
  <c r="M4171" i="1"/>
  <c r="L4161" i="1"/>
  <c r="M4163" i="1"/>
  <c r="L4153" i="1"/>
  <c r="M4162" i="1"/>
  <c r="L4152" i="1"/>
  <c r="M4160" i="1" l="1"/>
  <c r="L4150" i="1"/>
  <c r="N4151" i="1"/>
  <c r="P4149" i="1"/>
  <c r="P4150" i="1"/>
  <c r="O4149" i="1"/>
  <c r="P4151" i="1"/>
  <c r="O4150" i="1"/>
  <c r="N4149" i="1"/>
  <c r="R4149" i="1" s="1" a="1"/>
  <c r="O4151" i="1"/>
  <c r="N4150" i="1"/>
  <c r="M4178" i="1"/>
  <c r="L4168" i="1"/>
  <c r="L4157" i="1"/>
  <c r="M4167" i="1"/>
  <c r="N4166" i="1"/>
  <c r="P4166" i="1" s="1"/>
  <c r="P4167" i="1" s="1"/>
  <c r="O4165" i="1"/>
  <c r="N4165" i="1"/>
  <c r="M4175" i="1"/>
  <c r="O4166" i="1"/>
  <c r="O4167" i="1" s="1"/>
  <c r="L4165" i="1"/>
  <c r="M4179" i="1"/>
  <c r="L4169" i="1"/>
  <c r="R4139" i="1"/>
  <c r="R4141" i="1"/>
  <c r="R4140" i="1"/>
  <c r="M4164" i="1"/>
  <c r="L4154" i="1"/>
  <c r="M4173" i="1"/>
  <c r="L4163" i="1"/>
  <c r="M4172" i="1"/>
  <c r="L4162" i="1"/>
  <c r="M4181" i="1"/>
  <c r="L4171" i="1"/>
  <c r="N4159" i="1" a="1"/>
  <c r="P4155" i="1"/>
  <c r="M4176" i="1"/>
  <c r="L4166" i="1"/>
  <c r="N4161" i="1" l="1"/>
  <c r="P4159" i="1"/>
  <c r="P4160" i="1"/>
  <c r="O4159" i="1"/>
  <c r="P4161" i="1"/>
  <c r="O4160" i="1"/>
  <c r="N4159" i="1"/>
  <c r="R4159" i="1" s="1" a="1"/>
  <c r="O4161" i="1"/>
  <c r="N4160" i="1"/>
  <c r="M4182" i="1"/>
  <c r="L4172" i="1"/>
  <c r="M4174" i="1"/>
  <c r="L4164" i="1"/>
  <c r="N4176" i="1"/>
  <c r="P4176" i="1" s="1"/>
  <c r="P4177" i="1" s="1"/>
  <c r="O4175" i="1"/>
  <c r="N4175" i="1"/>
  <c r="M4185" i="1"/>
  <c r="O4176" i="1"/>
  <c r="O4177" i="1" s="1"/>
  <c r="L4175" i="1"/>
  <c r="L4167" i="1"/>
  <c r="M4177" i="1"/>
  <c r="M4188" i="1"/>
  <c r="L4178" i="1"/>
  <c r="M4189" i="1"/>
  <c r="L4179" i="1"/>
  <c r="N4169" i="1" a="1"/>
  <c r="P4165" i="1"/>
  <c r="M4186" i="1"/>
  <c r="L4176" i="1"/>
  <c r="M4191" i="1"/>
  <c r="L4181" i="1"/>
  <c r="M4183" i="1"/>
  <c r="L4173" i="1"/>
  <c r="R4149" i="1"/>
  <c r="R4151" i="1"/>
  <c r="R4150" i="1"/>
  <c r="M4170" i="1"/>
  <c r="L4160" i="1"/>
  <c r="M4196" i="1" l="1"/>
  <c r="L4186" i="1"/>
  <c r="N4179" i="1" a="1"/>
  <c r="P4175" i="1"/>
  <c r="R4159" i="1"/>
  <c r="R4161" i="1"/>
  <c r="R4160" i="1"/>
  <c r="M4199" i="1"/>
  <c r="L4189" i="1"/>
  <c r="M4184" i="1"/>
  <c r="L4174" i="1"/>
  <c r="M4201" i="1"/>
  <c r="L4191" i="1"/>
  <c r="M4192" i="1"/>
  <c r="L4182" i="1"/>
  <c r="M4193" i="1"/>
  <c r="L4183" i="1"/>
  <c r="N4171" i="1"/>
  <c r="P4169" i="1"/>
  <c r="P4170" i="1"/>
  <c r="O4169" i="1"/>
  <c r="P4171" i="1"/>
  <c r="O4170" i="1"/>
  <c r="N4169" i="1"/>
  <c r="R4169" i="1" s="1" a="1"/>
  <c r="O4171" i="1"/>
  <c r="N4170" i="1"/>
  <c r="M4198" i="1"/>
  <c r="L4188" i="1"/>
  <c r="M4180" i="1"/>
  <c r="L4170" i="1"/>
  <c r="L4177" i="1"/>
  <c r="M4187" i="1"/>
  <c r="N4186" i="1"/>
  <c r="P4186" i="1" s="1"/>
  <c r="P4187" i="1" s="1"/>
  <c r="O4185" i="1"/>
  <c r="N4185" i="1"/>
  <c r="M4195" i="1"/>
  <c r="O4186" i="1"/>
  <c r="O4187" i="1" s="1"/>
  <c r="L4185" i="1"/>
  <c r="R4169" i="1" l="1"/>
  <c r="R4171" i="1"/>
  <c r="R4170" i="1"/>
  <c r="M4211" i="1"/>
  <c r="L4201" i="1"/>
  <c r="M4209" i="1"/>
  <c r="L4199" i="1"/>
  <c r="N4189" i="1" a="1"/>
  <c r="P4185" i="1"/>
  <c r="M4208" i="1"/>
  <c r="L4198" i="1"/>
  <c r="N4181" i="1"/>
  <c r="P4179" i="1"/>
  <c r="P4180" i="1"/>
  <c r="O4179" i="1"/>
  <c r="P4181" i="1"/>
  <c r="O4180" i="1"/>
  <c r="N4179" i="1"/>
  <c r="R4179" i="1" s="1" a="1"/>
  <c r="O4181" i="1"/>
  <c r="N4180" i="1"/>
  <c r="N4196" i="1"/>
  <c r="P4196" i="1" s="1"/>
  <c r="P4197" i="1" s="1"/>
  <c r="O4195" i="1"/>
  <c r="N4195" i="1"/>
  <c r="M4205" i="1"/>
  <c r="O4196" i="1"/>
  <c r="O4197" i="1" s="1"/>
  <c r="L4195" i="1"/>
  <c r="M4203" i="1"/>
  <c r="L4193" i="1"/>
  <c r="M4202" i="1"/>
  <c r="L4192" i="1"/>
  <c r="M4194" i="1"/>
  <c r="L4184" i="1"/>
  <c r="L4187" i="1"/>
  <c r="M4197" i="1"/>
  <c r="M4190" i="1"/>
  <c r="L4180" i="1"/>
  <c r="M4206" i="1"/>
  <c r="L4196" i="1"/>
  <c r="N4206" i="1" l="1"/>
  <c r="P4206" i="1" s="1"/>
  <c r="P4207" i="1" s="1"/>
  <c r="O4205" i="1"/>
  <c r="N4205" i="1"/>
  <c r="M4215" i="1"/>
  <c r="O4206" i="1"/>
  <c r="O4207" i="1" s="1"/>
  <c r="L4205" i="1"/>
  <c r="N4191" i="1"/>
  <c r="P4189" i="1"/>
  <c r="P4190" i="1"/>
  <c r="O4189" i="1"/>
  <c r="P4191" i="1"/>
  <c r="O4190" i="1"/>
  <c r="N4189" i="1"/>
  <c r="R4189" i="1" s="1" a="1"/>
  <c r="O4191" i="1"/>
  <c r="N4190" i="1"/>
  <c r="M4221" i="1"/>
  <c r="L4211" i="1"/>
  <c r="M4200" i="1"/>
  <c r="L4190" i="1"/>
  <c r="M4204" i="1"/>
  <c r="L4194" i="1"/>
  <c r="M4213" i="1"/>
  <c r="L4203" i="1"/>
  <c r="N4199" i="1" a="1"/>
  <c r="P4195" i="1"/>
  <c r="L4197" i="1"/>
  <c r="M4207" i="1"/>
  <c r="R4179" i="1"/>
  <c r="R4181" i="1"/>
  <c r="R4180" i="1"/>
  <c r="M4218" i="1"/>
  <c r="L4208" i="1"/>
  <c r="M4219" i="1"/>
  <c r="L4209" i="1"/>
  <c r="M4216" i="1"/>
  <c r="L4206" i="1"/>
  <c r="M4212" i="1"/>
  <c r="L4202" i="1"/>
  <c r="N4201" i="1" l="1"/>
  <c r="P4199" i="1"/>
  <c r="P4200" i="1"/>
  <c r="O4199" i="1"/>
  <c r="P4201" i="1"/>
  <c r="O4200" i="1"/>
  <c r="N4199" i="1"/>
  <c r="R4199" i="1" s="1" a="1"/>
  <c r="O4201" i="1"/>
  <c r="N4200" i="1"/>
  <c r="M4214" i="1"/>
  <c r="L4204" i="1"/>
  <c r="M4231" i="1"/>
  <c r="L4221" i="1"/>
  <c r="N4216" i="1"/>
  <c r="P4216" i="1" s="1"/>
  <c r="P4217" i="1" s="1"/>
  <c r="O4215" i="1"/>
  <c r="N4215" i="1"/>
  <c r="M4225" i="1"/>
  <c r="O4216" i="1"/>
  <c r="O4217" i="1" s="1"/>
  <c r="L4215" i="1"/>
  <c r="M4226" i="1"/>
  <c r="L4216" i="1"/>
  <c r="M4228" i="1"/>
  <c r="L4218" i="1"/>
  <c r="L4207" i="1"/>
  <c r="M4217" i="1"/>
  <c r="N4209" i="1" a="1"/>
  <c r="P4205" i="1"/>
  <c r="M4222" i="1"/>
  <c r="L4212" i="1"/>
  <c r="M4223" i="1"/>
  <c r="L4213" i="1"/>
  <c r="M4210" i="1"/>
  <c r="L4200" i="1"/>
  <c r="M4229" i="1"/>
  <c r="L4219" i="1"/>
  <c r="R4189" i="1"/>
  <c r="R4191" i="1"/>
  <c r="R4190" i="1"/>
  <c r="M4232" i="1" l="1"/>
  <c r="L4222" i="1"/>
  <c r="N4219" i="1" a="1"/>
  <c r="P4215" i="1"/>
  <c r="R4199" i="1"/>
  <c r="R4201" i="1"/>
  <c r="R4200" i="1"/>
  <c r="M4241" i="1"/>
  <c r="L4231" i="1"/>
  <c r="M4233" i="1"/>
  <c r="L4223" i="1"/>
  <c r="M4224" i="1"/>
  <c r="L4214" i="1"/>
  <c r="M4220" i="1"/>
  <c r="L4210" i="1"/>
  <c r="M4236" i="1"/>
  <c r="L4226" i="1"/>
  <c r="M4239" i="1"/>
  <c r="L4229" i="1"/>
  <c r="N4211" i="1"/>
  <c r="P4209" i="1"/>
  <c r="P4210" i="1"/>
  <c r="O4209" i="1"/>
  <c r="P4211" i="1"/>
  <c r="O4210" i="1"/>
  <c r="N4209" i="1"/>
  <c r="R4209" i="1" s="1" a="1"/>
  <c r="O4211" i="1"/>
  <c r="N4210" i="1"/>
  <c r="M4238" i="1"/>
  <c r="L4228" i="1"/>
  <c r="L4217" i="1"/>
  <c r="M4227" i="1"/>
  <c r="N4226" i="1"/>
  <c r="P4226" i="1" s="1"/>
  <c r="P4227" i="1" s="1"/>
  <c r="O4225" i="1"/>
  <c r="N4225" i="1"/>
  <c r="M4235" i="1"/>
  <c r="O4226" i="1"/>
  <c r="O4227" i="1" s="1"/>
  <c r="L4225" i="1"/>
  <c r="N4236" i="1" l="1"/>
  <c r="P4236" i="1" s="1"/>
  <c r="P4237" i="1" s="1"/>
  <c r="O4235" i="1"/>
  <c r="N4235" i="1"/>
  <c r="M4245" i="1"/>
  <c r="O4236" i="1"/>
  <c r="O4237" i="1" s="1"/>
  <c r="L4235" i="1"/>
  <c r="L4227" i="1"/>
  <c r="M4237" i="1"/>
  <c r="M4246" i="1"/>
  <c r="L4236" i="1"/>
  <c r="M4234" i="1"/>
  <c r="L4224" i="1"/>
  <c r="M4251" i="1"/>
  <c r="L4241" i="1"/>
  <c r="N4229" i="1" a="1"/>
  <c r="P4225" i="1"/>
  <c r="N4221" i="1"/>
  <c r="P4219" i="1"/>
  <c r="P4220" i="1"/>
  <c r="O4219" i="1"/>
  <c r="P4221" i="1"/>
  <c r="O4220" i="1"/>
  <c r="N4219" i="1"/>
  <c r="R4219" i="1" s="1" a="1"/>
  <c r="O4221" i="1"/>
  <c r="N4220" i="1"/>
  <c r="R4209" i="1"/>
  <c r="R4211" i="1"/>
  <c r="R4210" i="1"/>
  <c r="M4249" i="1"/>
  <c r="L4239" i="1"/>
  <c r="M4230" i="1"/>
  <c r="L4220" i="1"/>
  <c r="M4243" i="1"/>
  <c r="L4233" i="1"/>
  <c r="M4248" i="1"/>
  <c r="L4238" i="1"/>
  <c r="M4242" i="1"/>
  <c r="L4232" i="1"/>
  <c r="L4237" i="1" l="1"/>
  <c r="M4247" i="1"/>
  <c r="M4258" i="1"/>
  <c r="L4248" i="1"/>
  <c r="R4219" i="1"/>
  <c r="R4221" i="1"/>
  <c r="R4220" i="1"/>
  <c r="N4231" i="1"/>
  <c r="P4229" i="1"/>
  <c r="P4230" i="1"/>
  <c r="O4229" i="1"/>
  <c r="P4231" i="1"/>
  <c r="O4230" i="1"/>
  <c r="N4229" i="1"/>
  <c r="R4229" i="1" s="1" a="1"/>
  <c r="O4231" i="1"/>
  <c r="N4230" i="1"/>
  <c r="M4244" i="1"/>
  <c r="L4234" i="1"/>
  <c r="N4239" i="1" a="1"/>
  <c r="P4235" i="1"/>
  <c r="N4246" i="1"/>
  <c r="P4246" i="1" s="1"/>
  <c r="P4247" i="1" s="1"/>
  <c r="O4245" i="1"/>
  <c r="N4245" i="1"/>
  <c r="M4255" i="1"/>
  <c r="O4246" i="1"/>
  <c r="O4247" i="1" s="1"/>
  <c r="L4245" i="1"/>
  <c r="M4240" i="1"/>
  <c r="L4230" i="1"/>
  <c r="M4252" i="1"/>
  <c r="L4242" i="1"/>
  <c r="M4253" i="1"/>
  <c r="L4243" i="1"/>
  <c r="M4259" i="1"/>
  <c r="L4249" i="1"/>
  <c r="M4261" i="1"/>
  <c r="L4251" i="1"/>
  <c r="M4256" i="1"/>
  <c r="L4246" i="1"/>
  <c r="N4256" i="1" l="1"/>
  <c r="P4256" i="1" s="1"/>
  <c r="P4257" i="1" s="1"/>
  <c r="O4255" i="1"/>
  <c r="N4255" i="1"/>
  <c r="M4265" i="1"/>
  <c r="O4256" i="1"/>
  <c r="O4257" i="1" s="1"/>
  <c r="L4255" i="1"/>
  <c r="M4271" i="1"/>
  <c r="L4261" i="1"/>
  <c r="M4263" i="1"/>
  <c r="L4253" i="1"/>
  <c r="M4250" i="1"/>
  <c r="L4240" i="1"/>
  <c r="N4249" i="1" a="1"/>
  <c r="P4245" i="1"/>
  <c r="N4241" i="1"/>
  <c r="P4239" i="1"/>
  <c r="P4240" i="1"/>
  <c r="O4239" i="1"/>
  <c r="P4241" i="1"/>
  <c r="O4240" i="1"/>
  <c r="N4239" i="1"/>
  <c r="R4239" i="1" s="1" a="1"/>
  <c r="O4241" i="1"/>
  <c r="N4240" i="1"/>
  <c r="M4268" i="1"/>
  <c r="L4258" i="1"/>
  <c r="R4229" i="1"/>
  <c r="R4231" i="1"/>
  <c r="R4230" i="1"/>
  <c r="L4247" i="1"/>
  <c r="M4257" i="1"/>
  <c r="M4266" i="1"/>
  <c r="L4256" i="1"/>
  <c r="M4269" i="1"/>
  <c r="L4259" i="1"/>
  <c r="M4262" i="1"/>
  <c r="L4252" i="1"/>
  <c r="M4254" i="1"/>
  <c r="L4244" i="1"/>
  <c r="M4264" i="1" l="1"/>
  <c r="L4254" i="1"/>
  <c r="M4279" i="1"/>
  <c r="L4269" i="1"/>
  <c r="M4278" i="1"/>
  <c r="L4268" i="1"/>
  <c r="N4266" i="1"/>
  <c r="P4266" i="1" s="1"/>
  <c r="P4267" i="1" s="1"/>
  <c r="O4265" i="1"/>
  <c r="N4265" i="1"/>
  <c r="M4275" i="1"/>
  <c r="O4266" i="1"/>
  <c r="O4267" i="1" s="1"/>
  <c r="L4265" i="1"/>
  <c r="M4272" i="1"/>
  <c r="L4262" i="1"/>
  <c r="M4276" i="1"/>
  <c r="L4266" i="1"/>
  <c r="M4260" i="1"/>
  <c r="L4250" i="1"/>
  <c r="M4281" i="1"/>
  <c r="L4271" i="1"/>
  <c r="N4259" i="1" a="1"/>
  <c r="P4255" i="1"/>
  <c r="R4239" i="1"/>
  <c r="R4241" i="1"/>
  <c r="R4240" i="1"/>
  <c r="L4257" i="1"/>
  <c r="M4267" i="1"/>
  <c r="N4251" i="1"/>
  <c r="P4249" i="1"/>
  <c r="P4250" i="1"/>
  <c r="O4249" i="1"/>
  <c r="P4251" i="1"/>
  <c r="O4250" i="1"/>
  <c r="N4249" i="1"/>
  <c r="R4249" i="1" s="1" a="1"/>
  <c r="O4251" i="1"/>
  <c r="N4250" i="1"/>
  <c r="M4273" i="1"/>
  <c r="L4263" i="1"/>
  <c r="L4267" i="1" l="1"/>
  <c r="M4277" i="1"/>
  <c r="M4286" i="1"/>
  <c r="L4276" i="1"/>
  <c r="M4289" i="1"/>
  <c r="L4279" i="1"/>
  <c r="R4249" i="1"/>
  <c r="R4251" i="1"/>
  <c r="R4250" i="1"/>
  <c r="N4276" i="1"/>
  <c r="P4276" i="1" s="1"/>
  <c r="P4277" i="1" s="1"/>
  <c r="O4275" i="1"/>
  <c r="N4275" i="1"/>
  <c r="M4285" i="1"/>
  <c r="O4276" i="1"/>
  <c r="O4277" i="1" s="1"/>
  <c r="L4275" i="1"/>
  <c r="M4291" i="1"/>
  <c r="L4281" i="1"/>
  <c r="M4283" i="1"/>
  <c r="L4273" i="1"/>
  <c r="N4261" i="1"/>
  <c r="P4259" i="1"/>
  <c r="P4260" i="1"/>
  <c r="O4259" i="1"/>
  <c r="P4261" i="1"/>
  <c r="O4260" i="1"/>
  <c r="N4259" i="1"/>
  <c r="R4259" i="1" s="1" a="1"/>
  <c r="O4261" i="1"/>
  <c r="N4260" i="1"/>
  <c r="M4270" i="1"/>
  <c r="L4260" i="1"/>
  <c r="M4282" i="1"/>
  <c r="L4272" i="1"/>
  <c r="N4269" i="1" a="1"/>
  <c r="P4265" i="1"/>
  <c r="M4288" i="1"/>
  <c r="L4278" i="1"/>
  <c r="M4274" i="1"/>
  <c r="L4264" i="1"/>
  <c r="M4301" i="1" l="1"/>
  <c r="L4291" i="1"/>
  <c r="M4298" i="1"/>
  <c r="L4288" i="1"/>
  <c r="M4292" i="1"/>
  <c r="L4282" i="1"/>
  <c r="M4296" i="1"/>
  <c r="L4286" i="1"/>
  <c r="R4259" i="1"/>
  <c r="R4261" i="1"/>
  <c r="R4260" i="1"/>
  <c r="L4277" i="1"/>
  <c r="M4287" i="1"/>
  <c r="N4279" i="1" a="1"/>
  <c r="P4275" i="1"/>
  <c r="M4293" i="1"/>
  <c r="L4283" i="1"/>
  <c r="M4284" i="1"/>
  <c r="L4274" i="1"/>
  <c r="N4271" i="1"/>
  <c r="P4269" i="1"/>
  <c r="P4270" i="1"/>
  <c r="O4269" i="1"/>
  <c r="P4271" i="1"/>
  <c r="O4270" i="1"/>
  <c r="N4269" i="1"/>
  <c r="R4269" i="1" s="1" a="1"/>
  <c r="O4271" i="1"/>
  <c r="N4270" i="1"/>
  <c r="M4280" i="1"/>
  <c r="L4270" i="1"/>
  <c r="N4286" i="1"/>
  <c r="P4286" i="1" s="1"/>
  <c r="P4287" i="1" s="1"/>
  <c r="O4285" i="1"/>
  <c r="N4285" i="1"/>
  <c r="M4295" i="1"/>
  <c r="O4286" i="1"/>
  <c r="O4287" i="1" s="1"/>
  <c r="L4285" i="1"/>
  <c r="M4299" i="1"/>
  <c r="L4289" i="1"/>
  <c r="M4306" i="1" l="1"/>
  <c r="L4296" i="1"/>
  <c r="M4308" i="1"/>
  <c r="L4298" i="1"/>
  <c r="N4296" i="1"/>
  <c r="P4296" i="1" s="1"/>
  <c r="P4297" i="1" s="1"/>
  <c r="O4295" i="1"/>
  <c r="N4295" i="1"/>
  <c r="M4305" i="1"/>
  <c r="O4296" i="1"/>
  <c r="O4297" i="1" s="1"/>
  <c r="L4295" i="1"/>
  <c r="R4269" i="1"/>
  <c r="R4271" i="1"/>
  <c r="R4270" i="1"/>
  <c r="M4294" i="1"/>
  <c r="L4284" i="1"/>
  <c r="N4281" i="1"/>
  <c r="P4279" i="1"/>
  <c r="P4280" i="1"/>
  <c r="O4279" i="1"/>
  <c r="P4281" i="1"/>
  <c r="O4280" i="1"/>
  <c r="N4279" i="1"/>
  <c r="R4279" i="1" s="1" a="1"/>
  <c r="O4281" i="1"/>
  <c r="N4280" i="1"/>
  <c r="M4303" i="1"/>
  <c r="L4293" i="1"/>
  <c r="M4309" i="1"/>
  <c r="L4299" i="1"/>
  <c r="N4289" i="1" a="1"/>
  <c r="P4285" i="1"/>
  <c r="M4290" i="1"/>
  <c r="L4280" i="1"/>
  <c r="L4287" i="1"/>
  <c r="M4297" i="1"/>
  <c r="M4302" i="1"/>
  <c r="L4292" i="1"/>
  <c r="M4311" i="1"/>
  <c r="L4301" i="1"/>
  <c r="L4297" i="1" l="1"/>
  <c r="M4307" i="1"/>
  <c r="M4321" i="1"/>
  <c r="L4311" i="1"/>
  <c r="N4306" i="1"/>
  <c r="P4306" i="1" s="1"/>
  <c r="P4307" i="1" s="1"/>
  <c r="O4305" i="1"/>
  <c r="N4305" i="1"/>
  <c r="M4315" i="1"/>
  <c r="O4306" i="1"/>
  <c r="O4307" i="1" s="1"/>
  <c r="L4305" i="1"/>
  <c r="M4312" i="1"/>
  <c r="L4302" i="1"/>
  <c r="M4300" i="1"/>
  <c r="L4290" i="1"/>
  <c r="M4319" i="1"/>
  <c r="L4309" i="1"/>
  <c r="N4299" i="1" a="1"/>
  <c r="P4295" i="1"/>
  <c r="M4318" i="1"/>
  <c r="L4308" i="1"/>
  <c r="R4279" i="1"/>
  <c r="R4281" i="1"/>
  <c r="R4280" i="1"/>
  <c r="M4304" i="1"/>
  <c r="L4294" i="1"/>
  <c r="N4291" i="1"/>
  <c r="P4289" i="1"/>
  <c r="P4290" i="1"/>
  <c r="O4289" i="1"/>
  <c r="P4291" i="1"/>
  <c r="O4290" i="1"/>
  <c r="N4289" i="1"/>
  <c r="R4289" i="1" s="1" a="1"/>
  <c r="O4291" i="1"/>
  <c r="N4290" i="1"/>
  <c r="M4313" i="1"/>
  <c r="L4303" i="1"/>
  <c r="M4316" i="1"/>
  <c r="L4306" i="1"/>
  <c r="M4326" i="1" l="1"/>
  <c r="L4316" i="1"/>
  <c r="M4314" i="1"/>
  <c r="L4304" i="1"/>
  <c r="N4316" i="1"/>
  <c r="P4316" i="1" s="1"/>
  <c r="P4317" i="1" s="1"/>
  <c r="O4315" i="1"/>
  <c r="N4315" i="1"/>
  <c r="M4325" i="1"/>
  <c r="O4316" i="1"/>
  <c r="O4317" i="1" s="1"/>
  <c r="L4315" i="1"/>
  <c r="M4323" i="1"/>
  <c r="L4313" i="1"/>
  <c r="M4328" i="1"/>
  <c r="L4318" i="1"/>
  <c r="M4329" i="1"/>
  <c r="L4319" i="1"/>
  <c r="M4322" i="1"/>
  <c r="L4312" i="1"/>
  <c r="N4309" i="1" a="1"/>
  <c r="P4305" i="1"/>
  <c r="M4331" i="1"/>
  <c r="L4321" i="1"/>
  <c r="R4289" i="1"/>
  <c r="R4291" i="1"/>
  <c r="R4290" i="1"/>
  <c r="L4307" i="1"/>
  <c r="M4317" i="1"/>
  <c r="N4301" i="1"/>
  <c r="P4299" i="1"/>
  <c r="P4300" i="1"/>
  <c r="O4299" i="1"/>
  <c r="P4301" i="1"/>
  <c r="O4300" i="1"/>
  <c r="N4299" i="1"/>
  <c r="R4299" i="1" s="1" a="1"/>
  <c r="O4301" i="1"/>
  <c r="N4300" i="1"/>
  <c r="M4310" i="1"/>
  <c r="L4300" i="1"/>
  <c r="N4326" i="1" l="1"/>
  <c r="P4326" i="1" s="1"/>
  <c r="P4327" i="1" s="1"/>
  <c r="O4325" i="1"/>
  <c r="N4325" i="1"/>
  <c r="M4335" i="1"/>
  <c r="O4326" i="1"/>
  <c r="O4327" i="1" s="1"/>
  <c r="L4325" i="1"/>
  <c r="L4317" i="1"/>
  <c r="M4327" i="1"/>
  <c r="N4311" i="1"/>
  <c r="P4309" i="1"/>
  <c r="P4310" i="1"/>
  <c r="O4309" i="1"/>
  <c r="P4311" i="1"/>
  <c r="O4310" i="1"/>
  <c r="N4309" i="1"/>
  <c r="R4309" i="1" s="1" a="1"/>
  <c r="O4311" i="1"/>
  <c r="N4310" i="1"/>
  <c r="M4339" i="1"/>
  <c r="L4329" i="1"/>
  <c r="M4333" i="1"/>
  <c r="L4323" i="1"/>
  <c r="N4319" i="1" a="1"/>
  <c r="P4315" i="1"/>
  <c r="M4324" i="1"/>
  <c r="L4314" i="1"/>
  <c r="R4299" i="1"/>
  <c r="R4301" i="1"/>
  <c r="R4300" i="1"/>
  <c r="M4320" i="1"/>
  <c r="L4310" i="1"/>
  <c r="M4341" i="1"/>
  <c r="L4331" i="1"/>
  <c r="M4332" i="1"/>
  <c r="L4322" i="1"/>
  <c r="M4338" i="1"/>
  <c r="L4328" i="1"/>
  <c r="M4336" i="1"/>
  <c r="L4326" i="1"/>
  <c r="L4327" i="1" l="1"/>
  <c r="M4337" i="1"/>
  <c r="N4336" i="1"/>
  <c r="P4336" i="1" s="1"/>
  <c r="P4337" i="1" s="1"/>
  <c r="O4335" i="1"/>
  <c r="N4335" i="1"/>
  <c r="M4345" i="1"/>
  <c r="O4336" i="1"/>
  <c r="O4337" i="1" s="1"/>
  <c r="L4335" i="1"/>
  <c r="M4348" i="1"/>
  <c r="L4338" i="1"/>
  <c r="M4351" i="1"/>
  <c r="L4341" i="1"/>
  <c r="R4309" i="1"/>
  <c r="R4311" i="1"/>
  <c r="R4310" i="1"/>
  <c r="N4329" i="1" a="1"/>
  <c r="P4325" i="1"/>
  <c r="M4334" i="1"/>
  <c r="L4324" i="1"/>
  <c r="N4321" i="1"/>
  <c r="P4319" i="1"/>
  <c r="P4320" i="1"/>
  <c r="O4319" i="1"/>
  <c r="P4321" i="1"/>
  <c r="O4320" i="1"/>
  <c r="N4319" i="1"/>
  <c r="R4319" i="1" s="1" a="1"/>
  <c r="O4321" i="1"/>
  <c r="N4320" i="1"/>
  <c r="M4349" i="1"/>
  <c r="L4339" i="1"/>
  <c r="M4343" i="1"/>
  <c r="L4333" i="1"/>
  <c r="M4346" i="1"/>
  <c r="L4336" i="1"/>
  <c r="M4342" i="1"/>
  <c r="L4332" i="1"/>
  <c r="M4330" i="1"/>
  <c r="L4320" i="1"/>
  <c r="N4331" i="1" l="1"/>
  <c r="P4329" i="1"/>
  <c r="P4330" i="1"/>
  <c r="O4329" i="1"/>
  <c r="P4331" i="1"/>
  <c r="O4330" i="1"/>
  <c r="N4329" i="1"/>
  <c r="R4329" i="1" s="1" a="1"/>
  <c r="O4331" i="1"/>
  <c r="N4330" i="1"/>
  <c r="M4352" i="1"/>
  <c r="L4342" i="1"/>
  <c r="M4361" i="1"/>
  <c r="L4351" i="1"/>
  <c r="R4319" i="1"/>
  <c r="R4321" i="1"/>
  <c r="R4320" i="1"/>
  <c r="M4344" i="1"/>
  <c r="L4334" i="1"/>
  <c r="N4346" i="1"/>
  <c r="P4346" i="1" s="1"/>
  <c r="P4347" i="1" s="1"/>
  <c r="O4345" i="1"/>
  <c r="N4345" i="1"/>
  <c r="M4355" i="1"/>
  <c r="O4346" i="1"/>
  <c r="O4347" i="1" s="1"/>
  <c r="L4345" i="1"/>
  <c r="L4337" i="1"/>
  <c r="M4347" i="1"/>
  <c r="M4353" i="1"/>
  <c r="L4343" i="1"/>
  <c r="M4340" i="1"/>
  <c r="L4330" i="1"/>
  <c r="M4356" i="1"/>
  <c r="L4346" i="1"/>
  <c r="M4359" i="1"/>
  <c r="L4349" i="1"/>
  <c r="M4358" i="1"/>
  <c r="L4348" i="1"/>
  <c r="N4339" i="1" a="1"/>
  <c r="P4335" i="1"/>
  <c r="M4371" i="1" l="1"/>
  <c r="L4361" i="1"/>
  <c r="M4366" i="1"/>
  <c r="L4356" i="1"/>
  <c r="M4363" i="1"/>
  <c r="L4353" i="1"/>
  <c r="R4329" i="1"/>
  <c r="R4331" i="1"/>
  <c r="R4330" i="1"/>
  <c r="L4347" i="1"/>
  <c r="M4357" i="1"/>
  <c r="N4356" i="1"/>
  <c r="P4356" i="1" s="1"/>
  <c r="P4357" i="1" s="1"/>
  <c r="O4355" i="1"/>
  <c r="N4355" i="1"/>
  <c r="M4365" i="1"/>
  <c r="O4356" i="1"/>
  <c r="O4357" i="1" s="1"/>
  <c r="L4355" i="1"/>
  <c r="M4362" i="1"/>
  <c r="L4352" i="1"/>
  <c r="M4368" i="1"/>
  <c r="L4358" i="1"/>
  <c r="N4341" i="1"/>
  <c r="P4339" i="1"/>
  <c r="P4340" i="1"/>
  <c r="O4339" i="1"/>
  <c r="P4341" i="1"/>
  <c r="O4340" i="1"/>
  <c r="N4339" i="1"/>
  <c r="R4339" i="1" s="1" a="1"/>
  <c r="O4341" i="1"/>
  <c r="N4340" i="1"/>
  <c r="M4369" i="1"/>
  <c r="L4359" i="1"/>
  <c r="M4350" i="1"/>
  <c r="L4340" i="1"/>
  <c r="N4349" i="1" a="1"/>
  <c r="P4345" i="1"/>
  <c r="M4354" i="1"/>
  <c r="L4344" i="1"/>
  <c r="N4351" i="1" l="1"/>
  <c r="P4349" i="1"/>
  <c r="P4350" i="1"/>
  <c r="O4349" i="1"/>
  <c r="P4351" i="1"/>
  <c r="O4350" i="1"/>
  <c r="N4349" i="1"/>
  <c r="R4349" i="1" s="1" a="1"/>
  <c r="O4351" i="1"/>
  <c r="N4350" i="1"/>
  <c r="M4379" i="1"/>
  <c r="L4369" i="1"/>
  <c r="N4366" i="1"/>
  <c r="P4366" i="1" s="1"/>
  <c r="P4367" i="1" s="1"/>
  <c r="O4365" i="1"/>
  <c r="N4365" i="1"/>
  <c r="M4375" i="1"/>
  <c r="O4366" i="1"/>
  <c r="O4367" i="1" s="1"/>
  <c r="L4365" i="1"/>
  <c r="L4357" i="1"/>
  <c r="M4367" i="1"/>
  <c r="M4376" i="1"/>
  <c r="L4366" i="1"/>
  <c r="R4339" i="1"/>
  <c r="R4341" i="1"/>
  <c r="R4340" i="1"/>
  <c r="M4378" i="1"/>
  <c r="L4368" i="1"/>
  <c r="M4372" i="1"/>
  <c r="L4362" i="1"/>
  <c r="N4359" i="1" a="1"/>
  <c r="P4355" i="1"/>
  <c r="M4364" i="1"/>
  <c r="L4354" i="1"/>
  <c r="M4360" i="1"/>
  <c r="L4350" i="1"/>
  <c r="M4373" i="1"/>
  <c r="L4363" i="1"/>
  <c r="M4381" i="1"/>
  <c r="L4371" i="1"/>
  <c r="M4391" i="1" l="1"/>
  <c r="L4381" i="1"/>
  <c r="M4386" i="1"/>
  <c r="L4376" i="1"/>
  <c r="M4383" i="1"/>
  <c r="L4373" i="1"/>
  <c r="M4374" i="1"/>
  <c r="L4364" i="1"/>
  <c r="M4382" i="1"/>
  <c r="L4372" i="1"/>
  <c r="L4367" i="1"/>
  <c r="M4377" i="1"/>
  <c r="N4376" i="1"/>
  <c r="P4376" i="1" s="1"/>
  <c r="P4377" i="1" s="1"/>
  <c r="O4375" i="1"/>
  <c r="N4375" i="1"/>
  <c r="M4385" i="1"/>
  <c r="O4376" i="1"/>
  <c r="O4377" i="1" s="1"/>
  <c r="L4375" i="1"/>
  <c r="R4349" i="1"/>
  <c r="R4351" i="1"/>
  <c r="R4350" i="1"/>
  <c r="N4369" i="1" a="1"/>
  <c r="P4365" i="1"/>
  <c r="M4389" i="1"/>
  <c r="L4379" i="1"/>
  <c r="M4370" i="1"/>
  <c r="L4360" i="1"/>
  <c r="N4361" i="1"/>
  <c r="P4359" i="1"/>
  <c r="P4360" i="1"/>
  <c r="O4359" i="1"/>
  <c r="P4361" i="1"/>
  <c r="O4360" i="1"/>
  <c r="N4359" i="1"/>
  <c r="R4359" i="1" s="1" a="1"/>
  <c r="O4361" i="1"/>
  <c r="N4360" i="1"/>
  <c r="M4388" i="1"/>
  <c r="L4378" i="1"/>
  <c r="M4380" i="1" l="1"/>
  <c r="L4370" i="1"/>
  <c r="M4399" i="1"/>
  <c r="L4389" i="1"/>
  <c r="N4386" i="1"/>
  <c r="P4386" i="1" s="1"/>
  <c r="P4387" i="1" s="1"/>
  <c r="O4385" i="1"/>
  <c r="N4385" i="1"/>
  <c r="M4395" i="1"/>
  <c r="O4386" i="1"/>
  <c r="O4387" i="1" s="1"/>
  <c r="L4385" i="1"/>
  <c r="L4377" i="1"/>
  <c r="M4387" i="1"/>
  <c r="N4379" i="1" a="1"/>
  <c r="P4375" i="1"/>
  <c r="M4384" i="1"/>
  <c r="L4374" i="1"/>
  <c r="M4396" i="1"/>
  <c r="L4386" i="1"/>
  <c r="N4371" i="1"/>
  <c r="P4369" i="1"/>
  <c r="P4370" i="1"/>
  <c r="O4369" i="1"/>
  <c r="P4371" i="1"/>
  <c r="O4370" i="1"/>
  <c r="N4369" i="1"/>
  <c r="R4369" i="1" s="1" a="1"/>
  <c r="O4371" i="1"/>
  <c r="N4370" i="1"/>
  <c r="R4359" i="1"/>
  <c r="R4361" i="1"/>
  <c r="R4360" i="1"/>
  <c r="M4398" i="1"/>
  <c r="L4388" i="1"/>
  <c r="M4392" i="1"/>
  <c r="L4382" i="1"/>
  <c r="M4393" i="1"/>
  <c r="L4383" i="1"/>
  <c r="M4401" i="1"/>
  <c r="L4391" i="1"/>
  <c r="M4411" i="1" l="1"/>
  <c r="L4401" i="1"/>
  <c r="M4402" i="1"/>
  <c r="L4392" i="1"/>
  <c r="M4406" i="1"/>
  <c r="L4396" i="1"/>
  <c r="L4387" i="1"/>
  <c r="M4397" i="1"/>
  <c r="N4396" i="1"/>
  <c r="P4396" i="1" s="1"/>
  <c r="P4397" i="1" s="1"/>
  <c r="O4395" i="1"/>
  <c r="N4395" i="1"/>
  <c r="M4405" i="1"/>
  <c r="O4396" i="1"/>
  <c r="O4397" i="1" s="1"/>
  <c r="L4395" i="1"/>
  <c r="M4403" i="1"/>
  <c r="L4393" i="1"/>
  <c r="M4408" i="1"/>
  <c r="L4398" i="1"/>
  <c r="M4394" i="1"/>
  <c r="L4384" i="1"/>
  <c r="N4389" i="1" a="1"/>
  <c r="P4385" i="1"/>
  <c r="M4409" i="1"/>
  <c r="L4399" i="1"/>
  <c r="R4369" i="1"/>
  <c r="R4371" i="1"/>
  <c r="R4370" i="1"/>
  <c r="N4381" i="1"/>
  <c r="P4379" i="1"/>
  <c r="P4380" i="1"/>
  <c r="O4379" i="1"/>
  <c r="P4381" i="1"/>
  <c r="O4380" i="1"/>
  <c r="N4379" i="1"/>
  <c r="R4379" i="1" s="1" a="1"/>
  <c r="O4381" i="1"/>
  <c r="N4380" i="1"/>
  <c r="M4390" i="1"/>
  <c r="L4380" i="1"/>
  <c r="R4379" i="1" l="1"/>
  <c r="R4381" i="1"/>
  <c r="R4380" i="1"/>
  <c r="M4400" i="1"/>
  <c r="L4390" i="1"/>
  <c r="N4406" i="1"/>
  <c r="P4406" i="1" s="1"/>
  <c r="P4407" i="1" s="1"/>
  <c r="O4405" i="1"/>
  <c r="N4405" i="1"/>
  <c r="M4415" i="1"/>
  <c r="O4406" i="1"/>
  <c r="O4407" i="1" s="1"/>
  <c r="L4405" i="1"/>
  <c r="L4397" i="1"/>
  <c r="M4407" i="1"/>
  <c r="M4419" i="1"/>
  <c r="L4409" i="1"/>
  <c r="M4404" i="1"/>
  <c r="L4394" i="1"/>
  <c r="M4413" i="1"/>
  <c r="L4403" i="1"/>
  <c r="N4399" i="1" a="1"/>
  <c r="P4395" i="1"/>
  <c r="M4412" i="1"/>
  <c r="L4402" i="1"/>
  <c r="N4391" i="1"/>
  <c r="P4389" i="1"/>
  <c r="P4390" i="1"/>
  <c r="O4389" i="1"/>
  <c r="P4391" i="1"/>
  <c r="O4390" i="1"/>
  <c r="N4389" i="1"/>
  <c r="R4389" i="1" s="1" a="1"/>
  <c r="O4391" i="1"/>
  <c r="N4390" i="1"/>
  <c r="M4418" i="1"/>
  <c r="L4408" i="1"/>
  <c r="M4416" i="1"/>
  <c r="L4406" i="1"/>
  <c r="M4421" i="1"/>
  <c r="L4411" i="1"/>
  <c r="M4414" i="1" l="1"/>
  <c r="L4404" i="1"/>
  <c r="M4410" i="1"/>
  <c r="L4400" i="1"/>
  <c r="N4409" i="1" a="1"/>
  <c r="P4405" i="1"/>
  <c r="N4401" i="1"/>
  <c r="P4399" i="1"/>
  <c r="P4400" i="1"/>
  <c r="O4399" i="1"/>
  <c r="P4401" i="1"/>
  <c r="O4400" i="1"/>
  <c r="N4399" i="1"/>
  <c r="R4399" i="1" s="1" a="1"/>
  <c r="O4401" i="1"/>
  <c r="N4400" i="1"/>
  <c r="M4426" i="1"/>
  <c r="L4416" i="1"/>
  <c r="R4389" i="1"/>
  <c r="R4391" i="1"/>
  <c r="R4390" i="1"/>
  <c r="M4422" i="1"/>
  <c r="L4412" i="1"/>
  <c r="M4423" i="1"/>
  <c r="L4413" i="1"/>
  <c r="M4429" i="1"/>
  <c r="L4419" i="1"/>
  <c r="M4431" i="1"/>
  <c r="L4421" i="1"/>
  <c r="M4428" i="1"/>
  <c r="L4418" i="1"/>
  <c r="L4407" i="1"/>
  <c r="M4417" i="1"/>
  <c r="N4416" i="1"/>
  <c r="P4416" i="1" s="1"/>
  <c r="P4417" i="1" s="1"/>
  <c r="O4415" i="1"/>
  <c r="N4415" i="1"/>
  <c r="M4425" i="1"/>
  <c r="O4416" i="1"/>
  <c r="O4417" i="1" s="1"/>
  <c r="L4415" i="1"/>
  <c r="N4426" i="1" l="1"/>
  <c r="P4426" i="1" s="1"/>
  <c r="P4427" i="1" s="1"/>
  <c r="O4425" i="1"/>
  <c r="N4425" i="1"/>
  <c r="M4435" i="1"/>
  <c r="O4426" i="1"/>
  <c r="O4427" i="1" s="1"/>
  <c r="L4425" i="1"/>
  <c r="L4417" i="1"/>
  <c r="M4427" i="1"/>
  <c r="M4436" i="1"/>
  <c r="L4426" i="1"/>
  <c r="N4419" i="1" a="1"/>
  <c r="P4415" i="1"/>
  <c r="M4441" i="1"/>
  <c r="L4431" i="1"/>
  <c r="M4433" i="1"/>
  <c r="L4423" i="1"/>
  <c r="M4420" i="1"/>
  <c r="L4410" i="1"/>
  <c r="M4438" i="1"/>
  <c r="L4428" i="1"/>
  <c r="M4439" i="1"/>
  <c r="L4429" i="1"/>
  <c r="M4432" i="1"/>
  <c r="L4422" i="1"/>
  <c r="R4399" i="1"/>
  <c r="R4401" i="1"/>
  <c r="R4400" i="1"/>
  <c r="N4411" i="1"/>
  <c r="P4409" i="1"/>
  <c r="P4410" i="1"/>
  <c r="O4409" i="1"/>
  <c r="P4411" i="1"/>
  <c r="O4410" i="1"/>
  <c r="N4409" i="1"/>
  <c r="R4409" i="1" s="1" a="1"/>
  <c r="O4411" i="1"/>
  <c r="N4410" i="1"/>
  <c r="M4424" i="1"/>
  <c r="L4414" i="1"/>
  <c r="L4427" i="1" l="1"/>
  <c r="M4437" i="1"/>
  <c r="N4436" i="1"/>
  <c r="P4436" i="1" s="1"/>
  <c r="P4437" i="1" s="1"/>
  <c r="O4435" i="1"/>
  <c r="N4435" i="1"/>
  <c r="M4445" i="1"/>
  <c r="O4436" i="1"/>
  <c r="O4437" i="1" s="1"/>
  <c r="L4435" i="1"/>
  <c r="M4442" i="1"/>
  <c r="L4432" i="1"/>
  <c r="M4448" i="1"/>
  <c r="L4438" i="1"/>
  <c r="M4443" i="1"/>
  <c r="L4433" i="1"/>
  <c r="N4421" i="1"/>
  <c r="P4419" i="1"/>
  <c r="P4420" i="1"/>
  <c r="O4419" i="1"/>
  <c r="P4421" i="1"/>
  <c r="O4420" i="1"/>
  <c r="N4419" i="1"/>
  <c r="R4419" i="1" s="1" a="1"/>
  <c r="O4421" i="1"/>
  <c r="N4420" i="1"/>
  <c r="N4429" i="1" a="1"/>
  <c r="P4425" i="1"/>
  <c r="R4409" i="1"/>
  <c r="R4411" i="1"/>
  <c r="R4410" i="1"/>
  <c r="M4434" i="1"/>
  <c r="L4424" i="1"/>
  <c r="M4449" i="1"/>
  <c r="L4439" i="1"/>
  <c r="M4430" i="1"/>
  <c r="L4420" i="1"/>
  <c r="M4451" i="1"/>
  <c r="L4441" i="1"/>
  <c r="M4446" i="1"/>
  <c r="L4436" i="1"/>
  <c r="N4431" i="1" l="1"/>
  <c r="P4429" i="1"/>
  <c r="P4430" i="1"/>
  <c r="O4429" i="1"/>
  <c r="P4431" i="1"/>
  <c r="O4430" i="1"/>
  <c r="N4429" i="1"/>
  <c r="R4429" i="1" s="1" a="1"/>
  <c r="O4431" i="1"/>
  <c r="N4430" i="1"/>
  <c r="M4459" i="1"/>
  <c r="L4449" i="1"/>
  <c r="M4461" i="1"/>
  <c r="L4451" i="1"/>
  <c r="M4458" i="1"/>
  <c r="L4448" i="1"/>
  <c r="N4446" i="1"/>
  <c r="P4446" i="1" s="1"/>
  <c r="P4447" i="1" s="1"/>
  <c r="O4445" i="1"/>
  <c r="N4445" i="1"/>
  <c r="M4455" i="1"/>
  <c r="O4446" i="1"/>
  <c r="O4447" i="1" s="1"/>
  <c r="L4445" i="1"/>
  <c r="L4437" i="1"/>
  <c r="M4447" i="1"/>
  <c r="M4456" i="1"/>
  <c r="L4446" i="1"/>
  <c r="M4440" i="1"/>
  <c r="L4430" i="1"/>
  <c r="M4444" i="1"/>
  <c r="L4434" i="1"/>
  <c r="R4419" i="1"/>
  <c r="R4421" i="1"/>
  <c r="R4420" i="1"/>
  <c r="M4453" i="1"/>
  <c r="L4443" i="1"/>
  <c r="M4452" i="1"/>
  <c r="L4442" i="1"/>
  <c r="N4439" i="1" a="1"/>
  <c r="P4435" i="1"/>
  <c r="M4454" i="1" l="1"/>
  <c r="L4444" i="1"/>
  <c r="M4462" i="1"/>
  <c r="L4452" i="1"/>
  <c r="L4447" i="1"/>
  <c r="M4457" i="1"/>
  <c r="N4456" i="1"/>
  <c r="P4456" i="1" s="1"/>
  <c r="P4457" i="1" s="1"/>
  <c r="O4455" i="1"/>
  <c r="N4455" i="1"/>
  <c r="M4465" i="1"/>
  <c r="O4456" i="1"/>
  <c r="O4457" i="1" s="1"/>
  <c r="L4455" i="1"/>
  <c r="R4429" i="1"/>
  <c r="R4431" i="1"/>
  <c r="R4430" i="1"/>
  <c r="M4471" i="1"/>
  <c r="L4461" i="1"/>
  <c r="M4450" i="1"/>
  <c r="L4440" i="1"/>
  <c r="N4449" i="1" a="1"/>
  <c r="P4445" i="1"/>
  <c r="M4468" i="1"/>
  <c r="L4458" i="1"/>
  <c r="M4469" i="1"/>
  <c r="L4459" i="1"/>
  <c r="M4466" i="1"/>
  <c r="L4456" i="1"/>
  <c r="N4441" i="1"/>
  <c r="P4439" i="1"/>
  <c r="P4440" i="1"/>
  <c r="O4439" i="1"/>
  <c r="P4441" i="1"/>
  <c r="O4440" i="1"/>
  <c r="N4439" i="1"/>
  <c r="R4439" i="1" s="1" a="1"/>
  <c r="O4441" i="1"/>
  <c r="N4440" i="1"/>
  <c r="M4463" i="1"/>
  <c r="L4453" i="1"/>
  <c r="M4479" i="1" l="1"/>
  <c r="L4469" i="1"/>
  <c r="M4481" i="1"/>
  <c r="L4471" i="1"/>
  <c r="M4472" i="1"/>
  <c r="L4462" i="1"/>
  <c r="R4439" i="1"/>
  <c r="R4441" i="1"/>
  <c r="R4440" i="1"/>
  <c r="M4476" i="1"/>
  <c r="L4466" i="1"/>
  <c r="M4478" i="1"/>
  <c r="L4468" i="1"/>
  <c r="M4460" i="1"/>
  <c r="L4450" i="1"/>
  <c r="N4466" i="1"/>
  <c r="P4466" i="1" s="1"/>
  <c r="P4467" i="1" s="1"/>
  <c r="O4465" i="1"/>
  <c r="N4465" i="1"/>
  <c r="M4475" i="1"/>
  <c r="O4466" i="1"/>
  <c r="O4467" i="1" s="1"/>
  <c r="L4465" i="1"/>
  <c r="L4457" i="1"/>
  <c r="M4467" i="1"/>
  <c r="N4451" i="1"/>
  <c r="P4449" i="1"/>
  <c r="P4450" i="1"/>
  <c r="O4449" i="1"/>
  <c r="P4451" i="1"/>
  <c r="O4450" i="1"/>
  <c r="N4449" i="1"/>
  <c r="R4449" i="1" s="1" a="1"/>
  <c r="O4451" i="1"/>
  <c r="N4450" i="1"/>
  <c r="M4473" i="1"/>
  <c r="L4463" i="1"/>
  <c r="N4459" i="1" a="1"/>
  <c r="P4455" i="1"/>
  <c r="M4464" i="1"/>
  <c r="L4454" i="1"/>
  <c r="M4488" i="1" l="1"/>
  <c r="L4478" i="1"/>
  <c r="N4461" i="1"/>
  <c r="P4459" i="1"/>
  <c r="P4460" i="1"/>
  <c r="O4459" i="1"/>
  <c r="P4461" i="1"/>
  <c r="O4460" i="1"/>
  <c r="N4459" i="1"/>
  <c r="R4459" i="1" s="1" a="1"/>
  <c r="O4461" i="1"/>
  <c r="N4460" i="1"/>
  <c r="L4467" i="1"/>
  <c r="M4477" i="1"/>
  <c r="N4476" i="1"/>
  <c r="P4476" i="1" s="1"/>
  <c r="P4477" i="1" s="1"/>
  <c r="O4475" i="1"/>
  <c r="N4475" i="1"/>
  <c r="M4485" i="1"/>
  <c r="O4476" i="1"/>
  <c r="O4477" i="1" s="1"/>
  <c r="L4475" i="1"/>
  <c r="M4491" i="1"/>
  <c r="L4481" i="1"/>
  <c r="R4449" i="1"/>
  <c r="R4451" i="1"/>
  <c r="R4450" i="1"/>
  <c r="N4469" i="1" a="1"/>
  <c r="P4465" i="1"/>
  <c r="M4470" i="1"/>
  <c r="L4460" i="1"/>
  <c r="M4486" i="1"/>
  <c r="L4476" i="1"/>
  <c r="M4474" i="1"/>
  <c r="L4464" i="1"/>
  <c r="M4483" i="1"/>
  <c r="L4473" i="1"/>
  <c r="M4482" i="1"/>
  <c r="L4472" i="1"/>
  <c r="M4489" i="1"/>
  <c r="L4479" i="1"/>
  <c r="N4479" i="1" l="1" a="1"/>
  <c r="P4475" i="1"/>
  <c r="M4492" i="1"/>
  <c r="L4482" i="1"/>
  <c r="M4484" i="1"/>
  <c r="L4474" i="1"/>
  <c r="M4480" i="1"/>
  <c r="L4470" i="1"/>
  <c r="M4501" i="1"/>
  <c r="L4491" i="1"/>
  <c r="M4499" i="1"/>
  <c r="L4489" i="1"/>
  <c r="M4493" i="1"/>
  <c r="L4483" i="1"/>
  <c r="M4496" i="1"/>
  <c r="L4486" i="1"/>
  <c r="N4471" i="1"/>
  <c r="P4469" i="1"/>
  <c r="P4470" i="1"/>
  <c r="O4469" i="1"/>
  <c r="P4471" i="1"/>
  <c r="O4470" i="1"/>
  <c r="N4469" i="1"/>
  <c r="R4469" i="1" s="1" a="1"/>
  <c r="O4471" i="1"/>
  <c r="N4470" i="1"/>
  <c r="N4486" i="1"/>
  <c r="P4486" i="1" s="1"/>
  <c r="P4487" i="1" s="1"/>
  <c r="O4485" i="1"/>
  <c r="N4485" i="1"/>
  <c r="M4495" i="1"/>
  <c r="O4486" i="1"/>
  <c r="O4487" i="1" s="1"/>
  <c r="L4485" i="1"/>
  <c r="L4477" i="1"/>
  <c r="M4487" i="1"/>
  <c r="R4459" i="1"/>
  <c r="R4461" i="1"/>
  <c r="R4460" i="1"/>
  <c r="M4498" i="1"/>
  <c r="L4488" i="1"/>
  <c r="R4469" i="1" l="1"/>
  <c r="R4471" i="1"/>
  <c r="R4470" i="1"/>
  <c r="M4506" i="1"/>
  <c r="L4496" i="1"/>
  <c r="M4509" i="1"/>
  <c r="L4499" i="1"/>
  <c r="M4490" i="1"/>
  <c r="L4480" i="1"/>
  <c r="M4502" i="1"/>
  <c r="L4492" i="1"/>
  <c r="N4489" i="1" a="1"/>
  <c r="P4485" i="1"/>
  <c r="M4508" i="1"/>
  <c r="L4498" i="1"/>
  <c r="L4487" i="1"/>
  <c r="M4497" i="1"/>
  <c r="N4496" i="1"/>
  <c r="P4496" i="1" s="1"/>
  <c r="P4497" i="1" s="1"/>
  <c r="O4495" i="1"/>
  <c r="N4495" i="1"/>
  <c r="M4505" i="1"/>
  <c r="O4496" i="1"/>
  <c r="O4497" i="1" s="1"/>
  <c r="L4495" i="1"/>
  <c r="M4503" i="1"/>
  <c r="L4493" i="1"/>
  <c r="M4511" i="1"/>
  <c r="L4501" i="1"/>
  <c r="M4494" i="1"/>
  <c r="L4484" i="1"/>
  <c r="N4481" i="1"/>
  <c r="P4479" i="1"/>
  <c r="P4480" i="1"/>
  <c r="O4479" i="1"/>
  <c r="P4481" i="1"/>
  <c r="O4480" i="1"/>
  <c r="N4479" i="1"/>
  <c r="R4479" i="1" s="1" a="1"/>
  <c r="O4481" i="1"/>
  <c r="N4480" i="1"/>
  <c r="M4504" i="1" l="1"/>
  <c r="L4494" i="1"/>
  <c r="N4499" i="1" a="1"/>
  <c r="P4495" i="1"/>
  <c r="M4500" i="1"/>
  <c r="L4490" i="1"/>
  <c r="R4479" i="1"/>
  <c r="R4481" i="1"/>
  <c r="R4480" i="1"/>
  <c r="N4491" i="1"/>
  <c r="P4489" i="1"/>
  <c r="P4490" i="1"/>
  <c r="O4489" i="1"/>
  <c r="P4491" i="1"/>
  <c r="O4490" i="1"/>
  <c r="N4489" i="1"/>
  <c r="R4489" i="1" s="1" a="1"/>
  <c r="O4491" i="1"/>
  <c r="N4490" i="1"/>
  <c r="M4516" i="1"/>
  <c r="L4506" i="1"/>
  <c r="M4521" i="1"/>
  <c r="L4511" i="1"/>
  <c r="M4518" i="1"/>
  <c r="L4508" i="1"/>
  <c r="M4512" i="1"/>
  <c r="L4502" i="1"/>
  <c r="M4519" i="1"/>
  <c r="L4509" i="1"/>
  <c r="M4513" i="1"/>
  <c r="L4503" i="1"/>
  <c r="N4506" i="1"/>
  <c r="P4506" i="1" s="1"/>
  <c r="P4507" i="1" s="1"/>
  <c r="O4505" i="1"/>
  <c r="N4505" i="1"/>
  <c r="M4515" i="1"/>
  <c r="O4506" i="1"/>
  <c r="O4507" i="1" s="1"/>
  <c r="L4505" i="1"/>
  <c r="L4497" i="1"/>
  <c r="M4507" i="1"/>
  <c r="M4529" i="1" l="1"/>
  <c r="L4519" i="1"/>
  <c r="M4528" i="1"/>
  <c r="L4518" i="1"/>
  <c r="M4526" i="1"/>
  <c r="L4516" i="1"/>
  <c r="N4501" i="1"/>
  <c r="P4499" i="1"/>
  <c r="P4500" i="1"/>
  <c r="O4499" i="1"/>
  <c r="P4501" i="1"/>
  <c r="O4500" i="1"/>
  <c r="N4499" i="1"/>
  <c r="R4499" i="1" s="1" a="1"/>
  <c r="O4501" i="1"/>
  <c r="N4500" i="1"/>
  <c r="L4507" i="1"/>
  <c r="M4517" i="1"/>
  <c r="N4516" i="1"/>
  <c r="P4516" i="1" s="1"/>
  <c r="P4517" i="1" s="1"/>
  <c r="O4515" i="1"/>
  <c r="N4515" i="1"/>
  <c r="M4525" i="1"/>
  <c r="O4516" i="1"/>
  <c r="O4517" i="1" s="1"/>
  <c r="L4515" i="1"/>
  <c r="R4489" i="1"/>
  <c r="R4491" i="1"/>
  <c r="R4490" i="1"/>
  <c r="N4509" i="1" a="1"/>
  <c r="P4505" i="1"/>
  <c r="M4523" i="1"/>
  <c r="L4513" i="1"/>
  <c r="M4522" i="1"/>
  <c r="L4512" i="1"/>
  <c r="M4531" i="1"/>
  <c r="L4521" i="1"/>
  <c r="M4510" i="1"/>
  <c r="L4500" i="1"/>
  <c r="M4514" i="1"/>
  <c r="L4504" i="1"/>
  <c r="N4519" i="1" l="1" a="1"/>
  <c r="P4515" i="1"/>
  <c r="N4511" i="1"/>
  <c r="P4509" i="1"/>
  <c r="P4510" i="1"/>
  <c r="O4509" i="1"/>
  <c r="P4511" i="1"/>
  <c r="O4510" i="1"/>
  <c r="N4509" i="1"/>
  <c r="R4509" i="1" s="1" a="1"/>
  <c r="O4511" i="1"/>
  <c r="N4510" i="1"/>
  <c r="M4538" i="1"/>
  <c r="L4528" i="1"/>
  <c r="M4520" i="1"/>
  <c r="L4510" i="1"/>
  <c r="M4532" i="1"/>
  <c r="L4522" i="1"/>
  <c r="M4524" i="1"/>
  <c r="L4514" i="1"/>
  <c r="M4541" i="1"/>
  <c r="L4531" i="1"/>
  <c r="M4533" i="1"/>
  <c r="L4523" i="1"/>
  <c r="N4526" i="1"/>
  <c r="P4526" i="1" s="1"/>
  <c r="P4527" i="1" s="1"/>
  <c r="O4525" i="1"/>
  <c r="N4525" i="1"/>
  <c r="M4535" i="1"/>
  <c r="O4526" i="1"/>
  <c r="O4527" i="1" s="1"/>
  <c r="L4525" i="1"/>
  <c r="L4517" i="1"/>
  <c r="M4527" i="1"/>
  <c r="R4499" i="1"/>
  <c r="R4501" i="1"/>
  <c r="R4500" i="1"/>
  <c r="M4536" i="1"/>
  <c r="L4526" i="1"/>
  <c r="M4539" i="1"/>
  <c r="L4529" i="1"/>
  <c r="M4549" i="1" l="1"/>
  <c r="L4539" i="1"/>
  <c r="M4551" i="1"/>
  <c r="L4541" i="1"/>
  <c r="M4542" i="1"/>
  <c r="L4532" i="1"/>
  <c r="M4548" i="1"/>
  <c r="L4538" i="1"/>
  <c r="M4546" i="1"/>
  <c r="L4536" i="1"/>
  <c r="L4527" i="1"/>
  <c r="M4537" i="1"/>
  <c r="N4536" i="1"/>
  <c r="P4536" i="1" s="1"/>
  <c r="P4537" i="1" s="1"/>
  <c r="O4535" i="1"/>
  <c r="N4535" i="1"/>
  <c r="M4545" i="1"/>
  <c r="O4536" i="1"/>
  <c r="O4537" i="1" s="1"/>
  <c r="L4535" i="1"/>
  <c r="N4529" i="1" a="1"/>
  <c r="P4525" i="1"/>
  <c r="M4543" i="1"/>
  <c r="L4533" i="1"/>
  <c r="M4534" i="1"/>
  <c r="L4524" i="1"/>
  <c r="M4530" i="1"/>
  <c r="L4520" i="1"/>
  <c r="R4509" i="1"/>
  <c r="R4511" i="1"/>
  <c r="R4510" i="1"/>
  <c r="N4521" i="1"/>
  <c r="P4519" i="1"/>
  <c r="P4520" i="1"/>
  <c r="O4519" i="1"/>
  <c r="P4521" i="1"/>
  <c r="O4520" i="1"/>
  <c r="N4519" i="1"/>
  <c r="R4519" i="1" s="1" a="1"/>
  <c r="O4521" i="1"/>
  <c r="N4520" i="1"/>
  <c r="L4537" i="1" l="1"/>
  <c r="M4547" i="1"/>
  <c r="M4544" i="1"/>
  <c r="L4534" i="1"/>
  <c r="N4531" i="1"/>
  <c r="P4529" i="1"/>
  <c r="P4530" i="1"/>
  <c r="O4529" i="1"/>
  <c r="P4531" i="1"/>
  <c r="O4530" i="1"/>
  <c r="N4529" i="1"/>
  <c r="R4529" i="1" s="1" a="1"/>
  <c r="O4531" i="1"/>
  <c r="N4530" i="1"/>
  <c r="N4539" i="1" a="1"/>
  <c r="P4535" i="1"/>
  <c r="M4558" i="1"/>
  <c r="L4548" i="1"/>
  <c r="M4561" i="1"/>
  <c r="L4551" i="1"/>
  <c r="R4519" i="1"/>
  <c r="R4521" i="1"/>
  <c r="R4520" i="1"/>
  <c r="N4546" i="1"/>
  <c r="P4546" i="1" s="1"/>
  <c r="P4547" i="1" s="1"/>
  <c r="O4545" i="1"/>
  <c r="N4545" i="1"/>
  <c r="M4555" i="1"/>
  <c r="O4546" i="1"/>
  <c r="O4547" i="1" s="1"/>
  <c r="L4545" i="1"/>
  <c r="M4540" i="1"/>
  <c r="L4530" i="1"/>
  <c r="M4553" i="1"/>
  <c r="L4543" i="1"/>
  <c r="M4556" i="1"/>
  <c r="L4546" i="1"/>
  <c r="M4552" i="1"/>
  <c r="L4542" i="1"/>
  <c r="M4559" i="1"/>
  <c r="L4549" i="1"/>
  <c r="M4568" i="1" l="1"/>
  <c r="L4558" i="1"/>
  <c r="M4562" i="1"/>
  <c r="L4552" i="1"/>
  <c r="R4529" i="1"/>
  <c r="R4531" i="1"/>
  <c r="R4530" i="1"/>
  <c r="M4554" i="1"/>
  <c r="L4544" i="1"/>
  <c r="N4556" i="1"/>
  <c r="P4556" i="1" s="1"/>
  <c r="P4557" i="1" s="1"/>
  <c r="O4555" i="1"/>
  <c r="N4555" i="1"/>
  <c r="M4565" i="1"/>
  <c r="O4556" i="1"/>
  <c r="O4557" i="1" s="1"/>
  <c r="L4555" i="1"/>
  <c r="M4571" i="1"/>
  <c r="L4561" i="1"/>
  <c r="N4541" i="1"/>
  <c r="P4539" i="1"/>
  <c r="P4540" i="1"/>
  <c r="O4539" i="1"/>
  <c r="P4541" i="1"/>
  <c r="O4540" i="1"/>
  <c r="N4539" i="1"/>
  <c r="R4539" i="1" s="1" a="1"/>
  <c r="O4541" i="1"/>
  <c r="N4540" i="1"/>
  <c r="L4547" i="1"/>
  <c r="M4557" i="1"/>
  <c r="M4563" i="1"/>
  <c r="L4553" i="1"/>
  <c r="M4569" i="1"/>
  <c r="L4559" i="1"/>
  <c r="M4566" i="1"/>
  <c r="L4556" i="1"/>
  <c r="M4550" i="1"/>
  <c r="L4540" i="1"/>
  <c r="N4549" i="1" a="1"/>
  <c r="P4545" i="1"/>
  <c r="R4539" i="1" l="1"/>
  <c r="R4541" i="1"/>
  <c r="R4540" i="1"/>
  <c r="M4581" i="1"/>
  <c r="L4571" i="1"/>
  <c r="M4560" i="1"/>
  <c r="L4550" i="1"/>
  <c r="M4572" i="1"/>
  <c r="L4562" i="1"/>
  <c r="L4557" i="1"/>
  <c r="M4567" i="1"/>
  <c r="N4559" i="1" a="1"/>
  <c r="P4555" i="1"/>
  <c r="M4564" i="1"/>
  <c r="L4554" i="1"/>
  <c r="M4579" i="1"/>
  <c r="L4569" i="1"/>
  <c r="N4551" i="1"/>
  <c r="P4549" i="1"/>
  <c r="P4550" i="1"/>
  <c r="O4549" i="1"/>
  <c r="P4551" i="1"/>
  <c r="O4550" i="1"/>
  <c r="N4549" i="1"/>
  <c r="R4549" i="1" s="1" a="1"/>
  <c r="O4551" i="1"/>
  <c r="N4550" i="1"/>
  <c r="M4576" i="1"/>
  <c r="L4566" i="1"/>
  <c r="M4573" i="1"/>
  <c r="L4563" i="1"/>
  <c r="N4566" i="1"/>
  <c r="P4566" i="1" s="1"/>
  <c r="P4567" i="1" s="1"/>
  <c r="O4565" i="1"/>
  <c r="N4565" i="1"/>
  <c r="M4575" i="1"/>
  <c r="O4566" i="1"/>
  <c r="O4567" i="1" s="1"/>
  <c r="L4565" i="1"/>
  <c r="M4578" i="1"/>
  <c r="L4568" i="1"/>
  <c r="N4561" i="1" l="1"/>
  <c r="P4559" i="1"/>
  <c r="P4560" i="1"/>
  <c r="O4559" i="1"/>
  <c r="P4561" i="1"/>
  <c r="O4560" i="1"/>
  <c r="N4559" i="1"/>
  <c r="R4559" i="1" s="1" a="1"/>
  <c r="O4561" i="1"/>
  <c r="N4560" i="1"/>
  <c r="M4591" i="1"/>
  <c r="L4581" i="1"/>
  <c r="M4586" i="1"/>
  <c r="L4576" i="1"/>
  <c r="L4567" i="1"/>
  <c r="M4577" i="1"/>
  <c r="N4576" i="1"/>
  <c r="P4576" i="1" s="1"/>
  <c r="P4577" i="1" s="1"/>
  <c r="O4575" i="1"/>
  <c r="N4575" i="1"/>
  <c r="M4585" i="1"/>
  <c r="O4576" i="1"/>
  <c r="O4577" i="1" s="1"/>
  <c r="L4575" i="1"/>
  <c r="M4574" i="1"/>
  <c r="L4564" i="1"/>
  <c r="M4570" i="1"/>
  <c r="L4560" i="1"/>
  <c r="R4549" i="1"/>
  <c r="R4551" i="1"/>
  <c r="R4550" i="1"/>
  <c r="M4589" i="1"/>
  <c r="L4579" i="1"/>
  <c r="M4582" i="1"/>
  <c r="L4572" i="1"/>
  <c r="M4588" i="1"/>
  <c r="L4578" i="1"/>
  <c r="N4569" i="1" a="1"/>
  <c r="P4565" i="1"/>
  <c r="M4583" i="1"/>
  <c r="L4573" i="1"/>
  <c r="M4580" i="1" l="1"/>
  <c r="L4570" i="1"/>
  <c r="M4592" i="1"/>
  <c r="L4582" i="1"/>
  <c r="N4586" i="1"/>
  <c r="P4586" i="1" s="1"/>
  <c r="P4587" i="1" s="1"/>
  <c r="O4585" i="1"/>
  <c r="N4585" i="1"/>
  <c r="M4595" i="1"/>
  <c r="O4586" i="1"/>
  <c r="O4587" i="1" s="1"/>
  <c r="L4585" i="1"/>
  <c r="L4577" i="1"/>
  <c r="M4587" i="1"/>
  <c r="R4559" i="1"/>
  <c r="R4561" i="1"/>
  <c r="R4560" i="1"/>
  <c r="N4571" i="1"/>
  <c r="P4569" i="1"/>
  <c r="P4570" i="1"/>
  <c r="O4569" i="1"/>
  <c r="P4571" i="1"/>
  <c r="O4570" i="1"/>
  <c r="N4569" i="1"/>
  <c r="R4569" i="1" s="1" a="1"/>
  <c r="O4571" i="1"/>
  <c r="N4570" i="1"/>
  <c r="M4584" i="1"/>
  <c r="L4574" i="1"/>
  <c r="N4579" i="1" a="1"/>
  <c r="P4575" i="1"/>
  <c r="M4601" i="1"/>
  <c r="L4591" i="1"/>
  <c r="M4596" i="1"/>
  <c r="L4586" i="1"/>
  <c r="M4593" i="1"/>
  <c r="L4583" i="1"/>
  <c r="M4598" i="1"/>
  <c r="L4588" i="1"/>
  <c r="M4599" i="1"/>
  <c r="L4589" i="1"/>
  <c r="L4587" i="1" l="1"/>
  <c r="M4597" i="1"/>
  <c r="N4596" i="1"/>
  <c r="P4596" i="1" s="1"/>
  <c r="P4597" i="1" s="1"/>
  <c r="O4595" i="1"/>
  <c r="N4595" i="1"/>
  <c r="M4605" i="1"/>
  <c r="O4596" i="1"/>
  <c r="O4597" i="1" s="1"/>
  <c r="L4595" i="1"/>
  <c r="M4608" i="1"/>
  <c r="L4598" i="1"/>
  <c r="M4606" i="1"/>
  <c r="L4596" i="1"/>
  <c r="N4581" i="1"/>
  <c r="P4579" i="1"/>
  <c r="P4580" i="1"/>
  <c r="O4579" i="1"/>
  <c r="P4581" i="1"/>
  <c r="O4580" i="1"/>
  <c r="N4579" i="1"/>
  <c r="R4579" i="1" s="1" a="1"/>
  <c r="O4581" i="1"/>
  <c r="N4580" i="1"/>
  <c r="N4589" i="1" a="1"/>
  <c r="P4585" i="1"/>
  <c r="M4602" i="1"/>
  <c r="L4592" i="1"/>
  <c r="R4569" i="1"/>
  <c r="R4571" i="1"/>
  <c r="R4570" i="1"/>
  <c r="M4609" i="1"/>
  <c r="L4599" i="1"/>
  <c r="M4603" i="1"/>
  <c r="L4593" i="1"/>
  <c r="M4611" i="1"/>
  <c r="L4601" i="1"/>
  <c r="M4594" i="1"/>
  <c r="L4584" i="1"/>
  <c r="M4590" i="1"/>
  <c r="L4580" i="1"/>
  <c r="M4604" i="1" l="1"/>
  <c r="L4594" i="1"/>
  <c r="M4616" i="1"/>
  <c r="L4606" i="1"/>
  <c r="M4612" i="1"/>
  <c r="L4602" i="1"/>
  <c r="R4579" i="1"/>
  <c r="R4581" i="1"/>
  <c r="R4580" i="1"/>
  <c r="N4591" i="1"/>
  <c r="P4589" i="1"/>
  <c r="P4590" i="1"/>
  <c r="O4589" i="1"/>
  <c r="P4591" i="1"/>
  <c r="O4590" i="1"/>
  <c r="N4589" i="1"/>
  <c r="R4589" i="1" s="1" a="1"/>
  <c r="O4591" i="1"/>
  <c r="N4590" i="1"/>
  <c r="N4606" i="1"/>
  <c r="P4606" i="1" s="1"/>
  <c r="P4607" i="1" s="1"/>
  <c r="O4605" i="1"/>
  <c r="N4605" i="1"/>
  <c r="M4615" i="1"/>
  <c r="O4606" i="1"/>
  <c r="O4607" i="1" s="1"/>
  <c r="L4605" i="1"/>
  <c r="L4597" i="1"/>
  <c r="M4607" i="1"/>
  <c r="M4613" i="1"/>
  <c r="L4603" i="1"/>
  <c r="M4600" i="1"/>
  <c r="L4590" i="1"/>
  <c r="M4621" i="1"/>
  <c r="L4611" i="1"/>
  <c r="M4619" i="1"/>
  <c r="L4609" i="1"/>
  <c r="M4618" i="1"/>
  <c r="L4608" i="1"/>
  <c r="N4599" i="1" a="1"/>
  <c r="P4595" i="1"/>
  <c r="M4626" i="1" l="1"/>
  <c r="L4616" i="1"/>
  <c r="R4589" i="1"/>
  <c r="R4591" i="1"/>
  <c r="R4590" i="1"/>
  <c r="M4628" i="1"/>
  <c r="L4618" i="1"/>
  <c r="M4631" i="1"/>
  <c r="L4621" i="1"/>
  <c r="M4623" i="1"/>
  <c r="L4613" i="1"/>
  <c r="L4607" i="1"/>
  <c r="M4617" i="1"/>
  <c r="N4616" i="1"/>
  <c r="P4616" i="1" s="1"/>
  <c r="P4617" i="1" s="1"/>
  <c r="O4615" i="1"/>
  <c r="N4615" i="1"/>
  <c r="M4625" i="1"/>
  <c r="O4616" i="1"/>
  <c r="O4617" i="1" s="1"/>
  <c r="L4615" i="1"/>
  <c r="N4601" i="1"/>
  <c r="P4599" i="1"/>
  <c r="P4600" i="1"/>
  <c r="O4599" i="1"/>
  <c r="P4601" i="1"/>
  <c r="O4600" i="1"/>
  <c r="N4599" i="1"/>
  <c r="R4599" i="1" s="1" a="1"/>
  <c r="O4601" i="1"/>
  <c r="N4600" i="1"/>
  <c r="M4629" i="1"/>
  <c r="L4619" i="1"/>
  <c r="M4610" i="1"/>
  <c r="L4600" i="1"/>
  <c r="N4609" i="1" a="1"/>
  <c r="P4605" i="1"/>
  <c r="M4622" i="1"/>
  <c r="L4612" i="1"/>
  <c r="M4614" i="1"/>
  <c r="L4604" i="1"/>
  <c r="M4641" i="1" l="1"/>
  <c r="L4631" i="1"/>
  <c r="M4632" i="1"/>
  <c r="L4622" i="1"/>
  <c r="M4620" i="1"/>
  <c r="L4610" i="1"/>
  <c r="M4633" i="1"/>
  <c r="L4623" i="1"/>
  <c r="M4638" i="1"/>
  <c r="L4628" i="1"/>
  <c r="N4619" i="1" a="1"/>
  <c r="P4615" i="1"/>
  <c r="R4599" i="1"/>
  <c r="R4601" i="1"/>
  <c r="R4600" i="1"/>
  <c r="M4624" i="1"/>
  <c r="L4614" i="1"/>
  <c r="N4611" i="1"/>
  <c r="P4609" i="1"/>
  <c r="P4610" i="1"/>
  <c r="O4609" i="1"/>
  <c r="P4611" i="1"/>
  <c r="O4610" i="1"/>
  <c r="N4609" i="1"/>
  <c r="R4609" i="1" s="1" a="1"/>
  <c r="O4611" i="1"/>
  <c r="N4610" i="1"/>
  <c r="M4639" i="1"/>
  <c r="L4629" i="1"/>
  <c r="N4626" i="1"/>
  <c r="P4626" i="1" s="1"/>
  <c r="P4627" i="1" s="1"/>
  <c r="O4625" i="1"/>
  <c r="N4625" i="1"/>
  <c r="M4635" i="1"/>
  <c r="O4626" i="1"/>
  <c r="O4627" i="1" s="1"/>
  <c r="L4625" i="1"/>
  <c r="L4617" i="1"/>
  <c r="M4627" i="1"/>
  <c r="M4636" i="1"/>
  <c r="L4626" i="1"/>
  <c r="R4609" i="1" l="1"/>
  <c r="R4611" i="1"/>
  <c r="R4610" i="1"/>
  <c r="N4629" i="1" a="1"/>
  <c r="P4625" i="1"/>
  <c r="M4649" i="1"/>
  <c r="L4639" i="1"/>
  <c r="N4621" i="1"/>
  <c r="P4619" i="1"/>
  <c r="P4620" i="1"/>
  <c r="O4619" i="1"/>
  <c r="P4621" i="1"/>
  <c r="O4620" i="1"/>
  <c r="N4619" i="1"/>
  <c r="R4619" i="1" s="1" a="1"/>
  <c r="O4621" i="1"/>
  <c r="N4620" i="1"/>
  <c r="M4643" i="1"/>
  <c r="L4633" i="1"/>
  <c r="M4642" i="1"/>
  <c r="L4632" i="1"/>
  <c r="L4627" i="1"/>
  <c r="M4637" i="1"/>
  <c r="N4636" i="1"/>
  <c r="P4636" i="1" s="1"/>
  <c r="P4637" i="1" s="1"/>
  <c r="O4635" i="1"/>
  <c r="N4635" i="1"/>
  <c r="M4645" i="1"/>
  <c r="O4636" i="1"/>
  <c r="O4637" i="1" s="1"/>
  <c r="L4635" i="1"/>
  <c r="M4634" i="1"/>
  <c r="L4624" i="1"/>
  <c r="M4646" i="1"/>
  <c r="L4636" i="1"/>
  <c r="M4648" i="1"/>
  <c r="L4638" i="1"/>
  <c r="M4630" i="1"/>
  <c r="L4620" i="1"/>
  <c r="M4651" i="1"/>
  <c r="L4641" i="1"/>
  <c r="M4652" i="1" l="1"/>
  <c r="L4642" i="1"/>
  <c r="M4640" i="1"/>
  <c r="L4630" i="1"/>
  <c r="N4646" i="1"/>
  <c r="P4646" i="1" s="1"/>
  <c r="P4647" i="1" s="1"/>
  <c r="O4645" i="1"/>
  <c r="N4645" i="1"/>
  <c r="M4655" i="1"/>
  <c r="O4646" i="1"/>
  <c r="O4647" i="1" s="1"/>
  <c r="L4645" i="1"/>
  <c r="L4637" i="1"/>
  <c r="M4647" i="1"/>
  <c r="R4619" i="1"/>
  <c r="R4621" i="1"/>
  <c r="R4620" i="1"/>
  <c r="M4659" i="1"/>
  <c r="L4649" i="1"/>
  <c r="N4631" i="1"/>
  <c r="P4629" i="1"/>
  <c r="P4630" i="1"/>
  <c r="O4629" i="1"/>
  <c r="P4631" i="1"/>
  <c r="O4630" i="1"/>
  <c r="N4629" i="1"/>
  <c r="R4629" i="1" s="1" a="1"/>
  <c r="O4631" i="1"/>
  <c r="N4630" i="1"/>
  <c r="M4656" i="1"/>
  <c r="L4646" i="1"/>
  <c r="M4661" i="1"/>
  <c r="L4651" i="1"/>
  <c r="M4658" i="1"/>
  <c r="L4648" i="1"/>
  <c r="M4644" i="1"/>
  <c r="L4634" i="1"/>
  <c r="N4639" i="1" a="1"/>
  <c r="P4635" i="1"/>
  <c r="M4653" i="1"/>
  <c r="L4643" i="1"/>
  <c r="R4629" i="1" l="1"/>
  <c r="R4631" i="1"/>
  <c r="R4630" i="1"/>
  <c r="L4647" i="1"/>
  <c r="M4657" i="1"/>
  <c r="N4656" i="1"/>
  <c r="P4656" i="1" s="1"/>
  <c r="P4657" i="1" s="1"/>
  <c r="O4655" i="1"/>
  <c r="N4655" i="1"/>
  <c r="M4665" i="1"/>
  <c r="O4656" i="1"/>
  <c r="O4657" i="1" s="1"/>
  <c r="L4655" i="1"/>
  <c r="N4641" i="1"/>
  <c r="P4639" i="1"/>
  <c r="P4640" i="1"/>
  <c r="O4639" i="1"/>
  <c r="P4641" i="1"/>
  <c r="O4640" i="1"/>
  <c r="N4639" i="1"/>
  <c r="R4639" i="1" s="1" a="1"/>
  <c r="O4641" i="1"/>
  <c r="N4640" i="1"/>
  <c r="M4668" i="1"/>
  <c r="L4658" i="1"/>
  <c r="M4666" i="1"/>
  <c r="L4656" i="1"/>
  <c r="N4649" i="1" a="1"/>
  <c r="P4645" i="1"/>
  <c r="M4650" i="1"/>
  <c r="L4640" i="1"/>
  <c r="M4669" i="1"/>
  <c r="L4659" i="1"/>
  <c r="M4663" i="1"/>
  <c r="L4653" i="1"/>
  <c r="M4654" i="1"/>
  <c r="L4644" i="1"/>
  <c r="M4671" i="1"/>
  <c r="L4661" i="1"/>
  <c r="M4662" i="1"/>
  <c r="L4652" i="1"/>
  <c r="M4681" i="1" l="1"/>
  <c r="L4671" i="1"/>
  <c r="M4673" i="1"/>
  <c r="L4663" i="1"/>
  <c r="M4660" i="1"/>
  <c r="L4650" i="1"/>
  <c r="M4676" i="1"/>
  <c r="L4666" i="1"/>
  <c r="N4659" i="1" a="1"/>
  <c r="P4655" i="1"/>
  <c r="R4639" i="1"/>
  <c r="R4641" i="1"/>
  <c r="R4640" i="1"/>
  <c r="M4672" i="1"/>
  <c r="L4662" i="1"/>
  <c r="M4664" i="1"/>
  <c r="L4654" i="1"/>
  <c r="M4679" i="1"/>
  <c r="L4669" i="1"/>
  <c r="N4651" i="1"/>
  <c r="P4649" i="1"/>
  <c r="P4650" i="1"/>
  <c r="O4649" i="1"/>
  <c r="P4651" i="1"/>
  <c r="O4650" i="1"/>
  <c r="N4649" i="1"/>
  <c r="R4649" i="1" s="1" a="1"/>
  <c r="O4651" i="1"/>
  <c r="N4650" i="1"/>
  <c r="M4678" i="1"/>
  <c r="L4668" i="1"/>
  <c r="N4666" i="1"/>
  <c r="P4666" i="1" s="1"/>
  <c r="P4667" i="1" s="1"/>
  <c r="O4665" i="1"/>
  <c r="N4665" i="1"/>
  <c r="M4675" i="1"/>
  <c r="O4666" i="1"/>
  <c r="O4667" i="1" s="1"/>
  <c r="L4665" i="1"/>
  <c r="L4657" i="1"/>
  <c r="M4667" i="1"/>
  <c r="M4686" i="1" l="1"/>
  <c r="L4676" i="1"/>
  <c r="M4683" i="1"/>
  <c r="L4673" i="1"/>
  <c r="L4667" i="1"/>
  <c r="M4677" i="1"/>
  <c r="N4676" i="1"/>
  <c r="P4676" i="1" s="1"/>
  <c r="P4677" i="1" s="1"/>
  <c r="O4675" i="1"/>
  <c r="N4675" i="1"/>
  <c r="M4685" i="1"/>
  <c r="O4676" i="1"/>
  <c r="O4677" i="1" s="1"/>
  <c r="L4675" i="1"/>
  <c r="R4649" i="1"/>
  <c r="R4651" i="1"/>
  <c r="R4650" i="1"/>
  <c r="M4689" i="1"/>
  <c r="L4679" i="1"/>
  <c r="M4682" i="1"/>
  <c r="L4672" i="1"/>
  <c r="M4674" i="1"/>
  <c r="L4664" i="1"/>
  <c r="N4669" i="1" a="1"/>
  <c r="P4665" i="1"/>
  <c r="M4688" i="1"/>
  <c r="L4678" i="1"/>
  <c r="N4661" i="1"/>
  <c r="P4659" i="1"/>
  <c r="P4660" i="1"/>
  <c r="O4659" i="1"/>
  <c r="P4661" i="1"/>
  <c r="O4660" i="1"/>
  <c r="N4659" i="1"/>
  <c r="R4659" i="1" s="1" a="1"/>
  <c r="O4661" i="1"/>
  <c r="N4660" i="1"/>
  <c r="M4670" i="1"/>
  <c r="L4660" i="1"/>
  <c r="M4691" i="1"/>
  <c r="L4681" i="1"/>
  <c r="M4698" i="1" l="1"/>
  <c r="L4688" i="1"/>
  <c r="M4699" i="1"/>
  <c r="L4689" i="1"/>
  <c r="M4693" i="1"/>
  <c r="L4683" i="1"/>
  <c r="R4659" i="1"/>
  <c r="R4661" i="1"/>
  <c r="R4660" i="1"/>
  <c r="M4684" i="1"/>
  <c r="L4674" i="1"/>
  <c r="N4671" i="1"/>
  <c r="P4669" i="1"/>
  <c r="P4670" i="1"/>
  <c r="O4669" i="1"/>
  <c r="P4671" i="1"/>
  <c r="O4670" i="1"/>
  <c r="N4669" i="1"/>
  <c r="R4669" i="1" s="1" a="1"/>
  <c r="O4671" i="1"/>
  <c r="N4670" i="1"/>
  <c r="M4692" i="1"/>
  <c r="L4682" i="1"/>
  <c r="N4686" i="1"/>
  <c r="P4686" i="1" s="1"/>
  <c r="P4687" i="1" s="1"/>
  <c r="O4685" i="1"/>
  <c r="N4685" i="1"/>
  <c r="M4695" i="1"/>
  <c r="O4686" i="1"/>
  <c r="O4687" i="1" s="1"/>
  <c r="L4685" i="1"/>
  <c r="L4677" i="1"/>
  <c r="M4687" i="1"/>
  <c r="M4680" i="1"/>
  <c r="L4670" i="1"/>
  <c r="M4701" i="1"/>
  <c r="L4691" i="1"/>
  <c r="N4679" i="1" a="1"/>
  <c r="P4675" i="1"/>
  <c r="M4696" i="1"/>
  <c r="L4686" i="1"/>
  <c r="M4709" i="1" l="1"/>
  <c r="L4699" i="1"/>
  <c r="M4690" i="1"/>
  <c r="L4680" i="1"/>
  <c r="L4687" i="1"/>
  <c r="M4697" i="1"/>
  <c r="N4696" i="1"/>
  <c r="P4696" i="1" s="1"/>
  <c r="P4697" i="1" s="1"/>
  <c r="O4695" i="1"/>
  <c r="N4695" i="1"/>
  <c r="M4705" i="1"/>
  <c r="O4696" i="1"/>
  <c r="O4697" i="1" s="1"/>
  <c r="L4695" i="1"/>
  <c r="R4669" i="1"/>
  <c r="R4671" i="1"/>
  <c r="R4670" i="1"/>
  <c r="M4694" i="1"/>
  <c r="L4684" i="1"/>
  <c r="N4681" i="1"/>
  <c r="P4679" i="1"/>
  <c r="P4680" i="1"/>
  <c r="O4679" i="1"/>
  <c r="P4681" i="1"/>
  <c r="O4680" i="1"/>
  <c r="N4679" i="1"/>
  <c r="R4679" i="1" s="1" a="1"/>
  <c r="O4681" i="1"/>
  <c r="N4680" i="1"/>
  <c r="M4706" i="1"/>
  <c r="L4696" i="1"/>
  <c r="M4711" i="1"/>
  <c r="L4701" i="1"/>
  <c r="N4689" i="1" a="1"/>
  <c r="P4685" i="1"/>
  <c r="M4702" i="1"/>
  <c r="L4692" i="1"/>
  <c r="M4703" i="1"/>
  <c r="L4693" i="1"/>
  <c r="M4708" i="1"/>
  <c r="L4698" i="1"/>
  <c r="M4700" i="1" l="1"/>
  <c r="L4690" i="1"/>
  <c r="R4679" i="1"/>
  <c r="R4681" i="1"/>
  <c r="R4680" i="1"/>
  <c r="M4704" i="1"/>
  <c r="L4694" i="1"/>
  <c r="N4691" i="1"/>
  <c r="P4689" i="1"/>
  <c r="P4690" i="1"/>
  <c r="O4689" i="1"/>
  <c r="P4691" i="1"/>
  <c r="O4690" i="1"/>
  <c r="N4689" i="1"/>
  <c r="R4689" i="1" s="1" a="1"/>
  <c r="O4691" i="1"/>
  <c r="N4690" i="1"/>
  <c r="M4716" i="1"/>
  <c r="L4706" i="1"/>
  <c r="N4706" i="1"/>
  <c r="P4706" i="1" s="1"/>
  <c r="P4707" i="1" s="1"/>
  <c r="O4705" i="1"/>
  <c r="N4705" i="1"/>
  <c r="M4715" i="1"/>
  <c r="O4706" i="1"/>
  <c r="O4707" i="1" s="1"/>
  <c r="L4705" i="1"/>
  <c r="L4697" i="1"/>
  <c r="M4707" i="1"/>
  <c r="M4713" i="1"/>
  <c r="L4703" i="1"/>
  <c r="M4718" i="1"/>
  <c r="L4708" i="1"/>
  <c r="M4712" i="1"/>
  <c r="L4702" i="1"/>
  <c r="M4721" i="1"/>
  <c r="L4711" i="1"/>
  <c r="N4699" i="1" a="1"/>
  <c r="P4695" i="1"/>
  <c r="M4719" i="1"/>
  <c r="L4709" i="1"/>
  <c r="N4701" i="1" l="1"/>
  <c r="P4699" i="1"/>
  <c r="P4700" i="1"/>
  <c r="O4699" i="1"/>
  <c r="P4701" i="1"/>
  <c r="O4700" i="1"/>
  <c r="N4699" i="1"/>
  <c r="R4699" i="1" s="1" a="1"/>
  <c r="O4701" i="1"/>
  <c r="N4700" i="1"/>
  <c r="M4722" i="1"/>
  <c r="L4712" i="1"/>
  <c r="L4707" i="1"/>
  <c r="M4717" i="1"/>
  <c r="N4716" i="1"/>
  <c r="P4716" i="1" s="1"/>
  <c r="P4717" i="1" s="1"/>
  <c r="O4715" i="1"/>
  <c r="N4715" i="1"/>
  <c r="M4725" i="1"/>
  <c r="O4716" i="1"/>
  <c r="O4717" i="1" s="1"/>
  <c r="L4715" i="1"/>
  <c r="R4689" i="1"/>
  <c r="R4691" i="1"/>
  <c r="R4690" i="1"/>
  <c r="M4714" i="1"/>
  <c r="L4704" i="1"/>
  <c r="M4723" i="1"/>
  <c r="L4713" i="1"/>
  <c r="M4729" i="1"/>
  <c r="L4719" i="1"/>
  <c r="M4731" i="1"/>
  <c r="L4721" i="1"/>
  <c r="M4728" i="1"/>
  <c r="L4718" i="1"/>
  <c r="N4709" i="1" a="1"/>
  <c r="P4705" i="1"/>
  <c r="M4726" i="1"/>
  <c r="L4716" i="1"/>
  <c r="M4710" i="1"/>
  <c r="L4700" i="1"/>
  <c r="R4699" i="1" l="1"/>
  <c r="R4701" i="1"/>
  <c r="R4700" i="1"/>
  <c r="M4736" i="1"/>
  <c r="L4726" i="1"/>
  <c r="M4732" i="1"/>
  <c r="L4722" i="1"/>
  <c r="N4719" i="1" a="1"/>
  <c r="P4715" i="1"/>
  <c r="M4738" i="1"/>
  <c r="L4728" i="1"/>
  <c r="M4739" i="1"/>
  <c r="L4729" i="1"/>
  <c r="M4724" i="1"/>
  <c r="L4714" i="1"/>
  <c r="M4720" i="1"/>
  <c r="L4710" i="1"/>
  <c r="N4711" i="1"/>
  <c r="P4709" i="1"/>
  <c r="P4710" i="1"/>
  <c r="O4709" i="1"/>
  <c r="P4711" i="1"/>
  <c r="O4710" i="1"/>
  <c r="N4709" i="1"/>
  <c r="R4709" i="1" s="1" a="1"/>
  <c r="O4711" i="1"/>
  <c r="N4710" i="1"/>
  <c r="M4741" i="1"/>
  <c r="L4731" i="1"/>
  <c r="M4733" i="1"/>
  <c r="L4723" i="1"/>
  <c r="N4726" i="1"/>
  <c r="P4726" i="1" s="1"/>
  <c r="P4727" i="1" s="1"/>
  <c r="O4725" i="1"/>
  <c r="N4725" i="1"/>
  <c r="M4735" i="1"/>
  <c r="O4726" i="1"/>
  <c r="O4727" i="1" s="1"/>
  <c r="L4725" i="1"/>
  <c r="L4717" i="1"/>
  <c r="M4727" i="1"/>
  <c r="R4709" i="1" l="1"/>
  <c r="R4711" i="1"/>
  <c r="R4710" i="1"/>
  <c r="M4730" i="1"/>
  <c r="L4720" i="1"/>
  <c r="M4749" i="1"/>
  <c r="L4739" i="1"/>
  <c r="M4746" i="1"/>
  <c r="L4736" i="1"/>
  <c r="M4751" i="1"/>
  <c r="L4741" i="1"/>
  <c r="L4727" i="1"/>
  <c r="M4737" i="1"/>
  <c r="N4736" i="1"/>
  <c r="P4736" i="1" s="1"/>
  <c r="P4737" i="1" s="1"/>
  <c r="O4735" i="1"/>
  <c r="N4735" i="1"/>
  <c r="M4745" i="1"/>
  <c r="O4736" i="1"/>
  <c r="O4737" i="1" s="1"/>
  <c r="L4735" i="1"/>
  <c r="M4734" i="1"/>
  <c r="L4724" i="1"/>
  <c r="M4748" i="1"/>
  <c r="L4738" i="1"/>
  <c r="M4742" i="1"/>
  <c r="L4732" i="1"/>
  <c r="N4721" i="1"/>
  <c r="P4719" i="1"/>
  <c r="P4720" i="1"/>
  <c r="O4719" i="1"/>
  <c r="P4721" i="1"/>
  <c r="O4720" i="1"/>
  <c r="N4719" i="1"/>
  <c r="R4719" i="1" s="1" a="1"/>
  <c r="O4721" i="1"/>
  <c r="N4720" i="1"/>
  <c r="N4729" i="1" a="1"/>
  <c r="P4725" i="1"/>
  <c r="M4743" i="1"/>
  <c r="L4733" i="1"/>
  <c r="R4719" i="1" l="1"/>
  <c r="R4721" i="1"/>
  <c r="R4720" i="1"/>
  <c r="N4731" i="1"/>
  <c r="P4729" i="1"/>
  <c r="P4730" i="1"/>
  <c r="O4729" i="1"/>
  <c r="P4731" i="1"/>
  <c r="O4730" i="1"/>
  <c r="N4729" i="1"/>
  <c r="R4729" i="1" s="1" a="1"/>
  <c r="O4731" i="1"/>
  <c r="N4730" i="1"/>
  <c r="M4752" i="1"/>
  <c r="L4742" i="1"/>
  <c r="M4744" i="1"/>
  <c r="L4734" i="1"/>
  <c r="M4761" i="1"/>
  <c r="L4751" i="1"/>
  <c r="M4759" i="1"/>
  <c r="L4749" i="1"/>
  <c r="N4739" i="1" a="1"/>
  <c r="P4735" i="1"/>
  <c r="M4756" i="1"/>
  <c r="L4746" i="1"/>
  <c r="M4740" i="1"/>
  <c r="L4730" i="1"/>
  <c r="M4758" i="1"/>
  <c r="L4748" i="1"/>
  <c r="M4753" i="1"/>
  <c r="L4743" i="1"/>
  <c r="N4746" i="1"/>
  <c r="P4746" i="1" s="1"/>
  <c r="P4747" i="1" s="1"/>
  <c r="O4745" i="1"/>
  <c r="N4745" i="1"/>
  <c r="M4755" i="1"/>
  <c r="O4746" i="1"/>
  <c r="O4747" i="1" s="1"/>
  <c r="L4745" i="1"/>
  <c r="L4737" i="1"/>
  <c r="M4747" i="1"/>
  <c r="M4768" i="1" l="1"/>
  <c r="L4758" i="1"/>
  <c r="M4766" i="1"/>
  <c r="L4756" i="1"/>
  <c r="M4769" i="1"/>
  <c r="L4759" i="1"/>
  <c r="M4754" i="1"/>
  <c r="L4744" i="1"/>
  <c r="L4747" i="1"/>
  <c r="M4757" i="1"/>
  <c r="N4756" i="1"/>
  <c r="P4756" i="1" s="1"/>
  <c r="P4757" i="1" s="1"/>
  <c r="O4755" i="1"/>
  <c r="N4755" i="1"/>
  <c r="M4765" i="1"/>
  <c r="O4756" i="1"/>
  <c r="O4757" i="1" s="1"/>
  <c r="L4755" i="1"/>
  <c r="R4729" i="1"/>
  <c r="R4731" i="1"/>
  <c r="R4730" i="1"/>
  <c r="N4749" i="1" a="1"/>
  <c r="P4745" i="1"/>
  <c r="M4763" i="1"/>
  <c r="L4753" i="1"/>
  <c r="M4750" i="1"/>
  <c r="L4740" i="1"/>
  <c r="N4741" i="1"/>
  <c r="P4739" i="1"/>
  <c r="P4740" i="1"/>
  <c r="O4739" i="1"/>
  <c r="P4741" i="1"/>
  <c r="O4740" i="1"/>
  <c r="N4739" i="1"/>
  <c r="R4739" i="1" s="1" a="1"/>
  <c r="O4741" i="1"/>
  <c r="N4740" i="1"/>
  <c r="M4771" i="1"/>
  <c r="L4761" i="1"/>
  <c r="M4762" i="1"/>
  <c r="L4752" i="1"/>
  <c r="R4739" i="1" l="1"/>
  <c r="R4741" i="1"/>
  <c r="R4740" i="1"/>
  <c r="M4760" i="1"/>
  <c r="L4750" i="1"/>
  <c r="M4764" i="1"/>
  <c r="L4754" i="1"/>
  <c r="M4776" i="1"/>
  <c r="L4766" i="1"/>
  <c r="M4781" i="1"/>
  <c r="L4771" i="1"/>
  <c r="M4773" i="1"/>
  <c r="L4763" i="1"/>
  <c r="N4766" i="1"/>
  <c r="P4766" i="1" s="1"/>
  <c r="P4767" i="1" s="1"/>
  <c r="O4765" i="1"/>
  <c r="N4765" i="1"/>
  <c r="M4775" i="1"/>
  <c r="O4766" i="1"/>
  <c r="O4767" i="1" s="1"/>
  <c r="L4765" i="1"/>
  <c r="L4757" i="1"/>
  <c r="M4767" i="1"/>
  <c r="N4751" i="1"/>
  <c r="P4749" i="1"/>
  <c r="P4750" i="1"/>
  <c r="O4749" i="1"/>
  <c r="P4751" i="1"/>
  <c r="O4750" i="1"/>
  <c r="N4749" i="1"/>
  <c r="R4749" i="1" s="1" a="1"/>
  <c r="O4751" i="1"/>
  <c r="N4750" i="1"/>
  <c r="M4772" i="1"/>
  <c r="L4762" i="1"/>
  <c r="N4759" i="1" a="1"/>
  <c r="P4755" i="1"/>
  <c r="M4779" i="1"/>
  <c r="L4769" i="1"/>
  <c r="M4778" i="1"/>
  <c r="L4768" i="1"/>
  <c r="N4769" i="1" l="1" a="1"/>
  <c r="P4765" i="1"/>
  <c r="M4786" i="1"/>
  <c r="L4776" i="1"/>
  <c r="M4791" i="1"/>
  <c r="L4781" i="1"/>
  <c r="M4774" i="1"/>
  <c r="L4764" i="1"/>
  <c r="R4749" i="1"/>
  <c r="R4751" i="1"/>
  <c r="R4750" i="1"/>
  <c r="M4783" i="1"/>
  <c r="L4773" i="1"/>
  <c r="M4770" i="1"/>
  <c r="L4760" i="1"/>
  <c r="M4789" i="1"/>
  <c r="L4779" i="1"/>
  <c r="M4782" i="1"/>
  <c r="L4772" i="1"/>
  <c r="M4788" i="1"/>
  <c r="L4778" i="1"/>
  <c r="N4761" i="1"/>
  <c r="P4759" i="1"/>
  <c r="P4760" i="1"/>
  <c r="O4759" i="1"/>
  <c r="P4761" i="1"/>
  <c r="O4760" i="1"/>
  <c r="N4759" i="1"/>
  <c r="R4759" i="1" s="1" a="1"/>
  <c r="O4761" i="1"/>
  <c r="N4760" i="1"/>
  <c r="L4767" i="1"/>
  <c r="M4777" i="1"/>
  <c r="N4776" i="1"/>
  <c r="P4776" i="1" s="1"/>
  <c r="P4777" i="1" s="1"/>
  <c r="O4775" i="1"/>
  <c r="N4775" i="1"/>
  <c r="M4785" i="1"/>
  <c r="O4776" i="1"/>
  <c r="O4777" i="1" s="1"/>
  <c r="L4775" i="1"/>
  <c r="R4759" i="1" l="1"/>
  <c r="R4761" i="1"/>
  <c r="R4760" i="1"/>
  <c r="M4798" i="1"/>
  <c r="L4788" i="1"/>
  <c r="M4799" i="1"/>
  <c r="L4789" i="1"/>
  <c r="M4793" i="1"/>
  <c r="L4783" i="1"/>
  <c r="N4779" i="1" a="1"/>
  <c r="P4775" i="1"/>
  <c r="M4784" i="1"/>
  <c r="L4774" i="1"/>
  <c r="M4796" i="1"/>
  <c r="L4786" i="1"/>
  <c r="N4786" i="1"/>
  <c r="P4786" i="1" s="1"/>
  <c r="P4787" i="1" s="1"/>
  <c r="O4785" i="1"/>
  <c r="N4785" i="1"/>
  <c r="M4795" i="1"/>
  <c r="O4786" i="1"/>
  <c r="O4787" i="1" s="1"/>
  <c r="L4785" i="1"/>
  <c r="L4777" i="1"/>
  <c r="M4787" i="1"/>
  <c r="M4792" i="1"/>
  <c r="L4782" i="1"/>
  <c r="M4780" i="1"/>
  <c r="L4770" i="1"/>
  <c r="M4801" i="1"/>
  <c r="L4791" i="1"/>
  <c r="N4771" i="1"/>
  <c r="P4769" i="1"/>
  <c r="P4770" i="1"/>
  <c r="O4769" i="1"/>
  <c r="P4771" i="1"/>
  <c r="O4770" i="1"/>
  <c r="N4769" i="1"/>
  <c r="R4769" i="1" s="1" a="1"/>
  <c r="O4771" i="1"/>
  <c r="N4770" i="1"/>
  <c r="R4769" i="1" l="1"/>
  <c r="R4771" i="1"/>
  <c r="R4770" i="1"/>
  <c r="M4811" i="1"/>
  <c r="L4801" i="1"/>
  <c r="M4802" i="1"/>
  <c r="L4792" i="1"/>
  <c r="M4794" i="1"/>
  <c r="L4784" i="1"/>
  <c r="M4803" i="1"/>
  <c r="L4793" i="1"/>
  <c r="M4808" i="1"/>
  <c r="L4798" i="1"/>
  <c r="L4787" i="1"/>
  <c r="M4797" i="1"/>
  <c r="N4796" i="1"/>
  <c r="P4796" i="1" s="1"/>
  <c r="P4797" i="1" s="1"/>
  <c r="O4795" i="1"/>
  <c r="N4795" i="1"/>
  <c r="M4805" i="1"/>
  <c r="O4796" i="1"/>
  <c r="O4797" i="1" s="1"/>
  <c r="L4795" i="1"/>
  <c r="M4790" i="1"/>
  <c r="L4780" i="1"/>
  <c r="N4789" i="1" a="1"/>
  <c r="P4785" i="1"/>
  <c r="M4806" i="1"/>
  <c r="L4796" i="1"/>
  <c r="N4781" i="1"/>
  <c r="P4779" i="1"/>
  <c r="P4780" i="1"/>
  <c r="O4779" i="1"/>
  <c r="P4781" i="1"/>
  <c r="O4780" i="1"/>
  <c r="N4779" i="1"/>
  <c r="R4779" i="1" s="1" a="1"/>
  <c r="O4781" i="1"/>
  <c r="N4780" i="1"/>
  <c r="M4809" i="1"/>
  <c r="L4799" i="1"/>
  <c r="N4791" i="1" l="1"/>
  <c r="P4789" i="1"/>
  <c r="P4790" i="1"/>
  <c r="O4789" i="1"/>
  <c r="P4791" i="1"/>
  <c r="O4790" i="1"/>
  <c r="N4789" i="1"/>
  <c r="R4789" i="1" s="1" a="1"/>
  <c r="O4791" i="1"/>
  <c r="N4790" i="1"/>
  <c r="M4818" i="1"/>
  <c r="L4808" i="1"/>
  <c r="M4804" i="1"/>
  <c r="L4794" i="1"/>
  <c r="M4821" i="1"/>
  <c r="L4811" i="1"/>
  <c r="N4806" i="1"/>
  <c r="P4806" i="1" s="1"/>
  <c r="P4807" i="1" s="1"/>
  <c r="O4805" i="1"/>
  <c r="N4805" i="1"/>
  <c r="M4815" i="1"/>
  <c r="O4806" i="1"/>
  <c r="O4807" i="1" s="1"/>
  <c r="L4805" i="1"/>
  <c r="L4797" i="1"/>
  <c r="M4807" i="1"/>
  <c r="R4779" i="1"/>
  <c r="R4781" i="1"/>
  <c r="R4780" i="1"/>
  <c r="M4816" i="1"/>
  <c r="L4806" i="1"/>
  <c r="M4800" i="1"/>
  <c r="L4790" i="1"/>
  <c r="N4799" i="1" a="1"/>
  <c r="P4795" i="1"/>
  <c r="M4813" i="1"/>
  <c r="L4803" i="1"/>
  <c r="M4812" i="1"/>
  <c r="L4802" i="1"/>
  <c r="M4819" i="1"/>
  <c r="L4809" i="1"/>
  <c r="M4814" i="1" l="1"/>
  <c r="L4804" i="1"/>
  <c r="N4801" i="1"/>
  <c r="P4799" i="1"/>
  <c r="P4800" i="1"/>
  <c r="O4799" i="1"/>
  <c r="P4801" i="1"/>
  <c r="O4800" i="1"/>
  <c r="N4799" i="1"/>
  <c r="R4799" i="1" s="1" a="1"/>
  <c r="O4801" i="1"/>
  <c r="N4800" i="1"/>
  <c r="M4826" i="1"/>
  <c r="L4816" i="1"/>
  <c r="L4807" i="1"/>
  <c r="M4817" i="1"/>
  <c r="N4816" i="1"/>
  <c r="P4816" i="1" s="1"/>
  <c r="P4817" i="1" s="1"/>
  <c r="O4815" i="1"/>
  <c r="N4815" i="1"/>
  <c r="M4825" i="1"/>
  <c r="O4816" i="1"/>
  <c r="O4817" i="1" s="1"/>
  <c r="L4815" i="1"/>
  <c r="R4789" i="1"/>
  <c r="R4791" i="1"/>
  <c r="R4790" i="1"/>
  <c r="N4809" i="1" a="1"/>
  <c r="P4805" i="1"/>
  <c r="M4831" i="1"/>
  <c r="L4821" i="1"/>
  <c r="M4828" i="1"/>
  <c r="L4818" i="1"/>
  <c r="M4822" i="1"/>
  <c r="L4812" i="1"/>
  <c r="M4829" i="1"/>
  <c r="L4819" i="1"/>
  <c r="M4823" i="1"/>
  <c r="L4813" i="1"/>
  <c r="M4810" i="1"/>
  <c r="L4800" i="1"/>
  <c r="M4836" i="1" l="1"/>
  <c r="L4826" i="1"/>
  <c r="M4833" i="1"/>
  <c r="L4823" i="1"/>
  <c r="M4832" i="1"/>
  <c r="L4822" i="1"/>
  <c r="M4841" i="1"/>
  <c r="L4831" i="1"/>
  <c r="N4826" i="1"/>
  <c r="P4826" i="1" s="1"/>
  <c r="P4827" i="1" s="1"/>
  <c r="O4825" i="1"/>
  <c r="N4825" i="1"/>
  <c r="M4835" i="1"/>
  <c r="O4826" i="1"/>
  <c r="O4827" i="1" s="1"/>
  <c r="L4825" i="1"/>
  <c r="L4817" i="1"/>
  <c r="M4827" i="1"/>
  <c r="N4819" i="1" a="1"/>
  <c r="P4815" i="1"/>
  <c r="M4820" i="1"/>
  <c r="L4810" i="1"/>
  <c r="M4839" i="1"/>
  <c r="L4829" i="1"/>
  <c r="M4838" i="1"/>
  <c r="L4828" i="1"/>
  <c r="N4811" i="1"/>
  <c r="P4809" i="1"/>
  <c r="P4810" i="1"/>
  <c r="O4809" i="1"/>
  <c r="P4811" i="1"/>
  <c r="O4810" i="1"/>
  <c r="N4809" i="1"/>
  <c r="R4809" i="1" s="1" a="1"/>
  <c r="O4811" i="1"/>
  <c r="N4810" i="1"/>
  <c r="R4799" i="1"/>
  <c r="R4801" i="1"/>
  <c r="R4800" i="1"/>
  <c r="M4824" i="1"/>
  <c r="L4814" i="1"/>
  <c r="L4827" i="1" l="1"/>
  <c r="M4837" i="1"/>
  <c r="R4809" i="1"/>
  <c r="R4811" i="1"/>
  <c r="R4810" i="1"/>
  <c r="M4848" i="1"/>
  <c r="L4838" i="1"/>
  <c r="M4830" i="1"/>
  <c r="L4820" i="1"/>
  <c r="N4829" i="1" a="1"/>
  <c r="P4825" i="1"/>
  <c r="M4851" i="1"/>
  <c r="L4841" i="1"/>
  <c r="M4843" i="1"/>
  <c r="L4833" i="1"/>
  <c r="M4834" i="1"/>
  <c r="L4824" i="1"/>
  <c r="N4836" i="1"/>
  <c r="P4836" i="1" s="1"/>
  <c r="P4837" i="1" s="1"/>
  <c r="O4835" i="1"/>
  <c r="N4835" i="1"/>
  <c r="M4845" i="1"/>
  <c r="O4836" i="1"/>
  <c r="O4837" i="1" s="1"/>
  <c r="L4835" i="1"/>
  <c r="M4849" i="1"/>
  <c r="L4839" i="1"/>
  <c r="N4821" i="1"/>
  <c r="P4819" i="1"/>
  <c r="P4820" i="1"/>
  <c r="O4819" i="1"/>
  <c r="P4821" i="1"/>
  <c r="O4820" i="1"/>
  <c r="N4819" i="1"/>
  <c r="R4819" i="1" s="1" a="1"/>
  <c r="O4821" i="1"/>
  <c r="N4820" i="1"/>
  <c r="M4842" i="1"/>
  <c r="L4832" i="1"/>
  <c r="M4846" i="1"/>
  <c r="L4836" i="1"/>
  <c r="N4839" i="1" l="1" a="1"/>
  <c r="P4835" i="1"/>
  <c r="M4861" i="1"/>
  <c r="L4851" i="1"/>
  <c r="R4819" i="1"/>
  <c r="R4821" i="1"/>
  <c r="R4820" i="1"/>
  <c r="M4844" i="1"/>
  <c r="L4834" i="1"/>
  <c r="M4840" i="1"/>
  <c r="L4830" i="1"/>
  <c r="M4852" i="1"/>
  <c r="L4842" i="1"/>
  <c r="M4853" i="1"/>
  <c r="L4843" i="1"/>
  <c r="N4831" i="1"/>
  <c r="P4829" i="1"/>
  <c r="P4830" i="1"/>
  <c r="O4829" i="1"/>
  <c r="P4831" i="1"/>
  <c r="O4830" i="1"/>
  <c r="N4829" i="1"/>
  <c r="R4829" i="1" s="1" a="1"/>
  <c r="O4831" i="1"/>
  <c r="N4830" i="1"/>
  <c r="M4858" i="1"/>
  <c r="L4848" i="1"/>
  <c r="L4837" i="1"/>
  <c r="M4847" i="1"/>
  <c r="M4859" i="1"/>
  <c r="L4849" i="1"/>
  <c r="M4856" i="1"/>
  <c r="L4846" i="1"/>
  <c r="M4855" i="1"/>
  <c r="N4846" i="1"/>
  <c r="P4846" i="1" s="1"/>
  <c r="P4847" i="1" s="1"/>
  <c r="O4845" i="1"/>
  <c r="N4845" i="1"/>
  <c r="O4846" i="1"/>
  <c r="O4847" i="1" s="1"/>
  <c r="L4845" i="1"/>
  <c r="M4862" i="1" l="1"/>
  <c r="L4852" i="1"/>
  <c r="L4856" i="1"/>
  <c r="M4866" i="1"/>
  <c r="M4871" i="1"/>
  <c r="L4861" i="1"/>
  <c r="N4849" i="1" a="1"/>
  <c r="P4845" i="1"/>
  <c r="L4847" i="1"/>
  <c r="M4857" i="1"/>
  <c r="M4854" i="1"/>
  <c r="L4844" i="1"/>
  <c r="R4829" i="1"/>
  <c r="R4831" i="1"/>
  <c r="R4830" i="1"/>
  <c r="M4863" i="1"/>
  <c r="L4853" i="1"/>
  <c r="M4850" i="1"/>
  <c r="L4840" i="1"/>
  <c r="M4865" i="1"/>
  <c r="N4856" i="1"/>
  <c r="P4856" i="1" s="1"/>
  <c r="P4857" i="1" s="1"/>
  <c r="O4855" i="1"/>
  <c r="N4855" i="1"/>
  <c r="O4856" i="1"/>
  <c r="O4857" i="1" s="1"/>
  <c r="L4855" i="1"/>
  <c r="M4869" i="1"/>
  <c r="L4859" i="1"/>
  <c r="M4868" i="1"/>
  <c r="L4858" i="1"/>
  <c r="N4841" i="1"/>
  <c r="P4839" i="1"/>
  <c r="P4840" i="1"/>
  <c r="O4839" i="1"/>
  <c r="P4841" i="1"/>
  <c r="O4840" i="1"/>
  <c r="N4839" i="1"/>
  <c r="R4839" i="1" s="1" a="1"/>
  <c r="O4841" i="1"/>
  <c r="N4840" i="1"/>
  <c r="L4866" i="1" l="1"/>
  <c r="M4876" i="1"/>
  <c r="N4859" i="1" a="1"/>
  <c r="P4855" i="1"/>
  <c r="M4864" i="1"/>
  <c r="L4854" i="1"/>
  <c r="P4851" i="1"/>
  <c r="O4850" i="1"/>
  <c r="N4849" i="1"/>
  <c r="R4849" i="1" s="1" a="1"/>
  <c r="N4851" i="1"/>
  <c r="P4849" i="1"/>
  <c r="O4849" i="1"/>
  <c r="O4851" i="1"/>
  <c r="P4850" i="1"/>
  <c r="N4850" i="1"/>
  <c r="R4839" i="1"/>
  <c r="R4841" i="1"/>
  <c r="R4840" i="1"/>
  <c r="M4875" i="1"/>
  <c r="N4866" i="1"/>
  <c r="P4866" i="1" s="1"/>
  <c r="P4867" i="1" s="1"/>
  <c r="O4865" i="1"/>
  <c r="N4865" i="1"/>
  <c r="O4866" i="1"/>
  <c r="O4867" i="1" s="1"/>
  <c r="L4865" i="1"/>
  <c r="M4879" i="1"/>
  <c r="L4869" i="1"/>
  <c r="M4860" i="1"/>
  <c r="L4850" i="1"/>
  <c r="L4857" i="1"/>
  <c r="M4867" i="1"/>
  <c r="M4878" i="1"/>
  <c r="L4868" i="1"/>
  <c r="M4873" i="1"/>
  <c r="L4863" i="1"/>
  <c r="M4881" i="1"/>
  <c r="L4871" i="1"/>
  <c r="M4872" i="1"/>
  <c r="L4862" i="1"/>
  <c r="M4882" i="1" l="1"/>
  <c r="L4872" i="1"/>
  <c r="M4885" i="1"/>
  <c r="N4876" i="1"/>
  <c r="P4876" i="1" s="1"/>
  <c r="P4877" i="1" s="1"/>
  <c r="O4875" i="1"/>
  <c r="N4875" i="1"/>
  <c r="O4876" i="1"/>
  <c r="O4877" i="1" s="1"/>
  <c r="L4875" i="1"/>
  <c r="P4861" i="1"/>
  <c r="O4860" i="1"/>
  <c r="N4859" i="1"/>
  <c r="R4859" i="1" s="1" a="1"/>
  <c r="N4861" i="1"/>
  <c r="P4859" i="1"/>
  <c r="P4860" i="1"/>
  <c r="N4860" i="1"/>
  <c r="O4859" i="1"/>
  <c r="O4861" i="1"/>
  <c r="M4883" i="1"/>
  <c r="L4873" i="1"/>
  <c r="M4891" i="1"/>
  <c r="L4881" i="1"/>
  <c r="M4888" i="1"/>
  <c r="L4878" i="1"/>
  <c r="M4870" i="1"/>
  <c r="L4860" i="1"/>
  <c r="L4867" i="1"/>
  <c r="M4877" i="1"/>
  <c r="N4869" i="1" a="1"/>
  <c r="P4865" i="1"/>
  <c r="L4876" i="1"/>
  <c r="M4886" i="1"/>
  <c r="M4889" i="1"/>
  <c r="L4879" i="1"/>
  <c r="R4851" i="1"/>
  <c r="R4849" i="1"/>
  <c r="R4850" i="1"/>
  <c r="M4874" i="1"/>
  <c r="L4864" i="1"/>
  <c r="M4880" i="1" l="1"/>
  <c r="L4870" i="1"/>
  <c r="R4861" i="1"/>
  <c r="R4859" i="1"/>
  <c r="R4860" i="1"/>
  <c r="M4895" i="1"/>
  <c r="N4886" i="1"/>
  <c r="P4886" i="1" s="1"/>
  <c r="P4887" i="1" s="1"/>
  <c r="O4885" i="1"/>
  <c r="N4885" i="1"/>
  <c r="O4886" i="1"/>
  <c r="O4887" i="1" s="1"/>
  <c r="L4885" i="1"/>
  <c r="P4871" i="1"/>
  <c r="O4870" i="1"/>
  <c r="N4869" i="1"/>
  <c r="R4869" i="1" s="1" a="1"/>
  <c r="N4871" i="1"/>
  <c r="P4869" i="1"/>
  <c r="O4869" i="1"/>
  <c r="O4871" i="1"/>
  <c r="P4870" i="1"/>
  <c r="N4870" i="1"/>
  <c r="L4877" i="1"/>
  <c r="M4887" i="1"/>
  <c r="M4898" i="1"/>
  <c r="L4888" i="1"/>
  <c r="M4893" i="1"/>
  <c r="L4883" i="1"/>
  <c r="N4879" i="1" a="1"/>
  <c r="P4875" i="1"/>
  <c r="M4899" i="1"/>
  <c r="L4889" i="1"/>
  <c r="M4901" i="1"/>
  <c r="L4891" i="1"/>
  <c r="L4886" i="1"/>
  <c r="M4896" i="1"/>
  <c r="M4884" i="1"/>
  <c r="L4874" i="1"/>
  <c r="M4892" i="1"/>
  <c r="L4882" i="1"/>
  <c r="M4894" i="1" l="1"/>
  <c r="L4884" i="1"/>
  <c r="M4911" i="1"/>
  <c r="L4901" i="1"/>
  <c r="P4881" i="1"/>
  <c r="O4880" i="1"/>
  <c r="N4879" i="1"/>
  <c r="R4879" i="1" s="1" a="1"/>
  <c r="N4881" i="1"/>
  <c r="P4879" i="1"/>
  <c r="P4880" i="1"/>
  <c r="N4880" i="1"/>
  <c r="O4879" i="1"/>
  <c r="O4881" i="1"/>
  <c r="M4908" i="1"/>
  <c r="L4898" i="1"/>
  <c r="R4871" i="1"/>
  <c r="R4869" i="1"/>
  <c r="R4870" i="1"/>
  <c r="M4905" i="1"/>
  <c r="N4896" i="1"/>
  <c r="P4896" i="1" s="1"/>
  <c r="P4897" i="1" s="1"/>
  <c r="O4895" i="1"/>
  <c r="N4895" i="1"/>
  <c r="O4896" i="1"/>
  <c r="O4897" i="1" s="1"/>
  <c r="L4895" i="1"/>
  <c r="L4896" i="1"/>
  <c r="M4906" i="1"/>
  <c r="L4887" i="1"/>
  <c r="M4897" i="1"/>
  <c r="M4902" i="1"/>
  <c r="L4892" i="1"/>
  <c r="M4909" i="1"/>
  <c r="L4899" i="1"/>
  <c r="M4903" i="1"/>
  <c r="L4893" i="1"/>
  <c r="N4889" i="1" a="1"/>
  <c r="P4885" i="1"/>
  <c r="M4890" i="1"/>
  <c r="L4880" i="1"/>
  <c r="M4915" i="1" l="1"/>
  <c r="N4906" i="1"/>
  <c r="P4906" i="1" s="1"/>
  <c r="P4907" i="1" s="1"/>
  <c r="O4905" i="1"/>
  <c r="N4905" i="1"/>
  <c r="O4906" i="1"/>
  <c r="O4907" i="1" s="1"/>
  <c r="L4905" i="1"/>
  <c r="R4881" i="1"/>
  <c r="R4879" i="1"/>
  <c r="R4880" i="1"/>
  <c r="M4921" i="1"/>
  <c r="L4911" i="1"/>
  <c r="L4897" i="1"/>
  <c r="M4907" i="1"/>
  <c r="P4891" i="1"/>
  <c r="O4890" i="1"/>
  <c r="N4889" i="1"/>
  <c r="R4889" i="1" s="1" a="1"/>
  <c r="N4891" i="1"/>
  <c r="P4889" i="1"/>
  <c r="O4889" i="1"/>
  <c r="O4891" i="1"/>
  <c r="P4890" i="1"/>
  <c r="N4890" i="1"/>
  <c r="M4919" i="1"/>
  <c r="L4909" i="1"/>
  <c r="L4906" i="1"/>
  <c r="M4916" i="1"/>
  <c r="N4899" i="1" a="1"/>
  <c r="P4895" i="1"/>
  <c r="M4918" i="1"/>
  <c r="L4908" i="1"/>
  <c r="M4900" i="1"/>
  <c r="L4890" i="1"/>
  <c r="M4913" i="1"/>
  <c r="L4903" i="1"/>
  <c r="M4912" i="1"/>
  <c r="L4902" i="1"/>
  <c r="M4904" i="1"/>
  <c r="L4894" i="1"/>
  <c r="P4901" i="1" l="1"/>
  <c r="O4900" i="1"/>
  <c r="N4899" i="1"/>
  <c r="R4899" i="1" s="1" a="1"/>
  <c r="N4901" i="1"/>
  <c r="P4899" i="1"/>
  <c r="P4900" i="1"/>
  <c r="N4900" i="1"/>
  <c r="O4899" i="1"/>
  <c r="O4901" i="1"/>
  <c r="M4929" i="1"/>
  <c r="L4919" i="1"/>
  <c r="N4909" i="1" a="1"/>
  <c r="P4905" i="1"/>
  <c r="M4910" i="1"/>
  <c r="L4900" i="1"/>
  <c r="L4916" i="1"/>
  <c r="M4926" i="1"/>
  <c r="M4931" i="1"/>
  <c r="L4921" i="1"/>
  <c r="R4891" i="1"/>
  <c r="R4889" i="1"/>
  <c r="R4890" i="1"/>
  <c r="M4922" i="1"/>
  <c r="L4912" i="1"/>
  <c r="M4914" i="1"/>
  <c r="L4904" i="1"/>
  <c r="M4923" i="1"/>
  <c r="L4913" i="1"/>
  <c r="M4928" i="1"/>
  <c r="L4918" i="1"/>
  <c r="L4907" i="1"/>
  <c r="M4917" i="1"/>
  <c r="M4925" i="1"/>
  <c r="N4916" i="1"/>
  <c r="P4916" i="1" s="1"/>
  <c r="P4917" i="1" s="1"/>
  <c r="O4915" i="1"/>
  <c r="N4915" i="1"/>
  <c r="O4916" i="1"/>
  <c r="O4917" i="1" s="1"/>
  <c r="L4915" i="1"/>
  <c r="M4933" i="1" l="1"/>
  <c r="L4923" i="1"/>
  <c r="M4932" i="1"/>
  <c r="L4922" i="1"/>
  <c r="R4901" i="1"/>
  <c r="R4899" i="1"/>
  <c r="R4900" i="1"/>
  <c r="L4917" i="1"/>
  <c r="M4927" i="1"/>
  <c r="M4941" i="1"/>
  <c r="L4931" i="1"/>
  <c r="M4920" i="1"/>
  <c r="L4910" i="1"/>
  <c r="M4939" i="1"/>
  <c r="L4929" i="1"/>
  <c r="N4919" i="1" a="1"/>
  <c r="P4915" i="1"/>
  <c r="P4911" i="1"/>
  <c r="O4910" i="1"/>
  <c r="N4909" i="1"/>
  <c r="R4909" i="1" s="1" a="1"/>
  <c r="N4911" i="1"/>
  <c r="P4909" i="1"/>
  <c r="O4909" i="1"/>
  <c r="O4911" i="1"/>
  <c r="P4910" i="1"/>
  <c r="N4910" i="1"/>
  <c r="M4935" i="1"/>
  <c r="N4926" i="1"/>
  <c r="P4926" i="1" s="1"/>
  <c r="P4927" i="1" s="1"/>
  <c r="O4925" i="1"/>
  <c r="N4925" i="1"/>
  <c r="O4926" i="1"/>
  <c r="O4927" i="1" s="1"/>
  <c r="L4925" i="1"/>
  <c r="M4938" i="1"/>
  <c r="L4928" i="1"/>
  <c r="M4924" i="1"/>
  <c r="L4914" i="1"/>
  <c r="L4926" i="1"/>
  <c r="M4936" i="1"/>
  <c r="R4911" i="1" l="1"/>
  <c r="R4909" i="1"/>
  <c r="R4910" i="1"/>
  <c r="M4945" i="1"/>
  <c r="N4936" i="1"/>
  <c r="P4936" i="1" s="1"/>
  <c r="P4937" i="1" s="1"/>
  <c r="O4935" i="1"/>
  <c r="N4935" i="1"/>
  <c r="O4936" i="1"/>
  <c r="O4937" i="1" s="1"/>
  <c r="L4935" i="1"/>
  <c r="M4942" i="1"/>
  <c r="L4932" i="1"/>
  <c r="P4921" i="1"/>
  <c r="O4920" i="1"/>
  <c r="N4919" i="1"/>
  <c r="R4919" i="1" s="1" a="1"/>
  <c r="N4921" i="1"/>
  <c r="P4919" i="1"/>
  <c r="P4920" i="1"/>
  <c r="N4920" i="1"/>
  <c r="O4919" i="1"/>
  <c r="O4921" i="1"/>
  <c r="M4930" i="1"/>
  <c r="L4920" i="1"/>
  <c r="M4934" i="1"/>
  <c r="L4924" i="1"/>
  <c r="L4936" i="1"/>
  <c r="M4946" i="1"/>
  <c r="N4929" i="1" a="1"/>
  <c r="P4925" i="1"/>
  <c r="M4949" i="1"/>
  <c r="L4939" i="1"/>
  <c r="M4951" i="1"/>
  <c r="L4941" i="1"/>
  <c r="M4948" i="1"/>
  <c r="L4938" i="1"/>
  <c r="L4927" i="1"/>
  <c r="M4937" i="1"/>
  <c r="M4943" i="1"/>
  <c r="L4933" i="1"/>
  <c r="L4937" i="1" l="1"/>
  <c r="M4947" i="1"/>
  <c r="M4955" i="1"/>
  <c r="N4946" i="1"/>
  <c r="P4946" i="1" s="1"/>
  <c r="P4947" i="1" s="1"/>
  <c r="O4945" i="1"/>
  <c r="N4945" i="1"/>
  <c r="O4946" i="1"/>
  <c r="O4947" i="1" s="1"/>
  <c r="L4945" i="1"/>
  <c r="M4961" i="1"/>
  <c r="L4951" i="1"/>
  <c r="P4931" i="1"/>
  <c r="O4930" i="1"/>
  <c r="N4929" i="1"/>
  <c r="R4929" i="1" s="1" a="1"/>
  <c r="N4931" i="1"/>
  <c r="P4929" i="1"/>
  <c r="O4929" i="1"/>
  <c r="O4931" i="1"/>
  <c r="P4930" i="1"/>
  <c r="N4930" i="1"/>
  <c r="M4944" i="1"/>
  <c r="L4934" i="1"/>
  <c r="N4939" i="1" a="1"/>
  <c r="P4935" i="1"/>
  <c r="R4921" i="1"/>
  <c r="R4919" i="1"/>
  <c r="R4920" i="1"/>
  <c r="M4952" i="1"/>
  <c r="L4942" i="1"/>
  <c r="L4946" i="1"/>
  <c r="M4956" i="1"/>
  <c r="M4953" i="1"/>
  <c r="L4943" i="1"/>
  <c r="M4958" i="1"/>
  <c r="L4948" i="1"/>
  <c r="M4959" i="1"/>
  <c r="L4949" i="1"/>
  <c r="M4940" i="1"/>
  <c r="L4930" i="1"/>
  <c r="M4954" i="1" l="1"/>
  <c r="L4944" i="1"/>
  <c r="M4969" i="1"/>
  <c r="L4959" i="1"/>
  <c r="M4963" i="1"/>
  <c r="L4953" i="1"/>
  <c r="M4962" i="1"/>
  <c r="L4952" i="1"/>
  <c r="M4965" i="1"/>
  <c r="N4956" i="1"/>
  <c r="P4956" i="1" s="1"/>
  <c r="P4957" i="1" s="1"/>
  <c r="O4955" i="1"/>
  <c r="N4955" i="1"/>
  <c r="O4956" i="1"/>
  <c r="O4957" i="1" s="1"/>
  <c r="L4955" i="1"/>
  <c r="L4956" i="1"/>
  <c r="M4966" i="1"/>
  <c r="P4941" i="1"/>
  <c r="O4940" i="1"/>
  <c r="N4939" i="1"/>
  <c r="R4939" i="1" s="1" a="1"/>
  <c r="N4941" i="1"/>
  <c r="P4939" i="1"/>
  <c r="P4940" i="1"/>
  <c r="N4940" i="1"/>
  <c r="O4939" i="1"/>
  <c r="O4941" i="1"/>
  <c r="N4949" i="1" a="1"/>
  <c r="P4945" i="1"/>
  <c r="L4947" i="1"/>
  <c r="M4957" i="1"/>
  <c r="M4950" i="1"/>
  <c r="L4940" i="1"/>
  <c r="M4968" i="1"/>
  <c r="L4958" i="1"/>
  <c r="R4931" i="1"/>
  <c r="R4929" i="1"/>
  <c r="R4930" i="1"/>
  <c r="M4971" i="1"/>
  <c r="L4961" i="1"/>
  <c r="N4959" i="1" l="1" a="1"/>
  <c r="P4955" i="1"/>
  <c r="R4941" i="1"/>
  <c r="R4939" i="1"/>
  <c r="R4940" i="1"/>
  <c r="M4972" i="1"/>
  <c r="L4962" i="1"/>
  <c r="M4979" i="1"/>
  <c r="L4969" i="1"/>
  <c r="L4966" i="1"/>
  <c r="M4976" i="1"/>
  <c r="M4960" i="1"/>
  <c r="L4950" i="1"/>
  <c r="P4951" i="1"/>
  <c r="O4950" i="1"/>
  <c r="N4949" i="1"/>
  <c r="R4949" i="1" s="1" a="1"/>
  <c r="N4951" i="1"/>
  <c r="P4949" i="1"/>
  <c r="O4949" i="1"/>
  <c r="O4951" i="1"/>
  <c r="P4950" i="1"/>
  <c r="N4950" i="1"/>
  <c r="M4978" i="1"/>
  <c r="L4968" i="1"/>
  <c r="M4981" i="1"/>
  <c r="L4971" i="1"/>
  <c r="L4957" i="1"/>
  <c r="M4967" i="1"/>
  <c r="M4975" i="1"/>
  <c r="N4966" i="1"/>
  <c r="P4966" i="1" s="1"/>
  <c r="P4967" i="1" s="1"/>
  <c r="O4965" i="1"/>
  <c r="N4965" i="1"/>
  <c r="O4966" i="1"/>
  <c r="O4967" i="1" s="1"/>
  <c r="L4965" i="1"/>
  <c r="M4973" i="1"/>
  <c r="L4963" i="1"/>
  <c r="M4964" i="1"/>
  <c r="L4954" i="1"/>
  <c r="N4969" i="1" l="1" a="1"/>
  <c r="P4965" i="1"/>
  <c r="M4988" i="1"/>
  <c r="L4978" i="1"/>
  <c r="L4976" i="1"/>
  <c r="M4986" i="1"/>
  <c r="R4951" i="1"/>
  <c r="R4949" i="1"/>
  <c r="R4950" i="1"/>
  <c r="M4970" i="1"/>
  <c r="L4960" i="1"/>
  <c r="M4989" i="1"/>
  <c r="L4979" i="1"/>
  <c r="M4983" i="1"/>
  <c r="L4973" i="1"/>
  <c r="M4982" i="1"/>
  <c r="L4972" i="1"/>
  <c r="L4967" i="1"/>
  <c r="M4977" i="1"/>
  <c r="M4974" i="1"/>
  <c r="L4964" i="1"/>
  <c r="M4985" i="1"/>
  <c r="N4976" i="1"/>
  <c r="P4976" i="1" s="1"/>
  <c r="P4977" i="1" s="1"/>
  <c r="O4975" i="1"/>
  <c r="N4975" i="1"/>
  <c r="O4976" i="1"/>
  <c r="O4977" i="1" s="1"/>
  <c r="L4975" i="1"/>
  <c r="M4991" i="1"/>
  <c r="L4981" i="1"/>
  <c r="P4961" i="1"/>
  <c r="O4960" i="1"/>
  <c r="N4959" i="1"/>
  <c r="R4959" i="1" s="1" a="1"/>
  <c r="N4961" i="1"/>
  <c r="P4959" i="1"/>
  <c r="P4960" i="1"/>
  <c r="N4960" i="1"/>
  <c r="O4959" i="1"/>
  <c r="O4961" i="1"/>
  <c r="M4992" i="1" l="1"/>
  <c r="L4982" i="1"/>
  <c r="M4999" i="1"/>
  <c r="L4989" i="1"/>
  <c r="L4977" i="1"/>
  <c r="M4987" i="1"/>
  <c r="M4998" i="1"/>
  <c r="L4988" i="1"/>
  <c r="R4961" i="1"/>
  <c r="R4959" i="1"/>
  <c r="R4960" i="1"/>
  <c r="M4984" i="1"/>
  <c r="L4974" i="1"/>
  <c r="M4995" i="1"/>
  <c r="N4986" i="1"/>
  <c r="P4986" i="1" s="1"/>
  <c r="P4987" i="1" s="1"/>
  <c r="O4985" i="1"/>
  <c r="N4985" i="1"/>
  <c r="O4986" i="1"/>
  <c r="O4987" i="1" s="1"/>
  <c r="L4985" i="1"/>
  <c r="M4993" i="1"/>
  <c r="L4983" i="1"/>
  <c r="M4980" i="1"/>
  <c r="L4970" i="1"/>
  <c r="L4986" i="1"/>
  <c r="M4996" i="1"/>
  <c r="M5001" i="1"/>
  <c r="L4991" i="1"/>
  <c r="N4979" i="1" a="1"/>
  <c r="P4975" i="1"/>
  <c r="P4971" i="1"/>
  <c r="O4970" i="1"/>
  <c r="N4969" i="1"/>
  <c r="R4969" i="1" s="1" a="1"/>
  <c r="N4971" i="1"/>
  <c r="P4969" i="1"/>
  <c r="O4969" i="1"/>
  <c r="O4971" i="1"/>
  <c r="P4970" i="1"/>
  <c r="N4970" i="1"/>
  <c r="M5008" i="1" l="1"/>
  <c r="L4998" i="1"/>
  <c r="M5009" i="1"/>
  <c r="L4999" i="1"/>
  <c r="P4981" i="1"/>
  <c r="O4980" i="1"/>
  <c r="N4979" i="1"/>
  <c r="R4979" i="1" s="1" a="1"/>
  <c r="N4981" i="1"/>
  <c r="P4979" i="1"/>
  <c r="P4980" i="1"/>
  <c r="N4980" i="1"/>
  <c r="O4979" i="1"/>
  <c r="O4981" i="1"/>
  <c r="M5003" i="1"/>
  <c r="L4993" i="1"/>
  <c r="M5011" i="1"/>
  <c r="L5001" i="1"/>
  <c r="M4990" i="1"/>
  <c r="L4980" i="1"/>
  <c r="M5005" i="1"/>
  <c r="N4996" i="1"/>
  <c r="P4996" i="1" s="1"/>
  <c r="P4997" i="1" s="1"/>
  <c r="O4995" i="1"/>
  <c r="N4995" i="1"/>
  <c r="O4996" i="1"/>
  <c r="O4997" i="1" s="1"/>
  <c r="L4995" i="1"/>
  <c r="L4987" i="1"/>
  <c r="M4997" i="1"/>
  <c r="R4971" i="1"/>
  <c r="R4969" i="1"/>
  <c r="R4970" i="1"/>
  <c r="M4994" i="1"/>
  <c r="L4984" i="1"/>
  <c r="L4996" i="1"/>
  <c r="M5006" i="1"/>
  <c r="N4989" i="1" a="1"/>
  <c r="P4985" i="1"/>
  <c r="M5002" i="1"/>
  <c r="L4992" i="1"/>
  <c r="P4991" i="1" l="1"/>
  <c r="O4990" i="1"/>
  <c r="N4989" i="1"/>
  <c r="R4989" i="1" s="1" a="1"/>
  <c r="N4991" i="1"/>
  <c r="P4989" i="1"/>
  <c r="O4989" i="1"/>
  <c r="O4991" i="1"/>
  <c r="P4990" i="1"/>
  <c r="N4990" i="1"/>
  <c r="M5004" i="1"/>
  <c r="L4994" i="1"/>
  <c r="L4997" i="1"/>
  <c r="M5007" i="1"/>
  <c r="N4999" i="1" a="1"/>
  <c r="P4995" i="1"/>
  <c r="R4981" i="1"/>
  <c r="R4979" i="1"/>
  <c r="R4980" i="1"/>
  <c r="M5019" i="1"/>
  <c r="L5009" i="1"/>
  <c r="M5021" i="1"/>
  <c r="L5011" i="1"/>
  <c r="L5006" i="1"/>
  <c r="M5016" i="1"/>
  <c r="M5000" i="1"/>
  <c r="L4990" i="1"/>
  <c r="M5013" i="1"/>
  <c r="L5003" i="1"/>
  <c r="M5015" i="1"/>
  <c r="N5006" i="1"/>
  <c r="P5006" i="1" s="1"/>
  <c r="P5007" i="1" s="1"/>
  <c r="O5005" i="1"/>
  <c r="N5005" i="1"/>
  <c r="O5006" i="1"/>
  <c r="O5007" i="1" s="1"/>
  <c r="L5005" i="1"/>
  <c r="M5012" i="1"/>
  <c r="L5002" i="1"/>
  <c r="M5018" i="1"/>
  <c r="L5008" i="1"/>
  <c r="M5023" i="1" l="1"/>
  <c r="L5013" i="1"/>
  <c r="M5029" i="1"/>
  <c r="L5019" i="1"/>
  <c r="R4991" i="1"/>
  <c r="R4989" i="1"/>
  <c r="R4990" i="1"/>
  <c r="M5022" i="1"/>
  <c r="L5012" i="1"/>
  <c r="P5001" i="1"/>
  <c r="O5000" i="1"/>
  <c r="N4999" i="1"/>
  <c r="R4999" i="1" s="1" a="1"/>
  <c r="N5001" i="1"/>
  <c r="P4999" i="1"/>
  <c r="P5000" i="1"/>
  <c r="N5000" i="1"/>
  <c r="O4999" i="1"/>
  <c r="O5001" i="1"/>
  <c r="M5014" i="1"/>
  <c r="L5004" i="1"/>
  <c r="N5009" i="1" a="1"/>
  <c r="P5005" i="1"/>
  <c r="L5016" i="1"/>
  <c r="M5026" i="1"/>
  <c r="M5028" i="1"/>
  <c r="L5018" i="1"/>
  <c r="M5025" i="1"/>
  <c r="N5016" i="1"/>
  <c r="P5016" i="1" s="1"/>
  <c r="P5017" i="1" s="1"/>
  <c r="O5015" i="1"/>
  <c r="N5015" i="1"/>
  <c r="O5016" i="1"/>
  <c r="O5017" i="1" s="1"/>
  <c r="L5015" i="1"/>
  <c r="M5010" i="1"/>
  <c r="L5000" i="1"/>
  <c r="M5031" i="1"/>
  <c r="L5021" i="1"/>
  <c r="L5007" i="1"/>
  <c r="M5017" i="1"/>
  <c r="M5035" i="1" l="1"/>
  <c r="N5026" i="1"/>
  <c r="P5026" i="1" s="1"/>
  <c r="P5027" i="1" s="1"/>
  <c r="O5025" i="1"/>
  <c r="N5025" i="1"/>
  <c r="O5026" i="1"/>
  <c r="O5027" i="1" s="1"/>
  <c r="L5025" i="1"/>
  <c r="M5024" i="1"/>
  <c r="L5014" i="1"/>
  <c r="M5039" i="1"/>
  <c r="L5029" i="1"/>
  <c r="M5020" i="1"/>
  <c r="L5010" i="1"/>
  <c r="L5026" i="1"/>
  <c r="M5036" i="1"/>
  <c r="R5001" i="1"/>
  <c r="R4999" i="1"/>
  <c r="R5000" i="1"/>
  <c r="M5032" i="1"/>
  <c r="L5022" i="1"/>
  <c r="M5041" i="1"/>
  <c r="L5031" i="1"/>
  <c r="L5017" i="1"/>
  <c r="M5027" i="1"/>
  <c r="N5019" i="1" a="1"/>
  <c r="P5015" i="1"/>
  <c r="M5038" i="1"/>
  <c r="L5028" i="1"/>
  <c r="P5011" i="1"/>
  <c r="O5010" i="1"/>
  <c r="N5009" i="1"/>
  <c r="R5009" i="1" s="1" a="1"/>
  <c r="N5011" i="1"/>
  <c r="P5009" i="1"/>
  <c r="O5009" i="1"/>
  <c r="O5011" i="1"/>
  <c r="P5010" i="1"/>
  <c r="N5010" i="1"/>
  <c r="M5033" i="1"/>
  <c r="L5023" i="1"/>
  <c r="P5021" i="1" l="1"/>
  <c r="O5020" i="1"/>
  <c r="N5019" i="1"/>
  <c r="R5019" i="1" s="1" a="1"/>
  <c r="N5021" i="1"/>
  <c r="P5019" i="1"/>
  <c r="P5020" i="1"/>
  <c r="N5020" i="1"/>
  <c r="O5019" i="1"/>
  <c r="O5021" i="1"/>
  <c r="L5027" i="1"/>
  <c r="M5037" i="1"/>
  <c r="M5030" i="1"/>
  <c r="L5020" i="1"/>
  <c r="M5034" i="1"/>
  <c r="L5024" i="1"/>
  <c r="N5029" i="1" a="1"/>
  <c r="P5025" i="1"/>
  <c r="R5011" i="1"/>
  <c r="R5009" i="1"/>
  <c r="R5010" i="1"/>
  <c r="M5048" i="1"/>
  <c r="L5038" i="1"/>
  <c r="M5042" i="1"/>
  <c r="L5032" i="1"/>
  <c r="L5036" i="1"/>
  <c r="M5046" i="1"/>
  <c r="M5051" i="1"/>
  <c r="L5041" i="1"/>
  <c r="M5043" i="1"/>
  <c r="L5033" i="1"/>
  <c r="M5049" i="1"/>
  <c r="L5039" i="1"/>
  <c r="M5045" i="1"/>
  <c r="N5036" i="1"/>
  <c r="P5036" i="1" s="1"/>
  <c r="P5037" i="1" s="1"/>
  <c r="O5035" i="1"/>
  <c r="N5035" i="1"/>
  <c r="O5036" i="1"/>
  <c r="O5037" i="1" s="1"/>
  <c r="L5035" i="1"/>
  <c r="M5059" i="1" l="1"/>
  <c r="L5049" i="1"/>
  <c r="M5061" i="1"/>
  <c r="L5051" i="1"/>
  <c r="M5052" i="1"/>
  <c r="L5042" i="1"/>
  <c r="L5037" i="1"/>
  <c r="M5047" i="1"/>
  <c r="R5021" i="1"/>
  <c r="R5019" i="1"/>
  <c r="R5020" i="1"/>
  <c r="N5039" i="1" a="1"/>
  <c r="P5035" i="1"/>
  <c r="M5040" i="1"/>
  <c r="L5030" i="1"/>
  <c r="L5046" i="1"/>
  <c r="M5056" i="1"/>
  <c r="M5044" i="1"/>
  <c r="L5034" i="1"/>
  <c r="P5031" i="1"/>
  <c r="O5030" i="1"/>
  <c r="N5029" i="1"/>
  <c r="R5029" i="1" s="1" a="1"/>
  <c r="N5031" i="1"/>
  <c r="P5029" i="1"/>
  <c r="O5029" i="1"/>
  <c r="O5031" i="1"/>
  <c r="P5030" i="1"/>
  <c r="N5030" i="1"/>
  <c r="M5055" i="1"/>
  <c r="N5046" i="1"/>
  <c r="P5046" i="1" s="1"/>
  <c r="P5047" i="1" s="1"/>
  <c r="O5045" i="1"/>
  <c r="N5045" i="1"/>
  <c r="O5046" i="1"/>
  <c r="O5047" i="1" s="1"/>
  <c r="L5045" i="1"/>
  <c r="M5053" i="1"/>
  <c r="L5043" i="1"/>
  <c r="M5058" i="1"/>
  <c r="L5048" i="1"/>
  <c r="N5049" i="1" l="1" a="1"/>
  <c r="P5045" i="1"/>
  <c r="L5047" i="1"/>
  <c r="M5057" i="1"/>
  <c r="M5071" i="1"/>
  <c r="L5061" i="1"/>
  <c r="P5041" i="1"/>
  <c r="O5040" i="1"/>
  <c r="N5039" i="1"/>
  <c r="R5039" i="1" s="1" a="1"/>
  <c r="N5041" i="1"/>
  <c r="P5039" i="1"/>
  <c r="P5040" i="1"/>
  <c r="N5040" i="1"/>
  <c r="O5039" i="1"/>
  <c r="O5041" i="1"/>
  <c r="M5063" i="1"/>
  <c r="L5053" i="1"/>
  <c r="R5031" i="1"/>
  <c r="R5029" i="1"/>
  <c r="R5030" i="1"/>
  <c r="M5054" i="1"/>
  <c r="L5044" i="1"/>
  <c r="M5050" i="1"/>
  <c r="L5040" i="1"/>
  <c r="M5068" i="1"/>
  <c r="L5058" i="1"/>
  <c r="M5065" i="1"/>
  <c r="N5056" i="1"/>
  <c r="P5056" i="1" s="1"/>
  <c r="P5057" i="1" s="1"/>
  <c r="O5055" i="1"/>
  <c r="N5055" i="1"/>
  <c r="O5056" i="1"/>
  <c r="O5057" i="1" s="1"/>
  <c r="L5055" i="1"/>
  <c r="L5056" i="1"/>
  <c r="M5066" i="1"/>
  <c r="M5062" i="1"/>
  <c r="L5052" i="1"/>
  <c r="M5069" i="1"/>
  <c r="L5059" i="1"/>
  <c r="M5079" i="1" l="1"/>
  <c r="L5069" i="1"/>
  <c r="M5075" i="1"/>
  <c r="N5066" i="1"/>
  <c r="P5066" i="1" s="1"/>
  <c r="P5067" i="1" s="1"/>
  <c r="O5065" i="1"/>
  <c r="N5065" i="1"/>
  <c r="O5066" i="1"/>
  <c r="O5067" i="1" s="1"/>
  <c r="L5065" i="1"/>
  <c r="M5060" i="1"/>
  <c r="L5050" i="1"/>
  <c r="M5073" i="1"/>
  <c r="L5063" i="1"/>
  <c r="L5057" i="1"/>
  <c r="M5067" i="1"/>
  <c r="M5072" i="1"/>
  <c r="L5062" i="1"/>
  <c r="L5066" i="1"/>
  <c r="M5076" i="1"/>
  <c r="N5059" i="1" a="1"/>
  <c r="P5055" i="1"/>
  <c r="M5078" i="1"/>
  <c r="L5068" i="1"/>
  <c r="M5064" i="1"/>
  <c r="L5054" i="1"/>
  <c r="R5041" i="1"/>
  <c r="R5039" i="1"/>
  <c r="R5040" i="1"/>
  <c r="M5081" i="1"/>
  <c r="L5071" i="1"/>
  <c r="P5051" i="1"/>
  <c r="O5050" i="1"/>
  <c r="N5049" i="1"/>
  <c r="R5049" i="1" s="1" a="1"/>
  <c r="N5051" i="1"/>
  <c r="P5049" i="1"/>
  <c r="O5049" i="1"/>
  <c r="O5051" i="1"/>
  <c r="P5050" i="1"/>
  <c r="N5050" i="1"/>
  <c r="R5051" i="1" l="1"/>
  <c r="R5049" i="1"/>
  <c r="R5050" i="1"/>
  <c r="P5061" i="1"/>
  <c r="O5060" i="1"/>
  <c r="N5059" i="1"/>
  <c r="R5059" i="1" s="1" a="1"/>
  <c r="N5061" i="1"/>
  <c r="P5059" i="1"/>
  <c r="P5060" i="1"/>
  <c r="N5060" i="1"/>
  <c r="O5059" i="1"/>
  <c r="O5061" i="1"/>
  <c r="M5085" i="1"/>
  <c r="N5076" i="1"/>
  <c r="P5076" i="1" s="1"/>
  <c r="P5077" i="1" s="1"/>
  <c r="O5075" i="1"/>
  <c r="N5075" i="1"/>
  <c r="O5076" i="1"/>
  <c r="O5077" i="1" s="1"/>
  <c r="L5075" i="1"/>
  <c r="M5091" i="1"/>
  <c r="L5081" i="1"/>
  <c r="M5074" i="1"/>
  <c r="L5064" i="1"/>
  <c r="M5082" i="1"/>
  <c r="L5072" i="1"/>
  <c r="M5083" i="1"/>
  <c r="L5073" i="1"/>
  <c r="L5076" i="1"/>
  <c r="M5086" i="1"/>
  <c r="L5067" i="1"/>
  <c r="M5077" i="1"/>
  <c r="N5069" i="1" a="1"/>
  <c r="P5065" i="1"/>
  <c r="M5088" i="1"/>
  <c r="L5078" i="1"/>
  <c r="M5070" i="1"/>
  <c r="L5060" i="1"/>
  <c r="M5089" i="1"/>
  <c r="L5079" i="1"/>
  <c r="L5086" i="1" l="1"/>
  <c r="M5096" i="1"/>
  <c r="P5071" i="1"/>
  <c r="O5070" i="1"/>
  <c r="N5069" i="1"/>
  <c r="R5069" i="1" s="1" a="1"/>
  <c r="N5071" i="1"/>
  <c r="P5069" i="1"/>
  <c r="O5069" i="1"/>
  <c r="O5071" i="1"/>
  <c r="P5070" i="1"/>
  <c r="N5070" i="1"/>
  <c r="M5092" i="1"/>
  <c r="L5082" i="1"/>
  <c r="M5101" i="1"/>
  <c r="L5091" i="1"/>
  <c r="L5077" i="1"/>
  <c r="M5087" i="1"/>
  <c r="R5061" i="1"/>
  <c r="R5059" i="1"/>
  <c r="R5060" i="1"/>
  <c r="N5079" i="1" a="1"/>
  <c r="P5075" i="1"/>
  <c r="M5080" i="1"/>
  <c r="L5070" i="1"/>
  <c r="M5099" i="1"/>
  <c r="L5089" i="1"/>
  <c r="M5098" i="1"/>
  <c r="L5088" i="1"/>
  <c r="M5093" i="1"/>
  <c r="L5083" i="1"/>
  <c r="M5084" i="1"/>
  <c r="L5074" i="1"/>
  <c r="M5095" i="1"/>
  <c r="N5086" i="1"/>
  <c r="P5086" i="1" s="1"/>
  <c r="P5087" i="1" s="1"/>
  <c r="O5085" i="1"/>
  <c r="N5085" i="1"/>
  <c r="O5086" i="1"/>
  <c r="O5087" i="1" s="1"/>
  <c r="L5085" i="1"/>
  <c r="N5089" i="1" l="1" a="1"/>
  <c r="P5085" i="1"/>
  <c r="M5094" i="1"/>
  <c r="L5084" i="1"/>
  <c r="M5108" i="1"/>
  <c r="L5098" i="1"/>
  <c r="M5090" i="1"/>
  <c r="L5080" i="1"/>
  <c r="M5102" i="1"/>
  <c r="L5092" i="1"/>
  <c r="M5111" i="1"/>
  <c r="L5101" i="1"/>
  <c r="L5096" i="1"/>
  <c r="M5106" i="1"/>
  <c r="M5105" i="1"/>
  <c r="N5096" i="1"/>
  <c r="P5096" i="1" s="1"/>
  <c r="P5097" i="1" s="1"/>
  <c r="O5095" i="1"/>
  <c r="N5095" i="1"/>
  <c r="O5096" i="1"/>
  <c r="O5097" i="1" s="1"/>
  <c r="L5095" i="1"/>
  <c r="M5103" i="1"/>
  <c r="L5093" i="1"/>
  <c r="M5109" i="1"/>
  <c r="L5099" i="1"/>
  <c r="P5081" i="1"/>
  <c r="O5080" i="1"/>
  <c r="N5079" i="1"/>
  <c r="R5079" i="1" s="1" a="1"/>
  <c r="N5081" i="1"/>
  <c r="P5079" i="1"/>
  <c r="P5080" i="1"/>
  <c r="N5080" i="1"/>
  <c r="O5079" i="1"/>
  <c r="O5081" i="1"/>
  <c r="L5087" i="1"/>
  <c r="M5097" i="1"/>
  <c r="R5071" i="1"/>
  <c r="R5069" i="1"/>
  <c r="R5070" i="1"/>
  <c r="L5097" i="1" l="1"/>
  <c r="M5107" i="1"/>
  <c r="M5115" i="1"/>
  <c r="N5106" i="1"/>
  <c r="P5106" i="1" s="1"/>
  <c r="P5107" i="1" s="1"/>
  <c r="O5105" i="1"/>
  <c r="N5105" i="1"/>
  <c r="O5106" i="1"/>
  <c r="O5107" i="1" s="1"/>
  <c r="L5105" i="1"/>
  <c r="M5121" i="1"/>
  <c r="L5111" i="1"/>
  <c r="M5100" i="1"/>
  <c r="L5090" i="1"/>
  <c r="M5104" i="1"/>
  <c r="L5094" i="1"/>
  <c r="R5081" i="1"/>
  <c r="R5079" i="1"/>
  <c r="R5080" i="1"/>
  <c r="M5119" i="1"/>
  <c r="L5109" i="1"/>
  <c r="N5099" i="1" a="1"/>
  <c r="P5095" i="1"/>
  <c r="L5106" i="1"/>
  <c r="M5116" i="1"/>
  <c r="M5113" i="1"/>
  <c r="L5103" i="1"/>
  <c r="M5112" i="1"/>
  <c r="L5102" i="1"/>
  <c r="M5118" i="1"/>
  <c r="L5108" i="1"/>
  <c r="P5091" i="1"/>
  <c r="O5090" i="1"/>
  <c r="N5089" i="1"/>
  <c r="R5089" i="1" s="1" a="1"/>
  <c r="N5091" i="1"/>
  <c r="P5089" i="1"/>
  <c r="O5089" i="1"/>
  <c r="O5091" i="1"/>
  <c r="P5090" i="1"/>
  <c r="N5090" i="1"/>
  <c r="M5128" i="1" l="1"/>
  <c r="L5118" i="1"/>
  <c r="M5110" i="1"/>
  <c r="L5100" i="1"/>
  <c r="M5125" i="1"/>
  <c r="N5116" i="1"/>
  <c r="P5116" i="1" s="1"/>
  <c r="P5117" i="1" s="1"/>
  <c r="O5115" i="1"/>
  <c r="N5115" i="1"/>
  <c r="O5116" i="1"/>
  <c r="O5117" i="1" s="1"/>
  <c r="L5115" i="1"/>
  <c r="P5101" i="1"/>
  <c r="O5100" i="1"/>
  <c r="N5099" i="1"/>
  <c r="R5099" i="1" s="1" a="1"/>
  <c r="N5101" i="1"/>
  <c r="P5099" i="1"/>
  <c r="P5100" i="1"/>
  <c r="N5100" i="1"/>
  <c r="O5099" i="1"/>
  <c r="O5101" i="1"/>
  <c r="L5116" i="1"/>
  <c r="M5126" i="1"/>
  <c r="M5122" i="1"/>
  <c r="L5112" i="1"/>
  <c r="M5129" i="1"/>
  <c r="L5119" i="1"/>
  <c r="N5109" i="1" a="1"/>
  <c r="P5105" i="1"/>
  <c r="L5107" i="1"/>
  <c r="M5117" i="1"/>
  <c r="R5091" i="1"/>
  <c r="R5089" i="1"/>
  <c r="R5090" i="1"/>
  <c r="M5123" i="1"/>
  <c r="L5113" i="1"/>
  <c r="M5114" i="1"/>
  <c r="L5104" i="1"/>
  <c r="M5131" i="1"/>
  <c r="L5121" i="1"/>
  <c r="M5141" i="1" l="1"/>
  <c r="L5131" i="1"/>
  <c r="M5124" i="1"/>
  <c r="L5114" i="1"/>
  <c r="M5120" i="1"/>
  <c r="L5110" i="1"/>
  <c r="M5133" i="1"/>
  <c r="L5123" i="1"/>
  <c r="M5139" i="1"/>
  <c r="L5129" i="1"/>
  <c r="N5119" i="1" a="1"/>
  <c r="P5115" i="1"/>
  <c r="P5111" i="1"/>
  <c r="O5110" i="1"/>
  <c r="N5109" i="1"/>
  <c r="R5109" i="1" s="1" a="1"/>
  <c r="N5111" i="1"/>
  <c r="P5109" i="1"/>
  <c r="O5109" i="1"/>
  <c r="O5111" i="1"/>
  <c r="P5110" i="1"/>
  <c r="N5110" i="1"/>
  <c r="M5132" i="1"/>
  <c r="L5122" i="1"/>
  <c r="L5117" i="1"/>
  <c r="M5127" i="1"/>
  <c r="L5126" i="1"/>
  <c r="M5136" i="1"/>
  <c r="R5101" i="1"/>
  <c r="R5099" i="1"/>
  <c r="R5100" i="1"/>
  <c r="M5135" i="1"/>
  <c r="N5126" i="1"/>
  <c r="P5126" i="1" s="1"/>
  <c r="P5127" i="1" s="1"/>
  <c r="O5125" i="1"/>
  <c r="N5125" i="1"/>
  <c r="O5126" i="1"/>
  <c r="O5127" i="1" s="1"/>
  <c r="L5125" i="1"/>
  <c r="M5138" i="1"/>
  <c r="L5128" i="1"/>
  <c r="M5145" i="1" l="1"/>
  <c r="N5136" i="1"/>
  <c r="P5136" i="1" s="1"/>
  <c r="P5137" i="1" s="1"/>
  <c r="O5135" i="1"/>
  <c r="N5135" i="1"/>
  <c r="O5136" i="1"/>
  <c r="O5137" i="1" s="1"/>
  <c r="L5135" i="1"/>
  <c r="L5136" i="1"/>
  <c r="M5146" i="1"/>
  <c r="R5111" i="1"/>
  <c r="R5109" i="1"/>
  <c r="R5110" i="1"/>
  <c r="P5121" i="1"/>
  <c r="O5120" i="1"/>
  <c r="N5119" i="1"/>
  <c r="R5119" i="1" s="1" a="1"/>
  <c r="N5121" i="1"/>
  <c r="P5119" i="1"/>
  <c r="P5120" i="1"/>
  <c r="N5120" i="1"/>
  <c r="O5119" i="1"/>
  <c r="O5121" i="1"/>
  <c r="M5143" i="1"/>
  <c r="L5133" i="1"/>
  <c r="M5134" i="1"/>
  <c r="L5124" i="1"/>
  <c r="N5129" i="1" a="1"/>
  <c r="P5125" i="1"/>
  <c r="M5142" i="1"/>
  <c r="L5132" i="1"/>
  <c r="M5148" i="1"/>
  <c r="L5138" i="1"/>
  <c r="L5127" i="1"/>
  <c r="M5137" i="1"/>
  <c r="M5149" i="1"/>
  <c r="L5139" i="1"/>
  <c r="M5130" i="1"/>
  <c r="L5120" i="1"/>
  <c r="M5151" i="1"/>
  <c r="L5141" i="1"/>
  <c r="M5161" i="1" l="1"/>
  <c r="L5151" i="1"/>
  <c r="L5146" i="1"/>
  <c r="M5156" i="1"/>
  <c r="M5140" i="1"/>
  <c r="L5130" i="1"/>
  <c r="M5152" i="1"/>
  <c r="L5142" i="1"/>
  <c r="M5144" i="1"/>
  <c r="L5134" i="1"/>
  <c r="M5159" i="1"/>
  <c r="L5149" i="1"/>
  <c r="L5137" i="1"/>
  <c r="M5147" i="1"/>
  <c r="N5139" i="1" a="1"/>
  <c r="P5135" i="1"/>
  <c r="R5121" i="1"/>
  <c r="R5119" i="1"/>
  <c r="R5120" i="1"/>
  <c r="M5158" i="1"/>
  <c r="L5148" i="1"/>
  <c r="P5131" i="1"/>
  <c r="O5130" i="1"/>
  <c r="N5129" i="1"/>
  <c r="R5129" i="1" s="1" a="1"/>
  <c r="N5131" i="1"/>
  <c r="P5129" i="1"/>
  <c r="O5129" i="1"/>
  <c r="O5131" i="1"/>
  <c r="P5130" i="1"/>
  <c r="N5130" i="1"/>
  <c r="M5153" i="1"/>
  <c r="L5143" i="1"/>
  <c r="M5155" i="1"/>
  <c r="N5146" i="1"/>
  <c r="P5146" i="1" s="1"/>
  <c r="P5147" i="1" s="1"/>
  <c r="O5145" i="1"/>
  <c r="N5145" i="1"/>
  <c r="O5146" i="1"/>
  <c r="O5147" i="1" s="1"/>
  <c r="L5145" i="1"/>
  <c r="M5163" i="1" l="1"/>
  <c r="L5153" i="1"/>
  <c r="P5141" i="1"/>
  <c r="O5140" i="1"/>
  <c r="N5139" i="1"/>
  <c r="R5139" i="1" s="1" a="1"/>
  <c r="N5141" i="1"/>
  <c r="P5139" i="1"/>
  <c r="P5140" i="1"/>
  <c r="N5140" i="1"/>
  <c r="O5139" i="1"/>
  <c r="O5141" i="1"/>
  <c r="M5169" i="1"/>
  <c r="L5159" i="1"/>
  <c r="M5162" i="1"/>
  <c r="L5152" i="1"/>
  <c r="N5149" i="1" a="1"/>
  <c r="P5145" i="1"/>
  <c r="M5168" i="1"/>
  <c r="L5158" i="1"/>
  <c r="L5156" i="1"/>
  <c r="M5166" i="1"/>
  <c r="L5147" i="1"/>
  <c r="M5157" i="1"/>
  <c r="R5131" i="1"/>
  <c r="R5129" i="1"/>
  <c r="R5130" i="1"/>
  <c r="M5165" i="1"/>
  <c r="N5156" i="1"/>
  <c r="P5156" i="1" s="1"/>
  <c r="P5157" i="1" s="1"/>
  <c r="O5155" i="1"/>
  <c r="N5155" i="1"/>
  <c r="O5156" i="1"/>
  <c r="O5157" i="1" s="1"/>
  <c r="L5155" i="1"/>
  <c r="M5154" i="1"/>
  <c r="L5144" i="1"/>
  <c r="M5150" i="1"/>
  <c r="L5140" i="1"/>
  <c r="M5171" i="1"/>
  <c r="L5161" i="1"/>
  <c r="P5151" i="1" l="1"/>
  <c r="O5150" i="1"/>
  <c r="N5149" i="1"/>
  <c r="R5149" i="1" s="1" a="1"/>
  <c r="N5151" i="1"/>
  <c r="P5149" i="1"/>
  <c r="O5149" i="1"/>
  <c r="O5151" i="1"/>
  <c r="P5150" i="1"/>
  <c r="N5150" i="1"/>
  <c r="M5175" i="1"/>
  <c r="N5166" i="1"/>
  <c r="P5166" i="1" s="1"/>
  <c r="P5167" i="1" s="1"/>
  <c r="O5165" i="1"/>
  <c r="N5165" i="1"/>
  <c r="O5166" i="1"/>
  <c r="O5167" i="1" s="1"/>
  <c r="L5165" i="1"/>
  <c r="L5157" i="1"/>
  <c r="M5167" i="1"/>
  <c r="M5179" i="1"/>
  <c r="L5169" i="1"/>
  <c r="M5160" i="1"/>
  <c r="L5150" i="1"/>
  <c r="N5159" i="1" a="1"/>
  <c r="P5155" i="1"/>
  <c r="M5178" i="1"/>
  <c r="L5168" i="1"/>
  <c r="M5172" i="1"/>
  <c r="L5162" i="1"/>
  <c r="M5181" i="1"/>
  <c r="L5171" i="1"/>
  <c r="M5164" i="1"/>
  <c r="L5154" i="1"/>
  <c r="L5166" i="1"/>
  <c r="M5176" i="1"/>
  <c r="R5141" i="1"/>
  <c r="R5139" i="1"/>
  <c r="R5140" i="1"/>
  <c r="M5173" i="1"/>
  <c r="L5163" i="1"/>
  <c r="R5151" i="1" l="1"/>
  <c r="R5149" i="1"/>
  <c r="R5150" i="1"/>
  <c r="M5191" i="1"/>
  <c r="L5181" i="1"/>
  <c r="M5170" i="1"/>
  <c r="L5160" i="1"/>
  <c r="M5174" i="1"/>
  <c r="L5164" i="1"/>
  <c r="M5182" i="1"/>
  <c r="L5172" i="1"/>
  <c r="M5189" i="1"/>
  <c r="L5179" i="1"/>
  <c r="M5185" i="1"/>
  <c r="N5176" i="1"/>
  <c r="P5176" i="1" s="1"/>
  <c r="P5177" i="1" s="1"/>
  <c r="O5175" i="1"/>
  <c r="N5175" i="1"/>
  <c r="O5176" i="1"/>
  <c r="O5177" i="1" s="1"/>
  <c r="L5175" i="1"/>
  <c r="M5188" i="1"/>
  <c r="L5178" i="1"/>
  <c r="P5161" i="1"/>
  <c r="O5160" i="1"/>
  <c r="N5159" i="1"/>
  <c r="R5159" i="1" s="1" a="1"/>
  <c r="N5161" i="1"/>
  <c r="P5159" i="1"/>
  <c r="P5160" i="1"/>
  <c r="N5160" i="1"/>
  <c r="O5159" i="1"/>
  <c r="O5161" i="1"/>
  <c r="M5183" i="1"/>
  <c r="L5173" i="1"/>
  <c r="L5176" i="1"/>
  <c r="M5186" i="1"/>
  <c r="L5167" i="1"/>
  <c r="M5177" i="1"/>
  <c r="N5169" i="1" a="1"/>
  <c r="P5165" i="1"/>
  <c r="M5199" i="1" l="1"/>
  <c r="L5189" i="1"/>
  <c r="M5184" i="1"/>
  <c r="L5174" i="1"/>
  <c r="M5201" i="1"/>
  <c r="L5191" i="1"/>
  <c r="M5193" i="1"/>
  <c r="L5183" i="1"/>
  <c r="R5161" i="1"/>
  <c r="R5159" i="1"/>
  <c r="R5160" i="1"/>
  <c r="L5186" i="1"/>
  <c r="M5196" i="1"/>
  <c r="M5195" i="1"/>
  <c r="N5186" i="1"/>
  <c r="P5186" i="1" s="1"/>
  <c r="P5187" i="1" s="1"/>
  <c r="O5185" i="1"/>
  <c r="N5185" i="1"/>
  <c r="O5186" i="1"/>
  <c r="O5187" i="1" s="1"/>
  <c r="L5185" i="1"/>
  <c r="M5192" i="1"/>
  <c r="L5182" i="1"/>
  <c r="M5180" i="1"/>
  <c r="L5170" i="1"/>
  <c r="L5177" i="1"/>
  <c r="M5187" i="1"/>
  <c r="M5198" i="1"/>
  <c r="L5188" i="1"/>
  <c r="P5171" i="1"/>
  <c r="O5170" i="1"/>
  <c r="N5169" i="1"/>
  <c r="R5169" i="1" s="1" a="1"/>
  <c r="N5171" i="1"/>
  <c r="P5169" i="1"/>
  <c r="O5169" i="1"/>
  <c r="O5171" i="1"/>
  <c r="P5170" i="1"/>
  <c r="N5170" i="1"/>
  <c r="N5179" i="1" a="1"/>
  <c r="P5175" i="1"/>
  <c r="M5203" i="1" l="1"/>
  <c r="L5193" i="1"/>
  <c r="M5194" i="1"/>
  <c r="L5184" i="1"/>
  <c r="R5171" i="1"/>
  <c r="R5169" i="1"/>
  <c r="R5170" i="1"/>
  <c r="M5208" i="1"/>
  <c r="L5198" i="1"/>
  <c r="M5190" i="1"/>
  <c r="L5180" i="1"/>
  <c r="M5205" i="1"/>
  <c r="N5196" i="1"/>
  <c r="P5196" i="1" s="1"/>
  <c r="P5197" i="1" s="1"/>
  <c r="O5195" i="1"/>
  <c r="N5195" i="1"/>
  <c r="O5196" i="1"/>
  <c r="O5197" i="1" s="1"/>
  <c r="L5195" i="1"/>
  <c r="M5202" i="1"/>
  <c r="L5192" i="1"/>
  <c r="P5181" i="1"/>
  <c r="O5180" i="1"/>
  <c r="N5179" i="1"/>
  <c r="R5179" i="1" s="1" a="1"/>
  <c r="N5181" i="1"/>
  <c r="P5179" i="1"/>
  <c r="P5180" i="1"/>
  <c r="N5180" i="1"/>
  <c r="O5179" i="1"/>
  <c r="O5181" i="1"/>
  <c r="L5187" i="1"/>
  <c r="M5197" i="1"/>
  <c r="N5189" i="1" a="1"/>
  <c r="P5185" i="1"/>
  <c r="L5196" i="1"/>
  <c r="M5206" i="1"/>
  <c r="M5211" i="1"/>
  <c r="L5201" i="1"/>
  <c r="M5209" i="1"/>
  <c r="L5199" i="1"/>
  <c r="M5215" i="1" l="1"/>
  <c r="N5206" i="1"/>
  <c r="P5206" i="1" s="1"/>
  <c r="P5207" i="1" s="1"/>
  <c r="O5205" i="1"/>
  <c r="N5205" i="1"/>
  <c r="O5206" i="1"/>
  <c r="O5207" i="1" s="1"/>
  <c r="L5205" i="1"/>
  <c r="M5218" i="1"/>
  <c r="L5208" i="1"/>
  <c r="M5221" i="1"/>
  <c r="L5211" i="1"/>
  <c r="P5191" i="1"/>
  <c r="O5190" i="1"/>
  <c r="N5189" i="1"/>
  <c r="R5189" i="1" s="1" a="1"/>
  <c r="N5191" i="1"/>
  <c r="P5189" i="1"/>
  <c r="O5189" i="1"/>
  <c r="O5191" i="1"/>
  <c r="P5190" i="1"/>
  <c r="N5190" i="1"/>
  <c r="N5199" i="1" a="1"/>
  <c r="P5195" i="1"/>
  <c r="M5204" i="1"/>
  <c r="L5194" i="1"/>
  <c r="R5181" i="1"/>
  <c r="R5179" i="1"/>
  <c r="R5180" i="1"/>
  <c r="M5212" i="1"/>
  <c r="L5202" i="1"/>
  <c r="M5200" i="1"/>
  <c r="L5190" i="1"/>
  <c r="L5206" i="1"/>
  <c r="M5216" i="1"/>
  <c r="L5197" i="1"/>
  <c r="M5207" i="1"/>
  <c r="M5219" i="1"/>
  <c r="L5209" i="1"/>
  <c r="M5213" i="1"/>
  <c r="L5203" i="1"/>
  <c r="L5216" i="1" l="1"/>
  <c r="M5226" i="1"/>
  <c r="M5229" i="1"/>
  <c r="L5219" i="1"/>
  <c r="M5222" i="1"/>
  <c r="L5212" i="1"/>
  <c r="M5228" i="1"/>
  <c r="L5218" i="1"/>
  <c r="P5201" i="1"/>
  <c r="O5200" i="1"/>
  <c r="N5199" i="1"/>
  <c r="R5199" i="1" s="1" a="1"/>
  <c r="N5201" i="1"/>
  <c r="P5199" i="1"/>
  <c r="P5200" i="1"/>
  <c r="N5200" i="1"/>
  <c r="O5199" i="1"/>
  <c r="O5201" i="1"/>
  <c r="N5209" i="1" a="1"/>
  <c r="P5205" i="1"/>
  <c r="L5207" i="1"/>
  <c r="M5217" i="1"/>
  <c r="M5214" i="1"/>
  <c r="L5204" i="1"/>
  <c r="M5223" i="1"/>
  <c r="L5213" i="1"/>
  <c r="M5210" i="1"/>
  <c r="L5200" i="1"/>
  <c r="R5191" i="1"/>
  <c r="R5189" i="1"/>
  <c r="R5190" i="1"/>
  <c r="M5231" i="1"/>
  <c r="L5221" i="1"/>
  <c r="M5225" i="1"/>
  <c r="N5216" i="1"/>
  <c r="P5216" i="1" s="1"/>
  <c r="P5217" i="1" s="1"/>
  <c r="O5215" i="1"/>
  <c r="N5215" i="1"/>
  <c r="O5216" i="1"/>
  <c r="O5217" i="1" s="1"/>
  <c r="L5215" i="1"/>
  <c r="M5241" i="1" l="1"/>
  <c r="L5231" i="1"/>
  <c r="R5201" i="1"/>
  <c r="R5199" i="1"/>
  <c r="R5200" i="1"/>
  <c r="M5238" i="1"/>
  <c r="L5228" i="1"/>
  <c r="M5239" i="1"/>
  <c r="L5229" i="1"/>
  <c r="N5219" i="1" a="1"/>
  <c r="P5215" i="1"/>
  <c r="M5233" i="1"/>
  <c r="L5223" i="1"/>
  <c r="M5220" i="1"/>
  <c r="L5210" i="1"/>
  <c r="M5224" i="1"/>
  <c r="L5214" i="1"/>
  <c r="P5211" i="1"/>
  <c r="O5210" i="1"/>
  <c r="N5209" i="1"/>
  <c r="R5209" i="1" s="1" a="1"/>
  <c r="N5211" i="1"/>
  <c r="P5209" i="1"/>
  <c r="O5209" i="1"/>
  <c r="O5211" i="1"/>
  <c r="P5210" i="1"/>
  <c r="N5210" i="1"/>
  <c r="L5226" i="1"/>
  <c r="M5236" i="1"/>
  <c r="M5235" i="1"/>
  <c r="N5226" i="1"/>
  <c r="P5226" i="1" s="1"/>
  <c r="P5227" i="1" s="1"/>
  <c r="O5225" i="1"/>
  <c r="N5225" i="1"/>
  <c r="O5226" i="1"/>
  <c r="O5227" i="1" s="1"/>
  <c r="L5225" i="1"/>
  <c r="L5217" i="1"/>
  <c r="M5227" i="1"/>
  <c r="M5232" i="1"/>
  <c r="L5222" i="1"/>
  <c r="R5211" i="1" l="1"/>
  <c r="R5209" i="1"/>
  <c r="R5210" i="1"/>
  <c r="M5243" i="1"/>
  <c r="L5233" i="1"/>
  <c r="L5227" i="1"/>
  <c r="M5237" i="1"/>
  <c r="L5236" i="1"/>
  <c r="M5246" i="1"/>
  <c r="M5234" i="1"/>
  <c r="L5224" i="1"/>
  <c r="M5249" i="1"/>
  <c r="L5239" i="1"/>
  <c r="M5230" i="1"/>
  <c r="L5220" i="1"/>
  <c r="P5221" i="1"/>
  <c r="O5220" i="1"/>
  <c r="N5219" i="1"/>
  <c r="R5219" i="1" s="1" a="1"/>
  <c r="N5221" i="1"/>
  <c r="P5219" i="1"/>
  <c r="P5220" i="1"/>
  <c r="N5220" i="1"/>
  <c r="O5219" i="1"/>
  <c r="O5221" i="1"/>
  <c r="M5248" i="1"/>
  <c r="L5238" i="1"/>
  <c r="N5229" i="1" a="1"/>
  <c r="P5225" i="1"/>
  <c r="M5242" i="1"/>
  <c r="L5232" i="1"/>
  <c r="M5245" i="1"/>
  <c r="N5236" i="1"/>
  <c r="P5236" i="1" s="1"/>
  <c r="P5237" i="1" s="1"/>
  <c r="O5235" i="1"/>
  <c r="N5235" i="1"/>
  <c r="O5236" i="1"/>
  <c r="O5237" i="1" s="1"/>
  <c r="L5235" i="1"/>
  <c r="M5251" i="1"/>
  <c r="L5241" i="1"/>
  <c r="M5259" i="1" l="1"/>
  <c r="L5249" i="1"/>
  <c r="M5255" i="1"/>
  <c r="N5246" i="1"/>
  <c r="P5246" i="1" s="1"/>
  <c r="P5247" i="1" s="1"/>
  <c r="O5245" i="1"/>
  <c r="N5245" i="1"/>
  <c r="O5246" i="1"/>
  <c r="O5247" i="1" s="1"/>
  <c r="L5245" i="1"/>
  <c r="P5231" i="1"/>
  <c r="O5230" i="1"/>
  <c r="N5229" i="1"/>
  <c r="R5229" i="1" s="1" a="1"/>
  <c r="N5231" i="1"/>
  <c r="P5229" i="1"/>
  <c r="O5229" i="1"/>
  <c r="O5231" i="1"/>
  <c r="P5230" i="1"/>
  <c r="N5230" i="1"/>
  <c r="L5237" i="1"/>
  <c r="M5247" i="1"/>
  <c r="N5239" i="1" a="1"/>
  <c r="P5235" i="1"/>
  <c r="R5221" i="1"/>
  <c r="R5219" i="1"/>
  <c r="R5220" i="1"/>
  <c r="M5240" i="1"/>
  <c r="L5230" i="1"/>
  <c r="M5244" i="1"/>
  <c r="L5234" i="1"/>
  <c r="M5253" i="1"/>
  <c r="L5243" i="1"/>
  <c r="M5261" i="1"/>
  <c r="L5251" i="1"/>
  <c r="M5252" i="1"/>
  <c r="L5242" i="1"/>
  <c r="M5258" i="1"/>
  <c r="L5248" i="1"/>
  <c r="L5246" i="1"/>
  <c r="M5256" i="1"/>
  <c r="M5268" i="1" l="1"/>
  <c r="L5258" i="1"/>
  <c r="R5231" i="1"/>
  <c r="R5229" i="1"/>
  <c r="R5230" i="1"/>
  <c r="M5265" i="1"/>
  <c r="N5256" i="1"/>
  <c r="P5256" i="1" s="1"/>
  <c r="P5257" i="1" s="1"/>
  <c r="O5255" i="1"/>
  <c r="N5255" i="1"/>
  <c r="O5256" i="1"/>
  <c r="O5257" i="1" s="1"/>
  <c r="L5255" i="1"/>
  <c r="M5271" i="1"/>
  <c r="L5261" i="1"/>
  <c r="M5254" i="1"/>
  <c r="L5244" i="1"/>
  <c r="L5247" i="1"/>
  <c r="M5257" i="1"/>
  <c r="L5256" i="1"/>
  <c r="M5266" i="1"/>
  <c r="N5249" i="1" a="1"/>
  <c r="P5245" i="1"/>
  <c r="P5241" i="1"/>
  <c r="O5240" i="1"/>
  <c r="N5239" i="1"/>
  <c r="R5239" i="1" s="1" a="1"/>
  <c r="N5241" i="1"/>
  <c r="P5239" i="1"/>
  <c r="P5240" i="1"/>
  <c r="N5240" i="1"/>
  <c r="O5239" i="1"/>
  <c r="O5241" i="1"/>
  <c r="M5262" i="1"/>
  <c r="L5252" i="1"/>
  <c r="M5263" i="1"/>
  <c r="L5253" i="1"/>
  <c r="M5250" i="1"/>
  <c r="L5240" i="1"/>
  <c r="M5269" i="1"/>
  <c r="L5259" i="1"/>
  <c r="R5241" i="1" l="1"/>
  <c r="R5239" i="1"/>
  <c r="R5240" i="1"/>
  <c r="P5251" i="1"/>
  <c r="O5250" i="1"/>
  <c r="N5249" i="1"/>
  <c r="R5249" i="1" s="1" a="1"/>
  <c r="N5251" i="1"/>
  <c r="P5249" i="1"/>
  <c r="O5249" i="1"/>
  <c r="O5251" i="1"/>
  <c r="P5250" i="1"/>
  <c r="N5250" i="1"/>
  <c r="M5281" i="1"/>
  <c r="L5271" i="1"/>
  <c r="M5272" i="1"/>
  <c r="L5262" i="1"/>
  <c r="M5275" i="1"/>
  <c r="N5266" i="1"/>
  <c r="P5266" i="1" s="1"/>
  <c r="P5267" i="1" s="1"/>
  <c r="O5265" i="1"/>
  <c r="N5265" i="1"/>
  <c r="O5266" i="1"/>
  <c r="O5267" i="1" s="1"/>
  <c r="L5265" i="1"/>
  <c r="M5260" i="1"/>
  <c r="L5250" i="1"/>
  <c r="L5266" i="1"/>
  <c r="M5276" i="1"/>
  <c r="M5264" i="1"/>
  <c r="L5254" i="1"/>
  <c r="M5279" i="1"/>
  <c r="L5269" i="1"/>
  <c r="M5273" i="1"/>
  <c r="L5263" i="1"/>
  <c r="L5257" i="1"/>
  <c r="M5267" i="1"/>
  <c r="N5259" i="1" a="1"/>
  <c r="P5255" i="1"/>
  <c r="M5278" i="1"/>
  <c r="L5268" i="1"/>
  <c r="N5269" i="1" l="1" a="1"/>
  <c r="P5265" i="1"/>
  <c r="P5261" i="1"/>
  <c r="O5260" i="1"/>
  <c r="N5259" i="1"/>
  <c r="R5259" i="1" s="1" a="1"/>
  <c r="N5261" i="1"/>
  <c r="P5259" i="1"/>
  <c r="P5260" i="1"/>
  <c r="N5260" i="1"/>
  <c r="O5259" i="1"/>
  <c r="O5261" i="1"/>
  <c r="M5283" i="1"/>
  <c r="L5273" i="1"/>
  <c r="M5274" i="1"/>
  <c r="L5264" i="1"/>
  <c r="M5270" i="1"/>
  <c r="L5260" i="1"/>
  <c r="M5282" i="1"/>
  <c r="L5272" i="1"/>
  <c r="L5276" i="1"/>
  <c r="M5286" i="1"/>
  <c r="R5251" i="1"/>
  <c r="R5249" i="1"/>
  <c r="R5250" i="1"/>
  <c r="L5267" i="1"/>
  <c r="M5277" i="1"/>
  <c r="M5288" i="1"/>
  <c r="L5278" i="1"/>
  <c r="M5289" i="1"/>
  <c r="L5279" i="1"/>
  <c r="M5285" i="1"/>
  <c r="N5276" i="1"/>
  <c r="P5276" i="1" s="1"/>
  <c r="P5277" i="1" s="1"/>
  <c r="O5275" i="1"/>
  <c r="N5275" i="1"/>
  <c r="O5276" i="1"/>
  <c r="O5277" i="1" s="1"/>
  <c r="L5275" i="1"/>
  <c r="M5291" i="1"/>
  <c r="L5281" i="1"/>
  <c r="M5295" i="1" l="1"/>
  <c r="N5286" i="1"/>
  <c r="P5286" i="1" s="1"/>
  <c r="P5287" i="1" s="1"/>
  <c r="O5285" i="1"/>
  <c r="N5285" i="1"/>
  <c r="O5286" i="1"/>
  <c r="O5287" i="1" s="1"/>
  <c r="L5285" i="1"/>
  <c r="M5298" i="1"/>
  <c r="L5288" i="1"/>
  <c r="N5279" i="1" a="1"/>
  <c r="P5275" i="1"/>
  <c r="L5277" i="1"/>
  <c r="M5287" i="1"/>
  <c r="M5292" i="1"/>
  <c r="L5282" i="1"/>
  <c r="M5284" i="1"/>
  <c r="L5274" i="1"/>
  <c r="M5280" i="1"/>
  <c r="L5270" i="1"/>
  <c r="M5293" i="1"/>
  <c r="L5283" i="1"/>
  <c r="M5301" i="1"/>
  <c r="L5291" i="1"/>
  <c r="M5299" i="1"/>
  <c r="L5289" i="1"/>
  <c r="L5286" i="1"/>
  <c r="M5296" i="1"/>
  <c r="R5261" i="1"/>
  <c r="R5259" i="1"/>
  <c r="R5260" i="1"/>
  <c r="P5271" i="1"/>
  <c r="O5270" i="1"/>
  <c r="N5269" i="1"/>
  <c r="R5269" i="1" s="1" a="1"/>
  <c r="N5271" i="1"/>
  <c r="P5269" i="1"/>
  <c r="O5269" i="1"/>
  <c r="O5271" i="1"/>
  <c r="P5270" i="1"/>
  <c r="N5270" i="1"/>
  <c r="R5271" i="1" l="1"/>
  <c r="R5269" i="1"/>
  <c r="R5270" i="1"/>
  <c r="N5289" i="1" a="1"/>
  <c r="P5285" i="1"/>
  <c r="M5303" i="1"/>
  <c r="L5293" i="1"/>
  <c r="L5296" i="1"/>
  <c r="M5306" i="1"/>
  <c r="L5287" i="1"/>
  <c r="M5297" i="1"/>
  <c r="M5309" i="1"/>
  <c r="L5299" i="1"/>
  <c r="M5294" i="1"/>
  <c r="L5284" i="1"/>
  <c r="M5308" i="1"/>
  <c r="L5298" i="1"/>
  <c r="M5311" i="1"/>
  <c r="L5301" i="1"/>
  <c r="M5290" i="1"/>
  <c r="L5280" i="1"/>
  <c r="M5302" i="1"/>
  <c r="L5292" i="1"/>
  <c r="P5281" i="1"/>
  <c r="O5280" i="1"/>
  <c r="N5279" i="1"/>
  <c r="R5279" i="1" s="1" a="1"/>
  <c r="N5281" i="1"/>
  <c r="P5279" i="1"/>
  <c r="P5280" i="1"/>
  <c r="N5280" i="1"/>
  <c r="O5279" i="1"/>
  <c r="O5281" i="1"/>
  <c r="M5305" i="1"/>
  <c r="N5296" i="1"/>
  <c r="P5296" i="1" s="1"/>
  <c r="P5297" i="1" s="1"/>
  <c r="O5295" i="1"/>
  <c r="N5295" i="1"/>
  <c r="O5296" i="1"/>
  <c r="O5297" i="1" s="1"/>
  <c r="L5295" i="1"/>
  <c r="M5300" i="1" l="1"/>
  <c r="L5290" i="1"/>
  <c r="M5318" i="1"/>
  <c r="L5308" i="1"/>
  <c r="M5319" i="1"/>
  <c r="L5309" i="1"/>
  <c r="P5291" i="1"/>
  <c r="O5290" i="1"/>
  <c r="N5289" i="1"/>
  <c r="R5289" i="1" s="1" a="1"/>
  <c r="N5291" i="1"/>
  <c r="P5289" i="1"/>
  <c r="O5289" i="1"/>
  <c r="O5291" i="1"/>
  <c r="P5290" i="1"/>
  <c r="N5290" i="1"/>
  <c r="R5281" i="1"/>
  <c r="R5279" i="1"/>
  <c r="R5280" i="1"/>
  <c r="M5312" i="1"/>
  <c r="L5302" i="1"/>
  <c r="M5321" i="1"/>
  <c r="L5311" i="1"/>
  <c r="M5304" i="1"/>
  <c r="L5294" i="1"/>
  <c r="M5313" i="1"/>
  <c r="L5303" i="1"/>
  <c r="N5299" i="1" a="1"/>
  <c r="P5295" i="1"/>
  <c r="L5297" i="1"/>
  <c r="M5307" i="1"/>
  <c r="M5315" i="1"/>
  <c r="N5306" i="1"/>
  <c r="P5306" i="1" s="1"/>
  <c r="P5307" i="1" s="1"/>
  <c r="O5305" i="1"/>
  <c r="N5305" i="1"/>
  <c r="O5306" i="1"/>
  <c r="O5307" i="1" s="1"/>
  <c r="L5305" i="1"/>
  <c r="L5306" i="1"/>
  <c r="M5316" i="1"/>
  <c r="M5325" i="1" l="1"/>
  <c r="O5316" i="1"/>
  <c r="O5317" i="1" s="1"/>
  <c r="N5316" i="1"/>
  <c r="P5316" i="1" s="1"/>
  <c r="P5317" i="1" s="1"/>
  <c r="O5315" i="1"/>
  <c r="N5315" i="1"/>
  <c r="L5315" i="1"/>
  <c r="P5301" i="1"/>
  <c r="O5300" i="1"/>
  <c r="N5299" i="1"/>
  <c r="R5299" i="1" s="1" a="1"/>
  <c r="N5301" i="1"/>
  <c r="P5299" i="1"/>
  <c r="P5300" i="1"/>
  <c r="N5300" i="1"/>
  <c r="O5299" i="1"/>
  <c r="O5301" i="1"/>
  <c r="M5314" i="1"/>
  <c r="L5304" i="1"/>
  <c r="M5322" i="1"/>
  <c r="L5312" i="1"/>
  <c r="M5328" i="1"/>
  <c r="L5318" i="1"/>
  <c r="L5316" i="1"/>
  <c r="M5326" i="1"/>
  <c r="N5309" i="1" a="1"/>
  <c r="P5305" i="1"/>
  <c r="M5317" i="1"/>
  <c r="L5307" i="1"/>
  <c r="M5323" i="1"/>
  <c r="L5313" i="1"/>
  <c r="M5331" i="1"/>
  <c r="L5321" i="1"/>
  <c r="R5291" i="1"/>
  <c r="R5289" i="1"/>
  <c r="R5290" i="1"/>
  <c r="M5329" i="1"/>
  <c r="L5319" i="1"/>
  <c r="M5310" i="1"/>
  <c r="L5300" i="1"/>
  <c r="M5339" i="1" l="1"/>
  <c r="L5329" i="1"/>
  <c r="L5326" i="1"/>
  <c r="M5336" i="1"/>
  <c r="P5311" i="1"/>
  <c r="O5310" i="1"/>
  <c r="N5309" i="1"/>
  <c r="R5309" i="1" s="1" a="1"/>
  <c r="N5311" i="1"/>
  <c r="P5309" i="1"/>
  <c r="O5309" i="1"/>
  <c r="O5311" i="1"/>
  <c r="P5310" i="1"/>
  <c r="N5310" i="1"/>
  <c r="M5324" i="1"/>
  <c r="L5314" i="1"/>
  <c r="M5341" i="1"/>
  <c r="L5331" i="1"/>
  <c r="M5327" i="1"/>
  <c r="L5317" i="1"/>
  <c r="M5332" i="1"/>
  <c r="L5322" i="1"/>
  <c r="M5333" i="1"/>
  <c r="L5323" i="1"/>
  <c r="M5338" i="1"/>
  <c r="L5328" i="1"/>
  <c r="M5320" i="1"/>
  <c r="L5310" i="1"/>
  <c r="R5301" i="1"/>
  <c r="R5299" i="1"/>
  <c r="R5300" i="1"/>
  <c r="N5319" i="1" a="1"/>
  <c r="P5315" i="1"/>
  <c r="M5335" i="1"/>
  <c r="O5326" i="1"/>
  <c r="O5327" i="1" s="1"/>
  <c r="L5325" i="1"/>
  <c r="N5326" i="1"/>
  <c r="P5326" i="1" s="1"/>
  <c r="P5327" i="1" s="1"/>
  <c r="O5325" i="1"/>
  <c r="N5325" i="1"/>
  <c r="M5351" i="1" l="1"/>
  <c r="L5341" i="1"/>
  <c r="L5336" i="1"/>
  <c r="M5346" i="1"/>
  <c r="P5321" i="1"/>
  <c r="O5320" i="1"/>
  <c r="N5319" i="1"/>
  <c r="R5319" i="1" s="1" a="1"/>
  <c r="O5321" i="1"/>
  <c r="N5320" i="1"/>
  <c r="N5321" i="1"/>
  <c r="P5319" i="1"/>
  <c r="P5320" i="1"/>
  <c r="O5319" i="1"/>
  <c r="R5311" i="1"/>
  <c r="R5309" i="1"/>
  <c r="R5310" i="1"/>
  <c r="M5348" i="1"/>
  <c r="L5338" i="1"/>
  <c r="N5329" i="1" a="1"/>
  <c r="P5325" i="1"/>
  <c r="M5330" i="1"/>
  <c r="L5320" i="1"/>
  <c r="M5343" i="1"/>
  <c r="L5333" i="1"/>
  <c r="M5337" i="1"/>
  <c r="L5327" i="1"/>
  <c r="M5334" i="1"/>
  <c r="L5324" i="1"/>
  <c r="M5342" i="1"/>
  <c r="L5332" i="1"/>
  <c r="M5345" i="1"/>
  <c r="O5336" i="1"/>
  <c r="O5337" i="1" s="1"/>
  <c r="L5335" i="1"/>
  <c r="N5336" i="1"/>
  <c r="P5336" i="1" s="1"/>
  <c r="P5337" i="1" s="1"/>
  <c r="O5335" i="1"/>
  <c r="N5335" i="1"/>
  <c r="M5349" i="1"/>
  <c r="L5339" i="1"/>
  <c r="M5355" i="1" l="1"/>
  <c r="O5346" i="1"/>
  <c r="O5347" i="1" s="1"/>
  <c r="L5345" i="1"/>
  <c r="N5346" i="1"/>
  <c r="P5346" i="1" s="1"/>
  <c r="P5347" i="1" s="1"/>
  <c r="O5345" i="1"/>
  <c r="N5345" i="1"/>
  <c r="P5331" i="1"/>
  <c r="O5330" i="1"/>
  <c r="N5329" i="1"/>
  <c r="R5329" i="1" s="1" a="1"/>
  <c r="O5331" i="1"/>
  <c r="N5330" i="1"/>
  <c r="N5331" i="1"/>
  <c r="P5329" i="1"/>
  <c r="P5330" i="1"/>
  <c r="O5329" i="1"/>
  <c r="R5321" i="1"/>
  <c r="R5320" i="1"/>
  <c r="R5319" i="1"/>
  <c r="N5339" i="1" a="1"/>
  <c r="P5335" i="1"/>
  <c r="L5346" i="1"/>
  <c r="M5356" i="1"/>
  <c r="M5344" i="1"/>
  <c r="L5334" i="1"/>
  <c r="M5353" i="1"/>
  <c r="L5343" i="1"/>
  <c r="M5359" i="1"/>
  <c r="L5349" i="1"/>
  <c r="M5352" i="1"/>
  <c r="L5342" i="1"/>
  <c r="M5347" i="1"/>
  <c r="L5337" i="1"/>
  <c r="M5340" i="1"/>
  <c r="L5330" i="1"/>
  <c r="M5358" i="1"/>
  <c r="L5348" i="1"/>
  <c r="M5361" i="1"/>
  <c r="L5351" i="1"/>
  <c r="M5368" i="1" l="1"/>
  <c r="L5358" i="1"/>
  <c r="M5357" i="1"/>
  <c r="L5347" i="1"/>
  <c r="M5369" i="1"/>
  <c r="L5359" i="1"/>
  <c r="M5354" i="1"/>
  <c r="L5344" i="1"/>
  <c r="P5341" i="1"/>
  <c r="O5340" i="1"/>
  <c r="N5339" i="1"/>
  <c r="R5339" i="1" s="1" a="1"/>
  <c r="O5341" i="1"/>
  <c r="N5340" i="1"/>
  <c r="N5341" i="1"/>
  <c r="P5339" i="1"/>
  <c r="P5340" i="1"/>
  <c r="O5339" i="1"/>
  <c r="L5356" i="1"/>
  <c r="M5366" i="1"/>
  <c r="N5349" i="1" a="1"/>
  <c r="P5345" i="1"/>
  <c r="M5371" i="1"/>
  <c r="L5361" i="1"/>
  <c r="M5350" i="1"/>
  <c r="L5340" i="1"/>
  <c r="M5362" i="1"/>
  <c r="L5352" i="1"/>
  <c r="M5363" i="1"/>
  <c r="L5353" i="1"/>
  <c r="R5331" i="1"/>
  <c r="R5330" i="1"/>
  <c r="R5329" i="1"/>
  <c r="M5365" i="1"/>
  <c r="O5356" i="1"/>
  <c r="O5357" i="1" s="1"/>
  <c r="L5355" i="1"/>
  <c r="N5356" i="1"/>
  <c r="P5356" i="1" s="1"/>
  <c r="P5357" i="1" s="1"/>
  <c r="O5355" i="1"/>
  <c r="N5355" i="1"/>
  <c r="M5360" i="1" l="1"/>
  <c r="L5350" i="1"/>
  <c r="P5351" i="1"/>
  <c r="O5350" i="1"/>
  <c r="N5349" i="1"/>
  <c r="R5349" i="1" s="1" a="1"/>
  <c r="O5351" i="1"/>
  <c r="N5350" i="1"/>
  <c r="N5351" i="1"/>
  <c r="P5349" i="1"/>
  <c r="P5350" i="1"/>
  <c r="O5349" i="1"/>
  <c r="L5366" i="1"/>
  <c r="M5376" i="1"/>
  <c r="R5341" i="1"/>
  <c r="R5340" i="1"/>
  <c r="R5339" i="1"/>
  <c r="M5364" i="1"/>
  <c r="L5354" i="1"/>
  <c r="M5367" i="1"/>
  <c r="L5357" i="1"/>
  <c r="N5359" i="1" a="1"/>
  <c r="P5355" i="1"/>
  <c r="M5372" i="1"/>
  <c r="L5362" i="1"/>
  <c r="M5381" i="1"/>
  <c r="L5371" i="1"/>
  <c r="M5373" i="1"/>
  <c r="L5363" i="1"/>
  <c r="M5375" i="1"/>
  <c r="O5366" i="1"/>
  <c r="O5367" i="1" s="1"/>
  <c r="L5365" i="1"/>
  <c r="N5366" i="1"/>
  <c r="P5366" i="1" s="1"/>
  <c r="P5367" i="1" s="1"/>
  <c r="O5365" i="1"/>
  <c r="N5365" i="1"/>
  <c r="M5379" i="1"/>
  <c r="L5369" i="1"/>
  <c r="M5378" i="1"/>
  <c r="L5368" i="1"/>
  <c r="M5389" i="1" l="1"/>
  <c r="L5379" i="1"/>
  <c r="M5383" i="1"/>
  <c r="L5373" i="1"/>
  <c r="M5382" i="1"/>
  <c r="L5372" i="1"/>
  <c r="M5377" i="1"/>
  <c r="L5367" i="1"/>
  <c r="M5388" i="1"/>
  <c r="L5378" i="1"/>
  <c r="N5369" i="1" a="1"/>
  <c r="P5365" i="1"/>
  <c r="M5385" i="1"/>
  <c r="O5376" i="1"/>
  <c r="O5377" i="1" s="1"/>
  <c r="L5375" i="1"/>
  <c r="N5376" i="1"/>
  <c r="P5376" i="1" s="1"/>
  <c r="P5377" i="1" s="1"/>
  <c r="O5375" i="1"/>
  <c r="N5375" i="1"/>
  <c r="M5391" i="1"/>
  <c r="L5381" i="1"/>
  <c r="P5361" i="1"/>
  <c r="O5360" i="1"/>
  <c r="N5359" i="1"/>
  <c r="R5359" i="1" s="1" a="1"/>
  <c r="O5361" i="1"/>
  <c r="N5360" i="1"/>
  <c r="N5361" i="1"/>
  <c r="P5359" i="1"/>
  <c r="P5360" i="1"/>
  <c r="O5359" i="1"/>
  <c r="M5374" i="1"/>
  <c r="L5364" i="1"/>
  <c r="L5376" i="1"/>
  <c r="M5386" i="1"/>
  <c r="R5351" i="1"/>
  <c r="R5350" i="1"/>
  <c r="R5349" i="1"/>
  <c r="M5370" i="1"/>
  <c r="L5360" i="1"/>
  <c r="R5361" i="1" l="1"/>
  <c r="R5360" i="1"/>
  <c r="R5359" i="1"/>
  <c r="M5401" i="1"/>
  <c r="L5391" i="1"/>
  <c r="P5371" i="1"/>
  <c r="O5370" i="1"/>
  <c r="N5369" i="1"/>
  <c r="R5369" i="1" s="1" a="1"/>
  <c r="O5371" i="1"/>
  <c r="N5370" i="1"/>
  <c r="N5371" i="1"/>
  <c r="P5369" i="1"/>
  <c r="P5370" i="1"/>
  <c r="O5369" i="1"/>
  <c r="M5387" i="1"/>
  <c r="L5377" i="1"/>
  <c r="M5393" i="1"/>
  <c r="L5383" i="1"/>
  <c r="M5384" i="1"/>
  <c r="L5374" i="1"/>
  <c r="N5379" i="1" a="1"/>
  <c r="P5375" i="1"/>
  <c r="M5380" i="1"/>
  <c r="L5370" i="1"/>
  <c r="L5386" i="1"/>
  <c r="M5396" i="1"/>
  <c r="M5395" i="1"/>
  <c r="O5386" i="1"/>
  <c r="O5387" i="1" s="1"/>
  <c r="L5385" i="1"/>
  <c r="N5386" i="1"/>
  <c r="P5386" i="1" s="1"/>
  <c r="P5387" i="1" s="1"/>
  <c r="O5385" i="1"/>
  <c r="N5385" i="1"/>
  <c r="M5398" i="1"/>
  <c r="L5388" i="1"/>
  <c r="M5392" i="1"/>
  <c r="L5382" i="1"/>
  <c r="M5399" i="1"/>
  <c r="L5389" i="1"/>
  <c r="M5405" i="1" l="1"/>
  <c r="O5396" i="1"/>
  <c r="O5397" i="1" s="1"/>
  <c r="L5395" i="1"/>
  <c r="N5396" i="1"/>
  <c r="P5396" i="1" s="1"/>
  <c r="P5397" i="1" s="1"/>
  <c r="O5395" i="1"/>
  <c r="N5395" i="1"/>
  <c r="M5390" i="1"/>
  <c r="L5380" i="1"/>
  <c r="M5394" i="1"/>
  <c r="L5384" i="1"/>
  <c r="M5397" i="1"/>
  <c r="L5387" i="1"/>
  <c r="M5411" i="1"/>
  <c r="L5401" i="1"/>
  <c r="L5396" i="1"/>
  <c r="M5406" i="1"/>
  <c r="N5389" i="1" a="1"/>
  <c r="P5385" i="1"/>
  <c r="R5371" i="1"/>
  <c r="R5370" i="1"/>
  <c r="R5369" i="1"/>
  <c r="M5402" i="1"/>
  <c r="L5392" i="1"/>
  <c r="M5409" i="1"/>
  <c r="L5399" i="1"/>
  <c r="M5408" i="1"/>
  <c r="L5398" i="1"/>
  <c r="P5381" i="1"/>
  <c r="O5380" i="1"/>
  <c r="N5379" i="1"/>
  <c r="R5379" i="1" s="1" a="1"/>
  <c r="O5381" i="1"/>
  <c r="N5380" i="1"/>
  <c r="N5381" i="1"/>
  <c r="P5379" i="1"/>
  <c r="P5380" i="1"/>
  <c r="O5379" i="1"/>
  <c r="M5403" i="1"/>
  <c r="L5393" i="1"/>
  <c r="L5406" i="1" l="1"/>
  <c r="M5416" i="1"/>
  <c r="R5381" i="1"/>
  <c r="R5380" i="1"/>
  <c r="R5379" i="1"/>
  <c r="M5412" i="1"/>
  <c r="L5402" i="1"/>
  <c r="M5413" i="1"/>
  <c r="L5403" i="1"/>
  <c r="M5419" i="1"/>
  <c r="L5409" i="1"/>
  <c r="M5407" i="1"/>
  <c r="L5397" i="1"/>
  <c r="M5400" i="1"/>
  <c r="L5390" i="1"/>
  <c r="N5399" i="1" a="1"/>
  <c r="P5395" i="1"/>
  <c r="M5418" i="1"/>
  <c r="L5408" i="1"/>
  <c r="P5391" i="1"/>
  <c r="O5390" i="1"/>
  <c r="N5389" i="1"/>
  <c r="R5389" i="1" s="1" a="1"/>
  <c r="O5391" i="1"/>
  <c r="N5390" i="1"/>
  <c r="N5391" i="1"/>
  <c r="P5389" i="1"/>
  <c r="P5390" i="1"/>
  <c r="O5389" i="1"/>
  <c r="M5421" i="1"/>
  <c r="L5411" i="1"/>
  <c r="M5404" i="1"/>
  <c r="L5394" i="1"/>
  <c r="M5415" i="1"/>
  <c r="O5406" i="1"/>
  <c r="O5407" i="1" s="1"/>
  <c r="L5405" i="1"/>
  <c r="N5406" i="1"/>
  <c r="P5406" i="1" s="1"/>
  <c r="P5407" i="1" s="1"/>
  <c r="O5405" i="1"/>
  <c r="N5405" i="1"/>
  <c r="P5401" i="1" l="1"/>
  <c r="O5400" i="1"/>
  <c r="N5399" i="1"/>
  <c r="R5399" i="1" s="1" a="1"/>
  <c r="O5401" i="1"/>
  <c r="N5400" i="1"/>
  <c r="N5401" i="1"/>
  <c r="P5399" i="1"/>
  <c r="P5400" i="1"/>
  <c r="O5399" i="1"/>
  <c r="M5417" i="1"/>
  <c r="L5407" i="1"/>
  <c r="M5423" i="1"/>
  <c r="L5413" i="1"/>
  <c r="N5409" i="1" a="1"/>
  <c r="P5405" i="1"/>
  <c r="M5414" i="1"/>
  <c r="L5404" i="1"/>
  <c r="R5391" i="1"/>
  <c r="R5390" i="1"/>
  <c r="R5389" i="1"/>
  <c r="M5428" i="1"/>
  <c r="L5418" i="1"/>
  <c r="M5410" i="1"/>
  <c r="L5400" i="1"/>
  <c r="M5429" i="1"/>
  <c r="L5419" i="1"/>
  <c r="M5422" i="1"/>
  <c r="L5412" i="1"/>
  <c r="L5416" i="1"/>
  <c r="M5426" i="1"/>
  <c r="M5425" i="1"/>
  <c r="O5416" i="1"/>
  <c r="O5417" i="1" s="1"/>
  <c r="L5415" i="1"/>
  <c r="N5416" i="1"/>
  <c r="P5416" i="1" s="1"/>
  <c r="P5417" i="1" s="1"/>
  <c r="O5415" i="1"/>
  <c r="N5415" i="1"/>
  <c r="M5431" i="1"/>
  <c r="L5421" i="1"/>
  <c r="N5419" i="1" l="1" a="1"/>
  <c r="P5415" i="1"/>
  <c r="M5424" i="1"/>
  <c r="L5414" i="1"/>
  <c r="M5433" i="1"/>
  <c r="L5423" i="1"/>
  <c r="M5432" i="1"/>
  <c r="L5422" i="1"/>
  <c r="M5420" i="1"/>
  <c r="L5410" i="1"/>
  <c r="R5401" i="1"/>
  <c r="R5400" i="1"/>
  <c r="R5399" i="1"/>
  <c r="M5435" i="1"/>
  <c r="O5426" i="1"/>
  <c r="O5427" i="1" s="1"/>
  <c r="L5425" i="1"/>
  <c r="N5426" i="1"/>
  <c r="P5426" i="1" s="1"/>
  <c r="P5427" i="1" s="1"/>
  <c r="O5425" i="1"/>
  <c r="N5425" i="1"/>
  <c r="L5426" i="1"/>
  <c r="M5436" i="1"/>
  <c r="P5411" i="1"/>
  <c r="O5410" i="1"/>
  <c r="N5409" i="1"/>
  <c r="R5409" i="1" s="1" a="1"/>
  <c r="O5411" i="1"/>
  <c r="N5410" i="1"/>
  <c r="N5411" i="1"/>
  <c r="P5409" i="1"/>
  <c r="P5410" i="1"/>
  <c r="O5409" i="1"/>
  <c r="M5427" i="1"/>
  <c r="L5417" i="1"/>
  <c r="M5441" i="1"/>
  <c r="L5431" i="1"/>
  <c r="M5439" i="1"/>
  <c r="L5429" i="1"/>
  <c r="M5438" i="1"/>
  <c r="L5428" i="1"/>
  <c r="N5429" i="1" l="1" a="1"/>
  <c r="P5425" i="1"/>
  <c r="M5448" i="1"/>
  <c r="L5438" i="1"/>
  <c r="M5451" i="1"/>
  <c r="L5441" i="1"/>
  <c r="M5430" i="1"/>
  <c r="L5420" i="1"/>
  <c r="M5443" i="1"/>
  <c r="L5433" i="1"/>
  <c r="P5421" i="1"/>
  <c r="O5420" i="1"/>
  <c r="N5419" i="1"/>
  <c r="R5419" i="1" s="1" a="1"/>
  <c r="O5421" i="1"/>
  <c r="N5420" i="1"/>
  <c r="N5421" i="1"/>
  <c r="P5419" i="1"/>
  <c r="P5420" i="1"/>
  <c r="O5419" i="1"/>
  <c r="R5411" i="1"/>
  <c r="R5410" i="1"/>
  <c r="R5409" i="1"/>
  <c r="M5437" i="1"/>
  <c r="L5427" i="1"/>
  <c r="M5434" i="1"/>
  <c r="L5424" i="1"/>
  <c r="M5449" i="1"/>
  <c r="L5439" i="1"/>
  <c r="M5442" i="1"/>
  <c r="L5432" i="1"/>
  <c r="M5445" i="1"/>
  <c r="O5436" i="1"/>
  <c r="O5437" i="1" s="1"/>
  <c r="L5435" i="1"/>
  <c r="N5436" i="1"/>
  <c r="P5436" i="1" s="1"/>
  <c r="P5437" i="1" s="1"/>
  <c r="O5435" i="1"/>
  <c r="N5435" i="1"/>
  <c r="L5436" i="1"/>
  <c r="M5446" i="1"/>
  <c r="R5421" i="1" l="1"/>
  <c r="R5420" i="1"/>
  <c r="R5419" i="1"/>
  <c r="N5439" i="1" a="1"/>
  <c r="P5435" i="1"/>
  <c r="M5459" i="1"/>
  <c r="L5449" i="1"/>
  <c r="M5440" i="1"/>
  <c r="L5430" i="1"/>
  <c r="M5458" i="1"/>
  <c r="L5448" i="1"/>
  <c r="M5444" i="1"/>
  <c r="L5434" i="1"/>
  <c r="M5453" i="1"/>
  <c r="L5443" i="1"/>
  <c r="M5455" i="1"/>
  <c r="O5446" i="1"/>
  <c r="O5447" i="1" s="1"/>
  <c r="L5445" i="1"/>
  <c r="N5446" i="1"/>
  <c r="P5446" i="1" s="1"/>
  <c r="P5447" i="1" s="1"/>
  <c r="O5445" i="1"/>
  <c r="N5445" i="1"/>
  <c r="M5447" i="1"/>
  <c r="L5437" i="1"/>
  <c r="L5446" i="1"/>
  <c r="M5456" i="1"/>
  <c r="M5452" i="1"/>
  <c r="L5442" i="1"/>
  <c r="M5461" i="1"/>
  <c r="L5451" i="1"/>
  <c r="P5431" i="1"/>
  <c r="O5430" i="1"/>
  <c r="N5429" i="1"/>
  <c r="R5429" i="1" s="1" a="1"/>
  <c r="O5431" i="1"/>
  <c r="N5430" i="1"/>
  <c r="N5431" i="1"/>
  <c r="P5429" i="1"/>
  <c r="P5430" i="1"/>
  <c r="O5429" i="1"/>
  <c r="L5456" i="1" l="1"/>
  <c r="M5466" i="1"/>
  <c r="N5449" i="1" a="1"/>
  <c r="P5445" i="1"/>
  <c r="M5465" i="1"/>
  <c r="O5456" i="1"/>
  <c r="O5457" i="1" s="1"/>
  <c r="L5455" i="1"/>
  <c r="N5456" i="1"/>
  <c r="P5456" i="1" s="1"/>
  <c r="P5457" i="1" s="1"/>
  <c r="O5455" i="1"/>
  <c r="N5455" i="1"/>
  <c r="M5454" i="1"/>
  <c r="L5444" i="1"/>
  <c r="M5450" i="1"/>
  <c r="L5440" i="1"/>
  <c r="P5441" i="1"/>
  <c r="O5440" i="1"/>
  <c r="N5439" i="1"/>
  <c r="R5439" i="1" s="1" a="1"/>
  <c r="O5441" i="1"/>
  <c r="N5440" i="1"/>
  <c r="N5441" i="1"/>
  <c r="P5439" i="1"/>
  <c r="P5440" i="1"/>
  <c r="O5439" i="1"/>
  <c r="R5431" i="1"/>
  <c r="R5430" i="1"/>
  <c r="R5429" i="1"/>
  <c r="M5471" i="1"/>
  <c r="L5461" i="1"/>
  <c r="M5462" i="1"/>
  <c r="L5452" i="1"/>
  <c r="M5457" i="1"/>
  <c r="L5447" i="1"/>
  <c r="M5463" i="1"/>
  <c r="L5453" i="1"/>
  <c r="M5468" i="1"/>
  <c r="L5458" i="1"/>
  <c r="M5469" i="1"/>
  <c r="L5459" i="1"/>
  <c r="M5479" i="1" l="1"/>
  <c r="L5469" i="1"/>
  <c r="R5441" i="1"/>
  <c r="R5440" i="1"/>
  <c r="R5439" i="1"/>
  <c r="M5475" i="1"/>
  <c r="O5466" i="1"/>
  <c r="O5467" i="1" s="1"/>
  <c r="L5465" i="1"/>
  <c r="N5466" i="1"/>
  <c r="P5466" i="1" s="1"/>
  <c r="P5467" i="1" s="1"/>
  <c r="O5465" i="1"/>
  <c r="N5465" i="1"/>
  <c r="M5473" i="1"/>
  <c r="L5463" i="1"/>
  <c r="M5472" i="1"/>
  <c r="L5462" i="1"/>
  <c r="M5478" i="1"/>
  <c r="L5468" i="1"/>
  <c r="M5467" i="1"/>
  <c r="L5457" i="1"/>
  <c r="M5481" i="1"/>
  <c r="L5471" i="1"/>
  <c r="M5464" i="1"/>
  <c r="L5454" i="1"/>
  <c r="P5451" i="1"/>
  <c r="O5450" i="1"/>
  <c r="N5449" i="1"/>
  <c r="R5449" i="1" s="1" a="1"/>
  <c r="O5451" i="1"/>
  <c r="N5450" i="1"/>
  <c r="N5451" i="1"/>
  <c r="P5449" i="1"/>
  <c r="P5450" i="1"/>
  <c r="O5449" i="1"/>
  <c r="N5459" i="1" a="1"/>
  <c r="P5455" i="1"/>
  <c r="L5466" i="1"/>
  <c r="M5476" i="1"/>
  <c r="M5460" i="1"/>
  <c r="L5450" i="1"/>
  <c r="N5469" i="1" l="1" a="1"/>
  <c r="P5465" i="1"/>
  <c r="P5461" i="1"/>
  <c r="O5460" i="1"/>
  <c r="N5459" i="1"/>
  <c r="R5459" i="1" s="1" a="1"/>
  <c r="O5461" i="1"/>
  <c r="N5460" i="1"/>
  <c r="N5461" i="1"/>
  <c r="P5459" i="1"/>
  <c r="P5460" i="1"/>
  <c r="O5459" i="1"/>
  <c r="L5476" i="1"/>
  <c r="M5486" i="1"/>
  <c r="M5491" i="1"/>
  <c r="L5481" i="1"/>
  <c r="M5488" i="1"/>
  <c r="L5478" i="1"/>
  <c r="M5483" i="1"/>
  <c r="L5473" i="1"/>
  <c r="R5451" i="1"/>
  <c r="R5450" i="1"/>
  <c r="R5449" i="1"/>
  <c r="M5474" i="1"/>
  <c r="L5464" i="1"/>
  <c r="M5477" i="1"/>
  <c r="L5467" i="1"/>
  <c r="M5482" i="1"/>
  <c r="L5472" i="1"/>
  <c r="M5485" i="1"/>
  <c r="O5476" i="1"/>
  <c r="O5477" i="1" s="1"/>
  <c r="L5475" i="1"/>
  <c r="N5476" i="1"/>
  <c r="P5476" i="1" s="1"/>
  <c r="P5477" i="1" s="1"/>
  <c r="O5475" i="1"/>
  <c r="N5475" i="1"/>
  <c r="M5470" i="1"/>
  <c r="L5460" i="1"/>
  <c r="M5489" i="1"/>
  <c r="L5479" i="1"/>
  <c r="N5479" i="1" l="1" a="1"/>
  <c r="P5475" i="1"/>
  <c r="M5487" i="1"/>
  <c r="L5477" i="1"/>
  <c r="M5498" i="1"/>
  <c r="L5488" i="1"/>
  <c r="M5499" i="1"/>
  <c r="L5489" i="1"/>
  <c r="M5495" i="1"/>
  <c r="O5486" i="1"/>
  <c r="O5487" i="1" s="1"/>
  <c r="L5485" i="1"/>
  <c r="N5486" i="1"/>
  <c r="P5486" i="1" s="1"/>
  <c r="P5487" i="1" s="1"/>
  <c r="O5485" i="1"/>
  <c r="N5485" i="1"/>
  <c r="M5480" i="1"/>
  <c r="L5470" i="1"/>
  <c r="M5492" i="1"/>
  <c r="L5482" i="1"/>
  <c r="M5484" i="1"/>
  <c r="L5474" i="1"/>
  <c r="M5493" i="1"/>
  <c r="L5483" i="1"/>
  <c r="M5501" i="1"/>
  <c r="L5491" i="1"/>
  <c r="L5486" i="1"/>
  <c r="M5496" i="1"/>
  <c r="R5461" i="1"/>
  <c r="R5460" i="1"/>
  <c r="R5459" i="1"/>
  <c r="P5471" i="1"/>
  <c r="O5470" i="1"/>
  <c r="N5469" i="1"/>
  <c r="R5469" i="1" s="1" a="1"/>
  <c r="O5471" i="1"/>
  <c r="N5470" i="1"/>
  <c r="N5471" i="1"/>
  <c r="P5469" i="1"/>
  <c r="P5470" i="1"/>
  <c r="O5469" i="1"/>
  <c r="M5505" i="1" l="1"/>
  <c r="O5496" i="1"/>
  <c r="O5497" i="1" s="1"/>
  <c r="L5495" i="1"/>
  <c r="N5496" i="1"/>
  <c r="P5496" i="1" s="1"/>
  <c r="P5497" i="1" s="1"/>
  <c r="O5495" i="1"/>
  <c r="N5495" i="1"/>
  <c r="M5508" i="1"/>
  <c r="L5498" i="1"/>
  <c r="R5471" i="1"/>
  <c r="R5470" i="1"/>
  <c r="R5469" i="1"/>
  <c r="M5497" i="1"/>
  <c r="L5487" i="1"/>
  <c r="M5502" i="1"/>
  <c r="L5492" i="1"/>
  <c r="M5511" i="1"/>
  <c r="L5501" i="1"/>
  <c r="M5494" i="1"/>
  <c r="L5484" i="1"/>
  <c r="M5490" i="1"/>
  <c r="L5480" i="1"/>
  <c r="M5509" i="1"/>
  <c r="L5499" i="1"/>
  <c r="L5496" i="1"/>
  <c r="M5506" i="1"/>
  <c r="N5489" i="1" a="1"/>
  <c r="P5485" i="1"/>
  <c r="M5503" i="1"/>
  <c r="L5493" i="1"/>
  <c r="P5481" i="1"/>
  <c r="O5480" i="1"/>
  <c r="N5479" i="1"/>
  <c r="R5479" i="1" s="1" a="1"/>
  <c r="O5481" i="1"/>
  <c r="N5480" i="1"/>
  <c r="N5481" i="1"/>
  <c r="P5479" i="1"/>
  <c r="P5480" i="1"/>
  <c r="O5479" i="1"/>
  <c r="L5506" i="1" l="1"/>
  <c r="M5516" i="1"/>
  <c r="M5515" i="1"/>
  <c r="O5506" i="1"/>
  <c r="O5507" i="1" s="1"/>
  <c r="L5505" i="1"/>
  <c r="N5506" i="1"/>
  <c r="P5506" i="1" s="1"/>
  <c r="P5507" i="1" s="1"/>
  <c r="O5505" i="1"/>
  <c r="N5505" i="1"/>
  <c r="R5481" i="1"/>
  <c r="R5480" i="1"/>
  <c r="R5479" i="1"/>
  <c r="M5513" i="1"/>
  <c r="L5503" i="1"/>
  <c r="M5500" i="1"/>
  <c r="L5490" i="1"/>
  <c r="M5521" i="1"/>
  <c r="L5511" i="1"/>
  <c r="M5507" i="1"/>
  <c r="L5497" i="1"/>
  <c r="M5518" i="1"/>
  <c r="L5508" i="1"/>
  <c r="P5491" i="1"/>
  <c r="O5490" i="1"/>
  <c r="N5489" i="1"/>
  <c r="R5489" i="1" s="1" a="1"/>
  <c r="O5491" i="1"/>
  <c r="N5490" i="1"/>
  <c r="N5491" i="1"/>
  <c r="P5489" i="1"/>
  <c r="P5490" i="1"/>
  <c r="O5489" i="1"/>
  <c r="M5519" i="1"/>
  <c r="L5509" i="1"/>
  <c r="M5504" i="1"/>
  <c r="L5494" i="1"/>
  <c r="M5512" i="1"/>
  <c r="L5502" i="1"/>
  <c r="N5499" i="1" a="1"/>
  <c r="P5495" i="1"/>
  <c r="P5501" i="1" l="1"/>
  <c r="O5500" i="1"/>
  <c r="N5499" i="1"/>
  <c r="R5499" i="1" s="1" a="1"/>
  <c r="O5501" i="1"/>
  <c r="N5500" i="1"/>
  <c r="N5501" i="1"/>
  <c r="P5499" i="1"/>
  <c r="P5500" i="1"/>
  <c r="O5499" i="1"/>
  <c r="R5491" i="1"/>
  <c r="R5490" i="1"/>
  <c r="R5489" i="1"/>
  <c r="M5528" i="1"/>
  <c r="L5518" i="1"/>
  <c r="M5531" i="1"/>
  <c r="L5521" i="1"/>
  <c r="M5523" i="1"/>
  <c r="L5513" i="1"/>
  <c r="N5509" i="1" a="1"/>
  <c r="P5505" i="1"/>
  <c r="M5514" i="1"/>
  <c r="L5504" i="1"/>
  <c r="M5522" i="1"/>
  <c r="L5512" i="1"/>
  <c r="M5529" i="1"/>
  <c r="L5519" i="1"/>
  <c r="M5525" i="1"/>
  <c r="O5516" i="1"/>
  <c r="O5517" i="1" s="1"/>
  <c r="L5515" i="1"/>
  <c r="N5516" i="1"/>
  <c r="P5516" i="1" s="1"/>
  <c r="P5517" i="1" s="1"/>
  <c r="O5515" i="1"/>
  <c r="N5515" i="1"/>
  <c r="M5517" i="1"/>
  <c r="L5507" i="1"/>
  <c r="M5510" i="1"/>
  <c r="L5500" i="1"/>
  <c r="L5516" i="1"/>
  <c r="M5526" i="1"/>
  <c r="N5519" i="1" l="1" a="1"/>
  <c r="P5515" i="1"/>
  <c r="M5532" i="1"/>
  <c r="L5522" i="1"/>
  <c r="P5511" i="1"/>
  <c r="O5510" i="1"/>
  <c r="N5509" i="1"/>
  <c r="R5509" i="1" s="1" a="1"/>
  <c r="O5511" i="1"/>
  <c r="N5510" i="1"/>
  <c r="N5511" i="1"/>
  <c r="P5509" i="1"/>
  <c r="P5510" i="1"/>
  <c r="O5509" i="1"/>
  <c r="M5541" i="1"/>
  <c r="L5531" i="1"/>
  <c r="R5501" i="1"/>
  <c r="R5500" i="1"/>
  <c r="R5499" i="1"/>
  <c r="M5535" i="1"/>
  <c r="O5526" i="1"/>
  <c r="O5527" i="1" s="1"/>
  <c r="L5525" i="1"/>
  <c r="N5526" i="1"/>
  <c r="P5526" i="1" s="1"/>
  <c r="P5527" i="1" s="1"/>
  <c r="O5525" i="1"/>
  <c r="N5525" i="1"/>
  <c r="L5526" i="1"/>
  <c r="M5536" i="1"/>
  <c r="M5520" i="1"/>
  <c r="L5510" i="1"/>
  <c r="M5527" i="1"/>
  <c r="L5517" i="1"/>
  <c r="M5539" i="1"/>
  <c r="L5529" i="1"/>
  <c r="M5524" i="1"/>
  <c r="L5514" i="1"/>
  <c r="M5533" i="1"/>
  <c r="L5523" i="1"/>
  <c r="M5538" i="1"/>
  <c r="L5528" i="1"/>
  <c r="N5529" i="1" l="1" a="1"/>
  <c r="P5525" i="1"/>
  <c r="M5545" i="1"/>
  <c r="O5536" i="1"/>
  <c r="O5537" i="1" s="1"/>
  <c r="L5535" i="1"/>
  <c r="N5536" i="1"/>
  <c r="P5536" i="1" s="1"/>
  <c r="P5537" i="1" s="1"/>
  <c r="O5535" i="1"/>
  <c r="N5535" i="1"/>
  <c r="R5511" i="1"/>
  <c r="R5510" i="1"/>
  <c r="R5509" i="1"/>
  <c r="M5542" i="1"/>
  <c r="L5532" i="1"/>
  <c r="M5549" i="1"/>
  <c r="L5539" i="1"/>
  <c r="M5530" i="1"/>
  <c r="L5520" i="1"/>
  <c r="L5536" i="1"/>
  <c r="M5546" i="1"/>
  <c r="M5551" i="1"/>
  <c r="L5541" i="1"/>
  <c r="M5543" i="1"/>
  <c r="L5533" i="1"/>
  <c r="M5548" i="1"/>
  <c r="L5538" i="1"/>
  <c r="M5534" i="1"/>
  <c r="L5524" i="1"/>
  <c r="M5537" i="1"/>
  <c r="L5527" i="1"/>
  <c r="P5521" i="1"/>
  <c r="O5520" i="1"/>
  <c r="N5519" i="1"/>
  <c r="R5519" i="1" s="1" a="1"/>
  <c r="O5521" i="1"/>
  <c r="N5520" i="1"/>
  <c r="N5521" i="1"/>
  <c r="P5519" i="1"/>
  <c r="P5520" i="1"/>
  <c r="O5519" i="1"/>
  <c r="R5521" i="1" l="1"/>
  <c r="R5520" i="1"/>
  <c r="R5519" i="1"/>
  <c r="M5547" i="1"/>
  <c r="L5537" i="1"/>
  <c r="M5558" i="1"/>
  <c r="L5548" i="1"/>
  <c r="M5561" i="1"/>
  <c r="L5551" i="1"/>
  <c r="M5540" i="1"/>
  <c r="L5530" i="1"/>
  <c r="M5552" i="1"/>
  <c r="L5542" i="1"/>
  <c r="N5539" i="1" a="1"/>
  <c r="P5535" i="1"/>
  <c r="M5555" i="1"/>
  <c r="O5546" i="1"/>
  <c r="O5547" i="1" s="1"/>
  <c r="L5545" i="1"/>
  <c r="N5546" i="1"/>
  <c r="P5546" i="1" s="1"/>
  <c r="P5547" i="1" s="1"/>
  <c r="O5545" i="1"/>
  <c r="N5545" i="1"/>
  <c r="L5546" i="1"/>
  <c r="M5556" i="1"/>
  <c r="M5544" i="1"/>
  <c r="L5534" i="1"/>
  <c r="M5553" i="1"/>
  <c r="L5543" i="1"/>
  <c r="M5559" i="1"/>
  <c r="L5549" i="1"/>
  <c r="P5531" i="1"/>
  <c r="O5530" i="1"/>
  <c r="N5529" i="1"/>
  <c r="R5529" i="1" s="1" a="1"/>
  <c r="O5531" i="1"/>
  <c r="N5530" i="1"/>
  <c r="N5531" i="1"/>
  <c r="P5529" i="1"/>
  <c r="P5530" i="1"/>
  <c r="O5529" i="1"/>
  <c r="N5549" i="1" l="1" a="1"/>
  <c r="P5545" i="1"/>
  <c r="M5565" i="1"/>
  <c r="O5556" i="1"/>
  <c r="O5557" i="1" s="1"/>
  <c r="L5555" i="1"/>
  <c r="N5556" i="1"/>
  <c r="P5556" i="1" s="1"/>
  <c r="P5557" i="1" s="1"/>
  <c r="O5555" i="1"/>
  <c r="N5555" i="1"/>
  <c r="M5562" i="1"/>
  <c r="L5552" i="1"/>
  <c r="M5571" i="1"/>
  <c r="L5561" i="1"/>
  <c r="M5557" i="1"/>
  <c r="L5547" i="1"/>
  <c r="R5531" i="1"/>
  <c r="R5530" i="1"/>
  <c r="R5529" i="1"/>
  <c r="M5569" i="1"/>
  <c r="L5559" i="1"/>
  <c r="M5554" i="1"/>
  <c r="L5544" i="1"/>
  <c r="L5556" i="1"/>
  <c r="M5566" i="1"/>
  <c r="M5563" i="1"/>
  <c r="L5553" i="1"/>
  <c r="P5541" i="1"/>
  <c r="O5540" i="1"/>
  <c r="N5539" i="1"/>
  <c r="R5539" i="1" s="1" a="1"/>
  <c r="O5541" i="1"/>
  <c r="N5540" i="1"/>
  <c r="N5541" i="1"/>
  <c r="P5539" i="1"/>
  <c r="P5540" i="1"/>
  <c r="O5539" i="1"/>
  <c r="M5550" i="1"/>
  <c r="L5540" i="1"/>
  <c r="M5568" i="1"/>
  <c r="L5558" i="1"/>
  <c r="R5541" i="1" l="1"/>
  <c r="R5540" i="1"/>
  <c r="R5539" i="1"/>
  <c r="M5573" i="1"/>
  <c r="L5563" i="1"/>
  <c r="M5564" i="1"/>
  <c r="L5554" i="1"/>
  <c r="N5559" i="1" a="1"/>
  <c r="P5555" i="1"/>
  <c r="M5578" i="1"/>
  <c r="L5568" i="1"/>
  <c r="M5560" i="1"/>
  <c r="L5550" i="1"/>
  <c r="L5566" i="1"/>
  <c r="M5576" i="1"/>
  <c r="M5581" i="1"/>
  <c r="L5571" i="1"/>
  <c r="M5575" i="1"/>
  <c r="O5566" i="1"/>
  <c r="O5567" i="1" s="1"/>
  <c r="L5565" i="1"/>
  <c r="N5566" i="1"/>
  <c r="P5566" i="1" s="1"/>
  <c r="P5567" i="1" s="1"/>
  <c r="O5565" i="1"/>
  <c r="N5565" i="1"/>
  <c r="M5579" i="1"/>
  <c r="L5569" i="1"/>
  <c r="M5567" i="1"/>
  <c r="L5557" i="1"/>
  <c r="M5572" i="1"/>
  <c r="L5562" i="1"/>
  <c r="P5551" i="1"/>
  <c r="O5550" i="1"/>
  <c r="N5549" i="1"/>
  <c r="R5549" i="1" s="1" a="1"/>
  <c r="O5551" i="1"/>
  <c r="N5550" i="1"/>
  <c r="N5551" i="1"/>
  <c r="P5549" i="1"/>
  <c r="P5550" i="1"/>
  <c r="O5549" i="1"/>
  <c r="R5551" i="1" l="1"/>
  <c r="R5550" i="1"/>
  <c r="R5549" i="1"/>
  <c r="M5582" i="1"/>
  <c r="L5572" i="1"/>
  <c r="M5589" i="1"/>
  <c r="L5579" i="1"/>
  <c r="M5591" i="1"/>
  <c r="L5581" i="1"/>
  <c r="M5570" i="1"/>
  <c r="L5560" i="1"/>
  <c r="P5561" i="1"/>
  <c r="O5560" i="1"/>
  <c r="N5559" i="1"/>
  <c r="R5559" i="1" s="1" a="1"/>
  <c r="O5561" i="1"/>
  <c r="N5560" i="1"/>
  <c r="N5561" i="1"/>
  <c r="P5559" i="1"/>
  <c r="P5560" i="1"/>
  <c r="O5559" i="1"/>
  <c r="M5583" i="1"/>
  <c r="L5573" i="1"/>
  <c r="L5576" i="1"/>
  <c r="M5586" i="1"/>
  <c r="N5569" i="1" a="1"/>
  <c r="P5565" i="1"/>
  <c r="M5577" i="1"/>
  <c r="L5567" i="1"/>
  <c r="M5585" i="1"/>
  <c r="O5576" i="1"/>
  <c r="O5577" i="1" s="1"/>
  <c r="L5575" i="1"/>
  <c r="N5576" i="1"/>
  <c r="P5576" i="1" s="1"/>
  <c r="P5577" i="1" s="1"/>
  <c r="O5575" i="1"/>
  <c r="N5575" i="1"/>
  <c r="M5588" i="1"/>
  <c r="L5578" i="1"/>
  <c r="M5574" i="1"/>
  <c r="L5564" i="1"/>
  <c r="P5571" i="1" l="1"/>
  <c r="O5570" i="1"/>
  <c r="N5569" i="1"/>
  <c r="R5569" i="1" s="1" a="1"/>
  <c r="O5571" i="1"/>
  <c r="N5570" i="1"/>
  <c r="N5571" i="1"/>
  <c r="P5569" i="1"/>
  <c r="P5570" i="1"/>
  <c r="O5569" i="1"/>
  <c r="L5586" i="1"/>
  <c r="M5596" i="1"/>
  <c r="M5601" i="1"/>
  <c r="L5591" i="1"/>
  <c r="M5592" i="1"/>
  <c r="L5582" i="1"/>
  <c r="M5584" i="1"/>
  <c r="L5574" i="1"/>
  <c r="M5598" i="1"/>
  <c r="L5588" i="1"/>
  <c r="M5587" i="1"/>
  <c r="L5577" i="1"/>
  <c r="N5579" i="1" a="1"/>
  <c r="P5575" i="1"/>
  <c r="R5561" i="1"/>
  <c r="R5560" i="1"/>
  <c r="R5559" i="1"/>
  <c r="M5580" i="1"/>
  <c r="L5570" i="1"/>
  <c r="M5599" i="1"/>
  <c r="L5589" i="1"/>
  <c r="M5595" i="1"/>
  <c r="O5586" i="1"/>
  <c r="O5587" i="1" s="1"/>
  <c r="L5585" i="1"/>
  <c r="N5586" i="1"/>
  <c r="P5586" i="1" s="1"/>
  <c r="P5587" i="1" s="1"/>
  <c r="O5585" i="1"/>
  <c r="N5585" i="1"/>
  <c r="M5593" i="1"/>
  <c r="L5583" i="1"/>
  <c r="M5603" i="1" l="1"/>
  <c r="L5593" i="1"/>
  <c r="M5609" i="1"/>
  <c r="L5599" i="1"/>
  <c r="N5589" i="1" a="1"/>
  <c r="P5585" i="1"/>
  <c r="M5597" i="1"/>
  <c r="L5587" i="1"/>
  <c r="M5594" i="1"/>
  <c r="L5584" i="1"/>
  <c r="M5611" i="1"/>
  <c r="L5601" i="1"/>
  <c r="L5596" i="1"/>
  <c r="M5606" i="1"/>
  <c r="M5605" i="1"/>
  <c r="O5596" i="1"/>
  <c r="O5597" i="1" s="1"/>
  <c r="L5595" i="1"/>
  <c r="N5596" i="1"/>
  <c r="P5596" i="1" s="1"/>
  <c r="P5597" i="1" s="1"/>
  <c r="O5595" i="1"/>
  <c r="N5595" i="1"/>
  <c r="M5590" i="1"/>
  <c r="L5580" i="1"/>
  <c r="R5571" i="1"/>
  <c r="R5570" i="1"/>
  <c r="R5569" i="1"/>
  <c r="P5581" i="1"/>
  <c r="O5580" i="1"/>
  <c r="N5579" i="1"/>
  <c r="R5579" i="1" s="1" a="1"/>
  <c r="O5581" i="1"/>
  <c r="N5580" i="1"/>
  <c r="N5581" i="1"/>
  <c r="P5579" i="1"/>
  <c r="P5580" i="1"/>
  <c r="O5579" i="1"/>
  <c r="M5608" i="1"/>
  <c r="L5598" i="1"/>
  <c r="M5602" i="1"/>
  <c r="L5592" i="1"/>
  <c r="N5599" i="1" l="1" a="1"/>
  <c r="P5595" i="1"/>
  <c r="M5615" i="1"/>
  <c r="O5606" i="1"/>
  <c r="O5607" i="1" s="1"/>
  <c r="L5605" i="1"/>
  <c r="N5606" i="1"/>
  <c r="P5606" i="1" s="1"/>
  <c r="P5607" i="1" s="1"/>
  <c r="O5605" i="1"/>
  <c r="N5605" i="1"/>
  <c r="M5621" i="1"/>
  <c r="L5611" i="1"/>
  <c r="M5607" i="1"/>
  <c r="L5597" i="1"/>
  <c r="M5619" i="1"/>
  <c r="L5609" i="1"/>
  <c r="R5581" i="1"/>
  <c r="R5580" i="1"/>
  <c r="R5579" i="1"/>
  <c r="M5618" i="1"/>
  <c r="L5608" i="1"/>
  <c r="L5606" i="1"/>
  <c r="M5616" i="1"/>
  <c r="M5612" i="1"/>
  <c r="L5602" i="1"/>
  <c r="M5600" i="1"/>
  <c r="L5590" i="1"/>
  <c r="M5604" i="1"/>
  <c r="L5594" i="1"/>
  <c r="P5591" i="1"/>
  <c r="O5590" i="1"/>
  <c r="N5589" i="1"/>
  <c r="R5589" i="1" s="1" a="1"/>
  <c r="O5591" i="1"/>
  <c r="N5590" i="1"/>
  <c r="N5591" i="1"/>
  <c r="P5589" i="1"/>
  <c r="P5590" i="1"/>
  <c r="O5589" i="1"/>
  <c r="M5613" i="1"/>
  <c r="L5603" i="1"/>
  <c r="M5610" i="1" l="1"/>
  <c r="L5600" i="1"/>
  <c r="N5609" i="1" a="1"/>
  <c r="P5605" i="1"/>
  <c r="M5617" i="1"/>
  <c r="L5607" i="1"/>
  <c r="M5625" i="1"/>
  <c r="O5616" i="1"/>
  <c r="O5617" i="1" s="1"/>
  <c r="L5615" i="1"/>
  <c r="N5616" i="1"/>
  <c r="P5616" i="1" s="1"/>
  <c r="P5617" i="1" s="1"/>
  <c r="O5615" i="1"/>
  <c r="N5615" i="1"/>
  <c r="R5591" i="1"/>
  <c r="R5590" i="1"/>
  <c r="R5589" i="1"/>
  <c r="M5614" i="1"/>
  <c r="L5604" i="1"/>
  <c r="M5622" i="1"/>
  <c r="L5612" i="1"/>
  <c r="M5628" i="1"/>
  <c r="L5618" i="1"/>
  <c r="M5623" i="1"/>
  <c r="L5613" i="1"/>
  <c r="L5616" i="1"/>
  <c r="M5626" i="1"/>
  <c r="M5629" i="1"/>
  <c r="L5619" i="1"/>
  <c r="M5631" i="1"/>
  <c r="L5621" i="1"/>
  <c r="P5601" i="1"/>
  <c r="O5600" i="1"/>
  <c r="N5599" i="1"/>
  <c r="R5599" i="1" s="1" a="1"/>
  <c r="O5601" i="1"/>
  <c r="N5600" i="1"/>
  <c r="N5601" i="1"/>
  <c r="P5599" i="1"/>
  <c r="P5600" i="1"/>
  <c r="O5599" i="1"/>
  <c r="M5638" i="1" l="1"/>
  <c r="L5628" i="1"/>
  <c r="M5624" i="1"/>
  <c r="L5614" i="1"/>
  <c r="N5619" i="1" a="1"/>
  <c r="P5615" i="1"/>
  <c r="M5635" i="1"/>
  <c r="O5626" i="1"/>
  <c r="O5627" i="1" s="1"/>
  <c r="L5625" i="1"/>
  <c r="N5626" i="1"/>
  <c r="P5626" i="1" s="1"/>
  <c r="P5627" i="1" s="1"/>
  <c r="O5625" i="1"/>
  <c r="N5625" i="1"/>
  <c r="P5611" i="1"/>
  <c r="O5610" i="1"/>
  <c r="N5609" i="1"/>
  <c r="R5609" i="1" s="1" a="1"/>
  <c r="O5611" i="1"/>
  <c r="N5610" i="1"/>
  <c r="N5611" i="1"/>
  <c r="P5609" i="1"/>
  <c r="P5610" i="1"/>
  <c r="O5609" i="1"/>
  <c r="M5641" i="1"/>
  <c r="L5631" i="1"/>
  <c r="M5639" i="1"/>
  <c r="L5629" i="1"/>
  <c r="M5633" i="1"/>
  <c r="L5623" i="1"/>
  <c r="M5632" i="1"/>
  <c r="L5622" i="1"/>
  <c r="R5601" i="1"/>
  <c r="R5600" i="1"/>
  <c r="R5599" i="1"/>
  <c r="L5626" i="1"/>
  <c r="M5636" i="1"/>
  <c r="M5627" i="1"/>
  <c r="L5617" i="1"/>
  <c r="M5620" i="1"/>
  <c r="L5610" i="1"/>
  <c r="M5642" i="1" l="1"/>
  <c r="L5632" i="1"/>
  <c r="M5649" i="1"/>
  <c r="L5639" i="1"/>
  <c r="N5629" i="1" a="1"/>
  <c r="P5625" i="1"/>
  <c r="M5645" i="1"/>
  <c r="O5636" i="1"/>
  <c r="O5637" i="1" s="1"/>
  <c r="L5635" i="1"/>
  <c r="N5636" i="1"/>
  <c r="P5636" i="1" s="1"/>
  <c r="P5637" i="1" s="1"/>
  <c r="O5635" i="1"/>
  <c r="N5635" i="1"/>
  <c r="M5634" i="1"/>
  <c r="L5624" i="1"/>
  <c r="M5637" i="1"/>
  <c r="L5627" i="1"/>
  <c r="R5611" i="1"/>
  <c r="R5610" i="1"/>
  <c r="R5609" i="1"/>
  <c r="L5636" i="1"/>
  <c r="M5646" i="1"/>
  <c r="M5643" i="1"/>
  <c r="L5633" i="1"/>
  <c r="M5651" i="1"/>
  <c r="L5641" i="1"/>
  <c r="M5630" i="1"/>
  <c r="L5620" i="1"/>
  <c r="P5621" i="1"/>
  <c r="O5620" i="1"/>
  <c r="N5619" i="1"/>
  <c r="R5619" i="1" s="1" a="1"/>
  <c r="O5621" i="1"/>
  <c r="N5620" i="1"/>
  <c r="N5621" i="1"/>
  <c r="P5619" i="1"/>
  <c r="P5620" i="1"/>
  <c r="O5619" i="1"/>
  <c r="M5648" i="1"/>
  <c r="L5638" i="1"/>
  <c r="M5658" i="1" l="1"/>
  <c r="L5648" i="1"/>
  <c r="L5646" i="1"/>
  <c r="M5656" i="1"/>
  <c r="M5661" i="1"/>
  <c r="L5651" i="1"/>
  <c r="N5639" i="1" a="1"/>
  <c r="P5635" i="1"/>
  <c r="M5655" i="1"/>
  <c r="O5646" i="1"/>
  <c r="O5647" i="1" s="1"/>
  <c r="L5645" i="1"/>
  <c r="N5646" i="1"/>
  <c r="P5646" i="1" s="1"/>
  <c r="P5647" i="1" s="1"/>
  <c r="O5645" i="1"/>
  <c r="N5645" i="1"/>
  <c r="M5659" i="1"/>
  <c r="L5649" i="1"/>
  <c r="M5647" i="1"/>
  <c r="L5637" i="1"/>
  <c r="R5621" i="1"/>
  <c r="R5620" i="1"/>
  <c r="R5619" i="1"/>
  <c r="M5640" i="1"/>
  <c r="L5630" i="1"/>
  <c r="M5653" i="1"/>
  <c r="L5643" i="1"/>
  <c r="M5644" i="1"/>
  <c r="L5634" i="1"/>
  <c r="P5631" i="1"/>
  <c r="O5630" i="1"/>
  <c r="N5629" i="1"/>
  <c r="R5629" i="1" s="1" a="1"/>
  <c r="O5631" i="1"/>
  <c r="N5630" i="1"/>
  <c r="N5631" i="1"/>
  <c r="P5629" i="1"/>
  <c r="P5630" i="1"/>
  <c r="O5629" i="1"/>
  <c r="M5652" i="1"/>
  <c r="L5642" i="1"/>
  <c r="M5654" i="1" l="1"/>
  <c r="L5644" i="1"/>
  <c r="M5662" i="1"/>
  <c r="L5652" i="1"/>
  <c r="M5657" i="1"/>
  <c r="L5647" i="1"/>
  <c r="M5665" i="1"/>
  <c r="O5656" i="1"/>
  <c r="O5657" i="1" s="1"/>
  <c r="L5655" i="1"/>
  <c r="N5656" i="1"/>
  <c r="P5656" i="1" s="1"/>
  <c r="P5657" i="1" s="1"/>
  <c r="O5655" i="1"/>
  <c r="N5655" i="1"/>
  <c r="M5663" i="1"/>
  <c r="L5653" i="1"/>
  <c r="L5656" i="1"/>
  <c r="M5666" i="1"/>
  <c r="M5669" i="1"/>
  <c r="L5659" i="1"/>
  <c r="P5641" i="1"/>
  <c r="O5640" i="1"/>
  <c r="N5639" i="1"/>
  <c r="R5639" i="1" s="1" a="1"/>
  <c r="O5641" i="1"/>
  <c r="N5640" i="1"/>
  <c r="N5641" i="1"/>
  <c r="P5639" i="1"/>
  <c r="P5640" i="1"/>
  <c r="O5639" i="1"/>
  <c r="R5631" i="1"/>
  <c r="R5630" i="1"/>
  <c r="R5629" i="1"/>
  <c r="M5650" i="1"/>
  <c r="L5640" i="1"/>
  <c r="N5649" i="1" a="1"/>
  <c r="P5645" i="1"/>
  <c r="M5671" i="1"/>
  <c r="L5661" i="1"/>
  <c r="M5668" i="1"/>
  <c r="L5658" i="1"/>
  <c r="M5678" i="1" l="1"/>
  <c r="L5668" i="1"/>
  <c r="L5666" i="1"/>
  <c r="M5676" i="1"/>
  <c r="N5659" i="1" a="1"/>
  <c r="P5655" i="1"/>
  <c r="M5675" i="1"/>
  <c r="O5666" i="1"/>
  <c r="O5667" i="1" s="1"/>
  <c r="L5665" i="1"/>
  <c r="N5666" i="1"/>
  <c r="P5666" i="1" s="1"/>
  <c r="P5667" i="1" s="1"/>
  <c r="O5665" i="1"/>
  <c r="N5665" i="1"/>
  <c r="M5672" i="1"/>
  <c r="L5662" i="1"/>
  <c r="P5651" i="1"/>
  <c r="O5650" i="1"/>
  <c r="N5649" i="1"/>
  <c r="R5649" i="1" s="1" a="1"/>
  <c r="O5651" i="1"/>
  <c r="N5650" i="1"/>
  <c r="N5651" i="1"/>
  <c r="P5649" i="1"/>
  <c r="P5650" i="1"/>
  <c r="O5649" i="1"/>
  <c r="M5681" i="1"/>
  <c r="L5671" i="1"/>
  <c r="M5660" i="1"/>
  <c r="L5650" i="1"/>
  <c r="R5641" i="1"/>
  <c r="R5640" i="1"/>
  <c r="R5639" i="1"/>
  <c r="M5679" i="1"/>
  <c r="L5669" i="1"/>
  <c r="M5673" i="1"/>
  <c r="L5663" i="1"/>
  <c r="M5667" i="1"/>
  <c r="L5657" i="1"/>
  <c r="M5664" i="1"/>
  <c r="L5654" i="1"/>
  <c r="M5674" i="1" l="1"/>
  <c r="L5664" i="1"/>
  <c r="M5691" i="1"/>
  <c r="L5681" i="1"/>
  <c r="N5669" i="1" a="1"/>
  <c r="P5665" i="1"/>
  <c r="L5676" i="1"/>
  <c r="M5686" i="1"/>
  <c r="M5685" i="1"/>
  <c r="O5676" i="1"/>
  <c r="O5677" i="1" s="1"/>
  <c r="L5675" i="1"/>
  <c r="N5676" i="1"/>
  <c r="P5676" i="1" s="1"/>
  <c r="P5677" i="1" s="1"/>
  <c r="O5675" i="1"/>
  <c r="N5675" i="1"/>
  <c r="M5683" i="1"/>
  <c r="L5673" i="1"/>
  <c r="M5682" i="1"/>
  <c r="L5672" i="1"/>
  <c r="M5677" i="1"/>
  <c r="L5667" i="1"/>
  <c r="M5689" i="1"/>
  <c r="L5679" i="1"/>
  <c r="M5670" i="1"/>
  <c r="L5660" i="1"/>
  <c r="R5651" i="1"/>
  <c r="R5650" i="1"/>
  <c r="R5649" i="1"/>
  <c r="P5661" i="1"/>
  <c r="O5660" i="1"/>
  <c r="N5659" i="1"/>
  <c r="R5659" i="1" s="1" a="1"/>
  <c r="O5661" i="1"/>
  <c r="N5660" i="1"/>
  <c r="N5661" i="1"/>
  <c r="P5659" i="1"/>
  <c r="P5660" i="1"/>
  <c r="O5659" i="1"/>
  <c r="M5688" i="1"/>
  <c r="L5678" i="1"/>
  <c r="M5695" i="1" l="1"/>
  <c r="O5686" i="1"/>
  <c r="O5687" i="1" s="1"/>
  <c r="L5685" i="1"/>
  <c r="N5686" i="1"/>
  <c r="P5686" i="1" s="1"/>
  <c r="P5687" i="1" s="1"/>
  <c r="O5685" i="1"/>
  <c r="N5685" i="1"/>
  <c r="L5686" i="1"/>
  <c r="M5696" i="1"/>
  <c r="M5699" i="1"/>
  <c r="L5689" i="1"/>
  <c r="M5680" i="1"/>
  <c r="L5670" i="1"/>
  <c r="M5687" i="1"/>
  <c r="L5677" i="1"/>
  <c r="M5693" i="1"/>
  <c r="L5683" i="1"/>
  <c r="M5701" i="1"/>
  <c r="L5691" i="1"/>
  <c r="R5661" i="1"/>
  <c r="R5660" i="1"/>
  <c r="R5659" i="1"/>
  <c r="N5679" i="1" a="1"/>
  <c r="P5675" i="1"/>
  <c r="M5698" i="1"/>
  <c r="L5688" i="1"/>
  <c r="M5692" i="1"/>
  <c r="L5682" i="1"/>
  <c r="P5671" i="1"/>
  <c r="O5670" i="1"/>
  <c r="N5669" i="1"/>
  <c r="R5669" i="1" s="1" a="1"/>
  <c r="O5671" i="1"/>
  <c r="N5670" i="1"/>
  <c r="N5671" i="1"/>
  <c r="P5669" i="1"/>
  <c r="P5670" i="1"/>
  <c r="O5669" i="1"/>
  <c r="M5684" i="1"/>
  <c r="L5674" i="1"/>
  <c r="R5671" i="1" l="1"/>
  <c r="R5670" i="1"/>
  <c r="R5669" i="1"/>
  <c r="M5702" i="1"/>
  <c r="L5692" i="1"/>
  <c r="M5711" i="1"/>
  <c r="L5701" i="1"/>
  <c r="M5697" i="1"/>
  <c r="L5687" i="1"/>
  <c r="M5709" i="1"/>
  <c r="L5699" i="1"/>
  <c r="M5708" i="1"/>
  <c r="L5698" i="1"/>
  <c r="L5696" i="1"/>
  <c r="M5706" i="1"/>
  <c r="M5694" i="1"/>
  <c r="L5684" i="1"/>
  <c r="M5703" i="1"/>
  <c r="L5693" i="1"/>
  <c r="M5690" i="1"/>
  <c r="L5680" i="1"/>
  <c r="P5681" i="1"/>
  <c r="O5680" i="1"/>
  <c r="N5679" i="1"/>
  <c r="R5679" i="1" s="1" a="1"/>
  <c r="O5681" i="1"/>
  <c r="N5680" i="1"/>
  <c r="N5681" i="1"/>
  <c r="P5679" i="1"/>
  <c r="P5680" i="1"/>
  <c r="O5679" i="1"/>
  <c r="N5689" i="1" a="1"/>
  <c r="P5685" i="1"/>
  <c r="M5705" i="1"/>
  <c r="O5696" i="1"/>
  <c r="O5697" i="1" s="1"/>
  <c r="L5695" i="1"/>
  <c r="N5696" i="1"/>
  <c r="P5696" i="1" s="1"/>
  <c r="P5697" i="1" s="1"/>
  <c r="O5695" i="1"/>
  <c r="N5695" i="1"/>
  <c r="R5681" i="1" l="1"/>
  <c r="R5680" i="1"/>
  <c r="R5679" i="1"/>
  <c r="M5700" i="1"/>
  <c r="L5690" i="1"/>
  <c r="M5704" i="1"/>
  <c r="L5694" i="1"/>
  <c r="M5718" i="1"/>
  <c r="L5708" i="1"/>
  <c r="M5707" i="1"/>
  <c r="L5697" i="1"/>
  <c r="M5712" i="1"/>
  <c r="L5702" i="1"/>
  <c r="P5691" i="1"/>
  <c r="O5690" i="1"/>
  <c r="N5689" i="1"/>
  <c r="R5689" i="1" s="1" a="1"/>
  <c r="O5691" i="1"/>
  <c r="N5690" i="1"/>
  <c r="N5691" i="1"/>
  <c r="P5689" i="1"/>
  <c r="P5690" i="1"/>
  <c r="O5689" i="1"/>
  <c r="L5706" i="1"/>
  <c r="M5716" i="1"/>
  <c r="N5699" i="1" a="1"/>
  <c r="P5695" i="1"/>
  <c r="M5713" i="1"/>
  <c r="L5703" i="1"/>
  <c r="M5719" i="1"/>
  <c r="L5709" i="1"/>
  <c r="M5721" i="1"/>
  <c r="L5711" i="1"/>
  <c r="M5715" i="1"/>
  <c r="O5706" i="1"/>
  <c r="O5707" i="1" s="1"/>
  <c r="L5705" i="1"/>
  <c r="N5706" i="1"/>
  <c r="P5706" i="1" s="1"/>
  <c r="P5707" i="1" s="1"/>
  <c r="O5705" i="1"/>
  <c r="N5705" i="1"/>
  <c r="M5729" i="1" l="1"/>
  <c r="L5719" i="1"/>
  <c r="P5701" i="1"/>
  <c r="O5700" i="1"/>
  <c r="N5699" i="1"/>
  <c r="R5699" i="1" s="1" a="1"/>
  <c r="O5701" i="1"/>
  <c r="N5700" i="1"/>
  <c r="N5701" i="1"/>
  <c r="P5699" i="1"/>
  <c r="P5700" i="1"/>
  <c r="O5699" i="1"/>
  <c r="L5716" i="1"/>
  <c r="M5726" i="1"/>
  <c r="R5691" i="1"/>
  <c r="R5690" i="1"/>
  <c r="R5689" i="1"/>
  <c r="M5722" i="1"/>
  <c r="L5712" i="1"/>
  <c r="M5728" i="1"/>
  <c r="L5718" i="1"/>
  <c r="M5710" i="1"/>
  <c r="L5700" i="1"/>
  <c r="M5723" i="1"/>
  <c r="L5713" i="1"/>
  <c r="M5725" i="1"/>
  <c r="O5716" i="1"/>
  <c r="O5717" i="1" s="1"/>
  <c r="L5715" i="1"/>
  <c r="N5716" i="1"/>
  <c r="P5716" i="1" s="1"/>
  <c r="P5717" i="1" s="1"/>
  <c r="O5715" i="1"/>
  <c r="N5715" i="1"/>
  <c r="M5731" i="1"/>
  <c r="L5721" i="1"/>
  <c r="N5709" i="1" a="1"/>
  <c r="P5705" i="1"/>
  <c r="M5717" i="1"/>
  <c r="L5707" i="1"/>
  <c r="M5714" i="1"/>
  <c r="L5704" i="1"/>
  <c r="M5720" i="1" l="1"/>
  <c r="L5710" i="1"/>
  <c r="M5732" i="1"/>
  <c r="L5722" i="1"/>
  <c r="R5701" i="1"/>
  <c r="R5700" i="1"/>
  <c r="R5699" i="1"/>
  <c r="M5739" i="1"/>
  <c r="L5729" i="1"/>
  <c r="M5727" i="1"/>
  <c r="L5717" i="1"/>
  <c r="P5711" i="1"/>
  <c r="O5710" i="1"/>
  <c r="N5709" i="1"/>
  <c r="R5709" i="1" s="1" a="1"/>
  <c r="O5711" i="1"/>
  <c r="N5710" i="1"/>
  <c r="N5711" i="1"/>
  <c r="P5709" i="1"/>
  <c r="P5710" i="1"/>
  <c r="O5709" i="1"/>
  <c r="M5735" i="1"/>
  <c r="O5726" i="1"/>
  <c r="O5727" i="1" s="1"/>
  <c r="L5725" i="1"/>
  <c r="N5726" i="1"/>
  <c r="P5726" i="1" s="1"/>
  <c r="P5727" i="1" s="1"/>
  <c r="O5725" i="1"/>
  <c r="N5725" i="1"/>
  <c r="M5741" i="1"/>
  <c r="L5731" i="1"/>
  <c r="M5733" i="1"/>
  <c r="L5723" i="1"/>
  <c r="M5738" i="1"/>
  <c r="L5728" i="1"/>
  <c r="N5719" i="1" a="1"/>
  <c r="P5715" i="1"/>
  <c r="M5724" i="1"/>
  <c r="L5714" i="1"/>
  <c r="L5726" i="1"/>
  <c r="M5736" i="1"/>
  <c r="M5743" i="1" l="1"/>
  <c r="L5733" i="1"/>
  <c r="M5749" i="1"/>
  <c r="L5739" i="1"/>
  <c r="P5721" i="1"/>
  <c r="O5720" i="1"/>
  <c r="N5719" i="1"/>
  <c r="R5719" i="1" s="1" a="1"/>
  <c r="O5721" i="1"/>
  <c r="N5720" i="1"/>
  <c r="N5721" i="1"/>
  <c r="P5719" i="1"/>
  <c r="P5720" i="1"/>
  <c r="O5719" i="1"/>
  <c r="M5734" i="1"/>
  <c r="L5724" i="1"/>
  <c r="M5748" i="1"/>
  <c r="L5738" i="1"/>
  <c r="M5751" i="1"/>
  <c r="L5741" i="1"/>
  <c r="M5742" i="1"/>
  <c r="L5732" i="1"/>
  <c r="L5736" i="1"/>
  <c r="M5746" i="1"/>
  <c r="N5729" i="1" a="1"/>
  <c r="P5725" i="1"/>
  <c r="R5711" i="1"/>
  <c r="R5710" i="1"/>
  <c r="R5709" i="1"/>
  <c r="M5737" i="1"/>
  <c r="L5727" i="1"/>
  <c r="M5745" i="1"/>
  <c r="O5736" i="1"/>
  <c r="O5737" i="1" s="1"/>
  <c r="L5735" i="1"/>
  <c r="N5736" i="1"/>
  <c r="P5736" i="1" s="1"/>
  <c r="P5737" i="1" s="1"/>
  <c r="O5735" i="1"/>
  <c r="N5735" i="1"/>
  <c r="M5730" i="1"/>
  <c r="L5720" i="1"/>
  <c r="P5731" i="1" l="1"/>
  <c r="O5730" i="1"/>
  <c r="N5729" i="1"/>
  <c r="R5729" i="1" s="1" a="1"/>
  <c r="O5731" i="1"/>
  <c r="N5730" i="1"/>
  <c r="N5731" i="1"/>
  <c r="P5729" i="1"/>
  <c r="P5730" i="1"/>
  <c r="O5729" i="1"/>
  <c r="M5752" i="1"/>
  <c r="L5742" i="1"/>
  <c r="M5758" i="1"/>
  <c r="L5748" i="1"/>
  <c r="N5739" i="1" a="1"/>
  <c r="P5735" i="1"/>
  <c r="M5755" i="1"/>
  <c r="O5746" i="1"/>
  <c r="O5747" i="1" s="1"/>
  <c r="L5745" i="1"/>
  <c r="N5746" i="1"/>
  <c r="P5746" i="1" s="1"/>
  <c r="P5747" i="1" s="1"/>
  <c r="O5745" i="1"/>
  <c r="N5745" i="1"/>
  <c r="L5746" i="1"/>
  <c r="M5756" i="1"/>
  <c r="M5759" i="1"/>
  <c r="L5749" i="1"/>
  <c r="R5721" i="1"/>
  <c r="R5720" i="1"/>
  <c r="R5719" i="1"/>
  <c r="M5761" i="1"/>
  <c r="L5751" i="1"/>
  <c r="M5744" i="1"/>
  <c r="L5734" i="1"/>
  <c r="M5740" i="1"/>
  <c r="L5730" i="1"/>
  <c r="M5747" i="1"/>
  <c r="L5737" i="1"/>
  <c r="M5753" i="1"/>
  <c r="L5743" i="1"/>
  <c r="M5763" i="1" l="1"/>
  <c r="L5753" i="1"/>
  <c r="N5749" i="1" a="1"/>
  <c r="P5745" i="1"/>
  <c r="M5769" i="1"/>
  <c r="L5759" i="1"/>
  <c r="M5765" i="1"/>
  <c r="O5756" i="1"/>
  <c r="O5757" i="1" s="1"/>
  <c r="L5755" i="1"/>
  <c r="N5756" i="1"/>
  <c r="P5756" i="1" s="1"/>
  <c r="P5757" i="1" s="1"/>
  <c r="O5755" i="1"/>
  <c r="N5755" i="1"/>
  <c r="M5768" i="1"/>
  <c r="L5758" i="1"/>
  <c r="M5750" i="1"/>
  <c r="L5740" i="1"/>
  <c r="R5731" i="1"/>
  <c r="R5730" i="1"/>
  <c r="R5729" i="1"/>
  <c r="M5771" i="1"/>
  <c r="L5761" i="1"/>
  <c r="M5757" i="1"/>
  <c r="L5747" i="1"/>
  <c r="M5754" i="1"/>
  <c r="L5744" i="1"/>
  <c r="L5756" i="1"/>
  <c r="M5766" i="1"/>
  <c r="P5741" i="1"/>
  <c r="O5740" i="1"/>
  <c r="N5739" i="1"/>
  <c r="R5739" i="1" s="1" a="1"/>
  <c r="O5741" i="1"/>
  <c r="N5740" i="1"/>
  <c r="N5741" i="1"/>
  <c r="P5739" i="1"/>
  <c r="P5740" i="1"/>
  <c r="O5739" i="1"/>
  <c r="M5762" i="1"/>
  <c r="L5752" i="1"/>
  <c r="M5764" i="1" l="1"/>
  <c r="L5754" i="1"/>
  <c r="M5781" i="1"/>
  <c r="L5771" i="1"/>
  <c r="N5759" i="1" a="1"/>
  <c r="P5755" i="1"/>
  <c r="M5775" i="1"/>
  <c r="O5766" i="1"/>
  <c r="O5767" i="1" s="1"/>
  <c r="L5765" i="1"/>
  <c r="N5766" i="1"/>
  <c r="P5766" i="1" s="1"/>
  <c r="P5767" i="1" s="1"/>
  <c r="O5765" i="1"/>
  <c r="N5765" i="1"/>
  <c r="P5751" i="1"/>
  <c r="O5750" i="1"/>
  <c r="N5749" i="1"/>
  <c r="R5749" i="1" s="1" a="1"/>
  <c r="O5751" i="1"/>
  <c r="N5750" i="1"/>
  <c r="N5751" i="1"/>
  <c r="P5749" i="1"/>
  <c r="P5750" i="1"/>
  <c r="O5749" i="1"/>
  <c r="L5766" i="1"/>
  <c r="M5776" i="1"/>
  <c r="M5760" i="1"/>
  <c r="L5750" i="1"/>
  <c r="R5741" i="1"/>
  <c r="R5740" i="1"/>
  <c r="R5739" i="1"/>
  <c r="M5767" i="1"/>
  <c r="L5757" i="1"/>
  <c r="M5772" i="1"/>
  <c r="L5762" i="1"/>
  <c r="M5778" i="1"/>
  <c r="L5768" i="1"/>
  <c r="M5779" i="1"/>
  <c r="L5769" i="1"/>
  <c r="M5773" i="1"/>
  <c r="L5763" i="1"/>
  <c r="M5782" i="1" l="1"/>
  <c r="L5772" i="1"/>
  <c r="M5783" i="1"/>
  <c r="L5773" i="1"/>
  <c r="M5788" i="1"/>
  <c r="L5778" i="1"/>
  <c r="M5777" i="1"/>
  <c r="L5767" i="1"/>
  <c r="M5774" i="1"/>
  <c r="L5764" i="1"/>
  <c r="M5770" i="1"/>
  <c r="L5760" i="1"/>
  <c r="N5769" i="1" a="1"/>
  <c r="P5765" i="1"/>
  <c r="R5751" i="1"/>
  <c r="R5750" i="1"/>
  <c r="R5749" i="1"/>
  <c r="M5789" i="1"/>
  <c r="L5779" i="1"/>
  <c r="L5776" i="1"/>
  <c r="M5786" i="1"/>
  <c r="M5785" i="1"/>
  <c r="O5776" i="1"/>
  <c r="O5777" i="1" s="1"/>
  <c r="L5775" i="1"/>
  <c r="N5776" i="1"/>
  <c r="P5776" i="1" s="1"/>
  <c r="P5777" i="1" s="1"/>
  <c r="O5775" i="1"/>
  <c r="N5775" i="1"/>
  <c r="M5791" i="1"/>
  <c r="L5781" i="1"/>
  <c r="P5761" i="1"/>
  <c r="O5760" i="1"/>
  <c r="N5759" i="1"/>
  <c r="R5759" i="1" s="1" a="1"/>
  <c r="O5761" i="1"/>
  <c r="N5760" i="1"/>
  <c r="N5761" i="1"/>
  <c r="P5759" i="1"/>
  <c r="P5760" i="1"/>
  <c r="O5759" i="1"/>
  <c r="R5761" i="1" l="1"/>
  <c r="R5760" i="1"/>
  <c r="R5759" i="1"/>
  <c r="M5801" i="1"/>
  <c r="L5791" i="1"/>
  <c r="M5780" i="1"/>
  <c r="L5770" i="1"/>
  <c r="M5787" i="1"/>
  <c r="L5777" i="1"/>
  <c r="M5793" i="1"/>
  <c r="L5783" i="1"/>
  <c r="N5779" i="1" a="1"/>
  <c r="P5775" i="1"/>
  <c r="M5795" i="1"/>
  <c r="O5786" i="1"/>
  <c r="O5787" i="1" s="1"/>
  <c r="L5785" i="1"/>
  <c r="N5786" i="1"/>
  <c r="P5786" i="1" s="1"/>
  <c r="P5787" i="1" s="1"/>
  <c r="O5785" i="1"/>
  <c r="N5785" i="1"/>
  <c r="M5799" i="1"/>
  <c r="L5789" i="1"/>
  <c r="L5786" i="1"/>
  <c r="M5796" i="1"/>
  <c r="P5771" i="1"/>
  <c r="O5770" i="1"/>
  <c r="N5769" i="1"/>
  <c r="R5769" i="1" s="1" a="1"/>
  <c r="O5771" i="1"/>
  <c r="N5770" i="1"/>
  <c r="N5771" i="1"/>
  <c r="P5769" i="1"/>
  <c r="P5770" i="1"/>
  <c r="O5769" i="1"/>
  <c r="M5784" i="1"/>
  <c r="L5774" i="1"/>
  <c r="M5798" i="1"/>
  <c r="L5788" i="1"/>
  <c r="M5792" i="1"/>
  <c r="L5782" i="1"/>
  <c r="N5789" i="1" l="1" a="1"/>
  <c r="P5785" i="1"/>
  <c r="M5802" i="1"/>
  <c r="L5792" i="1"/>
  <c r="M5794" i="1"/>
  <c r="L5784" i="1"/>
  <c r="M5809" i="1"/>
  <c r="L5799" i="1"/>
  <c r="P5781" i="1"/>
  <c r="O5780" i="1"/>
  <c r="N5779" i="1"/>
  <c r="R5779" i="1" s="1" a="1"/>
  <c r="O5781" i="1"/>
  <c r="N5780" i="1"/>
  <c r="N5781" i="1"/>
  <c r="P5779" i="1"/>
  <c r="P5780" i="1"/>
  <c r="O5779" i="1"/>
  <c r="M5797" i="1"/>
  <c r="L5787" i="1"/>
  <c r="M5811" i="1"/>
  <c r="L5801" i="1"/>
  <c r="M5808" i="1"/>
  <c r="L5798" i="1"/>
  <c r="R5771" i="1"/>
  <c r="R5770" i="1"/>
  <c r="R5769" i="1"/>
  <c r="M5805" i="1"/>
  <c r="O5796" i="1"/>
  <c r="O5797" i="1" s="1"/>
  <c r="L5795" i="1"/>
  <c r="N5796" i="1"/>
  <c r="P5796" i="1" s="1"/>
  <c r="P5797" i="1" s="1"/>
  <c r="O5795" i="1"/>
  <c r="N5795" i="1"/>
  <c r="M5803" i="1"/>
  <c r="L5793" i="1"/>
  <c r="M5790" i="1"/>
  <c r="L5780" i="1"/>
  <c r="L5796" i="1"/>
  <c r="M5806" i="1"/>
  <c r="N5799" i="1" l="1" a="1"/>
  <c r="P5795" i="1"/>
  <c r="M5821" i="1"/>
  <c r="L5811" i="1"/>
  <c r="M5800" i="1"/>
  <c r="L5790" i="1"/>
  <c r="R5781" i="1"/>
  <c r="R5780" i="1"/>
  <c r="R5779" i="1"/>
  <c r="M5812" i="1"/>
  <c r="L5802" i="1"/>
  <c r="M5815" i="1"/>
  <c r="O5806" i="1"/>
  <c r="O5807" i="1" s="1"/>
  <c r="L5805" i="1"/>
  <c r="N5806" i="1"/>
  <c r="P5806" i="1" s="1"/>
  <c r="P5807" i="1" s="1"/>
  <c r="O5805" i="1"/>
  <c r="N5805" i="1"/>
  <c r="M5819" i="1"/>
  <c r="L5809" i="1"/>
  <c r="L5806" i="1"/>
  <c r="M5816" i="1"/>
  <c r="M5818" i="1"/>
  <c r="L5808" i="1"/>
  <c r="M5807" i="1"/>
  <c r="L5797" i="1"/>
  <c r="M5813" i="1"/>
  <c r="L5803" i="1"/>
  <c r="M5804" i="1"/>
  <c r="L5794" i="1"/>
  <c r="P5791" i="1"/>
  <c r="O5790" i="1"/>
  <c r="N5789" i="1"/>
  <c r="R5789" i="1" s="1" a="1"/>
  <c r="O5791" i="1"/>
  <c r="N5790" i="1"/>
  <c r="N5791" i="1"/>
  <c r="P5789" i="1"/>
  <c r="P5790" i="1"/>
  <c r="O5789" i="1"/>
  <c r="L5816" i="1" l="1"/>
  <c r="M5826" i="1"/>
  <c r="M5825" i="1"/>
  <c r="O5816" i="1"/>
  <c r="O5817" i="1" s="1"/>
  <c r="L5815" i="1"/>
  <c r="N5816" i="1"/>
  <c r="P5816" i="1" s="1"/>
  <c r="P5817" i="1" s="1"/>
  <c r="O5815" i="1"/>
  <c r="N5815" i="1"/>
  <c r="N5809" i="1" a="1"/>
  <c r="P5805" i="1"/>
  <c r="M5814" i="1"/>
  <c r="L5804" i="1"/>
  <c r="M5831" i="1"/>
  <c r="L5821" i="1"/>
  <c r="R5791" i="1"/>
  <c r="R5790" i="1"/>
  <c r="R5789" i="1"/>
  <c r="M5817" i="1"/>
  <c r="L5807" i="1"/>
  <c r="M5823" i="1"/>
  <c r="L5813" i="1"/>
  <c r="M5828" i="1"/>
  <c r="L5818" i="1"/>
  <c r="M5829" i="1"/>
  <c r="L5819" i="1"/>
  <c r="M5822" i="1"/>
  <c r="L5812" i="1"/>
  <c r="M5810" i="1"/>
  <c r="L5800" i="1"/>
  <c r="P5801" i="1"/>
  <c r="O5800" i="1"/>
  <c r="N5799" i="1"/>
  <c r="R5799" i="1" s="1" a="1"/>
  <c r="O5801" i="1"/>
  <c r="N5800" i="1"/>
  <c r="N5801" i="1"/>
  <c r="P5799" i="1"/>
  <c r="P5800" i="1"/>
  <c r="O5799" i="1"/>
  <c r="R5801" i="1" l="1"/>
  <c r="R5800" i="1"/>
  <c r="R5799" i="1"/>
  <c r="M5839" i="1"/>
  <c r="L5829" i="1"/>
  <c r="M5833" i="1"/>
  <c r="L5823" i="1"/>
  <c r="N5819" i="1" a="1"/>
  <c r="P5815" i="1"/>
  <c r="M5835" i="1"/>
  <c r="O5826" i="1"/>
  <c r="O5827" i="1" s="1"/>
  <c r="L5825" i="1"/>
  <c r="N5826" i="1"/>
  <c r="P5826" i="1" s="1"/>
  <c r="P5827" i="1" s="1"/>
  <c r="O5825" i="1"/>
  <c r="N5825" i="1"/>
  <c r="M5841" i="1"/>
  <c r="L5831" i="1"/>
  <c r="M5820" i="1"/>
  <c r="L5810" i="1"/>
  <c r="M5824" i="1"/>
  <c r="L5814" i="1"/>
  <c r="M5832" i="1"/>
  <c r="L5822" i="1"/>
  <c r="M5838" i="1"/>
  <c r="L5828" i="1"/>
  <c r="M5827" i="1"/>
  <c r="L5817" i="1"/>
  <c r="L5826" i="1"/>
  <c r="M5836" i="1"/>
  <c r="P5811" i="1"/>
  <c r="O5810" i="1"/>
  <c r="N5809" i="1"/>
  <c r="R5809" i="1" s="1" a="1"/>
  <c r="O5811" i="1"/>
  <c r="N5810" i="1"/>
  <c r="N5811" i="1"/>
  <c r="P5809" i="1"/>
  <c r="P5810" i="1"/>
  <c r="O5809" i="1"/>
  <c r="R5811" i="1" l="1"/>
  <c r="R5810" i="1"/>
  <c r="R5809" i="1"/>
  <c r="M5848" i="1"/>
  <c r="L5838" i="1"/>
  <c r="M5834" i="1"/>
  <c r="L5824" i="1"/>
  <c r="M5851" i="1"/>
  <c r="L5841" i="1"/>
  <c r="P5821" i="1"/>
  <c r="O5820" i="1"/>
  <c r="N5819" i="1"/>
  <c r="R5819" i="1" s="1" a="1"/>
  <c r="O5821" i="1"/>
  <c r="N5820" i="1"/>
  <c r="N5821" i="1"/>
  <c r="P5819" i="1"/>
  <c r="P5820" i="1"/>
  <c r="O5819" i="1"/>
  <c r="M5849" i="1"/>
  <c r="L5839" i="1"/>
  <c r="N5829" i="1" a="1"/>
  <c r="P5825" i="1"/>
  <c r="M5837" i="1"/>
  <c r="L5827" i="1"/>
  <c r="M5842" i="1"/>
  <c r="L5832" i="1"/>
  <c r="M5830" i="1"/>
  <c r="L5820" i="1"/>
  <c r="M5845" i="1"/>
  <c r="O5836" i="1"/>
  <c r="O5837" i="1" s="1"/>
  <c r="L5835" i="1"/>
  <c r="N5836" i="1"/>
  <c r="P5836" i="1" s="1"/>
  <c r="P5837" i="1" s="1"/>
  <c r="O5835" i="1"/>
  <c r="N5835" i="1"/>
  <c r="M5843" i="1"/>
  <c r="L5833" i="1"/>
  <c r="L5836" i="1"/>
  <c r="M5846" i="1"/>
  <c r="R5821" i="1" l="1"/>
  <c r="R5820" i="1"/>
  <c r="R5819" i="1"/>
  <c r="M5861" i="1"/>
  <c r="L5851" i="1"/>
  <c r="M5858" i="1"/>
  <c r="L5848" i="1"/>
  <c r="N5839" i="1" a="1"/>
  <c r="P5835" i="1"/>
  <c r="M5853" i="1"/>
  <c r="L5843" i="1"/>
  <c r="M5840" i="1"/>
  <c r="L5830" i="1"/>
  <c r="M5847" i="1"/>
  <c r="L5837" i="1"/>
  <c r="M5859" i="1"/>
  <c r="L5849" i="1"/>
  <c r="L5846" i="1"/>
  <c r="M5856" i="1"/>
  <c r="M5844" i="1"/>
  <c r="L5834" i="1"/>
  <c r="M5855" i="1"/>
  <c r="O5846" i="1"/>
  <c r="O5847" i="1" s="1"/>
  <c r="L5845" i="1"/>
  <c r="N5846" i="1"/>
  <c r="P5846" i="1" s="1"/>
  <c r="P5847" i="1" s="1"/>
  <c r="O5845" i="1"/>
  <c r="N5845" i="1"/>
  <c r="M5852" i="1"/>
  <c r="L5842" i="1"/>
  <c r="P5831" i="1"/>
  <c r="O5830" i="1"/>
  <c r="N5829" i="1"/>
  <c r="R5829" i="1" s="1" a="1"/>
  <c r="O5831" i="1"/>
  <c r="N5830" i="1"/>
  <c r="N5831" i="1"/>
  <c r="P5829" i="1"/>
  <c r="P5830" i="1"/>
  <c r="O5829" i="1"/>
  <c r="R5831" i="1" l="1"/>
  <c r="R5830" i="1"/>
  <c r="R5829" i="1"/>
  <c r="M5862" i="1"/>
  <c r="L5852" i="1"/>
  <c r="M5854" i="1"/>
  <c r="L5844" i="1"/>
  <c r="M5869" i="1"/>
  <c r="L5859" i="1"/>
  <c r="M5850" i="1"/>
  <c r="L5840" i="1"/>
  <c r="P5841" i="1"/>
  <c r="O5840" i="1"/>
  <c r="N5839" i="1"/>
  <c r="R5839" i="1" s="1" a="1"/>
  <c r="O5841" i="1"/>
  <c r="N5840" i="1"/>
  <c r="N5841" i="1"/>
  <c r="P5839" i="1"/>
  <c r="P5840" i="1"/>
  <c r="O5839" i="1"/>
  <c r="M5871" i="1"/>
  <c r="L5861" i="1"/>
  <c r="L5856" i="1"/>
  <c r="M5866" i="1"/>
  <c r="N5849" i="1" a="1"/>
  <c r="P5845" i="1"/>
  <c r="M5865" i="1"/>
  <c r="O5856" i="1"/>
  <c r="O5857" i="1" s="1"/>
  <c r="L5855" i="1"/>
  <c r="N5856" i="1"/>
  <c r="P5856" i="1" s="1"/>
  <c r="P5857" i="1" s="1"/>
  <c r="O5855" i="1"/>
  <c r="N5855" i="1"/>
  <c r="M5857" i="1"/>
  <c r="L5847" i="1"/>
  <c r="M5863" i="1"/>
  <c r="L5853" i="1"/>
  <c r="M5868" i="1"/>
  <c r="L5858" i="1"/>
  <c r="M5867" i="1" l="1"/>
  <c r="L5857" i="1"/>
  <c r="N5859" i="1" a="1"/>
  <c r="P5855" i="1"/>
  <c r="L5866" i="1"/>
  <c r="M5876" i="1"/>
  <c r="M5879" i="1"/>
  <c r="L5869" i="1"/>
  <c r="M5872" i="1"/>
  <c r="L5862" i="1"/>
  <c r="M5875" i="1"/>
  <c r="O5866" i="1"/>
  <c r="O5867" i="1" s="1"/>
  <c r="L5865" i="1"/>
  <c r="N5866" i="1"/>
  <c r="P5866" i="1" s="1"/>
  <c r="P5867" i="1" s="1"/>
  <c r="O5865" i="1"/>
  <c r="N5865" i="1"/>
  <c r="M5873" i="1"/>
  <c r="L5863" i="1"/>
  <c r="R5841" i="1"/>
  <c r="R5840" i="1"/>
  <c r="R5839" i="1"/>
  <c r="M5860" i="1"/>
  <c r="L5850" i="1"/>
  <c r="M5864" i="1"/>
  <c r="L5854" i="1"/>
  <c r="M5878" i="1"/>
  <c r="L5868" i="1"/>
  <c r="P5851" i="1"/>
  <c r="O5850" i="1"/>
  <c r="N5849" i="1"/>
  <c r="R5849" i="1" s="1" a="1"/>
  <c r="O5851" i="1"/>
  <c r="N5850" i="1"/>
  <c r="N5851" i="1"/>
  <c r="P5849" i="1"/>
  <c r="P5850" i="1"/>
  <c r="O5849" i="1"/>
  <c r="M5881" i="1"/>
  <c r="L5871" i="1"/>
  <c r="M5874" i="1" l="1"/>
  <c r="L5864" i="1"/>
  <c r="N5869" i="1" a="1"/>
  <c r="P5865" i="1"/>
  <c r="M5885" i="1"/>
  <c r="O5876" i="1"/>
  <c r="O5877" i="1" s="1"/>
  <c r="L5875" i="1"/>
  <c r="N5876" i="1"/>
  <c r="P5876" i="1" s="1"/>
  <c r="P5877" i="1" s="1"/>
  <c r="O5875" i="1"/>
  <c r="N5875" i="1"/>
  <c r="M5889" i="1"/>
  <c r="L5879" i="1"/>
  <c r="P5861" i="1"/>
  <c r="O5860" i="1"/>
  <c r="N5859" i="1"/>
  <c r="R5859" i="1" s="1" a="1"/>
  <c r="O5861" i="1"/>
  <c r="N5860" i="1"/>
  <c r="N5861" i="1"/>
  <c r="P5859" i="1"/>
  <c r="P5860" i="1"/>
  <c r="O5859" i="1"/>
  <c r="R5851" i="1"/>
  <c r="R5850" i="1"/>
  <c r="R5849" i="1"/>
  <c r="M5888" i="1"/>
  <c r="L5878" i="1"/>
  <c r="M5870" i="1"/>
  <c r="L5860" i="1"/>
  <c r="L5876" i="1"/>
  <c r="M5886" i="1"/>
  <c r="M5891" i="1"/>
  <c r="L5881" i="1"/>
  <c r="M5883" i="1"/>
  <c r="L5873" i="1"/>
  <c r="M5882" i="1"/>
  <c r="L5872" i="1"/>
  <c r="M5877" i="1"/>
  <c r="L5867" i="1"/>
  <c r="M5892" i="1" l="1"/>
  <c r="L5882" i="1"/>
  <c r="M5887" i="1"/>
  <c r="L5877" i="1"/>
  <c r="M5893" i="1"/>
  <c r="L5883" i="1"/>
  <c r="M5895" i="1"/>
  <c r="O5886" i="1"/>
  <c r="O5887" i="1" s="1"/>
  <c r="L5885" i="1"/>
  <c r="N5886" i="1"/>
  <c r="P5886" i="1" s="1"/>
  <c r="P5887" i="1" s="1"/>
  <c r="O5885" i="1"/>
  <c r="N5885" i="1"/>
  <c r="M5884" i="1"/>
  <c r="L5874" i="1"/>
  <c r="M5901" i="1"/>
  <c r="L5891" i="1"/>
  <c r="M5880" i="1"/>
  <c r="L5870" i="1"/>
  <c r="R5861" i="1"/>
  <c r="R5860" i="1"/>
  <c r="R5859" i="1"/>
  <c r="M5899" i="1"/>
  <c r="L5889" i="1"/>
  <c r="P5871" i="1"/>
  <c r="O5870" i="1"/>
  <c r="N5869" i="1"/>
  <c r="R5869" i="1" s="1" a="1"/>
  <c r="O5871" i="1"/>
  <c r="N5870" i="1"/>
  <c r="N5871" i="1"/>
  <c r="P5869" i="1"/>
  <c r="P5870" i="1"/>
  <c r="O5869" i="1"/>
  <c r="L5886" i="1"/>
  <c r="M5896" i="1"/>
  <c r="N5879" i="1" a="1"/>
  <c r="P5875" i="1"/>
  <c r="M5898" i="1"/>
  <c r="L5888" i="1"/>
  <c r="P5881" i="1" l="1"/>
  <c r="O5880" i="1"/>
  <c r="N5879" i="1"/>
  <c r="R5879" i="1" s="1" a="1"/>
  <c r="O5881" i="1"/>
  <c r="N5880" i="1"/>
  <c r="N5881" i="1"/>
  <c r="P5879" i="1"/>
  <c r="P5880" i="1"/>
  <c r="O5879" i="1"/>
  <c r="M5911" i="1"/>
  <c r="L5901" i="1"/>
  <c r="N5889" i="1" a="1"/>
  <c r="P5885" i="1"/>
  <c r="M5905" i="1"/>
  <c r="O5896" i="1"/>
  <c r="O5897" i="1" s="1"/>
  <c r="L5895" i="1"/>
  <c r="N5896" i="1"/>
  <c r="P5896" i="1" s="1"/>
  <c r="P5897" i="1" s="1"/>
  <c r="O5895" i="1"/>
  <c r="N5895" i="1"/>
  <c r="M5897" i="1"/>
  <c r="L5887" i="1"/>
  <c r="L5896" i="1"/>
  <c r="M5906" i="1"/>
  <c r="R5871" i="1"/>
  <c r="R5870" i="1"/>
  <c r="R5869" i="1"/>
  <c r="M5909" i="1"/>
  <c r="L5899" i="1"/>
  <c r="M5908" i="1"/>
  <c r="L5898" i="1"/>
  <c r="M5890" i="1"/>
  <c r="L5880" i="1"/>
  <c r="M5894" i="1"/>
  <c r="L5884" i="1"/>
  <c r="M5903" i="1"/>
  <c r="L5893" i="1"/>
  <c r="M5902" i="1"/>
  <c r="L5892" i="1"/>
  <c r="M5913" i="1" l="1"/>
  <c r="L5903" i="1"/>
  <c r="L5906" i="1"/>
  <c r="M5916" i="1"/>
  <c r="M5912" i="1"/>
  <c r="L5902" i="1"/>
  <c r="M5904" i="1"/>
  <c r="L5894" i="1"/>
  <c r="M5907" i="1"/>
  <c r="L5897" i="1"/>
  <c r="P5891" i="1"/>
  <c r="O5890" i="1"/>
  <c r="N5889" i="1"/>
  <c r="R5889" i="1" s="1" a="1"/>
  <c r="O5891" i="1"/>
  <c r="N5890" i="1"/>
  <c r="N5891" i="1"/>
  <c r="P5889" i="1"/>
  <c r="P5890" i="1"/>
  <c r="O5889" i="1"/>
  <c r="R5881" i="1"/>
  <c r="R5880" i="1"/>
  <c r="R5879" i="1"/>
  <c r="M5900" i="1"/>
  <c r="L5890" i="1"/>
  <c r="N5899" i="1" a="1"/>
  <c r="P5895" i="1"/>
  <c r="M5915" i="1"/>
  <c r="O5906" i="1"/>
  <c r="O5907" i="1" s="1"/>
  <c r="L5905" i="1"/>
  <c r="N5906" i="1"/>
  <c r="P5906" i="1" s="1"/>
  <c r="P5907" i="1" s="1"/>
  <c r="O5905" i="1"/>
  <c r="N5905" i="1"/>
  <c r="M5921" i="1"/>
  <c r="L5911" i="1"/>
  <c r="M5919" i="1"/>
  <c r="L5909" i="1"/>
  <c r="M5918" i="1"/>
  <c r="L5908" i="1"/>
  <c r="M5931" i="1" l="1"/>
  <c r="L5921" i="1"/>
  <c r="R5891" i="1"/>
  <c r="R5890" i="1"/>
  <c r="R5889" i="1"/>
  <c r="M5922" i="1"/>
  <c r="L5912" i="1"/>
  <c r="N5909" i="1" a="1"/>
  <c r="P5905" i="1"/>
  <c r="L5916" i="1"/>
  <c r="M5926" i="1"/>
  <c r="M5928" i="1"/>
  <c r="L5918" i="1"/>
  <c r="P5901" i="1"/>
  <c r="O5900" i="1"/>
  <c r="N5899" i="1"/>
  <c r="R5899" i="1" s="1" a="1"/>
  <c r="O5901" i="1"/>
  <c r="N5900" i="1"/>
  <c r="N5901" i="1"/>
  <c r="P5899" i="1"/>
  <c r="P5900" i="1"/>
  <c r="O5899" i="1"/>
  <c r="M5917" i="1"/>
  <c r="L5907" i="1"/>
  <c r="M5929" i="1"/>
  <c r="L5919" i="1"/>
  <c r="M5925" i="1"/>
  <c r="O5916" i="1"/>
  <c r="O5917" i="1" s="1"/>
  <c r="L5915" i="1"/>
  <c r="N5916" i="1"/>
  <c r="P5916" i="1" s="1"/>
  <c r="P5917" i="1" s="1"/>
  <c r="O5915" i="1"/>
  <c r="N5915" i="1"/>
  <c r="M5910" i="1"/>
  <c r="L5900" i="1"/>
  <c r="M5914" i="1"/>
  <c r="L5904" i="1"/>
  <c r="M5923" i="1"/>
  <c r="L5913" i="1"/>
  <c r="N5919" i="1" l="1" a="1"/>
  <c r="P5915" i="1"/>
  <c r="R5901" i="1"/>
  <c r="R5900" i="1"/>
  <c r="R5899" i="1"/>
  <c r="M5938" i="1"/>
  <c r="L5928" i="1"/>
  <c r="P5911" i="1"/>
  <c r="O5910" i="1"/>
  <c r="N5909" i="1"/>
  <c r="R5909" i="1" s="1" a="1"/>
  <c r="O5911" i="1"/>
  <c r="N5910" i="1"/>
  <c r="N5911" i="1"/>
  <c r="P5909" i="1"/>
  <c r="P5910" i="1"/>
  <c r="O5909" i="1"/>
  <c r="M5924" i="1"/>
  <c r="L5914" i="1"/>
  <c r="M5933" i="1"/>
  <c r="L5923" i="1"/>
  <c r="M5939" i="1"/>
  <c r="L5929" i="1"/>
  <c r="M5935" i="1"/>
  <c r="O5926" i="1"/>
  <c r="O5927" i="1" s="1"/>
  <c r="L5925" i="1"/>
  <c r="N5926" i="1"/>
  <c r="P5926" i="1" s="1"/>
  <c r="P5927" i="1" s="1"/>
  <c r="O5925" i="1"/>
  <c r="N5925" i="1"/>
  <c r="M5927" i="1"/>
  <c r="L5917" i="1"/>
  <c r="L5926" i="1"/>
  <c r="M5936" i="1"/>
  <c r="M5932" i="1"/>
  <c r="L5922" i="1"/>
  <c r="M5920" i="1"/>
  <c r="L5910" i="1"/>
  <c r="M5941" i="1"/>
  <c r="L5931" i="1"/>
  <c r="M5951" i="1" l="1"/>
  <c r="L5941" i="1"/>
  <c r="M5937" i="1"/>
  <c r="L5927" i="1"/>
  <c r="M5949" i="1"/>
  <c r="L5939" i="1"/>
  <c r="L5936" i="1"/>
  <c r="M5946" i="1"/>
  <c r="N5929" i="1" a="1"/>
  <c r="P5925" i="1"/>
  <c r="M5945" i="1"/>
  <c r="O5936" i="1"/>
  <c r="O5937" i="1" s="1"/>
  <c r="L5935" i="1"/>
  <c r="N5936" i="1"/>
  <c r="P5936" i="1" s="1"/>
  <c r="P5937" i="1" s="1"/>
  <c r="O5935" i="1"/>
  <c r="N5935" i="1"/>
  <c r="M5943" i="1"/>
  <c r="L5933" i="1"/>
  <c r="M5930" i="1"/>
  <c r="L5920" i="1"/>
  <c r="R5911" i="1"/>
  <c r="R5910" i="1"/>
  <c r="R5909" i="1"/>
  <c r="M5948" i="1"/>
  <c r="L5938" i="1"/>
  <c r="M5942" i="1"/>
  <c r="L5932" i="1"/>
  <c r="M5934" i="1"/>
  <c r="L5924" i="1"/>
  <c r="P5921" i="1"/>
  <c r="O5920" i="1"/>
  <c r="N5919" i="1"/>
  <c r="R5919" i="1" s="1" a="1"/>
  <c r="O5921" i="1"/>
  <c r="N5920" i="1"/>
  <c r="N5921" i="1"/>
  <c r="P5919" i="1"/>
  <c r="P5920" i="1"/>
  <c r="O5919" i="1"/>
  <c r="M5953" i="1" l="1"/>
  <c r="L5943" i="1"/>
  <c r="M5959" i="1"/>
  <c r="L5949" i="1"/>
  <c r="R5921" i="1"/>
  <c r="R5920" i="1"/>
  <c r="R5919" i="1"/>
  <c r="M5944" i="1"/>
  <c r="L5934" i="1"/>
  <c r="M5958" i="1"/>
  <c r="L5948" i="1"/>
  <c r="N5939" i="1" a="1"/>
  <c r="P5935" i="1"/>
  <c r="L5946" i="1"/>
  <c r="M5956" i="1"/>
  <c r="M5940" i="1"/>
  <c r="L5930" i="1"/>
  <c r="P5931" i="1"/>
  <c r="O5930" i="1"/>
  <c r="N5929" i="1"/>
  <c r="R5929" i="1" s="1" a="1"/>
  <c r="O5931" i="1"/>
  <c r="N5930" i="1"/>
  <c r="N5931" i="1"/>
  <c r="P5929" i="1"/>
  <c r="P5930" i="1"/>
  <c r="O5929" i="1"/>
  <c r="M5955" i="1"/>
  <c r="O5946" i="1"/>
  <c r="O5947" i="1" s="1"/>
  <c r="L5945" i="1"/>
  <c r="N5946" i="1"/>
  <c r="P5946" i="1" s="1"/>
  <c r="P5947" i="1" s="1"/>
  <c r="O5945" i="1"/>
  <c r="N5945" i="1"/>
  <c r="M5947" i="1"/>
  <c r="L5937" i="1"/>
  <c r="M5952" i="1"/>
  <c r="L5942" i="1"/>
  <c r="M5961" i="1"/>
  <c r="L5951" i="1"/>
  <c r="R5931" i="1" l="1"/>
  <c r="R5930" i="1"/>
  <c r="R5929" i="1"/>
  <c r="M5950" i="1"/>
  <c r="L5940" i="1"/>
  <c r="P5941" i="1"/>
  <c r="O5940" i="1"/>
  <c r="N5939" i="1"/>
  <c r="R5939" i="1" s="1" a="1"/>
  <c r="O5941" i="1"/>
  <c r="N5940" i="1"/>
  <c r="N5941" i="1"/>
  <c r="P5939" i="1"/>
  <c r="P5940" i="1"/>
  <c r="O5939" i="1"/>
  <c r="M5954" i="1"/>
  <c r="L5944" i="1"/>
  <c r="L5956" i="1"/>
  <c r="M5966" i="1"/>
  <c r="M5969" i="1"/>
  <c r="L5959" i="1"/>
  <c r="N5949" i="1" a="1"/>
  <c r="P5945" i="1"/>
  <c r="M5962" i="1"/>
  <c r="L5952" i="1"/>
  <c r="M5965" i="1"/>
  <c r="O5956" i="1"/>
  <c r="O5957" i="1" s="1"/>
  <c r="L5955" i="1"/>
  <c r="N5956" i="1"/>
  <c r="P5956" i="1" s="1"/>
  <c r="P5957" i="1" s="1"/>
  <c r="O5955" i="1"/>
  <c r="N5955" i="1"/>
  <c r="M5968" i="1"/>
  <c r="L5958" i="1"/>
  <c r="M5971" i="1"/>
  <c r="L5961" i="1"/>
  <c r="M5957" i="1"/>
  <c r="L5947" i="1"/>
  <c r="M5963" i="1"/>
  <c r="L5953" i="1"/>
  <c r="R5941" i="1" l="1"/>
  <c r="R5940" i="1"/>
  <c r="R5939" i="1"/>
  <c r="M5960" i="1"/>
  <c r="L5950" i="1"/>
  <c r="M5973" i="1"/>
  <c r="L5963" i="1"/>
  <c r="M5975" i="1"/>
  <c r="O5966" i="1"/>
  <c r="O5967" i="1" s="1"/>
  <c r="L5965" i="1"/>
  <c r="N5966" i="1"/>
  <c r="P5966" i="1" s="1"/>
  <c r="P5967" i="1" s="1"/>
  <c r="O5965" i="1"/>
  <c r="N5965" i="1"/>
  <c r="M5967" i="1"/>
  <c r="L5957" i="1"/>
  <c r="M5978" i="1"/>
  <c r="L5968" i="1"/>
  <c r="M5972" i="1"/>
  <c r="L5962" i="1"/>
  <c r="M5979" i="1"/>
  <c r="L5969" i="1"/>
  <c r="M5964" i="1"/>
  <c r="L5954" i="1"/>
  <c r="M5981" i="1"/>
  <c r="L5971" i="1"/>
  <c r="N5959" i="1" a="1"/>
  <c r="P5955" i="1"/>
  <c r="L5966" i="1"/>
  <c r="M5976" i="1"/>
  <c r="P5951" i="1"/>
  <c r="O5950" i="1"/>
  <c r="N5949" i="1"/>
  <c r="R5949" i="1" s="1" a="1"/>
  <c r="O5951" i="1"/>
  <c r="N5950" i="1"/>
  <c r="N5951" i="1"/>
  <c r="P5949" i="1"/>
  <c r="P5950" i="1"/>
  <c r="O5949" i="1"/>
  <c r="L5976" i="1" l="1"/>
  <c r="M5986" i="1"/>
  <c r="M5991" i="1"/>
  <c r="L5981" i="1"/>
  <c r="M5988" i="1"/>
  <c r="L5978" i="1"/>
  <c r="M5985" i="1"/>
  <c r="O5976" i="1"/>
  <c r="O5977" i="1" s="1"/>
  <c r="L5975" i="1"/>
  <c r="N5976" i="1"/>
  <c r="P5976" i="1" s="1"/>
  <c r="P5977" i="1" s="1"/>
  <c r="O5975" i="1"/>
  <c r="N5975" i="1"/>
  <c r="M5970" i="1"/>
  <c r="L5960" i="1"/>
  <c r="R5951" i="1"/>
  <c r="R5950" i="1"/>
  <c r="R5949" i="1"/>
  <c r="N5969" i="1" a="1"/>
  <c r="P5965" i="1"/>
  <c r="M5989" i="1"/>
  <c r="L5979" i="1"/>
  <c r="P5961" i="1"/>
  <c r="O5960" i="1"/>
  <c r="N5959" i="1"/>
  <c r="R5959" i="1" s="1" a="1"/>
  <c r="O5961" i="1"/>
  <c r="N5960" i="1"/>
  <c r="N5961" i="1"/>
  <c r="P5959" i="1"/>
  <c r="P5960" i="1"/>
  <c r="O5959" i="1"/>
  <c r="M5974" i="1"/>
  <c r="L5964" i="1"/>
  <c r="M5982" i="1"/>
  <c r="L5972" i="1"/>
  <c r="M5977" i="1"/>
  <c r="L5967" i="1"/>
  <c r="M5983" i="1"/>
  <c r="L5973" i="1"/>
  <c r="R5961" i="1" l="1"/>
  <c r="R5960" i="1"/>
  <c r="R5959" i="1"/>
  <c r="M5999" i="1"/>
  <c r="L5989" i="1"/>
  <c r="N5979" i="1" a="1"/>
  <c r="P5975" i="1"/>
  <c r="M5995" i="1"/>
  <c r="O5986" i="1"/>
  <c r="O5987" i="1" s="1"/>
  <c r="L5985" i="1"/>
  <c r="N5986" i="1"/>
  <c r="P5986" i="1" s="1"/>
  <c r="P5987" i="1" s="1"/>
  <c r="O5985" i="1"/>
  <c r="N5985" i="1"/>
  <c r="M6001" i="1"/>
  <c r="L5991" i="1"/>
  <c r="M5987" i="1"/>
  <c r="L5977" i="1"/>
  <c r="M5984" i="1"/>
  <c r="L5974" i="1"/>
  <c r="P5971" i="1"/>
  <c r="O5970" i="1"/>
  <c r="N5969" i="1"/>
  <c r="R5969" i="1" s="1" a="1"/>
  <c r="O5971" i="1"/>
  <c r="N5970" i="1"/>
  <c r="N5971" i="1"/>
  <c r="P5969" i="1"/>
  <c r="P5970" i="1"/>
  <c r="O5969" i="1"/>
  <c r="L5986" i="1"/>
  <c r="M5996" i="1"/>
  <c r="M5993" i="1"/>
  <c r="L5983" i="1"/>
  <c r="M5992" i="1"/>
  <c r="L5982" i="1"/>
  <c r="M5980" i="1"/>
  <c r="L5970" i="1"/>
  <c r="M5998" i="1"/>
  <c r="L5988" i="1"/>
  <c r="M6008" i="1" l="1"/>
  <c r="L5998" i="1"/>
  <c r="N5989" i="1" a="1"/>
  <c r="P5985" i="1"/>
  <c r="M5997" i="1"/>
  <c r="L5987" i="1"/>
  <c r="M6005" i="1"/>
  <c r="O5996" i="1"/>
  <c r="O5997" i="1" s="1"/>
  <c r="L5995" i="1"/>
  <c r="N5996" i="1"/>
  <c r="P5996" i="1" s="1"/>
  <c r="P5997" i="1" s="1"/>
  <c r="O5995" i="1"/>
  <c r="N5995" i="1"/>
  <c r="M6009" i="1"/>
  <c r="L5999" i="1"/>
  <c r="M6003" i="1"/>
  <c r="L5993" i="1"/>
  <c r="M6002" i="1"/>
  <c r="L5992" i="1"/>
  <c r="M5990" i="1"/>
  <c r="L5980" i="1"/>
  <c r="L5996" i="1"/>
  <c r="M6006" i="1"/>
  <c r="R5971" i="1"/>
  <c r="R5970" i="1"/>
  <c r="R5969" i="1"/>
  <c r="M5994" i="1"/>
  <c r="L5984" i="1"/>
  <c r="M6011" i="1"/>
  <c r="L6001" i="1"/>
  <c r="P5981" i="1"/>
  <c r="O5980" i="1"/>
  <c r="N5979" i="1"/>
  <c r="R5979" i="1" s="1" a="1"/>
  <c r="O5981" i="1"/>
  <c r="N5980" i="1"/>
  <c r="N5981" i="1"/>
  <c r="P5979" i="1"/>
  <c r="P5980" i="1"/>
  <c r="O5979" i="1"/>
  <c r="M6021" i="1" l="1"/>
  <c r="L6011" i="1"/>
  <c r="N5999" i="1" a="1"/>
  <c r="P5995" i="1"/>
  <c r="M6015" i="1"/>
  <c r="O6006" i="1"/>
  <c r="O6007" i="1" s="1"/>
  <c r="L6005" i="1"/>
  <c r="N6006" i="1"/>
  <c r="P6006" i="1" s="1"/>
  <c r="P6007" i="1" s="1"/>
  <c r="O6005" i="1"/>
  <c r="N6005" i="1"/>
  <c r="P5991" i="1"/>
  <c r="O5990" i="1"/>
  <c r="N5989" i="1"/>
  <c r="R5989" i="1" s="1" a="1"/>
  <c r="O5991" i="1"/>
  <c r="N5990" i="1"/>
  <c r="N5991" i="1"/>
  <c r="P5989" i="1"/>
  <c r="P5990" i="1"/>
  <c r="O5989" i="1"/>
  <c r="M6000" i="1"/>
  <c r="L5990" i="1"/>
  <c r="M6013" i="1"/>
  <c r="L6003" i="1"/>
  <c r="M6004" i="1"/>
  <c r="L5994" i="1"/>
  <c r="L6006" i="1"/>
  <c r="M6016" i="1"/>
  <c r="R5981" i="1"/>
  <c r="R5980" i="1"/>
  <c r="R5979" i="1"/>
  <c r="M6012" i="1"/>
  <c r="L6002" i="1"/>
  <c r="M6019" i="1"/>
  <c r="L6009" i="1"/>
  <c r="M6007" i="1"/>
  <c r="L5997" i="1"/>
  <c r="M6018" i="1"/>
  <c r="L6008" i="1"/>
  <c r="M6028" i="1" l="1"/>
  <c r="L6018" i="1"/>
  <c r="R5991" i="1"/>
  <c r="R5990" i="1"/>
  <c r="R5989" i="1"/>
  <c r="M6014" i="1"/>
  <c r="L6004" i="1"/>
  <c r="M6010" i="1"/>
  <c r="L6000" i="1"/>
  <c r="M6017" i="1"/>
  <c r="L6007" i="1"/>
  <c r="L6016" i="1"/>
  <c r="M6026" i="1"/>
  <c r="P6001" i="1"/>
  <c r="O6000" i="1"/>
  <c r="N5999" i="1"/>
  <c r="R5999" i="1" s="1" a="1"/>
  <c r="O6001" i="1"/>
  <c r="N6000" i="1"/>
  <c r="N6001" i="1"/>
  <c r="P5999" i="1"/>
  <c r="P6000" i="1"/>
  <c r="O5999" i="1"/>
  <c r="M6029" i="1"/>
  <c r="L6019" i="1"/>
  <c r="M6022" i="1"/>
  <c r="L6012" i="1"/>
  <c r="M6023" i="1"/>
  <c r="L6013" i="1"/>
  <c r="N6009" i="1" a="1"/>
  <c r="P6005" i="1"/>
  <c r="M6025" i="1"/>
  <c r="O6016" i="1"/>
  <c r="O6017" i="1" s="1"/>
  <c r="L6015" i="1"/>
  <c r="N6016" i="1"/>
  <c r="P6016" i="1" s="1"/>
  <c r="P6017" i="1" s="1"/>
  <c r="O6015" i="1"/>
  <c r="N6015" i="1"/>
  <c r="M6031" i="1"/>
  <c r="L6021" i="1"/>
  <c r="R6001" i="1" l="1"/>
  <c r="R6000" i="1"/>
  <c r="R5999" i="1"/>
  <c r="M6020" i="1"/>
  <c r="L6010" i="1"/>
  <c r="M6035" i="1"/>
  <c r="O6026" i="1"/>
  <c r="O6027" i="1" s="1"/>
  <c r="L6025" i="1"/>
  <c r="N6026" i="1"/>
  <c r="P6026" i="1" s="1"/>
  <c r="P6027" i="1" s="1"/>
  <c r="O6025" i="1"/>
  <c r="N6025" i="1"/>
  <c r="M6033" i="1"/>
  <c r="L6023" i="1"/>
  <c r="M6039" i="1"/>
  <c r="L6029" i="1"/>
  <c r="M6041" i="1"/>
  <c r="L6031" i="1"/>
  <c r="N6019" i="1" a="1"/>
  <c r="P6015" i="1"/>
  <c r="M6027" i="1"/>
  <c r="L6017" i="1"/>
  <c r="M6024" i="1"/>
  <c r="L6014" i="1"/>
  <c r="P6011" i="1"/>
  <c r="O6010" i="1"/>
  <c r="N6009" i="1"/>
  <c r="R6009" i="1" s="1" a="1"/>
  <c r="O6011" i="1"/>
  <c r="N6010" i="1"/>
  <c r="N6011" i="1"/>
  <c r="P6009" i="1"/>
  <c r="P6010" i="1"/>
  <c r="O6009" i="1"/>
  <c r="M6032" i="1"/>
  <c r="L6022" i="1"/>
  <c r="L6026" i="1"/>
  <c r="M6036" i="1"/>
  <c r="M6038" i="1"/>
  <c r="L6028" i="1"/>
  <c r="R6011" i="1" l="1"/>
  <c r="R6010" i="1"/>
  <c r="R6009" i="1"/>
  <c r="M6049" i="1"/>
  <c r="L6039" i="1"/>
  <c r="M6048" i="1"/>
  <c r="L6038" i="1"/>
  <c r="L6036" i="1"/>
  <c r="M6046" i="1"/>
  <c r="M6037" i="1"/>
  <c r="L6027" i="1"/>
  <c r="M6051" i="1"/>
  <c r="L6041" i="1"/>
  <c r="M6043" i="1"/>
  <c r="L6033" i="1"/>
  <c r="M6030" i="1"/>
  <c r="L6020" i="1"/>
  <c r="N6029" i="1" a="1"/>
  <c r="P6025" i="1"/>
  <c r="M6034" i="1"/>
  <c r="L6024" i="1"/>
  <c r="M6045" i="1"/>
  <c r="O6036" i="1"/>
  <c r="O6037" i="1" s="1"/>
  <c r="L6035" i="1"/>
  <c r="N6036" i="1"/>
  <c r="P6036" i="1" s="1"/>
  <c r="P6037" i="1" s="1"/>
  <c r="O6035" i="1"/>
  <c r="N6035" i="1"/>
  <c r="P6021" i="1"/>
  <c r="O6020" i="1"/>
  <c r="N6019" i="1"/>
  <c r="R6019" i="1" s="1" a="1"/>
  <c r="O6021" i="1"/>
  <c r="N6020" i="1"/>
  <c r="N6021" i="1"/>
  <c r="P6019" i="1"/>
  <c r="P6020" i="1"/>
  <c r="O6019" i="1"/>
  <c r="M6042" i="1"/>
  <c r="L6032" i="1"/>
  <c r="N6039" i="1" l="1" a="1"/>
  <c r="P6035" i="1"/>
  <c r="M6044" i="1"/>
  <c r="L6034" i="1"/>
  <c r="M6040" i="1"/>
  <c r="L6030" i="1"/>
  <c r="M6061" i="1"/>
  <c r="L6051" i="1"/>
  <c r="M6059" i="1"/>
  <c r="L6049" i="1"/>
  <c r="M6055" i="1"/>
  <c r="O6046" i="1"/>
  <c r="O6047" i="1" s="1"/>
  <c r="L6045" i="1"/>
  <c r="N6046" i="1"/>
  <c r="P6046" i="1" s="1"/>
  <c r="P6047" i="1" s="1"/>
  <c r="O6045" i="1"/>
  <c r="N6045" i="1"/>
  <c r="P6031" i="1"/>
  <c r="O6030" i="1"/>
  <c r="N6029" i="1"/>
  <c r="R6029" i="1" s="1" a="1"/>
  <c r="O6031" i="1"/>
  <c r="N6030" i="1"/>
  <c r="N6031" i="1"/>
  <c r="P6029" i="1"/>
  <c r="P6030" i="1"/>
  <c r="O6029" i="1"/>
  <c r="M6053" i="1"/>
  <c r="L6043" i="1"/>
  <c r="M6047" i="1"/>
  <c r="L6037" i="1"/>
  <c r="M6058" i="1"/>
  <c r="L6048" i="1"/>
  <c r="R6021" i="1"/>
  <c r="R6020" i="1"/>
  <c r="R6019" i="1"/>
  <c r="M6052" i="1"/>
  <c r="L6042" i="1"/>
  <c r="L6046" i="1"/>
  <c r="M6056" i="1"/>
  <c r="M6062" i="1" l="1"/>
  <c r="L6052" i="1"/>
  <c r="M6057" i="1"/>
  <c r="L6047" i="1"/>
  <c r="N6049" i="1" a="1"/>
  <c r="P6045" i="1"/>
  <c r="M6065" i="1"/>
  <c r="O6056" i="1"/>
  <c r="O6057" i="1" s="1"/>
  <c r="L6055" i="1"/>
  <c r="N6056" i="1"/>
  <c r="P6056" i="1" s="1"/>
  <c r="P6057" i="1" s="1"/>
  <c r="O6055" i="1"/>
  <c r="N6055" i="1"/>
  <c r="M6071" i="1"/>
  <c r="L6061" i="1"/>
  <c r="M6054" i="1"/>
  <c r="L6044" i="1"/>
  <c r="R6031" i="1"/>
  <c r="R6030" i="1"/>
  <c r="R6029" i="1"/>
  <c r="L6056" i="1"/>
  <c r="M6066" i="1"/>
  <c r="M6068" i="1"/>
  <c r="L6058" i="1"/>
  <c r="M6063" i="1"/>
  <c r="L6053" i="1"/>
  <c r="M6069" i="1"/>
  <c r="L6059" i="1"/>
  <c r="M6050" i="1"/>
  <c r="L6040" i="1"/>
  <c r="P6041" i="1"/>
  <c r="O6040" i="1"/>
  <c r="N6039" i="1"/>
  <c r="R6039" i="1" s="1" a="1"/>
  <c r="O6041" i="1"/>
  <c r="N6040" i="1"/>
  <c r="N6041" i="1"/>
  <c r="P6039" i="1"/>
  <c r="P6040" i="1"/>
  <c r="O6039" i="1"/>
  <c r="R6041" i="1" l="1"/>
  <c r="R6040" i="1"/>
  <c r="R6039" i="1"/>
  <c r="M6060" i="1"/>
  <c r="L6050" i="1"/>
  <c r="M6073" i="1"/>
  <c r="L6063" i="1"/>
  <c r="N6059" i="1" a="1"/>
  <c r="P6055" i="1"/>
  <c r="L6066" i="1"/>
  <c r="M6076" i="1"/>
  <c r="M6064" i="1"/>
  <c r="L6054" i="1"/>
  <c r="M6075" i="1"/>
  <c r="O6066" i="1"/>
  <c r="O6067" i="1" s="1"/>
  <c r="L6065" i="1"/>
  <c r="N6066" i="1"/>
  <c r="P6066" i="1" s="1"/>
  <c r="P6067" i="1" s="1"/>
  <c r="O6065" i="1"/>
  <c r="N6065" i="1"/>
  <c r="M6067" i="1"/>
  <c r="L6057" i="1"/>
  <c r="M6079" i="1"/>
  <c r="L6069" i="1"/>
  <c r="M6078" i="1"/>
  <c r="L6068" i="1"/>
  <c r="M6081" i="1"/>
  <c r="L6071" i="1"/>
  <c r="P6051" i="1"/>
  <c r="O6050" i="1"/>
  <c r="N6049" i="1"/>
  <c r="R6049" i="1" s="1" a="1"/>
  <c r="O6051" i="1"/>
  <c r="N6050" i="1"/>
  <c r="N6051" i="1"/>
  <c r="P6049" i="1"/>
  <c r="P6050" i="1"/>
  <c r="O6049" i="1"/>
  <c r="M6072" i="1"/>
  <c r="L6062" i="1"/>
  <c r="M6082" i="1" l="1"/>
  <c r="L6072" i="1"/>
  <c r="M6088" i="1"/>
  <c r="L6078" i="1"/>
  <c r="M6077" i="1"/>
  <c r="L6067" i="1"/>
  <c r="M6074" i="1"/>
  <c r="L6064" i="1"/>
  <c r="P6061" i="1"/>
  <c r="O6060" i="1"/>
  <c r="N6059" i="1"/>
  <c r="R6059" i="1" s="1" a="1"/>
  <c r="O6061" i="1"/>
  <c r="N6060" i="1"/>
  <c r="N6061" i="1"/>
  <c r="P6059" i="1"/>
  <c r="P6060" i="1"/>
  <c r="O6059" i="1"/>
  <c r="M6070" i="1"/>
  <c r="L6060" i="1"/>
  <c r="L6076" i="1"/>
  <c r="M6086" i="1"/>
  <c r="R6051" i="1"/>
  <c r="R6050" i="1"/>
  <c r="R6049" i="1"/>
  <c r="M6091" i="1"/>
  <c r="L6081" i="1"/>
  <c r="M6089" i="1"/>
  <c r="L6079" i="1"/>
  <c r="M6085" i="1"/>
  <c r="O6076" i="1"/>
  <c r="O6077" i="1" s="1"/>
  <c r="L6075" i="1"/>
  <c r="N6076" i="1"/>
  <c r="P6076" i="1" s="1"/>
  <c r="P6077" i="1" s="1"/>
  <c r="O6075" i="1"/>
  <c r="N6075" i="1"/>
  <c r="M6083" i="1"/>
  <c r="L6073" i="1"/>
  <c r="N6069" i="1" a="1"/>
  <c r="P6065" i="1"/>
  <c r="P6071" i="1" l="1"/>
  <c r="O6070" i="1"/>
  <c r="N6069" i="1"/>
  <c r="R6069" i="1" s="1" a="1"/>
  <c r="O6071" i="1"/>
  <c r="N6070" i="1"/>
  <c r="N6071" i="1"/>
  <c r="P6069" i="1"/>
  <c r="P6070" i="1"/>
  <c r="O6069" i="1"/>
  <c r="M6095" i="1"/>
  <c r="O6086" i="1"/>
  <c r="O6087" i="1" s="1"/>
  <c r="L6085" i="1"/>
  <c r="N6086" i="1"/>
  <c r="P6086" i="1" s="1"/>
  <c r="P6087" i="1" s="1"/>
  <c r="O6085" i="1"/>
  <c r="N6085" i="1"/>
  <c r="M6093" i="1"/>
  <c r="L6083" i="1"/>
  <c r="M6099" i="1"/>
  <c r="L6089" i="1"/>
  <c r="R6061" i="1"/>
  <c r="R6060" i="1"/>
  <c r="R6059" i="1"/>
  <c r="M6084" i="1"/>
  <c r="L6074" i="1"/>
  <c r="M6098" i="1"/>
  <c r="L6088" i="1"/>
  <c r="N6079" i="1" a="1"/>
  <c r="P6075" i="1"/>
  <c r="M6080" i="1"/>
  <c r="L6070" i="1"/>
  <c r="M6101" i="1"/>
  <c r="L6091" i="1"/>
  <c r="L6086" i="1"/>
  <c r="M6096" i="1"/>
  <c r="M6087" i="1"/>
  <c r="L6077" i="1"/>
  <c r="M6092" i="1"/>
  <c r="L6082" i="1"/>
  <c r="M6111" i="1" l="1"/>
  <c r="L6101" i="1"/>
  <c r="M6094" i="1"/>
  <c r="L6084" i="1"/>
  <c r="M6102" i="1"/>
  <c r="L6092" i="1"/>
  <c r="M6090" i="1"/>
  <c r="L6080" i="1"/>
  <c r="M6108" i="1"/>
  <c r="L6098" i="1"/>
  <c r="M6103" i="1"/>
  <c r="L6093" i="1"/>
  <c r="R6071" i="1"/>
  <c r="R6070" i="1"/>
  <c r="R6069" i="1"/>
  <c r="P6081" i="1"/>
  <c r="O6080" i="1"/>
  <c r="N6079" i="1"/>
  <c r="R6079" i="1" s="1" a="1"/>
  <c r="O6081" i="1"/>
  <c r="N6080" i="1"/>
  <c r="N6081" i="1"/>
  <c r="P6079" i="1"/>
  <c r="P6080" i="1"/>
  <c r="O6079" i="1"/>
  <c r="N6089" i="1" a="1"/>
  <c r="P6085" i="1"/>
  <c r="M6109" i="1"/>
  <c r="L6099" i="1"/>
  <c r="M6105" i="1"/>
  <c r="O6096" i="1"/>
  <c r="O6097" i="1" s="1"/>
  <c r="L6095" i="1"/>
  <c r="N6096" i="1"/>
  <c r="P6096" i="1" s="1"/>
  <c r="P6097" i="1" s="1"/>
  <c r="O6095" i="1"/>
  <c r="N6095" i="1"/>
  <c r="M6097" i="1"/>
  <c r="L6087" i="1"/>
  <c r="L6096" i="1"/>
  <c r="M6106" i="1"/>
  <c r="N6099" i="1" l="1" a="1"/>
  <c r="P6095" i="1"/>
  <c r="M6115" i="1"/>
  <c r="O6106" i="1"/>
  <c r="O6107" i="1" s="1"/>
  <c r="L6105" i="1"/>
  <c r="N6106" i="1"/>
  <c r="P6106" i="1" s="1"/>
  <c r="P6107" i="1" s="1"/>
  <c r="O6105" i="1"/>
  <c r="N6105" i="1"/>
  <c r="M6107" i="1"/>
  <c r="L6097" i="1"/>
  <c r="M6119" i="1"/>
  <c r="L6109" i="1"/>
  <c r="M6113" i="1"/>
  <c r="L6103" i="1"/>
  <c r="M6100" i="1"/>
  <c r="L6090" i="1"/>
  <c r="M6104" i="1"/>
  <c r="L6094" i="1"/>
  <c r="R6081" i="1"/>
  <c r="R6080" i="1"/>
  <c r="R6079" i="1"/>
  <c r="L6106" i="1"/>
  <c r="M6116" i="1"/>
  <c r="P6091" i="1"/>
  <c r="O6090" i="1"/>
  <c r="N6089" i="1"/>
  <c r="R6089" i="1" s="1" a="1"/>
  <c r="O6091" i="1"/>
  <c r="N6090" i="1"/>
  <c r="N6091" i="1"/>
  <c r="P6089" i="1"/>
  <c r="P6090" i="1"/>
  <c r="O6089" i="1"/>
  <c r="M6118" i="1"/>
  <c r="L6108" i="1"/>
  <c r="M6112" i="1"/>
  <c r="L6102" i="1"/>
  <c r="M6121" i="1"/>
  <c r="L6111" i="1"/>
  <c r="M6131" i="1" l="1"/>
  <c r="L6121" i="1"/>
  <c r="M6123" i="1"/>
  <c r="L6113" i="1"/>
  <c r="P6101" i="1"/>
  <c r="O6100" i="1"/>
  <c r="N6099" i="1"/>
  <c r="R6099" i="1" s="1" a="1"/>
  <c r="O6101" i="1"/>
  <c r="N6100" i="1"/>
  <c r="N6101" i="1"/>
  <c r="P6099" i="1"/>
  <c r="P6100" i="1"/>
  <c r="O6099" i="1"/>
  <c r="N6109" i="1" a="1"/>
  <c r="P6105" i="1"/>
  <c r="M6128" i="1"/>
  <c r="L6118" i="1"/>
  <c r="M6117" i="1"/>
  <c r="L6107" i="1"/>
  <c r="M6110" i="1"/>
  <c r="L6100" i="1"/>
  <c r="M6129" i="1"/>
  <c r="L6119" i="1"/>
  <c r="M6125" i="1"/>
  <c r="O6116" i="1"/>
  <c r="O6117" i="1" s="1"/>
  <c r="L6115" i="1"/>
  <c r="N6116" i="1"/>
  <c r="P6116" i="1" s="1"/>
  <c r="P6117" i="1" s="1"/>
  <c r="O6115" i="1"/>
  <c r="N6115" i="1"/>
  <c r="M6114" i="1"/>
  <c r="L6104" i="1"/>
  <c r="M6122" i="1"/>
  <c r="L6112" i="1"/>
  <c r="L6116" i="1"/>
  <c r="M6126" i="1"/>
  <c r="R6091" i="1"/>
  <c r="R6090" i="1"/>
  <c r="R6089" i="1"/>
  <c r="M6138" i="1" l="1"/>
  <c r="L6128" i="1"/>
  <c r="L6126" i="1"/>
  <c r="M6136" i="1"/>
  <c r="R6101" i="1"/>
  <c r="R6100" i="1"/>
  <c r="R6099" i="1"/>
  <c r="M6133" i="1"/>
  <c r="L6123" i="1"/>
  <c r="M6120" i="1"/>
  <c r="L6110" i="1"/>
  <c r="M6124" i="1"/>
  <c r="L6114" i="1"/>
  <c r="M6139" i="1"/>
  <c r="L6129" i="1"/>
  <c r="M6127" i="1"/>
  <c r="L6117" i="1"/>
  <c r="P6111" i="1"/>
  <c r="O6110" i="1"/>
  <c r="N6109" i="1"/>
  <c r="R6109" i="1" s="1" a="1"/>
  <c r="O6111" i="1"/>
  <c r="N6110" i="1"/>
  <c r="N6111" i="1"/>
  <c r="P6109" i="1"/>
  <c r="P6110" i="1"/>
  <c r="O6109" i="1"/>
  <c r="M6132" i="1"/>
  <c r="L6122" i="1"/>
  <c r="M6135" i="1"/>
  <c r="O6126" i="1"/>
  <c r="O6127" i="1" s="1"/>
  <c r="L6125" i="1"/>
  <c r="N6126" i="1"/>
  <c r="P6126" i="1" s="1"/>
  <c r="P6127" i="1" s="1"/>
  <c r="O6125" i="1"/>
  <c r="N6125" i="1"/>
  <c r="N6119" i="1" a="1"/>
  <c r="P6115" i="1"/>
  <c r="M6141" i="1"/>
  <c r="L6131" i="1"/>
  <c r="R6111" i="1" l="1"/>
  <c r="R6110" i="1"/>
  <c r="R6109" i="1"/>
  <c r="M6137" i="1"/>
  <c r="L6127" i="1"/>
  <c r="M6134" i="1"/>
  <c r="L6124" i="1"/>
  <c r="M6143" i="1"/>
  <c r="L6133" i="1"/>
  <c r="L6136" i="1"/>
  <c r="M6146" i="1"/>
  <c r="P6121" i="1"/>
  <c r="O6120" i="1"/>
  <c r="N6119" i="1"/>
  <c r="R6119" i="1" s="1" a="1"/>
  <c r="O6121" i="1"/>
  <c r="N6120" i="1"/>
  <c r="N6121" i="1"/>
  <c r="P6119" i="1"/>
  <c r="P6120" i="1"/>
  <c r="O6119" i="1"/>
  <c r="M6142" i="1"/>
  <c r="L6132" i="1"/>
  <c r="M6149" i="1"/>
  <c r="L6139" i="1"/>
  <c r="M6130" i="1"/>
  <c r="L6120" i="1"/>
  <c r="N6129" i="1" a="1"/>
  <c r="P6125" i="1"/>
  <c r="M6151" i="1"/>
  <c r="L6141" i="1"/>
  <c r="M6145" i="1"/>
  <c r="O6136" i="1"/>
  <c r="O6137" i="1" s="1"/>
  <c r="L6135" i="1"/>
  <c r="N6136" i="1"/>
  <c r="P6136" i="1" s="1"/>
  <c r="P6137" i="1" s="1"/>
  <c r="O6135" i="1"/>
  <c r="N6135" i="1"/>
  <c r="M6148" i="1"/>
  <c r="L6138" i="1"/>
  <c r="M6155" i="1" l="1"/>
  <c r="O6146" i="1"/>
  <c r="O6147" i="1" s="1"/>
  <c r="L6145" i="1"/>
  <c r="N6146" i="1"/>
  <c r="P6146" i="1" s="1"/>
  <c r="P6147" i="1" s="1"/>
  <c r="O6145" i="1"/>
  <c r="N6145" i="1"/>
  <c r="P6131" i="1"/>
  <c r="O6130" i="1"/>
  <c r="N6129" i="1"/>
  <c r="R6129" i="1" s="1" a="1"/>
  <c r="O6131" i="1"/>
  <c r="N6130" i="1"/>
  <c r="N6131" i="1"/>
  <c r="P6129" i="1"/>
  <c r="P6130" i="1"/>
  <c r="O6129" i="1"/>
  <c r="M6159" i="1"/>
  <c r="L6149" i="1"/>
  <c r="L6146" i="1"/>
  <c r="M6156" i="1"/>
  <c r="N6139" i="1" a="1"/>
  <c r="P6135" i="1"/>
  <c r="M6153" i="1"/>
  <c r="L6143" i="1"/>
  <c r="M6147" i="1"/>
  <c r="L6137" i="1"/>
  <c r="R6121" i="1"/>
  <c r="R6120" i="1"/>
  <c r="R6119" i="1"/>
  <c r="M6144" i="1"/>
  <c r="L6134" i="1"/>
  <c r="M6158" i="1"/>
  <c r="L6148" i="1"/>
  <c r="M6161" i="1"/>
  <c r="L6151" i="1"/>
  <c r="M6140" i="1"/>
  <c r="L6130" i="1"/>
  <c r="M6152" i="1"/>
  <c r="L6142" i="1"/>
  <c r="M6157" i="1" l="1"/>
  <c r="L6147" i="1"/>
  <c r="P6141" i="1"/>
  <c r="O6140" i="1"/>
  <c r="N6139" i="1"/>
  <c r="R6139" i="1" s="1" a="1"/>
  <c r="O6141" i="1"/>
  <c r="N6140" i="1"/>
  <c r="N6141" i="1"/>
  <c r="P6139" i="1"/>
  <c r="P6140" i="1"/>
  <c r="O6139" i="1"/>
  <c r="M6169" i="1"/>
  <c r="L6159" i="1"/>
  <c r="M6150" i="1"/>
  <c r="L6140" i="1"/>
  <c r="M6168" i="1"/>
  <c r="L6158" i="1"/>
  <c r="L6156" i="1"/>
  <c r="M6166" i="1"/>
  <c r="N6149" i="1" a="1"/>
  <c r="P6145" i="1"/>
  <c r="M6163" i="1"/>
  <c r="L6153" i="1"/>
  <c r="M6162" i="1"/>
  <c r="L6152" i="1"/>
  <c r="M6171" i="1"/>
  <c r="L6161" i="1"/>
  <c r="M6154" i="1"/>
  <c r="L6144" i="1"/>
  <c r="R6131" i="1"/>
  <c r="R6130" i="1"/>
  <c r="R6129" i="1"/>
  <c r="M6165" i="1"/>
  <c r="O6156" i="1"/>
  <c r="O6157" i="1" s="1"/>
  <c r="L6155" i="1"/>
  <c r="N6156" i="1"/>
  <c r="P6156" i="1" s="1"/>
  <c r="P6157" i="1" s="1"/>
  <c r="O6155" i="1"/>
  <c r="N6155" i="1"/>
  <c r="M6164" i="1" l="1"/>
  <c r="L6154" i="1"/>
  <c r="M6172" i="1"/>
  <c r="L6162" i="1"/>
  <c r="P6151" i="1"/>
  <c r="O6150" i="1"/>
  <c r="N6149" i="1"/>
  <c r="R6149" i="1" s="1" a="1"/>
  <c r="O6151" i="1"/>
  <c r="N6150" i="1"/>
  <c r="N6151" i="1"/>
  <c r="P6149" i="1"/>
  <c r="P6150" i="1"/>
  <c r="O6149" i="1"/>
  <c r="M6178" i="1"/>
  <c r="L6168" i="1"/>
  <c r="M6179" i="1"/>
  <c r="L6169" i="1"/>
  <c r="L6166" i="1"/>
  <c r="M6176" i="1"/>
  <c r="N6159" i="1" a="1"/>
  <c r="P6155" i="1"/>
  <c r="M6181" i="1"/>
  <c r="L6171" i="1"/>
  <c r="M6173" i="1"/>
  <c r="L6163" i="1"/>
  <c r="M6160" i="1"/>
  <c r="L6150" i="1"/>
  <c r="M6175" i="1"/>
  <c r="O6166" i="1"/>
  <c r="O6167" i="1" s="1"/>
  <c r="L6165" i="1"/>
  <c r="N6166" i="1"/>
  <c r="P6166" i="1" s="1"/>
  <c r="P6167" i="1" s="1"/>
  <c r="O6165" i="1"/>
  <c r="N6165" i="1"/>
  <c r="R6141" i="1"/>
  <c r="R6140" i="1"/>
  <c r="R6139" i="1"/>
  <c r="M6167" i="1"/>
  <c r="L6157" i="1"/>
  <c r="P6161" i="1" l="1"/>
  <c r="O6160" i="1"/>
  <c r="N6159" i="1"/>
  <c r="R6159" i="1" s="1" a="1"/>
  <c r="O6161" i="1"/>
  <c r="N6160" i="1"/>
  <c r="N6161" i="1"/>
  <c r="P6159" i="1"/>
  <c r="P6160" i="1"/>
  <c r="O6159" i="1"/>
  <c r="M6189" i="1"/>
  <c r="L6179" i="1"/>
  <c r="L6176" i="1"/>
  <c r="M6186" i="1"/>
  <c r="R6151" i="1"/>
  <c r="R6150" i="1"/>
  <c r="R6149" i="1"/>
  <c r="M6182" i="1"/>
  <c r="L6172" i="1"/>
  <c r="M6170" i="1"/>
  <c r="L6160" i="1"/>
  <c r="M6191" i="1"/>
  <c r="L6181" i="1"/>
  <c r="M6188" i="1"/>
  <c r="L6178" i="1"/>
  <c r="M6185" i="1"/>
  <c r="O6176" i="1"/>
  <c r="O6177" i="1" s="1"/>
  <c r="L6175" i="1"/>
  <c r="N6176" i="1"/>
  <c r="P6176" i="1" s="1"/>
  <c r="P6177" i="1" s="1"/>
  <c r="O6175" i="1"/>
  <c r="N6175" i="1"/>
  <c r="M6183" i="1"/>
  <c r="L6173" i="1"/>
  <c r="M6177" i="1"/>
  <c r="L6167" i="1"/>
  <c r="N6169" i="1" a="1"/>
  <c r="P6165" i="1"/>
  <c r="M6174" i="1"/>
  <c r="L6164" i="1"/>
  <c r="P6171" i="1" l="1"/>
  <c r="O6170" i="1"/>
  <c r="N6169" i="1"/>
  <c r="R6169" i="1" s="1" a="1"/>
  <c r="O6171" i="1"/>
  <c r="N6170" i="1"/>
  <c r="N6171" i="1"/>
  <c r="P6169" i="1"/>
  <c r="P6170" i="1"/>
  <c r="O6169" i="1"/>
  <c r="M6193" i="1"/>
  <c r="L6183" i="1"/>
  <c r="M6198" i="1"/>
  <c r="L6188" i="1"/>
  <c r="M6180" i="1"/>
  <c r="L6170" i="1"/>
  <c r="R6161" i="1"/>
  <c r="R6160" i="1"/>
  <c r="R6159" i="1"/>
  <c r="M6199" i="1"/>
  <c r="L6189" i="1"/>
  <c r="N6179" i="1" a="1"/>
  <c r="P6175" i="1"/>
  <c r="M6184" i="1"/>
  <c r="L6174" i="1"/>
  <c r="M6187" i="1"/>
  <c r="L6177" i="1"/>
  <c r="M6195" i="1"/>
  <c r="O6186" i="1"/>
  <c r="O6187" i="1" s="1"/>
  <c r="L6185" i="1"/>
  <c r="N6186" i="1"/>
  <c r="P6186" i="1" s="1"/>
  <c r="P6187" i="1" s="1"/>
  <c r="O6185" i="1"/>
  <c r="N6185" i="1"/>
  <c r="M6201" i="1"/>
  <c r="L6191" i="1"/>
  <c r="M6192" i="1"/>
  <c r="L6182" i="1"/>
  <c r="L6186" i="1"/>
  <c r="M6196" i="1"/>
  <c r="M6208" i="1" l="1"/>
  <c r="L6198" i="1"/>
  <c r="M6202" i="1"/>
  <c r="L6192" i="1"/>
  <c r="M6205" i="1"/>
  <c r="O6196" i="1"/>
  <c r="O6197" i="1" s="1"/>
  <c r="L6195" i="1"/>
  <c r="N6196" i="1"/>
  <c r="P6196" i="1" s="1"/>
  <c r="P6197" i="1" s="1"/>
  <c r="O6195" i="1"/>
  <c r="N6195" i="1"/>
  <c r="R6171" i="1"/>
  <c r="R6170" i="1"/>
  <c r="R6169" i="1"/>
  <c r="L6196" i="1"/>
  <c r="M6206" i="1"/>
  <c r="M6203" i="1"/>
  <c r="L6193" i="1"/>
  <c r="N6189" i="1" a="1"/>
  <c r="P6185" i="1"/>
  <c r="M6194" i="1"/>
  <c r="L6184" i="1"/>
  <c r="M6209" i="1"/>
  <c r="L6199" i="1"/>
  <c r="M6190" i="1"/>
  <c r="L6180" i="1"/>
  <c r="M6211" i="1"/>
  <c r="L6201" i="1"/>
  <c r="M6197" i="1"/>
  <c r="L6187" i="1"/>
  <c r="P6181" i="1"/>
  <c r="O6180" i="1"/>
  <c r="N6179" i="1"/>
  <c r="R6179" i="1" s="1" a="1"/>
  <c r="O6181" i="1"/>
  <c r="N6180" i="1"/>
  <c r="N6181" i="1"/>
  <c r="P6179" i="1"/>
  <c r="P6180" i="1"/>
  <c r="O6179" i="1"/>
  <c r="R6181" i="1" l="1"/>
  <c r="R6180" i="1"/>
  <c r="R6179" i="1"/>
  <c r="M6207" i="1"/>
  <c r="L6197" i="1"/>
  <c r="M6204" i="1"/>
  <c r="L6194" i="1"/>
  <c r="L6206" i="1"/>
  <c r="M6216" i="1"/>
  <c r="P6191" i="1"/>
  <c r="O6190" i="1"/>
  <c r="N6189" i="1"/>
  <c r="R6189" i="1" s="1" a="1"/>
  <c r="O6191" i="1"/>
  <c r="N6190" i="1"/>
  <c r="N6191" i="1"/>
  <c r="P6189" i="1"/>
  <c r="P6190" i="1"/>
  <c r="O6189" i="1"/>
  <c r="N6199" i="1" a="1"/>
  <c r="P6195" i="1"/>
  <c r="M6200" i="1"/>
  <c r="L6190" i="1"/>
  <c r="M6213" i="1"/>
  <c r="L6203" i="1"/>
  <c r="M6212" i="1"/>
  <c r="L6202" i="1"/>
  <c r="M6221" i="1"/>
  <c r="L6211" i="1"/>
  <c r="M6219" i="1"/>
  <c r="L6209" i="1"/>
  <c r="M6215" i="1"/>
  <c r="O6206" i="1"/>
  <c r="O6207" i="1" s="1"/>
  <c r="L6205" i="1"/>
  <c r="N6206" i="1"/>
  <c r="P6206" i="1" s="1"/>
  <c r="P6207" i="1" s="1"/>
  <c r="O6205" i="1"/>
  <c r="N6205" i="1"/>
  <c r="M6218" i="1"/>
  <c r="L6208" i="1"/>
  <c r="N6209" i="1" l="1" a="1"/>
  <c r="P6205" i="1"/>
  <c r="R6191" i="1"/>
  <c r="R6190" i="1"/>
  <c r="R6189" i="1"/>
  <c r="M6217" i="1"/>
  <c r="L6207" i="1"/>
  <c r="M6225" i="1"/>
  <c r="O6216" i="1"/>
  <c r="O6217" i="1" s="1"/>
  <c r="L6215" i="1"/>
  <c r="N6216" i="1"/>
  <c r="P6216" i="1" s="1"/>
  <c r="P6217" i="1" s="1"/>
  <c r="O6215" i="1"/>
  <c r="N6215" i="1"/>
  <c r="M6223" i="1"/>
  <c r="L6213" i="1"/>
  <c r="M6231" i="1"/>
  <c r="L6221" i="1"/>
  <c r="P6201" i="1"/>
  <c r="O6200" i="1"/>
  <c r="N6199" i="1"/>
  <c r="R6199" i="1" s="1" a="1"/>
  <c r="O6201" i="1"/>
  <c r="N6200" i="1"/>
  <c r="N6201" i="1"/>
  <c r="P6199" i="1"/>
  <c r="P6200" i="1"/>
  <c r="O6199" i="1"/>
  <c r="M6214" i="1"/>
  <c r="L6204" i="1"/>
  <c r="M6228" i="1"/>
  <c r="L6218" i="1"/>
  <c r="M6229" i="1"/>
  <c r="L6219" i="1"/>
  <c r="M6222" i="1"/>
  <c r="L6212" i="1"/>
  <c r="M6210" i="1"/>
  <c r="L6200" i="1"/>
  <c r="L6216" i="1"/>
  <c r="M6226" i="1"/>
  <c r="R6201" i="1" l="1"/>
  <c r="R6200" i="1"/>
  <c r="R6199" i="1"/>
  <c r="M6220" i="1"/>
  <c r="L6210" i="1"/>
  <c r="M6239" i="1"/>
  <c r="L6229" i="1"/>
  <c r="M6224" i="1"/>
  <c r="L6214" i="1"/>
  <c r="L6226" i="1"/>
  <c r="M6236" i="1"/>
  <c r="M6233" i="1"/>
  <c r="L6223" i="1"/>
  <c r="M6227" i="1"/>
  <c r="L6217" i="1"/>
  <c r="M6241" i="1"/>
  <c r="L6231" i="1"/>
  <c r="M6235" i="1"/>
  <c r="O6226" i="1"/>
  <c r="O6227" i="1" s="1"/>
  <c r="L6225" i="1"/>
  <c r="N6226" i="1"/>
  <c r="P6226" i="1" s="1"/>
  <c r="P6227" i="1" s="1"/>
  <c r="O6225" i="1"/>
  <c r="N6225" i="1"/>
  <c r="M6232" i="1"/>
  <c r="L6222" i="1"/>
  <c r="M6238" i="1"/>
  <c r="L6228" i="1"/>
  <c r="N6219" i="1" a="1"/>
  <c r="P6215" i="1"/>
  <c r="P6211" i="1"/>
  <c r="O6210" i="1"/>
  <c r="N6209" i="1"/>
  <c r="R6209" i="1" s="1" a="1"/>
  <c r="O6211" i="1"/>
  <c r="N6210" i="1"/>
  <c r="N6211" i="1"/>
  <c r="P6209" i="1"/>
  <c r="P6210" i="1"/>
  <c r="O6209" i="1"/>
  <c r="P6221" i="1" l="1"/>
  <c r="O6220" i="1"/>
  <c r="N6219" i="1"/>
  <c r="R6219" i="1" s="1" a="1"/>
  <c r="O6221" i="1"/>
  <c r="N6220" i="1"/>
  <c r="N6221" i="1"/>
  <c r="P6219" i="1"/>
  <c r="P6220" i="1"/>
  <c r="O6219" i="1"/>
  <c r="M6251" i="1"/>
  <c r="L6241" i="1"/>
  <c r="L6236" i="1"/>
  <c r="M6246" i="1"/>
  <c r="M6248" i="1"/>
  <c r="L6238" i="1"/>
  <c r="M6245" i="1"/>
  <c r="O6236" i="1"/>
  <c r="O6237" i="1" s="1"/>
  <c r="L6235" i="1"/>
  <c r="N6236" i="1"/>
  <c r="P6236" i="1" s="1"/>
  <c r="P6237" i="1" s="1"/>
  <c r="O6235" i="1"/>
  <c r="N6235" i="1"/>
  <c r="M6249" i="1"/>
  <c r="L6239" i="1"/>
  <c r="R6211" i="1"/>
  <c r="R6210" i="1"/>
  <c r="R6209" i="1"/>
  <c r="M6242" i="1"/>
  <c r="L6232" i="1"/>
  <c r="M6243" i="1"/>
  <c r="L6233" i="1"/>
  <c r="M6234" i="1"/>
  <c r="L6224" i="1"/>
  <c r="M6230" i="1"/>
  <c r="L6220" i="1"/>
  <c r="N6229" i="1" a="1"/>
  <c r="P6225" i="1"/>
  <c r="M6237" i="1"/>
  <c r="L6227" i="1"/>
  <c r="M6255" i="1" l="1"/>
  <c r="O6246" i="1"/>
  <c r="O6247" i="1" s="1"/>
  <c r="L6245" i="1"/>
  <c r="N6246" i="1"/>
  <c r="P6246" i="1" s="1"/>
  <c r="P6247" i="1" s="1"/>
  <c r="O6245" i="1"/>
  <c r="N6245" i="1"/>
  <c r="M6244" i="1"/>
  <c r="L6234" i="1"/>
  <c r="M6259" i="1"/>
  <c r="L6249" i="1"/>
  <c r="M6258" i="1"/>
  <c r="L6248" i="1"/>
  <c r="M6261" i="1"/>
  <c r="L6251" i="1"/>
  <c r="P6231" i="1"/>
  <c r="O6230" i="1"/>
  <c r="N6229" i="1"/>
  <c r="R6229" i="1" s="1" a="1"/>
  <c r="O6231" i="1"/>
  <c r="N6230" i="1"/>
  <c r="N6231" i="1"/>
  <c r="P6229" i="1"/>
  <c r="P6230" i="1"/>
  <c r="O6229" i="1"/>
  <c r="M6252" i="1"/>
  <c r="L6242" i="1"/>
  <c r="R6221" i="1"/>
  <c r="R6220" i="1"/>
  <c r="R6219" i="1"/>
  <c r="M6247" i="1"/>
  <c r="L6237" i="1"/>
  <c r="M6240" i="1"/>
  <c r="L6230" i="1"/>
  <c r="M6253" i="1"/>
  <c r="L6243" i="1"/>
  <c r="N6239" i="1" a="1"/>
  <c r="P6235" i="1"/>
  <c r="L6246" i="1"/>
  <c r="M6256" i="1"/>
  <c r="M6254" i="1" l="1"/>
  <c r="L6244" i="1"/>
  <c r="L6256" i="1"/>
  <c r="M6266" i="1"/>
  <c r="N6249" i="1" a="1"/>
  <c r="P6245" i="1"/>
  <c r="M6262" i="1"/>
  <c r="L6252" i="1"/>
  <c r="P6241" i="1"/>
  <c r="O6240" i="1"/>
  <c r="N6239" i="1"/>
  <c r="R6239" i="1" s="1" a="1"/>
  <c r="O6241" i="1"/>
  <c r="N6240" i="1"/>
  <c r="N6241" i="1"/>
  <c r="P6239" i="1"/>
  <c r="P6240" i="1"/>
  <c r="O6239" i="1"/>
  <c r="M6250" i="1"/>
  <c r="L6240" i="1"/>
  <c r="M6268" i="1"/>
  <c r="L6258" i="1"/>
  <c r="M6263" i="1"/>
  <c r="L6253" i="1"/>
  <c r="M6257" i="1"/>
  <c r="L6247" i="1"/>
  <c r="R6231" i="1"/>
  <c r="R6230" i="1"/>
  <c r="R6229" i="1"/>
  <c r="M6271" i="1"/>
  <c r="L6261" i="1"/>
  <c r="M6269" i="1"/>
  <c r="L6259" i="1"/>
  <c r="M6265" i="1"/>
  <c r="O6256" i="1"/>
  <c r="O6257" i="1" s="1"/>
  <c r="L6255" i="1"/>
  <c r="N6256" i="1"/>
  <c r="P6256" i="1" s="1"/>
  <c r="P6257" i="1" s="1"/>
  <c r="O6255" i="1"/>
  <c r="N6255" i="1"/>
  <c r="M6267" i="1" l="1"/>
  <c r="L6257" i="1"/>
  <c r="R6241" i="1"/>
  <c r="R6240" i="1"/>
  <c r="R6239" i="1"/>
  <c r="M6272" i="1"/>
  <c r="L6262" i="1"/>
  <c r="N6259" i="1" a="1"/>
  <c r="P6255" i="1"/>
  <c r="M6273" i="1"/>
  <c r="L6263" i="1"/>
  <c r="M6260" i="1"/>
  <c r="L6250" i="1"/>
  <c r="M6278" i="1"/>
  <c r="L6268" i="1"/>
  <c r="L6266" i="1"/>
  <c r="M6276" i="1"/>
  <c r="M6279" i="1"/>
  <c r="L6269" i="1"/>
  <c r="M6275" i="1"/>
  <c r="O6266" i="1"/>
  <c r="O6267" i="1" s="1"/>
  <c r="L6265" i="1"/>
  <c r="N6266" i="1"/>
  <c r="P6266" i="1" s="1"/>
  <c r="P6267" i="1" s="1"/>
  <c r="O6265" i="1"/>
  <c r="N6265" i="1"/>
  <c r="M6281" i="1"/>
  <c r="L6271" i="1"/>
  <c r="P6251" i="1"/>
  <c r="O6250" i="1"/>
  <c r="N6249" i="1"/>
  <c r="R6249" i="1" s="1" a="1"/>
  <c r="O6251" i="1"/>
  <c r="N6250" i="1"/>
  <c r="N6251" i="1"/>
  <c r="P6249" i="1"/>
  <c r="P6250" i="1"/>
  <c r="O6249" i="1"/>
  <c r="M6264" i="1"/>
  <c r="L6254" i="1"/>
  <c r="M6285" i="1" l="1"/>
  <c r="O6276" i="1"/>
  <c r="O6277" i="1" s="1"/>
  <c r="L6275" i="1"/>
  <c r="N6276" i="1"/>
  <c r="P6276" i="1" s="1"/>
  <c r="P6277" i="1" s="1"/>
  <c r="O6275" i="1"/>
  <c r="N6275" i="1"/>
  <c r="M6270" i="1"/>
  <c r="L6260" i="1"/>
  <c r="R6251" i="1"/>
  <c r="R6250" i="1"/>
  <c r="R6249" i="1"/>
  <c r="M6291" i="1"/>
  <c r="L6281" i="1"/>
  <c r="M6289" i="1"/>
  <c r="L6279" i="1"/>
  <c r="M6288" i="1"/>
  <c r="L6278" i="1"/>
  <c r="M6283" i="1"/>
  <c r="L6273" i="1"/>
  <c r="M6282" i="1"/>
  <c r="L6272" i="1"/>
  <c r="P6261" i="1"/>
  <c r="O6260" i="1"/>
  <c r="N6259" i="1"/>
  <c r="R6259" i="1" s="1" a="1"/>
  <c r="O6261" i="1"/>
  <c r="N6260" i="1"/>
  <c r="N6261" i="1"/>
  <c r="P6259" i="1"/>
  <c r="P6260" i="1"/>
  <c r="O6259" i="1"/>
  <c r="M6274" i="1"/>
  <c r="L6264" i="1"/>
  <c r="N6269" i="1" a="1"/>
  <c r="P6265" i="1"/>
  <c r="L6276" i="1"/>
  <c r="M6286" i="1"/>
  <c r="M6277" i="1"/>
  <c r="L6267" i="1"/>
  <c r="R6261" i="1" l="1"/>
  <c r="R6260" i="1"/>
  <c r="R6259" i="1"/>
  <c r="M6298" i="1"/>
  <c r="L6288" i="1"/>
  <c r="M6284" i="1"/>
  <c r="L6274" i="1"/>
  <c r="M6280" i="1"/>
  <c r="L6270" i="1"/>
  <c r="M6293" i="1"/>
  <c r="L6283" i="1"/>
  <c r="M6299" i="1"/>
  <c r="L6289" i="1"/>
  <c r="N6279" i="1" a="1"/>
  <c r="P6275" i="1"/>
  <c r="L6286" i="1"/>
  <c r="M6296" i="1"/>
  <c r="M6292" i="1"/>
  <c r="L6282" i="1"/>
  <c r="M6301" i="1"/>
  <c r="L6291" i="1"/>
  <c r="M6287" i="1"/>
  <c r="L6277" i="1"/>
  <c r="P6271" i="1"/>
  <c r="O6270" i="1"/>
  <c r="N6269" i="1"/>
  <c r="R6269" i="1" s="1" a="1"/>
  <c r="O6271" i="1"/>
  <c r="N6270" i="1"/>
  <c r="N6271" i="1"/>
  <c r="P6269" i="1"/>
  <c r="P6270" i="1"/>
  <c r="O6269" i="1"/>
  <c r="M6295" i="1"/>
  <c r="O6286" i="1"/>
  <c r="O6287" i="1" s="1"/>
  <c r="L6285" i="1"/>
  <c r="N6286" i="1"/>
  <c r="P6286" i="1" s="1"/>
  <c r="P6287" i="1" s="1"/>
  <c r="O6285" i="1"/>
  <c r="N6285" i="1"/>
  <c r="M6311" i="1" l="1"/>
  <c r="L6301" i="1"/>
  <c r="M6290" i="1"/>
  <c r="L6280" i="1"/>
  <c r="R6271" i="1"/>
  <c r="R6270" i="1"/>
  <c r="R6269" i="1"/>
  <c r="M6297" i="1"/>
  <c r="L6287" i="1"/>
  <c r="M6302" i="1"/>
  <c r="L6292" i="1"/>
  <c r="P6281" i="1"/>
  <c r="O6280" i="1"/>
  <c r="N6279" i="1"/>
  <c r="R6279" i="1" s="1" a="1"/>
  <c r="O6281" i="1"/>
  <c r="N6280" i="1"/>
  <c r="N6281" i="1"/>
  <c r="P6279" i="1"/>
  <c r="P6280" i="1"/>
  <c r="O6279" i="1"/>
  <c r="M6303" i="1"/>
  <c r="L6293" i="1"/>
  <c r="M6294" i="1"/>
  <c r="L6284" i="1"/>
  <c r="M6309" i="1"/>
  <c r="L6299" i="1"/>
  <c r="M6308" i="1"/>
  <c r="L6298" i="1"/>
  <c r="N6289" i="1" a="1"/>
  <c r="P6285" i="1"/>
  <c r="M6305" i="1"/>
  <c r="O6296" i="1"/>
  <c r="O6297" i="1" s="1"/>
  <c r="L6295" i="1"/>
  <c r="N6296" i="1"/>
  <c r="P6296" i="1" s="1"/>
  <c r="P6297" i="1" s="1"/>
  <c r="O6295" i="1"/>
  <c r="N6295" i="1"/>
  <c r="L6296" i="1"/>
  <c r="M6306" i="1"/>
  <c r="N6299" i="1" l="1" a="1"/>
  <c r="P6295" i="1"/>
  <c r="M6318" i="1"/>
  <c r="L6308" i="1"/>
  <c r="R6281" i="1"/>
  <c r="R6280" i="1"/>
  <c r="R6279" i="1"/>
  <c r="M6312" i="1"/>
  <c r="L6302" i="1"/>
  <c r="M6307" i="1"/>
  <c r="L6297" i="1"/>
  <c r="M6315" i="1"/>
  <c r="O6306" i="1"/>
  <c r="O6307" i="1" s="1"/>
  <c r="L6305" i="1"/>
  <c r="N6306" i="1"/>
  <c r="P6306" i="1" s="1"/>
  <c r="P6307" i="1" s="1"/>
  <c r="O6305" i="1"/>
  <c r="N6305" i="1"/>
  <c r="M6304" i="1"/>
  <c r="L6294" i="1"/>
  <c r="M6300" i="1"/>
  <c r="L6290" i="1"/>
  <c r="L6306" i="1"/>
  <c r="M6316" i="1"/>
  <c r="P6291" i="1"/>
  <c r="O6290" i="1"/>
  <c r="N6289" i="1"/>
  <c r="R6289" i="1" s="1" a="1"/>
  <c r="O6291" i="1"/>
  <c r="N6290" i="1"/>
  <c r="N6291" i="1"/>
  <c r="P6289" i="1"/>
  <c r="P6290" i="1"/>
  <c r="O6289" i="1"/>
  <c r="M6319" i="1"/>
  <c r="L6309" i="1"/>
  <c r="M6313" i="1"/>
  <c r="L6303" i="1"/>
  <c r="M6321" i="1"/>
  <c r="L6311" i="1"/>
  <c r="M6310" i="1" l="1"/>
  <c r="L6300" i="1"/>
  <c r="M6325" i="1"/>
  <c r="O6316" i="1"/>
  <c r="O6317" i="1" s="1"/>
  <c r="L6315" i="1"/>
  <c r="N6316" i="1"/>
  <c r="P6316" i="1" s="1"/>
  <c r="P6317" i="1" s="1"/>
  <c r="O6315" i="1"/>
  <c r="N6315" i="1"/>
  <c r="M6322" i="1"/>
  <c r="L6312" i="1"/>
  <c r="M6323" i="1"/>
  <c r="L6313" i="1"/>
  <c r="M6328" i="1"/>
  <c r="L6318" i="1"/>
  <c r="R6291" i="1"/>
  <c r="R6290" i="1"/>
  <c r="R6289" i="1"/>
  <c r="M6314" i="1"/>
  <c r="L6304" i="1"/>
  <c r="M6317" i="1"/>
  <c r="L6307" i="1"/>
  <c r="L6316" i="1"/>
  <c r="M6326" i="1"/>
  <c r="M6331" i="1"/>
  <c r="L6321" i="1"/>
  <c r="M6329" i="1"/>
  <c r="L6319" i="1"/>
  <c r="N6309" i="1" a="1"/>
  <c r="P6305" i="1"/>
  <c r="P6301" i="1"/>
  <c r="O6300" i="1"/>
  <c r="N6299" i="1"/>
  <c r="R6299" i="1" s="1" a="1"/>
  <c r="O6301" i="1"/>
  <c r="N6300" i="1"/>
  <c r="N6301" i="1"/>
  <c r="P6299" i="1"/>
  <c r="P6300" i="1"/>
  <c r="O6299" i="1"/>
  <c r="P6311" i="1" l="1"/>
  <c r="O6310" i="1"/>
  <c r="N6309" i="1"/>
  <c r="R6309" i="1" s="1" a="1"/>
  <c r="O6311" i="1"/>
  <c r="N6310" i="1"/>
  <c r="N6311" i="1"/>
  <c r="P6309" i="1"/>
  <c r="P6310" i="1"/>
  <c r="O6309" i="1"/>
  <c r="M6341" i="1"/>
  <c r="L6331" i="1"/>
  <c r="M6327" i="1"/>
  <c r="L6317" i="1"/>
  <c r="N6319" i="1" a="1"/>
  <c r="P6315" i="1"/>
  <c r="M6339" i="1"/>
  <c r="L6329" i="1"/>
  <c r="M6324" i="1"/>
  <c r="L6314" i="1"/>
  <c r="R6301" i="1"/>
  <c r="R6300" i="1"/>
  <c r="R6299" i="1"/>
  <c r="L6326" i="1"/>
  <c r="M6336" i="1"/>
  <c r="M6333" i="1"/>
  <c r="L6323" i="1"/>
  <c r="M6335" i="1"/>
  <c r="O6326" i="1"/>
  <c r="O6327" i="1" s="1"/>
  <c r="L6325" i="1"/>
  <c r="N6326" i="1"/>
  <c r="P6326" i="1" s="1"/>
  <c r="P6327" i="1" s="1"/>
  <c r="O6325" i="1"/>
  <c r="N6325" i="1"/>
  <c r="M6338" i="1"/>
  <c r="L6328" i="1"/>
  <c r="M6332" i="1"/>
  <c r="L6322" i="1"/>
  <c r="M6320" i="1"/>
  <c r="L6310" i="1"/>
  <c r="L6336" i="1" l="1"/>
  <c r="M6346" i="1"/>
  <c r="M6349" i="1"/>
  <c r="L6339" i="1"/>
  <c r="M6337" i="1"/>
  <c r="L6327" i="1"/>
  <c r="M6342" i="1"/>
  <c r="L6332" i="1"/>
  <c r="M6345" i="1"/>
  <c r="O6336" i="1"/>
  <c r="O6337" i="1" s="1"/>
  <c r="L6335" i="1"/>
  <c r="N6336" i="1"/>
  <c r="P6336" i="1" s="1"/>
  <c r="P6337" i="1" s="1"/>
  <c r="O6335" i="1"/>
  <c r="N6335" i="1"/>
  <c r="P6321" i="1"/>
  <c r="O6320" i="1"/>
  <c r="N6319" i="1"/>
  <c r="R6319" i="1" s="1" a="1"/>
  <c r="O6321" i="1"/>
  <c r="N6320" i="1"/>
  <c r="N6321" i="1"/>
  <c r="P6319" i="1"/>
  <c r="P6320" i="1"/>
  <c r="O6319" i="1"/>
  <c r="M6351" i="1"/>
  <c r="L6341" i="1"/>
  <c r="N6329" i="1" a="1"/>
  <c r="P6325" i="1"/>
  <c r="R6311" i="1"/>
  <c r="R6310" i="1"/>
  <c r="R6309" i="1"/>
  <c r="M6334" i="1"/>
  <c r="L6324" i="1"/>
  <c r="M6330" i="1"/>
  <c r="L6320" i="1"/>
  <c r="M6348" i="1"/>
  <c r="L6338" i="1"/>
  <c r="M6343" i="1"/>
  <c r="L6333" i="1"/>
  <c r="M6361" i="1" l="1"/>
  <c r="L6351" i="1"/>
  <c r="M6344" i="1"/>
  <c r="L6334" i="1"/>
  <c r="M6359" i="1"/>
  <c r="L6349" i="1"/>
  <c r="P6331" i="1"/>
  <c r="O6330" i="1"/>
  <c r="N6329" i="1"/>
  <c r="R6329" i="1" s="1" a="1"/>
  <c r="O6331" i="1"/>
  <c r="N6330" i="1"/>
  <c r="N6331" i="1"/>
  <c r="P6329" i="1"/>
  <c r="P6330" i="1"/>
  <c r="O6329" i="1"/>
  <c r="N6339" i="1" a="1"/>
  <c r="P6335" i="1"/>
  <c r="L6346" i="1"/>
  <c r="M6356" i="1"/>
  <c r="M6358" i="1"/>
  <c r="L6348" i="1"/>
  <c r="M6352" i="1"/>
  <c r="L6342" i="1"/>
  <c r="M6353" i="1"/>
  <c r="L6343" i="1"/>
  <c r="M6340" i="1"/>
  <c r="L6330" i="1"/>
  <c r="R6321" i="1"/>
  <c r="R6320" i="1"/>
  <c r="R6319" i="1"/>
  <c r="M6355" i="1"/>
  <c r="O6346" i="1"/>
  <c r="O6347" i="1" s="1"/>
  <c r="L6345" i="1"/>
  <c r="N6346" i="1"/>
  <c r="P6346" i="1" s="1"/>
  <c r="P6347" i="1" s="1"/>
  <c r="O6345" i="1"/>
  <c r="N6345" i="1"/>
  <c r="M6347" i="1"/>
  <c r="L6337" i="1"/>
  <c r="M6363" i="1" l="1"/>
  <c r="L6353" i="1"/>
  <c r="M6368" i="1"/>
  <c r="L6358" i="1"/>
  <c r="P6341" i="1"/>
  <c r="O6340" i="1"/>
  <c r="N6339" i="1"/>
  <c r="R6339" i="1" s="1" a="1"/>
  <c r="O6341" i="1"/>
  <c r="N6340" i="1"/>
  <c r="N6341" i="1"/>
  <c r="P6339" i="1"/>
  <c r="P6340" i="1"/>
  <c r="O6339" i="1"/>
  <c r="M6350" i="1"/>
  <c r="L6340" i="1"/>
  <c r="M6362" i="1"/>
  <c r="L6352" i="1"/>
  <c r="N6349" i="1" a="1"/>
  <c r="P6345" i="1"/>
  <c r="M6365" i="1"/>
  <c r="O6356" i="1"/>
  <c r="O6357" i="1" s="1"/>
  <c r="L6355" i="1"/>
  <c r="N6356" i="1"/>
  <c r="P6356" i="1" s="1"/>
  <c r="P6357" i="1" s="1"/>
  <c r="O6355" i="1"/>
  <c r="N6355" i="1"/>
  <c r="L6356" i="1"/>
  <c r="M6366" i="1"/>
  <c r="M6354" i="1"/>
  <c r="L6344" i="1"/>
  <c r="M6357" i="1"/>
  <c r="L6347" i="1"/>
  <c r="R6331" i="1"/>
  <c r="R6330" i="1"/>
  <c r="R6329" i="1"/>
  <c r="M6369" i="1"/>
  <c r="L6359" i="1"/>
  <c r="M6371" i="1"/>
  <c r="L6361" i="1"/>
  <c r="M6364" i="1" l="1"/>
  <c r="L6354" i="1"/>
  <c r="M6375" i="1"/>
  <c r="O6366" i="1"/>
  <c r="O6367" i="1" s="1"/>
  <c r="L6365" i="1"/>
  <c r="N6366" i="1"/>
  <c r="P6366" i="1" s="1"/>
  <c r="P6367" i="1" s="1"/>
  <c r="O6365" i="1"/>
  <c r="N6365" i="1"/>
  <c r="M6378" i="1"/>
  <c r="L6368" i="1"/>
  <c r="M6367" i="1"/>
  <c r="L6357" i="1"/>
  <c r="P6351" i="1"/>
  <c r="O6350" i="1"/>
  <c r="N6349" i="1"/>
  <c r="R6349" i="1" s="1" a="1"/>
  <c r="O6351" i="1"/>
  <c r="N6350" i="1"/>
  <c r="N6351" i="1"/>
  <c r="P6349" i="1"/>
  <c r="P6350" i="1"/>
  <c r="O6349" i="1"/>
  <c r="M6360" i="1"/>
  <c r="L6350" i="1"/>
  <c r="M6372" i="1"/>
  <c r="L6362" i="1"/>
  <c r="M6379" i="1"/>
  <c r="L6369" i="1"/>
  <c r="L6366" i="1"/>
  <c r="M6376" i="1"/>
  <c r="R6341" i="1"/>
  <c r="R6340" i="1"/>
  <c r="R6339" i="1"/>
  <c r="M6381" i="1"/>
  <c r="L6371" i="1"/>
  <c r="N6359" i="1" a="1"/>
  <c r="P6355" i="1"/>
  <c r="M6373" i="1"/>
  <c r="L6363" i="1"/>
  <c r="M6382" i="1" l="1"/>
  <c r="L6372" i="1"/>
  <c r="N6369" i="1" a="1"/>
  <c r="P6365" i="1"/>
  <c r="P6361" i="1"/>
  <c r="O6360" i="1"/>
  <c r="N6359" i="1"/>
  <c r="R6359" i="1" s="1" a="1"/>
  <c r="O6361" i="1"/>
  <c r="N6360" i="1"/>
  <c r="N6361" i="1"/>
  <c r="P6359" i="1"/>
  <c r="P6360" i="1"/>
  <c r="O6359" i="1"/>
  <c r="R6351" i="1"/>
  <c r="R6350" i="1"/>
  <c r="R6349" i="1"/>
  <c r="M6377" i="1"/>
  <c r="L6367" i="1"/>
  <c r="M6385" i="1"/>
  <c r="O6376" i="1"/>
  <c r="O6377" i="1" s="1"/>
  <c r="L6375" i="1"/>
  <c r="N6376" i="1"/>
  <c r="P6376" i="1" s="1"/>
  <c r="P6377" i="1" s="1"/>
  <c r="O6375" i="1"/>
  <c r="N6375" i="1"/>
  <c r="M6389" i="1"/>
  <c r="L6379" i="1"/>
  <c r="M6370" i="1"/>
  <c r="L6360" i="1"/>
  <c r="M6383" i="1"/>
  <c r="L6373" i="1"/>
  <c r="M6391" i="1"/>
  <c r="L6381" i="1"/>
  <c r="L6376" i="1"/>
  <c r="M6386" i="1"/>
  <c r="M6388" i="1"/>
  <c r="L6378" i="1"/>
  <c r="M6374" i="1"/>
  <c r="L6364" i="1"/>
  <c r="M6398" i="1" l="1"/>
  <c r="L6388" i="1"/>
  <c r="M6401" i="1"/>
  <c r="L6391" i="1"/>
  <c r="M6380" i="1"/>
  <c r="L6370" i="1"/>
  <c r="M6395" i="1"/>
  <c r="O6386" i="1"/>
  <c r="O6387" i="1" s="1"/>
  <c r="L6385" i="1"/>
  <c r="N6386" i="1"/>
  <c r="P6386" i="1" s="1"/>
  <c r="P6387" i="1" s="1"/>
  <c r="O6385" i="1"/>
  <c r="N6385" i="1"/>
  <c r="R6361" i="1"/>
  <c r="R6360" i="1"/>
  <c r="R6359" i="1"/>
  <c r="N6379" i="1" a="1"/>
  <c r="P6375" i="1"/>
  <c r="P6371" i="1"/>
  <c r="O6370" i="1"/>
  <c r="N6369" i="1"/>
  <c r="R6369" i="1" s="1" a="1"/>
  <c r="O6371" i="1"/>
  <c r="N6370" i="1"/>
  <c r="N6371" i="1"/>
  <c r="P6369" i="1"/>
  <c r="P6370" i="1"/>
  <c r="O6369" i="1"/>
  <c r="L6386" i="1"/>
  <c r="M6396" i="1"/>
  <c r="M6384" i="1"/>
  <c r="L6374" i="1"/>
  <c r="M6393" i="1"/>
  <c r="L6383" i="1"/>
  <c r="M6399" i="1"/>
  <c r="L6389" i="1"/>
  <c r="M6387" i="1"/>
  <c r="L6377" i="1"/>
  <c r="M6392" i="1"/>
  <c r="L6382" i="1"/>
  <c r="R6371" i="1" l="1"/>
  <c r="R6370" i="1"/>
  <c r="R6369" i="1"/>
  <c r="N6389" i="1" a="1"/>
  <c r="P6385" i="1"/>
  <c r="M6411" i="1"/>
  <c r="L6401" i="1"/>
  <c r="L6396" i="1"/>
  <c r="M6406" i="1"/>
  <c r="P6381" i="1"/>
  <c r="O6380" i="1"/>
  <c r="N6379" i="1"/>
  <c r="R6379" i="1" s="1" a="1"/>
  <c r="O6381" i="1"/>
  <c r="N6380" i="1"/>
  <c r="N6381" i="1"/>
  <c r="P6379" i="1"/>
  <c r="P6380" i="1"/>
  <c r="O6379" i="1"/>
  <c r="M6397" i="1"/>
  <c r="L6387" i="1"/>
  <c r="M6403" i="1"/>
  <c r="L6393" i="1"/>
  <c r="M6405" i="1"/>
  <c r="O6396" i="1"/>
  <c r="O6397" i="1" s="1"/>
  <c r="L6395" i="1"/>
  <c r="N6396" i="1"/>
  <c r="P6396" i="1" s="1"/>
  <c r="P6397" i="1" s="1"/>
  <c r="O6395" i="1"/>
  <c r="N6395" i="1"/>
  <c r="M6402" i="1"/>
  <c r="L6392" i="1"/>
  <c r="M6409" i="1"/>
  <c r="L6399" i="1"/>
  <c r="M6394" i="1"/>
  <c r="L6384" i="1"/>
  <c r="M6390" i="1"/>
  <c r="L6380" i="1"/>
  <c r="M6408" i="1"/>
  <c r="L6398" i="1"/>
  <c r="M6407" i="1" l="1"/>
  <c r="L6397" i="1"/>
  <c r="N6399" i="1" a="1"/>
  <c r="P6395" i="1"/>
  <c r="R6381" i="1"/>
  <c r="R6380" i="1"/>
  <c r="R6379" i="1"/>
  <c r="P6391" i="1"/>
  <c r="O6390" i="1"/>
  <c r="N6389" i="1"/>
  <c r="R6389" i="1" s="1" a="1"/>
  <c r="O6391" i="1"/>
  <c r="N6390" i="1"/>
  <c r="N6391" i="1"/>
  <c r="P6389" i="1"/>
  <c r="P6390" i="1"/>
  <c r="O6389" i="1"/>
  <c r="M6400" i="1"/>
  <c r="L6390" i="1"/>
  <c r="M6419" i="1"/>
  <c r="L6409" i="1"/>
  <c r="M6415" i="1"/>
  <c r="O6406" i="1"/>
  <c r="O6407" i="1" s="1"/>
  <c r="L6405" i="1"/>
  <c r="N6406" i="1"/>
  <c r="P6406" i="1" s="1"/>
  <c r="P6407" i="1" s="1"/>
  <c r="O6405" i="1"/>
  <c r="N6405" i="1"/>
  <c r="M6421" i="1"/>
  <c r="L6411" i="1"/>
  <c r="M6418" i="1"/>
  <c r="L6408" i="1"/>
  <c r="M6404" i="1"/>
  <c r="L6394" i="1"/>
  <c r="M6412" i="1"/>
  <c r="L6402" i="1"/>
  <c r="M6413" i="1"/>
  <c r="L6403" i="1"/>
  <c r="L6406" i="1"/>
  <c r="M6416" i="1"/>
  <c r="M6414" i="1" l="1"/>
  <c r="L6404" i="1"/>
  <c r="M6431" i="1"/>
  <c r="L6421" i="1"/>
  <c r="M6429" i="1"/>
  <c r="L6419" i="1"/>
  <c r="R6391" i="1"/>
  <c r="R6390" i="1"/>
  <c r="R6389" i="1"/>
  <c r="M6423" i="1"/>
  <c r="L6413" i="1"/>
  <c r="P6401" i="1"/>
  <c r="O6400" i="1"/>
  <c r="N6399" i="1"/>
  <c r="R6399" i="1" s="1" a="1"/>
  <c r="O6401" i="1"/>
  <c r="N6400" i="1"/>
  <c r="N6401" i="1"/>
  <c r="P6399" i="1"/>
  <c r="P6400" i="1"/>
  <c r="O6399" i="1"/>
  <c r="L6416" i="1"/>
  <c r="M6426" i="1"/>
  <c r="N6409" i="1" a="1"/>
  <c r="P6405" i="1"/>
  <c r="M6422" i="1"/>
  <c r="L6412" i="1"/>
  <c r="M6428" i="1"/>
  <c r="L6418" i="1"/>
  <c r="M6425" i="1"/>
  <c r="O6416" i="1"/>
  <c r="O6417" i="1" s="1"/>
  <c r="L6415" i="1"/>
  <c r="N6416" i="1"/>
  <c r="P6416" i="1" s="1"/>
  <c r="P6417" i="1" s="1"/>
  <c r="O6415" i="1"/>
  <c r="N6415" i="1"/>
  <c r="M6410" i="1"/>
  <c r="L6400" i="1"/>
  <c r="M6417" i="1"/>
  <c r="L6407" i="1"/>
  <c r="M6420" i="1" l="1"/>
  <c r="L6410" i="1"/>
  <c r="M6438" i="1"/>
  <c r="L6428" i="1"/>
  <c r="L6426" i="1"/>
  <c r="M6436" i="1"/>
  <c r="R6401" i="1"/>
  <c r="R6400" i="1"/>
  <c r="R6399" i="1"/>
  <c r="M6433" i="1"/>
  <c r="L6423" i="1"/>
  <c r="P6411" i="1"/>
  <c r="O6410" i="1"/>
  <c r="N6409" i="1"/>
  <c r="R6409" i="1" s="1" a="1"/>
  <c r="O6411" i="1"/>
  <c r="N6410" i="1"/>
  <c r="N6411" i="1"/>
  <c r="P6409" i="1"/>
  <c r="P6410" i="1"/>
  <c r="O6409" i="1"/>
  <c r="M6441" i="1"/>
  <c r="L6431" i="1"/>
  <c r="N6419" i="1" a="1"/>
  <c r="P6415" i="1"/>
  <c r="M6427" i="1"/>
  <c r="L6417" i="1"/>
  <c r="M6435" i="1"/>
  <c r="O6426" i="1"/>
  <c r="O6427" i="1" s="1"/>
  <c r="L6425" i="1"/>
  <c r="N6426" i="1"/>
  <c r="P6426" i="1" s="1"/>
  <c r="P6427" i="1" s="1"/>
  <c r="O6425" i="1"/>
  <c r="N6425" i="1"/>
  <c r="M6432" i="1"/>
  <c r="L6422" i="1"/>
  <c r="M6439" i="1"/>
  <c r="L6429" i="1"/>
  <c r="M6424" i="1"/>
  <c r="L6414" i="1"/>
  <c r="M6449" i="1" l="1"/>
  <c r="L6439" i="1"/>
  <c r="P6421" i="1"/>
  <c r="O6420" i="1"/>
  <c r="N6419" i="1"/>
  <c r="R6419" i="1" s="1" a="1"/>
  <c r="O6421" i="1"/>
  <c r="N6420" i="1"/>
  <c r="N6421" i="1"/>
  <c r="P6419" i="1"/>
  <c r="P6420" i="1"/>
  <c r="O6419" i="1"/>
  <c r="M6448" i="1"/>
  <c r="L6438" i="1"/>
  <c r="R6411" i="1"/>
  <c r="R6410" i="1"/>
  <c r="R6409" i="1"/>
  <c r="M6443" i="1"/>
  <c r="L6433" i="1"/>
  <c r="L6436" i="1"/>
  <c r="M6446" i="1"/>
  <c r="N6429" i="1" a="1"/>
  <c r="P6425" i="1"/>
  <c r="M6445" i="1"/>
  <c r="O6436" i="1"/>
  <c r="O6437" i="1" s="1"/>
  <c r="L6435" i="1"/>
  <c r="N6436" i="1"/>
  <c r="P6436" i="1" s="1"/>
  <c r="P6437" i="1" s="1"/>
  <c r="O6435" i="1"/>
  <c r="N6435" i="1"/>
  <c r="M6434" i="1"/>
  <c r="L6424" i="1"/>
  <c r="M6442" i="1"/>
  <c r="L6432" i="1"/>
  <c r="M6437" i="1"/>
  <c r="L6427" i="1"/>
  <c r="M6451" i="1"/>
  <c r="L6441" i="1"/>
  <c r="M6430" i="1"/>
  <c r="L6420" i="1"/>
  <c r="L6446" i="1" l="1"/>
  <c r="M6456" i="1"/>
  <c r="M6458" i="1"/>
  <c r="L6448" i="1"/>
  <c r="M6461" i="1"/>
  <c r="L6451" i="1"/>
  <c r="M6452" i="1"/>
  <c r="L6442" i="1"/>
  <c r="M6455" i="1"/>
  <c r="O6446" i="1"/>
  <c r="O6447" i="1" s="1"/>
  <c r="L6445" i="1"/>
  <c r="N6446" i="1"/>
  <c r="P6446" i="1" s="1"/>
  <c r="P6447" i="1" s="1"/>
  <c r="O6445" i="1"/>
  <c r="N6445" i="1"/>
  <c r="N6439" i="1" a="1"/>
  <c r="P6435" i="1"/>
  <c r="M6440" i="1"/>
  <c r="L6430" i="1"/>
  <c r="M6447" i="1"/>
  <c r="L6437" i="1"/>
  <c r="M6444" i="1"/>
  <c r="L6434" i="1"/>
  <c r="P6431" i="1"/>
  <c r="O6430" i="1"/>
  <c r="N6429" i="1"/>
  <c r="R6429" i="1" s="1" a="1"/>
  <c r="O6431" i="1"/>
  <c r="N6430" i="1"/>
  <c r="N6431" i="1"/>
  <c r="P6429" i="1"/>
  <c r="P6430" i="1"/>
  <c r="O6429" i="1"/>
  <c r="M6453" i="1"/>
  <c r="L6443" i="1"/>
  <c r="R6421" i="1"/>
  <c r="R6420" i="1"/>
  <c r="R6419" i="1"/>
  <c r="M6459" i="1"/>
  <c r="L6449" i="1"/>
  <c r="M6463" i="1" l="1"/>
  <c r="L6453" i="1"/>
  <c r="P6441" i="1"/>
  <c r="O6440" i="1"/>
  <c r="N6439" i="1"/>
  <c r="R6439" i="1" s="1" a="1"/>
  <c r="O6441" i="1"/>
  <c r="N6440" i="1"/>
  <c r="N6441" i="1"/>
  <c r="P6439" i="1"/>
  <c r="P6440" i="1"/>
  <c r="O6439" i="1"/>
  <c r="M6462" i="1"/>
  <c r="L6452" i="1"/>
  <c r="M6468" i="1"/>
  <c r="L6458" i="1"/>
  <c r="N6449" i="1" a="1"/>
  <c r="P6445" i="1"/>
  <c r="L6456" i="1"/>
  <c r="M6466" i="1"/>
  <c r="M6457" i="1"/>
  <c r="L6447" i="1"/>
  <c r="M6469" i="1"/>
  <c r="L6459" i="1"/>
  <c r="R6431" i="1"/>
  <c r="R6430" i="1"/>
  <c r="R6429" i="1"/>
  <c r="M6454" i="1"/>
  <c r="L6444" i="1"/>
  <c r="M6450" i="1"/>
  <c r="L6440" i="1"/>
  <c r="M6465" i="1"/>
  <c r="O6456" i="1"/>
  <c r="O6457" i="1" s="1"/>
  <c r="L6455" i="1"/>
  <c r="N6456" i="1"/>
  <c r="P6456" i="1" s="1"/>
  <c r="P6457" i="1" s="1"/>
  <c r="O6455" i="1"/>
  <c r="N6455" i="1"/>
  <c r="M6471" i="1"/>
  <c r="L6461" i="1"/>
  <c r="N6459" i="1" l="1" a="1"/>
  <c r="P6455" i="1"/>
  <c r="M6464" i="1"/>
  <c r="L6454" i="1"/>
  <c r="M6479" i="1"/>
  <c r="L6469" i="1"/>
  <c r="M6478" i="1"/>
  <c r="L6468" i="1"/>
  <c r="M6467" i="1"/>
  <c r="L6457" i="1"/>
  <c r="P6451" i="1"/>
  <c r="O6450" i="1"/>
  <c r="N6449" i="1"/>
  <c r="R6449" i="1" s="1" a="1"/>
  <c r="O6451" i="1"/>
  <c r="N6450" i="1"/>
  <c r="N6451" i="1"/>
  <c r="P6449" i="1"/>
  <c r="P6450" i="1"/>
  <c r="O6449" i="1"/>
  <c r="M6472" i="1"/>
  <c r="L6462" i="1"/>
  <c r="M6475" i="1"/>
  <c r="O6466" i="1"/>
  <c r="O6467" i="1" s="1"/>
  <c r="L6465" i="1"/>
  <c r="N6466" i="1"/>
  <c r="P6466" i="1" s="1"/>
  <c r="P6467" i="1" s="1"/>
  <c r="O6465" i="1"/>
  <c r="N6465" i="1"/>
  <c r="L6466" i="1"/>
  <c r="M6476" i="1"/>
  <c r="M6481" i="1"/>
  <c r="L6471" i="1"/>
  <c r="M6460" i="1"/>
  <c r="L6450" i="1"/>
  <c r="R6441" i="1"/>
  <c r="R6440" i="1"/>
  <c r="R6439" i="1"/>
  <c r="M6473" i="1"/>
  <c r="L6463" i="1"/>
  <c r="M6482" i="1" l="1"/>
  <c r="L6472" i="1"/>
  <c r="N6469" i="1" a="1"/>
  <c r="P6465" i="1"/>
  <c r="M6488" i="1"/>
  <c r="L6478" i="1"/>
  <c r="M6491" i="1"/>
  <c r="L6481" i="1"/>
  <c r="M6485" i="1"/>
  <c r="O6476" i="1"/>
  <c r="O6477" i="1" s="1"/>
  <c r="L6475" i="1"/>
  <c r="N6476" i="1"/>
  <c r="P6476" i="1" s="1"/>
  <c r="P6477" i="1" s="1"/>
  <c r="O6475" i="1"/>
  <c r="N6475" i="1"/>
  <c r="M6470" i="1"/>
  <c r="L6460" i="1"/>
  <c r="M6474" i="1"/>
  <c r="L6464" i="1"/>
  <c r="M6483" i="1"/>
  <c r="L6473" i="1"/>
  <c r="L6476" i="1"/>
  <c r="M6486" i="1"/>
  <c r="R6451" i="1"/>
  <c r="R6450" i="1"/>
  <c r="R6449" i="1"/>
  <c r="M6477" i="1"/>
  <c r="L6467" i="1"/>
  <c r="M6489" i="1"/>
  <c r="L6479" i="1"/>
  <c r="P6461" i="1"/>
  <c r="O6460" i="1"/>
  <c r="N6459" i="1"/>
  <c r="R6459" i="1" s="1" a="1"/>
  <c r="O6461" i="1"/>
  <c r="N6460" i="1"/>
  <c r="N6461" i="1"/>
  <c r="P6459" i="1"/>
  <c r="P6460" i="1"/>
  <c r="O6459" i="1"/>
  <c r="R6461" i="1" l="1"/>
  <c r="R6460" i="1"/>
  <c r="R6459" i="1"/>
  <c r="M6493" i="1"/>
  <c r="L6483" i="1"/>
  <c r="M6480" i="1"/>
  <c r="L6470" i="1"/>
  <c r="M6501" i="1"/>
  <c r="L6491" i="1"/>
  <c r="M6487" i="1"/>
  <c r="L6477" i="1"/>
  <c r="L6486" i="1"/>
  <c r="M6496" i="1"/>
  <c r="N6479" i="1" a="1"/>
  <c r="P6475" i="1"/>
  <c r="M6499" i="1"/>
  <c r="L6489" i="1"/>
  <c r="P6471" i="1"/>
  <c r="O6470" i="1"/>
  <c r="N6469" i="1"/>
  <c r="R6469" i="1" s="1" a="1"/>
  <c r="O6471" i="1"/>
  <c r="N6470" i="1"/>
  <c r="N6471" i="1"/>
  <c r="P6469" i="1"/>
  <c r="P6470" i="1"/>
  <c r="O6469" i="1"/>
  <c r="M6484" i="1"/>
  <c r="L6474" i="1"/>
  <c r="M6495" i="1"/>
  <c r="O6486" i="1"/>
  <c r="O6487" i="1" s="1"/>
  <c r="L6485" i="1"/>
  <c r="N6486" i="1"/>
  <c r="P6486" i="1" s="1"/>
  <c r="P6487" i="1" s="1"/>
  <c r="O6485" i="1"/>
  <c r="N6485" i="1"/>
  <c r="M6498" i="1"/>
  <c r="L6488" i="1"/>
  <c r="M6492" i="1"/>
  <c r="L6482" i="1"/>
  <c r="R6471" i="1" l="1"/>
  <c r="R6470" i="1"/>
  <c r="R6469" i="1"/>
  <c r="M6503" i="1"/>
  <c r="L6493" i="1"/>
  <c r="P6481" i="1"/>
  <c r="O6480" i="1"/>
  <c r="N6479" i="1"/>
  <c r="R6479" i="1" s="1" a="1"/>
  <c r="O6481" i="1"/>
  <c r="N6480" i="1"/>
  <c r="N6481" i="1"/>
  <c r="P6479" i="1"/>
  <c r="P6480" i="1"/>
  <c r="O6479" i="1"/>
  <c r="M6497" i="1"/>
  <c r="L6487" i="1"/>
  <c r="M6490" i="1"/>
  <c r="L6480" i="1"/>
  <c r="M6509" i="1"/>
  <c r="L6499" i="1"/>
  <c r="M6511" i="1"/>
  <c r="L6501" i="1"/>
  <c r="M6508" i="1"/>
  <c r="L6498" i="1"/>
  <c r="M6494" i="1"/>
  <c r="L6484" i="1"/>
  <c r="N6489" i="1" a="1"/>
  <c r="P6485" i="1"/>
  <c r="M6502" i="1"/>
  <c r="L6492" i="1"/>
  <c r="M6505" i="1"/>
  <c r="O6496" i="1"/>
  <c r="O6497" i="1" s="1"/>
  <c r="L6495" i="1"/>
  <c r="N6496" i="1"/>
  <c r="P6496" i="1" s="1"/>
  <c r="P6497" i="1" s="1"/>
  <c r="O6495" i="1"/>
  <c r="N6495" i="1"/>
  <c r="L6496" i="1"/>
  <c r="M6506" i="1"/>
  <c r="M6515" i="1" l="1"/>
  <c r="O6506" i="1"/>
  <c r="O6507" i="1" s="1"/>
  <c r="L6505" i="1"/>
  <c r="N6506" i="1"/>
  <c r="P6506" i="1" s="1"/>
  <c r="P6507" i="1" s="1"/>
  <c r="O6505" i="1"/>
  <c r="N6505" i="1"/>
  <c r="N6499" i="1" a="1"/>
  <c r="P6495" i="1"/>
  <c r="R6481" i="1"/>
  <c r="R6480" i="1"/>
  <c r="R6479" i="1"/>
  <c r="M6513" i="1"/>
  <c r="L6503" i="1"/>
  <c r="P6491" i="1"/>
  <c r="O6490" i="1"/>
  <c r="N6489" i="1"/>
  <c r="R6489" i="1" s="1" a="1"/>
  <c r="O6491" i="1"/>
  <c r="N6490" i="1"/>
  <c r="N6491" i="1"/>
  <c r="P6489" i="1"/>
  <c r="P6490" i="1"/>
  <c r="O6489" i="1"/>
  <c r="M6518" i="1"/>
  <c r="L6508" i="1"/>
  <c r="M6519" i="1"/>
  <c r="L6509" i="1"/>
  <c r="M6507" i="1"/>
  <c r="L6497" i="1"/>
  <c r="L6506" i="1"/>
  <c r="M6516" i="1"/>
  <c r="M6512" i="1"/>
  <c r="L6502" i="1"/>
  <c r="M6504" i="1"/>
  <c r="L6494" i="1"/>
  <c r="M6521" i="1"/>
  <c r="L6511" i="1"/>
  <c r="M6500" i="1"/>
  <c r="L6490" i="1"/>
  <c r="M6531" i="1" l="1"/>
  <c r="L6521" i="1"/>
  <c r="M6522" i="1"/>
  <c r="L6512" i="1"/>
  <c r="M6517" i="1"/>
  <c r="L6507" i="1"/>
  <c r="M6528" i="1"/>
  <c r="L6518" i="1"/>
  <c r="L6516" i="1"/>
  <c r="M6526" i="1"/>
  <c r="N6509" i="1" a="1"/>
  <c r="P6505" i="1"/>
  <c r="R6491" i="1"/>
  <c r="R6490" i="1"/>
  <c r="R6489" i="1"/>
  <c r="M6523" i="1"/>
  <c r="L6513" i="1"/>
  <c r="P6501" i="1"/>
  <c r="O6500" i="1"/>
  <c r="N6499" i="1"/>
  <c r="R6499" i="1" s="1" a="1"/>
  <c r="O6501" i="1"/>
  <c r="N6500" i="1"/>
  <c r="N6501" i="1"/>
  <c r="P6499" i="1"/>
  <c r="P6500" i="1"/>
  <c r="O6499" i="1"/>
  <c r="M6510" i="1"/>
  <c r="L6500" i="1"/>
  <c r="M6514" i="1"/>
  <c r="L6504" i="1"/>
  <c r="M6529" i="1"/>
  <c r="L6519" i="1"/>
  <c r="M6525" i="1"/>
  <c r="O6516" i="1"/>
  <c r="O6517" i="1" s="1"/>
  <c r="L6515" i="1"/>
  <c r="N6516" i="1"/>
  <c r="P6516" i="1" s="1"/>
  <c r="P6517" i="1" s="1"/>
  <c r="O6515" i="1"/>
  <c r="N6515" i="1"/>
  <c r="R6501" i="1" l="1"/>
  <c r="R6500" i="1"/>
  <c r="R6499" i="1"/>
  <c r="M6539" i="1"/>
  <c r="L6529" i="1"/>
  <c r="M6520" i="1"/>
  <c r="L6510" i="1"/>
  <c r="M6538" i="1"/>
  <c r="L6528" i="1"/>
  <c r="N6519" i="1" a="1"/>
  <c r="P6515" i="1"/>
  <c r="L6526" i="1"/>
  <c r="M6536" i="1"/>
  <c r="M6533" i="1"/>
  <c r="L6523" i="1"/>
  <c r="P6511" i="1"/>
  <c r="O6510" i="1"/>
  <c r="N6509" i="1"/>
  <c r="R6509" i="1" s="1" a="1"/>
  <c r="O6511" i="1"/>
  <c r="N6510" i="1"/>
  <c r="N6511" i="1"/>
  <c r="P6509" i="1"/>
  <c r="P6510" i="1"/>
  <c r="O6509" i="1"/>
  <c r="M6532" i="1"/>
  <c r="L6522" i="1"/>
  <c r="M6535" i="1"/>
  <c r="O6526" i="1"/>
  <c r="O6527" i="1" s="1"/>
  <c r="L6525" i="1"/>
  <c r="N6526" i="1"/>
  <c r="P6526" i="1" s="1"/>
  <c r="P6527" i="1" s="1"/>
  <c r="O6525" i="1"/>
  <c r="N6525" i="1"/>
  <c r="M6524" i="1"/>
  <c r="L6514" i="1"/>
  <c r="M6527" i="1"/>
  <c r="L6517" i="1"/>
  <c r="M6541" i="1"/>
  <c r="L6531" i="1"/>
  <c r="N6529" i="1" l="1" a="1"/>
  <c r="P6525" i="1"/>
  <c r="M6543" i="1"/>
  <c r="L6533" i="1"/>
  <c r="P6521" i="1"/>
  <c r="O6520" i="1"/>
  <c r="N6519" i="1"/>
  <c r="R6519" i="1" s="1" a="1"/>
  <c r="O6521" i="1"/>
  <c r="N6520" i="1"/>
  <c r="N6521" i="1"/>
  <c r="P6519" i="1"/>
  <c r="P6520" i="1"/>
  <c r="O6519" i="1"/>
  <c r="M6530" i="1"/>
  <c r="L6520" i="1"/>
  <c r="M6548" i="1"/>
  <c r="L6538" i="1"/>
  <c r="M6549" i="1"/>
  <c r="L6539" i="1"/>
  <c r="M6537" i="1"/>
  <c r="L6527" i="1"/>
  <c r="M6545" i="1"/>
  <c r="O6536" i="1"/>
  <c r="O6537" i="1" s="1"/>
  <c r="L6535" i="1"/>
  <c r="N6536" i="1"/>
  <c r="P6536" i="1" s="1"/>
  <c r="P6537" i="1" s="1"/>
  <c r="O6535" i="1"/>
  <c r="N6535" i="1"/>
  <c r="R6511" i="1"/>
  <c r="R6510" i="1"/>
  <c r="R6509" i="1"/>
  <c r="M6551" i="1"/>
  <c r="L6541" i="1"/>
  <c r="M6534" i="1"/>
  <c r="L6524" i="1"/>
  <c r="M6542" i="1"/>
  <c r="L6532" i="1"/>
  <c r="L6536" i="1"/>
  <c r="M6546" i="1"/>
  <c r="M6558" i="1" l="1"/>
  <c r="L6548" i="1"/>
  <c r="M6552" i="1"/>
  <c r="L6542" i="1"/>
  <c r="M6561" i="1"/>
  <c r="L6551" i="1"/>
  <c r="N6539" i="1" a="1"/>
  <c r="P6535" i="1"/>
  <c r="R6521" i="1"/>
  <c r="R6520" i="1"/>
  <c r="R6519" i="1"/>
  <c r="M6555" i="1"/>
  <c r="O6546" i="1"/>
  <c r="O6547" i="1" s="1"/>
  <c r="L6545" i="1"/>
  <c r="N6546" i="1"/>
  <c r="P6546" i="1" s="1"/>
  <c r="P6547" i="1" s="1"/>
  <c r="O6545" i="1"/>
  <c r="N6545" i="1"/>
  <c r="M6559" i="1"/>
  <c r="L6549" i="1"/>
  <c r="M6540" i="1"/>
  <c r="L6530" i="1"/>
  <c r="M6547" i="1"/>
  <c r="L6537" i="1"/>
  <c r="M6553" i="1"/>
  <c r="L6543" i="1"/>
  <c r="L6546" i="1"/>
  <c r="M6556" i="1"/>
  <c r="M6544" i="1"/>
  <c r="L6534" i="1"/>
  <c r="P6531" i="1"/>
  <c r="O6530" i="1"/>
  <c r="N6529" i="1"/>
  <c r="R6529" i="1" s="1" a="1"/>
  <c r="O6531" i="1"/>
  <c r="N6530" i="1"/>
  <c r="N6531" i="1"/>
  <c r="P6529" i="1"/>
  <c r="P6530" i="1"/>
  <c r="O6529" i="1"/>
  <c r="P6541" i="1" l="1"/>
  <c r="O6540" i="1"/>
  <c r="N6539" i="1"/>
  <c r="R6539" i="1" s="1" a="1"/>
  <c r="O6541" i="1"/>
  <c r="N6540" i="1"/>
  <c r="N6541" i="1"/>
  <c r="P6539" i="1"/>
  <c r="P6540" i="1"/>
  <c r="O6539" i="1"/>
  <c r="M6562" i="1"/>
  <c r="L6552" i="1"/>
  <c r="M6557" i="1"/>
  <c r="L6547" i="1"/>
  <c r="M6569" i="1"/>
  <c r="L6559" i="1"/>
  <c r="R6531" i="1"/>
  <c r="R6530" i="1"/>
  <c r="R6529" i="1"/>
  <c r="M6554" i="1"/>
  <c r="L6544" i="1"/>
  <c r="M6563" i="1"/>
  <c r="L6553" i="1"/>
  <c r="M6550" i="1"/>
  <c r="L6540" i="1"/>
  <c r="M6565" i="1"/>
  <c r="O6556" i="1"/>
  <c r="O6557" i="1" s="1"/>
  <c r="L6555" i="1"/>
  <c r="N6556" i="1"/>
  <c r="P6556" i="1" s="1"/>
  <c r="P6557" i="1" s="1"/>
  <c r="O6555" i="1"/>
  <c r="N6555" i="1"/>
  <c r="L6556" i="1"/>
  <c r="M6566" i="1"/>
  <c r="N6549" i="1" a="1"/>
  <c r="P6545" i="1"/>
  <c r="M6571" i="1"/>
  <c r="L6561" i="1"/>
  <c r="M6568" i="1"/>
  <c r="L6558" i="1"/>
  <c r="M6581" i="1" l="1"/>
  <c r="L6571" i="1"/>
  <c r="R6541" i="1"/>
  <c r="R6540" i="1"/>
  <c r="R6539" i="1"/>
  <c r="N6559" i="1" a="1"/>
  <c r="P6555" i="1"/>
  <c r="M6579" i="1"/>
  <c r="L6569" i="1"/>
  <c r="M6572" i="1"/>
  <c r="L6562" i="1"/>
  <c r="L6566" i="1"/>
  <c r="M6576" i="1"/>
  <c r="M6567" i="1"/>
  <c r="L6557" i="1"/>
  <c r="M6560" i="1"/>
  <c r="L6550" i="1"/>
  <c r="M6564" i="1"/>
  <c r="L6554" i="1"/>
  <c r="M6578" i="1"/>
  <c r="L6568" i="1"/>
  <c r="P6551" i="1"/>
  <c r="O6550" i="1"/>
  <c r="N6549" i="1"/>
  <c r="R6549" i="1" s="1" a="1"/>
  <c r="O6551" i="1"/>
  <c r="N6550" i="1"/>
  <c r="N6551" i="1"/>
  <c r="P6549" i="1"/>
  <c r="P6550" i="1"/>
  <c r="O6549" i="1"/>
  <c r="M6575" i="1"/>
  <c r="O6566" i="1"/>
  <c r="O6567" i="1" s="1"/>
  <c r="L6565" i="1"/>
  <c r="N6566" i="1"/>
  <c r="P6566" i="1" s="1"/>
  <c r="P6567" i="1" s="1"/>
  <c r="O6565" i="1"/>
  <c r="N6565" i="1"/>
  <c r="M6573" i="1"/>
  <c r="L6563" i="1"/>
  <c r="N6569" i="1" l="1" a="1"/>
  <c r="P6565" i="1"/>
  <c r="M6585" i="1"/>
  <c r="O6576" i="1"/>
  <c r="O6577" i="1" s="1"/>
  <c r="L6575" i="1"/>
  <c r="N6576" i="1"/>
  <c r="P6576" i="1" s="1"/>
  <c r="P6577" i="1" s="1"/>
  <c r="O6575" i="1"/>
  <c r="N6575" i="1"/>
  <c r="M6588" i="1"/>
  <c r="L6578" i="1"/>
  <c r="M6574" i="1"/>
  <c r="L6564" i="1"/>
  <c r="M6577" i="1"/>
  <c r="L6567" i="1"/>
  <c r="M6582" i="1"/>
  <c r="L6572" i="1"/>
  <c r="P6561" i="1"/>
  <c r="O6560" i="1"/>
  <c r="N6559" i="1"/>
  <c r="R6559" i="1" s="1" a="1"/>
  <c r="O6561" i="1"/>
  <c r="N6560" i="1"/>
  <c r="N6561" i="1"/>
  <c r="P6559" i="1"/>
  <c r="P6560" i="1"/>
  <c r="O6559" i="1"/>
  <c r="R6551" i="1"/>
  <c r="R6550" i="1"/>
  <c r="R6549" i="1"/>
  <c r="M6570" i="1"/>
  <c r="L6560" i="1"/>
  <c r="M6589" i="1"/>
  <c r="L6579" i="1"/>
  <c r="M6583" i="1"/>
  <c r="L6573" i="1"/>
  <c r="L6576" i="1"/>
  <c r="M6586" i="1"/>
  <c r="M6591" i="1"/>
  <c r="L6581" i="1"/>
  <c r="M6599" i="1" l="1"/>
  <c r="L6589" i="1"/>
  <c r="M6592" i="1"/>
  <c r="L6582" i="1"/>
  <c r="M6595" i="1"/>
  <c r="O6586" i="1"/>
  <c r="O6587" i="1" s="1"/>
  <c r="L6585" i="1"/>
  <c r="N6586" i="1"/>
  <c r="P6586" i="1" s="1"/>
  <c r="P6587" i="1" s="1"/>
  <c r="O6585" i="1"/>
  <c r="N6585" i="1"/>
  <c r="L6586" i="1"/>
  <c r="M6596" i="1"/>
  <c r="N6579" i="1" a="1"/>
  <c r="P6575" i="1"/>
  <c r="R6561" i="1"/>
  <c r="R6560" i="1"/>
  <c r="R6559" i="1"/>
  <c r="M6584" i="1"/>
  <c r="L6574" i="1"/>
  <c r="M6601" i="1"/>
  <c r="L6591" i="1"/>
  <c r="M6593" i="1"/>
  <c r="L6583" i="1"/>
  <c r="M6580" i="1"/>
  <c r="L6570" i="1"/>
  <c r="M6587" i="1"/>
  <c r="L6577" i="1"/>
  <c r="M6598" i="1"/>
  <c r="L6588" i="1"/>
  <c r="P6571" i="1"/>
  <c r="O6570" i="1"/>
  <c r="N6569" i="1"/>
  <c r="R6569" i="1" s="1" a="1"/>
  <c r="O6571" i="1"/>
  <c r="N6570" i="1"/>
  <c r="N6571" i="1"/>
  <c r="P6569" i="1"/>
  <c r="P6570" i="1"/>
  <c r="O6569" i="1"/>
  <c r="M6603" i="1" l="1"/>
  <c r="L6593" i="1"/>
  <c r="R6571" i="1"/>
  <c r="R6570" i="1"/>
  <c r="R6569" i="1"/>
  <c r="M6608" i="1"/>
  <c r="L6598" i="1"/>
  <c r="M6590" i="1"/>
  <c r="L6580" i="1"/>
  <c r="M6611" i="1"/>
  <c r="L6601" i="1"/>
  <c r="L6596" i="1"/>
  <c r="M6606" i="1"/>
  <c r="M6602" i="1"/>
  <c r="L6592" i="1"/>
  <c r="M6597" i="1"/>
  <c r="L6587" i="1"/>
  <c r="M6594" i="1"/>
  <c r="L6584" i="1"/>
  <c r="N6589" i="1" a="1"/>
  <c r="P6585" i="1"/>
  <c r="P6581" i="1"/>
  <c r="O6580" i="1"/>
  <c r="N6579" i="1"/>
  <c r="R6579" i="1" s="1" a="1"/>
  <c r="O6581" i="1"/>
  <c r="N6580" i="1"/>
  <c r="N6581" i="1"/>
  <c r="P6579" i="1"/>
  <c r="P6580" i="1"/>
  <c r="O6579" i="1"/>
  <c r="M6605" i="1"/>
  <c r="O6596" i="1"/>
  <c r="O6597" i="1" s="1"/>
  <c r="L6595" i="1"/>
  <c r="N6596" i="1"/>
  <c r="P6596" i="1" s="1"/>
  <c r="P6597" i="1" s="1"/>
  <c r="O6595" i="1"/>
  <c r="N6595" i="1"/>
  <c r="M6609" i="1"/>
  <c r="L6599" i="1"/>
  <c r="M6607" i="1" l="1"/>
  <c r="L6597" i="1"/>
  <c r="M6600" i="1"/>
  <c r="L6590" i="1"/>
  <c r="N6599" i="1" a="1"/>
  <c r="P6595" i="1"/>
  <c r="M6615" i="1"/>
  <c r="O6606" i="1"/>
  <c r="O6607" i="1" s="1"/>
  <c r="L6605" i="1"/>
  <c r="N6606" i="1"/>
  <c r="P6606" i="1" s="1"/>
  <c r="P6607" i="1" s="1"/>
  <c r="O6605" i="1"/>
  <c r="N6605" i="1"/>
  <c r="P6591" i="1"/>
  <c r="O6590" i="1"/>
  <c r="N6589" i="1"/>
  <c r="R6589" i="1" s="1" a="1"/>
  <c r="O6591" i="1"/>
  <c r="N6590" i="1"/>
  <c r="N6591" i="1"/>
  <c r="P6589" i="1"/>
  <c r="P6590" i="1"/>
  <c r="O6589" i="1"/>
  <c r="R6581" i="1"/>
  <c r="R6580" i="1"/>
  <c r="R6579" i="1"/>
  <c r="M6604" i="1"/>
  <c r="L6594" i="1"/>
  <c r="M6612" i="1"/>
  <c r="L6602" i="1"/>
  <c r="M6621" i="1"/>
  <c r="L6611" i="1"/>
  <c r="M6618" i="1"/>
  <c r="L6608" i="1"/>
  <c r="M6619" i="1"/>
  <c r="L6609" i="1"/>
  <c r="L6606" i="1"/>
  <c r="M6616" i="1"/>
  <c r="M6613" i="1"/>
  <c r="L6603" i="1"/>
  <c r="L6616" i="1" l="1"/>
  <c r="M6626" i="1"/>
  <c r="N6609" i="1" a="1"/>
  <c r="P6605" i="1"/>
  <c r="M6622" i="1"/>
  <c r="L6612" i="1"/>
  <c r="R6591" i="1"/>
  <c r="R6590" i="1"/>
  <c r="R6589" i="1"/>
  <c r="M6625" i="1"/>
  <c r="O6616" i="1"/>
  <c r="O6617" i="1" s="1"/>
  <c r="L6615" i="1"/>
  <c r="N6616" i="1"/>
  <c r="P6616" i="1" s="1"/>
  <c r="P6617" i="1" s="1"/>
  <c r="O6615" i="1"/>
  <c r="N6615" i="1"/>
  <c r="M6610" i="1"/>
  <c r="L6600" i="1"/>
  <c r="M6628" i="1"/>
  <c r="L6618" i="1"/>
  <c r="M6623" i="1"/>
  <c r="L6613" i="1"/>
  <c r="M6629" i="1"/>
  <c r="L6619" i="1"/>
  <c r="M6631" i="1"/>
  <c r="L6621" i="1"/>
  <c r="M6614" i="1"/>
  <c r="L6604" i="1"/>
  <c r="P6601" i="1"/>
  <c r="O6600" i="1"/>
  <c r="N6599" i="1"/>
  <c r="R6599" i="1" s="1" a="1"/>
  <c r="O6601" i="1"/>
  <c r="N6600" i="1"/>
  <c r="N6601" i="1"/>
  <c r="P6599" i="1"/>
  <c r="P6600" i="1"/>
  <c r="O6599" i="1"/>
  <c r="M6617" i="1"/>
  <c r="L6607" i="1"/>
  <c r="R6601" i="1" l="1"/>
  <c r="R6600" i="1"/>
  <c r="R6599" i="1"/>
  <c r="M6638" i="1"/>
  <c r="L6628" i="1"/>
  <c r="M6641" i="1"/>
  <c r="L6631" i="1"/>
  <c r="M6633" i="1"/>
  <c r="L6623" i="1"/>
  <c r="M6620" i="1"/>
  <c r="L6610" i="1"/>
  <c r="P6611" i="1"/>
  <c r="O6610" i="1"/>
  <c r="N6609" i="1"/>
  <c r="R6609" i="1" s="1" a="1"/>
  <c r="O6611" i="1"/>
  <c r="N6610" i="1"/>
  <c r="N6611" i="1"/>
  <c r="P6609" i="1"/>
  <c r="P6610" i="1"/>
  <c r="O6609" i="1"/>
  <c r="M6635" i="1"/>
  <c r="O6626" i="1"/>
  <c r="O6627" i="1" s="1"/>
  <c r="L6625" i="1"/>
  <c r="N6626" i="1"/>
  <c r="P6626" i="1" s="1"/>
  <c r="P6627" i="1" s="1"/>
  <c r="O6625" i="1"/>
  <c r="N6625" i="1"/>
  <c r="L6626" i="1"/>
  <c r="M6636" i="1"/>
  <c r="N6619" i="1" a="1"/>
  <c r="P6615" i="1"/>
  <c r="M6624" i="1"/>
  <c r="L6614" i="1"/>
  <c r="M6639" i="1"/>
  <c r="L6629" i="1"/>
  <c r="M6627" i="1"/>
  <c r="L6617" i="1"/>
  <c r="M6632" i="1"/>
  <c r="L6622" i="1"/>
  <c r="M6643" i="1" l="1"/>
  <c r="L6633" i="1"/>
  <c r="M6648" i="1"/>
  <c r="L6638" i="1"/>
  <c r="P6621" i="1"/>
  <c r="O6620" i="1"/>
  <c r="N6619" i="1"/>
  <c r="R6619" i="1" s="1" a="1"/>
  <c r="O6621" i="1"/>
  <c r="N6620" i="1"/>
  <c r="N6621" i="1"/>
  <c r="P6619" i="1"/>
  <c r="P6620" i="1"/>
  <c r="O6619" i="1"/>
  <c r="L6636" i="1"/>
  <c r="M6646" i="1"/>
  <c r="M6637" i="1"/>
  <c r="L6627" i="1"/>
  <c r="M6634" i="1"/>
  <c r="L6624" i="1"/>
  <c r="R6611" i="1"/>
  <c r="R6610" i="1"/>
  <c r="R6609" i="1"/>
  <c r="M6630" i="1"/>
  <c r="L6620" i="1"/>
  <c r="M6651" i="1"/>
  <c r="L6641" i="1"/>
  <c r="N6629" i="1" a="1"/>
  <c r="P6625" i="1"/>
  <c r="M6642" i="1"/>
  <c r="L6632" i="1"/>
  <c r="M6649" i="1"/>
  <c r="L6639" i="1"/>
  <c r="M6645" i="1"/>
  <c r="O6636" i="1"/>
  <c r="O6637" i="1" s="1"/>
  <c r="L6635" i="1"/>
  <c r="N6636" i="1"/>
  <c r="P6636" i="1" s="1"/>
  <c r="P6637" i="1" s="1"/>
  <c r="O6635" i="1"/>
  <c r="N6635" i="1"/>
  <c r="N6639" i="1" l="1" a="1"/>
  <c r="P6635" i="1"/>
  <c r="M6647" i="1"/>
  <c r="L6637" i="1"/>
  <c r="M6659" i="1"/>
  <c r="L6649" i="1"/>
  <c r="P6631" i="1"/>
  <c r="O6630" i="1"/>
  <c r="N6629" i="1"/>
  <c r="R6629" i="1" s="1" a="1"/>
  <c r="O6631" i="1"/>
  <c r="N6630" i="1"/>
  <c r="N6631" i="1"/>
  <c r="P6629" i="1"/>
  <c r="P6630" i="1"/>
  <c r="O6629" i="1"/>
  <c r="M6640" i="1"/>
  <c r="L6630" i="1"/>
  <c r="L6646" i="1"/>
  <c r="M6656" i="1"/>
  <c r="R6621" i="1"/>
  <c r="R6620" i="1"/>
  <c r="R6619" i="1"/>
  <c r="M6658" i="1"/>
  <c r="L6648" i="1"/>
  <c r="M6644" i="1"/>
  <c r="L6634" i="1"/>
  <c r="M6655" i="1"/>
  <c r="O6646" i="1"/>
  <c r="O6647" i="1" s="1"/>
  <c r="L6645" i="1"/>
  <c r="N6646" i="1"/>
  <c r="P6646" i="1" s="1"/>
  <c r="P6647" i="1" s="1"/>
  <c r="O6645" i="1"/>
  <c r="N6645" i="1"/>
  <c r="M6652" i="1"/>
  <c r="L6642" i="1"/>
  <c r="M6661" i="1"/>
  <c r="L6651" i="1"/>
  <c r="M6653" i="1"/>
  <c r="L6643" i="1"/>
  <c r="N6649" i="1" l="1" a="1"/>
  <c r="P6645" i="1"/>
  <c r="M6650" i="1"/>
  <c r="L6640" i="1"/>
  <c r="M6665" i="1"/>
  <c r="O6656" i="1"/>
  <c r="O6657" i="1" s="1"/>
  <c r="L6655" i="1"/>
  <c r="N6656" i="1"/>
  <c r="P6656" i="1" s="1"/>
  <c r="P6657" i="1" s="1"/>
  <c r="O6655" i="1"/>
  <c r="N6655" i="1"/>
  <c r="M6668" i="1"/>
  <c r="L6658" i="1"/>
  <c r="L6656" i="1"/>
  <c r="M6666" i="1"/>
  <c r="M6657" i="1"/>
  <c r="L6647" i="1"/>
  <c r="M6671" i="1"/>
  <c r="L6661" i="1"/>
  <c r="M6663" i="1"/>
  <c r="L6653" i="1"/>
  <c r="M6662" i="1"/>
  <c r="L6652" i="1"/>
  <c r="M6654" i="1"/>
  <c r="L6644" i="1"/>
  <c r="R6631" i="1"/>
  <c r="R6630" i="1"/>
  <c r="R6629" i="1"/>
  <c r="M6669" i="1"/>
  <c r="L6659" i="1"/>
  <c r="P6641" i="1"/>
  <c r="O6640" i="1"/>
  <c r="N6639" i="1"/>
  <c r="R6639" i="1" s="1" a="1"/>
  <c r="O6641" i="1"/>
  <c r="N6640" i="1"/>
  <c r="N6641" i="1"/>
  <c r="P6639" i="1"/>
  <c r="P6640" i="1"/>
  <c r="O6639" i="1"/>
  <c r="M6681" i="1" l="1"/>
  <c r="L6671" i="1"/>
  <c r="M6679" i="1"/>
  <c r="L6669" i="1"/>
  <c r="R6641" i="1"/>
  <c r="R6640" i="1"/>
  <c r="R6639" i="1"/>
  <c r="M6664" i="1"/>
  <c r="L6654" i="1"/>
  <c r="M6673" i="1"/>
  <c r="L6663" i="1"/>
  <c r="M6667" i="1"/>
  <c r="L6657" i="1"/>
  <c r="M6678" i="1"/>
  <c r="L6668" i="1"/>
  <c r="M6660" i="1"/>
  <c r="L6650" i="1"/>
  <c r="L6666" i="1"/>
  <c r="M6676" i="1"/>
  <c r="N6659" i="1" a="1"/>
  <c r="P6655" i="1"/>
  <c r="M6672" i="1"/>
  <c r="L6662" i="1"/>
  <c r="M6675" i="1"/>
  <c r="O6666" i="1"/>
  <c r="O6667" i="1" s="1"/>
  <c r="L6665" i="1"/>
  <c r="N6666" i="1"/>
  <c r="P6666" i="1" s="1"/>
  <c r="P6667" i="1" s="1"/>
  <c r="O6665" i="1"/>
  <c r="N6665" i="1"/>
  <c r="P6651" i="1"/>
  <c r="O6650" i="1"/>
  <c r="N6649" i="1"/>
  <c r="R6649" i="1" s="1" a="1"/>
  <c r="O6651" i="1"/>
  <c r="N6650" i="1"/>
  <c r="N6651" i="1"/>
  <c r="P6649" i="1"/>
  <c r="P6650" i="1"/>
  <c r="O6649" i="1"/>
  <c r="M6685" i="1" l="1"/>
  <c r="O6676" i="1"/>
  <c r="O6677" i="1" s="1"/>
  <c r="L6675" i="1"/>
  <c r="N6676" i="1"/>
  <c r="P6676" i="1" s="1"/>
  <c r="P6677" i="1" s="1"/>
  <c r="O6675" i="1"/>
  <c r="N6675" i="1"/>
  <c r="P6661" i="1"/>
  <c r="O6660" i="1"/>
  <c r="N6659" i="1"/>
  <c r="R6659" i="1" s="1" a="1"/>
  <c r="O6661" i="1"/>
  <c r="N6660" i="1"/>
  <c r="N6661" i="1"/>
  <c r="P6659" i="1"/>
  <c r="P6660" i="1"/>
  <c r="O6659" i="1"/>
  <c r="M6670" i="1"/>
  <c r="L6660" i="1"/>
  <c r="M6677" i="1"/>
  <c r="L6667" i="1"/>
  <c r="M6674" i="1"/>
  <c r="L6664" i="1"/>
  <c r="L6676" i="1"/>
  <c r="M6686" i="1"/>
  <c r="M6689" i="1"/>
  <c r="L6679" i="1"/>
  <c r="R6651" i="1"/>
  <c r="R6650" i="1"/>
  <c r="R6649" i="1"/>
  <c r="M6682" i="1"/>
  <c r="L6672" i="1"/>
  <c r="M6688" i="1"/>
  <c r="L6678" i="1"/>
  <c r="M6683" i="1"/>
  <c r="L6673" i="1"/>
  <c r="N6669" i="1" a="1"/>
  <c r="P6665" i="1"/>
  <c r="M6691" i="1"/>
  <c r="L6681" i="1"/>
  <c r="M6692" i="1" l="1"/>
  <c r="L6682" i="1"/>
  <c r="M6699" i="1"/>
  <c r="L6689" i="1"/>
  <c r="M6684" i="1"/>
  <c r="L6674" i="1"/>
  <c r="M6680" i="1"/>
  <c r="L6670" i="1"/>
  <c r="M6701" i="1"/>
  <c r="L6691" i="1"/>
  <c r="P6671" i="1"/>
  <c r="O6670" i="1"/>
  <c r="N6669" i="1"/>
  <c r="R6669" i="1" s="1" a="1"/>
  <c r="O6671" i="1"/>
  <c r="N6670" i="1"/>
  <c r="N6671" i="1"/>
  <c r="P6669" i="1"/>
  <c r="P6670" i="1"/>
  <c r="O6669" i="1"/>
  <c r="M6698" i="1"/>
  <c r="L6688" i="1"/>
  <c r="L6686" i="1"/>
  <c r="M6696" i="1"/>
  <c r="M6687" i="1"/>
  <c r="L6677" i="1"/>
  <c r="N6679" i="1" a="1"/>
  <c r="P6675" i="1"/>
  <c r="M6693" i="1"/>
  <c r="L6683" i="1"/>
  <c r="R6661" i="1"/>
  <c r="R6660" i="1"/>
  <c r="R6659" i="1"/>
  <c r="M6695" i="1"/>
  <c r="O6686" i="1"/>
  <c r="O6687" i="1" s="1"/>
  <c r="L6685" i="1"/>
  <c r="N6686" i="1"/>
  <c r="P6686" i="1" s="1"/>
  <c r="P6687" i="1" s="1"/>
  <c r="O6685" i="1"/>
  <c r="N6685" i="1"/>
  <c r="M6703" i="1" l="1"/>
  <c r="L6693" i="1"/>
  <c r="M6697" i="1"/>
  <c r="L6687" i="1"/>
  <c r="M6708" i="1"/>
  <c r="L6698" i="1"/>
  <c r="L6696" i="1"/>
  <c r="M6706" i="1"/>
  <c r="M6690" i="1"/>
  <c r="L6680" i="1"/>
  <c r="M6709" i="1"/>
  <c r="L6699" i="1"/>
  <c r="P6681" i="1"/>
  <c r="O6680" i="1"/>
  <c r="N6679" i="1"/>
  <c r="R6679" i="1" s="1" a="1"/>
  <c r="O6681" i="1"/>
  <c r="N6680" i="1"/>
  <c r="N6681" i="1"/>
  <c r="P6679" i="1"/>
  <c r="P6680" i="1"/>
  <c r="O6679" i="1"/>
  <c r="N6689" i="1" a="1"/>
  <c r="P6685" i="1"/>
  <c r="M6705" i="1"/>
  <c r="O6696" i="1"/>
  <c r="O6697" i="1" s="1"/>
  <c r="L6695" i="1"/>
  <c r="N6696" i="1"/>
  <c r="P6696" i="1" s="1"/>
  <c r="P6697" i="1" s="1"/>
  <c r="O6695" i="1"/>
  <c r="N6695" i="1"/>
  <c r="R6671" i="1"/>
  <c r="R6670" i="1"/>
  <c r="R6669" i="1"/>
  <c r="M6711" i="1"/>
  <c r="L6701" i="1"/>
  <c r="M6694" i="1"/>
  <c r="L6684" i="1"/>
  <c r="M6702" i="1"/>
  <c r="L6692" i="1"/>
  <c r="M6715" i="1" l="1"/>
  <c r="O6706" i="1"/>
  <c r="O6707" i="1" s="1"/>
  <c r="L6705" i="1"/>
  <c r="N6706" i="1"/>
  <c r="P6706" i="1" s="1"/>
  <c r="P6707" i="1" s="1"/>
  <c r="O6705" i="1"/>
  <c r="N6705" i="1"/>
  <c r="L6706" i="1"/>
  <c r="M6716" i="1"/>
  <c r="M6712" i="1"/>
  <c r="L6702" i="1"/>
  <c r="N6699" i="1" a="1"/>
  <c r="P6695" i="1"/>
  <c r="R6681" i="1"/>
  <c r="R6680" i="1"/>
  <c r="R6679" i="1"/>
  <c r="M6719" i="1"/>
  <c r="L6709" i="1"/>
  <c r="M6707" i="1"/>
  <c r="L6697" i="1"/>
  <c r="M6721" i="1"/>
  <c r="L6711" i="1"/>
  <c r="M6704" i="1"/>
  <c r="L6694" i="1"/>
  <c r="P6691" i="1"/>
  <c r="O6690" i="1"/>
  <c r="N6689" i="1"/>
  <c r="R6689" i="1" s="1" a="1"/>
  <c r="O6691" i="1"/>
  <c r="N6690" i="1"/>
  <c r="N6691" i="1"/>
  <c r="P6689" i="1"/>
  <c r="P6690" i="1"/>
  <c r="O6689" i="1"/>
  <c r="M6700" i="1"/>
  <c r="L6690" i="1"/>
  <c r="M6718" i="1"/>
  <c r="L6708" i="1"/>
  <c r="M6713" i="1"/>
  <c r="L6703" i="1"/>
  <c r="R6691" i="1" l="1"/>
  <c r="R6690" i="1"/>
  <c r="R6689" i="1"/>
  <c r="M6731" i="1"/>
  <c r="L6721" i="1"/>
  <c r="M6729" i="1"/>
  <c r="L6719" i="1"/>
  <c r="L6716" i="1"/>
  <c r="M6726" i="1"/>
  <c r="M6723" i="1"/>
  <c r="L6713" i="1"/>
  <c r="M6728" i="1"/>
  <c r="L6718" i="1"/>
  <c r="P6701" i="1"/>
  <c r="O6700" i="1"/>
  <c r="N6699" i="1"/>
  <c r="R6699" i="1" s="1" a="1"/>
  <c r="O6701" i="1"/>
  <c r="N6700" i="1"/>
  <c r="N6701" i="1"/>
  <c r="P6699" i="1"/>
  <c r="P6700" i="1"/>
  <c r="O6699" i="1"/>
  <c r="M6714" i="1"/>
  <c r="L6704" i="1"/>
  <c r="M6717" i="1"/>
  <c r="L6707" i="1"/>
  <c r="N6709" i="1" a="1"/>
  <c r="P6705" i="1"/>
  <c r="M6710" i="1"/>
  <c r="L6700" i="1"/>
  <c r="M6722" i="1"/>
  <c r="L6712" i="1"/>
  <c r="M6725" i="1"/>
  <c r="O6716" i="1"/>
  <c r="O6717" i="1" s="1"/>
  <c r="L6715" i="1"/>
  <c r="N6716" i="1"/>
  <c r="P6716" i="1" s="1"/>
  <c r="P6717" i="1" s="1"/>
  <c r="O6715" i="1"/>
  <c r="N6715" i="1"/>
  <c r="R6701" i="1" l="1"/>
  <c r="R6700" i="1"/>
  <c r="R6699" i="1"/>
  <c r="M6738" i="1"/>
  <c r="L6728" i="1"/>
  <c r="M6741" i="1"/>
  <c r="L6731" i="1"/>
  <c r="N6719" i="1" a="1"/>
  <c r="P6715" i="1"/>
  <c r="M6732" i="1"/>
  <c r="L6722" i="1"/>
  <c r="P6711" i="1"/>
  <c r="O6710" i="1"/>
  <c r="N6709" i="1"/>
  <c r="R6709" i="1" s="1" a="1"/>
  <c r="O6711" i="1"/>
  <c r="N6710" i="1"/>
  <c r="N6711" i="1"/>
  <c r="P6709" i="1"/>
  <c r="P6710" i="1"/>
  <c r="O6709" i="1"/>
  <c r="M6724" i="1"/>
  <c r="L6714" i="1"/>
  <c r="M6733" i="1"/>
  <c r="L6723" i="1"/>
  <c r="M6739" i="1"/>
  <c r="L6729" i="1"/>
  <c r="M6735" i="1"/>
  <c r="O6726" i="1"/>
  <c r="O6727" i="1" s="1"/>
  <c r="L6725" i="1"/>
  <c r="N6726" i="1"/>
  <c r="P6726" i="1" s="1"/>
  <c r="P6727" i="1" s="1"/>
  <c r="O6725" i="1"/>
  <c r="N6725" i="1"/>
  <c r="M6720" i="1"/>
  <c r="L6710" i="1"/>
  <c r="M6727" i="1"/>
  <c r="L6717" i="1"/>
  <c r="L6726" i="1"/>
  <c r="M6736" i="1"/>
  <c r="P6721" i="1" l="1"/>
  <c r="O6720" i="1"/>
  <c r="N6719" i="1"/>
  <c r="R6719" i="1" s="1" a="1"/>
  <c r="O6721" i="1"/>
  <c r="N6720" i="1"/>
  <c r="N6721" i="1"/>
  <c r="P6719" i="1"/>
  <c r="P6720" i="1"/>
  <c r="O6719" i="1"/>
  <c r="M6748" i="1"/>
  <c r="L6738" i="1"/>
  <c r="M6745" i="1"/>
  <c r="O6736" i="1"/>
  <c r="O6737" i="1" s="1"/>
  <c r="L6735" i="1"/>
  <c r="N6736" i="1"/>
  <c r="P6736" i="1" s="1"/>
  <c r="P6737" i="1" s="1"/>
  <c r="O6735" i="1"/>
  <c r="N6735" i="1"/>
  <c r="M6743" i="1"/>
  <c r="L6733" i="1"/>
  <c r="R6711" i="1"/>
  <c r="R6710" i="1"/>
  <c r="R6709" i="1"/>
  <c r="M6742" i="1"/>
  <c r="L6732" i="1"/>
  <c r="M6751" i="1"/>
  <c r="L6741" i="1"/>
  <c r="N6729" i="1" a="1"/>
  <c r="P6725" i="1"/>
  <c r="M6737" i="1"/>
  <c r="L6727" i="1"/>
  <c r="L6736" i="1"/>
  <c r="M6746" i="1"/>
  <c r="M6730" i="1"/>
  <c r="L6720" i="1"/>
  <c r="M6749" i="1"/>
  <c r="L6739" i="1"/>
  <c r="M6734" i="1"/>
  <c r="L6724" i="1"/>
  <c r="M6740" i="1" l="1"/>
  <c r="L6730" i="1"/>
  <c r="L6746" i="1"/>
  <c r="M6756" i="1"/>
  <c r="M6755" i="1"/>
  <c r="O6746" i="1"/>
  <c r="O6747" i="1" s="1"/>
  <c r="L6745" i="1"/>
  <c r="N6746" i="1"/>
  <c r="P6746" i="1" s="1"/>
  <c r="P6747" i="1" s="1"/>
  <c r="O6745" i="1"/>
  <c r="N6745" i="1"/>
  <c r="M6744" i="1"/>
  <c r="L6734" i="1"/>
  <c r="M6759" i="1"/>
  <c r="L6749" i="1"/>
  <c r="M6752" i="1"/>
  <c r="L6742" i="1"/>
  <c r="R6721" i="1"/>
  <c r="R6720" i="1"/>
  <c r="R6719" i="1"/>
  <c r="P6731" i="1"/>
  <c r="O6730" i="1"/>
  <c r="N6729" i="1"/>
  <c r="R6729" i="1" s="1" a="1"/>
  <c r="O6731" i="1"/>
  <c r="N6730" i="1"/>
  <c r="N6731" i="1"/>
  <c r="P6729" i="1"/>
  <c r="P6730" i="1"/>
  <c r="O6729" i="1"/>
  <c r="M6753" i="1"/>
  <c r="L6743" i="1"/>
  <c r="M6758" i="1"/>
  <c r="L6748" i="1"/>
  <c r="M6747" i="1"/>
  <c r="L6737" i="1"/>
  <c r="M6761" i="1"/>
  <c r="L6751" i="1"/>
  <c r="N6739" i="1" a="1"/>
  <c r="P6735" i="1"/>
  <c r="M6757" i="1" l="1"/>
  <c r="L6747" i="1"/>
  <c r="L6756" i="1"/>
  <c r="M6766" i="1"/>
  <c r="P6741" i="1"/>
  <c r="O6740" i="1"/>
  <c r="N6739" i="1"/>
  <c r="R6739" i="1" s="1" a="1"/>
  <c r="O6741" i="1"/>
  <c r="N6740" i="1"/>
  <c r="N6741" i="1"/>
  <c r="P6739" i="1"/>
  <c r="P6740" i="1"/>
  <c r="O6739" i="1"/>
  <c r="M6769" i="1"/>
  <c r="L6759" i="1"/>
  <c r="M6771" i="1"/>
  <c r="L6761" i="1"/>
  <c r="M6768" i="1"/>
  <c r="L6758" i="1"/>
  <c r="M6762" i="1"/>
  <c r="L6752" i="1"/>
  <c r="M6754" i="1"/>
  <c r="L6744" i="1"/>
  <c r="N6749" i="1" a="1"/>
  <c r="P6745" i="1"/>
  <c r="R6731" i="1"/>
  <c r="R6730" i="1"/>
  <c r="R6729" i="1"/>
  <c r="M6763" i="1"/>
  <c r="L6753" i="1"/>
  <c r="M6765" i="1"/>
  <c r="O6756" i="1"/>
  <c r="O6757" i="1" s="1"/>
  <c r="L6755" i="1"/>
  <c r="N6756" i="1"/>
  <c r="P6756" i="1" s="1"/>
  <c r="P6757" i="1" s="1"/>
  <c r="O6755" i="1"/>
  <c r="N6755" i="1"/>
  <c r="M6750" i="1"/>
  <c r="L6740" i="1"/>
  <c r="N6759" i="1" l="1" a="1"/>
  <c r="P6755" i="1"/>
  <c r="P6751" i="1"/>
  <c r="O6750" i="1"/>
  <c r="N6749" i="1"/>
  <c r="R6749" i="1" s="1" a="1"/>
  <c r="O6751" i="1"/>
  <c r="N6750" i="1"/>
  <c r="N6751" i="1"/>
  <c r="P6749" i="1"/>
  <c r="P6750" i="1"/>
  <c r="O6749" i="1"/>
  <c r="M6772" i="1"/>
  <c r="L6762" i="1"/>
  <c r="M6781" i="1"/>
  <c r="L6771" i="1"/>
  <c r="L6766" i="1"/>
  <c r="M6776" i="1"/>
  <c r="M6775" i="1"/>
  <c r="O6766" i="1"/>
  <c r="O6767" i="1" s="1"/>
  <c r="L6765" i="1"/>
  <c r="N6766" i="1"/>
  <c r="P6766" i="1" s="1"/>
  <c r="P6767" i="1" s="1"/>
  <c r="O6765" i="1"/>
  <c r="N6765" i="1"/>
  <c r="R6741" i="1"/>
  <c r="R6740" i="1"/>
  <c r="R6739" i="1"/>
  <c r="M6764" i="1"/>
  <c r="L6754" i="1"/>
  <c r="M6778" i="1"/>
  <c r="L6768" i="1"/>
  <c r="M6779" i="1"/>
  <c r="L6769" i="1"/>
  <c r="M6760" i="1"/>
  <c r="L6750" i="1"/>
  <c r="M6773" i="1"/>
  <c r="L6763" i="1"/>
  <c r="M6767" i="1"/>
  <c r="L6757" i="1"/>
  <c r="M6783" i="1" l="1"/>
  <c r="L6773" i="1"/>
  <c r="M6789" i="1"/>
  <c r="L6779" i="1"/>
  <c r="M6770" i="1"/>
  <c r="L6760" i="1"/>
  <c r="M6788" i="1"/>
  <c r="L6778" i="1"/>
  <c r="M6782" i="1"/>
  <c r="L6772" i="1"/>
  <c r="N6769" i="1" a="1"/>
  <c r="P6765" i="1"/>
  <c r="M6785" i="1"/>
  <c r="O6776" i="1"/>
  <c r="O6777" i="1" s="1"/>
  <c r="L6775" i="1"/>
  <c r="N6776" i="1"/>
  <c r="P6776" i="1" s="1"/>
  <c r="P6777" i="1" s="1"/>
  <c r="O6775" i="1"/>
  <c r="N6775" i="1"/>
  <c r="M6791" i="1"/>
  <c r="L6781" i="1"/>
  <c r="M6774" i="1"/>
  <c r="L6764" i="1"/>
  <c r="M6777" i="1"/>
  <c r="L6767" i="1"/>
  <c r="L6776" i="1"/>
  <c r="M6786" i="1"/>
  <c r="R6751" i="1"/>
  <c r="R6750" i="1"/>
  <c r="R6749" i="1"/>
  <c r="P6761" i="1"/>
  <c r="O6760" i="1"/>
  <c r="N6759" i="1"/>
  <c r="R6759" i="1" s="1" a="1"/>
  <c r="O6761" i="1"/>
  <c r="N6760" i="1"/>
  <c r="N6761" i="1"/>
  <c r="P6759" i="1"/>
  <c r="P6760" i="1"/>
  <c r="O6759" i="1"/>
  <c r="R6761" i="1" l="1"/>
  <c r="R6760" i="1"/>
  <c r="R6759" i="1"/>
  <c r="L6786" i="1"/>
  <c r="M6796" i="1"/>
  <c r="M6784" i="1"/>
  <c r="L6774" i="1"/>
  <c r="M6787" i="1"/>
  <c r="L6777" i="1"/>
  <c r="M6801" i="1"/>
  <c r="L6791" i="1"/>
  <c r="P6771" i="1"/>
  <c r="O6770" i="1"/>
  <c r="N6769" i="1"/>
  <c r="R6769" i="1" s="1" a="1"/>
  <c r="O6771" i="1"/>
  <c r="N6770" i="1"/>
  <c r="N6771" i="1"/>
  <c r="P6769" i="1"/>
  <c r="P6770" i="1"/>
  <c r="O6769" i="1"/>
  <c r="M6798" i="1"/>
  <c r="L6788" i="1"/>
  <c r="M6799" i="1"/>
  <c r="L6789" i="1"/>
  <c r="N6779" i="1" a="1"/>
  <c r="P6775" i="1"/>
  <c r="M6795" i="1"/>
  <c r="O6786" i="1"/>
  <c r="O6787" i="1" s="1"/>
  <c r="L6785" i="1"/>
  <c r="N6786" i="1"/>
  <c r="P6786" i="1" s="1"/>
  <c r="P6787" i="1" s="1"/>
  <c r="O6785" i="1"/>
  <c r="N6785" i="1"/>
  <c r="M6792" i="1"/>
  <c r="L6782" i="1"/>
  <c r="M6780" i="1"/>
  <c r="L6770" i="1"/>
  <c r="M6793" i="1"/>
  <c r="L6783" i="1"/>
  <c r="M6797" i="1" l="1"/>
  <c r="L6787" i="1"/>
  <c r="M6805" i="1"/>
  <c r="O6796" i="1"/>
  <c r="O6797" i="1" s="1"/>
  <c r="L6795" i="1"/>
  <c r="N6796" i="1"/>
  <c r="P6796" i="1" s="1"/>
  <c r="P6797" i="1" s="1"/>
  <c r="O6795" i="1"/>
  <c r="N6795" i="1"/>
  <c r="M6809" i="1"/>
  <c r="L6799" i="1"/>
  <c r="R6771" i="1"/>
  <c r="R6770" i="1"/>
  <c r="R6769" i="1"/>
  <c r="M6811" i="1"/>
  <c r="L6801" i="1"/>
  <c r="M6794" i="1"/>
  <c r="L6784" i="1"/>
  <c r="N6789" i="1" a="1"/>
  <c r="P6785" i="1"/>
  <c r="M6790" i="1"/>
  <c r="L6780" i="1"/>
  <c r="M6803" i="1"/>
  <c r="L6793" i="1"/>
  <c r="M6802" i="1"/>
  <c r="L6792" i="1"/>
  <c r="P6781" i="1"/>
  <c r="O6780" i="1"/>
  <c r="N6779" i="1"/>
  <c r="R6779" i="1" s="1" a="1"/>
  <c r="O6781" i="1"/>
  <c r="N6780" i="1"/>
  <c r="N6781" i="1"/>
  <c r="P6779" i="1"/>
  <c r="P6780" i="1"/>
  <c r="O6779" i="1"/>
  <c r="M6808" i="1"/>
  <c r="L6798" i="1"/>
  <c r="L6796" i="1"/>
  <c r="M6806" i="1"/>
  <c r="R6781" i="1" l="1"/>
  <c r="R6780" i="1"/>
  <c r="R6779" i="1"/>
  <c r="M6812" i="1"/>
  <c r="L6802" i="1"/>
  <c r="M6800" i="1"/>
  <c r="L6790" i="1"/>
  <c r="M6804" i="1"/>
  <c r="L6794" i="1"/>
  <c r="N6799" i="1" a="1"/>
  <c r="P6795" i="1"/>
  <c r="M6818" i="1"/>
  <c r="L6808" i="1"/>
  <c r="M6815" i="1"/>
  <c r="O6806" i="1"/>
  <c r="O6807" i="1" s="1"/>
  <c r="L6805" i="1"/>
  <c r="N6806" i="1"/>
  <c r="P6806" i="1" s="1"/>
  <c r="P6807" i="1" s="1"/>
  <c r="O6805" i="1"/>
  <c r="N6805" i="1"/>
  <c r="L6806" i="1"/>
  <c r="M6816" i="1"/>
  <c r="M6813" i="1"/>
  <c r="L6803" i="1"/>
  <c r="M6821" i="1"/>
  <c r="L6811" i="1"/>
  <c r="P6791" i="1"/>
  <c r="O6790" i="1"/>
  <c r="N6789" i="1"/>
  <c r="R6789" i="1" s="1" a="1"/>
  <c r="O6791" i="1"/>
  <c r="N6790" i="1"/>
  <c r="N6791" i="1"/>
  <c r="P6789" i="1"/>
  <c r="P6790" i="1"/>
  <c r="O6789" i="1"/>
  <c r="M6819" i="1"/>
  <c r="L6809" i="1"/>
  <c r="M6807" i="1"/>
  <c r="L6797" i="1"/>
  <c r="R6791" i="1" l="1"/>
  <c r="R6790" i="1"/>
  <c r="R6789" i="1"/>
  <c r="M6831" i="1"/>
  <c r="L6821" i="1"/>
  <c r="M6828" i="1"/>
  <c r="L6818" i="1"/>
  <c r="M6814" i="1"/>
  <c r="L6804" i="1"/>
  <c r="M6822" i="1"/>
  <c r="L6812" i="1"/>
  <c r="M6825" i="1"/>
  <c r="O6816" i="1"/>
  <c r="O6817" i="1" s="1"/>
  <c r="L6815" i="1"/>
  <c r="N6816" i="1"/>
  <c r="P6816" i="1" s="1"/>
  <c r="P6817" i="1" s="1"/>
  <c r="O6815" i="1"/>
  <c r="N6815" i="1"/>
  <c r="P6801" i="1"/>
  <c r="O6800" i="1"/>
  <c r="N6799" i="1"/>
  <c r="R6799" i="1" s="1" a="1"/>
  <c r="O6801" i="1"/>
  <c r="N6800" i="1"/>
  <c r="N6801" i="1"/>
  <c r="P6799" i="1"/>
  <c r="P6800" i="1"/>
  <c r="O6799" i="1"/>
  <c r="M6810" i="1"/>
  <c r="L6800" i="1"/>
  <c r="M6829" i="1"/>
  <c r="L6819" i="1"/>
  <c r="N6809" i="1" a="1"/>
  <c r="P6805" i="1"/>
  <c r="M6823" i="1"/>
  <c r="L6813" i="1"/>
  <c r="M6817" i="1"/>
  <c r="L6807" i="1"/>
  <c r="L6816" i="1"/>
  <c r="M6826" i="1"/>
  <c r="M6835" i="1" l="1"/>
  <c r="O6826" i="1"/>
  <c r="O6827" i="1" s="1"/>
  <c r="L6825" i="1"/>
  <c r="N6826" i="1"/>
  <c r="P6826" i="1" s="1"/>
  <c r="P6827" i="1" s="1"/>
  <c r="O6825" i="1"/>
  <c r="N6825" i="1"/>
  <c r="M6824" i="1"/>
  <c r="L6814" i="1"/>
  <c r="M6841" i="1"/>
  <c r="L6831" i="1"/>
  <c r="P6811" i="1"/>
  <c r="O6810" i="1"/>
  <c r="N6809" i="1"/>
  <c r="R6809" i="1" s="1" a="1"/>
  <c r="O6811" i="1"/>
  <c r="N6810" i="1"/>
  <c r="N6811" i="1"/>
  <c r="P6809" i="1"/>
  <c r="P6810" i="1"/>
  <c r="O6809" i="1"/>
  <c r="R6801" i="1"/>
  <c r="R6800" i="1"/>
  <c r="R6799" i="1"/>
  <c r="M6827" i="1"/>
  <c r="L6817" i="1"/>
  <c r="M6820" i="1"/>
  <c r="L6810" i="1"/>
  <c r="L6826" i="1"/>
  <c r="M6836" i="1"/>
  <c r="M6832" i="1"/>
  <c r="L6822" i="1"/>
  <c r="M6838" i="1"/>
  <c r="L6828" i="1"/>
  <c r="M6833" i="1"/>
  <c r="L6823" i="1"/>
  <c r="M6839" i="1"/>
  <c r="L6829" i="1"/>
  <c r="N6819" i="1" a="1"/>
  <c r="P6815" i="1"/>
  <c r="P6821" i="1" l="1"/>
  <c r="O6820" i="1"/>
  <c r="N6819" i="1"/>
  <c r="R6819" i="1" s="1" a="1"/>
  <c r="O6821" i="1"/>
  <c r="N6820" i="1"/>
  <c r="N6821" i="1"/>
  <c r="P6819" i="1"/>
  <c r="P6820" i="1"/>
  <c r="O6819" i="1"/>
  <c r="M6842" i="1"/>
  <c r="L6832" i="1"/>
  <c r="L6836" i="1"/>
  <c r="M6846" i="1"/>
  <c r="R6811" i="1"/>
  <c r="R6810" i="1"/>
  <c r="R6809" i="1"/>
  <c r="M6849" i="1"/>
  <c r="L6839" i="1"/>
  <c r="M6848" i="1"/>
  <c r="L6838" i="1"/>
  <c r="M6837" i="1"/>
  <c r="L6827" i="1"/>
  <c r="M6834" i="1"/>
  <c r="L6824" i="1"/>
  <c r="N6829" i="1" a="1"/>
  <c r="P6825" i="1"/>
  <c r="M6843" i="1"/>
  <c r="L6833" i="1"/>
  <c r="M6830" i="1"/>
  <c r="L6820" i="1"/>
  <c r="M6851" i="1"/>
  <c r="L6841" i="1"/>
  <c r="M6845" i="1"/>
  <c r="O6836" i="1"/>
  <c r="O6837" i="1" s="1"/>
  <c r="L6835" i="1"/>
  <c r="N6836" i="1"/>
  <c r="P6836" i="1" s="1"/>
  <c r="P6837" i="1" s="1"/>
  <c r="O6835" i="1"/>
  <c r="N6835" i="1"/>
  <c r="N6839" i="1" l="1" a="1"/>
  <c r="P6835" i="1"/>
  <c r="M6861" i="1"/>
  <c r="L6851" i="1"/>
  <c r="M6853" i="1"/>
  <c r="L6843" i="1"/>
  <c r="M6844" i="1"/>
  <c r="L6834" i="1"/>
  <c r="M6858" i="1"/>
  <c r="L6848" i="1"/>
  <c r="R6821" i="1"/>
  <c r="R6820" i="1"/>
  <c r="R6819" i="1"/>
  <c r="M6852" i="1"/>
  <c r="L6842" i="1"/>
  <c r="M6855" i="1"/>
  <c r="O6846" i="1"/>
  <c r="O6847" i="1" s="1"/>
  <c r="L6845" i="1"/>
  <c r="N6846" i="1"/>
  <c r="P6846" i="1" s="1"/>
  <c r="P6847" i="1" s="1"/>
  <c r="O6845" i="1"/>
  <c r="N6845" i="1"/>
  <c r="M6840" i="1"/>
  <c r="L6830" i="1"/>
  <c r="P6831" i="1"/>
  <c r="O6830" i="1"/>
  <c r="N6829" i="1"/>
  <c r="R6829" i="1" s="1" a="1"/>
  <c r="O6831" i="1"/>
  <c r="N6830" i="1"/>
  <c r="N6831" i="1"/>
  <c r="P6829" i="1"/>
  <c r="P6830" i="1"/>
  <c r="O6829" i="1"/>
  <c r="M6847" i="1"/>
  <c r="L6837" i="1"/>
  <c r="M6859" i="1"/>
  <c r="L6849" i="1"/>
  <c r="L6846" i="1"/>
  <c r="M6856" i="1"/>
  <c r="M6857" i="1" l="1"/>
  <c r="L6847" i="1"/>
  <c r="M6865" i="1"/>
  <c r="O6856" i="1"/>
  <c r="O6857" i="1" s="1"/>
  <c r="L6855" i="1"/>
  <c r="N6856" i="1"/>
  <c r="P6856" i="1" s="1"/>
  <c r="P6857" i="1" s="1"/>
  <c r="O6855" i="1"/>
  <c r="N6855" i="1"/>
  <c r="N6849" i="1" a="1"/>
  <c r="P6845" i="1"/>
  <c r="M6869" i="1"/>
  <c r="L6859" i="1"/>
  <c r="M6854" i="1"/>
  <c r="L6844" i="1"/>
  <c r="M6871" i="1"/>
  <c r="L6861" i="1"/>
  <c r="L6856" i="1"/>
  <c r="M6866" i="1"/>
  <c r="R6831" i="1"/>
  <c r="R6830" i="1"/>
  <c r="R6829" i="1"/>
  <c r="M6850" i="1"/>
  <c r="L6840" i="1"/>
  <c r="M6862" i="1"/>
  <c r="L6852" i="1"/>
  <c r="M6868" i="1"/>
  <c r="L6858" i="1"/>
  <c r="M6863" i="1"/>
  <c r="L6853" i="1"/>
  <c r="P6841" i="1"/>
  <c r="O6840" i="1"/>
  <c r="N6839" i="1"/>
  <c r="R6839" i="1" s="1" a="1"/>
  <c r="O6841" i="1"/>
  <c r="N6840" i="1"/>
  <c r="N6841" i="1"/>
  <c r="P6839" i="1"/>
  <c r="P6840" i="1"/>
  <c r="O6839" i="1"/>
  <c r="R6841" i="1" l="1"/>
  <c r="R6840" i="1"/>
  <c r="R6839" i="1"/>
  <c r="N6859" i="1" a="1"/>
  <c r="P6855" i="1"/>
  <c r="M6881" i="1"/>
  <c r="L6871" i="1"/>
  <c r="M6875" i="1"/>
  <c r="O6866" i="1"/>
  <c r="O6867" i="1" s="1"/>
  <c r="L6865" i="1"/>
  <c r="N6866" i="1"/>
  <c r="P6866" i="1" s="1"/>
  <c r="P6867" i="1" s="1"/>
  <c r="O6865" i="1"/>
  <c r="N6865" i="1"/>
  <c r="M6872" i="1"/>
  <c r="L6862" i="1"/>
  <c r="M6878" i="1"/>
  <c r="L6868" i="1"/>
  <c r="L6866" i="1"/>
  <c r="M6876" i="1"/>
  <c r="M6873" i="1"/>
  <c r="L6863" i="1"/>
  <c r="M6879" i="1"/>
  <c r="L6869" i="1"/>
  <c r="M6860" i="1"/>
  <c r="L6850" i="1"/>
  <c r="M6864" i="1"/>
  <c r="L6854" i="1"/>
  <c r="P6851" i="1"/>
  <c r="O6850" i="1"/>
  <c r="N6849" i="1"/>
  <c r="R6849" i="1" s="1" a="1"/>
  <c r="O6851" i="1"/>
  <c r="N6850" i="1"/>
  <c r="N6851" i="1"/>
  <c r="P6849" i="1"/>
  <c r="P6850" i="1"/>
  <c r="O6849" i="1"/>
  <c r="M6867" i="1"/>
  <c r="L6857" i="1"/>
  <c r="M6885" i="1" l="1"/>
  <c r="O6876" i="1"/>
  <c r="O6877" i="1" s="1"/>
  <c r="L6875" i="1"/>
  <c r="N6876" i="1"/>
  <c r="P6876" i="1" s="1"/>
  <c r="P6877" i="1" s="1"/>
  <c r="O6875" i="1"/>
  <c r="N6875" i="1"/>
  <c r="P6861" i="1"/>
  <c r="O6860" i="1"/>
  <c r="N6859" i="1"/>
  <c r="R6859" i="1" s="1" a="1"/>
  <c r="O6861" i="1"/>
  <c r="N6860" i="1"/>
  <c r="N6861" i="1"/>
  <c r="P6859" i="1"/>
  <c r="P6860" i="1"/>
  <c r="O6859" i="1"/>
  <c r="M6870" i="1"/>
  <c r="L6860" i="1"/>
  <c r="M6883" i="1"/>
  <c r="L6873" i="1"/>
  <c r="L6876" i="1"/>
  <c r="M6886" i="1"/>
  <c r="M6877" i="1"/>
  <c r="L6867" i="1"/>
  <c r="M6888" i="1"/>
  <c r="L6878" i="1"/>
  <c r="R6851" i="1"/>
  <c r="R6850" i="1"/>
  <c r="R6849" i="1"/>
  <c r="M6874" i="1"/>
  <c r="L6864" i="1"/>
  <c r="M6889" i="1"/>
  <c r="L6879" i="1"/>
  <c r="M6882" i="1"/>
  <c r="L6872" i="1"/>
  <c r="M6891" i="1"/>
  <c r="L6881" i="1"/>
  <c r="N6869" i="1" a="1"/>
  <c r="P6865" i="1"/>
  <c r="P6871" i="1" l="1"/>
  <c r="O6870" i="1"/>
  <c r="N6869" i="1"/>
  <c r="R6869" i="1" s="1" a="1"/>
  <c r="O6871" i="1"/>
  <c r="N6870" i="1"/>
  <c r="N6871" i="1"/>
  <c r="P6869" i="1"/>
  <c r="P6870" i="1"/>
  <c r="O6869" i="1"/>
  <c r="M6884" i="1"/>
  <c r="L6874" i="1"/>
  <c r="L6886" i="1"/>
  <c r="M6896" i="1"/>
  <c r="M6898" i="1"/>
  <c r="L6888" i="1"/>
  <c r="M6880" i="1"/>
  <c r="L6870" i="1"/>
  <c r="M6901" i="1"/>
  <c r="L6891" i="1"/>
  <c r="M6899" i="1"/>
  <c r="L6889" i="1"/>
  <c r="M6887" i="1"/>
  <c r="L6877" i="1"/>
  <c r="M6893" i="1"/>
  <c r="L6883" i="1"/>
  <c r="N6879" i="1" a="1"/>
  <c r="P6875" i="1"/>
  <c r="M6892" i="1"/>
  <c r="L6882" i="1"/>
  <c r="R6861" i="1"/>
  <c r="R6860" i="1"/>
  <c r="R6859" i="1"/>
  <c r="M6895" i="1"/>
  <c r="O6886" i="1"/>
  <c r="O6887" i="1" s="1"/>
  <c r="L6885" i="1"/>
  <c r="N6886" i="1"/>
  <c r="P6886" i="1" s="1"/>
  <c r="P6887" i="1" s="1"/>
  <c r="O6885" i="1"/>
  <c r="N6885" i="1"/>
  <c r="N6889" i="1" l="1" a="1"/>
  <c r="P6885" i="1"/>
  <c r="P6881" i="1"/>
  <c r="O6880" i="1"/>
  <c r="N6879" i="1"/>
  <c r="R6879" i="1" s="1" a="1"/>
  <c r="O6881" i="1"/>
  <c r="N6880" i="1"/>
  <c r="N6881" i="1"/>
  <c r="P6879" i="1"/>
  <c r="P6880" i="1"/>
  <c r="O6879" i="1"/>
  <c r="M6911" i="1"/>
  <c r="L6901" i="1"/>
  <c r="M6908" i="1"/>
  <c r="L6898" i="1"/>
  <c r="M6894" i="1"/>
  <c r="L6884" i="1"/>
  <c r="M6902" i="1"/>
  <c r="L6892" i="1"/>
  <c r="M6903" i="1"/>
  <c r="L6893" i="1"/>
  <c r="M6909" i="1"/>
  <c r="L6899" i="1"/>
  <c r="M6890" i="1"/>
  <c r="L6880" i="1"/>
  <c r="R6871" i="1"/>
  <c r="R6870" i="1"/>
  <c r="R6869" i="1"/>
  <c r="M6897" i="1"/>
  <c r="L6887" i="1"/>
  <c r="M6905" i="1"/>
  <c r="O6896" i="1"/>
  <c r="O6897" i="1" s="1"/>
  <c r="L6895" i="1"/>
  <c r="N6896" i="1"/>
  <c r="P6896" i="1" s="1"/>
  <c r="P6897" i="1" s="1"/>
  <c r="O6895" i="1"/>
  <c r="N6895" i="1"/>
  <c r="L6896" i="1"/>
  <c r="M6906" i="1"/>
  <c r="N6899" i="1" l="1" a="1"/>
  <c r="P6895" i="1"/>
  <c r="M6900" i="1"/>
  <c r="L6890" i="1"/>
  <c r="M6913" i="1"/>
  <c r="L6903" i="1"/>
  <c r="M6904" i="1"/>
  <c r="L6894" i="1"/>
  <c r="M6921" i="1"/>
  <c r="L6911" i="1"/>
  <c r="M6915" i="1"/>
  <c r="O6906" i="1"/>
  <c r="O6907" i="1" s="1"/>
  <c r="L6905" i="1"/>
  <c r="N6906" i="1"/>
  <c r="P6906" i="1" s="1"/>
  <c r="P6907" i="1" s="1"/>
  <c r="O6905" i="1"/>
  <c r="N6905" i="1"/>
  <c r="L6906" i="1"/>
  <c r="M6916" i="1"/>
  <c r="M6919" i="1"/>
  <c r="L6909" i="1"/>
  <c r="M6912" i="1"/>
  <c r="L6902" i="1"/>
  <c r="M6918" i="1"/>
  <c r="L6908" i="1"/>
  <c r="M6907" i="1"/>
  <c r="L6897" i="1"/>
  <c r="R6881" i="1"/>
  <c r="R6880" i="1"/>
  <c r="R6879" i="1"/>
  <c r="P6891" i="1"/>
  <c r="O6890" i="1"/>
  <c r="N6889" i="1"/>
  <c r="R6889" i="1" s="1" a="1"/>
  <c r="O6891" i="1"/>
  <c r="N6890" i="1"/>
  <c r="N6891" i="1"/>
  <c r="P6889" i="1"/>
  <c r="P6890" i="1"/>
  <c r="O6889" i="1"/>
  <c r="R6891" i="1" l="1"/>
  <c r="R6890" i="1"/>
  <c r="R6889" i="1"/>
  <c r="M6925" i="1"/>
  <c r="O6916" i="1"/>
  <c r="O6917" i="1" s="1"/>
  <c r="L6915" i="1"/>
  <c r="N6916" i="1"/>
  <c r="P6916" i="1" s="1"/>
  <c r="P6917" i="1" s="1"/>
  <c r="O6915" i="1"/>
  <c r="N6915" i="1"/>
  <c r="M6914" i="1"/>
  <c r="L6904" i="1"/>
  <c r="M6910" i="1"/>
  <c r="L6900" i="1"/>
  <c r="M6928" i="1"/>
  <c r="L6918" i="1"/>
  <c r="L6916" i="1"/>
  <c r="M6926" i="1"/>
  <c r="N6909" i="1" a="1"/>
  <c r="P6905" i="1"/>
  <c r="M6929" i="1"/>
  <c r="L6919" i="1"/>
  <c r="M6917" i="1"/>
  <c r="L6907" i="1"/>
  <c r="M6922" i="1"/>
  <c r="L6912" i="1"/>
  <c r="M6931" i="1"/>
  <c r="L6921" i="1"/>
  <c r="M6923" i="1"/>
  <c r="L6913" i="1"/>
  <c r="P6901" i="1"/>
  <c r="O6900" i="1"/>
  <c r="N6899" i="1"/>
  <c r="R6899" i="1" s="1" a="1"/>
  <c r="O6901" i="1"/>
  <c r="N6900" i="1"/>
  <c r="N6901" i="1"/>
  <c r="P6899" i="1"/>
  <c r="P6900" i="1"/>
  <c r="O6899" i="1"/>
  <c r="R6901" i="1" l="1"/>
  <c r="R6900" i="1"/>
  <c r="R6899" i="1"/>
  <c r="M6932" i="1"/>
  <c r="L6922" i="1"/>
  <c r="M6935" i="1"/>
  <c r="O6926" i="1"/>
  <c r="O6927" i="1" s="1"/>
  <c r="L6925" i="1"/>
  <c r="N6926" i="1"/>
  <c r="P6926" i="1" s="1"/>
  <c r="P6927" i="1" s="1"/>
  <c r="O6925" i="1"/>
  <c r="N6925" i="1"/>
  <c r="M6933" i="1"/>
  <c r="L6923" i="1"/>
  <c r="M6939" i="1"/>
  <c r="L6929" i="1"/>
  <c r="M6920" i="1"/>
  <c r="L6910" i="1"/>
  <c r="M6941" i="1"/>
  <c r="L6931" i="1"/>
  <c r="M6927" i="1"/>
  <c r="L6917" i="1"/>
  <c r="P6911" i="1"/>
  <c r="O6910" i="1"/>
  <c r="N6909" i="1"/>
  <c r="R6909" i="1" s="1" a="1"/>
  <c r="O6911" i="1"/>
  <c r="N6910" i="1"/>
  <c r="N6911" i="1"/>
  <c r="P6909" i="1"/>
  <c r="P6910" i="1"/>
  <c r="O6909" i="1"/>
  <c r="M6938" i="1"/>
  <c r="L6928" i="1"/>
  <c r="M6924" i="1"/>
  <c r="L6914" i="1"/>
  <c r="L6926" i="1"/>
  <c r="M6936" i="1"/>
  <c r="N6919" i="1" a="1"/>
  <c r="P6915" i="1"/>
  <c r="L6936" i="1" l="1"/>
  <c r="M6946" i="1"/>
  <c r="R6911" i="1"/>
  <c r="R6910" i="1"/>
  <c r="R6909" i="1"/>
  <c r="M6937" i="1"/>
  <c r="L6927" i="1"/>
  <c r="M6930" i="1"/>
  <c r="L6920" i="1"/>
  <c r="M6943" i="1"/>
  <c r="L6933" i="1"/>
  <c r="M6942" i="1"/>
  <c r="L6932" i="1"/>
  <c r="M6948" i="1"/>
  <c r="L6938" i="1"/>
  <c r="N6929" i="1" a="1"/>
  <c r="P6925" i="1"/>
  <c r="M6949" i="1"/>
  <c r="L6939" i="1"/>
  <c r="M6945" i="1"/>
  <c r="O6936" i="1"/>
  <c r="O6937" i="1" s="1"/>
  <c r="L6935" i="1"/>
  <c r="N6936" i="1"/>
  <c r="P6936" i="1" s="1"/>
  <c r="P6937" i="1" s="1"/>
  <c r="O6935" i="1"/>
  <c r="N6935" i="1"/>
  <c r="M6951" i="1"/>
  <c r="L6941" i="1"/>
  <c r="P6921" i="1"/>
  <c r="O6920" i="1"/>
  <c r="N6919" i="1"/>
  <c r="R6919" i="1" s="1" a="1"/>
  <c r="O6921" i="1"/>
  <c r="N6920" i="1"/>
  <c r="N6921" i="1"/>
  <c r="P6919" i="1"/>
  <c r="P6920" i="1"/>
  <c r="O6919" i="1"/>
  <c r="M6934" i="1"/>
  <c r="L6924" i="1"/>
  <c r="P6931" i="1" l="1"/>
  <c r="O6930" i="1"/>
  <c r="N6929" i="1"/>
  <c r="R6929" i="1" s="1" a="1"/>
  <c r="O6931" i="1"/>
  <c r="N6930" i="1"/>
  <c r="N6931" i="1"/>
  <c r="P6929" i="1"/>
  <c r="P6930" i="1"/>
  <c r="O6929" i="1"/>
  <c r="M6952" i="1"/>
  <c r="L6942" i="1"/>
  <c r="M6940" i="1"/>
  <c r="L6930" i="1"/>
  <c r="M6955" i="1"/>
  <c r="O6946" i="1"/>
  <c r="O6947" i="1" s="1"/>
  <c r="L6945" i="1"/>
  <c r="N6946" i="1"/>
  <c r="P6946" i="1" s="1"/>
  <c r="P6947" i="1" s="1"/>
  <c r="O6945" i="1"/>
  <c r="N6945" i="1"/>
  <c r="R6921" i="1"/>
  <c r="R6920" i="1"/>
  <c r="R6919" i="1"/>
  <c r="M6961" i="1"/>
  <c r="L6951" i="1"/>
  <c r="M6959" i="1"/>
  <c r="L6949" i="1"/>
  <c r="M6958" i="1"/>
  <c r="L6948" i="1"/>
  <c r="M6953" i="1"/>
  <c r="L6943" i="1"/>
  <c r="M6947" i="1"/>
  <c r="L6937" i="1"/>
  <c r="L6946" i="1"/>
  <c r="M6956" i="1"/>
  <c r="M6944" i="1"/>
  <c r="L6934" i="1"/>
  <c r="N6939" i="1" a="1"/>
  <c r="P6935" i="1"/>
  <c r="M6968" i="1" l="1"/>
  <c r="L6958" i="1"/>
  <c r="P6941" i="1"/>
  <c r="O6940" i="1"/>
  <c r="N6939" i="1"/>
  <c r="R6939" i="1" s="1" a="1"/>
  <c r="O6941" i="1"/>
  <c r="N6940" i="1"/>
  <c r="N6941" i="1"/>
  <c r="P6939" i="1"/>
  <c r="P6940" i="1"/>
  <c r="O6939" i="1"/>
  <c r="M6963" i="1"/>
  <c r="L6953" i="1"/>
  <c r="M6950" i="1"/>
  <c r="L6940" i="1"/>
  <c r="M6954" i="1"/>
  <c r="L6944" i="1"/>
  <c r="R6931" i="1"/>
  <c r="R6930" i="1"/>
  <c r="R6929" i="1"/>
  <c r="M6957" i="1"/>
  <c r="L6947" i="1"/>
  <c r="M6971" i="1"/>
  <c r="L6961" i="1"/>
  <c r="L6956" i="1"/>
  <c r="M6966" i="1"/>
  <c r="M6965" i="1"/>
  <c r="O6956" i="1"/>
  <c r="O6957" i="1" s="1"/>
  <c r="L6955" i="1"/>
  <c r="N6956" i="1"/>
  <c r="P6956" i="1" s="1"/>
  <c r="P6957" i="1" s="1"/>
  <c r="O6955" i="1"/>
  <c r="N6955" i="1"/>
  <c r="M6962" i="1"/>
  <c r="L6952" i="1"/>
  <c r="N6949" i="1" a="1"/>
  <c r="P6945" i="1"/>
  <c r="M6969" i="1"/>
  <c r="L6959" i="1"/>
  <c r="M6964" i="1" l="1"/>
  <c r="L6954" i="1"/>
  <c r="M6973" i="1"/>
  <c r="L6963" i="1"/>
  <c r="M6975" i="1"/>
  <c r="O6966" i="1"/>
  <c r="O6967" i="1" s="1"/>
  <c r="L6965" i="1"/>
  <c r="N6966" i="1"/>
  <c r="P6966" i="1" s="1"/>
  <c r="P6967" i="1" s="1"/>
  <c r="O6965" i="1"/>
  <c r="N6965" i="1"/>
  <c r="M6981" i="1"/>
  <c r="L6971" i="1"/>
  <c r="P6951" i="1"/>
  <c r="O6950" i="1"/>
  <c r="N6949" i="1"/>
  <c r="R6949" i="1" s="1" a="1"/>
  <c r="O6951" i="1"/>
  <c r="N6950" i="1"/>
  <c r="N6951" i="1"/>
  <c r="P6949" i="1"/>
  <c r="P6950" i="1"/>
  <c r="O6949" i="1"/>
  <c r="L6966" i="1"/>
  <c r="M6976" i="1"/>
  <c r="M6960" i="1"/>
  <c r="L6950" i="1"/>
  <c r="N6959" i="1" a="1"/>
  <c r="P6955" i="1"/>
  <c r="M6979" i="1"/>
  <c r="L6969" i="1"/>
  <c r="M6972" i="1"/>
  <c r="L6962" i="1"/>
  <c r="M6967" i="1"/>
  <c r="L6957" i="1"/>
  <c r="R6941" i="1"/>
  <c r="R6940" i="1"/>
  <c r="R6939" i="1"/>
  <c r="M6978" i="1"/>
  <c r="L6968" i="1"/>
  <c r="M6977" i="1" l="1"/>
  <c r="L6967" i="1"/>
  <c r="M6989" i="1"/>
  <c r="L6979" i="1"/>
  <c r="M6970" i="1"/>
  <c r="L6960" i="1"/>
  <c r="P6961" i="1"/>
  <c r="O6960" i="1"/>
  <c r="N6959" i="1"/>
  <c r="R6959" i="1" s="1" a="1"/>
  <c r="O6961" i="1"/>
  <c r="N6960" i="1"/>
  <c r="N6961" i="1"/>
  <c r="P6959" i="1"/>
  <c r="P6960" i="1"/>
  <c r="O6959" i="1"/>
  <c r="M6988" i="1"/>
  <c r="L6978" i="1"/>
  <c r="L6976" i="1"/>
  <c r="M6986" i="1"/>
  <c r="R6951" i="1"/>
  <c r="R6950" i="1"/>
  <c r="R6949" i="1"/>
  <c r="M6991" i="1"/>
  <c r="L6981" i="1"/>
  <c r="M6983" i="1"/>
  <c r="L6973" i="1"/>
  <c r="N6969" i="1" a="1"/>
  <c r="P6965" i="1"/>
  <c r="M6982" i="1"/>
  <c r="L6972" i="1"/>
  <c r="M6985" i="1"/>
  <c r="O6976" i="1"/>
  <c r="O6977" i="1" s="1"/>
  <c r="L6975" i="1"/>
  <c r="N6976" i="1"/>
  <c r="P6976" i="1" s="1"/>
  <c r="P6977" i="1" s="1"/>
  <c r="O6975" i="1"/>
  <c r="N6975" i="1"/>
  <c r="M6974" i="1"/>
  <c r="L6964" i="1"/>
  <c r="M6998" i="1" l="1"/>
  <c r="L6988" i="1"/>
  <c r="M6995" i="1"/>
  <c r="O6986" i="1"/>
  <c r="O6987" i="1" s="1"/>
  <c r="L6985" i="1"/>
  <c r="N6986" i="1"/>
  <c r="P6986" i="1" s="1"/>
  <c r="P6987" i="1" s="1"/>
  <c r="O6985" i="1"/>
  <c r="N6985" i="1"/>
  <c r="P6971" i="1"/>
  <c r="O6970" i="1"/>
  <c r="N6969" i="1"/>
  <c r="R6969" i="1" s="1" a="1"/>
  <c r="O6971" i="1"/>
  <c r="N6970" i="1"/>
  <c r="N6971" i="1"/>
  <c r="P6969" i="1"/>
  <c r="P6970" i="1"/>
  <c r="O6969" i="1"/>
  <c r="M7001" i="1"/>
  <c r="L6991" i="1"/>
  <c r="L6986" i="1"/>
  <c r="M6996" i="1"/>
  <c r="M6999" i="1"/>
  <c r="L6989" i="1"/>
  <c r="N6979" i="1" a="1"/>
  <c r="P6975" i="1"/>
  <c r="M6984" i="1"/>
  <c r="L6974" i="1"/>
  <c r="M6992" i="1"/>
  <c r="L6982" i="1"/>
  <c r="M6993" i="1"/>
  <c r="L6983" i="1"/>
  <c r="R6961" i="1"/>
  <c r="R6960" i="1"/>
  <c r="R6959" i="1"/>
  <c r="M6980" i="1"/>
  <c r="L6970" i="1"/>
  <c r="M6987" i="1"/>
  <c r="L6977" i="1"/>
  <c r="N6989" i="1" l="1" a="1"/>
  <c r="P6985" i="1"/>
  <c r="M7002" i="1"/>
  <c r="L6992" i="1"/>
  <c r="M6990" i="1"/>
  <c r="L6980" i="1"/>
  <c r="M7005" i="1"/>
  <c r="O6996" i="1"/>
  <c r="O6997" i="1" s="1"/>
  <c r="L6995" i="1"/>
  <c r="N6996" i="1"/>
  <c r="P6996" i="1" s="1"/>
  <c r="P6997" i="1" s="1"/>
  <c r="O6995" i="1"/>
  <c r="N6995" i="1"/>
  <c r="P6981" i="1"/>
  <c r="O6980" i="1"/>
  <c r="N6979" i="1"/>
  <c r="R6979" i="1" s="1" a="1"/>
  <c r="O6981" i="1"/>
  <c r="N6980" i="1"/>
  <c r="N6981" i="1"/>
  <c r="P6979" i="1"/>
  <c r="P6980" i="1"/>
  <c r="O6979" i="1"/>
  <c r="M6994" i="1"/>
  <c r="L6984" i="1"/>
  <c r="R6971" i="1"/>
  <c r="R6970" i="1"/>
  <c r="R6969" i="1"/>
  <c r="M7003" i="1"/>
  <c r="L6993" i="1"/>
  <c r="M7009" i="1"/>
  <c r="L6999" i="1"/>
  <c r="M7011" i="1"/>
  <c r="L7001" i="1"/>
  <c r="M6997" i="1"/>
  <c r="L6987" i="1"/>
  <c r="L6996" i="1"/>
  <c r="M7006" i="1"/>
  <c r="M7008" i="1"/>
  <c r="L6998" i="1"/>
  <c r="N6999" i="1" l="1" a="1"/>
  <c r="P6995" i="1"/>
  <c r="R6981" i="1"/>
  <c r="R6980" i="1"/>
  <c r="R6979" i="1"/>
  <c r="M7015" i="1"/>
  <c r="O7006" i="1"/>
  <c r="O7007" i="1" s="1"/>
  <c r="L7005" i="1"/>
  <c r="N7006" i="1"/>
  <c r="P7006" i="1" s="1"/>
  <c r="P7007" i="1" s="1"/>
  <c r="O7005" i="1"/>
  <c r="N7005" i="1"/>
  <c r="M7012" i="1"/>
  <c r="L7002" i="1"/>
  <c r="M7013" i="1"/>
  <c r="L7003" i="1"/>
  <c r="M7004" i="1"/>
  <c r="L6994" i="1"/>
  <c r="L7006" i="1"/>
  <c r="M7016" i="1"/>
  <c r="M7021" i="1"/>
  <c r="L7011" i="1"/>
  <c r="M7018" i="1"/>
  <c r="L7008" i="1"/>
  <c r="M7007" i="1"/>
  <c r="L6997" i="1"/>
  <c r="M7019" i="1"/>
  <c r="L7009" i="1"/>
  <c r="M7000" i="1"/>
  <c r="L6990" i="1"/>
  <c r="P6991" i="1"/>
  <c r="O6990" i="1"/>
  <c r="N6989" i="1"/>
  <c r="R6989" i="1" s="1" a="1"/>
  <c r="O6991" i="1"/>
  <c r="N6990" i="1"/>
  <c r="N6991" i="1"/>
  <c r="P6989" i="1"/>
  <c r="P6990" i="1"/>
  <c r="O6989" i="1"/>
  <c r="R6991" i="1" l="1"/>
  <c r="R6990" i="1"/>
  <c r="R6989" i="1"/>
  <c r="M7010" i="1"/>
  <c r="L7000" i="1"/>
  <c r="M7017" i="1"/>
  <c r="L7007" i="1"/>
  <c r="M7031" i="1"/>
  <c r="L7021" i="1"/>
  <c r="M7014" i="1"/>
  <c r="L7004" i="1"/>
  <c r="M7022" i="1"/>
  <c r="L7012" i="1"/>
  <c r="L7016" i="1"/>
  <c r="M7026" i="1"/>
  <c r="N7009" i="1" a="1"/>
  <c r="P7005" i="1"/>
  <c r="M7028" i="1"/>
  <c r="L7018" i="1"/>
  <c r="M7023" i="1"/>
  <c r="L7013" i="1"/>
  <c r="M7025" i="1"/>
  <c r="O7016" i="1"/>
  <c r="O7017" i="1" s="1"/>
  <c r="L7015" i="1"/>
  <c r="N7016" i="1"/>
  <c r="P7016" i="1" s="1"/>
  <c r="P7017" i="1" s="1"/>
  <c r="O7015" i="1"/>
  <c r="N7015" i="1"/>
  <c r="M7029" i="1"/>
  <c r="L7019" i="1"/>
  <c r="P7001" i="1"/>
  <c r="O7000" i="1"/>
  <c r="N6999" i="1"/>
  <c r="R6999" i="1" s="1" a="1"/>
  <c r="O7001" i="1"/>
  <c r="N7000" i="1"/>
  <c r="N7001" i="1"/>
  <c r="P6999" i="1"/>
  <c r="P7000" i="1"/>
  <c r="O6999" i="1"/>
  <c r="R7001" i="1" l="1"/>
  <c r="R7000" i="1"/>
  <c r="R6999" i="1"/>
  <c r="P7011" i="1"/>
  <c r="O7010" i="1"/>
  <c r="N7009" i="1"/>
  <c r="R7009" i="1" s="1" a="1"/>
  <c r="O7011" i="1"/>
  <c r="N7010" i="1"/>
  <c r="N7011" i="1"/>
  <c r="P7009" i="1"/>
  <c r="P7010" i="1"/>
  <c r="O7009" i="1"/>
  <c r="M7032" i="1"/>
  <c r="L7022" i="1"/>
  <c r="M7041" i="1"/>
  <c r="L7031" i="1"/>
  <c r="M7020" i="1"/>
  <c r="L7010" i="1"/>
  <c r="L7026" i="1"/>
  <c r="M7036" i="1"/>
  <c r="M7038" i="1"/>
  <c r="L7028" i="1"/>
  <c r="M7024" i="1"/>
  <c r="L7014" i="1"/>
  <c r="M7027" i="1"/>
  <c r="L7017" i="1"/>
  <c r="M7039" i="1"/>
  <c r="L7029" i="1"/>
  <c r="M7033" i="1"/>
  <c r="L7023" i="1"/>
  <c r="N7019" i="1" a="1"/>
  <c r="P7015" i="1"/>
  <c r="M7035" i="1"/>
  <c r="O7026" i="1"/>
  <c r="O7027" i="1" s="1"/>
  <c r="L7025" i="1"/>
  <c r="N7026" i="1"/>
  <c r="P7026" i="1" s="1"/>
  <c r="P7027" i="1" s="1"/>
  <c r="O7025" i="1"/>
  <c r="N7025" i="1"/>
  <c r="L7036" i="1" l="1"/>
  <c r="M7046" i="1"/>
  <c r="P7021" i="1"/>
  <c r="O7020" i="1"/>
  <c r="N7019" i="1"/>
  <c r="R7019" i="1" s="1" a="1"/>
  <c r="O7021" i="1"/>
  <c r="N7020" i="1"/>
  <c r="N7021" i="1"/>
  <c r="P7019" i="1"/>
  <c r="P7020" i="1"/>
  <c r="O7019" i="1"/>
  <c r="M7049" i="1"/>
  <c r="L7039" i="1"/>
  <c r="M7034" i="1"/>
  <c r="L7024" i="1"/>
  <c r="M7051" i="1"/>
  <c r="L7041" i="1"/>
  <c r="N7029" i="1" a="1"/>
  <c r="P7025" i="1"/>
  <c r="R7011" i="1"/>
  <c r="R7010" i="1"/>
  <c r="R7009" i="1"/>
  <c r="M7045" i="1"/>
  <c r="O7036" i="1"/>
  <c r="O7037" i="1" s="1"/>
  <c r="L7035" i="1"/>
  <c r="N7036" i="1"/>
  <c r="P7036" i="1" s="1"/>
  <c r="P7037" i="1" s="1"/>
  <c r="O7035" i="1"/>
  <c r="N7035" i="1"/>
  <c r="M7043" i="1"/>
  <c r="L7033" i="1"/>
  <c r="M7037" i="1"/>
  <c r="L7027" i="1"/>
  <c r="M7048" i="1"/>
  <c r="L7038" i="1"/>
  <c r="M7030" i="1"/>
  <c r="L7020" i="1"/>
  <c r="M7042" i="1"/>
  <c r="L7032" i="1"/>
  <c r="M7061" i="1" l="1"/>
  <c r="L7051" i="1"/>
  <c r="M7059" i="1"/>
  <c r="L7049" i="1"/>
  <c r="M7055" i="1"/>
  <c r="O7046" i="1"/>
  <c r="O7047" i="1" s="1"/>
  <c r="L7045" i="1"/>
  <c r="N7046" i="1"/>
  <c r="P7046" i="1" s="1"/>
  <c r="P7047" i="1" s="1"/>
  <c r="O7045" i="1"/>
  <c r="N7045" i="1"/>
  <c r="M7040" i="1"/>
  <c r="L7030" i="1"/>
  <c r="P7031" i="1"/>
  <c r="O7030" i="1"/>
  <c r="N7029" i="1"/>
  <c r="R7029" i="1" s="1" a="1"/>
  <c r="O7031" i="1"/>
  <c r="N7030" i="1"/>
  <c r="N7031" i="1"/>
  <c r="P7029" i="1"/>
  <c r="P7030" i="1"/>
  <c r="O7029" i="1"/>
  <c r="M7044" i="1"/>
  <c r="L7034" i="1"/>
  <c r="L7046" i="1"/>
  <c r="M7056" i="1"/>
  <c r="N7039" i="1" a="1"/>
  <c r="P7035" i="1"/>
  <c r="M7047" i="1"/>
  <c r="L7037" i="1"/>
  <c r="M7052" i="1"/>
  <c r="L7042" i="1"/>
  <c r="M7058" i="1"/>
  <c r="L7048" i="1"/>
  <c r="M7053" i="1"/>
  <c r="L7043" i="1"/>
  <c r="R7021" i="1"/>
  <c r="R7020" i="1"/>
  <c r="R7019" i="1"/>
  <c r="P7041" i="1" l="1"/>
  <c r="O7040" i="1"/>
  <c r="N7039" i="1"/>
  <c r="R7039" i="1" s="1" a="1"/>
  <c r="O7041" i="1"/>
  <c r="N7040" i="1"/>
  <c r="N7041" i="1"/>
  <c r="P7039" i="1"/>
  <c r="P7040" i="1"/>
  <c r="O7039" i="1"/>
  <c r="N7049" i="1" a="1"/>
  <c r="P7045" i="1"/>
  <c r="M7068" i="1"/>
  <c r="L7058" i="1"/>
  <c r="M7057" i="1"/>
  <c r="L7047" i="1"/>
  <c r="R7031" i="1"/>
  <c r="R7030" i="1"/>
  <c r="R7029" i="1"/>
  <c r="M7050" i="1"/>
  <c r="L7040" i="1"/>
  <c r="M7069" i="1"/>
  <c r="L7059" i="1"/>
  <c r="M7063" i="1"/>
  <c r="L7053" i="1"/>
  <c r="M7062" i="1"/>
  <c r="L7052" i="1"/>
  <c r="M7054" i="1"/>
  <c r="L7044" i="1"/>
  <c r="L7056" i="1"/>
  <c r="M7066" i="1"/>
  <c r="M7065" i="1"/>
  <c r="O7056" i="1"/>
  <c r="O7057" i="1" s="1"/>
  <c r="L7055" i="1"/>
  <c r="N7056" i="1"/>
  <c r="P7056" i="1" s="1"/>
  <c r="P7057" i="1" s="1"/>
  <c r="O7055" i="1"/>
  <c r="N7055" i="1"/>
  <c r="M7071" i="1"/>
  <c r="L7061" i="1"/>
  <c r="M7078" i="1" l="1"/>
  <c r="L7068" i="1"/>
  <c r="N7059" i="1" a="1"/>
  <c r="P7055" i="1"/>
  <c r="M7075" i="1"/>
  <c r="O7066" i="1"/>
  <c r="O7067" i="1" s="1"/>
  <c r="L7065" i="1"/>
  <c r="N7066" i="1"/>
  <c r="P7066" i="1" s="1"/>
  <c r="P7067" i="1" s="1"/>
  <c r="O7065" i="1"/>
  <c r="N7065" i="1"/>
  <c r="M7064" i="1"/>
  <c r="L7054" i="1"/>
  <c r="M7073" i="1"/>
  <c r="L7063" i="1"/>
  <c r="M7060" i="1"/>
  <c r="L7050" i="1"/>
  <c r="R7041" i="1"/>
  <c r="R7040" i="1"/>
  <c r="R7039" i="1"/>
  <c r="L7066" i="1"/>
  <c r="M7076" i="1"/>
  <c r="M7067" i="1"/>
  <c r="L7057" i="1"/>
  <c r="P7051" i="1"/>
  <c r="O7050" i="1"/>
  <c r="N7049" i="1"/>
  <c r="R7049" i="1" s="1" a="1"/>
  <c r="O7051" i="1"/>
  <c r="N7050" i="1"/>
  <c r="N7051" i="1"/>
  <c r="P7049" i="1"/>
  <c r="P7050" i="1"/>
  <c r="O7049" i="1"/>
  <c r="M7081" i="1"/>
  <c r="L7071" i="1"/>
  <c r="M7072" i="1"/>
  <c r="L7062" i="1"/>
  <c r="M7079" i="1"/>
  <c r="L7069" i="1"/>
  <c r="R7051" i="1" l="1"/>
  <c r="R7050" i="1"/>
  <c r="R7049" i="1"/>
  <c r="M7089" i="1"/>
  <c r="L7079" i="1"/>
  <c r="M7083" i="1"/>
  <c r="L7073" i="1"/>
  <c r="N7069" i="1" a="1"/>
  <c r="P7065" i="1"/>
  <c r="M7091" i="1"/>
  <c r="L7081" i="1"/>
  <c r="L7076" i="1"/>
  <c r="M7086" i="1"/>
  <c r="M7082" i="1"/>
  <c r="L7072" i="1"/>
  <c r="M7070" i="1"/>
  <c r="L7060" i="1"/>
  <c r="M7074" i="1"/>
  <c r="L7064" i="1"/>
  <c r="P7061" i="1"/>
  <c r="O7060" i="1"/>
  <c r="N7059" i="1"/>
  <c r="R7059" i="1" s="1" a="1"/>
  <c r="O7061" i="1"/>
  <c r="N7060" i="1"/>
  <c r="N7061" i="1"/>
  <c r="P7059" i="1"/>
  <c r="P7060" i="1"/>
  <c r="O7059" i="1"/>
  <c r="M7077" i="1"/>
  <c r="L7067" i="1"/>
  <c r="M7085" i="1"/>
  <c r="O7076" i="1"/>
  <c r="O7077" i="1" s="1"/>
  <c r="L7075" i="1"/>
  <c r="N7076" i="1"/>
  <c r="P7076" i="1" s="1"/>
  <c r="P7077" i="1" s="1"/>
  <c r="O7075" i="1"/>
  <c r="N7075" i="1"/>
  <c r="M7088" i="1"/>
  <c r="L7078" i="1"/>
  <c r="N7079" i="1" l="1" a="1"/>
  <c r="P7075" i="1"/>
  <c r="M7080" i="1"/>
  <c r="L7070" i="1"/>
  <c r="P7071" i="1"/>
  <c r="O7070" i="1"/>
  <c r="N7069" i="1"/>
  <c r="R7069" i="1" s="1" a="1"/>
  <c r="O7071" i="1"/>
  <c r="N7070" i="1"/>
  <c r="N7071" i="1"/>
  <c r="P7069" i="1"/>
  <c r="P7070" i="1"/>
  <c r="O7069" i="1"/>
  <c r="M7099" i="1"/>
  <c r="L7089" i="1"/>
  <c r="M7095" i="1"/>
  <c r="O7086" i="1"/>
  <c r="O7087" i="1" s="1"/>
  <c r="L7085" i="1"/>
  <c r="N7086" i="1"/>
  <c r="P7086" i="1" s="1"/>
  <c r="P7087" i="1" s="1"/>
  <c r="O7085" i="1"/>
  <c r="N7085" i="1"/>
  <c r="R7061" i="1"/>
  <c r="R7060" i="1"/>
  <c r="R7059" i="1"/>
  <c r="M7084" i="1"/>
  <c r="L7074" i="1"/>
  <c r="M7092" i="1"/>
  <c r="L7082" i="1"/>
  <c r="M7101" i="1"/>
  <c r="L7091" i="1"/>
  <c r="M7093" i="1"/>
  <c r="L7083" i="1"/>
  <c r="M7098" i="1"/>
  <c r="L7088" i="1"/>
  <c r="M7087" i="1"/>
  <c r="L7077" i="1"/>
  <c r="L7086" i="1"/>
  <c r="M7096" i="1"/>
  <c r="M7111" i="1" l="1"/>
  <c r="L7101" i="1"/>
  <c r="M7105" i="1"/>
  <c r="O7096" i="1"/>
  <c r="O7097" i="1" s="1"/>
  <c r="L7095" i="1"/>
  <c r="N7096" i="1"/>
  <c r="P7096" i="1" s="1"/>
  <c r="P7097" i="1" s="1"/>
  <c r="O7095" i="1"/>
  <c r="N7095" i="1"/>
  <c r="M7108" i="1"/>
  <c r="L7098" i="1"/>
  <c r="M7097" i="1"/>
  <c r="L7087" i="1"/>
  <c r="R7071" i="1"/>
  <c r="R7070" i="1"/>
  <c r="R7069" i="1"/>
  <c r="M7090" i="1"/>
  <c r="L7080" i="1"/>
  <c r="M7094" i="1"/>
  <c r="L7084" i="1"/>
  <c r="M7103" i="1"/>
  <c r="L7093" i="1"/>
  <c r="M7102" i="1"/>
  <c r="L7092" i="1"/>
  <c r="L7096" i="1"/>
  <c r="M7106" i="1"/>
  <c r="M7109" i="1"/>
  <c r="L7099" i="1"/>
  <c r="N7089" i="1" a="1"/>
  <c r="P7085" i="1"/>
  <c r="P7081" i="1"/>
  <c r="O7080" i="1"/>
  <c r="N7079" i="1"/>
  <c r="R7079" i="1" s="1" a="1"/>
  <c r="O7081" i="1"/>
  <c r="N7080" i="1"/>
  <c r="N7081" i="1"/>
  <c r="P7079" i="1"/>
  <c r="P7080" i="1"/>
  <c r="O7079" i="1"/>
  <c r="M7113" i="1" l="1"/>
  <c r="L7103" i="1"/>
  <c r="R7081" i="1"/>
  <c r="R7080" i="1"/>
  <c r="R7079" i="1"/>
  <c r="M7100" i="1"/>
  <c r="L7090" i="1"/>
  <c r="M7115" i="1"/>
  <c r="O7106" i="1"/>
  <c r="O7107" i="1" s="1"/>
  <c r="L7105" i="1"/>
  <c r="N7106" i="1"/>
  <c r="P7106" i="1" s="1"/>
  <c r="P7107" i="1" s="1"/>
  <c r="O7105" i="1"/>
  <c r="N7105" i="1"/>
  <c r="P7091" i="1"/>
  <c r="O7090" i="1"/>
  <c r="N7089" i="1"/>
  <c r="R7089" i="1" s="1" a="1"/>
  <c r="O7091" i="1"/>
  <c r="N7090" i="1"/>
  <c r="N7091" i="1"/>
  <c r="P7089" i="1"/>
  <c r="P7090" i="1"/>
  <c r="O7089" i="1"/>
  <c r="N7099" i="1" a="1"/>
  <c r="P7095" i="1"/>
  <c r="M7119" i="1"/>
  <c r="L7109" i="1"/>
  <c r="M7104" i="1"/>
  <c r="L7094" i="1"/>
  <c r="M7107" i="1"/>
  <c r="L7097" i="1"/>
  <c r="M7112" i="1"/>
  <c r="L7102" i="1"/>
  <c r="L7106" i="1"/>
  <c r="M7116" i="1"/>
  <c r="M7118" i="1"/>
  <c r="L7108" i="1"/>
  <c r="M7121" i="1"/>
  <c r="L7111" i="1"/>
  <c r="R7091" i="1" l="1"/>
  <c r="R7090" i="1"/>
  <c r="R7089" i="1"/>
  <c r="M7125" i="1"/>
  <c r="O7116" i="1"/>
  <c r="O7117" i="1" s="1"/>
  <c r="L7115" i="1"/>
  <c r="N7116" i="1"/>
  <c r="P7116" i="1" s="1"/>
  <c r="P7117" i="1" s="1"/>
  <c r="O7115" i="1"/>
  <c r="N7115" i="1"/>
  <c r="P7101" i="1"/>
  <c r="O7100" i="1"/>
  <c r="N7099" i="1"/>
  <c r="R7099" i="1" s="1" a="1"/>
  <c r="O7101" i="1"/>
  <c r="N7100" i="1"/>
  <c r="N7101" i="1"/>
  <c r="P7099" i="1"/>
  <c r="P7100" i="1"/>
  <c r="O7099" i="1"/>
  <c r="M7128" i="1"/>
  <c r="L7118" i="1"/>
  <c r="M7122" i="1"/>
  <c r="L7112" i="1"/>
  <c r="M7114" i="1"/>
  <c r="L7104" i="1"/>
  <c r="L7116" i="1"/>
  <c r="M7126" i="1"/>
  <c r="M7110" i="1"/>
  <c r="L7100" i="1"/>
  <c r="M7131" i="1"/>
  <c r="L7121" i="1"/>
  <c r="M7117" i="1"/>
  <c r="L7107" i="1"/>
  <c r="M7129" i="1"/>
  <c r="L7119" i="1"/>
  <c r="N7109" i="1" a="1"/>
  <c r="P7105" i="1"/>
  <c r="M7123" i="1"/>
  <c r="L7113" i="1"/>
  <c r="M7133" i="1" l="1"/>
  <c r="L7123" i="1"/>
  <c r="M7135" i="1"/>
  <c r="O7126" i="1"/>
  <c r="O7127" i="1" s="1"/>
  <c r="L7125" i="1"/>
  <c r="N7126" i="1"/>
  <c r="P7126" i="1" s="1"/>
  <c r="P7127" i="1" s="1"/>
  <c r="O7125" i="1"/>
  <c r="N7125" i="1"/>
  <c r="R7101" i="1"/>
  <c r="R7100" i="1"/>
  <c r="R7099" i="1"/>
  <c r="M7138" i="1"/>
  <c r="L7128" i="1"/>
  <c r="P7111" i="1"/>
  <c r="O7110" i="1"/>
  <c r="N7109" i="1"/>
  <c r="R7109" i="1" s="1" a="1"/>
  <c r="O7111" i="1"/>
  <c r="N7110" i="1"/>
  <c r="N7111" i="1"/>
  <c r="P7109" i="1"/>
  <c r="P7110" i="1"/>
  <c r="O7109" i="1"/>
  <c r="M7127" i="1"/>
  <c r="L7117" i="1"/>
  <c r="M7120" i="1"/>
  <c r="L7110" i="1"/>
  <c r="M7124" i="1"/>
  <c r="L7114" i="1"/>
  <c r="L7126" i="1"/>
  <c r="M7136" i="1"/>
  <c r="M7139" i="1"/>
  <c r="L7129" i="1"/>
  <c r="M7141" i="1"/>
  <c r="L7131" i="1"/>
  <c r="M7132" i="1"/>
  <c r="L7122" i="1"/>
  <c r="N7119" i="1" a="1"/>
  <c r="P7115" i="1"/>
  <c r="M7148" i="1" l="1"/>
  <c r="L7138" i="1"/>
  <c r="N7129" i="1" a="1"/>
  <c r="P7125" i="1"/>
  <c r="M7142" i="1"/>
  <c r="L7132" i="1"/>
  <c r="M7137" i="1"/>
  <c r="L7127" i="1"/>
  <c r="M7145" i="1"/>
  <c r="O7136" i="1"/>
  <c r="O7137" i="1" s="1"/>
  <c r="L7135" i="1"/>
  <c r="N7136" i="1"/>
  <c r="P7136" i="1" s="1"/>
  <c r="P7137" i="1" s="1"/>
  <c r="O7135" i="1"/>
  <c r="N7135" i="1"/>
  <c r="R7111" i="1"/>
  <c r="R7110" i="1"/>
  <c r="R7109" i="1"/>
  <c r="M7134" i="1"/>
  <c r="L7124" i="1"/>
  <c r="L7136" i="1"/>
  <c r="M7146" i="1"/>
  <c r="M7149" i="1"/>
  <c r="L7139" i="1"/>
  <c r="P7121" i="1"/>
  <c r="O7120" i="1"/>
  <c r="N7119" i="1"/>
  <c r="R7119" i="1" s="1" a="1"/>
  <c r="O7121" i="1"/>
  <c r="N7120" i="1"/>
  <c r="N7121" i="1"/>
  <c r="P7119" i="1"/>
  <c r="P7120" i="1"/>
  <c r="O7119" i="1"/>
  <c r="M7151" i="1"/>
  <c r="L7141" i="1"/>
  <c r="M7130" i="1"/>
  <c r="L7120" i="1"/>
  <c r="M7143" i="1"/>
  <c r="L7133" i="1"/>
  <c r="M7159" i="1" l="1"/>
  <c r="L7149" i="1"/>
  <c r="M7144" i="1"/>
  <c r="L7134" i="1"/>
  <c r="M7153" i="1"/>
  <c r="L7143" i="1"/>
  <c r="M7140" i="1"/>
  <c r="L7130" i="1"/>
  <c r="M7147" i="1"/>
  <c r="L7137" i="1"/>
  <c r="P7131" i="1"/>
  <c r="O7130" i="1"/>
  <c r="N7129" i="1"/>
  <c r="R7129" i="1" s="1" a="1"/>
  <c r="O7131" i="1"/>
  <c r="N7130" i="1"/>
  <c r="N7131" i="1"/>
  <c r="P7129" i="1"/>
  <c r="P7130" i="1"/>
  <c r="O7129" i="1"/>
  <c r="R7121" i="1"/>
  <c r="R7120" i="1"/>
  <c r="R7119" i="1"/>
  <c r="N7139" i="1" a="1"/>
  <c r="P7135" i="1"/>
  <c r="M7161" i="1"/>
  <c r="L7151" i="1"/>
  <c r="L7146" i="1"/>
  <c r="M7156" i="1"/>
  <c r="M7155" i="1"/>
  <c r="O7146" i="1"/>
  <c r="O7147" i="1" s="1"/>
  <c r="L7145" i="1"/>
  <c r="N7146" i="1"/>
  <c r="P7146" i="1" s="1"/>
  <c r="P7147" i="1" s="1"/>
  <c r="O7145" i="1"/>
  <c r="N7145" i="1"/>
  <c r="M7152" i="1"/>
  <c r="L7142" i="1"/>
  <c r="M7158" i="1"/>
  <c r="L7148" i="1"/>
  <c r="L7156" i="1" l="1"/>
  <c r="M7166" i="1"/>
  <c r="N7149" i="1" a="1"/>
  <c r="P7145" i="1"/>
  <c r="M7168" i="1"/>
  <c r="L7158" i="1"/>
  <c r="M7162" i="1"/>
  <c r="L7152" i="1"/>
  <c r="P7141" i="1"/>
  <c r="O7140" i="1"/>
  <c r="N7139" i="1"/>
  <c r="R7139" i="1" s="1" a="1"/>
  <c r="O7141" i="1"/>
  <c r="N7140" i="1"/>
  <c r="N7141" i="1"/>
  <c r="P7139" i="1"/>
  <c r="P7140" i="1"/>
  <c r="O7139" i="1"/>
  <c r="M7150" i="1"/>
  <c r="L7140" i="1"/>
  <c r="M7154" i="1"/>
  <c r="L7144" i="1"/>
  <c r="M7165" i="1"/>
  <c r="O7156" i="1"/>
  <c r="O7157" i="1" s="1"/>
  <c r="L7155" i="1"/>
  <c r="N7156" i="1"/>
  <c r="P7156" i="1" s="1"/>
  <c r="P7157" i="1" s="1"/>
  <c r="O7155" i="1"/>
  <c r="N7155" i="1"/>
  <c r="M7171" i="1"/>
  <c r="L7161" i="1"/>
  <c r="R7131" i="1"/>
  <c r="R7130" i="1"/>
  <c r="R7129" i="1"/>
  <c r="M7157" i="1"/>
  <c r="L7147" i="1"/>
  <c r="M7163" i="1"/>
  <c r="L7153" i="1"/>
  <c r="M7169" i="1"/>
  <c r="L7159" i="1"/>
  <c r="M7178" i="1" l="1"/>
  <c r="L7168" i="1"/>
  <c r="M7181" i="1"/>
  <c r="L7171" i="1"/>
  <c r="M7164" i="1"/>
  <c r="L7154" i="1"/>
  <c r="R7141" i="1"/>
  <c r="R7140" i="1"/>
  <c r="R7139" i="1"/>
  <c r="M7172" i="1"/>
  <c r="L7162" i="1"/>
  <c r="P7151" i="1"/>
  <c r="O7150" i="1"/>
  <c r="N7149" i="1"/>
  <c r="R7149" i="1" s="1" a="1"/>
  <c r="O7151" i="1"/>
  <c r="N7150" i="1"/>
  <c r="N7151" i="1"/>
  <c r="P7149" i="1"/>
  <c r="P7150" i="1"/>
  <c r="O7149" i="1"/>
  <c r="M7173" i="1"/>
  <c r="L7163" i="1"/>
  <c r="M7175" i="1"/>
  <c r="N7166" i="1"/>
  <c r="P7166" i="1" s="1"/>
  <c r="P7167" i="1" s="1"/>
  <c r="O7165" i="1"/>
  <c r="N7165" i="1"/>
  <c r="O7166" i="1"/>
  <c r="O7167" i="1" s="1"/>
  <c r="L7165" i="1"/>
  <c r="M7160" i="1"/>
  <c r="L7150" i="1"/>
  <c r="L7166" i="1"/>
  <c r="M7176" i="1"/>
  <c r="N7159" i="1" a="1"/>
  <c r="P7155" i="1"/>
  <c r="M7179" i="1"/>
  <c r="L7169" i="1"/>
  <c r="M7167" i="1"/>
  <c r="L7157" i="1"/>
  <c r="P7161" i="1" l="1"/>
  <c r="O7160" i="1"/>
  <c r="N7159" i="1"/>
  <c r="R7159" i="1" s="1" a="1"/>
  <c r="O7161" i="1"/>
  <c r="N7160" i="1"/>
  <c r="N7161" i="1"/>
  <c r="P7159" i="1"/>
  <c r="P7160" i="1"/>
  <c r="O7159" i="1"/>
  <c r="M7170" i="1"/>
  <c r="L7160" i="1"/>
  <c r="L7176" i="1"/>
  <c r="M7186" i="1"/>
  <c r="M7185" i="1"/>
  <c r="N7176" i="1"/>
  <c r="P7176" i="1" s="1"/>
  <c r="P7177" i="1" s="1"/>
  <c r="O7175" i="1"/>
  <c r="O7176" i="1"/>
  <c r="O7177" i="1" s="1"/>
  <c r="L7175" i="1"/>
  <c r="N7175" i="1"/>
  <c r="M7191" i="1"/>
  <c r="L7181" i="1"/>
  <c r="L7167" i="1"/>
  <c r="M7177" i="1"/>
  <c r="M7189" i="1"/>
  <c r="L7179" i="1"/>
  <c r="N7169" i="1" a="1"/>
  <c r="P7165" i="1"/>
  <c r="R7151" i="1"/>
  <c r="R7150" i="1"/>
  <c r="R7149" i="1"/>
  <c r="M7182" i="1"/>
  <c r="L7172" i="1"/>
  <c r="M7183" i="1"/>
  <c r="L7173" i="1"/>
  <c r="M7174" i="1"/>
  <c r="L7164" i="1"/>
  <c r="M7188" i="1"/>
  <c r="L7178" i="1"/>
  <c r="M7198" i="1" l="1"/>
  <c r="L7188" i="1"/>
  <c r="M7199" i="1"/>
  <c r="L7189" i="1"/>
  <c r="M7201" i="1"/>
  <c r="L7191" i="1"/>
  <c r="M7184" i="1"/>
  <c r="L7174" i="1"/>
  <c r="N7179" i="1" a="1"/>
  <c r="P7175" i="1"/>
  <c r="R7161" i="1"/>
  <c r="R7160" i="1"/>
  <c r="R7159" i="1"/>
  <c r="M7193" i="1"/>
  <c r="L7183" i="1"/>
  <c r="M7192" i="1"/>
  <c r="L7182" i="1"/>
  <c r="L7177" i="1"/>
  <c r="M7187" i="1"/>
  <c r="P7171" i="1"/>
  <c r="O7170" i="1"/>
  <c r="N7169" i="1"/>
  <c r="R7169" i="1" s="1" a="1"/>
  <c r="N7171" i="1"/>
  <c r="P7169" i="1"/>
  <c r="O7171" i="1"/>
  <c r="P7170" i="1"/>
  <c r="N7170" i="1"/>
  <c r="O7169" i="1"/>
  <c r="M7195" i="1"/>
  <c r="N7186" i="1"/>
  <c r="P7186" i="1" s="1"/>
  <c r="P7187" i="1" s="1"/>
  <c r="O7185" i="1"/>
  <c r="N7185" i="1"/>
  <c r="O7186" i="1"/>
  <c r="O7187" i="1" s="1"/>
  <c r="L7185" i="1"/>
  <c r="M7180" i="1"/>
  <c r="L7170" i="1"/>
  <c r="L7186" i="1"/>
  <c r="M7196" i="1"/>
  <c r="M7190" i="1" l="1"/>
  <c r="L7180" i="1"/>
  <c r="N7189" i="1" a="1"/>
  <c r="P7185" i="1"/>
  <c r="M7202" i="1"/>
  <c r="L7192" i="1"/>
  <c r="L7187" i="1"/>
  <c r="M7197" i="1"/>
  <c r="M7194" i="1"/>
  <c r="L7184" i="1"/>
  <c r="M7209" i="1"/>
  <c r="L7199" i="1"/>
  <c r="L7196" i="1"/>
  <c r="M7206" i="1"/>
  <c r="R7171" i="1"/>
  <c r="R7169" i="1"/>
  <c r="R7170" i="1"/>
  <c r="M7203" i="1"/>
  <c r="L7193" i="1"/>
  <c r="M7205" i="1"/>
  <c r="N7196" i="1"/>
  <c r="P7196" i="1" s="1"/>
  <c r="P7197" i="1" s="1"/>
  <c r="O7195" i="1"/>
  <c r="O7196" i="1"/>
  <c r="O7197" i="1" s="1"/>
  <c r="L7195" i="1"/>
  <c r="N7195" i="1"/>
  <c r="P7181" i="1"/>
  <c r="O7180" i="1"/>
  <c r="N7179" i="1"/>
  <c r="R7179" i="1" s="1" a="1"/>
  <c r="N7181" i="1"/>
  <c r="P7179" i="1"/>
  <c r="N7180" i="1"/>
  <c r="O7179" i="1"/>
  <c r="O7181" i="1"/>
  <c r="P7180" i="1"/>
  <c r="M7211" i="1"/>
  <c r="L7201" i="1"/>
  <c r="M7208" i="1"/>
  <c r="L7198" i="1"/>
  <c r="M7218" i="1" l="1"/>
  <c r="L7208" i="1"/>
  <c r="M7204" i="1"/>
  <c r="L7194" i="1"/>
  <c r="R7181" i="1"/>
  <c r="R7179" i="1"/>
  <c r="R7180" i="1"/>
  <c r="M7215" i="1"/>
  <c r="N7206" i="1"/>
  <c r="P7206" i="1" s="1"/>
  <c r="P7207" i="1" s="1"/>
  <c r="O7205" i="1"/>
  <c r="N7205" i="1"/>
  <c r="O7206" i="1"/>
  <c r="O7207" i="1" s="1"/>
  <c r="L7205" i="1"/>
  <c r="L7197" i="1"/>
  <c r="M7207" i="1"/>
  <c r="M7221" i="1"/>
  <c r="L7211" i="1"/>
  <c r="M7219" i="1"/>
  <c r="L7209" i="1"/>
  <c r="P7191" i="1"/>
  <c r="O7190" i="1"/>
  <c r="N7189" i="1"/>
  <c r="R7189" i="1" s="1" a="1"/>
  <c r="N7191" i="1"/>
  <c r="P7189" i="1"/>
  <c r="O7191" i="1"/>
  <c r="P7190" i="1"/>
  <c r="N7190" i="1"/>
  <c r="O7189" i="1"/>
  <c r="M7213" i="1"/>
  <c r="L7203" i="1"/>
  <c r="L7206" i="1"/>
  <c r="M7216" i="1"/>
  <c r="N7199" i="1" a="1"/>
  <c r="P7195" i="1"/>
  <c r="M7212" i="1"/>
  <c r="L7202" i="1"/>
  <c r="M7200" i="1"/>
  <c r="L7190" i="1"/>
  <c r="P7201" i="1" l="1"/>
  <c r="O7200" i="1"/>
  <c r="N7199" i="1"/>
  <c r="R7199" i="1" s="1" a="1"/>
  <c r="N7201" i="1"/>
  <c r="P7199" i="1"/>
  <c r="N7200" i="1"/>
  <c r="O7199" i="1"/>
  <c r="O7201" i="1"/>
  <c r="P7200" i="1"/>
  <c r="L7216" i="1"/>
  <c r="M7226" i="1"/>
  <c r="M7231" i="1"/>
  <c r="L7221" i="1"/>
  <c r="M7225" i="1"/>
  <c r="N7216" i="1"/>
  <c r="P7216" i="1" s="1"/>
  <c r="P7217" i="1" s="1"/>
  <c r="O7215" i="1"/>
  <c r="O7216" i="1"/>
  <c r="O7217" i="1" s="1"/>
  <c r="L7215" i="1"/>
  <c r="N7215" i="1"/>
  <c r="M7222" i="1"/>
  <c r="L7212" i="1"/>
  <c r="L7207" i="1"/>
  <c r="M7217" i="1"/>
  <c r="N7209" i="1" a="1"/>
  <c r="P7205" i="1"/>
  <c r="M7214" i="1"/>
  <c r="L7204" i="1"/>
  <c r="R7191" i="1"/>
  <c r="R7189" i="1"/>
  <c r="R7190" i="1"/>
  <c r="M7229" i="1"/>
  <c r="L7219" i="1"/>
  <c r="M7210" i="1"/>
  <c r="L7200" i="1"/>
  <c r="M7223" i="1"/>
  <c r="L7213" i="1"/>
  <c r="M7228" i="1"/>
  <c r="L7218" i="1"/>
  <c r="P7211" i="1" l="1"/>
  <c r="O7210" i="1"/>
  <c r="N7209" i="1"/>
  <c r="R7209" i="1" s="1" a="1"/>
  <c r="N7211" i="1"/>
  <c r="P7209" i="1"/>
  <c r="O7211" i="1"/>
  <c r="P7210" i="1"/>
  <c r="N7210" i="1"/>
  <c r="O7209" i="1"/>
  <c r="M7232" i="1"/>
  <c r="L7222" i="1"/>
  <c r="M7241" i="1"/>
  <c r="L7231" i="1"/>
  <c r="M7220" i="1"/>
  <c r="L7210" i="1"/>
  <c r="M7233" i="1"/>
  <c r="L7223" i="1"/>
  <c r="R7201" i="1"/>
  <c r="R7199" i="1"/>
  <c r="R7200" i="1"/>
  <c r="M7238" i="1"/>
  <c r="L7228" i="1"/>
  <c r="M7239" i="1"/>
  <c r="L7229" i="1"/>
  <c r="L7217" i="1"/>
  <c r="M7227" i="1"/>
  <c r="N7219" i="1" a="1"/>
  <c r="P7215" i="1"/>
  <c r="L7226" i="1"/>
  <c r="M7236" i="1"/>
  <c r="M7224" i="1"/>
  <c r="L7214" i="1"/>
  <c r="M7235" i="1"/>
  <c r="N7226" i="1"/>
  <c r="P7226" i="1" s="1"/>
  <c r="P7227" i="1" s="1"/>
  <c r="O7225" i="1"/>
  <c r="N7225" i="1"/>
  <c r="O7226" i="1"/>
  <c r="O7227" i="1" s="1"/>
  <c r="L7225" i="1"/>
  <c r="M7234" i="1" l="1"/>
  <c r="L7224" i="1"/>
  <c r="M7245" i="1"/>
  <c r="N7236" i="1"/>
  <c r="P7236" i="1" s="1"/>
  <c r="P7237" i="1" s="1"/>
  <c r="O7235" i="1"/>
  <c r="O7236" i="1"/>
  <c r="O7237" i="1" s="1"/>
  <c r="L7235" i="1"/>
  <c r="N7235" i="1"/>
  <c r="N7229" i="1" a="1"/>
  <c r="P7225" i="1"/>
  <c r="M7243" i="1"/>
  <c r="L7233" i="1"/>
  <c r="M7251" i="1"/>
  <c r="L7241" i="1"/>
  <c r="M7249" i="1"/>
  <c r="L7239" i="1"/>
  <c r="R7211" i="1"/>
  <c r="R7209" i="1"/>
  <c r="R7210" i="1"/>
  <c r="P7221" i="1"/>
  <c r="O7220" i="1"/>
  <c r="N7219" i="1"/>
  <c r="R7219" i="1" s="1" a="1"/>
  <c r="N7221" i="1"/>
  <c r="P7219" i="1"/>
  <c r="N7220" i="1"/>
  <c r="O7219" i="1"/>
  <c r="O7221" i="1"/>
  <c r="P7220" i="1"/>
  <c r="L7236" i="1"/>
  <c r="M7246" i="1"/>
  <c r="L7227" i="1"/>
  <c r="M7237" i="1"/>
  <c r="M7230" i="1"/>
  <c r="L7220" i="1"/>
  <c r="M7242" i="1"/>
  <c r="L7232" i="1"/>
  <c r="M7248" i="1"/>
  <c r="L7238" i="1"/>
  <c r="M7258" i="1" l="1"/>
  <c r="L7248" i="1"/>
  <c r="M7261" i="1"/>
  <c r="L7251" i="1"/>
  <c r="P7231" i="1"/>
  <c r="O7230" i="1"/>
  <c r="N7229" i="1"/>
  <c r="R7229" i="1" s="1" a="1"/>
  <c r="N7231" i="1"/>
  <c r="P7229" i="1"/>
  <c r="O7231" i="1"/>
  <c r="P7230" i="1"/>
  <c r="N7230" i="1"/>
  <c r="O7229" i="1"/>
  <c r="L7237" i="1"/>
  <c r="M7247" i="1"/>
  <c r="N7239" i="1" a="1"/>
  <c r="P7235" i="1"/>
  <c r="M7240" i="1"/>
  <c r="L7230" i="1"/>
  <c r="M7252" i="1"/>
  <c r="L7242" i="1"/>
  <c r="M7259" i="1"/>
  <c r="L7249" i="1"/>
  <c r="M7253" i="1"/>
  <c r="L7243" i="1"/>
  <c r="M7255" i="1"/>
  <c r="N7246" i="1"/>
  <c r="P7246" i="1" s="1"/>
  <c r="P7247" i="1" s="1"/>
  <c r="O7245" i="1"/>
  <c r="N7245" i="1"/>
  <c r="O7246" i="1"/>
  <c r="O7247" i="1" s="1"/>
  <c r="L7245" i="1"/>
  <c r="L7246" i="1"/>
  <c r="M7256" i="1"/>
  <c r="R7221" i="1"/>
  <c r="R7219" i="1"/>
  <c r="R7220" i="1"/>
  <c r="M7244" i="1"/>
  <c r="L7234" i="1"/>
  <c r="M7254" i="1" l="1"/>
  <c r="L7244" i="1"/>
  <c r="M7263" i="1"/>
  <c r="L7253" i="1"/>
  <c r="M7262" i="1"/>
  <c r="L7252" i="1"/>
  <c r="P7241" i="1"/>
  <c r="O7240" i="1"/>
  <c r="N7239" i="1"/>
  <c r="R7239" i="1" s="1" a="1"/>
  <c r="N7241" i="1"/>
  <c r="P7239" i="1"/>
  <c r="N7240" i="1"/>
  <c r="O7239" i="1"/>
  <c r="O7241" i="1"/>
  <c r="P7240" i="1"/>
  <c r="L7247" i="1"/>
  <c r="M7257" i="1"/>
  <c r="R7231" i="1"/>
  <c r="R7229" i="1"/>
  <c r="R7230" i="1"/>
  <c r="M7271" i="1"/>
  <c r="L7261" i="1"/>
  <c r="M7265" i="1"/>
  <c r="N7256" i="1"/>
  <c r="P7256" i="1" s="1"/>
  <c r="P7257" i="1" s="1"/>
  <c r="O7255" i="1"/>
  <c r="O7256" i="1"/>
  <c r="O7257" i="1" s="1"/>
  <c r="L7255" i="1"/>
  <c r="N7255" i="1"/>
  <c r="M7269" i="1"/>
  <c r="L7259" i="1"/>
  <c r="M7250" i="1"/>
  <c r="L7240" i="1"/>
  <c r="L7256" i="1"/>
  <c r="M7266" i="1"/>
  <c r="N7249" i="1" a="1"/>
  <c r="P7245" i="1"/>
  <c r="M7268" i="1"/>
  <c r="L7258" i="1"/>
  <c r="M7281" i="1" l="1"/>
  <c r="L7271" i="1"/>
  <c r="L7257" i="1"/>
  <c r="M7267" i="1"/>
  <c r="N7259" i="1" a="1"/>
  <c r="P7255" i="1"/>
  <c r="P7251" i="1"/>
  <c r="O7250" i="1"/>
  <c r="N7249" i="1"/>
  <c r="R7249" i="1" s="1" a="1"/>
  <c r="N7251" i="1"/>
  <c r="P7249" i="1"/>
  <c r="O7251" i="1"/>
  <c r="P7250" i="1"/>
  <c r="N7250" i="1"/>
  <c r="O7249" i="1"/>
  <c r="M7260" i="1"/>
  <c r="L7250" i="1"/>
  <c r="M7275" i="1"/>
  <c r="N7266" i="1"/>
  <c r="P7266" i="1" s="1"/>
  <c r="P7267" i="1" s="1"/>
  <c r="O7265" i="1"/>
  <c r="N7265" i="1"/>
  <c r="O7266" i="1"/>
  <c r="O7267" i="1" s="1"/>
  <c r="L7265" i="1"/>
  <c r="M7273" i="1"/>
  <c r="L7263" i="1"/>
  <c r="L7266" i="1"/>
  <c r="M7276" i="1"/>
  <c r="M7278" i="1"/>
  <c r="L7268" i="1"/>
  <c r="M7279" i="1"/>
  <c r="L7269" i="1"/>
  <c r="R7241" i="1"/>
  <c r="R7239" i="1"/>
  <c r="R7240" i="1"/>
  <c r="M7272" i="1"/>
  <c r="L7262" i="1"/>
  <c r="M7264" i="1"/>
  <c r="L7254" i="1"/>
  <c r="M7288" i="1" l="1"/>
  <c r="L7278" i="1"/>
  <c r="M7283" i="1"/>
  <c r="L7273" i="1"/>
  <c r="M7270" i="1"/>
  <c r="L7260" i="1"/>
  <c r="L7267" i="1"/>
  <c r="M7277" i="1"/>
  <c r="L7276" i="1"/>
  <c r="M7286" i="1"/>
  <c r="M7274" i="1"/>
  <c r="L7264" i="1"/>
  <c r="M7282" i="1"/>
  <c r="L7272" i="1"/>
  <c r="M7289" i="1"/>
  <c r="L7279" i="1"/>
  <c r="M7285" i="1"/>
  <c r="N7276" i="1"/>
  <c r="P7276" i="1" s="1"/>
  <c r="P7277" i="1" s="1"/>
  <c r="O7275" i="1"/>
  <c r="O7276" i="1"/>
  <c r="O7277" i="1" s="1"/>
  <c r="L7275" i="1"/>
  <c r="N7275" i="1"/>
  <c r="N7269" i="1" a="1"/>
  <c r="P7265" i="1"/>
  <c r="R7251" i="1"/>
  <c r="R7249" i="1"/>
  <c r="R7250" i="1"/>
  <c r="P7261" i="1"/>
  <c r="O7260" i="1"/>
  <c r="N7259" i="1"/>
  <c r="R7259" i="1" s="1" a="1"/>
  <c r="N7261" i="1"/>
  <c r="P7259" i="1"/>
  <c r="N7260" i="1"/>
  <c r="O7259" i="1"/>
  <c r="O7261" i="1"/>
  <c r="P7260" i="1"/>
  <c r="M7291" i="1"/>
  <c r="L7281" i="1"/>
  <c r="M7301" i="1" l="1"/>
  <c r="L7291" i="1"/>
  <c r="L7277" i="1"/>
  <c r="M7287" i="1"/>
  <c r="M7299" i="1"/>
  <c r="L7289" i="1"/>
  <c r="M7284" i="1"/>
  <c r="L7274" i="1"/>
  <c r="M7293" i="1"/>
  <c r="L7283" i="1"/>
  <c r="R7261" i="1"/>
  <c r="R7259" i="1"/>
  <c r="R7260" i="1"/>
  <c r="N7279" i="1" a="1"/>
  <c r="P7275" i="1"/>
  <c r="L7286" i="1"/>
  <c r="M7296" i="1"/>
  <c r="P7271" i="1"/>
  <c r="O7270" i="1"/>
  <c r="N7269" i="1"/>
  <c r="R7269" i="1" s="1" a="1"/>
  <c r="N7271" i="1"/>
  <c r="P7269" i="1"/>
  <c r="O7271" i="1"/>
  <c r="P7270" i="1"/>
  <c r="N7270" i="1"/>
  <c r="O7269" i="1"/>
  <c r="M7295" i="1"/>
  <c r="N7286" i="1"/>
  <c r="P7286" i="1" s="1"/>
  <c r="P7287" i="1" s="1"/>
  <c r="O7285" i="1"/>
  <c r="N7285" i="1"/>
  <c r="O7286" i="1"/>
  <c r="O7287" i="1" s="1"/>
  <c r="L7285" i="1"/>
  <c r="M7292" i="1"/>
  <c r="L7282" i="1"/>
  <c r="M7280" i="1"/>
  <c r="L7270" i="1"/>
  <c r="M7298" i="1"/>
  <c r="L7288" i="1"/>
  <c r="M7302" i="1" l="1"/>
  <c r="L7292" i="1"/>
  <c r="L7296" i="1"/>
  <c r="M7306" i="1"/>
  <c r="M7303" i="1"/>
  <c r="L7293" i="1"/>
  <c r="M7309" i="1"/>
  <c r="L7299" i="1"/>
  <c r="M7311" i="1"/>
  <c r="L7301" i="1"/>
  <c r="R7271" i="1"/>
  <c r="R7269" i="1"/>
  <c r="R7270" i="1"/>
  <c r="L7287" i="1"/>
  <c r="M7297" i="1"/>
  <c r="M7308" i="1"/>
  <c r="L7298" i="1"/>
  <c r="M7290" i="1"/>
  <c r="L7280" i="1"/>
  <c r="M7305" i="1"/>
  <c r="N7296" i="1"/>
  <c r="P7296" i="1" s="1"/>
  <c r="P7297" i="1" s="1"/>
  <c r="O7295" i="1"/>
  <c r="O7296" i="1"/>
  <c r="O7297" i="1" s="1"/>
  <c r="L7295" i="1"/>
  <c r="N7295" i="1"/>
  <c r="M7294" i="1"/>
  <c r="L7284" i="1"/>
  <c r="N7289" i="1" a="1"/>
  <c r="P7285" i="1"/>
  <c r="P7281" i="1"/>
  <c r="O7280" i="1"/>
  <c r="N7279" i="1"/>
  <c r="R7279" i="1" s="1" a="1"/>
  <c r="N7281" i="1"/>
  <c r="P7279" i="1"/>
  <c r="N7280" i="1"/>
  <c r="O7279" i="1"/>
  <c r="O7281" i="1"/>
  <c r="P7280" i="1"/>
  <c r="N7299" i="1" l="1" a="1"/>
  <c r="P7295" i="1"/>
  <c r="R7281" i="1"/>
  <c r="R7279" i="1"/>
  <c r="R7280" i="1"/>
  <c r="P7291" i="1"/>
  <c r="O7290" i="1"/>
  <c r="N7289" i="1"/>
  <c r="R7289" i="1" s="1" a="1"/>
  <c r="N7291" i="1"/>
  <c r="P7289" i="1"/>
  <c r="O7291" i="1"/>
  <c r="P7290" i="1"/>
  <c r="N7290" i="1"/>
  <c r="O7289" i="1"/>
  <c r="M7315" i="1"/>
  <c r="N7306" i="1"/>
  <c r="P7306" i="1" s="1"/>
  <c r="P7307" i="1" s="1"/>
  <c r="O7305" i="1"/>
  <c r="N7305" i="1"/>
  <c r="O7306" i="1"/>
  <c r="O7307" i="1" s="1"/>
  <c r="L7305" i="1"/>
  <c r="M7318" i="1"/>
  <c r="L7308" i="1"/>
  <c r="L7306" i="1"/>
  <c r="M7316" i="1"/>
  <c r="L7297" i="1"/>
  <c r="M7307" i="1"/>
  <c r="M7319" i="1"/>
  <c r="L7309" i="1"/>
  <c r="M7304" i="1"/>
  <c r="L7294" i="1"/>
  <c r="M7300" i="1"/>
  <c r="L7290" i="1"/>
  <c r="M7321" i="1"/>
  <c r="L7311" i="1"/>
  <c r="M7313" i="1"/>
  <c r="L7303" i="1"/>
  <c r="M7312" i="1"/>
  <c r="L7302" i="1"/>
  <c r="M7322" i="1" l="1"/>
  <c r="L7312" i="1"/>
  <c r="M7314" i="1"/>
  <c r="L7304" i="1"/>
  <c r="M7328" i="1"/>
  <c r="L7318" i="1"/>
  <c r="L7316" i="1"/>
  <c r="M7326" i="1"/>
  <c r="R7291" i="1"/>
  <c r="R7289" i="1"/>
  <c r="R7290" i="1"/>
  <c r="M7325" i="1"/>
  <c r="N7316" i="1"/>
  <c r="P7316" i="1" s="1"/>
  <c r="P7317" i="1" s="1"/>
  <c r="O7315" i="1"/>
  <c r="O7316" i="1"/>
  <c r="O7317" i="1" s="1"/>
  <c r="L7315" i="1"/>
  <c r="N7315" i="1"/>
  <c r="M7331" i="1"/>
  <c r="L7321" i="1"/>
  <c r="M7323" i="1"/>
  <c r="L7313" i="1"/>
  <c r="M7310" i="1"/>
  <c r="L7300" i="1"/>
  <c r="M7329" i="1"/>
  <c r="L7319" i="1"/>
  <c r="L7307" i="1"/>
  <c r="M7317" i="1"/>
  <c r="N7309" i="1" a="1"/>
  <c r="P7305" i="1"/>
  <c r="P7301" i="1"/>
  <c r="O7300" i="1"/>
  <c r="N7299" i="1"/>
  <c r="R7299" i="1" s="1" a="1"/>
  <c r="N7301" i="1"/>
  <c r="P7299" i="1"/>
  <c r="N7300" i="1"/>
  <c r="O7299" i="1"/>
  <c r="O7301" i="1"/>
  <c r="P7300" i="1"/>
  <c r="N7319" i="1" l="1" a="1"/>
  <c r="P7315" i="1"/>
  <c r="R7301" i="1"/>
  <c r="R7299" i="1"/>
  <c r="R7300" i="1"/>
  <c r="P7311" i="1"/>
  <c r="O7310" i="1"/>
  <c r="N7309" i="1"/>
  <c r="R7309" i="1" s="1" a="1"/>
  <c r="N7311" i="1"/>
  <c r="P7309" i="1"/>
  <c r="O7311" i="1"/>
  <c r="P7310" i="1"/>
  <c r="N7310" i="1"/>
  <c r="O7309" i="1"/>
  <c r="M7339" i="1"/>
  <c r="L7329" i="1"/>
  <c r="M7333" i="1"/>
  <c r="L7323" i="1"/>
  <c r="M7335" i="1"/>
  <c r="N7326" i="1"/>
  <c r="P7326" i="1" s="1"/>
  <c r="P7327" i="1" s="1"/>
  <c r="O7325" i="1"/>
  <c r="N7325" i="1"/>
  <c r="O7326" i="1"/>
  <c r="O7327" i="1" s="1"/>
  <c r="L7325" i="1"/>
  <c r="L7326" i="1"/>
  <c r="M7336" i="1"/>
  <c r="M7324" i="1"/>
  <c r="L7314" i="1"/>
  <c r="L7317" i="1"/>
  <c r="M7327" i="1"/>
  <c r="M7320" i="1"/>
  <c r="L7310" i="1"/>
  <c r="M7341" i="1"/>
  <c r="L7331" i="1"/>
  <c r="M7338" i="1"/>
  <c r="L7328" i="1"/>
  <c r="M7332" i="1"/>
  <c r="L7322" i="1"/>
  <c r="M7351" i="1" l="1"/>
  <c r="L7341" i="1"/>
  <c r="R7311" i="1"/>
  <c r="R7309" i="1"/>
  <c r="R7310" i="1"/>
  <c r="M7345" i="1"/>
  <c r="N7336" i="1"/>
  <c r="P7336" i="1" s="1"/>
  <c r="P7337" i="1" s="1"/>
  <c r="O7335" i="1"/>
  <c r="O7336" i="1"/>
  <c r="O7337" i="1" s="1"/>
  <c r="L7335" i="1"/>
  <c r="N7335" i="1"/>
  <c r="M7349" i="1"/>
  <c r="L7339" i="1"/>
  <c r="M7342" i="1"/>
  <c r="L7332" i="1"/>
  <c r="M7348" i="1"/>
  <c r="L7338" i="1"/>
  <c r="M7330" i="1"/>
  <c r="L7320" i="1"/>
  <c r="M7334" i="1"/>
  <c r="L7324" i="1"/>
  <c r="L7327" i="1"/>
  <c r="M7337" i="1"/>
  <c r="L7336" i="1"/>
  <c r="M7346" i="1"/>
  <c r="N7329" i="1" a="1"/>
  <c r="P7325" i="1"/>
  <c r="M7343" i="1"/>
  <c r="L7333" i="1"/>
  <c r="P7321" i="1"/>
  <c r="O7320" i="1"/>
  <c r="N7319" i="1"/>
  <c r="R7319" i="1" s="1" a="1"/>
  <c r="N7321" i="1"/>
  <c r="P7319" i="1"/>
  <c r="N7320" i="1"/>
  <c r="O7319" i="1"/>
  <c r="O7321" i="1"/>
  <c r="P7320" i="1"/>
  <c r="M7353" i="1" l="1"/>
  <c r="L7343" i="1"/>
  <c r="M7358" i="1"/>
  <c r="L7348" i="1"/>
  <c r="M7359" i="1"/>
  <c r="L7349" i="1"/>
  <c r="N7339" i="1" a="1"/>
  <c r="P7335" i="1"/>
  <c r="R7321" i="1"/>
  <c r="R7319" i="1"/>
  <c r="R7320" i="1"/>
  <c r="M7344" i="1"/>
  <c r="L7334" i="1"/>
  <c r="L7337" i="1"/>
  <c r="M7347" i="1"/>
  <c r="P7331" i="1"/>
  <c r="O7330" i="1"/>
  <c r="N7329" i="1"/>
  <c r="R7329" i="1" s="1" a="1"/>
  <c r="N7331" i="1"/>
  <c r="P7329" i="1"/>
  <c r="O7331" i="1"/>
  <c r="P7330" i="1"/>
  <c r="N7330" i="1"/>
  <c r="O7329" i="1"/>
  <c r="M7340" i="1"/>
  <c r="L7330" i="1"/>
  <c r="M7352" i="1"/>
  <c r="L7342" i="1"/>
  <c r="M7355" i="1"/>
  <c r="N7346" i="1"/>
  <c r="P7346" i="1" s="1"/>
  <c r="P7347" i="1" s="1"/>
  <c r="O7345" i="1"/>
  <c r="N7345" i="1"/>
  <c r="O7346" i="1"/>
  <c r="O7347" i="1" s="1"/>
  <c r="L7345" i="1"/>
  <c r="L7346" i="1"/>
  <c r="M7356" i="1"/>
  <c r="M7361" i="1"/>
  <c r="L7351" i="1"/>
  <c r="M7362" i="1" l="1"/>
  <c r="L7352" i="1"/>
  <c r="M7371" i="1"/>
  <c r="L7361" i="1"/>
  <c r="M7365" i="1"/>
  <c r="N7356" i="1"/>
  <c r="P7356" i="1" s="1"/>
  <c r="P7357" i="1" s="1"/>
  <c r="O7355" i="1"/>
  <c r="O7356" i="1"/>
  <c r="O7357" i="1" s="1"/>
  <c r="L7355" i="1"/>
  <c r="N7355" i="1"/>
  <c r="L7356" i="1"/>
  <c r="M7366" i="1"/>
  <c r="N7349" i="1" a="1"/>
  <c r="P7345" i="1"/>
  <c r="M7354" i="1"/>
  <c r="L7344" i="1"/>
  <c r="L7347" i="1"/>
  <c r="M7357" i="1"/>
  <c r="P7341" i="1"/>
  <c r="O7340" i="1"/>
  <c r="N7339" i="1"/>
  <c r="R7339" i="1" s="1" a="1"/>
  <c r="N7341" i="1"/>
  <c r="P7339" i="1"/>
  <c r="N7340" i="1"/>
  <c r="O7339" i="1"/>
  <c r="O7341" i="1"/>
  <c r="P7340" i="1"/>
  <c r="M7368" i="1"/>
  <c r="L7358" i="1"/>
  <c r="R7331" i="1"/>
  <c r="R7329" i="1"/>
  <c r="R7330" i="1"/>
  <c r="M7350" i="1"/>
  <c r="L7340" i="1"/>
  <c r="M7369" i="1"/>
  <c r="L7359" i="1"/>
  <c r="M7363" i="1"/>
  <c r="L7353" i="1"/>
  <c r="M7373" i="1" l="1"/>
  <c r="L7363" i="1"/>
  <c r="M7360" i="1"/>
  <c r="L7350" i="1"/>
  <c r="M7378" i="1"/>
  <c r="L7368" i="1"/>
  <c r="L7366" i="1"/>
  <c r="M7376" i="1"/>
  <c r="M7381" i="1"/>
  <c r="L7371" i="1"/>
  <c r="R7341" i="1"/>
  <c r="R7339" i="1"/>
  <c r="R7340" i="1"/>
  <c r="M7379" i="1"/>
  <c r="L7369" i="1"/>
  <c r="M7364" i="1"/>
  <c r="L7354" i="1"/>
  <c r="L7357" i="1"/>
  <c r="M7367" i="1"/>
  <c r="N7359" i="1" a="1"/>
  <c r="P7355" i="1"/>
  <c r="P7351" i="1"/>
  <c r="O7350" i="1"/>
  <c r="N7349" i="1"/>
  <c r="R7349" i="1" s="1" a="1"/>
  <c r="N7351" i="1"/>
  <c r="P7349" i="1"/>
  <c r="O7351" i="1"/>
  <c r="P7350" i="1"/>
  <c r="N7350" i="1"/>
  <c r="O7349" i="1"/>
  <c r="M7375" i="1"/>
  <c r="N7366" i="1"/>
  <c r="P7366" i="1" s="1"/>
  <c r="P7367" i="1" s="1"/>
  <c r="O7365" i="1"/>
  <c r="N7365" i="1"/>
  <c r="O7366" i="1"/>
  <c r="O7367" i="1" s="1"/>
  <c r="L7365" i="1"/>
  <c r="M7372" i="1"/>
  <c r="L7362" i="1"/>
  <c r="M7382" i="1" l="1"/>
  <c r="L7372" i="1"/>
  <c r="R7351" i="1"/>
  <c r="R7349" i="1"/>
  <c r="R7350" i="1"/>
  <c r="P7361" i="1"/>
  <c r="O7360" i="1"/>
  <c r="N7359" i="1"/>
  <c r="R7359" i="1" s="1" a="1"/>
  <c r="N7361" i="1"/>
  <c r="P7359" i="1"/>
  <c r="N7360" i="1"/>
  <c r="O7359" i="1"/>
  <c r="O7361" i="1"/>
  <c r="P7360" i="1"/>
  <c r="M7374" i="1"/>
  <c r="L7364" i="1"/>
  <c r="L7376" i="1"/>
  <c r="M7386" i="1"/>
  <c r="M7385" i="1"/>
  <c r="N7376" i="1"/>
  <c r="P7376" i="1" s="1"/>
  <c r="P7377" i="1" s="1"/>
  <c r="O7375" i="1"/>
  <c r="O7376" i="1"/>
  <c r="O7377" i="1" s="1"/>
  <c r="L7375" i="1"/>
  <c r="N7375" i="1"/>
  <c r="L7367" i="1"/>
  <c r="M7377" i="1"/>
  <c r="M7370" i="1"/>
  <c r="L7360" i="1"/>
  <c r="N7369" i="1" a="1"/>
  <c r="P7365" i="1"/>
  <c r="M7389" i="1"/>
  <c r="L7379" i="1"/>
  <c r="M7391" i="1"/>
  <c r="L7381" i="1"/>
  <c r="M7388" i="1"/>
  <c r="L7378" i="1"/>
  <c r="M7383" i="1"/>
  <c r="L7373" i="1"/>
  <c r="M7401" i="1" l="1"/>
  <c r="L7391" i="1"/>
  <c r="N7379" i="1" a="1"/>
  <c r="P7375" i="1"/>
  <c r="R7361" i="1"/>
  <c r="R7359" i="1"/>
  <c r="R7360" i="1"/>
  <c r="P7371" i="1"/>
  <c r="O7370" i="1"/>
  <c r="N7369" i="1"/>
  <c r="R7369" i="1" s="1" a="1"/>
  <c r="N7371" i="1"/>
  <c r="P7369" i="1"/>
  <c r="O7371" i="1"/>
  <c r="P7370" i="1"/>
  <c r="N7370" i="1"/>
  <c r="O7369" i="1"/>
  <c r="M7398" i="1"/>
  <c r="L7388" i="1"/>
  <c r="M7399" i="1"/>
  <c r="L7389" i="1"/>
  <c r="M7380" i="1"/>
  <c r="L7370" i="1"/>
  <c r="M7395" i="1"/>
  <c r="N7386" i="1"/>
  <c r="P7386" i="1" s="1"/>
  <c r="P7387" i="1" s="1"/>
  <c r="O7385" i="1"/>
  <c r="N7385" i="1"/>
  <c r="O7386" i="1"/>
  <c r="O7387" i="1" s="1"/>
  <c r="L7385" i="1"/>
  <c r="M7384" i="1"/>
  <c r="L7374" i="1"/>
  <c r="M7393" i="1"/>
  <c r="L7383" i="1"/>
  <c r="L7377" i="1"/>
  <c r="M7387" i="1"/>
  <c r="L7386" i="1"/>
  <c r="M7396" i="1"/>
  <c r="M7392" i="1"/>
  <c r="L7382" i="1"/>
  <c r="M7408" i="1" l="1"/>
  <c r="L7398" i="1"/>
  <c r="L7396" i="1"/>
  <c r="M7406" i="1"/>
  <c r="M7403" i="1"/>
  <c r="L7393" i="1"/>
  <c r="M7409" i="1"/>
  <c r="L7399" i="1"/>
  <c r="P7381" i="1"/>
  <c r="O7380" i="1"/>
  <c r="N7379" i="1"/>
  <c r="R7379" i="1" s="1" a="1"/>
  <c r="N7381" i="1"/>
  <c r="P7379" i="1"/>
  <c r="N7380" i="1"/>
  <c r="O7379" i="1"/>
  <c r="O7381" i="1"/>
  <c r="P7380" i="1"/>
  <c r="M7405" i="1"/>
  <c r="N7396" i="1"/>
  <c r="P7396" i="1" s="1"/>
  <c r="P7397" i="1" s="1"/>
  <c r="O7395" i="1"/>
  <c r="O7396" i="1"/>
  <c r="O7397" i="1" s="1"/>
  <c r="L7395" i="1"/>
  <c r="N7395" i="1"/>
  <c r="L7387" i="1"/>
  <c r="M7397" i="1"/>
  <c r="N7389" i="1" a="1"/>
  <c r="P7385" i="1"/>
  <c r="R7371" i="1"/>
  <c r="R7369" i="1"/>
  <c r="R7370" i="1"/>
  <c r="M7402" i="1"/>
  <c r="L7392" i="1"/>
  <c r="M7394" i="1"/>
  <c r="L7384" i="1"/>
  <c r="M7390" i="1"/>
  <c r="L7380" i="1"/>
  <c r="M7411" i="1"/>
  <c r="L7401" i="1"/>
  <c r="M7421" i="1" l="1"/>
  <c r="L7411" i="1"/>
  <c r="M7404" i="1"/>
  <c r="L7394" i="1"/>
  <c r="L7397" i="1"/>
  <c r="M7407" i="1"/>
  <c r="L7406" i="1"/>
  <c r="M7416" i="1"/>
  <c r="M7400" i="1"/>
  <c r="L7390" i="1"/>
  <c r="N7399" i="1" a="1"/>
  <c r="P7395" i="1"/>
  <c r="R7381" i="1"/>
  <c r="R7379" i="1"/>
  <c r="R7380" i="1"/>
  <c r="M7419" i="1"/>
  <c r="L7409" i="1"/>
  <c r="M7412" i="1"/>
  <c r="L7402" i="1"/>
  <c r="P7391" i="1"/>
  <c r="O7390" i="1"/>
  <c r="N7389" i="1"/>
  <c r="R7389" i="1" s="1" a="1"/>
  <c r="N7391" i="1"/>
  <c r="P7389" i="1"/>
  <c r="O7391" i="1"/>
  <c r="P7390" i="1"/>
  <c r="N7390" i="1"/>
  <c r="O7389" i="1"/>
  <c r="M7415" i="1"/>
  <c r="N7406" i="1"/>
  <c r="P7406" i="1" s="1"/>
  <c r="P7407" i="1" s="1"/>
  <c r="O7405" i="1"/>
  <c r="N7405" i="1"/>
  <c r="O7406" i="1"/>
  <c r="O7407" i="1" s="1"/>
  <c r="L7405" i="1"/>
  <c r="M7413" i="1"/>
  <c r="L7403" i="1"/>
  <c r="M7418" i="1"/>
  <c r="L7408" i="1"/>
  <c r="M7423" i="1" l="1"/>
  <c r="L7413" i="1"/>
  <c r="M7428" i="1"/>
  <c r="L7418" i="1"/>
  <c r="M7425" i="1"/>
  <c r="N7416" i="1"/>
  <c r="P7416" i="1" s="1"/>
  <c r="P7417" i="1" s="1"/>
  <c r="O7415" i="1"/>
  <c r="O7416" i="1"/>
  <c r="O7417" i="1" s="1"/>
  <c r="L7415" i="1"/>
  <c r="N7415" i="1"/>
  <c r="M7410" i="1"/>
  <c r="L7400" i="1"/>
  <c r="N7409" i="1" a="1"/>
  <c r="P7405" i="1"/>
  <c r="M7429" i="1"/>
  <c r="L7419" i="1"/>
  <c r="L7416" i="1"/>
  <c r="M7426" i="1"/>
  <c r="P7401" i="1"/>
  <c r="O7400" i="1"/>
  <c r="N7399" i="1"/>
  <c r="R7399" i="1" s="1" a="1"/>
  <c r="N7401" i="1"/>
  <c r="P7399" i="1"/>
  <c r="N7400" i="1"/>
  <c r="O7399" i="1"/>
  <c r="O7401" i="1"/>
  <c r="P7400" i="1"/>
  <c r="M7414" i="1"/>
  <c r="L7404" i="1"/>
  <c r="R7391" i="1"/>
  <c r="R7389" i="1"/>
  <c r="R7390" i="1"/>
  <c r="M7422" i="1"/>
  <c r="L7412" i="1"/>
  <c r="L7407" i="1"/>
  <c r="M7417" i="1"/>
  <c r="M7431" i="1"/>
  <c r="L7421" i="1"/>
  <c r="M7441" i="1" l="1"/>
  <c r="L7431" i="1"/>
  <c r="M7432" i="1"/>
  <c r="L7422" i="1"/>
  <c r="P7411" i="1"/>
  <c r="O7410" i="1"/>
  <c r="N7409" i="1"/>
  <c r="R7409" i="1" s="1" a="1"/>
  <c r="N7411" i="1"/>
  <c r="P7409" i="1"/>
  <c r="O7411" i="1"/>
  <c r="P7410" i="1"/>
  <c r="N7410" i="1"/>
  <c r="O7409" i="1"/>
  <c r="M7435" i="1"/>
  <c r="N7426" i="1"/>
  <c r="P7426" i="1" s="1"/>
  <c r="P7427" i="1" s="1"/>
  <c r="O7425" i="1"/>
  <c r="N7425" i="1"/>
  <c r="O7426" i="1"/>
  <c r="O7427" i="1" s="1"/>
  <c r="L7425" i="1"/>
  <c r="M7433" i="1"/>
  <c r="L7423" i="1"/>
  <c r="L7417" i="1"/>
  <c r="M7427" i="1"/>
  <c r="M7424" i="1"/>
  <c r="L7414" i="1"/>
  <c r="M7420" i="1"/>
  <c r="L7410" i="1"/>
  <c r="R7401" i="1"/>
  <c r="R7399" i="1"/>
  <c r="R7400" i="1"/>
  <c r="M7439" i="1"/>
  <c r="L7429" i="1"/>
  <c r="M7438" i="1"/>
  <c r="L7428" i="1"/>
  <c r="L7426" i="1"/>
  <c r="M7436" i="1"/>
  <c r="N7419" i="1" a="1"/>
  <c r="P7415" i="1"/>
  <c r="P7421" i="1" l="1"/>
  <c r="O7420" i="1"/>
  <c r="N7419" i="1"/>
  <c r="R7419" i="1" s="1" a="1"/>
  <c r="N7421" i="1"/>
  <c r="P7419" i="1"/>
  <c r="N7420" i="1"/>
  <c r="O7419" i="1"/>
  <c r="O7421" i="1"/>
  <c r="P7420" i="1"/>
  <c r="M7448" i="1"/>
  <c r="L7438" i="1"/>
  <c r="L7436" i="1"/>
  <c r="M7446" i="1"/>
  <c r="M7434" i="1"/>
  <c r="L7424" i="1"/>
  <c r="M7443" i="1"/>
  <c r="L7433" i="1"/>
  <c r="R7411" i="1"/>
  <c r="R7409" i="1"/>
  <c r="R7410" i="1"/>
  <c r="M7442" i="1"/>
  <c r="L7432" i="1"/>
  <c r="M7449" i="1"/>
  <c r="L7439" i="1"/>
  <c r="L7427" i="1"/>
  <c r="M7437" i="1"/>
  <c r="M7430" i="1"/>
  <c r="L7420" i="1"/>
  <c r="M7445" i="1"/>
  <c r="N7436" i="1"/>
  <c r="P7436" i="1" s="1"/>
  <c r="P7437" i="1" s="1"/>
  <c r="O7435" i="1"/>
  <c r="O7436" i="1"/>
  <c r="O7437" i="1" s="1"/>
  <c r="L7435" i="1"/>
  <c r="N7435" i="1"/>
  <c r="N7429" i="1" a="1"/>
  <c r="P7425" i="1"/>
  <c r="M7451" i="1"/>
  <c r="L7441" i="1"/>
  <c r="M7453" i="1" l="1"/>
  <c r="L7443" i="1"/>
  <c r="P7431" i="1"/>
  <c r="O7430" i="1"/>
  <c r="N7429" i="1"/>
  <c r="R7429" i="1" s="1" a="1"/>
  <c r="N7431" i="1"/>
  <c r="P7429" i="1"/>
  <c r="O7431" i="1"/>
  <c r="P7430" i="1"/>
  <c r="N7430" i="1"/>
  <c r="O7429" i="1"/>
  <c r="M7440" i="1"/>
  <c r="L7430" i="1"/>
  <c r="M7459" i="1"/>
  <c r="L7449" i="1"/>
  <c r="R7421" i="1"/>
  <c r="R7419" i="1"/>
  <c r="R7420" i="1"/>
  <c r="N7439" i="1" a="1"/>
  <c r="P7435" i="1"/>
  <c r="L7437" i="1"/>
  <c r="M7447" i="1"/>
  <c r="M7444" i="1"/>
  <c r="L7434" i="1"/>
  <c r="M7458" i="1"/>
  <c r="L7448" i="1"/>
  <c r="M7461" i="1"/>
  <c r="L7451" i="1"/>
  <c r="M7455" i="1"/>
  <c r="N7446" i="1"/>
  <c r="P7446" i="1" s="1"/>
  <c r="P7447" i="1" s="1"/>
  <c r="O7445" i="1"/>
  <c r="N7445" i="1"/>
  <c r="O7446" i="1"/>
  <c r="O7447" i="1" s="1"/>
  <c r="L7445" i="1"/>
  <c r="M7452" i="1"/>
  <c r="L7442" i="1"/>
  <c r="L7446" i="1"/>
  <c r="M7456" i="1"/>
  <c r="R7431" i="1" l="1"/>
  <c r="R7429" i="1"/>
  <c r="R7430" i="1"/>
  <c r="N7449" i="1" a="1"/>
  <c r="P7445" i="1"/>
  <c r="M7450" i="1"/>
  <c r="L7440" i="1"/>
  <c r="M7462" i="1"/>
  <c r="L7452" i="1"/>
  <c r="P7441" i="1"/>
  <c r="O7440" i="1"/>
  <c r="N7439" i="1"/>
  <c r="R7439" i="1" s="1" a="1"/>
  <c r="N7441" i="1"/>
  <c r="P7439" i="1"/>
  <c r="N7440" i="1"/>
  <c r="O7439" i="1"/>
  <c r="O7441" i="1"/>
  <c r="P7440" i="1"/>
  <c r="M7471" i="1"/>
  <c r="L7461" i="1"/>
  <c r="M7454" i="1"/>
  <c r="L7444" i="1"/>
  <c r="L7456" i="1"/>
  <c r="M7466" i="1"/>
  <c r="L7447" i="1"/>
  <c r="M7457" i="1"/>
  <c r="M7469" i="1"/>
  <c r="L7459" i="1"/>
  <c r="M7465" i="1"/>
  <c r="N7456" i="1"/>
  <c r="P7456" i="1" s="1"/>
  <c r="P7457" i="1" s="1"/>
  <c r="O7455" i="1"/>
  <c r="O7456" i="1"/>
  <c r="O7457" i="1" s="1"/>
  <c r="L7455" i="1"/>
  <c r="N7455" i="1"/>
  <c r="M7468" i="1"/>
  <c r="L7458" i="1"/>
  <c r="M7463" i="1"/>
  <c r="L7453" i="1"/>
  <c r="L7466" i="1" l="1"/>
  <c r="M7476" i="1"/>
  <c r="R7441" i="1"/>
  <c r="R7439" i="1"/>
  <c r="R7440" i="1"/>
  <c r="M7472" i="1"/>
  <c r="L7462" i="1"/>
  <c r="P7451" i="1"/>
  <c r="O7450" i="1"/>
  <c r="N7449" i="1"/>
  <c r="R7449" i="1" s="1" a="1"/>
  <c r="N7451" i="1"/>
  <c r="P7449" i="1"/>
  <c r="O7451" i="1"/>
  <c r="P7450" i="1"/>
  <c r="N7450" i="1"/>
  <c r="O7449" i="1"/>
  <c r="M7478" i="1"/>
  <c r="L7468" i="1"/>
  <c r="M7479" i="1"/>
  <c r="L7469" i="1"/>
  <c r="M7481" i="1"/>
  <c r="L7471" i="1"/>
  <c r="N7459" i="1" a="1"/>
  <c r="P7455" i="1"/>
  <c r="M7467" i="1"/>
  <c r="L7457" i="1"/>
  <c r="M7460" i="1"/>
  <c r="L7450" i="1"/>
  <c r="M7473" i="1"/>
  <c r="L7463" i="1"/>
  <c r="M7475" i="1"/>
  <c r="O7466" i="1"/>
  <c r="O7467" i="1" s="1"/>
  <c r="L7465" i="1"/>
  <c r="N7466" i="1"/>
  <c r="P7466" i="1" s="1"/>
  <c r="P7467" i="1" s="1"/>
  <c r="O7465" i="1"/>
  <c r="N7465" i="1"/>
  <c r="M7464" i="1"/>
  <c r="L7454" i="1"/>
  <c r="N7469" i="1" l="1" a="1"/>
  <c r="P7465" i="1"/>
  <c r="M7485" i="1"/>
  <c r="O7476" i="1"/>
  <c r="O7477" i="1" s="1"/>
  <c r="L7475" i="1"/>
  <c r="N7476" i="1"/>
  <c r="P7476" i="1" s="1"/>
  <c r="P7477" i="1" s="1"/>
  <c r="O7475" i="1"/>
  <c r="N7475" i="1"/>
  <c r="P7461" i="1"/>
  <c r="O7460" i="1"/>
  <c r="N7459" i="1"/>
  <c r="R7459" i="1" s="1" a="1"/>
  <c r="O7461" i="1"/>
  <c r="N7460" i="1"/>
  <c r="N7461" i="1"/>
  <c r="P7459" i="1"/>
  <c r="P7460" i="1"/>
  <c r="O7459" i="1"/>
  <c r="M7489" i="1"/>
  <c r="L7479" i="1"/>
  <c r="M7470" i="1"/>
  <c r="L7460" i="1"/>
  <c r="R7451" i="1"/>
  <c r="R7449" i="1"/>
  <c r="R7450" i="1"/>
  <c r="M7482" i="1"/>
  <c r="L7472" i="1"/>
  <c r="L7476" i="1"/>
  <c r="M7486" i="1"/>
  <c r="M7474" i="1"/>
  <c r="L7464" i="1"/>
  <c r="M7483" i="1"/>
  <c r="L7473" i="1"/>
  <c r="M7477" i="1"/>
  <c r="L7467" i="1"/>
  <c r="M7491" i="1"/>
  <c r="L7481" i="1"/>
  <c r="M7488" i="1"/>
  <c r="L7478" i="1"/>
  <c r="M7487" i="1" l="1"/>
  <c r="L7477" i="1"/>
  <c r="L7486" i="1"/>
  <c r="M7496" i="1"/>
  <c r="M7480" i="1"/>
  <c r="L7470" i="1"/>
  <c r="N7479" i="1" a="1"/>
  <c r="P7475" i="1"/>
  <c r="M7495" i="1"/>
  <c r="O7486" i="1"/>
  <c r="O7487" i="1" s="1"/>
  <c r="L7485" i="1"/>
  <c r="N7486" i="1"/>
  <c r="P7486" i="1" s="1"/>
  <c r="P7487" i="1" s="1"/>
  <c r="O7485" i="1"/>
  <c r="N7485" i="1"/>
  <c r="M7493" i="1"/>
  <c r="L7483" i="1"/>
  <c r="R7461" i="1"/>
  <c r="R7460" i="1"/>
  <c r="R7459" i="1"/>
  <c r="M7499" i="1"/>
  <c r="L7489" i="1"/>
  <c r="M7501" i="1"/>
  <c r="L7491" i="1"/>
  <c r="M7498" i="1"/>
  <c r="L7488" i="1"/>
  <c r="M7484" i="1"/>
  <c r="L7474" i="1"/>
  <c r="M7492" i="1"/>
  <c r="L7482" i="1"/>
  <c r="P7471" i="1"/>
  <c r="O7470" i="1"/>
  <c r="N7469" i="1"/>
  <c r="R7469" i="1" s="1" a="1"/>
  <c r="O7471" i="1"/>
  <c r="N7470" i="1"/>
  <c r="N7471" i="1"/>
  <c r="P7469" i="1"/>
  <c r="O7469" i="1"/>
  <c r="P7470" i="1"/>
  <c r="R7471" i="1" l="1"/>
  <c r="R7470" i="1"/>
  <c r="R7469" i="1"/>
  <c r="M7502" i="1"/>
  <c r="L7492" i="1"/>
  <c r="M7508" i="1"/>
  <c r="L7498" i="1"/>
  <c r="M7509" i="1"/>
  <c r="L7499" i="1"/>
  <c r="L7496" i="1"/>
  <c r="M7506" i="1"/>
  <c r="P7481" i="1"/>
  <c r="O7480" i="1"/>
  <c r="N7479" i="1"/>
  <c r="R7479" i="1" s="1" a="1"/>
  <c r="O7481" i="1"/>
  <c r="N7480" i="1"/>
  <c r="N7481" i="1"/>
  <c r="P7479" i="1"/>
  <c r="P7480" i="1"/>
  <c r="O7479" i="1"/>
  <c r="M7503" i="1"/>
  <c r="L7493" i="1"/>
  <c r="M7494" i="1"/>
  <c r="L7484" i="1"/>
  <c r="M7511" i="1"/>
  <c r="L7501" i="1"/>
  <c r="N7489" i="1" a="1"/>
  <c r="P7485" i="1"/>
  <c r="M7505" i="1"/>
  <c r="O7496" i="1"/>
  <c r="O7497" i="1" s="1"/>
  <c r="L7495" i="1"/>
  <c r="N7496" i="1"/>
  <c r="P7496" i="1" s="1"/>
  <c r="P7497" i="1" s="1"/>
  <c r="O7495" i="1"/>
  <c r="N7495" i="1"/>
  <c r="M7490" i="1"/>
  <c r="L7480" i="1"/>
  <c r="M7497" i="1"/>
  <c r="L7487" i="1"/>
  <c r="M7521" i="1" l="1"/>
  <c r="L7511" i="1"/>
  <c r="M7519" i="1"/>
  <c r="L7509" i="1"/>
  <c r="M7512" i="1"/>
  <c r="L7502" i="1"/>
  <c r="M7500" i="1"/>
  <c r="L7490" i="1"/>
  <c r="P7491" i="1"/>
  <c r="O7490" i="1"/>
  <c r="N7489" i="1"/>
  <c r="R7489" i="1" s="1" a="1"/>
  <c r="O7491" i="1"/>
  <c r="N7490" i="1"/>
  <c r="N7491" i="1"/>
  <c r="P7489" i="1"/>
  <c r="P7490" i="1"/>
  <c r="O7489" i="1"/>
  <c r="M7504" i="1"/>
  <c r="L7494" i="1"/>
  <c r="L7506" i="1"/>
  <c r="M7516" i="1"/>
  <c r="R7481" i="1"/>
  <c r="R7480" i="1"/>
  <c r="R7479" i="1"/>
  <c r="M7518" i="1"/>
  <c r="L7508" i="1"/>
  <c r="N7499" i="1" a="1"/>
  <c r="P7495" i="1"/>
  <c r="M7507" i="1"/>
  <c r="L7497" i="1"/>
  <c r="M7515" i="1"/>
  <c r="O7506" i="1"/>
  <c r="O7507" i="1" s="1"/>
  <c r="L7505" i="1"/>
  <c r="N7506" i="1"/>
  <c r="P7506" i="1" s="1"/>
  <c r="P7507" i="1" s="1"/>
  <c r="O7505" i="1"/>
  <c r="N7505" i="1"/>
  <c r="M7513" i="1"/>
  <c r="L7503" i="1"/>
  <c r="N7509" i="1" l="1" a="1"/>
  <c r="P7505" i="1"/>
  <c r="M7525" i="1"/>
  <c r="O7516" i="1"/>
  <c r="O7517" i="1" s="1"/>
  <c r="L7515" i="1"/>
  <c r="N7516" i="1"/>
  <c r="P7516" i="1" s="1"/>
  <c r="P7517" i="1" s="1"/>
  <c r="O7515" i="1"/>
  <c r="N7515" i="1"/>
  <c r="R7491" i="1"/>
  <c r="R7490" i="1"/>
  <c r="R7489" i="1"/>
  <c r="M7510" i="1"/>
  <c r="L7500" i="1"/>
  <c r="M7529" i="1"/>
  <c r="L7519" i="1"/>
  <c r="P7501" i="1"/>
  <c r="O7500" i="1"/>
  <c r="N7499" i="1"/>
  <c r="R7499" i="1" s="1" a="1"/>
  <c r="O7501" i="1"/>
  <c r="N7500" i="1"/>
  <c r="N7501" i="1"/>
  <c r="P7499" i="1"/>
  <c r="P7500" i="1"/>
  <c r="O7499" i="1"/>
  <c r="M7514" i="1"/>
  <c r="L7504" i="1"/>
  <c r="M7523" i="1"/>
  <c r="L7513" i="1"/>
  <c r="M7517" i="1"/>
  <c r="L7507" i="1"/>
  <c r="M7528" i="1"/>
  <c r="L7518" i="1"/>
  <c r="L7516" i="1"/>
  <c r="M7526" i="1"/>
  <c r="M7522" i="1"/>
  <c r="L7512" i="1"/>
  <c r="M7531" i="1"/>
  <c r="L7521" i="1"/>
  <c r="M7538" i="1" l="1"/>
  <c r="L7528" i="1"/>
  <c r="M7541" i="1"/>
  <c r="L7531" i="1"/>
  <c r="M7520" i="1"/>
  <c r="L7510" i="1"/>
  <c r="N7519" i="1" a="1"/>
  <c r="P7515" i="1"/>
  <c r="M7535" i="1"/>
  <c r="O7526" i="1"/>
  <c r="O7527" i="1" s="1"/>
  <c r="L7525" i="1"/>
  <c r="N7526" i="1"/>
  <c r="P7526" i="1" s="1"/>
  <c r="P7527" i="1" s="1"/>
  <c r="O7525" i="1"/>
  <c r="N7525" i="1"/>
  <c r="M7533" i="1"/>
  <c r="L7523" i="1"/>
  <c r="M7536" i="1"/>
  <c r="L7526" i="1"/>
  <c r="R7501" i="1"/>
  <c r="R7500" i="1"/>
  <c r="R7499" i="1"/>
  <c r="M7539" i="1"/>
  <c r="L7529" i="1"/>
  <c r="M7532" i="1"/>
  <c r="L7522" i="1"/>
  <c r="M7527" i="1"/>
  <c r="L7517" i="1"/>
  <c r="M7524" i="1"/>
  <c r="L7514" i="1"/>
  <c r="P7511" i="1"/>
  <c r="O7510" i="1"/>
  <c r="N7509" i="1"/>
  <c r="R7509" i="1" s="1" a="1"/>
  <c r="O7511" i="1"/>
  <c r="N7510" i="1"/>
  <c r="N7511" i="1"/>
  <c r="P7509" i="1"/>
  <c r="O7509" i="1"/>
  <c r="P7510" i="1"/>
  <c r="M7546" i="1" l="1"/>
  <c r="L7536" i="1"/>
  <c r="R7511" i="1"/>
  <c r="R7510" i="1"/>
  <c r="R7509" i="1"/>
  <c r="M7534" i="1"/>
  <c r="L7524" i="1"/>
  <c r="L7532" i="1"/>
  <c r="M7542" i="1"/>
  <c r="P7521" i="1"/>
  <c r="O7520" i="1"/>
  <c r="N7519" i="1"/>
  <c r="R7519" i="1" s="1" a="1"/>
  <c r="O7521" i="1"/>
  <c r="N7520" i="1"/>
  <c r="N7521" i="1"/>
  <c r="P7519" i="1"/>
  <c r="P7520" i="1"/>
  <c r="O7519" i="1"/>
  <c r="M7551" i="1"/>
  <c r="L7541" i="1"/>
  <c r="M7543" i="1"/>
  <c r="L7533" i="1"/>
  <c r="M7537" i="1"/>
  <c r="L7527" i="1"/>
  <c r="L7539" i="1"/>
  <c r="M7549" i="1"/>
  <c r="N7529" i="1" a="1"/>
  <c r="P7525" i="1"/>
  <c r="N7535" i="1"/>
  <c r="M7545" i="1"/>
  <c r="O7536" i="1"/>
  <c r="O7537" i="1" s="1"/>
  <c r="L7535" i="1"/>
  <c r="N7536" i="1"/>
  <c r="P7536" i="1" s="1"/>
  <c r="P7537" i="1" s="1"/>
  <c r="O7535" i="1"/>
  <c r="M7530" i="1"/>
  <c r="L7520" i="1"/>
  <c r="M7548" i="1"/>
  <c r="L7538" i="1"/>
  <c r="M7558" i="1" l="1"/>
  <c r="L7548" i="1"/>
  <c r="N7539" i="1" a="1"/>
  <c r="P7535" i="1"/>
  <c r="M7553" i="1"/>
  <c r="L7543" i="1"/>
  <c r="L7542" i="1"/>
  <c r="M7552" i="1"/>
  <c r="M7556" i="1"/>
  <c r="L7546" i="1"/>
  <c r="R7521" i="1"/>
  <c r="R7520" i="1"/>
  <c r="R7519" i="1"/>
  <c r="L7530" i="1"/>
  <c r="M7540" i="1"/>
  <c r="P7531" i="1"/>
  <c r="O7530" i="1"/>
  <c r="N7529" i="1"/>
  <c r="R7529" i="1" s="1" a="1"/>
  <c r="O7531" i="1"/>
  <c r="N7530" i="1"/>
  <c r="N7531" i="1"/>
  <c r="P7529" i="1"/>
  <c r="P7530" i="1"/>
  <c r="O7529" i="1"/>
  <c r="M7547" i="1"/>
  <c r="L7537" i="1"/>
  <c r="M7561" i="1"/>
  <c r="L7551" i="1"/>
  <c r="N7545" i="1"/>
  <c r="M7555" i="1"/>
  <c r="O7546" i="1"/>
  <c r="O7547" i="1" s="1"/>
  <c r="L7545" i="1"/>
  <c r="N7546" i="1"/>
  <c r="P7546" i="1" s="1"/>
  <c r="P7547" i="1" s="1"/>
  <c r="O7545" i="1"/>
  <c r="L7549" i="1"/>
  <c r="M7559" i="1"/>
  <c r="L7534" i="1"/>
  <c r="M7544" i="1"/>
  <c r="M7571" i="1" l="1"/>
  <c r="L7561" i="1"/>
  <c r="L7540" i="1"/>
  <c r="M7550" i="1"/>
  <c r="L7544" i="1"/>
  <c r="M7554" i="1"/>
  <c r="N7549" i="1" a="1"/>
  <c r="P7545" i="1"/>
  <c r="M7557" i="1"/>
  <c r="L7547" i="1"/>
  <c r="M7566" i="1"/>
  <c r="L7556" i="1"/>
  <c r="M7563" i="1"/>
  <c r="L7553" i="1"/>
  <c r="M7568" i="1"/>
  <c r="L7558" i="1"/>
  <c r="L7559" i="1"/>
  <c r="M7569" i="1"/>
  <c r="L7552" i="1"/>
  <c r="M7562" i="1"/>
  <c r="P7540" i="1"/>
  <c r="O7539" i="1"/>
  <c r="P7541" i="1"/>
  <c r="O7540" i="1"/>
  <c r="N7539" i="1"/>
  <c r="R7539" i="1" s="1" a="1"/>
  <c r="O7541" i="1"/>
  <c r="N7540" i="1"/>
  <c r="N7541" i="1"/>
  <c r="P7539" i="1"/>
  <c r="N7555" i="1"/>
  <c r="M7565" i="1"/>
  <c r="O7556" i="1"/>
  <c r="O7557" i="1" s="1"/>
  <c r="L7555" i="1"/>
  <c r="N7556" i="1"/>
  <c r="P7556" i="1" s="1"/>
  <c r="P7557" i="1" s="1"/>
  <c r="O7555" i="1"/>
  <c r="R7531" i="1"/>
  <c r="R7530" i="1"/>
  <c r="R7529" i="1"/>
  <c r="L7562" i="1" l="1"/>
  <c r="M7572" i="1"/>
  <c r="L7550" i="1"/>
  <c r="M7560" i="1"/>
  <c r="N7565" i="1"/>
  <c r="M7575" i="1"/>
  <c r="O7566" i="1"/>
  <c r="O7567" i="1" s="1"/>
  <c r="L7565" i="1"/>
  <c r="N7566" i="1"/>
  <c r="P7566" i="1" s="1"/>
  <c r="P7567" i="1" s="1"/>
  <c r="O7565" i="1"/>
  <c r="M7576" i="1"/>
  <c r="L7566" i="1"/>
  <c r="P7550" i="1"/>
  <c r="O7549" i="1"/>
  <c r="P7551" i="1"/>
  <c r="O7550" i="1"/>
  <c r="N7549" i="1"/>
  <c r="R7549" i="1" s="1" a="1"/>
  <c r="O7551" i="1"/>
  <c r="N7550" i="1"/>
  <c r="N7551" i="1"/>
  <c r="P7549" i="1"/>
  <c r="M7578" i="1"/>
  <c r="L7568" i="1"/>
  <c r="N7559" i="1" a="1"/>
  <c r="P7555" i="1"/>
  <c r="L7569" i="1"/>
  <c r="M7579" i="1"/>
  <c r="L7554" i="1"/>
  <c r="M7564" i="1"/>
  <c r="R7541" i="1"/>
  <c r="R7540" i="1"/>
  <c r="R7539" i="1"/>
  <c r="M7573" i="1"/>
  <c r="L7563" i="1"/>
  <c r="M7567" i="1"/>
  <c r="L7557" i="1"/>
  <c r="M7581" i="1"/>
  <c r="L7571" i="1"/>
  <c r="M7583" i="1" l="1"/>
  <c r="L7573" i="1"/>
  <c r="L7564" i="1"/>
  <c r="M7574" i="1"/>
  <c r="P7560" i="1"/>
  <c r="O7559" i="1"/>
  <c r="P7561" i="1"/>
  <c r="O7560" i="1"/>
  <c r="N7559" i="1"/>
  <c r="R7559" i="1" s="1" a="1"/>
  <c r="O7561" i="1"/>
  <c r="N7560" i="1"/>
  <c r="N7561" i="1"/>
  <c r="P7559" i="1"/>
  <c r="L7560" i="1"/>
  <c r="M7570" i="1"/>
  <c r="L7579" i="1"/>
  <c r="M7589" i="1"/>
  <c r="M7577" i="1"/>
  <c r="L7567" i="1"/>
  <c r="M7586" i="1"/>
  <c r="L7576" i="1"/>
  <c r="M7588" i="1"/>
  <c r="L7578" i="1"/>
  <c r="N7575" i="1"/>
  <c r="M7585" i="1"/>
  <c r="O7576" i="1"/>
  <c r="O7577" i="1" s="1"/>
  <c r="L7575" i="1"/>
  <c r="N7576" i="1"/>
  <c r="P7576" i="1" s="1"/>
  <c r="P7577" i="1" s="1"/>
  <c r="O7575" i="1"/>
  <c r="L7572" i="1"/>
  <c r="M7582" i="1"/>
  <c r="M7591" i="1"/>
  <c r="L7581" i="1"/>
  <c r="R7551" i="1"/>
  <c r="R7550" i="1"/>
  <c r="R7549" i="1"/>
  <c r="N7569" i="1" a="1"/>
  <c r="P7565" i="1"/>
  <c r="M7601" i="1" l="1"/>
  <c r="L7591" i="1"/>
  <c r="N7579" i="1" a="1"/>
  <c r="P7575" i="1"/>
  <c r="M7596" i="1"/>
  <c r="L7586" i="1"/>
  <c r="L7574" i="1"/>
  <c r="M7584" i="1"/>
  <c r="P7570" i="1"/>
  <c r="O7569" i="1"/>
  <c r="P7571" i="1"/>
  <c r="O7570" i="1"/>
  <c r="N7569" i="1"/>
  <c r="R7569" i="1" s="1" a="1"/>
  <c r="O7571" i="1"/>
  <c r="N7570" i="1"/>
  <c r="N7571" i="1"/>
  <c r="P7569" i="1"/>
  <c r="N7585" i="1"/>
  <c r="M7595" i="1"/>
  <c r="O7586" i="1"/>
  <c r="O7587" i="1" s="1"/>
  <c r="L7585" i="1"/>
  <c r="N7586" i="1"/>
  <c r="P7586" i="1" s="1"/>
  <c r="P7587" i="1" s="1"/>
  <c r="O7585" i="1"/>
  <c r="L7582" i="1"/>
  <c r="M7592" i="1"/>
  <c r="L7570" i="1"/>
  <c r="M7580" i="1"/>
  <c r="M7598" i="1"/>
  <c r="L7588" i="1"/>
  <c r="M7587" i="1"/>
  <c r="L7577" i="1"/>
  <c r="L7589" i="1"/>
  <c r="M7599" i="1"/>
  <c r="R7561" i="1"/>
  <c r="R7560" i="1"/>
  <c r="R7559" i="1"/>
  <c r="M7593" i="1"/>
  <c r="L7583" i="1"/>
  <c r="M7603" i="1" l="1"/>
  <c r="L7593" i="1"/>
  <c r="L7599" i="1"/>
  <c r="M7609" i="1"/>
  <c r="R7571" i="1"/>
  <c r="R7570" i="1"/>
  <c r="R7569" i="1"/>
  <c r="M7606" i="1"/>
  <c r="L7596" i="1"/>
  <c r="M7611" i="1"/>
  <c r="L7601" i="1"/>
  <c r="M7608" i="1"/>
  <c r="L7598" i="1"/>
  <c r="L7584" i="1"/>
  <c r="M7594" i="1"/>
  <c r="L7580" i="1"/>
  <c r="M7590" i="1"/>
  <c r="N7595" i="1"/>
  <c r="M7605" i="1"/>
  <c r="O7596" i="1"/>
  <c r="O7597" i="1" s="1"/>
  <c r="L7595" i="1"/>
  <c r="N7596" i="1"/>
  <c r="P7596" i="1" s="1"/>
  <c r="P7597" i="1" s="1"/>
  <c r="O7595" i="1"/>
  <c r="P7580" i="1"/>
  <c r="O7579" i="1"/>
  <c r="P7581" i="1"/>
  <c r="O7580" i="1"/>
  <c r="N7579" i="1"/>
  <c r="R7579" i="1" s="1" a="1"/>
  <c r="O7581" i="1"/>
  <c r="N7580" i="1"/>
  <c r="N7581" i="1"/>
  <c r="P7579" i="1"/>
  <c r="M7597" i="1"/>
  <c r="L7587" i="1"/>
  <c r="N7589" i="1" a="1"/>
  <c r="P7585" i="1"/>
  <c r="L7592" i="1"/>
  <c r="M7602" i="1"/>
  <c r="R7581" i="1" l="1"/>
  <c r="R7580" i="1"/>
  <c r="R7579" i="1"/>
  <c r="M7618" i="1"/>
  <c r="L7608" i="1"/>
  <c r="M7616" i="1"/>
  <c r="L7606" i="1"/>
  <c r="L7609" i="1"/>
  <c r="M7619" i="1"/>
  <c r="P7590" i="1"/>
  <c r="O7589" i="1"/>
  <c r="P7591" i="1"/>
  <c r="O7590" i="1"/>
  <c r="N7589" i="1"/>
  <c r="R7589" i="1" s="1" a="1"/>
  <c r="O7591" i="1"/>
  <c r="N7590" i="1"/>
  <c r="N7591" i="1"/>
  <c r="P7589" i="1"/>
  <c r="N7605" i="1"/>
  <c r="M7615" i="1"/>
  <c r="O7606" i="1"/>
  <c r="O7607" i="1" s="1"/>
  <c r="L7605" i="1"/>
  <c r="N7606" i="1"/>
  <c r="P7606" i="1" s="1"/>
  <c r="P7607" i="1" s="1"/>
  <c r="O7605" i="1"/>
  <c r="L7594" i="1"/>
  <c r="M7604" i="1"/>
  <c r="L7602" i="1"/>
  <c r="M7612" i="1"/>
  <c r="N7599" i="1" a="1"/>
  <c r="P7595" i="1"/>
  <c r="M7621" i="1"/>
  <c r="L7611" i="1"/>
  <c r="M7607" i="1"/>
  <c r="L7597" i="1"/>
  <c r="L7590" i="1"/>
  <c r="M7600" i="1"/>
  <c r="M7613" i="1"/>
  <c r="L7603" i="1"/>
  <c r="P7600" i="1" l="1"/>
  <c r="O7599" i="1"/>
  <c r="P7601" i="1"/>
  <c r="O7600" i="1"/>
  <c r="N7599" i="1"/>
  <c r="R7599" i="1" s="1" a="1"/>
  <c r="O7601" i="1"/>
  <c r="N7600" i="1"/>
  <c r="N7601" i="1"/>
  <c r="P7599" i="1"/>
  <c r="L7619" i="1"/>
  <c r="M7629" i="1"/>
  <c r="L7612" i="1"/>
  <c r="M7622" i="1"/>
  <c r="N7615" i="1"/>
  <c r="M7625" i="1"/>
  <c r="O7616" i="1"/>
  <c r="O7617" i="1" s="1"/>
  <c r="L7615" i="1"/>
  <c r="N7616" i="1"/>
  <c r="P7616" i="1" s="1"/>
  <c r="P7617" i="1" s="1"/>
  <c r="O7615" i="1"/>
  <c r="M7628" i="1"/>
  <c r="L7618" i="1"/>
  <c r="M7623" i="1"/>
  <c r="L7613" i="1"/>
  <c r="L7600" i="1"/>
  <c r="M7610" i="1"/>
  <c r="M7631" i="1"/>
  <c r="L7621" i="1"/>
  <c r="N7609" i="1" a="1"/>
  <c r="P7605" i="1"/>
  <c r="L7604" i="1"/>
  <c r="M7614" i="1"/>
  <c r="R7591" i="1"/>
  <c r="R7590" i="1"/>
  <c r="R7589" i="1"/>
  <c r="M7626" i="1"/>
  <c r="L7616" i="1"/>
  <c r="M7617" i="1"/>
  <c r="L7607" i="1"/>
  <c r="P7610" i="1" l="1"/>
  <c r="O7609" i="1"/>
  <c r="P7611" i="1"/>
  <c r="O7610" i="1"/>
  <c r="N7609" i="1"/>
  <c r="R7609" i="1" s="1" a="1"/>
  <c r="O7611" i="1"/>
  <c r="N7610" i="1"/>
  <c r="N7611" i="1"/>
  <c r="P7609" i="1"/>
  <c r="M7638" i="1"/>
  <c r="L7628" i="1"/>
  <c r="N7625" i="1"/>
  <c r="M7635" i="1"/>
  <c r="O7626" i="1"/>
  <c r="O7627" i="1" s="1"/>
  <c r="L7625" i="1"/>
  <c r="N7626" i="1"/>
  <c r="P7626" i="1" s="1"/>
  <c r="P7627" i="1" s="1"/>
  <c r="O7625" i="1"/>
  <c r="L7629" i="1"/>
  <c r="M7639" i="1"/>
  <c r="M7636" i="1"/>
  <c r="L7626" i="1"/>
  <c r="L7614" i="1"/>
  <c r="M7624" i="1"/>
  <c r="M7641" i="1"/>
  <c r="L7631" i="1"/>
  <c r="M7633" i="1"/>
  <c r="L7623" i="1"/>
  <c r="N7619" i="1" a="1"/>
  <c r="P7615" i="1"/>
  <c r="M7627" i="1"/>
  <c r="L7617" i="1"/>
  <c r="L7610" i="1"/>
  <c r="M7620" i="1"/>
  <c r="L7622" i="1"/>
  <c r="M7632" i="1"/>
  <c r="R7601" i="1"/>
  <c r="R7600" i="1"/>
  <c r="R7599" i="1"/>
  <c r="P7620" i="1" l="1"/>
  <c r="O7619" i="1"/>
  <c r="P7621" i="1"/>
  <c r="O7620" i="1"/>
  <c r="N7619" i="1"/>
  <c r="R7619" i="1" s="1" a="1"/>
  <c r="O7621" i="1"/>
  <c r="N7620" i="1"/>
  <c r="N7621" i="1"/>
  <c r="P7619" i="1"/>
  <c r="M7651" i="1"/>
  <c r="L7641" i="1"/>
  <c r="M7646" i="1"/>
  <c r="L7636" i="1"/>
  <c r="N7629" i="1" a="1"/>
  <c r="P7625" i="1"/>
  <c r="L7620" i="1"/>
  <c r="M7630" i="1"/>
  <c r="L7624" i="1"/>
  <c r="M7634" i="1"/>
  <c r="L7639" i="1"/>
  <c r="M7649" i="1"/>
  <c r="L7632" i="1"/>
  <c r="M7642" i="1"/>
  <c r="M7637" i="1"/>
  <c r="L7627" i="1"/>
  <c r="M7643" i="1"/>
  <c r="L7633" i="1"/>
  <c r="M7648" i="1"/>
  <c r="L7638" i="1"/>
  <c r="N7635" i="1"/>
  <c r="M7645" i="1"/>
  <c r="O7636" i="1"/>
  <c r="O7637" i="1" s="1"/>
  <c r="L7635" i="1"/>
  <c r="N7636" i="1"/>
  <c r="P7636" i="1" s="1"/>
  <c r="P7637" i="1" s="1"/>
  <c r="O7635" i="1"/>
  <c r="R7611" i="1"/>
  <c r="R7610" i="1"/>
  <c r="R7609" i="1"/>
  <c r="L7649" i="1" l="1"/>
  <c r="M7659" i="1"/>
  <c r="L7630" i="1"/>
  <c r="M7640" i="1"/>
  <c r="M7658" i="1"/>
  <c r="L7648" i="1"/>
  <c r="M7647" i="1"/>
  <c r="L7637" i="1"/>
  <c r="M7656" i="1"/>
  <c r="L7646" i="1"/>
  <c r="N7645" i="1"/>
  <c r="M7655" i="1"/>
  <c r="O7646" i="1"/>
  <c r="O7647" i="1" s="1"/>
  <c r="L7645" i="1"/>
  <c r="N7646" i="1"/>
  <c r="P7646" i="1" s="1"/>
  <c r="P7647" i="1" s="1"/>
  <c r="O7645" i="1"/>
  <c r="L7642" i="1"/>
  <c r="M7652" i="1"/>
  <c r="L7634" i="1"/>
  <c r="M7644" i="1"/>
  <c r="N7639" i="1" a="1"/>
  <c r="P7635" i="1"/>
  <c r="M7653" i="1"/>
  <c r="L7643" i="1"/>
  <c r="P7630" i="1"/>
  <c r="O7629" i="1"/>
  <c r="P7631" i="1"/>
  <c r="O7630" i="1"/>
  <c r="N7629" i="1"/>
  <c r="R7629" i="1" s="1" a="1"/>
  <c r="O7631" i="1"/>
  <c r="N7630" i="1"/>
  <c r="N7631" i="1"/>
  <c r="P7629" i="1"/>
  <c r="M7661" i="1"/>
  <c r="L7651" i="1"/>
  <c r="R7621" i="1"/>
  <c r="R7620" i="1"/>
  <c r="R7619" i="1"/>
  <c r="N7655" i="1" l="1"/>
  <c r="M7665" i="1"/>
  <c r="O7656" i="1"/>
  <c r="O7657" i="1" s="1"/>
  <c r="L7655" i="1"/>
  <c r="N7656" i="1"/>
  <c r="P7656" i="1" s="1"/>
  <c r="P7657" i="1" s="1"/>
  <c r="O7655" i="1"/>
  <c r="L7640" i="1"/>
  <c r="M7650" i="1"/>
  <c r="P7640" i="1"/>
  <c r="O7639" i="1"/>
  <c r="P7641" i="1"/>
  <c r="O7640" i="1"/>
  <c r="N7639" i="1"/>
  <c r="R7639" i="1" s="1" a="1"/>
  <c r="O7641" i="1"/>
  <c r="N7640" i="1"/>
  <c r="N7641" i="1"/>
  <c r="P7639" i="1"/>
  <c r="R7631" i="1"/>
  <c r="R7630" i="1"/>
  <c r="R7629" i="1"/>
  <c r="L7644" i="1"/>
  <c r="M7654" i="1"/>
  <c r="M7663" i="1"/>
  <c r="L7653" i="1"/>
  <c r="N7649" i="1" a="1"/>
  <c r="P7645" i="1"/>
  <c r="M7657" i="1"/>
  <c r="L7647" i="1"/>
  <c r="M7671" i="1"/>
  <c r="L7661" i="1"/>
  <c r="L7652" i="1"/>
  <c r="M7662" i="1"/>
  <c r="L7659" i="1"/>
  <c r="M7669" i="1"/>
  <c r="M7666" i="1"/>
  <c r="L7656" i="1"/>
  <c r="M7668" i="1"/>
  <c r="L7658" i="1"/>
  <c r="M7678" i="1" l="1"/>
  <c r="L7668" i="1"/>
  <c r="P7650" i="1"/>
  <c r="O7649" i="1"/>
  <c r="P7651" i="1"/>
  <c r="O7650" i="1"/>
  <c r="N7649" i="1"/>
  <c r="R7649" i="1" s="1" a="1"/>
  <c r="O7651" i="1"/>
  <c r="N7650" i="1"/>
  <c r="N7651" i="1"/>
  <c r="P7649" i="1"/>
  <c r="L7662" i="1"/>
  <c r="M7672" i="1"/>
  <c r="L7650" i="1"/>
  <c r="M7660" i="1"/>
  <c r="M7676" i="1"/>
  <c r="L7666" i="1"/>
  <c r="M7667" i="1"/>
  <c r="L7657" i="1"/>
  <c r="M7673" i="1"/>
  <c r="L7663" i="1"/>
  <c r="L7669" i="1"/>
  <c r="M7679" i="1"/>
  <c r="L7654" i="1"/>
  <c r="M7664" i="1"/>
  <c r="N7665" i="1"/>
  <c r="M7675" i="1"/>
  <c r="O7666" i="1"/>
  <c r="O7667" i="1" s="1"/>
  <c r="L7665" i="1"/>
  <c r="N7666" i="1"/>
  <c r="P7666" i="1" s="1"/>
  <c r="P7667" i="1" s="1"/>
  <c r="O7665" i="1"/>
  <c r="M7681" i="1"/>
  <c r="L7671" i="1"/>
  <c r="R7641" i="1"/>
  <c r="R7640" i="1"/>
  <c r="R7639" i="1"/>
  <c r="N7659" i="1" a="1"/>
  <c r="P7655" i="1"/>
  <c r="M7691" i="1" l="1"/>
  <c r="L7681" i="1"/>
  <c r="M7683" i="1"/>
  <c r="L7673" i="1"/>
  <c r="M7686" i="1"/>
  <c r="L7676" i="1"/>
  <c r="P7660" i="1"/>
  <c r="O7659" i="1"/>
  <c r="P7661" i="1"/>
  <c r="O7660" i="1"/>
  <c r="N7659" i="1"/>
  <c r="R7659" i="1" s="1" a="1"/>
  <c r="O7661" i="1"/>
  <c r="N7660" i="1"/>
  <c r="N7661" i="1"/>
  <c r="P7659" i="1"/>
  <c r="L7679" i="1"/>
  <c r="M7689" i="1"/>
  <c r="R7651" i="1"/>
  <c r="R7650" i="1"/>
  <c r="R7649" i="1"/>
  <c r="N7675" i="1"/>
  <c r="M7685" i="1"/>
  <c r="O7676" i="1"/>
  <c r="O7677" i="1" s="1"/>
  <c r="L7675" i="1"/>
  <c r="N7676" i="1"/>
  <c r="P7676" i="1" s="1"/>
  <c r="P7677" i="1" s="1"/>
  <c r="O7675" i="1"/>
  <c r="L7660" i="1"/>
  <c r="M7670" i="1"/>
  <c r="N7669" i="1" a="1"/>
  <c r="P7665" i="1"/>
  <c r="M7677" i="1"/>
  <c r="L7667" i="1"/>
  <c r="L7664" i="1"/>
  <c r="M7674" i="1"/>
  <c r="L7672" i="1"/>
  <c r="M7682" i="1"/>
  <c r="M7688" i="1"/>
  <c r="L7678" i="1"/>
  <c r="P7670" i="1" l="1"/>
  <c r="O7669" i="1"/>
  <c r="P7671" i="1"/>
  <c r="O7670" i="1"/>
  <c r="N7669" i="1"/>
  <c r="R7669" i="1" s="1" a="1"/>
  <c r="O7671" i="1"/>
  <c r="N7670" i="1"/>
  <c r="N7671" i="1"/>
  <c r="P7669" i="1"/>
  <c r="L7689" i="1"/>
  <c r="M7699" i="1"/>
  <c r="M7696" i="1"/>
  <c r="L7686" i="1"/>
  <c r="L7682" i="1"/>
  <c r="M7692" i="1"/>
  <c r="L7670" i="1"/>
  <c r="M7680" i="1"/>
  <c r="R7661" i="1"/>
  <c r="R7660" i="1"/>
  <c r="R7659" i="1"/>
  <c r="M7693" i="1"/>
  <c r="L7683" i="1"/>
  <c r="L7674" i="1"/>
  <c r="M7684" i="1"/>
  <c r="N7685" i="1"/>
  <c r="M7695" i="1"/>
  <c r="O7686" i="1"/>
  <c r="O7687" i="1" s="1"/>
  <c r="L7685" i="1"/>
  <c r="N7686" i="1"/>
  <c r="P7686" i="1" s="1"/>
  <c r="P7687" i="1" s="1"/>
  <c r="O7685" i="1"/>
  <c r="M7687" i="1"/>
  <c r="L7677" i="1"/>
  <c r="M7698" i="1"/>
  <c r="L7688" i="1"/>
  <c r="N7679" i="1" a="1"/>
  <c r="P7675" i="1"/>
  <c r="M7701" i="1"/>
  <c r="L7691" i="1"/>
  <c r="P7680" i="1" l="1"/>
  <c r="O7679" i="1"/>
  <c r="P7681" i="1"/>
  <c r="O7680" i="1"/>
  <c r="N7679" i="1"/>
  <c r="R7679" i="1" s="1" a="1"/>
  <c r="O7681" i="1"/>
  <c r="N7680" i="1"/>
  <c r="N7681" i="1"/>
  <c r="P7679" i="1"/>
  <c r="M7711" i="1"/>
  <c r="L7701" i="1"/>
  <c r="M7708" i="1"/>
  <c r="L7698" i="1"/>
  <c r="N7689" i="1" a="1"/>
  <c r="P7685" i="1"/>
  <c r="M7703" i="1"/>
  <c r="L7693" i="1"/>
  <c r="L7680" i="1"/>
  <c r="M7690" i="1"/>
  <c r="L7684" i="1"/>
  <c r="M7694" i="1"/>
  <c r="M7706" i="1"/>
  <c r="L7696" i="1"/>
  <c r="L7692" i="1"/>
  <c r="M7702" i="1"/>
  <c r="L7699" i="1"/>
  <c r="M7709" i="1"/>
  <c r="M7697" i="1"/>
  <c r="L7687" i="1"/>
  <c r="N7695" i="1"/>
  <c r="M7705" i="1"/>
  <c r="O7696" i="1"/>
  <c r="O7697" i="1" s="1"/>
  <c r="L7695" i="1"/>
  <c r="N7696" i="1"/>
  <c r="P7696" i="1" s="1"/>
  <c r="P7697" i="1" s="1"/>
  <c r="O7695" i="1"/>
  <c r="R7671" i="1"/>
  <c r="R7670" i="1"/>
  <c r="R7669" i="1"/>
  <c r="M7707" i="1" l="1"/>
  <c r="L7697" i="1"/>
  <c r="M7713" i="1"/>
  <c r="L7703" i="1"/>
  <c r="M7718" i="1"/>
  <c r="L7708" i="1"/>
  <c r="N7705" i="1"/>
  <c r="M7715" i="1"/>
  <c r="O7706" i="1"/>
  <c r="O7707" i="1" s="1"/>
  <c r="L7705" i="1"/>
  <c r="N7706" i="1"/>
  <c r="P7706" i="1" s="1"/>
  <c r="P7707" i="1" s="1"/>
  <c r="O7705" i="1"/>
  <c r="L7709" i="1"/>
  <c r="M7719" i="1"/>
  <c r="L7690" i="1"/>
  <c r="M7700" i="1"/>
  <c r="N7699" i="1" a="1"/>
  <c r="P7695" i="1"/>
  <c r="M7716" i="1"/>
  <c r="L7706" i="1"/>
  <c r="P7690" i="1"/>
  <c r="O7689" i="1"/>
  <c r="P7691" i="1"/>
  <c r="O7690" i="1"/>
  <c r="N7689" i="1"/>
  <c r="R7689" i="1" s="1" a="1"/>
  <c r="O7691" i="1"/>
  <c r="N7690" i="1"/>
  <c r="N7691" i="1"/>
  <c r="P7689" i="1"/>
  <c r="M7721" i="1"/>
  <c r="L7711" i="1"/>
  <c r="L7702" i="1"/>
  <c r="M7712" i="1"/>
  <c r="L7694" i="1"/>
  <c r="M7704" i="1"/>
  <c r="R7681" i="1"/>
  <c r="R7680" i="1"/>
  <c r="R7679" i="1"/>
  <c r="P7700" i="1" l="1"/>
  <c r="O7699" i="1"/>
  <c r="P7701" i="1"/>
  <c r="O7700" i="1"/>
  <c r="N7699" i="1"/>
  <c r="R7699" i="1" s="1" a="1"/>
  <c r="O7701" i="1"/>
  <c r="N7700" i="1"/>
  <c r="N7701" i="1"/>
  <c r="P7699" i="1"/>
  <c r="L7700" i="1"/>
  <c r="M7710" i="1"/>
  <c r="N7715" i="1"/>
  <c r="M7725" i="1"/>
  <c r="O7716" i="1"/>
  <c r="O7717" i="1" s="1"/>
  <c r="L7715" i="1"/>
  <c r="N7716" i="1"/>
  <c r="P7716" i="1" s="1"/>
  <c r="P7717" i="1" s="1"/>
  <c r="O7715" i="1"/>
  <c r="R7691" i="1"/>
  <c r="R7690" i="1"/>
  <c r="R7689" i="1"/>
  <c r="M7723" i="1"/>
  <c r="L7713" i="1"/>
  <c r="L7712" i="1"/>
  <c r="M7722" i="1"/>
  <c r="L7704" i="1"/>
  <c r="M7714" i="1"/>
  <c r="M7726" i="1"/>
  <c r="L7716" i="1"/>
  <c r="N7709" i="1" a="1"/>
  <c r="P7705" i="1"/>
  <c r="M7731" i="1"/>
  <c r="L7721" i="1"/>
  <c r="L7719" i="1"/>
  <c r="M7729" i="1"/>
  <c r="M7728" i="1"/>
  <c r="L7718" i="1"/>
  <c r="M7717" i="1"/>
  <c r="L7707" i="1"/>
  <c r="N7725" i="1" l="1"/>
  <c r="M7735" i="1"/>
  <c r="O7726" i="1"/>
  <c r="O7727" i="1" s="1"/>
  <c r="L7725" i="1"/>
  <c r="N7726" i="1"/>
  <c r="P7726" i="1" s="1"/>
  <c r="P7727" i="1" s="1"/>
  <c r="O7725" i="1"/>
  <c r="R7701" i="1"/>
  <c r="R7700" i="1"/>
  <c r="R7699" i="1"/>
  <c r="L7722" i="1"/>
  <c r="M7732" i="1"/>
  <c r="N7719" i="1" a="1"/>
  <c r="P7715" i="1"/>
  <c r="M7727" i="1"/>
  <c r="L7717" i="1"/>
  <c r="P7710" i="1"/>
  <c r="O7709" i="1"/>
  <c r="P7711" i="1"/>
  <c r="O7710" i="1"/>
  <c r="N7709" i="1"/>
  <c r="R7709" i="1" s="1" a="1"/>
  <c r="O7711" i="1"/>
  <c r="N7710" i="1"/>
  <c r="N7711" i="1"/>
  <c r="P7709" i="1"/>
  <c r="M7733" i="1"/>
  <c r="L7723" i="1"/>
  <c r="M7738" i="1"/>
  <c r="L7728" i="1"/>
  <c r="M7741" i="1"/>
  <c r="L7731" i="1"/>
  <c r="M7736" i="1"/>
  <c r="L7726" i="1"/>
  <c r="L7710" i="1"/>
  <c r="M7720" i="1"/>
  <c r="L7729" i="1"/>
  <c r="M7739" i="1"/>
  <c r="L7714" i="1"/>
  <c r="M7724" i="1"/>
  <c r="M7746" i="1" l="1"/>
  <c r="L7736" i="1"/>
  <c r="M7751" i="1"/>
  <c r="L7741" i="1"/>
  <c r="M7743" i="1"/>
  <c r="L7733" i="1"/>
  <c r="L7739" i="1"/>
  <c r="M7749" i="1"/>
  <c r="R7711" i="1"/>
  <c r="R7710" i="1"/>
  <c r="R7709" i="1"/>
  <c r="P7720" i="1"/>
  <c r="O7719" i="1"/>
  <c r="P7721" i="1"/>
  <c r="O7720" i="1"/>
  <c r="N7719" i="1"/>
  <c r="R7719" i="1" s="1" a="1"/>
  <c r="O7721" i="1"/>
  <c r="N7720" i="1"/>
  <c r="N7721" i="1"/>
  <c r="P7719" i="1"/>
  <c r="M7748" i="1"/>
  <c r="L7738" i="1"/>
  <c r="L7732" i="1"/>
  <c r="M7742" i="1"/>
  <c r="L7724" i="1"/>
  <c r="M7734" i="1"/>
  <c r="L7720" i="1"/>
  <c r="M7730" i="1"/>
  <c r="M7737" i="1"/>
  <c r="L7727" i="1"/>
  <c r="N7735" i="1"/>
  <c r="M7745" i="1"/>
  <c r="O7736" i="1"/>
  <c r="O7737" i="1" s="1"/>
  <c r="L7735" i="1"/>
  <c r="N7736" i="1"/>
  <c r="P7736" i="1" s="1"/>
  <c r="P7737" i="1" s="1"/>
  <c r="O7735" i="1"/>
  <c r="N7729" i="1" a="1"/>
  <c r="P7725" i="1"/>
  <c r="N7745" i="1" l="1"/>
  <c r="M7755" i="1"/>
  <c r="O7746" i="1"/>
  <c r="O7747" i="1" s="1"/>
  <c r="L7745" i="1"/>
  <c r="N7746" i="1"/>
  <c r="P7746" i="1" s="1"/>
  <c r="P7747" i="1" s="1"/>
  <c r="O7745" i="1"/>
  <c r="L7730" i="1"/>
  <c r="M7740" i="1"/>
  <c r="L7742" i="1"/>
  <c r="M7752" i="1"/>
  <c r="R7721" i="1"/>
  <c r="R7720" i="1"/>
  <c r="R7719" i="1"/>
  <c r="L7749" i="1"/>
  <c r="M7759" i="1"/>
  <c r="M7761" i="1"/>
  <c r="L7751" i="1"/>
  <c r="N7739" i="1" a="1"/>
  <c r="P7735" i="1"/>
  <c r="L7734" i="1"/>
  <c r="M7744" i="1"/>
  <c r="P7730" i="1"/>
  <c r="O7729" i="1"/>
  <c r="P7731" i="1"/>
  <c r="O7730" i="1"/>
  <c r="N7729" i="1"/>
  <c r="R7729" i="1" s="1" a="1"/>
  <c r="O7731" i="1"/>
  <c r="N7730" i="1"/>
  <c r="N7731" i="1"/>
  <c r="P7729" i="1"/>
  <c r="M7747" i="1"/>
  <c r="L7737" i="1"/>
  <c r="M7758" i="1"/>
  <c r="L7748" i="1"/>
  <c r="M7753" i="1"/>
  <c r="L7743" i="1"/>
  <c r="M7756" i="1"/>
  <c r="L7746" i="1"/>
  <c r="R7731" i="1" l="1"/>
  <c r="R7730" i="1"/>
  <c r="R7729" i="1"/>
  <c r="M7766" i="1"/>
  <c r="L7756" i="1"/>
  <c r="M7768" i="1"/>
  <c r="L7758" i="1"/>
  <c r="L7744" i="1"/>
  <c r="M7754" i="1"/>
  <c r="M7771" i="1"/>
  <c r="L7761" i="1"/>
  <c r="L7740" i="1"/>
  <c r="M7750" i="1"/>
  <c r="M7757" i="1"/>
  <c r="L7747" i="1"/>
  <c r="P7740" i="1"/>
  <c r="O7739" i="1"/>
  <c r="P7741" i="1"/>
  <c r="O7740" i="1"/>
  <c r="N7739" i="1"/>
  <c r="R7739" i="1" s="1" a="1"/>
  <c r="O7741" i="1"/>
  <c r="N7740" i="1"/>
  <c r="N7741" i="1"/>
  <c r="P7739" i="1"/>
  <c r="L7752" i="1"/>
  <c r="M7762" i="1"/>
  <c r="N7755" i="1"/>
  <c r="M7765" i="1"/>
  <c r="O7756" i="1"/>
  <c r="O7757" i="1" s="1"/>
  <c r="L7755" i="1"/>
  <c r="N7756" i="1"/>
  <c r="P7756" i="1" s="1"/>
  <c r="P7757" i="1" s="1"/>
  <c r="O7755" i="1"/>
  <c r="M7763" i="1"/>
  <c r="L7753" i="1"/>
  <c r="L7759" i="1"/>
  <c r="M7769" i="1"/>
  <c r="N7749" i="1" a="1"/>
  <c r="P7745" i="1"/>
  <c r="N7765" i="1" l="1"/>
  <c r="M7775" i="1"/>
  <c r="O7766" i="1"/>
  <c r="O7767" i="1" s="1"/>
  <c r="L7765" i="1"/>
  <c r="N7766" i="1"/>
  <c r="P7766" i="1" s="1"/>
  <c r="P7767" i="1" s="1"/>
  <c r="O7765" i="1"/>
  <c r="R7741" i="1"/>
  <c r="R7740" i="1"/>
  <c r="R7739" i="1"/>
  <c r="M7776" i="1"/>
  <c r="L7766" i="1"/>
  <c r="P7750" i="1"/>
  <c r="O7749" i="1"/>
  <c r="P7751" i="1"/>
  <c r="O7750" i="1"/>
  <c r="N7749" i="1"/>
  <c r="R7749" i="1" s="1" a="1"/>
  <c r="O7751" i="1"/>
  <c r="N7750" i="1"/>
  <c r="N7751" i="1"/>
  <c r="P7749" i="1"/>
  <c r="M7773" i="1"/>
  <c r="L7763" i="1"/>
  <c r="L7769" i="1"/>
  <c r="M7779" i="1"/>
  <c r="N7759" i="1" a="1"/>
  <c r="P7755" i="1"/>
  <c r="L7762" i="1"/>
  <c r="M7772" i="1"/>
  <c r="M7767" i="1"/>
  <c r="L7757" i="1"/>
  <c r="M7781" i="1"/>
  <c r="L7771" i="1"/>
  <c r="M7778" i="1"/>
  <c r="L7768" i="1"/>
  <c r="L7750" i="1"/>
  <c r="M7760" i="1"/>
  <c r="L7754" i="1"/>
  <c r="M7764" i="1"/>
  <c r="M7777" i="1" l="1"/>
  <c r="L7767" i="1"/>
  <c r="P7760" i="1"/>
  <c r="O7759" i="1"/>
  <c r="P7761" i="1"/>
  <c r="O7760" i="1"/>
  <c r="N7759" i="1"/>
  <c r="R7759" i="1" s="1" a="1"/>
  <c r="O7761" i="1"/>
  <c r="N7760" i="1"/>
  <c r="N7761" i="1"/>
  <c r="P7759" i="1"/>
  <c r="L7760" i="1"/>
  <c r="M7770" i="1"/>
  <c r="L7772" i="1"/>
  <c r="M7782" i="1"/>
  <c r="L7779" i="1"/>
  <c r="M7789" i="1"/>
  <c r="R7751" i="1"/>
  <c r="R7750" i="1"/>
  <c r="R7749" i="1"/>
  <c r="M7791" i="1"/>
  <c r="L7781" i="1"/>
  <c r="L7764" i="1"/>
  <c r="M7774" i="1"/>
  <c r="M7786" i="1"/>
  <c r="L7776" i="1"/>
  <c r="N7775" i="1"/>
  <c r="M7785" i="1"/>
  <c r="O7776" i="1"/>
  <c r="O7777" i="1" s="1"/>
  <c r="L7775" i="1"/>
  <c r="N7776" i="1"/>
  <c r="P7776" i="1" s="1"/>
  <c r="P7777" i="1" s="1"/>
  <c r="O7775" i="1"/>
  <c r="M7788" i="1"/>
  <c r="L7778" i="1"/>
  <c r="M7783" i="1"/>
  <c r="L7773" i="1"/>
  <c r="N7769" i="1" a="1"/>
  <c r="P7765" i="1"/>
  <c r="P7770" i="1" l="1"/>
  <c r="O7769" i="1"/>
  <c r="P7771" i="1"/>
  <c r="O7770" i="1"/>
  <c r="N7769" i="1"/>
  <c r="R7769" i="1" s="1" a="1"/>
  <c r="O7771" i="1"/>
  <c r="N7770" i="1"/>
  <c r="N7771" i="1"/>
  <c r="P7769" i="1"/>
  <c r="N7785" i="1"/>
  <c r="M7795" i="1"/>
  <c r="O7786" i="1"/>
  <c r="O7787" i="1" s="1"/>
  <c r="L7785" i="1"/>
  <c r="N7786" i="1"/>
  <c r="P7786" i="1" s="1"/>
  <c r="P7787" i="1" s="1"/>
  <c r="O7785" i="1"/>
  <c r="L7774" i="1"/>
  <c r="M7784" i="1"/>
  <c r="M7793" i="1"/>
  <c r="L7783" i="1"/>
  <c r="R7761" i="1"/>
  <c r="R7760" i="1"/>
  <c r="R7759" i="1"/>
  <c r="M7798" i="1"/>
  <c r="L7788" i="1"/>
  <c r="N7779" i="1" a="1"/>
  <c r="P7775" i="1"/>
  <c r="L7782" i="1"/>
  <c r="M7792" i="1"/>
  <c r="M7796" i="1"/>
  <c r="L7786" i="1"/>
  <c r="M7801" i="1"/>
  <c r="L7791" i="1"/>
  <c r="L7789" i="1"/>
  <c r="M7799" i="1"/>
  <c r="L7770" i="1"/>
  <c r="M7780" i="1"/>
  <c r="M7787" i="1"/>
  <c r="L7777" i="1"/>
  <c r="M7797" i="1" l="1"/>
  <c r="L7787" i="1"/>
  <c r="M7806" i="1"/>
  <c r="L7796" i="1"/>
  <c r="L7780" i="1"/>
  <c r="M7790" i="1"/>
  <c r="L7792" i="1"/>
  <c r="M7802" i="1"/>
  <c r="N7795" i="1"/>
  <c r="M7805" i="1"/>
  <c r="O7796" i="1"/>
  <c r="O7797" i="1" s="1"/>
  <c r="L7795" i="1"/>
  <c r="N7796" i="1"/>
  <c r="P7796" i="1" s="1"/>
  <c r="P7797" i="1" s="1"/>
  <c r="O7795" i="1"/>
  <c r="M7811" i="1"/>
  <c r="L7801" i="1"/>
  <c r="M7808" i="1"/>
  <c r="L7798" i="1"/>
  <c r="L7799" i="1"/>
  <c r="M7809" i="1"/>
  <c r="M7803" i="1"/>
  <c r="L7793" i="1"/>
  <c r="N7789" i="1" a="1"/>
  <c r="P7785" i="1"/>
  <c r="P7780" i="1"/>
  <c r="O7779" i="1"/>
  <c r="P7781" i="1"/>
  <c r="O7780" i="1"/>
  <c r="N7779" i="1"/>
  <c r="R7779" i="1" s="1" a="1"/>
  <c r="O7781" i="1"/>
  <c r="N7780" i="1"/>
  <c r="N7781" i="1"/>
  <c r="P7779" i="1"/>
  <c r="L7784" i="1"/>
  <c r="M7794" i="1"/>
  <c r="R7771" i="1"/>
  <c r="R7770" i="1"/>
  <c r="R7769" i="1"/>
  <c r="L7794" i="1" l="1"/>
  <c r="M7804" i="1"/>
  <c r="R7781" i="1"/>
  <c r="R7780" i="1"/>
  <c r="R7779" i="1"/>
  <c r="L7809" i="1"/>
  <c r="M7819" i="1"/>
  <c r="L7802" i="1"/>
  <c r="M7812" i="1"/>
  <c r="M7816" i="1"/>
  <c r="L7806" i="1"/>
  <c r="N7805" i="1"/>
  <c r="M7815" i="1"/>
  <c r="O7806" i="1"/>
  <c r="O7807" i="1" s="1"/>
  <c r="L7805" i="1"/>
  <c r="N7806" i="1"/>
  <c r="P7806" i="1" s="1"/>
  <c r="P7807" i="1" s="1"/>
  <c r="O7805" i="1"/>
  <c r="L7790" i="1"/>
  <c r="M7800" i="1"/>
  <c r="P7790" i="1"/>
  <c r="O7789" i="1"/>
  <c r="P7791" i="1"/>
  <c r="O7790" i="1"/>
  <c r="N7789" i="1"/>
  <c r="R7789" i="1" s="1" a="1"/>
  <c r="O7791" i="1"/>
  <c r="N7790" i="1"/>
  <c r="N7791" i="1"/>
  <c r="P7789" i="1"/>
  <c r="M7821" i="1"/>
  <c r="L7811" i="1"/>
  <c r="M7813" i="1"/>
  <c r="L7803" i="1"/>
  <c r="M7818" i="1"/>
  <c r="L7808" i="1"/>
  <c r="N7799" i="1" a="1"/>
  <c r="P7795" i="1"/>
  <c r="M7807" i="1"/>
  <c r="L7797" i="1"/>
  <c r="M7817" i="1" l="1"/>
  <c r="L7807" i="1"/>
  <c r="M7828" i="1"/>
  <c r="L7818" i="1"/>
  <c r="R7791" i="1"/>
  <c r="R7790" i="1"/>
  <c r="R7789" i="1"/>
  <c r="N7809" i="1" a="1"/>
  <c r="P7805" i="1"/>
  <c r="P7800" i="1"/>
  <c r="O7799" i="1"/>
  <c r="P7801" i="1"/>
  <c r="O7800" i="1"/>
  <c r="N7799" i="1"/>
  <c r="R7799" i="1" s="1" a="1"/>
  <c r="O7801" i="1"/>
  <c r="N7800" i="1"/>
  <c r="N7801" i="1"/>
  <c r="P7799" i="1"/>
  <c r="M7823" i="1"/>
  <c r="L7813" i="1"/>
  <c r="L7800" i="1"/>
  <c r="M7810" i="1"/>
  <c r="L7819" i="1"/>
  <c r="M7829" i="1"/>
  <c r="M7831" i="1"/>
  <c r="L7821" i="1"/>
  <c r="M7826" i="1"/>
  <c r="L7816" i="1"/>
  <c r="L7804" i="1"/>
  <c r="M7814" i="1"/>
  <c r="N7815" i="1"/>
  <c r="M7825" i="1"/>
  <c r="O7816" i="1"/>
  <c r="O7817" i="1" s="1"/>
  <c r="L7815" i="1"/>
  <c r="N7816" i="1"/>
  <c r="P7816" i="1" s="1"/>
  <c r="P7817" i="1" s="1"/>
  <c r="O7815" i="1"/>
  <c r="L7812" i="1"/>
  <c r="M7822" i="1"/>
  <c r="N7825" i="1" l="1"/>
  <c r="M7835" i="1"/>
  <c r="O7826" i="1"/>
  <c r="O7827" i="1" s="1"/>
  <c r="L7825" i="1"/>
  <c r="N7826" i="1"/>
  <c r="P7826" i="1" s="1"/>
  <c r="P7827" i="1" s="1"/>
  <c r="O7825" i="1"/>
  <c r="L7829" i="1"/>
  <c r="M7839" i="1"/>
  <c r="P7810" i="1"/>
  <c r="O7809" i="1"/>
  <c r="P7811" i="1"/>
  <c r="O7810" i="1"/>
  <c r="N7809" i="1"/>
  <c r="R7809" i="1" s="1" a="1"/>
  <c r="O7811" i="1"/>
  <c r="N7810" i="1"/>
  <c r="N7811" i="1"/>
  <c r="P7809" i="1"/>
  <c r="N7819" i="1" a="1"/>
  <c r="P7815" i="1"/>
  <c r="M7836" i="1"/>
  <c r="L7826" i="1"/>
  <c r="M7833" i="1"/>
  <c r="L7823" i="1"/>
  <c r="M7838" i="1"/>
  <c r="L7828" i="1"/>
  <c r="L7822" i="1"/>
  <c r="M7832" i="1"/>
  <c r="L7814" i="1"/>
  <c r="M7824" i="1"/>
  <c r="L7810" i="1"/>
  <c r="M7820" i="1"/>
  <c r="R7801" i="1"/>
  <c r="R7800" i="1"/>
  <c r="R7799" i="1"/>
  <c r="M7841" i="1"/>
  <c r="L7831" i="1"/>
  <c r="M7827" i="1"/>
  <c r="L7817" i="1"/>
  <c r="M7843" i="1" l="1"/>
  <c r="L7833" i="1"/>
  <c r="M7837" i="1"/>
  <c r="L7827" i="1"/>
  <c r="L7824" i="1"/>
  <c r="M7834" i="1"/>
  <c r="M7848" i="1"/>
  <c r="L7838" i="1"/>
  <c r="M7846" i="1"/>
  <c r="L7836" i="1"/>
  <c r="L7839" i="1"/>
  <c r="M7849" i="1"/>
  <c r="M7851" i="1"/>
  <c r="L7841" i="1"/>
  <c r="L7832" i="1"/>
  <c r="M7842" i="1"/>
  <c r="P7820" i="1"/>
  <c r="O7819" i="1"/>
  <c r="P7821" i="1"/>
  <c r="O7820" i="1"/>
  <c r="N7819" i="1"/>
  <c r="R7819" i="1" s="1" a="1"/>
  <c r="O7821" i="1"/>
  <c r="N7820" i="1"/>
  <c r="N7821" i="1"/>
  <c r="P7819" i="1"/>
  <c r="N7835" i="1"/>
  <c r="M7845" i="1"/>
  <c r="O7836" i="1"/>
  <c r="O7837" i="1" s="1"/>
  <c r="L7835" i="1"/>
  <c r="N7836" i="1"/>
  <c r="P7836" i="1" s="1"/>
  <c r="P7837" i="1" s="1"/>
  <c r="O7835" i="1"/>
  <c r="L7820" i="1"/>
  <c r="M7830" i="1"/>
  <c r="R7811" i="1"/>
  <c r="R7810" i="1"/>
  <c r="R7809" i="1"/>
  <c r="N7829" i="1" a="1"/>
  <c r="P7825" i="1"/>
  <c r="L7830" i="1" l="1"/>
  <c r="M7840" i="1"/>
  <c r="L7842" i="1"/>
  <c r="M7852" i="1"/>
  <c r="L7849" i="1"/>
  <c r="M7859" i="1"/>
  <c r="P7830" i="1"/>
  <c r="O7829" i="1"/>
  <c r="P7831" i="1"/>
  <c r="O7830" i="1"/>
  <c r="N7829" i="1"/>
  <c r="R7829" i="1" s="1" a="1"/>
  <c r="O7831" i="1"/>
  <c r="N7830" i="1"/>
  <c r="N7831" i="1"/>
  <c r="P7829" i="1"/>
  <c r="N7845" i="1"/>
  <c r="M7855" i="1"/>
  <c r="O7846" i="1"/>
  <c r="O7847" i="1" s="1"/>
  <c r="L7845" i="1"/>
  <c r="N7846" i="1"/>
  <c r="P7846" i="1" s="1"/>
  <c r="P7847" i="1" s="1"/>
  <c r="O7845" i="1"/>
  <c r="M7858" i="1"/>
  <c r="L7848" i="1"/>
  <c r="M7847" i="1"/>
  <c r="L7837" i="1"/>
  <c r="N7839" i="1" a="1"/>
  <c r="P7835" i="1"/>
  <c r="L7834" i="1"/>
  <c r="M7844" i="1"/>
  <c r="R7821" i="1"/>
  <c r="R7820" i="1"/>
  <c r="R7819" i="1"/>
  <c r="M7861" i="1"/>
  <c r="L7851" i="1"/>
  <c r="M7856" i="1"/>
  <c r="L7846" i="1"/>
  <c r="M7853" i="1"/>
  <c r="L7843" i="1"/>
  <c r="M7863" i="1" l="1"/>
  <c r="L7853" i="1"/>
  <c r="M7871" i="1"/>
  <c r="L7861" i="1"/>
  <c r="L7844" i="1"/>
  <c r="M7854" i="1"/>
  <c r="M7857" i="1"/>
  <c r="L7847" i="1"/>
  <c r="N7849" i="1" a="1"/>
  <c r="P7845" i="1"/>
  <c r="L7852" i="1"/>
  <c r="M7862" i="1"/>
  <c r="M7866" i="1"/>
  <c r="L7856" i="1"/>
  <c r="R7831" i="1"/>
  <c r="R7830" i="1"/>
  <c r="R7829" i="1"/>
  <c r="P7840" i="1"/>
  <c r="O7839" i="1"/>
  <c r="P7841" i="1"/>
  <c r="O7840" i="1"/>
  <c r="N7839" i="1"/>
  <c r="R7839" i="1" s="1" a="1"/>
  <c r="O7841" i="1"/>
  <c r="N7840" i="1"/>
  <c r="N7841" i="1"/>
  <c r="P7839" i="1"/>
  <c r="M7868" i="1"/>
  <c r="L7858" i="1"/>
  <c r="L7859" i="1"/>
  <c r="M7869" i="1"/>
  <c r="L7840" i="1"/>
  <c r="M7850" i="1"/>
  <c r="N7855" i="1"/>
  <c r="M7865" i="1"/>
  <c r="O7856" i="1"/>
  <c r="O7857" i="1" s="1"/>
  <c r="L7855" i="1"/>
  <c r="N7856" i="1"/>
  <c r="P7856" i="1" s="1"/>
  <c r="P7857" i="1" s="1"/>
  <c r="O7855" i="1"/>
  <c r="P7850" i="1" l="1"/>
  <c r="O7849" i="1"/>
  <c r="P7851" i="1"/>
  <c r="O7850" i="1"/>
  <c r="N7849" i="1"/>
  <c r="R7849" i="1" s="1" a="1"/>
  <c r="O7851" i="1"/>
  <c r="N7850" i="1"/>
  <c r="N7851" i="1"/>
  <c r="P7849" i="1"/>
  <c r="L7850" i="1"/>
  <c r="M7860" i="1"/>
  <c r="L7862" i="1"/>
  <c r="M7872" i="1"/>
  <c r="M7878" i="1"/>
  <c r="L7868" i="1"/>
  <c r="M7867" i="1"/>
  <c r="L7857" i="1"/>
  <c r="M7881" i="1"/>
  <c r="L7871" i="1"/>
  <c r="N7865" i="1"/>
  <c r="M7875" i="1"/>
  <c r="O7866" i="1"/>
  <c r="O7867" i="1" s="1"/>
  <c r="L7865" i="1"/>
  <c r="N7866" i="1"/>
  <c r="P7866" i="1" s="1"/>
  <c r="P7867" i="1" s="1"/>
  <c r="O7865" i="1"/>
  <c r="L7869" i="1"/>
  <c r="M7879" i="1"/>
  <c r="R7841" i="1"/>
  <c r="R7840" i="1"/>
  <c r="R7839" i="1"/>
  <c r="L7854" i="1"/>
  <c r="M7864" i="1"/>
  <c r="N7859" i="1" a="1"/>
  <c r="P7855" i="1"/>
  <c r="M7876" i="1"/>
  <c r="L7866" i="1"/>
  <c r="M7873" i="1"/>
  <c r="L7863" i="1"/>
  <c r="L7864" i="1" l="1"/>
  <c r="M7874" i="1"/>
  <c r="N7869" i="1" a="1"/>
  <c r="P7865" i="1"/>
  <c r="M7877" i="1"/>
  <c r="L7867" i="1"/>
  <c r="M7883" i="1"/>
  <c r="L7873" i="1"/>
  <c r="M7886" i="1"/>
  <c r="L7876" i="1"/>
  <c r="L7879" i="1"/>
  <c r="M7889" i="1"/>
  <c r="L7860" i="1"/>
  <c r="M7870" i="1"/>
  <c r="M7891" i="1"/>
  <c r="L7881" i="1"/>
  <c r="M7888" i="1"/>
  <c r="L7878" i="1"/>
  <c r="P7860" i="1"/>
  <c r="O7859" i="1"/>
  <c r="P7861" i="1"/>
  <c r="O7860" i="1"/>
  <c r="N7859" i="1"/>
  <c r="R7859" i="1" s="1" a="1"/>
  <c r="O7861" i="1"/>
  <c r="N7860" i="1"/>
  <c r="N7861" i="1"/>
  <c r="P7859" i="1"/>
  <c r="N7875" i="1"/>
  <c r="M7885" i="1"/>
  <c r="O7876" i="1"/>
  <c r="O7877" i="1" s="1"/>
  <c r="L7875" i="1"/>
  <c r="N7876" i="1"/>
  <c r="P7876" i="1" s="1"/>
  <c r="P7877" i="1" s="1"/>
  <c r="O7875" i="1"/>
  <c r="L7872" i="1"/>
  <c r="M7882" i="1"/>
  <c r="R7851" i="1"/>
  <c r="R7850" i="1"/>
  <c r="R7849" i="1"/>
  <c r="N7879" i="1" l="1" a="1"/>
  <c r="P7875" i="1"/>
  <c r="L7889" i="1"/>
  <c r="M7899" i="1"/>
  <c r="R7861" i="1"/>
  <c r="R7860" i="1"/>
  <c r="R7859" i="1"/>
  <c r="M7901" i="1"/>
  <c r="L7891" i="1"/>
  <c r="M7893" i="1"/>
  <c r="L7883" i="1"/>
  <c r="P7870" i="1"/>
  <c r="O7869" i="1"/>
  <c r="P7871" i="1"/>
  <c r="O7870" i="1"/>
  <c r="N7869" i="1"/>
  <c r="R7869" i="1" s="1" a="1"/>
  <c r="O7871" i="1"/>
  <c r="N7870" i="1"/>
  <c r="N7871" i="1"/>
  <c r="P7869" i="1"/>
  <c r="L7870" i="1"/>
  <c r="M7880" i="1"/>
  <c r="L7874" i="1"/>
  <c r="M7884" i="1"/>
  <c r="L7882" i="1"/>
  <c r="M7892" i="1"/>
  <c r="N7885" i="1"/>
  <c r="M7895" i="1"/>
  <c r="O7886" i="1"/>
  <c r="O7887" i="1" s="1"/>
  <c r="L7885" i="1"/>
  <c r="N7886" i="1"/>
  <c r="P7886" i="1" s="1"/>
  <c r="P7887" i="1" s="1"/>
  <c r="O7885" i="1"/>
  <c r="M7898" i="1"/>
  <c r="L7888" i="1"/>
  <c r="M7896" i="1"/>
  <c r="L7886" i="1"/>
  <c r="M7887" i="1"/>
  <c r="L7877" i="1"/>
  <c r="N7895" i="1" l="1"/>
  <c r="M7905" i="1"/>
  <c r="O7896" i="1"/>
  <c r="O7897" i="1" s="1"/>
  <c r="L7895" i="1"/>
  <c r="N7896" i="1"/>
  <c r="P7896" i="1" s="1"/>
  <c r="P7897" i="1" s="1"/>
  <c r="O7895" i="1"/>
  <c r="L7884" i="1"/>
  <c r="M7894" i="1"/>
  <c r="R7871" i="1"/>
  <c r="R7870" i="1"/>
  <c r="R7869" i="1"/>
  <c r="M7911" i="1"/>
  <c r="L7901" i="1"/>
  <c r="L7899" i="1"/>
  <c r="M7909" i="1"/>
  <c r="M7897" i="1"/>
  <c r="L7887" i="1"/>
  <c r="M7908" i="1"/>
  <c r="L7898" i="1"/>
  <c r="M7906" i="1"/>
  <c r="L7896" i="1"/>
  <c r="N7889" i="1" a="1"/>
  <c r="P7885" i="1"/>
  <c r="L7892" i="1"/>
  <c r="M7902" i="1"/>
  <c r="L7880" i="1"/>
  <c r="M7890" i="1"/>
  <c r="M7903" i="1"/>
  <c r="L7893" i="1"/>
  <c r="P7880" i="1"/>
  <c r="O7879" i="1"/>
  <c r="P7881" i="1"/>
  <c r="O7880" i="1"/>
  <c r="N7879" i="1"/>
  <c r="R7879" i="1" s="1" a="1"/>
  <c r="O7881" i="1"/>
  <c r="N7880" i="1"/>
  <c r="N7881" i="1"/>
  <c r="P7879" i="1"/>
  <c r="L7890" i="1" l="1"/>
  <c r="M7900" i="1"/>
  <c r="L7909" i="1"/>
  <c r="M7919" i="1"/>
  <c r="L7902" i="1"/>
  <c r="M7912" i="1"/>
  <c r="M7913" i="1"/>
  <c r="L7903" i="1"/>
  <c r="M7916" i="1"/>
  <c r="L7906" i="1"/>
  <c r="M7907" i="1"/>
  <c r="L7897" i="1"/>
  <c r="M7921" i="1"/>
  <c r="L7911" i="1"/>
  <c r="L7894" i="1"/>
  <c r="M7904" i="1"/>
  <c r="P7890" i="1"/>
  <c r="O7889" i="1"/>
  <c r="P7891" i="1"/>
  <c r="O7890" i="1"/>
  <c r="N7889" i="1"/>
  <c r="R7889" i="1" s="1" a="1"/>
  <c r="O7891" i="1"/>
  <c r="N7890" i="1"/>
  <c r="N7891" i="1"/>
  <c r="P7889" i="1"/>
  <c r="M7918" i="1"/>
  <c r="L7908" i="1"/>
  <c r="N7905" i="1"/>
  <c r="M7915" i="1"/>
  <c r="O7906" i="1"/>
  <c r="O7907" i="1" s="1"/>
  <c r="L7905" i="1"/>
  <c r="N7906" i="1"/>
  <c r="P7906" i="1" s="1"/>
  <c r="P7907" i="1" s="1"/>
  <c r="O7905" i="1"/>
  <c r="R7881" i="1"/>
  <c r="R7880" i="1"/>
  <c r="R7879" i="1"/>
  <c r="N7899" i="1" a="1"/>
  <c r="P7895" i="1"/>
  <c r="N7915" i="1" l="1"/>
  <c r="M7925" i="1"/>
  <c r="O7916" i="1"/>
  <c r="O7917" i="1" s="1"/>
  <c r="L7915" i="1"/>
  <c r="N7916" i="1"/>
  <c r="P7916" i="1" s="1"/>
  <c r="P7917" i="1" s="1"/>
  <c r="O7915" i="1"/>
  <c r="M7931" i="1"/>
  <c r="L7921" i="1"/>
  <c r="N7909" i="1" a="1"/>
  <c r="P7905" i="1"/>
  <c r="L7904" i="1"/>
  <c r="M7914" i="1"/>
  <c r="L7919" i="1"/>
  <c r="M7929" i="1"/>
  <c r="M7917" i="1"/>
  <c r="L7907" i="1"/>
  <c r="M7923" i="1"/>
  <c r="L7913" i="1"/>
  <c r="P7900" i="1"/>
  <c r="O7899" i="1"/>
  <c r="P7901" i="1"/>
  <c r="O7900" i="1"/>
  <c r="N7899" i="1"/>
  <c r="R7899" i="1" s="1" a="1"/>
  <c r="O7901" i="1"/>
  <c r="N7900" i="1"/>
  <c r="N7901" i="1"/>
  <c r="P7899" i="1"/>
  <c r="M7928" i="1"/>
  <c r="L7918" i="1"/>
  <c r="L7912" i="1"/>
  <c r="M7922" i="1"/>
  <c r="L7900" i="1"/>
  <c r="M7910" i="1"/>
  <c r="R7891" i="1"/>
  <c r="R7890" i="1"/>
  <c r="R7889" i="1"/>
  <c r="M7926" i="1"/>
  <c r="L7916" i="1"/>
  <c r="L7922" i="1" l="1"/>
  <c r="M7932" i="1"/>
  <c r="M7927" i="1"/>
  <c r="L7917" i="1"/>
  <c r="M7936" i="1"/>
  <c r="L7926" i="1"/>
  <c r="M7933" i="1"/>
  <c r="L7923" i="1"/>
  <c r="M7938" i="1"/>
  <c r="L7928" i="1"/>
  <c r="L7914" i="1"/>
  <c r="M7924" i="1"/>
  <c r="M7941" i="1"/>
  <c r="L7931" i="1"/>
  <c r="R7901" i="1"/>
  <c r="R7900" i="1"/>
  <c r="R7899" i="1"/>
  <c r="L7929" i="1"/>
  <c r="M7939" i="1"/>
  <c r="N7925" i="1"/>
  <c r="M7935" i="1"/>
  <c r="O7926" i="1"/>
  <c r="O7927" i="1" s="1"/>
  <c r="L7925" i="1"/>
  <c r="N7926" i="1"/>
  <c r="P7926" i="1" s="1"/>
  <c r="P7927" i="1" s="1"/>
  <c r="O7925" i="1"/>
  <c r="L7910" i="1"/>
  <c r="M7920" i="1"/>
  <c r="P7910" i="1"/>
  <c r="O7909" i="1"/>
  <c r="P7911" i="1"/>
  <c r="O7910" i="1"/>
  <c r="N7909" i="1"/>
  <c r="R7909" i="1" s="1" a="1"/>
  <c r="O7911" i="1"/>
  <c r="N7910" i="1"/>
  <c r="N7911" i="1"/>
  <c r="P7909" i="1"/>
  <c r="N7919" i="1" a="1"/>
  <c r="P7915" i="1"/>
  <c r="P7920" i="1" l="1"/>
  <c r="O7919" i="1"/>
  <c r="P7921" i="1"/>
  <c r="O7920" i="1"/>
  <c r="N7919" i="1"/>
  <c r="R7919" i="1" s="1" a="1"/>
  <c r="O7921" i="1"/>
  <c r="N7920" i="1"/>
  <c r="N7921" i="1"/>
  <c r="P7919" i="1"/>
  <c r="R7911" i="1"/>
  <c r="R7910" i="1"/>
  <c r="R7909" i="1"/>
  <c r="N7929" i="1" a="1"/>
  <c r="P7925" i="1"/>
  <c r="L7924" i="1"/>
  <c r="M7934" i="1"/>
  <c r="L7920" i="1"/>
  <c r="M7930" i="1"/>
  <c r="L7939" i="1"/>
  <c r="M7949" i="1"/>
  <c r="M7943" i="1"/>
  <c r="L7933" i="1"/>
  <c r="M7937" i="1"/>
  <c r="L7927" i="1"/>
  <c r="L7932" i="1"/>
  <c r="M7942" i="1"/>
  <c r="N7935" i="1"/>
  <c r="M7945" i="1"/>
  <c r="O7936" i="1"/>
  <c r="O7937" i="1" s="1"/>
  <c r="L7935" i="1"/>
  <c r="N7936" i="1"/>
  <c r="P7936" i="1" s="1"/>
  <c r="P7937" i="1" s="1"/>
  <c r="O7935" i="1"/>
  <c r="M7951" i="1"/>
  <c r="L7941" i="1"/>
  <c r="M7948" i="1"/>
  <c r="L7938" i="1"/>
  <c r="M7946" i="1"/>
  <c r="L7936" i="1"/>
  <c r="M7956" i="1" l="1"/>
  <c r="L7946" i="1"/>
  <c r="M7961" i="1"/>
  <c r="L7951" i="1"/>
  <c r="R7921" i="1"/>
  <c r="R7920" i="1"/>
  <c r="R7919" i="1"/>
  <c r="N7945" i="1"/>
  <c r="M7955" i="1"/>
  <c r="O7946" i="1"/>
  <c r="O7947" i="1" s="1"/>
  <c r="L7945" i="1"/>
  <c r="N7946" i="1"/>
  <c r="P7946" i="1" s="1"/>
  <c r="P7947" i="1" s="1"/>
  <c r="O7945" i="1"/>
  <c r="L7949" i="1"/>
  <c r="M7959" i="1"/>
  <c r="L7934" i="1"/>
  <c r="M7944" i="1"/>
  <c r="M7953" i="1"/>
  <c r="L7943" i="1"/>
  <c r="M7958" i="1"/>
  <c r="L7948" i="1"/>
  <c r="N7939" i="1" a="1"/>
  <c r="P7935" i="1"/>
  <c r="M7947" i="1"/>
  <c r="L7937" i="1"/>
  <c r="L7942" i="1"/>
  <c r="M7952" i="1"/>
  <c r="L7930" i="1"/>
  <c r="M7940" i="1"/>
  <c r="P7930" i="1"/>
  <c r="O7929" i="1"/>
  <c r="P7931" i="1"/>
  <c r="O7930" i="1"/>
  <c r="N7929" i="1"/>
  <c r="R7929" i="1" s="1" a="1"/>
  <c r="O7931" i="1"/>
  <c r="N7930" i="1"/>
  <c r="N7931" i="1"/>
  <c r="P7929" i="1"/>
  <c r="R7931" i="1" l="1"/>
  <c r="R7930" i="1"/>
  <c r="R7929" i="1"/>
  <c r="L7940" i="1"/>
  <c r="M7950" i="1"/>
  <c r="M7957" i="1"/>
  <c r="L7947" i="1"/>
  <c r="M7968" i="1"/>
  <c r="L7958" i="1"/>
  <c r="N7949" i="1" a="1"/>
  <c r="P7945" i="1"/>
  <c r="L7944" i="1"/>
  <c r="M7954" i="1"/>
  <c r="L7952" i="1"/>
  <c r="M7962" i="1"/>
  <c r="L7959" i="1"/>
  <c r="M7969" i="1"/>
  <c r="M7971" i="1"/>
  <c r="L7961" i="1"/>
  <c r="P7940" i="1"/>
  <c r="O7939" i="1"/>
  <c r="P7941" i="1"/>
  <c r="O7940" i="1"/>
  <c r="N7939" i="1"/>
  <c r="R7939" i="1" s="1" a="1"/>
  <c r="O7941" i="1"/>
  <c r="N7940" i="1"/>
  <c r="N7941" i="1"/>
  <c r="P7939" i="1"/>
  <c r="M7963" i="1"/>
  <c r="L7953" i="1"/>
  <c r="N7955" i="1"/>
  <c r="M7965" i="1"/>
  <c r="O7956" i="1"/>
  <c r="O7957" i="1" s="1"/>
  <c r="L7955" i="1"/>
  <c r="N7956" i="1"/>
  <c r="P7956" i="1" s="1"/>
  <c r="P7957" i="1" s="1"/>
  <c r="O7955" i="1"/>
  <c r="M7966" i="1"/>
  <c r="L7956" i="1"/>
  <c r="N7965" i="1" l="1"/>
  <c r="M7975" i="1"/>
  <c r="O7966" i="1"/>
  <c r="O7967" i="1" s="1"/>
  <c r="L7965" i="1"/>
  <c r="N7966" i="1"/>
  <c r="P7966" i="1" s="1"/>
  <c r="P7967" i="1" s="1"/>
  <c r="O7965" i="1"/>
  <c r="R7941" i="1"/>
  <c r="R7940" i="1"/>
  <c r="R7939" i="1"/>
  <c r="M7978" i="1"/>
  <c r="L7968" i="1"/>
  <c r="N7959" i="1" a="1"/>
  <c r="P7955" i="1"/>
  <c r="L7962" i="1"/>
  <c r="M7972" i="1"/>
  <c r="M7976" i="1"/>
  <c r="L7966" i="1"/>
  <c r="M7981" i="1"/>
  <c r="L7971" i="1"/>
  <c r="P7950" i="1"/>
  <c r="O7949" i="1"/>
  <c r="P7951" i="1"/>
  <c r="O7950" i="1"/>
  <c r="N7949" i="1"/>
  <c r="R7949" i="1" s="1" a="1"/>
  <c r="O7951" i="1"/>
  <c r="N7950" i="1"/>
  <c r="N7951" i="1"/>
  <c r="P7949" i="1"/>
  <c r="M7967" i="1"/>
  <c r="L7957" i="1"/>
  <c r="M7973" i="1"/>
  <c r="L7963" i="1"/>
  <c r="L7969" i="1"/>
  <c r="M7979" i="1"/>
  <c r="L7954" i="1"/>
  <c r="M7964" i="1"/>
  <c r="L7950" i="1"/>
  <c r="M7960" i="1"/>
  <c r="M7977" i="1" l="1"/>
  <c r="L7967" i="1"/>
  <c r="L7964" i="1"/>
  <c r="M7974" i="1"/>
  <c r="R7951" i="1"/>
  <c r="R7950" i="1"/>
  <c r="R7949" i="1"/>
  <c r="M7986" i="1"/>
  <c r="L7976" i="1"/>
  <c r="P7960" i="1"/>
  <c r="O7959" i="1"/>
  <c r="P7961" i="1"/>
  <c r="O7960" i="1"/>
  <c r="N7959" i="1"/>
  <c r="R7959" i="1" s="1" a="1"/>
  <c r="O7961" i="1"/>
  <c r="N7960" i="1"/>
  <c r="N7961" i="1"/>
  <c r="P7959" i="1"/>
  <c r="L7972" i="1"/>
  <c r="M7982" i="1"/>
  <c r="M7983" i="1"/>
  <c r="L7973" i="1"/>
  <c r="L7960" i="1"/>
  <c r="M7970" i="1"/>
  <c r="L7979" i="1"/>
  <c r="M7989" i="1"/>
  <c r="M7991" i="1"/>
  <c r="L7981" i="1"/>
  <c r="M7988" i="1"/>
  <c r="L7978" i="1"/>
  <c r="N7975" i="1"/>
  <c r="M7985" i="1"/>
  <c r="O7976" i="1"/>
  <c r="O7977" i="1" s="1"/>
  <c r="L7975" i="1"/>
  <c r="N7976" i="1"/>
  <c r="P7976" i="1" s="1"/>
  <c r="P7977" i="1" s="1"/>
  <c r="O7975" i="1"/>
  <c r="N7969" i="1" a="1"/>
  <c r="P7965" i="1"/>
  <c r="N7985" i="1" l="1"/>
  <c r="M7995" i="1"/>
  <c r="O7986" i="1"/>
  <c r="O7987" i="1" s="1"/>
  <c r="L7985" i="1"/>
  <c r="N7986" i="1"/>
  <c r="P7986" i="1" s="1"/>
  <c r="P7987" i="1" s="1"/>
  <c r="O7985" i="1"/>
  <c r="L7970" i="1"/>
  <c r="M7980" i="1"/>
  <c r="L7982" i="1"/>
  <c r="M7992" i="1"/>
  <c r="M7996" i="1"/>
  <c r="L7986" i="1"/>
  <c r="L7974" i="1"/>
  <c r="M7984" i="1"/>
  <c r="M8001" i="1"/>
  <c r="L7991" i="1"/>
  <c r="P7970" i="1"/>
  <c r="O7969" i="1"/>
  <c r="P7971" i="1"/>
  <c r="O7970" i="1"/>
  <c r="N7969" i="1"/>
  <c r="R7969" i="1" s="1" a="1"/>
  <c r="O7971" i="1"/>
  <c r="N7970" i="1"/>
  <c r="N7971" i="1"/>
  <c r="P7969" i="1"/>
  <c r="N7979" i="1" a="1"/>
  <c r="P7975" i="1"/>
  <c r="L7989" i="1"/>
  <c r="M7999" i="1"/>
  <c r="R7961" i="1"/>
  <c r="R7960" i="1"/>
  <c r="R7959" i="1"/>
  <c r="M7998" i="1"/>
  <c r="L7988" i="1"/>
  <c r="M7993" i="1"/>
  <c r="L7983" i="1"/>
  <c r="M7987" i="1"/>
  <c r="L7977" i="1"/>
  <c r="M8003" i="1" l="1"/>
  <c r="L7993" i="1"/>
  <c r="M8006" i="1"/>
  <c r="L7996" i="1"/>
  <c r="M7997" i="1"/>
  <c r="L7987" i="1"/>
  <c r="M8008" i="1"/>
  <c r="L7998" i="1"/>
  <c r="R7971" i="1"/>
  <c r="R7970" i="1"/>
  <c r="R7969" i="1"/>
  <c r="N7989" i="1" a="1"/>
  <c r="P7985" i="1"/>
  <c r="L7980" i="1"/>
  <c r="M7990" i="1"/>
  <c r="M8011" i="1"/>
  <c r="L8001" i="1"/>
  <c r="P7980" i="1"/>
  <c r="O7979" i="1"/>
  <c r="P7981" i="1"/>
  <c r="O7980" i="1"/>
  <c r="N7979" i="1"/>
  <c r="R7979" i="1" s="1" a="1"/>
  <c r="O7981" i="1"/>
  <c r="N7980" i="1"/>
  <c r="N7981" i="1"/>
  <c r="P7979" i="1"/>
  <c r="L7984" i="1"/>
  <c r="M7994" i="1"/>
  <c r="L7992" i="1"/>
  <c r="M8002" i="1"/>
  <c r="N7995" i="1"/>
  <c r="M8005" i="1"/>
  <c r="O7996" i="1"/>
  <c r="O7997" i="1" s="1"/>
  <c r="L7995" i="1"/>
  <c r="N7996" i="1"/>
  <c r="P7996" i="1" s="1"/>
  <c r="P7997" i="1" s="1"/>
  <c r="O7995" i="1"/>
  <c r="L7999" i="1"/>
  <c r="M8009" i="1"/>
  <c r="N8005" i="1" l="1"/>
  <c r="M8015" i="1"/>
  <c r="O8006" i="1"/>
  <c r="O8007" i="1" s="1"/>
  <c r="L8005" i="1"/>
  <c r="N8006" i="1"/>
  <c r="P8006" i="1" s="1"/>
  <c r="P8007" i="1" s="1"/>
  <c r="O8005" i="1"/>
  <c r="L7994" i="1"/>
  <c r="M8004" i="1"/>
  <c r="M8021" i="1"/>
  <c r="L8011" i="1"/>
  <c r="P7990" i="1"/>
  <c r="O7989" i="1"/>
  <c r="P7991" i="1"/>
  <c r="O7990" i="1"/>
  <c r="N7989" i="1"/>
  <c r="R7989" i="1" s="1" a="1"/>
  <c r="O7991" i="1"/>
  <c r="N7990" i="1"/>
  <c r="N7991" i="1"/>
  <c r="P7989" i="1"/>
  <c r="M8007" i="1"/>
  <c r="L7997" i="1"/>
  <c r="N7999" i="1" a="1"/>
  <c r="P7995" i="1"/>
  <c r="L7990" i="1"/>
  <c r="M8000" i="1"/>
  <c r="M8018" i="1"/>
  <c r="L8008" i="1"/>
  <c r="M8016" i="1"/>
  <c r="L8006" i="1"/>
  <c r="L8009" i="1"/>
  <c r="M8019" i="1"/>
  <c r="L8002" i="1"/>
  <c r="M8012" i="1"/>
  <c r="R7981" i="1"/>
  <c r="R7980" i="1"/>
  <c r="R7979" i="1"/>
  <c r="M8013" i="1"/>
  <c r="L8003" i="1"/>
  <c r="R7991" i="1" l="1"/>
  <c r="R7990" i="1"/>
  <c r="R7989" i="1"/>
  <c r="M8028" i="1"/>
  <c r="L8018" i="1"/>
  <c r="M8023" i="1"/>
  <c r="L8013" i="1"/>
  <c r="L8000" i="1"/>
  <c r="M8010" i="1"/>
  <c r="M8026" i="1"/>
  <c r="L8016" i="1"/>
  <c r="M8017" i="1"/>
  <c r="L8007" i="1"/>
  <c r="L8004" i="1"/>
  <c r="M8014" i="1"/>
  <c r="P8000" i="1"/>
  <c r="O7999" i="1"/>
  <c r="P8001" i="1"/>
  <c r="O8000" i="1"/>
  <c r="N7999" i="1"/>
  <c r="R7999" i="1" s="1" a="1"/>
  <c r="O8001" i="1"/>
  <c r="N8000" i="1"/>
  <c r="N8001" i="1"/>
  <c r="P7999" i="1"/>
  <c r="N8015" i="1"/>
  <c r="M8025" i="1"/>
  <c r="O8016" i="1"/>
  <c r="O8017" i="1" s="1"/>
  <c r="L8015" i="1"/>
  <c r="N8016" i="1"/>
  <c r="P8016" i="1" s="1"/>
  <c r="P8017" i="1" s="1"/>
  <c r="O8015" i="1"/>
  <c r="L8019" i="1"/>
  <c r="M8029" i="1"/>
  <c r="L8012" i="1"/>
  <c r="M8022" i="1"/>
  <c r="M8031" i="1"/>
  <c r="L8021" i="1"/>
  <c r="N8009" i="1" a="1"/>
  <c r="P8005" i="1"/>
  <c r="L8029" i="1" l="1"/>
  <c r="M8039" i="1"/>
  <c r="R8001" i="1"/>
  <c r="R8000" i="1"/>
  <c r="R7999" i="1"/>
  <c r="M8027" i="1"/>
  <c r="L8017" i="1"/>
  <c r="M8038" i="1"/>
  <c r="L8028" i="1"/>
  <c r="L8014" i="1"/>
  <c r="M8024" i="1"/>
  <c r="N8025" i="1"/>
  <c r="M8035" i="1"/>
  <c r="O8026" i="1"/>
  <c r="O8027" i="1" s="1"/>
  <c r="L8025" i="1"/>
  <c r="N8026" i="1"/>
  <c r="P8026" i="1" s="1"/>
  <c r="P8027" i="1" s="1"/>
  <c r="O8025" i="1"/>
  <c r="M8036" i="1"/>
  <c r="L8026" i="1"/>
  <c r="M8033" i="1"/>
  <c r="L8023" i="1"/>
  <c r="M8041" i="1"/>
  <c r="L8031" i="1"/>
  <c r="L8022" i="1"/>
  <c r="M8032" i="1"/>
  <c r="P8010" i="1"/>
  <c r="O8009" i="1"/>
  <c r="P8011" i="1"/>
  <c r="O8010" i="1"/>
  <c r="N8009" i="1"/>
  <c r="R8009" i="1" s="1" a="1"/>
  <c r="O8011" i="1"/>
  <c r="N8010" i="1"/>
  <c r="N8011" i="1"/>
  <c r="P8009" i="1"/>
  <c r="N8019" i="1" a="1"/>
  <c r="P8015" i="1"/>
  <c r="L8010" i="1"/>
  <c r="M8020" i="1"/>
  <c r="M8051" i="1" l="1"/>
  <c r="L8041" i="1"/>
  <c r="M8043" i="1"/>
  <c r="L8033" i="1"/>
  <c r="N8029" i="1" a="1"/>
  <c r="P8025" i="1"/>
  <c r="M8048" i="1"/>
  <c r="L8038" i="1"/>
  <c r="L8020" i="1"/>
  <c r="M8030" i="1"/>
  <c r="P8020" i="1"/>
  <c r="O8019" i="1"/>
  <c r="P8021" i="1"/>
  <c r="O8020" i="1"/>
  <c r="N8019" i="1"/>
  <c r="R8019" i="1" s="1" a="1"/>
  <c r="O8021" i="1"/>
  <c r="N8020" i="1"/>
  <c r="N8021" i="1"/>
  <c r="P8019" i="1"/>
  <c r="L8024" i="1"/>
  <c r="M8034" i="1"/>
  <c r="M8037" i="1"/>
  <c r="L8027" i="1"/>
  <c r="L8039" i="1"/>
  <c r="M8049" i="1"/>
  <c r="R8011" i="1"/>
  <c r="R8010" i="1"/>
  <c r="R8009" i="1"/>
  <c r="M8046" i="1"/>
  <c r="L8036" i="1"/>
  <c r="L8032" i="1"/>
  <c r="M8042" i="1"/>
  <c r="N8035" i="1"/>
  <c r="M8045" i="1"/>
  <c r="O8036" i="1"/>
  <c r="O8037" i="1" s="1"/>
  <c r="L8035" i="1"/>
  <c r="N8036" i="1"/>
  <c r="P8036" i="1" s="1"/>
  <c r="P8037" i="1" s="1"/>
  <c r="O8035" i="1"/>
  <c r="N8039" i="1" l="1" a="1"/>
  <c r="P8035" i="1"/>
  <c r="P8030" i="1"/>
  <c r="O8029" i="1"/>
  <c r="P8031" i="1"/>
  <c r="O8030" i="1"/>
  <c r="N8029" i="1"/>
  <c r="R8029" i="1" s="1" a="1"/>
  <c r="O8031" i="1"/>
  <c r="N8030" i="1"/>
  <c r="N8031" i="1"/>
  <c r="P8029" i="1"/>
  <c r="L8042" i="1"/>
  <c r="M8052" i="1"/>
  <c r="R8021" i="1"/>
  <c r="R8020" i="1"/>
  <c r="R8019" i="1"/>
  <c r="M8058" i="1"/>
  <c r="L8048" i="1"/>
  <c r="M8053" i="1"/>
  <c r="L8043" i="1"/>
  <c r="N8045" i="1"/>
  <c r="M8055" i="1"/>
  <c r="O8046" i="1"/>
  <c r="O8047" i="1" s="1"/>
  <c r="L8045" i="1"/>
  <c r="N8046" i="1"/>
  <c r="P8046" i="1" s="1"/>
  <c r="P8047" i="1" s="1"/>
  <c r="O8045" i="1"/>
  <c r="M8047" i="1"/>
  <c r="L8037" i="1"/>
  <c r="L8030" i="1"/>
  <c r="M8040" i="1"/>
  <c r="M8056" i="1"/>
  <c r="L8046" i="1"/>
  <c r="L8049" i="1"/>
  <c r="M8059" i="1"/>
  <c r="L8034" i="1"/>
  <c r="M8044" i="1"/>
  <c r="M8061" i="1"/>
  <c r="L8051" i="1"/>
  <c r="M8057" i="1" l="1"/>
  <c r="L8047" i="1"/>
  <c r="M8071" i="1"/>
  <c r="L8061" i="1"/>
  <c r="M8068" i="1"/>
  <c r="L8058" i="1"/>
  <c r="L8052" i="1"/>
  <c r="M8062" i="1"/>
  <c r="L8044" i="1"/>
  <c r="M8054" i="1"/>
  <c r="M8063" i="1"/>
  <c r="L8053" i="1"/>
  <c r="R8031" i="1"/>
  <c r="R8030" i="1"/>
  <c r="R8029" i="1"/>
  <c r="M8066" i="1"/>
  <c r="L8056" i="1"/>
  <c r="L8059" i="1"/>
  <c r="M8069" i="1"/>
  <c r="L8040" i="1"/>
  <c r="M8050" i="1"/>
  <c r="N8055" i="1"/>
  <c r="M8065" i="1"/>
  <c r="O8056" i="1"/>
  <c r="O8057" i="1" s="1"/>
  <c r="L8055" i="1"/>
  <c r="N8056" i="1"/>
  <c r="P8056" i="1" s="1"/>
  <c r="P8057" i="1" s="1"/>
  <c r="O8055" i="1"/>
  <c r="N8049" i="1" a="1"/>
  <c r="P8045" i="1"/>
  <c r="P8040" i="1"/>
  <c r="O8039" i="1"/>
  <c r="P8041" i="1"/>
  <c r="O8040" i="1"/>
  <c r="N8039" i="1"/>
  <c r="R8039" i="1" s="1" a="1"/>
  <c r="O8041" i="1"/>
  <c r="N8040" i="1"/>
  <c r="N8041" i="1"/>
  <c r="P8039" i="1"/>
  <c r="P8050" i="1" l="1"/>
  <c r="O8049" i="1"/>
  <c r="P8051" i="1"/>
  <c r="O8050" i="1"/>
  <c r="N8049" i="1"/>
  <c r="R8049" i="1" s="1" a="1"/>
  <c r="O8051" i="1"/>
  <c r="N8050" i="1"/>
  <c r="N8051" i="1"/>
  <c r="P8049" i="1"/>
  <c r="M8076" i="1"/>
  <c r="L8066" i="1"/>
  <c r="L8062" i="1"/>
  <c r="M8072" i="1"/>
  <c r="N8065" i="1"/>
  <c r="M8075" i="1"/>
  <c r="O8066" i="1"/>
  <c r="O8067" i="1" s="1"/>
  <c r="L8065" i="1"/>
  <c r="N8066" i="1"/>
  <c r="P8066" i="1" s="1"/>
  <c r="P8067" i="1" s="1"/>
  <c r="O8065" i="1"/>
  <c r="L8069" i="1"/>
  <c r="M8079" i="1"/>
  <c r="M8073" i="1"/>
  <c r="L8063" i="1"/>
  <c r="M8081" i="1"/>
  <c r="L8071" i="1"/>
  <c r="R8041" i="1"/>
  <c r="R8040" i="1"/>
  <c r="R8039" i="1"/>
  <c r="N8059" i="1" a="1"/>
  <c r="P8055" i="1"/>
  <c r="L8054" i="1"/>
  <c r="M8064" i="1"/>
  <c r="L8050" i="1"/>
  <c r="M8060" i="1"/>
  <c r="M8078" i="1"/>
  <c r="L8068" i="1"/>
  <c r="M8067" i="1"/>
  <c r="L8057" i="1"/>
  <c r="M8077" i="1" l="1"/>
  <c r="L8067" i="1"/>
  <c r="L8079" i="1"/>
  <c r="M8089" i="1"/>
  <c r="L8072" i="1"/>
  <c r="M8082" i="1"/>
  <c r="R8051" i="1"/>
  <c r="R8050" i="1"/>
  <c r="R8049" i="1"/>
  <c r="L8064" i="1"/>
  <c r="M8074" i="1"/>
  <c r="M8091" i="1"/>
  <c r="L8081" i="1"/>
  <c r="M8088" i="1"/>
  <c r="L8078" i="1"/>
  <c r="P8060" i="1"/>
  <c r="O8059" i="1"/>
  <c r="P8061" i="1"/>
  <c r="O8060" i="1"/>
  <c r="N8059" i="1"/>
  <c r="R8059" i="1" s="1" a="1"/>
  <c r="O8061" i="1"/>
  <c r="N8060" i="1"/>
  <c r="N8061" i="1"/>
  <c r="P8059" i="1"/>
  <c r="N8075" i="1"/>
  <c r="M8085" i="1"/>
  <c r="O8076" i="1"/>
  <c r="O8077" i="1" s="1"/>
  <c r="L8075" i="1"/>
  <c r="N8076" i="1"/>
  <c r="P8076" i="1" s="1"/>
  <c r="P8077" i="1" s="1"/>
  <c r="O8075" i="1"/>
  <c r="L8060" i="1"/>
  <c r="M8070" i="1"/>
  <c r="M8083" i="1"/>
  <c r="L8073" i="1"/>
  <c r="N8069" i="1" a="1"/>
  <c r="P8065" i="1"/>
  <c r="M8086" i="1"/>
  <c r="L8076" i="1"/>
  <c r="P8070" i="1" l="1"/>
  <c r="O8069" i="1"/>
  <c r="P8071" i="1"/>
  <c r="O8070" i="1"/>
  <c r="N8069" i="1"/>
  <c r="R8069" i="1" s="1" a="1"/>
  <c r="O8071" i="1"/>
  <c r="N8070" i="1"/>
  <c r="N8071" i="1"/>
  <c r="P8069" i="1"/>
  <c r="M8096" i="1"/>
  <c r="L8086" i="1"/>
  <c r="M8093" i="1"/>
  <c r="L8083" i="1"/>
  <c r="L8070" i="1"/>
  <c r="M8080" i="1"/>
  <c r="R8061" i="1"/>
  <c r="R8060" i="1"/>
  <c r="R8059" i="1"/>
  <c r="M8101" i="1"/>
  <c r="L8091" i="1"/>
  <c r="L8089" i="1"/>
  <c r="M8099" i="1"/>
  <c r="L8074" i="1"/>
  <c r="M8084" i="1"/>
  <c r="N8085" i="1"/>
  <c r="M8095" i="1"/>
  <c r="O8086" i="1"/>
  <c r="O8087" i="1" s="1"/>
  <c r="L8085" i="1"/>
  <c r="N8086" i="1"/>
  <c r="P8086" i="1" s="1"/>
  <c r="P8087" i="1" s="1"/>
  <c r="O8085" i="1"/>
  <c r="M8098" i="1"/>
  <c r="L8088" i="1"/>
  <c r="L8082" i="1"/>
  <c r="M8092" i="1"/>
  <c r="N8079" i="1" a="1"/>
  <c r="P8075" i="1"/>
  <c r="M8087" i="1"/>
  <c r="L8077" i="1"/>
  <c r="M8108" i="1" l="1"/>
  <c r="L8098" i="1"/>
  <c r="L8092" i="1"/>
  <c r="M8102" i="1"/>
  <c r="M8097" i="1"/>
  <c r="L8087" i="1"/>
  <c r="N8089" i="1" a="1"/>
  <c r="P8085" i="1"/>
  <c r="L8084" i="1"/>
  <c r="M8094" i="1"/>
  <c r="M8103" i="1"/>
  <c r="L8093" i="1"/>
  <c r="M8111" i="1"/>
  <c r="L8101" i="1"/>
  <c r="L8080" i="1"/>
  <c r="M8090" i="1"/>
  <c r="P8080" i="1"/>
  <c r="O8079" i="1"/>
  <c r="P8081" i="1"/>
  <c r="O8080" i="1"/>
  <c r="N8079" i="1"/>
  <c r="R8079" i="1" s="1" a="1"/>
  <c r="O8081" i="1"/>
  <c r="N8080" i="1"/>
  <c r="N8081" i="1"/>
  <c r="P8079" i="1"/>
  <c r="N8095" i="1"/>
  <c r="M8105" i="1"/>
  <c r="O8096" i="1"/>
  <c r="O8097" i="1" s="1"/>
  <c r="L8095" i="1"/>
  <c r="N8096" i="1"/>
  <c r="P8096" i="1" s="1"/>
  <c r="P8097" i="1" s="1"/>
  <c r="O8095" i="1"/>
  <c r="L8099" i="1"/>
  <c r="M8109" i="1"/>
  <c r="M8106" i="1"/>
  <c r="L8096" i="1"/>
  <c r="R8071" i="1"/>
  <c r="R8070" i="1"/>
  <c r="R8069" i="1"/>
  <c r="L8109" i="1" l="1"/>
  <c r="M8119" i="1"/>
  <c r="L8090" i="1"/>
  <c r="M8100" i="1"/>
  <c r="L8102" i="1"/>
  <c r="M8112" i="1"/>
  <c r="P8090" i="1"/>
  <c r="O8089" i="1"/>
  <c r="P8091" i="1"/>
  <c r="O8090" i="1"/>
  <c r="N8089" i="1"/>
  <c r="R8089" i="1" s="1" a="1"/>
  <c r="O8091" i="1"/>
  <c r="N8090" i="1"/>
  <c r="N8091" i="1"/>
  <c r="P8089" i="1"/>
  <c r="N8105" i="1"/>
  <c r="M8115" i="1"/>
  <c r="O8106" i="1"/>
  <c r="O8107" i="1" s="1"/>
  <c r="L8105" i="1"/>
  <c r="N8106" i="1"/>
  <c r="P8106" i="1" s="1"/>
  <c r="P8107" i="1" s="1"/>
  <c r="O8105" i="1"/>
  <c r="M8113" i="1"/>
  <c r="L8103" i="1"/>
  <c r="M8116" i="1"/>
  <c r="L8106" i="1"/>
  <c r="N8099" i="1" a="1"/>
  <c r="P8095" i="1"/>
  <c r="L8094" i="1"/>
  <c r="M8104" i="1"/>
  <c r="R8081" i="1"/>
  <c r="R8080" i="1"/>
  <c r="R8079" i="1"/>
  <c r="M8121" i="1"/>
  <c r="L8111" i="1"/>
  <c r="M8107" i="1"/>
  <c r="L8097" i="1"/>
  <c r="M8118" i="1"/>
  <c r="L8108" i="1"/>
  <c r="M8128" i="1" l="1"/>
  <c r="L8118" i="1"/>
  <c r="M8131" i="1"/>
  <c r="L8121" i="1"/>
  <c r="L8104" i="1"/>
  <c r="M8114" i="1"/>
  <c r="M8126" i="1"/>
  <c r="L8116" i="1"/>
  <c r="N8109" i="1" a="1"/>
  <c r="P8105" i="1"/>
  <c r="L8100" i="1"/>
  <c r="M8110" i="1"/>
  <c r="M8117" i="1"/>
  <c r="L8107" i="1"/>
  <c r="R8091" i="1"/>
  <c r="R8090" i="1"/>
  <c r="R8089" i="1"/>
  <c r="P8100" i="1"/>
  <c r="O8099" i="1"/>
  <c r="P8101" i="1"/>
  <c r="O8100" i="1"/>
  <c r="N8099" i="1"/>
  <c r="R8099" i="1" s="1" a="1"/>
  <c r="O8101" i="1"/>
  <c r="N8100" i="1"/>
  <c r="N8101" i="1"/>
  <c r="P8099" i="1"/>
  <c r="M8123" i="1"/>
  <c r="L8113" i="1"/>
  <c r="L8112" i="1"/>
  <c r="M8122" i="1"/>
  <c r="L8119" i="1"/>
  <c r="M8129" i="1"/>
  <c r="N8115" i="1"/>
  <c r="M8125" i="1"/>
  <c r="O8116" i="1"/>
  <c r="O8117" i="1" s="1"/>
  <c r="L8115" i="1"/>
  <c r="N8116" i="1"/>
  <c r="P8116" i="1" s="1"/>
  <c r="P8117" i="1" s="1"/>
  <c r="O8115" i="1"/>
  <c r="P8110" i="1" l="1"/>
  <c r="O8109" i="1"/>
  <c r="P8111" i="1"/>
  <c r="O8110" i="1"/>
  <c r="N8109" i="1"/>
  <c r="R8109" i="1" s="1" a="1"/>
  <c r="O8111" i="1"/>
  <c r="N8110" i="1"/>
  <c r="N8111" i="1"/>
  <c r="P8109" i="1"/>
  <c r="L8129" i="1"/>
  <c r="M8139" i="1"/>
  <c r="L8110" i="1"/>
  <c r="M8120" i="1"/>
  <c r="M8133" i="1"/>
  <c r="L8123" i="1"/>
  <c r="M8136" i="1"/>
  <c r="L8126" i="1"/>
  <c r="M8141" i="1"/>
  <c r="L8131" i="1"/>
  <c r="N8125" i="1"/>
  <c r="M8135" i="1"/>
  <c r="O8126" i="1"/>
  <c r="O8127" i="1" s="1"/>
  <c r="L8125" i="1"/>
  <c r="N8126" i="1"/>
  <c r="P8126" i="1" s="1"/>
  <c r="P8127" i="1" s="1"/>
  <c r="O8125" i="1"/>
  <c r="L8122" i="1"/>
  <c r="M8132" i="1"/>
  <c r="R8101" i="1"/>
  <c r="R8100" i="1"/>
  <c r="R8099" i="1"/>
  <c r="L8114" i="1"/>
  <c r="M8124" i="1"/>
  <c r="N8119" i="1" a="1"/>
  <c r="P8115" i="1"/>
  <c r="M8127" i="1"/>
  <c r="L8117" i="1"/>
  <c r="M8138" i="1"/>
  <c r="L8128" i="1"/>
  <c r="L8124" i="1" l="1"/>
  <c r="M8134" i="1"/>
  <c r="N8129" i="1" a="1"/>
  <c r="P8125" i="1"/>
  <c r="M8146" i="1"/>
  <c r="L8136" i="1"/>
  <c r="M8148" i="1"/>
  <c r="L8138" i="1"/>
  <c r="M8137" i="1"/>
  <c r="L8127" i="1"/>
  <c r="L8132" i="1"/>
  <c r="M8142" i="1"/>
  <c r="L8139" i="1"/>
  <c r="M8149" i="1"/>
  <c r="M8151" i="1"/>
  <c r="L8141" i="1"/>
  <c r="M8143" i="1"/>
  <c r="L8133" i="1"/>
  <c r="P8120" i="1"/>
  <c r="O8119" i="1"/>
  <c r="P8121" i="1"/>
  <c r="O8120" i="1"/>
  <c r="N8119" i="1"/>
  <c r="R8119" i="1" s="1" a="1"/>
  <c r="O8121" i="1"/>
  <c r="N8120" i="1"/>
  <c r="N8121" i="1"/>
  <c r="P8119" i="1"/>
  <c r="N8135" i="1"/>
  <c r="M8145" i="1"/>
  <c r="O8136" i="1"/>
  <c r="O8137" i="1" s="1"/>
  <c r="L8135" i="1"/>
  <c r="N8136" i="1"/>
  <c r="P8136" i="1" s="1"/>
  <c r="P8137" i="1" s="1"/>
  <c r="O8135" i="1"/>
  <c r="L8120" i="1"/>
  <c r="M8130" i="1"/>
  <c r="R8111" i="1"/>
  <c r="R8110" i="1"/>
  <c r="R8109" i="1"/>
  <c r="N8139" i="1" l="1" a="1"/>
  <c r="P8135" i="1"/>
  <c r="L8142" i="1"/>
  <c r="M8152" i="1"/>
  <c r="R8121" i="1"/>
  <c r="R8120" i="1"/>
  <c r="R8119" i="1"/>
  <c r="M8161" i="1"/>
  <c r="L8151" i="1"/>
  <c r="M8158" i="1"/>
  <c r="L8148" i="1"/>
  <c r="P8130" i="1"/>
  <c r="O8129" i="1"/>
  <c r="P8131" i="1"/>
  <c r="O8130" i="1"/>
  <c r="N8129" i="1"/>
  <c r="R8129" i="1" s="1" a="1"/>
  <c r="O8131" i="1"/>
  <c r="N8130" i="1"/>
  <c r="N8131" i="1"/>
  <c r="P8129" i="1"/>
  <c r="L8149" i="1"/>
  <c r="M8159" i="1"/>
  <c r="L8134" i="1"/>
  <c r="M8144" i="1"/>
  <c r="L8130" i="1"/>
  <c r="M8140" i="1"/>
  <c r="N8145" i="1"/>
  <c r="M8155" i="1"/>
  <c r="O8146" i="1"/>
  <c r="O8147" i="1" s="1"/>
  <c r="L8145" i="1"/>
  <c r="N8146" i="1"/>
  <c r="P8146" i="1" s="1"/>
  <c r="P8147" i="1" s="1"/>
  <c r="O8145" i="1"/>
  <c r="M8153" i="1"/>
  <c r="L8143" i="1"/>
  <c r="M8147" i="1"/>
  <c r="L8137" i="1"/>
  <c r="M8156" i="1"/>
  <c r="L8146" i="1"/>
  <c r="N8155" i="1" l="1"/>
  <c r="M8165" i="1"/>
  <c r="O8156" i="1"/>
  <c r="O8157" i="1" s="1"/>
  <c r="L8155" i="1"/>
  <c r="N8156" i="1"/>
  <c r="P8156" i="1" s="1"/>
  <c r="P8157" i="1" s="1"/>
  <c r="O8155" i="1"/>
  <c r="L8144" i="1"/>
  <c r="M8154" i="1"/>
  <c r="R8131" i="1"/>
  <c r="R8130" i="1"/>
  <c r="R8129" i="1"/>
  <c r="M8171" i="1"/>
  <c r="L8161" i="1"/>
  <c r="L8152" i="1"/>
  <c r="M8162" i="1"/>
  <c r="M8157" i="1"/>
  <c r="L8147" i="1"/>
  <c r="N8149" i="1" a="1"/>
  <c r="P8145" i="1"/>
  <c r="L8140" i="1"/>
  <c r="M8150" i="1"/>
  <c r="L8159" i="1"/>
  <c r="M8169" i="1"/>
  <c r="M8168" i="1"/>
  <c r="L8158" i="1"/>
  <c r="M8166" i="1"/>
  <c r="L8156" i="1"/>
  <c r="M8163" i="1"/>
  <c r="L8153" i="1"/>
  <c r="P8140" i="1"/>
  <c r="O8139" i="1"/>
  <c r="P8141" i="1"/>
  <c r="O8140" i="1"/>
  <c r="N8139" i="1"/>
  <c r="R8139" i="1" s="1" a="1"/>
  <c r="O8141" i="1"/>
  <c r="N8140" i="1"/>
  <c r="N8141" i="1"/>
  <c r="P8139" i="1"/>
  <c r="R8141" i="1" l="1"/>
  <c r="R8140" i="1"/>
  <c r="R8139" i="1"/>
  <c r="L8150" i="1"/>
  <c r="M8160" i="1"/>
  <c r="M8173" i="1"/>
  <c r="L8163" i="1"/>
  <c r="M8178" i="1"/>
  <c r="L8168" i="1"/>
  <c r="M8167" i="1"/>
  <c r="L8157" i="1"/>
  <c r="M8181" i="1"/>
  <c r="L8171" i="1"/>
  <c r="L8154" i="1"/>
  <c r="M8164" i="1"/>
  <c r="L8162" i="1"/>
  <c r="M8172" i="1"/>
  <c r="P8150" i="1"/>
  <c r="O8149" i="1"/>
  <c r="P8151" i="1"/>
  <c r="O8150" i="1"/>
  <c r="N8149" i="1"/>
  <c r="R8149" i="1" s="1" a="1"/>
  <c r="O8151" i="1"/>
  <c r="N8150" i="1"/>
  <c r="N8151" i="1"/>
  <c r="P8149" i="1"/>
  <c r="N8165" i="1"/>
  <c r="M8175" i="1"/>
  <c r="O8166" i="1"/>
  <c r="O8167" i="1" s="1"/>
  <c r="L8165" i="1"/>
  <c r="N8166" i="1"/>
  <c r="P8166" i="1" s="1"/>
  <c r="P8167" i="1" s="1"/>
  <c r="O8165" i="1"/>
  <c r="L8169" i="1"/>
  <c r="M8179" i="1"/>
  <c r="M8176" i="1"/>
  <c r="L8166" i="1"/>
  <c r="N8159" i="1" a="1"/>
  <c r="P8155" i="1"/>
  <c r="N8175" i="1" l="1"/>
  <c r="M8185" i="1"/>
  <c r="O8176" i="1"/>
  <c r="O8177" i="1" s="1"/>
  <c r="L8175" i="1"/>
  <c r="N8176" i="1"/>
  <c r="P8176" i="1" s="1"/>
  <c r="P8177" i="1" s="1"/>
  <c r="O8175" i="1"/>
  <c r="M8191" i="1"/>
  <c r="L8181" i="1"/>
  <c r="M8188" i="1"/>
  <c r="L8178" i="1"/>
  <c r="N8169" i="1" a="1"/>
  <c r="P8165" i="1"/>
  <c r="P8160" i="1"/>
  <c r="O8159" i="1"/>
  <c r="P8161" i="1"/>
  <c r="O8160" i="1"/>
  <c r="N8159" i="1"/>
  <c r="R8159" i="1" s="1" a="1"/>
  <c r="O8161" i="1"/>
  <c r="N8160" i="1"/>
  <c r="N8161" i="1"/>
  <c r="P8159" i="1"/>
  <c r="M8186" i="1"/>
  <c r="L8176" i="1"/>
  <c r="L8164" i="1"/>
  <c r="M8174" i="1"/>
  <c r="L8179" i="1"/>
  <c r="M8189" i="1"/>
  <c r="R8151" i="1"/>
  <c r="R8150" i="1"/>
  <c r="R8149" i="1"/>
  <c r="M8177" i="1"/>
  <c r="L8167" i="1"/>
  <c r="M8183" i="1"/>
  <c r="L8173" i="1"/>
  <c r="L8172" i="1"/>
  <c r="M8182" i="1"/>
  <c r="L8160" i="1"/>
  <c r="M8170" i="1"/>
  <c r="L8189" i="1" l="1"/>
  <c r="M8199" i="1"/>
  <c r="R8161" i="1"/>
  <c r="R8160" i="1"/>
  <c r="R8159" i="1"/>
  <c r="L8182" i="1"/>
  <c r="M8192" i="1"/>
  <c r="M8201" i="1"/>
  <c r="L8191" i="1"/>
  <c r="P8170" i="1"/>
  <c r="O8169" i="1"/>
  <c r="P8171" i="1"/>
  <c r="O8170" i="1"/>
  <c r="N8169" i="1"/>
  <c r="R8169" i="1" s="1" a="1"/>
  <c r="O8171" i="1"/>
  <c r="N8170" i="1"/>
  <c r="N8171" i="1"/>
  <c r="P8169" i="1"/>
  <c r="L8170" i="1"/>
  <c r="M8180" i="1"/>
  <c r="M8196" i="1"/>
  <c r="L8186" i="1"/>
  <c r="N8185" i="1"/>
  <c r="M8195" i="1"/>
  <c r="O8186" i="1"/>
  <c r="O8187" i="1" s="1"/>
  <c r="L8185" i="1"/>
  <c r="N8186" i="1"/>
  <c r="P8186" i="1" s="1"/>
  <c r="P8187" i="1" s="1"/>
  <c r="O8185" i="1"/>
  <c r="M8187" i="1"/>
  <c r="L8177" i="1"/>
  <c r="M8193" i="1"/>
  <c r="L8183" i="1"/>
  <c r="L8174" i="1"/>
  <c r="M8184" i="1"/>
  <c r="M8198" i="1"/>
  <c r="L8188" i="1"/>
  <c r="N8179" i="1" a="1"/>
  <c r="P8175" i="1"/>
  <c r="L8184" i="1" l="1"/>
  <c r="M8194" i="1"/>
  <c r="R8171" i="1"/>
  <c r="R8170" i="1"/>
  <c r="R8169" i="1"/>
  <c r="L8199" i="1"/>
  <c r="M8209" i="1"/>
  <c r="N8195" i="1"/>
  <c r="M8205" i="1"/>
  <c r="O8196" i="1"/>
  <c r="O8197" i="1" s="1"/>
  <c r="L8195" i="1"/>
  <c r="N8196" i="1"/>
  <c r="P8196" i="1" s="1"/>
  <c r="P8197" i="1" s="1"/>
  <c r="O8195" i="1"/>
  <c r="L8180" i="1"/>
  <c r="M8190" i="1"/>
  <c r="M8211" i="1"/>
  <c r="L8201" i="1"/>
  <c r="M8208" i="1"/>
  <c r="L8198" i="1"/>
  <c r="M8203" i="1"/>
  <c r="L8193" i="1"/>
  <c r="N8189" i="1" a="1"/>
  <c r="P8185" i="1"/>
  <c r="L8192" i="1"/>
  <c r="M8202" i="1"/>
  <c r="P8180" i="1"/>
  <c r="O8179" i="1"/>
  <c r="P8181" i="1"/>
  <c r="O8180" i="1"/>
  <c r="N8179" i="1"/>
  <c r="R8179" i="1" s="1" a="1"/>
  <c r="O8181" i="1"/>
  <c r="N8180" i="1"/>
  <c r="N8181" i="1"/>
  <c r="P8179" i="1"/>
  <c r="M8197" i="1"/>
  <c r="L8187" i="1"/>
  <c r="M8206" i="1"/>
  <c r="L8196" i="1"/>
  <c r="P8190" i="1" l="1"/>
  <c r="O8189" i="1"/>
  <c r="P8191" i="1"/>
  <c r="O8190" i="1"/>
  <c r="N8189" i="1"/>
  <c r="R8189" i="1" s="1" a="1"/>
  <c r="O8191" i="1"/>
  <c r="N8190" i="1"/>
  <c r="N8191" i="1"/>
  <c r="P8189" i="1"/>
  <c r="M8213" i="1"/>
  <c r="L8203" i="1"/>
  <c r="M8221" i="1"/>
  <c r="L8211" i="1"/>
  <c r="N8199" i="1" a="1"/>
  <c r="P8195" i="1"/>
  <c r="M8207" i="1"/>
  <c r="L8197" i="1"/>
  <c r="L8190" i="1"/>
  <c r="M8200" i="1"/>
  <c r="L8209" i="1"/>
  <c r="M8219" i="1"/>
  <c r="L8194" i="1"/>
  <c r="M8204" i="1"/>
  <c r="R8181" i="1"/>
  <c r="R8180" i="1"/>
  <c r="R8179" i="1"/>
  <c r="M8218" i="1"/>
  <c r="L8208" i="1"/>
  <c r="M8216" i="1"/>
  <c r="L8206" i="1"/>
  <c r="L8202" i="1"/>
  <c r="M8212" i="1"/>
  <c r="N8205" i="1"/>
  <c r="M8215" i="1"/>
  <c r="O8206" i="1"/>
  <c r="O8207" i="1" s="1"/>
  <c r="L8205" i="1"/>
  <c r="N8206" i="1"/>
  <c r="P8206" i="1" s="1"/>
  <c r="P8207" i="1" s="1"/>
  <c r="O8205" i="1"/>
  <c r="R8191" i="1" l="1"/>
  <c r="R8190" i="1"/>
  <c r="R8189" i="1"/>
  <c r="L8212" i="1"/>
  <c r="M8222" i="1"/>
  <c r="M8217" i="1"/>
  <c r="L8207" i="1"/>
  <c r="M8231" i="1"/>
  <c r="L8221" i="1"/>
  <c r="M8228" i="1"/>
  <c r="L8218" i="1"/>
  <c r="L8204" i="1"/>
  <c r="M8214" i="1"/>
  <c r="L8200" i="1"/>
  <c r="M8210" i="1"/>
  <c r="N8209" i="1" a="1"/>
  <c r="P8205" i="1"/>
  <c r="M8226" i="1"/>
  <c r="L8216" i="1"/>
  <c r="L8219" i="1"/>
  <c r="M8229" i="1"/>
  <c r="N8215" i="1"/>
  <c r="M8225" i="1"/>
  <c r="O8216" i="1"/>
  <c r="O8217" i="1" s="1"/>
  <c r="L8215" i="1"/>
  <c r="N8216" i="1"/>
  <c r="P8216" i="1" s="1"/>
  <c r="P8217" i="1" s="1"/>
  <c r="O8215" i="1"/>
  <c r="P8200" i="1"/>
  <c r="O8199" i="1"/>
  <c r="P8201" i="1"/>
  <c r="O8200" i="1"/>
  <c r="N8199" i="1"/>
  <c r="R8199" i="1" s="1" a="1"/>
  <c r="O8201" i="1"/>
  <c r="N8200" i="1"/>
  <c r="N8201" i="1"/>
  <c r="P8199" i="1"/>
  <c r="M8223" i="1"/>
  <c r="L8213" i="1"/>
  <c r="P8210" i="1" l="1"/>
  <c r="O8209" i="1"/>
  <c r="P8211" i="1"/>
  <c r="O8210" i="1"/>
  <c r="N8209" i="1"/>
  <c r="R8209" i="1" s="1" a="1"/>
  <c r="O8211" i="1"/>
  <c r="N8210" i="1"/>
  <c r="N8211" i="1"/>
  <c r="P8209" i="1"/>
  <c r="M8241" i="1"/>
  <c r="L8231" i="1"/>
  <c r="N8225" i="1"/>
  <c r="M8235" i="1"/>
  <c r="O8226" i="1"/>
  <c r="O8227" i="1" s="1"/>
  <c r="L8225" i="1"/>
  <c r="N8226" i="1"/>
  <c r="P8226" i="1" s="1"/>
  <c r="P8227" i="1" s="1"/>
  <c r="O8225" i="1"/>
  <c r="L8210" i="1"/>
  <c r="M8220" i="1"/>
  <c r="M8236" i="1"/>
  <c r="L8226" i="1"/>
  <c r="M8238" i="1"/>
  <c r="L8228" i="1"/>
  <c r="M8227" i="1"/>
  <c r="L8217" i="1"/>
  <c r="R8201" i="1"/>
  <c r="R8200" i="1"/>
  <c r="R8199" i="1"/>
  <c r="N8219" i="1" a="1"/>
  <c r="P8215" i="1"/>
  <c r="M8233" i="1"/>
  <c r="L8223" i="1"/>
  <c r="L8229" i="1"/>
  <c r="M8239" i="1"/>
  <c r="L8214" i="1"/>
  <c r="M8224" i="1"/>
  <c r="L8222" i="1"/>
  <c r="M8232" i="1"/>
  <c r="N8229" i="1" l="1" a="1"/>
  <c r="P8225" i="1"/>
  <c r="R8211" i="1"/>
  <c r="R8210" i="1"/>
  <c r="R8209" i="1"/>
  <c r="L8224" i="1"/>
  <c r="M8234" i="1"/>
  <c r="M8237" i="1"/>
  <c r="L8227" i="1"/>
  <c r="M8246" i="1"/>
  <c r="L8236" i="1"/>
  <c r="M8243" i="1"/>
  <c r="L8233" i="1"/>
  <c r="L8220" i="1"/>
  <c r="M8230" i="1"/>
  <c r="P8220" i="1"/>
  <c r="O8219" i="1"/>
  <c r="P8221" i="1"/>
  <c r="O8220" i="1"/>
  <c r="N8219" i="1"/>
  <c r="R8219" i="1" s="1" a="1"/>
  <c r="O8221" i="1"/>
  <c r="N8220" i="1"/>
  <c r="N8221" i="1"/>
  <c r="P8219" i="1"/>
  <c r="N8235" i="1"/>
  <c r="M8245" i="1"/>
  <c r="O8236" i="1"/>
  <c r="O8237" i="1" s="1"/>
  <c r="L8235" i="1"/>
  <c r="N8236" i="1"/>
  <c r="P8236" i="1" s="1"/>
  <c r="P8237" i="1" s="1"/>
  <c r="O8235" i="1"/>
  <c r="L8232" i="1"/>
  <c r="M8242" i="1"/>
  <c r="L8239" i="1"/>
  <c r="M8249" i="1"/>
  <c r="M8248" i="1"/>
  <c r="L8238" i="1"/>
  <c r="M8251" i="1"/>
  <c r="L8241" i="1"/>
  <c r="L8230" i="1" l="1"/>
  <c r="M8240" i="1"/>
  <c r="L8234" i="1"/>
  <c r="M8244" i="1"/>
  <c r="R8221" i="1"/>
  <c r="R8220" i="1"/>
  <c r="R8219" i="1"/>
  <c r="M8253" i="1"/>
  <c r="L8243" i="1"/>
  <c r="L8249" i="1"/>
  <c r="M8259" i="1"/>
  <c r="N8245" i="1"/>
  <c r="M8255" i="1"/>
  <c r="O8246" i="1"/>
  <c r="O8247" i="1" s="1"/>
  <c r="L8245" i="1"/>
  <c r="N8246" i="1"/>
  <c r="P8246" i="1" s="1"/>
  <c r="P8247" i="1" s="1"/>
  <c r="O8245" i="1"/>
  <c r="M8256" i="1"/>
  <c r="L8246" i="1"/>
  <c r="L8242" i="1"/>
  <c r="M8252" i="1"/>
  <c r="M8247" i="1"/>
  <c r="L8237" i="1"/>
  <c r="M8258" i="1"/>
  <c r="L8248" i="1"/>
  <c r="M8261" i="1"/>
  <c r="L8251" i="1"/>
  <c r="N8239" i="1" a="1"/>
  <c r="P8235" i="1"/>
  <c r="P8230" i="1"/>
  <c r="O8229" i="1"/>
  <c r="P8231" i="1"/>
  <c r="O8230" i="1"/>
  <c r="N8229" i="1"/>
  <c r="R8229" i="1" s="1" a="1"/>
  <c r="O8231" i="1"/>
  <c r="N8230" i="1"/>
  <c r="N8231" i="1"/>
  <c r="P8229" i="1"/>
  <c r="R8231" i="1" l="1"/>
  <c r="R8230" i="1"/>
  <c r="R8229" i="1"/>
  <c r="P8240" i="1"/>
  <c r="O8239" i="1"/>
  <c r="P8241" i="1"/>
  <c r="O8240" i="1"/>
  <c r="N8239" i="1"/>
  <c r="R8239" i="1" s="1" a="1"/>
  <c r="O8241" i="1"/>
  <c r="N8240" i="1"/>
  <c r="N8241" i="1"/>
  <c r="P8239" i="1"/>
  <c r="M8268" i="1"/>
  <c r="L8258" i="1"/>
  <c r="N8249" i="1" a="1"/>
  <c r="P8245" i="1"/>
  <c r="M8263" i="1"/>
  <c r="L8253" i="1"/>
  <c r="L8244" i="1"/>
  <c r="M8254" i="1"/>
  <c r="L8259" i="1"/>
  <c r="M8269" i="1"/>
  <c r="M8271" i="1"/>
  <c r="L8261" i="1"/>
  <c r="L8240" i="1"/>
  <c r="M8250" i="1"/>
  <c r="M8257" i="1"/>
  <c r="L8247" i="1"/>
  <c r="M8266" i="1"/>
  <c r="L8256" i="1"/>
  <c r="L8252" i="1"/>
  <c r="M8262" i="1"/>
  <c r="N8255" i="1"/>
  <c r="M8265" i="1"/>
  <c r="O8256" i="1"/>
  <c r="O8257" i="1" s="1"/>
  <c r="L8255" i="1"/>
  <c r="N8256" i="1"/>
  <c r="P8256" i="1" s="1"/>
  <c r="P8257" i="1" s="1"/>
  <c r="O8255" i="1"/>
  <c r="L8262" i="1" l="1"/>
  <c r="M8272" i="1"/>
  <c r="L8254" i="1"/>
  <c r="M8264" i="1"/>
  <c r="R8241" i="1"/>
  <c r="R8240" i="1"/>
  <c r="R8239" i="1"/>
  <c r="M8281" i="1"/>
  <c r="L8271" i="1"/>
  <c r="N8265" i="1"/>
  <c r="M8275" i="1"/>
  <c r="O8266" i="1"/>
  <c r="O8267" i="1" s="1"/>
  <c r="L8265" i="1"/>
  <c r="N8266" i="1"/>
  <c r="P8266" i="1" s="1"/>
  <c r="P8267" i="1" s="1"/>
  <c r="O8265" i="1"/>
  <c r="L8250" i="1"/>
  <c r="M8260" i="1"/>
  <c r="L8269" i="1"/>
  <c r="M8279" i="1"/>
  <c r="M8267" i="1"/>
  <c r="L8257" i="1"/>
  <c r="P8250" i="1"/>
  <c r="O8249" i="1"/>
  <c r="P8251" i="1"/>
  <c r="O8250" i="1"/>
  <c r="N8249" i="1"/>
  <c r="R8249" i="1" s="1" a="1"/>
  <c r="O8251" i="1"/>
  <c r="N8250" i="1"/>
  <c r="N8251" i="1"/>
  <c r="P8249" i="1"/>
  <c r="N8259" i="1" a="1"/>
  <c r="P8255" i="1"/>
  <c r="M8276" i="1"/>
  <c r="L8266" i="1"/>
  <c r="M8273" i="1"/>
  <c r="L8263" i="1"/>
  <c r="M8278" i="1"/>
  <c r="L8268" i="1"/>
  <c r="M8277" i="1" l="1"/>
  <c r="L8267" i="1"/>
  <c r="P8260" i="1"/>
  <c r="O8259" i="1"/>
  <c r="P8261" i="1"/>
  <c r="O8260" i="1"/>
  <c r="N8259" i="1"/>
  <c r="R8259" i="1" s="1" a="1"/>
  <c r="O8261" i="1"/>
  <c r="N8260" i="1"/>
  <c r="N8261" i="1"/>
  <c r="P8259" i="1"/>
  <c r="L8279" i="1"/>
  <c r="M8289" i="1"/>
  <c r="N8275" i="1"/>
  <c r="M8285" i="1"/>
  <c r="O8276" i="1"/>
  <c r="O8277" i="1" s="1"/>
  <c r="L8275" i="1"/>
  <c r="N8276" i="1"/>
  <c r="P8276" i="1" s="1"/>
  <c r="P8277" i="1" s="1"/>
  <c r="O8275" i="1"/>
  <c r="N8269" i="1" a="1"/>
  <c r="P8265" i="1"/>
  <c r="L8272" i="1"/>
  <c r="M8282" i="1"/>
  <c r="M8291" i="1"/>
  <c r="L8281" i="1"/>
  <c r="L8264" i="1"/>
  <c r="M8274" i="1"/>
  <c r="M8283" i="1"/>
  <c r="L8273" i="1"/>
  <c r="R8251" i="1"/>
  <c r="R8250" i="1"/>
  <c r="R8249" i="1"/>
  <c r="M8288" i="1"/>
  <c r="L8278" i="1"/>
  <c r="M8286" i="1"/>
  <c r="L8276" i="1"/>
  <c r="L8260" i="1"/>
  <c r="M8270" i="1"/>
  <c r="N8285" i="1" l="1"/>
  <c r="M8295" i="1"/>
  <c r="O8286" i="1"/>
  <c r="O8287" i="1" s="1"/>
  <c r="L8285" i="1"/>
  <c r="N8286" i="1"/>
  <c r="P8286" i="1" s="1"/>
  <c r="P8287" i="1" s="1"/>
  <c r="O8285" i="1"/>
  <c r="L8270" i="1"/>
  <c r="M8280" i="1"/>
  <c r="N8279" i="1" a="1"/>
  <c r="P8275" i="1"/>
  <c r="M8293" i="1"/>
  <c r="L8283" i="1"/>
  <c r="M8301" i="1"/>
  <c r="L8291" i="1"/>
  <c r="P8270" i="1"/>
  <c r="O8269" i="1"/>
  <c r="P8271" i="1"/>
  <c r="O8270" i="1"/>
  <c r="N8269" i="1"/>
  <c r="R8269" i="1" s="1" a="1"/>
  <c r="O8271" i="1"/>
  <c r="N8270" i="1"/>
  <c r="N8271" i="1"/>
  <c r="P8269" i="1"/>
  <c r="M8296" i="1"/>
  <c r="L8286" i="1"/>
  <c r="L8274" i="1"/>
  <c r="M8284" i="1"/>
  <c r="L8282" i="1"/>
  <c r="M8292" i="1"/>
  <c r="R8261" i="1"/>
  <c r="R8260" i="1"/>
  <c r="R8259" i="1"/>
  <c r="M8298" i="1"/>
  <c r="L8288" i="1"/>
  <c r="L8289" i="1"/>
  <c r="M8299" i="1"/>
  <c r="M8287" i="1"/>
  <c r="L8277" i="1"/>
  <c r="M8306" i="1" l="1"/>
  <c r="L8296" i="1"/>
  <c r="L8280" i="1"/>
  <c r="M8290" i="1"/>
  <c r="L8284" i="1"/>
  <c r="M8294" i="1"/>
  <c r="R8271" i="1"/>
  <c r="R8270" i="1"/>
  <c r="R8269" i="1"/>
  <c r="M8303" i="1"/>
  <c r="L8293" i="1"/>
  <c r="N8295" i="1"/>
  <c r="M8305" i="1"/>
  <c r="O8296" i="1"/>
  <c r="O8297" i="1" s="1"/>
  <c r="L8295" i="1"/>
  <c r="N8296" i="1"/>
  <c r="P8296" i="1" s="1"/>
  <c r="P8297" i="1" s="1"/>
  <c r="O8295" i="1"/>
  <c r="L8299" i="1"/>
  <c r="M8309" i="1"/>
  <c r="M8297" i="1"/>
  <c r="L8287" i="1"/>
  <c r="M8308" i="1"/>
  <c r="L8298" i="1"/>
  <c r="L8292" i="1"/>
  <c r="M8302" i="1"/>
  <c r="M8311" i="1"/>
  <c r="L8301" i="1"/>
  <c r="P8280" i="1"/>
  <c r="O8279" i="1"/>
  <c r="P8281" i="1"/>
  <c r="O8280" i="1"/>
  <c r="N8279" i="1"/>
  <c r="R8279" i="1" s="1" a="1"/>
  <c r="O8281" i="1"/>
  <c r="N8280" i="1"/>
  <c r="N8281" i="1"/>
  <c r="P8279" i="1"/>
  <c r="N8289" i="1" a="1"/>
  <c r="P8285" i="1"/>
  <c r="M8321" i="1" l="1"/>
  <c r="L8311" i="1"/>
  <c r="L8290" i="1"/>
  <c r="M8300" i="1"/>
  <c r="M8318" i="1"/>
  <c r="L8308" i="1"/>
  <c r="R8281" i="1"/>
  <c r="R8280" i="1"/>
  <c r="R8279" i="1"/>
  <c r="M8307" i="1"/>
  <c r="L8297" i="1"/>
  <c r="N8299" i="1" a="1"/>
  <c r="P8295" i="1"/>
  <c r="L8309" i="1"/>
  <c r="M8319" i="1"/>
  <c r="M8313" i="1"/>
  <c r="L8303" i="1"/>
  <c r="L8294" i="1"/>
  <c r="M8304" i="1"/>
  <c r="P8290" i="1"/>
  <c r="O8289" i="1"/>
  <c r="P8291" i="1"/>
  <c r="O8290" i="1"/>
  <c r="N8289" i="1"/>
  <c r="R8289" i="1" s="1" a="1"/>
  <c r="O8291" i="1"/>
  <c r="N8290" i="1"/>
  <c r="N8291" i="1"/>
  <c r="P8289" i="1"/>
  <c r="L8302" i="1"/>
  <c r="M8312" i="1"/>
  <c r="N8305" i="1"/>
  <c r="M8315" i="1"/>
  <c r="O8306" i="1"/>
  <c r="O8307" i="1" s="1"/>
  <c r="L8305" i="1"/>
  <c r="N8306" i="1"/>
  <c r="P8306" i="1" s="1"/>
  <c r="P8307" i="1" s="1"/>
  <c r="O8305" i="1"/>
  <c r="M8316" i="1"/>
  <c r="L8306" i="1"/>
  <c r="N8315" i="1" l="1"/>
  <c r="M8325" i="1"/>
  <c r="O8316" i="1"/>
  <c r="O8317" i="1" s="1"/>
  <c r="L8315" i="1"/>
  <c r="N8316" i="1"/>
  <c r="P8316" i="1" s="1"/>
  <c r="P8317" i="1" s="1"/>
  <c r="O8315" i="1"/>
  <c r="R8291" i="1"/>
  <c r="R8290" i="1"/>
  <c r="R8289" i="1"/>
  <c r="M8323" i="1"/>
  <c r="L8313" i="1"/>
  <c r="P8300" i="1"/>
  <c r="O8299" i="1"/>
  <c r="P8301" i="1"/>
  <c r="O8300" i="1"/>
  <c r="N8299" i="1"/>
  <c r="R8299" i="1" s="1" a="1"/>
  <c r="O8301" i="1"/>
  <c r="N8300" i="1"/>
  <c r="N8301" i="1"/>
  <c r="P8299" i="1"/>
  <c r="L8300" i="1"/>
  <c r="M8310" i="1"/>
  <c r="M8326" i="1"/>
  <c r="L8316" i="1"/>
  <c r="N8309" i="1" a="1"/>
  <c r="P8305" i="1"/>
  <c r="L8304" i="1"/>
  <c r="M8314" i="1"/>
  <c r="L8319" i="1"/>
  <c r="M8329" i="1"/>
  <c r="L8312" i="1"/>
  <c r="M8322" i="1"/>
  <c r="M8317" i="1"/>
  <c r="L8307" i="1"/>
  <c r="M8328" i="1"/>
  <c r="L8318" i="1"/>
  <c r="M8331" i="1"/>
  <c r="L8321" i="1"/>
  <c r="L8310" i="1" l="1"/>
  <c r="M8320" i="1"/>
  <c r="R8301" i="1"/>
  <c r="R8300" i="1"/>
  <c r="R8299" i="1"/>
  <c r="L8322" i="1"/>
  <c r="M8332" i="1"/>
  <c r="L8314" i="1"/>
  <c r="M8324" i="1"/>
  <c r="M8338" i="1"/>
  <c r="L8328" i="1"/>
  <c r="M8336" i="1"/>
  <c r="L8326" i="1"/>
  <c r="L8329" i="1"/>
  <c r="M8339" i="1"/>
  <c r="M8333" i="1"/>
  <c r="L8323" i="1"/>
  <c r="N8325" i="1"/>
  <c r="M8335" i="1"/>
  <c r="O8326" i="1"/>
  <c r="O8327" i="1" s="1"/>
  <c r="L8325" i="1"/>
  <c r="N8326" i="1"/>
  <c r="P8326" i="1" s="1"/>
  <c r="P8327" i="1" s="1"/>
  <c r="O8325" i="1"/>
  <c r="M8341" i="1"/>
  <c r="L8331" i="1"/>
  <c r="M8327" i="1"/>
  <c r="L8317" i="1"/>
  <c r="P8310" i="1"/>
  <c r="O8309" i="1"/>
  <c r="P8311" i="1"/>
  <c r="O8310" i="1"/>
  <c r="N8309" i="1"/>
  <c r="R8309" i="1" s="1" a="1"/>
  <c r="O8311" i="1"/>
  <c r="N8310" i="1"/>
  <c r="N8311" i="1"/>
  <c r="P8309" i="1"/>
  <c r="N8319" i="1" a="1"/>
  <c r="P8315" i="1"/>
  <c r="M8343" i="1" l="1"/>
  <c r="L8333" i="1"/>
  <c r="M8346" i="1"/>
  <c r="L8336" i="1"/>
  <c r="M8351" i="1"/>
  <c r="L8341" i="1"/>
  <c r="N8335" i="1"/>
  <c r="M8345" i="1"/>
  <c r="O8336" i="1"/>
  <c r="O8337" i="1" s="1"/>
  <c r="L8335" i="1"/>
  <c r="N8336" i="1"/>
  <c r="P8336" i="1" s="1"/>
  <c r="P8337" i="1" s="1"/>
  <c r="O8335" i="1"/>
  <c r="L8339" i="1"/>
  <c r="M8349" i="1"/>
  <c r="L8332" i="1"/>
  <c r="M8342" i="1"/>
  <c r="M8348" i="1"/>
  <c r="L8338" i="1"/>
  <c r="L8320" i="1"/>
  <c r="M8330" i="1"/>
  <c r="R8311" i="1"/>
  <c r="R8310" i="1"/>
  <c r="R8309" i="1"/>
  <c r="M8337" i="1"/>
  <c r="L8327" i="1"/>
  <c r="N8329" i="1" a="1"/>
  <c r="P8325" i="1"/>
  <c r="P8320" i="1"/>
  <c r="O8319" i="1"/>
  <c r="P8321" i="1"/>
  <c r="O8320" i="1"/>
  <c r="N8319" i="1"/>
  <c r="R8319" i="1" s="1" a="1"/>
  <c r="O8321" i="1"/>
  <c r="N8320" i="1"/>
  <c r="N8321" i="1"/>
  <c r="P8319" i="1"/>
  <c r="L8324" i="1"/>
  <c r="M8334" i="1"/>
  <c r="M8358" i="1" l="1"/>
  <c r="L8348" i="1"/>
  <c r="M8347" i="1"/>
  <c r="L8337" i="1"/>
  <c r="L8330" i="1"/>
  <c r="M8340" i="1"/>
  <c r="L8342" i="1"/>
  <c r="M8352" i="1"/>
  <c r="N8345" i="1"/>
  <c r="M8355" i="1"/>
  <c r="O8346" i="1"/>
  <c r="O8347" i="1" s="1"/>
  <c r="L8345" i="1"/>
  <c r="N8346" i="1"/>
  <c r="P8346" i="1" s="1"/>
  <c r="P8347" i="1" s="1"/>
  <c r="O8345" i="1"/>
  <c r="N8339" i="1" a="1"/>
  <c r="P8335" i="1"/>
  <c r="M8356" i="1"/>
  <c r="L8346" i="1"/>
  <c r="R8321" i="1"/>
  <c r="R8320" i="1"/>
  <c r="R8319" i="1"/>
  <c r="L8334" i="1"/>
  <c r="M8344" i="1"/>
  <c r="P8330" i="1"/>
  <c r="O8329" i="1"/>
  <c r="P8331" i="1"/>
  <c r="O8330" i="1"/>
  <c r="N8329" i="1"/>
  <c r="R8329" i="1" s="1" a="1"/>
  <c r="O8331" i="1"/>
  <c r="N8330" i="1"/>
  <c r="N8331" i="1"/>
  <c r="P8329" i="1"/>
  <c r="L8349" i="1"/>
  <c r="M8359" i="1"/>
  <c r="M8361" i="1"/>
  <c r="L8351" i="1"/>
  <c r="M8353" i="1"/>
  <c r="L8343" i="1"/>
  <c r="R8331" i="1" l="1"/>
  <c r="R8330" i="1"/>
  <c r="R8329" i="1"/>
  <c r="L8352" i="1"/>
  <c r="M8362" i="1"/>
  <c r="L8359" i="1"/>
  <c r="M8369" i="1"/>
  <c r="M8371" i="1"/>
  <c r="L8361" i="1"/>
  <c r="L8344" i="1"/>
  <c r="M8354" i="1"/>
  <c r="P8340" i="1"/>
  <c r="O8339" i="1"/>
  <c r="P8341" i="1"/>
  <c r="O8340" i="1"/>
  <c r="N8339" i="1"/>
  <c r="R8339" i="1" s="1" a="1"/>
  <c r="O8341" i="1"/>
  <c r="N8340" i="1"/>
  <c r="N8341" i="1"/>
  <c r="P8339" i="1"/>
  <c r="M8357" i="1"/>
  <c r="L8347" i="1"/>
  <c r="N8355" i="1"/>
  <c r="M8365" i="1"/>
  <c r="O8356" i="1"/>
  <c r="O8357" i="1" s="1"/>
  <c r="L8355" i="1"/>
  <c r="N8356" i="1"/>
  <c r="P8356" i="1" s="1"/>
  <c r="P8357" i="1" s="1"/>
  <c r="O8355" i="1"/>
  <c r="L8340" i="1"/>
  <c r="M8350" i="1"/>
  <c r="M8363" i="1"/>
  <c r="L8353" i="1"/>
  <c r="M8366" i="1"/>
  <c r="L8356" i="1"/>
  <c r="N8349" i="1" a="1"/>
  <c r="P8345" i="1"/>
  <c r="M8368" i="1"/>
  <c r="L8358" i="1"/>
  <c r="M8376" i="1" l="1"/>
  <c r="L8366" i="1"/>
  <c r="N8365" i="1"/>
  <c r="M8375" i="1"/>
  <c r="O8366" i="1"/>
  <c r="O8367" i="1" s="1"/>
  <c r="L8365" i="1"/>
  <c r="N8366" i="1"/>
  <c r="P8366" i="1" s="1"/>
  <c r="P8367" i="1" s="1"/>
  <c r="O8365" i="1"/>
  <c r="R8341" i="1"/>
  <c r="R8340" i="1"/>
  <c r="R8339" i="1"/>
  <c r="M8381" i="1"/>
  <c r="L8371" i="1"/>
  <c r="M8378" i="1"/>
  <c r="L8368" i="1"/>
  <c r="P8350" i="1"/>
  <c r="O8349" i="1"/>
  <c r="P8351" i="1"/>
  <c r="O8350" i="1"/>
  <c r="N8349" i="1"/>
  <c r="R8349" i="1" s="1" a="1"/>
  <c r="O8351" i="1"/>
  <c r="N8350" i="1"/>
  <c r="N8351" i="1"/>
  <c r="P8349" i="1"/>
  <c r="M8373" i="1"/>
  <c r="L8363" i="1"/>
  <c r="N8359" i="1" a="1"/>
  <c r="P8355" i="1"/>
  <c r="L8354" i="1"/>
  <c r="M8364" i="1"/>
  <c r="L8369" i="1"/>
  <c r="M8379" i="1"/>
  <c r="L8350" i="1"/>
  <c r="M8360" i="1"/>
  <c r="M8367" i="1"/>
  <c r="L8357" i="1"/>
  <c r="L8362" i="1"/>
  <c r="M8372" i="1"/>
  <c r="M8383" i="1" l="1"/>
  <c r="L8373" i="1"/>
  <c r="M8386" i="1"/>
  <c r="L8376" i="1"/>
  <c r="L8379" i="1"/>
  <c r="M8389" i="1"/>
  <c r="R8351" i="1"/>
  <c r="R8350" i="1"/>
  <c r="R8349" i="1"/>
  <c r="M8391" i="1"/>
  <c r="L8381" i="1"/>
  <c r="N8375" i="1"/>
  <c r="M8385" i="1"/>
  <c r="O8376" i="1"/>
  <c r="O8377" i="1" s="1"/>
  <c r="L8375" i="1"/>
  <c r="N8376" i="1"/>
  <c r="P8376" i="1" s="1"/>
  <c r="P8377" i="1" s="1"/>
  <c r="O8375" i="1"/>
  <c r="M8377" i="1"/>
  <c r="L8367" i="1"/>
  <c r="P8360" i="1"/>
  <c r="O8359" i="1"/>
  <c r="P8361" i="1"/>
  <c r="O8360" i="1"/>
  <c r="N8359" i="1"/>
  <c r="R8359" i="1" s="1" a="1"/>
  <c r="O8361" i="1"/>
  <c r="N8360" i="1"/>
  <c r="N8361" i="1"/>
  <c r="P8359" i="1"/>
  <c r="N8369" i="1" a="1"/>
  <c r="P8365" i="1"/>
  <c r="L8372" i="1"/>
  <c r="M8382" i="1"/>
  <c r="L8360" i="1"/>
  <c r="M8370" i="1"/>
  <c r="L8364" i="1"/>
  <c r="M8374" i="1"/>
  <c r="M8388" i="1"/>
  <c r="L8378" i="1"/>
  <c r="P8370" i="1" l="1"/>
  <c r="O8369" i="1"/>
  <c r="P8371" i="1"/>
  <c r="O8370" i="1"/>
  <c r="N8369" i="1"/>
  <c r="R8369" i="1" s="1" a="1"/>
  <c r="O8371" i="1"/>
  <c r="N8370" i="1"/>
  <c r="N8371" i="1"/>
  <c r="P8369" i="1"/>
  <c r="N8385" i="1"/>
  <c r="M8395" i="1"/>
  <c r="O8386" i="1"/>
  <c r="O8387" i="1" s="1"/>
  <c r="L8385" i="1"/>
  <c r="N8386" i="1"/>
  <c r="P8386" i="1" s="1"/>
  <c r="P8387" i="1" s="1"/>
  <c r="O8385" i="1"/>
  <c r="L8374" i="1"/>
  <c r="M8384" i="1"/>
  <c r="L8382" i="1"/>
  <c r="M8392" i="1"/>
  <c r="R8361" i="1"/>
  <c r="R8360" i="1"/>
  <c r="R8359" i="1"/>
  <c r="N8379" i="1" a="1"/>
  <c r="P8375" i="1"/>
  <c r="M8398" i="1"/>
  <c r="L8388" i="1"/>
  <c r="M8396" i="1"/>
  <c r="L8386" i="1"/>
  <c r="L8370" i="1"/>
  <c r="M8380" i="1"/>
  <c r="M8387" i="1"/>
  <c r="L8377" i="1"/>
  <c r="M8401" i="1"/>
  <c r="L8391" i="1"/>
  <c r="L8389" i="1"/>
  <c r="M8399" i="1"/>
  <c r="M8393" i="1"/>
  <c r="L8383" i="1"/>
  <c r="M8397" i="1" l="1"/>
  <c r="L8387" i="1"/>
  <c r="M8403" i="1"/>
  <c r="L8393" i="1"/>
  <c r="M8411" i="1"/>
  <c r="L8401" i="1"/>
  <c r="M8408" i="1"/>
  <c r="L8398" i="1"/>
  <c r="L8384" i="1"/>
  <c r="M8394" i="1"/>
  <c r="R8371" i="1"/>
  <c r="R8370" i="1"/>
  <c r="R8369" i="1"/>
  <c r="L8399" i="1"/>
  <c r="M8409" i="1"/>
  <c r="M8406" i="1"/>
  <c r="L8396" i="1"/>
  <c r="L8392" i="1"/>
  <c r="M8402" i="1"/>
  <c r="P8380" i="1"/>
  <c r="O8379" i="1"/>
  <c r="P8381" i="1"/>
  <c r="O8380" i="1"/>
  <c r="N8379" i="1"/>
  <c r="R8379" i="1" s="1" a="1"/>
  <c r="O8381" i="1"/>
  <c r="N8380" i="1"/>
  <c r="N8381" i="1"/>
  <c r="P8379" i="1"/>
  <c r="N8395" i="1"/>
  <c r="M8405" i="1"/>
  <c r="O8396" i="1"/>
  <c r="O8397" i="1" s="1"/>
  <c r="L8395" i="1"/>
  <c r="N8396" i="1"/>
  <c r="P8396" i="1" s="1"/>
  <c r="P8397" i="1" s="1"/>
  <c r="O8395" i="1"/>
  <c r="L8380" i="1"/>
  <c r="M8390" i="1"/>
  <c r="N8389" i="1" a="1"/>
  <c r="P8385" i="1"/>
  <c r="P8390" i="1" l="1"/>
  <c r="O8389" i="1"/>
  <c r="P8391" i="1"/>
  <c r="O8390" i="1"/>
  <c r="N8389" i="1"/>
  <c r="R8389" i="1" s="1" a="1"/>
  <c r="O8391" i="1"/>
  <c r="N8390" i="1"/>
  <c r="N8391" i="1"/>
  <c r="P8389" i="1"/>
  <c r="N8399" i="1" a="1"/>
  <c r="P8395" i="1"/>
  <c r="L8390" i="1"/>
  <c r="M8400" i="1"/>
  <c r="R8381" i="1"/>
  <c r="R8380" i="1"/>
  <c r="R8379" i="1"/>
  <c r="M8416" i="1"/>
  <c r="L8406" i="1"/>
  <c r="L8402" i="1"/>
  <c r="M8412" i="1"/>
  <c r="L8409" i="1"/>
  <c r="M8419" i="1"/>
  <c r="M8418" i="1"/>
  <c r="L8408" i="1"/>
  <c r="M8413" i="1"/>
  <c r="L8403" i="1"/>
  <c r="N8405" i="1"/>
  <c r="M8415" i="1"/>
  <c r="O8406" i="1"/>
  <c r="O8407" i="1" s="1"/>
  <c r="L8405" i="1"/>
  <c r="N8406" i="1"/>
  <c r="P8406" i="1" s="1"/>
  <c r="P8407" i="1" s="1"/>
  <c r="O8405" i="1"/>
  <c r="L8394" i="1"/>
  <c r="M8404" i="1"/>
  <c r="M8421" i="1"/>
  <c r="L8411" i="1"/>
  <c r="M8407" i="1"/>
  <c r="L8397" i="1"/>
  <c r="N8415" i="1" l="1"/>
  <c r="M8425" i="1"/>
  <c r="O8416" i="1"/>
  <c r="O8417" i="1" s="1"/>
  <c r="L8415" i="1"/>
  <c r="N8416" i="1"/>
  <c r="P8416" i="1" s="1"/>
  <c r="P8417" i="1" s="1"/>
  <c r="O8415" i="1"/>
  <c r="L8412" i="1"/>
  <c r="M8422" i="1"/>
  <c r="M8417" i="1"/>
  <c r="L8407" i="1"/>
  <c r="M8431" i="1"/>
  <c r="L8421" i="1"/>
  <c r="N8409" i="1" a="1"/>
  <c r="P8405" i="1"/>
  <c r="M8428" i="1"/>
  <c r="L8418" i="1"/>
  <c r="L8404" i="1"/>
  <c r="M8414" i="1"/>
  <c r="L8419" i="1"/>
  <c r="M8429" i="1"/>
  <c r="P8400" i="1"/>
  <c r="O8399" i="1"/>
  <c r="P8401" i="1"/>
  <c r="O8400" i="1"/>
  <c r="N8399" i="1"/>
  <c r="R8399" i="1" s="1" a="1"/>
  <c r="O8401" i="1"/>
  <c r="N8400" i="1"/>
  <c r="N8401" i="1"/>
  <c r="P8399" i="1"/>
  <c r="M8423" i="1"/>
  <c r="L8413" i="1"/>
  <c r="M8426" i="1"/>
  <c r="L8416" i="1"/>
  <c r="L8400" i="1"/>
  <c r="M8410" i="1"/>
  <c r="R8391" i="1"/>
  <c r="R8390" i="1"/>
  <c r="R8389" i="1"/>
  <c r="R8401" i="1" l="1"/>
  <c r="R8400" i="1"/>
  <c r="R8399" i="1"/>
  <c r="M8436" i="1"/>
  <c r="L8426" i="1"/>
  <c r="L8429" i="1"/>
  <c r="M8439" i="1"/>
  <c r="L8422" i="1"/>
  <c r="M8432" i="1"/>
  <c r="M8438" i="1"/>
  <c r="L8428" i="1"/>
  <c r="L8410" i="1"/>
  <c r="M8420" i="1"/>
  <c r="M8441" i="1"/>
  <c r="L8431" i="1"/>
  <c r="M8433" i="1"/>
  <c r="L8423" i="1"/>
  <c r="L8414" i="1"/>
  <c r="M8424" i="1"/>
  <c r="N8425" i="1"/>
  <c r="M8435" i="1"/>
  <c r="O8426" i="1"/>
  <c r="O8427" i="1" s="1"/>
  <c r="L8425" i="1"/>
  <c r="N8426" i="1"/>
  <c r="P8426" i="1" s="1"/>
  <c r="P8427" i="1" s="1"/>
  <c r="O8425" i="1"/>
  <c r="P8410" i="1"/>
  <c r="O8409" i="1"/>
  <c r="P8411" i="1"/>
  <c r="O8410" i="1"/>
  <c r="N8409" i="1"/>
  <c r="R8409" i="1" s="1" a="1"/>
  <c r="O8411" i="1"/>
  <c r="N8410" i="1"/>
  <c r="N8411" i="1"/>
  <c r="P8409" i="1"/>
  <c r="M8427" i="1"/>
  <c r="L8417" i="1"/>
  <c r="N8419" i="1" a="1"/>
  <c r="P8415" i="1"/>
  <c r="R8411" i="1" l="1"/>
  <c r="R8410" i="1"/>
  <c r="R8409" i="1"/>
  <c r="N8429" i="1" a="1"/>
  <c r="P8425" i="1"/>
  <c r="M8443" i="1"/>
  <c r="L8433" i="1"/>
  <c r="M8446" i="1"/>
  <c r="L8436" i="1"/>
  <c r="P8420" i="1"/>
  <c r="O8419" i="1"/>
  <c r="P8421" i="1"/>
  <c r="O8420" i="1"/>
  <c r="N8419" i="1"/>
  <c r="R8419" i="1" s="1" a="1"/>
  <c r="O8421" i="1"/>
  <c r="N8420" i="1"/>
  <c r="N8421" i="1"/>
  <c r="P8419" i="1"/>
  <c r="M8437" i="1"/>
  <c r="L8427" i="1"/>
  <c r="L8424" i="1"/>
  <c r="M8434" i="1"/>
  <c r="L8439" i="1"/>
  <c r="M8449" i="1"/>
  <c r="M8451" i="1"/>
  <c r="L8441" i="1"/>
  <c r="M8448" i="1"/>
  <c r="L8438" i="1"/>
  <c r="N8435" i="1"/>
  <c r="M8445" i="1"/>
  <c r="O8436" i="1"/>
  <c r="O8437" i="1" s="1"/>
  <c r="L8435" i="1"/>
  <c r="N8436" i="1"/>
  <c r="P8436" i="1" s="1"/>
  <c r="P8437" i="1" s="1"/>
  <c r="O8435" i="1"/>
  <c r="L8420" i="1"/>
  <c r="M8430" i="1"/>
  <c r="L8432" i="1"/>
  <c r="M8442" i="1"/>
  <c r="L8442" i="1" l="1"/>
  <c r="M8452" i="1"/>
  <c r="L8430" i="1"/>
  <c r="M8440" i="1"/>
  <c r="L8449" i="1"/>
  <c r="M8459" i="1"/>
  <c r="M8456" i="1"/>
  <c r="L8446" i="1"/>
  <c r="P8430" i="1"/>
  <c r="O8429" i="1"/>
  <c r="P8431" i="1"/>
  <c r="O8430" i="1"/>
  <c r="N8429" i="1"/>
  <c r="R8429" i="1" s="1" a="1"/>
  <c r="O8431" i="1"/>
  <c r="N8430" i="1"/>
  <c r="N8431" i="1"/>
  <c r="P8429" i="1"/>
  <c r="M8458" i="1"/>
  <c r="L8448" i="1"/>
  <c r="M8447" i="1"/>
  <c r="L8437" i="1"/>
  <c r="N8445" i="1"/>
  <c r="M8455" i="1"/>
  <c r="O8446" i="1"/>
  <c r="O8447" i="1" s="1"/>
  <c r="L8445" i="1"/>
  <c r="N8446" i="1"/>
  <c r="P8446" i="1" s="1"/>
  <c r="P8447" i="1" s="1"/>
  <c r="O8445" i="1"/>
  <c r="L8434" i="1"/>
  <c r="M8444" i="1"/>
  <c r="R8421" i="1"/>
  <c r="R8420" i="1"/>
  <c r="R8419" i="1"/>
  <c r="M8453" i="1"/>
  <c r="L8443" i="1"/>
  <c r="N8439" i="1" a="1"/>
  <c r="P8435" i="1"/>
  <c r="M8461" i="1"/>
  <c r="L8451" i="1"/>
  <c r="M8463" i="1" l="1"/>
  <c r="L8453" i="1"/>
  <c r="M8457" i="1"/>
  <c r="L8447" i="1"/>
  <c r="L8440" i="1"/>
  <c r="M8450" i="1"/>
  <c r="N8455" i="1"/>
  <c r="M8465" i="1"/>
  <c r="O8456" i="1"/>
  <c r="O8457" i="1" s="1"/>
  <c r="L8455" i="1"/>
  <c r="N8456" i="1"/>
  <c r="P8456" i="1" s="1"/>
  <c r="P8457" i="1" s="1"/>
  <c r="O8455" i="1"/>
  <c r="M8466" i="1"/>
  <c r="L8456" i="1"/>
  <c r="P8440" i="1"/>
  <c r="O8439" i="1"/>
  <c r="P8441" i="1"/>
  <c r="O8440" i="1"/>
  <c r="N8439" i="1"/>
  <c r="R8439" i="1" s="1" a="1"/>
  <c r="O8441" i="1"/>
  <c r="N8440" i="1"/>
  <c r="N8441" i="1"/>
  <c r="P8439" i="1"/>
  <c r="N8449" i="1" a="1"/>
  <c r="P8445" i="1"/>
  <c r="M8468" i="1"/>
  <c r="L8458" i="1"/>
  <c r="L8459" i="1"/>
  <c r="M8469" i="1"/>
  <c r="L8452" i="1"/>
  <c r="M8462" i="1"/>
  <c r="M8471" i="1"/>
  <c r="L8461" i="1"/>
  <c r="L8444" i="1"/>
  <c r="M8454" i="1"/>
  <c r="R8431" i="1"/>
  <c r="R8430" i="1"/>
  <c r="R8429" i="1"/>
  <c r="L8469" i="1" l="1"/>
  <c r="M8479" i="1"/>
  <c r="M8481" i="1"/>
  <c r="L8471" i="1"/>
  <c r="P8450" i="1"/>
  <c r="O8449" i="1"/>
  <c r="P8451" i="1"/>
  <c r="O8450" i="1"/>
  <c r="N8449" i="1"/>
  <c r="R8449" i="1" s="1" a="1"/>
  <c r="O8451" i="1"/>
  <c r="N8450" i="1"/>
  <c r="N8451" i="1"/>
  <c r="P8449" i="1"/>
  <c r="N8465" i="1"/>
  <c r="M8475" i="1"/>
  <c r="O8466" i="1"/>
  <c r="O8467" i="1" s="1"/>
  <c r="L8465" i="1"/>
  <c r="N8466" i="1"/>
  <c r="P8466" i="1" s="1"/>
  <c r="P8467" i="1" s="1"/>
  <c r="O8465" i="1"/>
  <c r="M8476" i="1"/>
  <c r="L8466" i="1"/>
  <c r="M8473" i="1"/>
  <c r="L8463" i="1"/>
  <c r="L8454" i="1"/>
  <c r="M8464" i="1"/>
  <c r="L8462" i="1"/>
  <c r="M8472" i="1"/>
  <c r="R8441" i="1"/>
  <c r="R8440" i="1"/>
  <c r="R8439" i="1"/>
  <c r="N8459" i="1" a="1"/>
  <c r="P8455" i="1"/>
  <c r="M8467" i="1"/>
  <c r="L8457" i="1"/>
  <c r="M8478" i="1"/>
  <c r="L8468" i="1"/>
  <c r="L8450" i="1"/>
  <c r="M8460" i="1"/>
  <c r="M8488" i="1" l="1"/>
  <c r="L8478" i="1"/>
  <c r="M8477" i="1"/>
  <c r="L8467" i="1"/>
  <c r="L8464" i="1"/>
  <c r="M8474" i="1"/>
  <c r="R8451" i="1"/>
  <c r="R8450" i="1"/>
  <c r="R8449" i="1"/>
  <c r="M8486" i="1"/>
  <c r="L8476" i="1"/>
  <c r="P8460" i="1"/>
  <c r="O8459" i="1"/>
  <c r="P8461" i="1"/>
  <c r="O8460" i="1"/>
  <c r="N8459" i="1"/>
  <c r="R8459" i="1" s="1" a="1"/>
  <c r="O8461" i="1"/>
  <c r="N8460" i="1"/>
  <c r="N8461" i="1"/>
  <c r="P8459" i="1"/>
  <c r="L8472" i="1"/>
  <c r="M8482" i="1"/>
  <c r="N8475" i="1"/>
  <c r="M8485" i="1"/>
  <c r="O8476" i="1"/>
  <c r="O8477" i="1" s="1"/>
  <c r="L8475" i="1"/>
  <c r="N8476" i="1"/>
  <c r="P8476" i="1" s="1"/>
  <c r="P8477" i="1" s="1"/>
  <c r="O8475" i="1"/>
  <c r="M8491" i="1"/>
  <c r="L8481" i="1"/>
  <c r="L8460" i="1"/>
  <c r="M8470" i="1"/>
  <c r="M8483" i="1"/>
  <c r="L8473" i="1"/>
  <c r="N8469" i="1" a="1"/>
  <c r="P8465" i="1"/>
  <c r="L8479" i="1"/>
  <c r="M8489" i="1"/>
  <c r="N8485" i="1" l="1"/>
  <c r="M8495" i="1"/>
  <c r="O8486" i="1"/>
  <c r="O8487" i="1" s="1"/>
  <c r="L8485" i="1"/>
  <c r="N8486" i="1"/>
  <c r="P8486" i="1" s="1"/>
  <c r="P8487" i="1" s="1"/>
  <c r="O8485" i="1"/>
  <c r="R8461" i="1"/>
  <c r="R8460" i="1"/>
  <c r="R8459" i="1"/>
  <c r="P8470" i="1"/>
  <c r="O8469" i="1"/>
  <c r="P8471" i="1"/>
  <c r="O8470" i="1"/>
  <c r="N8469" i="1"/>
  <c r="R8469" i="1" s="1" a="1"/>
  <c r="O8471" i="1"/>
  <c r="N8470" i="1"/>
  <c r="N8471" i="1"/>
  <c r="P8469" i="1"/>
  <c r="N8479" i="1" a="1"/>
  <c r="P8475" i="1"/>
  <c r="M8487" i="1"/>
  <c r="L8477" i="1"/>
  <c r="M8501" i="1"/>
  <c r="L8491" i="1"/>
  <c r="L8470" i="1"/>
  <c r="M8480" i="1"/>
  <c r="L8489" i="1"/>
  <c r="M8499" i="1"/>
  <c r="L8482" i="1"/>
  <c r="M8492" i="1"/>
  <c r="M8496" i="1"/>
  <c r="L8486" i="1"/>
  <c r="L8474" i="1"/>
  <c r="M8484" i="1"/>
  <c r="M8493" i="1"/>
  <c r="L8483" i="1"/>
  <c r="M8498" i="1"/>
  <c r="L8488" i="1"/>
  <c r="M8503" i="1" l="1"/>
  <c r="L8493" i="1"/>
  <c r="M8511" i="1"/>
  <c r="L8501" i="1"/>
  <c r="L8484" i="1"/>
  <c r="M8494" i="1"/>
  <c r="M8508" i="1"/>
  <c r="L8498" i="1"/>
  <c r="L8499" i="1"/>
  <c r="M8509" i="1"/>
  <c r="P8480" i="1"/>
  <c r="O8479" i="1"/>
  <c r="P8481" i="1"/>
  <c r="O8480" i="1"/>
  <c r="N8479" i="1"/>
  <c r="R8479" i="1" s="1" a="1"/>
  <c r="O8481" i="1"/>
  <c r="N8480" i="1"/>
  <c r="N8481" i="1"/>
  <c r="P8479" i="1"/>
  <c r="M8506" i="1"/>
  <c r="L8496" i="1"/>
  <c r="L8480" i="1"/>
  <c r="M8490" i="1"/>
  <c r="R8471" i="1"/>
  <c r="R8470" i="1"/>
  <c r="R8469" i="1"/>
  <c r="N8495" i="1"/>
  <c r="M8505" i="1"/>
  <c r="O8496" i="1"/>
  <c r="O8497" i="1" s="1"/>
  <c r="L8495" i="1"/>
  <c r="N8496" i="1"/>
  <c r="P8496" i="1" s="1"/>
  <c r="P8497" i="1" s="1"/>
  <c r="O8495" i="1"/>
  <c r="L8492" i="1"/>
  <c r="M8502" i="1"/>
  <c r="M8497" i="1"/>
  <c r="L8487" i="1"/>
  <c r="N8489" i="1" a="1"/>
  <c r="P8485" i="1"/>
  <c r="N8505" i="1" l="1"/>
  <c r="M8515" i="1"/>
  <c r="O8506" i="1"/>
  <c r="O8507" i="1" s="1"/>
  <c r="L8505" i="1"/>
  <c r="N8506" i="1"/>
  <c r="P8506" i="1" s="1"/>
  <c r="P8507" i="1" s="1"/>
  <c r="O8505" i="1"/>
  <c r="M8516" i="1"/>
  <c r="L8506" i="1"/>
  <c r="M8507" i="1"/>
  <c r="L8497" i="1"/>
  <c r="N8499" i="1" a="1"/>
  <c r="P8495" i="1"/>
  <c r="R8481" i="1"/>
  <c r="R8480" i="1"/>
  <c r="R8479" i="1"/>
  <c r="M8518" i="1"/>
  <c r="L8508" i="1"/>
  <c r="M8521" i="1"/>
  <c r="L8511" i="1"/>
  <c r="L8490" i="1"/>
  <c r="M8500" i="1"/>
  <c r="L8502" i="1"/>
  <c r="M8512" i="1"/>
  <c r="L8509" i="1"/>
  <c r="M8519" i="1"/>
  <c r="L8494" i="1"/>
  <c r="M8504" i="1"/>
  <c r="P8490" i="1"/>
  <c r="O8489" i="1"/>
  <c r="P8491" i="1"/>
  <c r="O8490" i="1"/>
  <c r="N8489" i="1"/>
  <c r="R8489" i="1" s="1" a="1"/>
  <c r="O8491" i="1"/>
  <c r="N8490" i="1"/>
  <c r="N8491" i="1"/>
  <c r="P8489" i="1"/>
  <c r="M8513" i="1"/>
  <c r="L8503" i="1"/>
  <c r="L8512" i="1" l="1"/>
  <c r="M8522" i="1"/>
  <c r="R8491" i="1"/>
  <c r="R8490" i="1"/>
  <c r="R8489" i="1"/>
  <c r="M8528" i="1"/>
  <c r="L8518" i="1"/>
  <c r="P8500" i="1"/>
  <c r="O8499" i="1"/>
  <c r="P8501" i="1"/>
  <c r="O8500" i="1"/>
  <c r="N8499" i="1"/>
  <c r="R8499" i="1" s="1" a="1"/>
  <c r="O8501" i="1"/>
  <c r="N8500" i="1"/>
  <c r="N8501" i="1"/>
  <c r="P8499" i="1"/>
  <c r="M8526" i="1"/>
  <c r="L8516" i="1"/>
  <c r="L8504" i="1"/>
  <c r="M8514" i="1"/>
  <c r="M8531" i="1"/>
  <c r="L8521" i="1"/>
  <c r="N8515" i="1"/>
  <c r="M8525" i="1"/>
  <c r="O8516" i="1"/>
  <c r="O8517" i="1" s="1"/>
  <c r="L8515" i="1"/>
  <c r="N8516" i="1"/>
  <c r="P8516" i="1" s="1"/>
  <c r="P8517" i="1" s="1"/>
  <c r="O8515" i="1"/>
  <c r="M8523" i="1"/>
  <c r="L8513" i="1"/>
  <c r="L8519" i="1"/>
  <c r="M8529" i="1"/>
  <c r="L8500" i="1"/>
  <c r="M8510" i="1"/>
  <c r="M8517" i="1"/>
  <c r="L8507" i="1"/>
  <c r="N8509" i="1" a="1"/>
  <c r="P8505" i="1"/>
  <c r="N8525" i="1" l="1"/>
  <c r="M8535" i="1"/>
  <c r="O8526" i="1"/>
  <c r="O8527" i="1" s="1"/>
  <c r="L8525" i="1"/>
  <c r="N8526" i="1"/>
  <c r="P8526" i="1" s="1"/>
  <c r="P8527" i="1" s="1"/>
  <c r="O8525" i="1"/>
  <c r="L8514" i="1"/>
  <c r="M8524" i="1"/>
  <c r="R8501" i="1"/>
  <c r="R8500" i="1"/>
  <c r="R8499" i="1"/>
  <c r="N8519" i="1" a="1"/>
  <c r="P8515" i="1"/>
  <c r="P8510" i="1"/>
  <c r="O8509" i="1"/>
  <c r="P8511" i="1"/>
  <c r="O8510" i="1"/>
  <c r="N8509" i="1"/>
  <c r="R8509" i="1" s="1" a="1"/>
  <c r="O8511" i="1"/>
  <c r="N8510" i="1"/>
  <c r="N8511" i="1"/>
  <c r="P8509" i="1"/>
  <c r="M8533" i="1"/>
  <c r="L8523" i="1"/>
  <c r="L8529" i="1"/>
  <c r="M8539" i="1"/>
  <c r="M8527" i="1"/>
  <c r="L8517" i="1"/>
  <c r="L8510" i="1"/>
  <c r="M8520" i="1"/>
  <c r="M8538" i="1"/>
  <c r="L8528" i="1"/>
  <c r="L8522" i="1"/>
  <c r="M8532" i="1"/>
  <c r="M8541" i="1"/>
  <c r="L8531" i="1"/>
  <c r="M8536" i="1"/>
  <c r="L8526" i="1"/>
  <c r="M8537" i="1" l="1"/>
  <c r="L8527" i="1"/>
  <c r="L8520" i="1"/>
  <c r="M8530" i="1"/>
  <c r="M8546" i="1"/>
  <c r="L8536" i="1"/>
  <c r="P8520" i="1"/>
  <c r="O8519" i="1"/>
  <c r="P8521" i="1"/>
  <c r="O8520" i="1"/>
  <c r="N8519" i="1"/>
  <c r="R8519" i="1" s="1" a="1"/>
  <c r="O8521" i="1"/>
  <c r="N8520" i="1"/>
  <c r="N8521" i="1"/>
  <c r="P8519" i="1"/>
  <c r="L8524" i="1"/>
  <c r="M8534" i="1"/>
  <c r="M8548" i="1"/>
  <c r="L8538" i="1"/>
  <c r="M8551" i="1"/>
  <c r="L8541" i="1"/>
  <c r="M8543" i="1"/>
  <c r="L8533" i="1"/>
  <c r="L8532" i="1"/>
  <c r="M8542" i="1"/>
  <c r="L8539" i="1"/>
  <c r="M8549" i="1"/>
  <c r="R8511" i="1"/>
  <c r="R8510" i="1"/>
  <c r="R8509" i="1"/>
  <c r="N8535" i="1"/>
  <c r="M8545" i="1"/>
  <c r="O8536" i="1"/>
  <c r="O8537" i="1" s="1"/>
  <c r="L8535" i="1"/>
  <c r="N8536" i="1"/>
  <c r="P8536" i="1" s="1"/>
  <c r="P8537" i="1" s="1"/>
  <c r="O8535" i="1"/>
  <c r="N8529" i="1" a="1"/>
  <c r="P8525" i="1"/>
  <c r="N8545" i="1" l="1"/>
  <c r="M8555" i="1"/>
  <c r="O8546" i="1"/>
  <c r="O8547" i="1" s="1"/>
  <c r="L8545" i="1"/>
  <c r="N8546" i="1"/>
  <c r="P8546" i="1" s="1"/>
  <c r="P8547" i="1" s="1"/>
  <c r="O8545" i="1"/>
  <c r="M8561" i="1"/>
  <c r="L8551" i="1"/>
  <c r="L8530" i="1"/>
  <c r="M8540" i="1"/>
  <c r="L8549" i="1"/>
  <c r="M8559" i="1"/>
  <c r="R8521" i="1"/>
  <c r="R8520" i="1"/>
  <c r="R8519" i="1"/>
  <c r="P8530" i="1"/>
  <c r="O8529" i="1"/>
  <c r="P8531" i="1"/>
  <c r="O8530" i="1"/>
  <c r="N8529" i="1"/>
  <c r="R8529" i="1" s="1" a="1"/>
  <c r="O8531" i="1"/>
  <c r="N8530" i="1"/>
  <c r="N8531" i="1"/>
  <c r="P8529" i="1"/>
  <c r="N8539" i="1" a="1"/>
  <c r="P8535" i="1"/>
  <c r="M8553" i="1"/>
  <c r="L8543" i="1"/>
  <c r="M8558" i="1"/>
  <c r="L8548" i="1"/>
  <c r="L8542" i="1"/>
  <c r="M8552" i="1"/>
  <c r="L8534" i="1"/>
  <c r="M8544" i="1"/>
  <c r="M8556" i="1"/>
  <c r="L8546" i="1"/>
  <c r="M8547" i="1"/>
  <c r="L8537" i="1"/>
  <c r="M8557" i="1" l="1"/>
  <c r="L8547" i="1"/>
  <c r="M8568" i="1"/>
  <c r="L8558" i="1"/>
  <c r="P8540" i="1"/>
  <c r="O8539" i="1"/>
  <c r="P8541" i="1"/>
  <c r="O8540" i="1"/>
  <c r="N8539" i="1"/>
  <c r="R8539" i="1" s="1" a="1"/>
  <c r="O8541" i="1"/>
  <c r="N8540" i="1"/>
  <c r="N8541" i="1"/>
  <c r="P8539" i="1"/>
  <c r="L8552" i="1"/>
  <c r="M8562" i="1"/>
  <c r="R8531" i="1"/>
  <c r="R8530" i="1"/>
  <c r="R8529" i="1"/>
  <c r="L8559" i="1"/>
  <c r="M8569" i="1"/>
  <c r="M8566" i="1"/>
  <c r="L8556" i="1"/>
  <c r="M8563" i="1"/>
  <c r="L8553" i="1"/>
  <c r="M8571" i="1"/>
  <c r="L8561" i="1"/>
  <c r="L8544" i="1"/>
  <c r="M8554" i="1"/>
  <c r="L8540" i="1"/>
  <c r="M8550" i="1"/>
  <c r="N8555" i="1"/>
  <c r="M8565" i="1"/>
  <c r="O8556" i="1"/>
  <c r="O8557" i="1" s="1"/>
  <c r="L8555" i="1"/>
  <c r="N8556" i="1"/>
  <c r="P8556" i="1" s="1"/>
  <c r="P8557" i="1" s="1"/>
  <c r="O8555" i="1"/>
  <c r="N8549" i="1" a="1"/>
  <c r="P8545" i="1"/>
  <c r="N8565" i="1" l="1"/>
  <c r="M8575" i="1"/>
  <c r="O8566" i="1"/>
  <c r="O8567" i="1" s="1"/>
  <c r="L8565" i="1"/>
  <c r="N8566" i="1"/>
  <c r="P8566" i="1" s="1"/>
  <c r="P8567" i="1" s="1"/>
  <c r="O8565" i="1"/>
  <c r="L8554" i="1"/>
  <c r="M8564" i="1"/>
  <c r="L8569" i="1"/>
  <c r="M8579" i="1"/>
  <c r="M8578" i="1"/>
  <c r="L8568" i="1"/>
  <c r="M8581" i="1"/>
  <c r="L8571" i="1"/>
  <c r="M8576" i="1"/>
  <c r="L8566" i="1"/>
  <c r="N8559" i="1" a="1"/>
  <c r="P8555" i="1"/>
  <c r="M8573" i="1"/>
  <c r="L8563" i="1"/>
  <c r="L8562" i="1"/>
  <c r="M8572" i="1"/>
  <c r="L8550" i="1"/>
  <c r="M8560" i="1"/>
  <c r="P8550" i="1"/>
  <c r="O8549" i="1"/>
  <c r="P8551" i="1"/>
  <c r="O8550" i="1"/>
  <c r="N8549" i="1"/>
  <c r="R8549" i="1" s="1" a="1"/>
  <c r="O8551" i="1"/>
  <c r="N8550" i="1"/>
  <c r="N8551" i="1"/>
  <c r="P8549" i="1"/>
  <c r="R8541" i="1"/>
  <c r="R8540" i="1"/>
  <c r="R8539" i="1"/>
  <c r="M8567" i="1"/>
  <c r="L8557" i="1"/>
  <c r="R8551" i="1" l="1"/>
  <c r="R8550" i="1"/>
  <c r="R8549" i="1"/>
  <c r="L8560" i="1"/>
  <c r="M8570" i="1"/>
  <c r="L8564" i="1"/>
  <c r="M8574" i="1"/>
  <c r="M8583" i="1"/>
  <c r="L8573" i="1"/>
  <c r="M8586" i="1"/>
  <c r="L8576" i="1"/>
  <c r="M8588" i="1"/>
  <c r="L8578" i="1"/>
  <c r="L8572" i="1"/>
  <c r="M8582" i="1"/>
  <c r="L8579" i="1"/>
  <c r="M8589" i="1"/>
  <c r="N8575" i="1"/>
  <c r="M8585" i="1"/>
  <c r="O8576" i="1"/>
  <c r="O8577" i="1" s="1"/>
  <c r="L8575" i="1"/>
  <c r="N8576" i="1"/>
  <c r="P8576" i="1" s="1"/>
  <c r="P8577" i="1" s="1"/>
  <c r="O8575" i="1"/>
  <c r="M8577" i="1"/>
  <c r="L8567" i="1"/>
  <c r="P8560" i="1"/>
  <c r="O8559" i="1"/>
  <c r="P8561" i="1"/>
  <c r="O8560" i="1"/>
  <c r="N8559" i="1"/>
  <c r="R8559" i="1" s="1" a="1"/>
  <c r="O8561" i="1"/>
  <c r="N8560" i="1"/>
  <c r="N8561" i="1"/>
  <c r="P8559" i="1"/>
  <c r="M8591" i="1"/>
  <c r="L8581" i="1"/>
  <c r="N8569" i="1" a="1"/>
  <c r="P8565" i="1"/>
  <c r="M8587" i="1" l="1"/>
  <c r="L8577" i="1"/>
  <c r="M8598" i="1"/>
  <c r="L8588" i="1"/>
  <c r="M8593" i="1"/>
  <c r="L8583" i="1"/>
  <c r="N8585" i="1"/>
  <c r="M8595" i="1"/>
  <c r="O8586" i="1"/>
  <c r="O8587" i="1" s="1"/>
  <c r="L8585" i="1"/>
  <c r="N8586" i="1"/>
  <c r="P8586" i="1" s="1"/>
  <c r="P8587" i="1" s="1"/>
  <c r="O8585" i="1"/>
  <c r="L8582" i="1"/>
  <c r="M8592" i="1"/>
  <c r="L8574" i="1"/>
  <c r="M8584" i="1"/>
  <c r="R8561" i="1"/>
  <c r="R8560" i="1"/>
  <c r="R8559" i="1"/>
  <c r="N8579" i="1" a="1"/>
  <c r="P8575" i="1"/>
  <c r="M8596" i="1"/>
  <c r="L8586" i="1"/>
  <c r="M8601" i="1"/>
  <c r="L8591" i="1"/>
  <c r="P8570" i="1"/>
  <c r="O8569" i="1"/>
  <c r="P8571" i="1"/>
  <c r="O8570" i="1"/>
  <c r="N8569" i="1"/>
  <c r="R8569" i="1" s="1" a="1"/>
  <c r="O8571" i="1"/>
  <c r="N8570" i="1"/>
  <c r="N8571" i="1"/>
  <c r="P8569" i="1"/>
  <c r="L8589" i="1"/>
  <c r="M8599" i="1"/>
  <c r="L8570" i="1"/>
  <c r="M8580" i="1"/>
  <c r="M8611" i="1" l="1"/>
  <c r="L8601" i="1"/>
  <c r="N8595" i="1"/>
  <c r="M8605" i="1"/>
  <c r="O8596" i="1"/>
  <c r="O8597" i="1" s="1"/>
  <c r="L8595" i="1"/>
  <c r="N8596" i="1"/>
  <c r="P8596" i="1" s="1"/>
  <c r="P8597" i="1" s="1"/>
  <c r="O8595" i="1"/>
  <c r="P8580" i="1"/>
  <c r="O8579" i="1"/>
  <c r="P8581" i="1"/>
  <c r="O8580" i="1"/>
  <c r="N8579" i="1"/>
  <c r="R8579" i="1" s="1" a="1"/>
  <c r="O8581" i="1"/>
  <c r="N8580" i="1"/>
  <c r="N8581" i="1"/>
  <c r="P8579" i="1"/>
  <c r="N8589" i="1" a="1"/>
  <c r="P8585" i="1"/>
  <c r="M8608" i="1"/>
  <c r="L8598" i="1"/>
  <c r="L8599" i="1"/>
  <c r="M8609" i="1"/>
  <c r="L8584" i="1"/>
  <c r="M8594" i="1"/>
  <c r="L8580" i="1"/>
  <c r="M8590" i="1"/>
  <c r="R8571" i="1"/>
  <c r="R8570" i="1"/>
  <c r="R8569" i="1"/>
  <c r="M8606" i="1"/>
  <c r="L8596" i="1"/>
  <c r="L8592" i="1"/>
  <c r="M8602" i="1"/>
  <c r="M8603" i="1"/>
  <c r="L8593" i="1"/>
  <c r="M8597" i="1"/>
  <c r="L8587" i="1"/>
  <c r="M8618" i="1" l="1"/>
  <c r="L8608" i="1"/>
  <c r="N8605" i="1"/>
  <c r="M8615" i="1"/>
  <c r="O8606" i="1"/>
  <c r="O8607" i="1" s="1"/>
  <c r="L8605" i="1"/>
  <c r="N8606" i="1"/>
  <c r="P8606" i="1" s="1"/>
  <c r="P8607" i="1" s="1"/>
  <c r="O8605" i="1"/>
  <c r="M8607" i="1"/>
  <c r="L8597" i="1"/>
  <c r="M8613" i="1"/>
  <c r="L8603" i="1"/>
  <c r="L8590" i="1"/>
  <c r="M8600" i="1"/>
  <c r="L8609" i="1"/>
  <c r="M8619" i="1"/>
  <c r="N8599" i="1" a="1"/>
  <c r="P8595" i="1"/>
  <c r="M8616" i="1"/>
  <c r="L8606" i="1"/>
  <c r="L8602" i="1"/>
  <c r="M8612" i="1"/>
  <c r="P8590" i="1"/>
  <c r="O8589" i="1"/>
  <c r="P8591" i="1"/>
  <c r="O8590" i="1"/>
  <c r="N8589" i="1"/>
  <c r="R8589" i="1" s="1" a="1"/>
  <c r="O8591" i="1"/>
  <c r="N8590" i="1"/>
  <c r="N8591" i="1"/>
  <c r="P8589" i="1"/>
  <c r="L8594" i="1"/>
  <c r="M8604" i="1"/>
  <c r="R8581" i="1"/>
  <c r="R8580" i="1"/>
  <c r="R8579" i="1"/>
  <c r="M8621" i="1"/>
  <c r="L8611" i="1"/>
  <c r="M8631" i="1" l="1"/>
  <c r="L8621" i="1"/>
  <c r="N8615" i="1"/>
  <c r="M8625" i="1"/>
  <c r="O8616" i="1"/>
  <c r="O8617" i="1" s="1"/>
  <c r="L8615" i="1"/>
  <c r="N8616" i="1"/>
  <c r="P8616" i="1" s="1"/>
  <c r="P8617" i="1" s="1"/>
  <c r="O8615" i="1"/>
  <c r="L8604" i="1"/>
  <c r="M8614" i="1"/>
  <c r="L8619" i="1"/>
  <c r="M8629" i="1"/>
  <c r="N8609" i="1" a="1"/>
  <c r="P8605" i="1"/>
  <c r="R8591" i="1"/>
  <c r="R8590" i="1"/>
  <c r="R8589" i="1"/>
  <c r="M8626" i="1"/>
  <c r="L8616" i="1"/>
  <c r="M8623" i="1"/>
  <c r="L8613" i="1"/>
  <c r="L8612" i="1"/>
  <c r="M8622" i="1"/>
  <c r="L8600" i="1"/>
  <c r="M8610" i="1"/>
  <c r="P8600" i="1"/>
  <c r="O8599" i="1"/>
  <c r="P8601" i="1"/>
  <c r="O8600" i="1"/>
  <c r="N8599" i="1"/>
  <c r="R8599" i="1" s="1" a="1"/>
  <c r="O8601" i="1"/>
  <c r="N8600" i="1"/>
  <c r="N8601" i="1"/>
  <c r="P8599" i="1"/>
  <c r="M8617" i="1"/>
  <c r="L8607" i="1"/>
  <c r="M8628" i="1"/>
  <c r="L8618" i="1"/>
  <c r="M8638" i="1" l="1"/>
  <c r="L8628" i="1"/>
  <c r="M8633" i="1"/>
  <c r="L8623" i="1"/>
  <c r="N8625" i="1"/>
  <c r="M8635" i="1"/>
  <c r="O8626" i="1"/>
  <c r="O8627" i="1" s="1"/>
  <c r="L8625" i="1"/>
  <c r="N8626" i="1"/>
  <c r="P8626" i="1" s="1"/>
  <c r="P8627" i="1" s="1"/>
  <c r="O8625" i="1"/>
  <c r="L8610" i="1"/>
  <c r="M8620" i="1"/>
  <c r="L8629" i="1"/>
  <c r="M8639" i="1"/>
  <c r="L8622" i="1"/>
  <c r="M8632" i="1"/>
  <c r="N8619" i="1" a="1"/>
  <c r="P8615" i="1"/>
  <c r="M8627" i="1"/>
  <c r="L8617" i="1"/>
  <c r="R8601" i="1"/>
  <c r="R8600" i="1"/>
  <c r="R8599" i="1"/>
  <c r="M8636" i="1"/>
  <c r="L8626" i="1"/>
  <c r="L8614" i="1"/>
  <c r="M8624" i="1"/>
  <c r="P8610" i="1"/>
  <c r="O8609" i="1"/>
  <c r="P8611" i="1"/>
  <c r="O8610" i="1"/>
  <c r="N8609" i="1"/>
  <c r="R8609" i="1" s="1" a="1"/>
  <c r="O8611" i="1"/>
  <c r="N8610" i="1"/>
  <c r="N8611" i="1"/>
  <c r="P8609" i="1"/>
  <c r="M8641" i="1"/>
  <c r="L8631" i="1"/>
  <c r="M8651" i="1" l="1"/>
  <c r="L8641" i="1"/>
  <c r="R8611" i="1"/>
  <c r="R8610" i="1"/>
  <c r="R8609" i="1"/>
  <c r="M8646" i="1"/>
  <c r="L8636" i="1"/>
  <c r="L8632" i="1"/>
  <c r="M8642" i="1"/>
  <c r="L8620" i="1"/>
  <c r="M8630" i="1"/>
  <c r="M8643" i="1"/>
  <c r="L8633" i="1"/>
  <c r="L8624" i="1"/>
  <c r="M8634" i="1"/>
  <c r="M8637" i="1"/>
  <c r="L8627" i="1"/>
  <c r="L8639" i="1"/>
  <c r="M8649" i="1"/>
  <c r="N8635" i="1"/>
  <c r="M8645" i="1"/>
  <c r="O8636" i="1"/>
  <c r="O8637" i="1" s="1"/>
  <c r="L8635" i="1"/>
  <c r="N8636" i="1"/>
  <c r="P8636" i="1" s="1"/>
  <c r="P8637" i="1" s="1"/>
  <c r="O8635" i="1"/>
  <c r="P8620" i="1"/>
  <c r="O8619" i="1"/>
  <c r="P8621" i="1"/>
  <c r="O8620" i="1"/>
  <c r="N8619" i="1"/>
  <c r="R8619" i="1" s="1" a="1"/>
  <c r="O8621" i="1"/>
  <c r="N8620" i="1"/>
  <c r="N8621" i="1"/>
  <c r="P8619" i="1"/>
  <c r="N8629" i="1" a="1"/>
  <c r="P8625" i="1"/>
  <c r="M8648" i="1"/>
  <c r="L8638" i="1"/>
  <c r="N8639" i="1" l="1" a="1"/>
  <c r="P8635" i="1"/>
  <c r="M8647" i="1"/>
  <c r="L8637" i="1"/>
  <c r="M8653" i="1"/>
  <c r="L8643" i="1"/>
  <c r="P8630" i="1"/>
  <c r="O8629" i="1"/>
  <c r="P8631" i="1"/>
  <c r="O8630" i="1"/>
  <c r="N8629" i="1"/>
  <c r="R8629" i="1" s="1" a="1"/>
  <c r="O8631" i="1"/>
  <c r="N8630" i="1"/>
  <c r="N8631" i="1"/>
  <c r="P8629" i="1"/>
  <c r="L8649" i="1"/>
  <c r="M8659" i="1"/>
  <c r="L8634" i="1"/>
  <c r="M8644" i="1"/>
  <c r="L8630" i="1"/>
  <c r="M8640" i="1"/>
  <c r="R8621" i="1"/>
  <c r="R8620" i="1"/>
  <c r="R8619" i="1"/>
  <c r="M8656" i="1"/>
  <c r="L8646" i="1"/>
  <c r="M8658" i="1"/>
  <c r="L8648" i="1"/>
  <c r="N8645" i="1"/>
  <c r="M8655" i="1"/>
  <c r="O8646" i="1"/>
  <c r="O8647" i="1" s="1"/>
  <c r="L8645" i="1"/>
  <c r="N8646" i="1"/>
  <c r="P8646" i="1" s="1"/>
  <c r="P8647" i="1" s="1"/>
  <c r="O8645" i="1"/>
  <c r="L8642" i="1"/>
  <c r="M8652" i="1"/>
  <c r="M8661" i="1"/>
  <c r="L8651" i="1"/>
  <c r="M8671" i="1" l="1"/>
  <c r="L8661" i="1"/>
  <c r="N8649" i="1" a="1"/>
  <c r="P8645" i="1"/>
  <c r="M8666" i="1"/>
  <c r="L8656" i="1"/>
  <c r="L8640" i="1"/>
  <c r="M8650" i="1"/>
  <c r="M8663" i="1"/>
  <c r="L8653" i="1"/>
  <c r="L8652" i="1"/>
  <c r="M8662" i="1"/>
  <c r="M8668" i="1"/>
  <c r="L8658" i="1"/>
  <c r="L8644" i="1"/>
  <c r="M8654" i="1"/>
  <c r="R8631" i="1"/>
  <c r="R8630" i="1"/>
  <c r="R8629" i="1"/>
  <c r="M8657" i="1"/>
  <c r="L8647" i="1"/>
  <c r="N8655" i="1"/>
  <c r="M8665" i="1"/>
  <c r="O8656" i="1"/>
  <c r="O8657" i="1" s="1"/>
  <c r="L8655" i="1"/>
  <c r="N8656" i="1"/>
  <c r="P8656" i="1" s="1"/>
  <c r="P8657" i="1" s="1"/>
  <c r="O8655" i="1"/>
  <c r="L8659" i="1"/>
  <c r="M8669" i="1"/>
  <c r="P8640" i="1"/>
  <c r="O8639" i="1"/>
  <c r="P8641" i="1"/>
  <c r="O8640" i="1"/>
  <c r="N8639" i="1"/>
  <c r="R8639" i="1" s="1" a="1"/>
  <c r="O8641" i="1"/>
  <c r="N8640" i="1"/>
  <c r="N8641" i="1"/>
  <c r="P8639" i="1"/>
  <c r="L8669" i="1" l="1"/>
  <c r="M8679" i="1"/>
  <c r="M8667" i="1"/>
  <c r="L8657" i="1"/>
  <c r="L8654" i="1"/>
  <c r="M8664" i="1"/>
  <c r="L8662" i="1"/>
  <c r="M8672" i="1"/>
  <c r="L8650" i="1"/>
  <c r="M8660" i="1"/>
  <c r="N8665" i="1"/>
  <c r="M8675" i="1"/>
  <c r="O8666" i="1"/>
  <c r="O8667" i="1" s="1"/>
  <c r="L8665" i="1"/>
  <c r="N8666" i="1"/>
  <c r="P8666" i="1" s="1"/>
  <c r="P8667" i="1" s="1"/>
  <c r="O8665" i="1"/>
  <c r="P8650" i="1"/>
  <c r="O8649" i="1"/>
  <c r="P8651" i="1"/>
  <c r="O8650" i="1"/>
  <c r="N8649" i="1"/>
  <c r="R8649" i="1" s="1" a="1"/>
  <c r="O8651" i="1"/>
  <c r="N8650" i="1"/>
  <c r="N8651" i="1"/>
  <c r="P8649" i="1"/>
  <c r="R8641" i="1"/>
  <c r="R8640" i="1"/>
  <c r="R8639" i="1"/>
  <c r="N8659" i="1" a="1"/>
  <c r="P8655" i="1"/>
  <c r="M8678" i="1"/>
  <c r="L8668" i="1"/>
  <c r="M8673" i="1"/>
  <c r="L8663" i="1"/>
  <c r="M8676" i="1"/>
  <c r="L8666" i="1"/>
  <c r="M8681" i="1"/>
  <c r="L8671" i="1"/>
  <c r="M8683" i="1" l="1"/>
  <c r="L8673" i="1"/>
  <c r="N8675" i="1"/>
  <c r="M8685" i="1"/>
  <c r="O8676" i="1"/>
  <c r="O8677" i="1" s="1"/>
  <c r="L8675" i="1"/>
  <c r="N8676" i="1"/>
  <c r="P8676" i="1" s="1"/>
  <c r="P8677" i="1" s="1"/>
  <c r="O8675" i="1"/>
  <c r="L8672" i="1"/>
  <c r="M8682" i="1"/>
  <c r="P8660" i="1"/>
  <c r="O8659" i="1"/>
  <c r="P8661" i="1"/>
  <c r="O8660" i="1"/>
  <c r="N8659" i="1"/>
  <c r="R8659" i="1" s="1" a="1"/>
  <c r="O8661" i="1"/>
  <c r="N8660" i="1"/>
  <c r="N8661" i="1"/>
  <c r="P8659" i="1"/>
  <c r="M8686" i="1"/>
  <c r="L8676" i="1"/>
  <c r="M8688" i="1"/>
  <c r="L8678" i="1"/>
  <c r="N8669" i="1" a="1"/>
  <c r="P8665" i="1"/>
  <c r="M8677" i="1"/>
  <c r="L8667" i="1"/>
  <c r="R8651" i="1"/>
  <c r="R8650" i="1"/>
  <c r="R8649" i="1"/>
  <c r="L8660" i="1"/>
  <c r="M8670" i="1"/>
  <c r="L8664" i="1"/>
  <c r="M8674" i="1"/>
  <c r="L8679" i="1"/>
  <c r="M8689" i="1"/>
  <c r="M8691" i="1"/>
  <c r="L8681" i="1"/>
  <c r="P8670" i="1" l="1"/>
  <c r="O8669" i="1"/>
  <c r="P8671" i="1"/>
  <c r="O8670" i="1"/>
  <c r="N8669" i="1"/>
  <c r="R8669" i="1" s="1" a="1"/>
  <c r="O8671" i="1"/>
  <c r="N8670" i="1"/>
  <c r="N8671" i="1"/>
  <c r="P8669" i="1"/>
  <c r="M8696" i="1"/>
  <c r="L8686" i="1"/>
  <c r="N8685" i="1"/>
  <c r="M8695" i="1"/>
  <c r="O8686" i="1"/>
  <c r="O8687" i="1" s="1"/>
  <c r="L8685" i="1"/>
  <c r="N8686" i="1"/>
  <c r="P8686" i="1" s="1"/>
  <c r="P8687" i="1" s="1"/>
  <c r="O8685" i="1"/>
  <c r="M8701" i="1"/>
  <c r="L8691" i="1"/>
  <c r="R8661" i="1"/>
  <c r="R8660" i="1"/>
  <c r="R8659" i="1"/>
  <c r="N8679" i="1" a="1"/>
  <c r="P8675" i="1"/>
  <c r="L8689" i="1"/>
  <c r="M8699" i="1"/>
  <c r="L8670" i="1"/>
  <c r="M8680" i="1"/>
  <c r="L8674" i="1"/>
  <c r="M8684" i="1"/>
  <c r="M8687" i="1"/>
  <c r="L8677" i="1"/>
  <c r="M8698" i="1"/>
  <c r="L8688" i="1"/>
  <c r="L8682" i="1"/>
  <c r="M8692" i="1"/>
  <c r="M8693" i="1"/>
  <c r="L8683" i="1"/>
  <c r="L8684" i="1" l="1"/>
  <c r="M8694" i="1"/>
  <c r="L8699" i="1"/>
  <c r="M8709" i="1"/>
  <c r="M8703" i="1"/>
  <c r="L8693" i="1"/>
  <c r="L8692" i="1"/>
  <c r="M8702" i="1"/>
  <c r="L8680" i="1"/>
  <c r="M8690" i="1"/>
  <c r="N8689" i="1" a="1"/>
  <c r="P8685" i="1"/>
  <c r="P8680" i="1"/>
  <c r="O8679" i="1"/>
  <c r="P8681" i="1"/>
  <c r="O8680" i="1"/>
  <c r="N8679" i="1"/>
  <c r="R8679" i="1" s="1" a="1"/>
  <c r="O8681" i="1"/>
  <c r="N8680" i="1"/>
  <c r="N8681" i="1"/>
  <c r="P8679" i="1"/>
  <c r="M8706" i="1"/>
  <c r="L8696" i="1"/>
  <c r="M8697" i="1"/>
  <c r="L8687" i="1"/>
  <c r="M8711" i="1"/>
  <c r="L8701" i="1"/>
  <c r="M8708" i="1"/>
  <c r="L8698" i="1"/>
  <c r="N8695" i="1"/>
  <c r="M8705" i="1"/>
  <c r="O8696" i="1"/>
  <c r="O8697" i="1" s="1"/>
  <c r="L8695" i="1"/>
  <c r="N8696" i="1"/>
  <c r="P8696" i="1" s="1"/>
  <c r="P8697" i="1" s="1"/>
  <c r="O8695" i="1"/>
  <c r="R8671" i="1"/>
  <c r="R8670" i="1"/>
  <c r="R8669" i="1"/>
  <c r="M8718" i="1" l="1"/>
  <c r="L8708" i="1"/>
  <c r="M8707" i="1"/>
  <c r="L8697" i="1"/>
  <c r="L8702" i="1"/>
  <c r="M8712" i="1"/>
  <c r="L8709" i="1"/>
  <c r="M8719" i="1"/>
  <c r="N8705" i="1"/>
  <c r="M8715" i="1"/>
  <c r="O8706" i="1"/>
  <c r="O8707" i="1" s="1"/>
  <c r="L8705" i="1"/>
  <c r="N8706" i="1"/>
  <c r="P8706" i="1" s="1"/>
  <c r="P8707" i="1" s="1"/>
  <c r="O8705" i="1"/>
  <c r="P8690" i="1"/>
  <c r="O8689" i="1"/>
  <c r="P8691" i="1"/>
  <c r="O8690" i="1"/>
  <c r="N8689" i="1"/>
  <c r="R8689" i="1" s="1" a="1"/>
  <c r="O8691" i="1"/>
  <c r="N8690" i="1"/>
  <c r="N8691" i="1"/>
  <c r="P8689" i="1"/>
  <c r="N8699" i="1" a="1"/>
  <c r="P8695" i="1"/>
  <c r="M8721" i="1"/>
  <c r="L8711" i="1"/>
  <c r="M8716" i="1"/>
  <c r="L8706" i="1"/>
  <c r="L8690" i="1"/>
  <c r="M8700" i="1"/>
  <c r="L8694" i="1"/>
  <c r="M8704" i="1"/>
  <c r="R8681" i="1"/>
  <c r="R8680" i="1"/>
  <c r="R8679" i="1"/>
  <c r="M8713" i="1"/>
  <c r="L8703" i="1"/>
  <c r="L8700" i="1" l="1"/>
  <c r="M8710" i="1"/>
  <c r="M8731" i="1"/>
  <c r="L8721" i="1"/>
  <c r="M8726" i="1"/>
  <c r="L8716" i="1"/>
  <c r="P8700" i="1"/>
  <c r="O8699" i="1"/>
  <c r="P8701" i="1"/>
  <c r="O8700" i="1"/>
  <c r="N8699" i="1"/>
  <c r="R8699" i="1" s="1" a="1"/>
  <c r="O8701" i="1"/>
  <c r="N8700" i="1"/>
  <c r="N8701" i="1"/>
  <c r="P8699" i="1"/>
  <c r="L8719" i="1"/>
  <c r="M8729" i="1"/>
  <c r="R8691" i="1"/>
  <c r="R8690" i="1"/>
  <c r="R8689" i="1"/>
  <c r="M8717" i="1"/>
  <c r="L8707" i="1"/>
  <c r="N8715" i="1"/>
  <c r="M8725" i="1"/>
  <c r="O8716" i="1"/>
  <c r="O8717" i="1" s="1"/>
  <c r="L8715" i="1"/>
  <c r="N8716" i="1"/>
  <c r="P8716" i="1" s="1"/>
  <c r="P8717" i="1" s="1"/>
  <c r="O8715" i="1"/>
  <c r="L8712" i="1"/>
  <c r="M8722" i="1"/>
  <c r="M8723" i="1"/>
  <c r="L8713" i="1"/>
  <c r="L8704" i="1"/>
  <c r="M8714" i="1"/>
  <c r="N8709" i="1" a="1"/>
  <c r="P8705" i="1"/>
  <c r="M8728" i="1"/>
  <c r="L8718" i="1"/>
  <c r="N8725" i="1" l="1"/>
  <c r="M8735" i="1"/>
  <c r="O8726" i="1"/>
  <c r="O8727" i="1" s="1"/>
  <c r="L8725" i="1"/>
  <c r="N8726" i="1"/>
  <c r="P8726" i="1" s="1"/>
  <c r="P8727" i="1" s="1"/>
  <c r="O8725" i="1"/>
  <c r="P8710" i="1"/>
  <c r="O8709" i="1"/>
  <c r="P8711" i="1"/>
  <c r="O8710" i="1"/>
  <c r="N8709" i="1"/>
  <c r="R8709" i="1" s="1" a="1"/>
  <c r="O8711" i="1"/>
  <c r="N8710" i="1"/>
  <c r="N8711" i="1"/>
  <c r="P8709" i="1"/>
  <c r="M8733" i="1"/>
  <c r="L8723" i="1"/>
  <c r="N8719" i="1" a="1"/>
  <c r="P8715" i="1"/>
  <c r="R8701" i="1"/>
  <c r="R8700" i="1"/>
  <c r="R8699" i="1"/>
  <c r="M8741" i="1"/>
  <c r="L8731" i="1"/>
  <c r="M8738" i="1"/>
  <c r="L8728" i="1"/>
  <c r="L8714" i="1"/>
  <c r="M8724" i="1"/>
  <c r="L8722" i="1"/>
  <c r="M8732" i="1"/>
  <c r="L8710" i="1"/>
  <c r="M8720" i="1"/>
  <c r="M8727" i="1"/>
  <c r="L8717" i="1"/>
  <c r="L8729" i="1"/>
  <c r="M8739" i="1"/>
  <c r="M8736" i="1"/>
  <c r="L8726" i="1"/>
  <c r="M8751" i="1" l="1"/>
  <c r="L8741" i="1"/>
  <c r="M8746" i="1"/>
  <c r="L8736" i="1"/>
  <c r="M8748" i="1"/>
  <c r="L8738" i="1"/>
  <c r="L8739" i="1"/>
  <c r="M8749" i="1"/>
  <c r="L8720" i="1"/>
  <c r="M8730" i="1"/>
  <c r="L8724" i="1"/>
  <c r="M8734" i="1"/>
  <c r="M8743" i="1"/>
  <c r="L8733" i="1"/>
  <c r="R8711" i="1"/>
  <c r="R8710" i="1"/>
  <c r="R8709" i="1"/>
  <c r="P8720" i="1"/>
  <c r="O8719" i="1"/>
  <c r="P8721" i="1"/>
  <c r="O8720" i="1"/>
  <c r="N8719" i="1"/>
  <c r="R8719" i="1" s="1" a="1"/>
  <c r="O8721" i="1"/>
  <c r="N8720" i="1"/>
  <c r="N8721" i="1"/>
  <c r="P8719" i="1"/>
  <c r="N8735" i="1"/>
  <c r="M8745" i="1"/>
  <c r="O8736" i="1"/>
  <c r="O8737" i="1" s="1"/>
  <c r="L8735" i="1"/>
  <c r="N8736" i="1"/>
  <c r="P8736" i="1" s="1"/>
  <c r="P8737" i="1" s="1"/>
  <c r="O8735" i="1"/>
  <c r="L8732" i="1"/>
  <c r="M8742" i="1"/>
  <c r="M8737" i="1"/>
  <c r="L8727" i="1"/>
  <c r="N8729" i="1" a="1"/>
  <c r="P8725" i="1"/>
  <c r="N8745" i="1" l="1"/>
  <c r="M8755" i="1"/>
  <c r="O8746" i="1"/>
  <c r="O8747" i="1" s="1"/>
  <c r="L8745" i="1"/>
  <c r="N8746" i="1"/>
  <c r="P8746" i="1" s="1"/>
  <c r="P8747" i="1" s="1"/>
  <c r="O8745" i="1"/>
  <c r="L8734" i="1"/>
  <c r="M8744" i="1"/>
  <c r="L8749" i="1"/>
  <c r="M8759" i="1"/>
  <c r="P8730" i="1"/>
  <c r="O8729" i="1"/>
  <c r="P8731" i="1"/>
  <c r="O8730" i="1"/>
  <c r="N8729" i="1"/>
  <c r="R8729" i="1" s="1" a="1"/>
  <c r="O8731" i="1"/>
  <c r="N8730" i="1"/>
  <c r="N8731" i="1"/>
  <c r="P8729" i="1"/>
  <c r="N8739" i="1" a="1"/>
  <c r="P8735" i="1"/>
  <c r="M8756" i="1"/>
  <c r="L8746" i="1"/>
  <c r="M8747" i="1"/>
  <c r="L8737" i="1"/>
  <c r="L8742" i="1"/>
  <c r="M8752" i="1"/>
  <c r="R8721" i="1"/>
  <c r="R8720" i="1"/>
  <c r="R8719" i="1"/>
  <c r="L8730" i="1"/>
  <c r="M8740" i="1"/>
  <c r="M8753" i="1"/>
  <c r="L8743" i="1"/>
  <c r="M8758" i="1"/>
  <c r="L8748" i="1"/>
  <c r="M8761" i="1"/>
  <c r="L8751" i="1"/>
  <c r="M8771" i="1" l="1"/>
  <c r="L8761" i="1"/>
  <c r="L8740" i="1"/>
  <c r="M8750" i="1"/>
  <c r="M8757" i="1"/>
  <c r="L8747" i="1"/>
  <c r="P8740" i="1"/>
  <c r="O8739" i="1"/>
  <c r="P8741" i="1"/>
  <c r="O8740" i="1"/>
  <c r="N8739" i="1"/>
  <c r="R8739" i="1" s="1" a="1"/>
  <c r="O8741" i="1"/>
  <c r="N8740" i="1"/>
  <c r="N8741" i="1"/>
  <c r="P8739" i="1"/>
  <c r="L8744" i="1"/>
  <c r="M8754" i="1"/>
  <c r="R8731" i="1"/>
  <c r="R8730" i="1"/>
  <c r="R8729" i="1"/>
  <c r="M8768" i="1"/>
  <c r="L8758" i="1"/>
  <c r="L8752" i="1"/>
  <c r="M8762" i="1"/>
  <c r="M8766" i="1"/>
  <c r="L8756" i="1"/>
  <c r="L8759" i="1"/>
  <c r="M8769" i="1"/>
  <c r="N8755" i="1"/>
  <c r="M8765" i="1"/>
  <c r="O8756" i="1"/>
  <c r="O8757" i="1" s="1"/>
  <c r="L8755" i="1"/>
  <c r="N8756" i="1"/>
  <c r="P8756" i="1" s="1"/>
  <c r="P8757" i="1" s="1"/>
  <c r="O8755" i="1"/>
  <c r="M8763" i="1"/>
  <c r="L8753" i="1"/>
  <c r="N8749" i="1" a="1"/>
  <c r="P8745" i="1"/>
  <c r="M8773" i="1" l="1"/>
  <c r="L8763" i="1"/>
  <c r="L8769" i="1"/>
  <c r="M8779" i="1"/>
  <c r="L8762" i="1"/>
  <c r="M8772" i="1"/>
  <c r="L8750" i="1"/>
  <c r="M8760" i="1"/>
  <c r="R8741" i="1"/>
  <c r="R8740" i="1"/>
  <c r="R8739" i="1"/>
  <c r="N8765" i="1"/>
  <c r="M8775" i="1"/>
  <c r="O8766" i="1"/>
  <c r="O8767" i="1" s="1"/>
  <c r="L8765" i="1"/>
  <c r="N8766" i="1"/>
  <c r="P8766" i="1" s="1"/>
  <c r="P8767" i="1" s="1"/>
  <c r="O8765" i="1"/>
  <c r="P8750" i="1"/>
  <c r="O8749" i="1"/>
  <c r="P8751" i="1"/>
  <c r="O8750" i="1"/>
  <c r="N8749" i="1"/>
  <c r="R8749" i="1" s="1" a="1"/>
  <c r="O8751" i="1"/>
  <c r="N8750" i="1"/>
  <c r="N8751" i="1"/>
  <c r="P8749" i="1"/>
  <c r="N8759" i="1" a="1"/>
  <c r="P8755" i="1"/>
  <c r="M8776" i="1"/>
  <c r="L8766" i="1"/>
  <c r="M8778" i="1"/>
  <c r="L8768" i="1"/>
  <c r="L8754" i="1"/>
  <c r="M8764" i="1"/>
  <c r="M8767" i="1"/>
  <c r="L8757" i="1"/>
  <c r="M8781" i="1"/>
  <c r="L8771" i="1"/>
  <c r="M8791" i="1" l="1"/>
  <c r="L8781" i="1"/>
  <c r="M8786" i="1"/>
  <c r="L8776" i="1"/>
  <c r="N8769" i="1" a="1"/>
  <c r="P8765" i="1"/>
  <c r="L8760" i="1"/>
  <c r="M8770" i="1"/>
  <c r="L8779" i="1"/>
  <c r="M8789" i="1"/>
  <c r="M8777" i="1"/>
  <c r="L8767" i="1"/>
  <c r="P8760" i="1"/>
  <c r="O8759" i="1"/>
  <c r="P8761" i="1"/>
  <c r="O8760" i="1"/>
  <c r="N8759" i="1"/>
  <c r="R8759" i="1" s="1" a="1"/>
  <c r="O8761" i="1"/>
  <c r="N8760" i="1"/>
  <c r="N8761" i="1"/>
  <c r="P8759" i="1"/>
  <c r="M8788" i="1"/>
  <c r="L8778" i="1"/>
  <c r="L8764" i="1"/>
  <c r="M8774" i="1"/>
  <c r="R8751" i="1"/>
  <c r="R8750" i="1"/>
  <c r="R8749" i="1"/>
  <c r="L8772" i="1"/>
  <c r="M8782" i="1"/>
  <c r="N8775" i="1"/>
  <c r="M8785" i="1"/>
  <c r="O8776" i="1"/>
  <c r="O8777" i="1" s="1"/>
  <c r="L8775" i="1"/>
  <c r="N8776" i="1"/>
  <c r="P8776" i="1" s="1"/>
  <c r="P8777" i="1" s="1"/>
  <c r="O8775" i="1"/>
  <c r="M8783" i="1"/>
  <c r="L8773" i="1"/>
  <c r="N8785" i="1" l="1"/>
  <c r="M8795" i="1"/>
  <c r="O8786" i="1"/>
  <c r="O8787" i="1" s="1"/>
  <c r="L8785" i="1"/>
  <c r="N8786" i="1"/>
  <c r="P8786" i="1" s="1"/>
  <c r="P8787" i="1" s="1"/>
  <c r="O8785" i="1"/>
  <c r="L8770" i="1"/>
  <c r="M8780" i="1"/>
  <c r="M8793" i="1"/>
  <c r="L8783" i="1"/>
  <c r="M8796" i="1"/>
  <c r="L8786" i="1"/>
  <c r="R8761" i="1"/>
  <c r="R8760" i="1"/>
  <c r="R8759" i="1"/>
  <c r="N8779" i="1" a="1"/>
  <c r="P8775" i="1"/>
  <c r="M8787" i="1"/>
  <c r="L8777" i="1"/>
  <c r="L8782" i="1"/>
  <c r="M8792" i="1"/>
  <c r="M8798" i="1"/>
  <c r="L8788" i="1"/>
  <c r="L8789" i="1"/>
  <c r="M8799" i="1"/>
  <c r="L8774" i="1"/>
  <c r="M8784" i="1"/>
  <c r="P8770" i="1"/>
  <c r="O8769" i="1"/>
  <c r="P8771" i="1"/>
  <c r="O8770" i="1"/>
  <c r="N8769" i="1"/>
  <c r="R8769" i="1" s="1" a="1"/>
  <c r="O8771" i="1"/>
  <c r="N8770" i="1"/>
  <c r="N8771" i="1"/>
  <c r="P8769" i="1"/>
  <c r="M8801" i="1"/>
  <c r="L8791" i="1"/>
  <c r="R8771" i="1" l="1"/>
  <c r="R8770" i="1"/>
  <c r="R8769" i="1"/>
  <c r="P8780" i="1"/>
  <c r="O8779" i="1"/>
  <c r="P8781" i="1"/>
  <c r="O8780" i="1"/>
  <c r="N8779" i="1"/>
  <c r="R8779" i="1" s="1" a="1"/>
  <c r="O8781" i="1"/>
  <c r="N8780" i="1"/>
  <c r="N8781" i="1"/>
  <c r="P8779" i="1"/>
  <c r="L8780" i="1"/>
  <c r="M8790" i="1"/>
  <c r="M8806" i="1"/>
  <c r="L8796" i="1"/>
  <c r="M8808" i="1"/>
  <c r="L8798" i="1"/>
  <c r="N8795" i="1"/>
  <c r="M8805" i="1"/>
  <c r="O8796" i="1"/>
  <c r="O8797" i="1" s="1"/>
  <c r="L8795" i="1"/>
  <c r="N8796" i="1"/>
  <c r="P8796" i="1" s="1"/>
  <c r="P8797" i="1" s="1"/>
  <c r="O8795" i="1"/>
  <c r="L8784" i="1"/>
  <c r="M8794" i="1"/>
  <c r="M8797" i="1"/>
  <c r="L8787" i="1"/>
  <c r="M8811" i="1"/>
  <c r="L8801" i="1"/>
  <c r="L8799" i="1"/>
  <c r="M8809" i="1"/>
  <c r="L8792" i="1"/>
  <c r="M8802" i="1"/>
  <c r="M8803" i="1"/>
  <c r="L8793" i="1"/>
  <c r="N8789" i="1" a="1"/>
  <c r="P8785" i="1"/>
  <c r="N8805" i="1" l="1"/>
  <c r="M8815" i="1"/>
  <c r="O8806" i="1"/>
  <c r="O8807" i="1" s="1"/>
  <c r="L8805" i="1"/>
  <c r="N8806" i="1"/>
  <c r="P8806" i="1" s="1"/>
  <c r="P8807" i="1" s="1"/>
  <c r="O8805" i="1"/>
  <c r="R8781" i="1"/>
  <c r="R8780" i="1"/>
  <c r="R8779" i="1"/>
  <c r="N8799" i="1" a="1"/>
  <c r="P8795" i="1"/>
  <c r="M8816" i="1"/>
  <c r="L8806" i="1"/>
  <c r="M8821" i="1"/>
  <c r="L8811" i="1"/>
  <c r="L8809" i="1"/>
  <c r="M8819" i="1"/>
  <c r="M8813" i="1"/>
  <c r="L8803" i="1"/>
  <c r="M8807" i="1"/>
  <c r="L8797" i="1"/>
  <c r="L8802" i="1"/>
  <c r="M8812" i="1"/>
  <c r="L8794" i="1"/>
  <c r="M8804" i="1"/>
  <c r="L8790" i="1"/>
  <c r="M8800" i="1"/>
  <c r="P8790" i="1"/>
  <c r="O8789" i="1"/>
  <c r="P8791" i="1"/>
  <c r="O8790" i="1"/>
  <c r="N8789" i="1"/>
  <c r="R8789" i="1" s="1" a="1"/>
  <c r="O8791" i="1"/>
  <c r="N8790" i="1"/>
  <c r="N8791" i="1"/>
  <c r="P8789" i="1"/>
  <c r="M8818" i="1"/>
  <c r="L8808" i="1"/>
  <c r="L8804" i="1" l="1"/>
  <c r="M8814" i="1"/>
  <c r="R8791" i="1"/>
  <c r="R8790" i="1"/>
  <c r="R8789" i="1"/>
  <c r="M8817" i="1"/>
  <c r="L8807" i="1"/>
  <c r="M8826" i="1"/>
  <c r="L8816" i="1"/>
  <c r="L8800" i="1"/>
  <c r="M8810" i="1"/>
  <c r="M8823" i="1"/>
  <c r="L8813" i="1"/>
  <c r="M8831" i="1"/>
  <c r="L8821" i="1"/>
  <c r="P8800" i="1"/>
  <c r="O8799" i="1"/>
  <c r="P8801" i="1"/>
  <c r="O8800" i="1"/>
  <c r="N8799" i="1"/>
  <c r="R8799" i="1" s="1" a="1"/>
  <c r="O8801" i="1"/>
  <c r="N8800" i="1"/>
  <c r="N8801" i="1"/>
  <c r="P8799" i="1"/>
  <c r="N8815" i="1"/>
  <c r="M8825" i="1"/>
  <c r="O8816" i="1"/>
  <c r="O8817" i="1" s="1"/>
  <c r="L8815" i="1"/>
  <c r="N8816" i="1"/>
  <c r="P8816" i="1" s="1"/>
  <c r="P8817" i="1" s="1"/>
  <c r="O8815" i="1"/>
  <c r="L8812" i="1"/>
  <c r="M8822" i="1"/>
  <c r="M8828" i="1"/>
  <c r="L8818" i="1"/>
  <c r="L8819" i="1"/>
  <c r="M8829" i="1"/>
  <c r="N8809" i="1" a="1"/>
  <c r="P8805" i="1"/>
  <c r="P8810" i="1" l="1"/>
  <c r="O8809" i="1"/>
  <c r="P8811" i="1"/>
  <c r="O8810" i="1"/>
  <c r="N8809" i="1"/>
  <c r="R8809" i="1" s="1" a="1"/>
  <c r="O8811" i="1"/>
  <c r="N8810" i="1"/>
  <c r="N8811" i="1"/>
  <c r="P8809" i="1"/>
  <c r="M8838" i="1"/>
  <c r="L8828" i="1"/>
  <c r="N8819" i="1" a="1"/>
  <c r="P8815" i="1"/>
  <c r="L8829" i="1"/>
  <c r="M8839" i="1"/>
  <c r="L8822" i="1"/>
  <c r="M8832" i="1"/>
  <c r="R8801" i="1"/>
  <c r="R8800" i="1"/>
  <c r="R8799" i="1"/>
  <c r="M8833" i="1"/>
  <c r="L8823" i="1"/>
  <c r="M8836" i="1"/>
  <c r="L8826" i="1"/>
  <c r="L8810" i="1"/>
  <c r="M8820" i="1"/>
  <c r="N8825" i="1"/>
  <c r="M8835" i="1"/>
  <c r="O8826" i="1"/>
  <c r="O8827" i="1" s="1"/>
  <c r="L8825" i="1"/>
  <c r="N8826" i="1"/>
  <c r="P8826" i="1" s="1"/>
  <c r="P8827" i="1" s="1"/>
  <c r="O8825" i="1"/>
  <c r="M8841" i="1"/>
  <c r="L8831" i="1"/>
  <c r="M8827" i="1"/>
  <c r="L8817" i="1"/>
  <c r="L8814" i="1"/>
  <c r="M8824" i="1"/>
  <c r="N8835" i="1" l="1"/>
  <c r="M8845" i="1"/>
  <c r="O8836" i="1"/>
  <c r="O8837" i="1" s="1"/>
  <c r="L8835" i="1"/>
  <c r="N8836" i="1"/>
  <c r="P8836" i="1" s="1"/>
  <c r="P8837" i="1" s="1"/>
  <c r="O8835" i="1"/>
  <c r="P8820" i="1"/>
  <c r="O8819" i="1"/>
  <c r="P8821" i="1"/>
  <c r="O8820" i="1"/>
  <c r="N8819" i="1"/>
  <c r="R8819" i="1" s="1" a="1"/>
  <c r="O8821" i="1"/>
  <c r="N8820" i="1"/>
  <c r="N8821" i="1"/>
  <c r="P8819" i="1"/>
  <c r="M8851" i="1"/>
  <c r="L8841" i="1"/>
  <c r="M8837" i="1"/>
  <c r="L8827" i="1"/>
  <c r="N8829" i="1" a="1"/>
  <c r="P8825" i="1"/>
  <c r="M8846" i="1"/>
  <c r="L8836" i="1"/>
  <c r="L8839" i="1"/>
  <c r="M8849" i="1"/>
  <c r="L8824" i="1"/>
  <c r="M8834" i="1"/>
  <c r="L8820" i="1"/>
  <c r="M8830" i="1"/>
  <c r="M8848" i="1"/>
  <c r="L8838" i="1"/>
  <c r="M8843" i="1"/>
  <c r="L8833" i="1"/>
  <c r="L8832" i="1"/>
  <c r="M8842" i="1"/>
  <c r="R8811" i="1"/>
  <c r="R8810" i="1"/>
  <c r="R8809" i="1"/>
  <c r="R8821" i="1" l="1"/>
  <c r="R8820" i="1"/>
  <c r="R8819" i="1"/>
  <c r="L8830" i="1"/>
  <c r="M8840" i="1"/>
  <c r="M8853" i="1"/>
  <c r="L8843" i="1"/>
  <c r="P8830" i="1"/>
  <c r="O8829" i="1"/>
  <c r="P8831" i="1"/>
  <c r="O8830" i="1"/>
  <c r="N8829" i="1"/>
  <c r="R8829" i="1" s="1" a="1"/>
  <c r="O8831" i="1"/>
  <c r="N8830" i="1"/>
  <c r="N8831" i="1"/>
  <c r="P8829" i="1"/>
  <c r="M8861" i="1"/>
  <c r="L8851" i="1"/>
  <c r="L8842" i="1"/>
  <c r="M8852" i="1"/>
  <c r="L8834" i="1"/>
  <c r="M8844" i="1"/>
  <c r="M8858" i="1"/>
  <c r="L8848" i="1"/>
  <c r="M8856" i="1"/>
  <c r="L8846" i="1"/>
  <c r="M8847" i="1"/>
  <c r="L8837" i="1"/>
  <c r="N8845" i="1"/>
  <c r="M8855" i="1"/>
  <c r="O8846" i="1"/>
  <c r="O8847" i="1" s="1"/>
  <c r="L8845" i="1"/>
  <c r="N8846" i="1"/>
  <c r="P8846" i="1" s="1"/>
  <c r="P8847" i="1" s="1"/>
  <c r="O8845" i="1"/>
  <c r="L8849" i="1"/>
  <c r="M8859" i="1"/>
  <c r="N8839" i="1" a="1"/>
  <c r="P8835" i="1"/>
  <c r="P8840" i="1" l="1"/>
  <c r="O8839" i="1"/>
  <c r="P8841" i="1"/>
  <c r="O8840" i="1"/>
  <c r="N8839" i="1"/>
  <c r="R8839" i="1" s="1" a="1"/>
  <c r="O8841" i="1"/>
  <c r="N8840" i="1"/>
  <c r="N8841" i="1"/>
  <c r="P8839" i="1"/>
  <c r="N8849" i="1" a="1"/>
  <c r="P8845" i="1"/>
  <c r="L8859" i="1"/>
  <c r="M8869" i="1"/>
  <c r="L8852" i="1"/>
  <c r="M8862" i="1"/>
  <c r="R8831" i="1"/>
  <c r="R8830" i="1"/>
  <c r="R8829" i="1"/>
  <c r="M8857" i="1"/>
  <c r="L8847" i="1"/>
  <c r="M8868" i="1"/>
  <c r="L8858" i="1"/>
  <c r="N8855" i="1"/>
  <c r="M8865" i="1"/>
  <c r="O8856" i="1"/>
  <c r="O8857" i="1" s="1"/>
  <c r="L8855" i="1"/>
  <c r="N8856" i="1"/>
  <c r="P8856" i="1" s="1"/>
  <c r="P8857" i="1" s="1"/>
  <c r="O8855" i="1"/>
  <c r="L8844" i="1"/>
  <c r="M8854" i="1"/>
  <c r="M8863" i="1"/>
  <c r="L8853" i="1"/>
  <c r="M8866" i="1"/>
  <c r="L8856" i="1"/>
  <c r="M8871" i="1"/>
  <c r="L8861" i="1"/>
  <c r="L8840" i="1"/>
  <c r="M8850" i="1"/>
  <c r="M8876" i="1" l="1"/>
  <c r="L8866" i="1"/>
  <c r="N8865" i="1"/>
  <c r="M8875" i="1"/>
  <c r="O8866" i="1"/>
  <c r="O8867" i="1" s="1"/>
  <c r="L8865" i="1"/>
  <c r="N8866" i="1"/>
  <c r="P8866" i="1" s="1"/>
  <c r="P8867" i="1" s="1"/>
  <c r="O8865" i="1"/>
  <c r="L8862" i="1"/>
  <c r="M8872" i="1"/>
  <c r="M8881" i="1"/>
  <c r="L8871" i="1"/>
  <c r="M8873" i="1"/>
  <c r="L8863" i="1"/>
  <c r="N8859" i="1" a="1"/>
  <c r="P8855" i="1"/>
  <c r="M8867" i="1"/>
  <c r="L8857" i="1"/>
  <c r="L8850" i="1"/>
  <c r="M8860" i="1"/>
  <c r="L8854" i="1"/>
  <c r="M8864" i="1"/>
  <c r="P8850" i="1"/>
  <c r="O8849" i="1"/>
  <c r="P8851" i="1"/>
  <c r="O8850" i="1"/>
  <c r="N8849" i="1"/>
  <c r="R8849" i="1" s="1" a="1"/>
  <c r="O8851" i="1"/>
  <c r="N8850" i="1"/>
  <c r="N8851" i="1"/>
  <c r="P8849" i="1"/>
  <c r="M8878" i="1"/>
  <c r="L8868" i="1"/>
  <c r="L8869" i="1"/>
  <c r="M8879" i="1"/>
  <c r="R8841" i="1"/>
  <c r="R8840" i="1"/>
  <c r="R8839" i="1"/>
  <c r="M8883" i="1" l="1"/>
  <c r="L8873" i="1"/>
  <c r="M8888" i="1"/>
  <c r="L8878" i="1"/>
  <c r="L8860" i="1"/>
  <c r="M8870" i="1"/>
  <c r="N8875" i="1"/>
  <c r="M8885" i="1"/>
  <c r="O8876" i="1"/>
  <c r="O8877" i="1" s="1"/>
  <c r="L8875" i="1"/>
  <c r="N8876" i="1"/>
  <c r="P8876" i="1" s="1"/>
  <c r="P8877" i="1" s="1"/>
  <c r="O8875" i="1"/>
  <c r="R8851" i="1"/>
  <c r="R8850" i="1"/>
  <c r="R8849" i="1"/>
  <c r="M8891" i="1"/>
  <c r="L8881" i="1"/>
  <c r="N8869" i="1" a="1"/>
  <c r="P8865" i="1"/>
  <c r="M8877" i="1"/>
  <c r="L8867" i="1"/>
  <c r="L8879" i="1"/>
  <c r="M8889" i="1"/>
  <c r="P8860" i="1"/>
  <c r="O8859" i="1"/>
  <c r="P8861" i="1"/>
  <c r="O8860" i="1"/>
  <c r="N8859" i="1"/>
  <c r="R8859" i="1" s="1" a="1"/>
  <c r="O8861" i="1"/>
  <c r="N8860" i="1"/>
  <c r="N8861" i="1"/>
  <c r="P8859" i="1"/>
  <c r="L8864" i="1"/>
  <c r="M8874" i="1"/>
  <c r="L8872" i="1"/>
  <c r="M8882" i="1"/>
  <c r="M8886" i="1"/>
  <c r="L8876" i="1"/>
  <c r="R8861" i="1" l="1"/>
  <c r="R8860" i="1"/>
  <c r="R8859" i="1"/>
  <c r="M8887" i="1"/>
  <c r="L8877" i="1"/>
  <c r="M8901" i="1"/>
  <c r="L8891" i="1"/>
  <c r="N8885" i="1"/>
  <c r="M8895" i="1"/>
  <c r="O8886" i="1"/>
  <c r="O8887" i="1" s="1"/>
  <c r="L8885" i="1"/>
  <c r="N8886" i="1"/>
  <c r="P8886" i="1" s="1"/>
  <c r="P8887" i="1" s="1"/>
  <c r="O8885" i="1"/>
  <c r="L8889" i="1"/>
  <c r="M8899" i="1"/>
  <c r="N8879" i="1" a="1"/>
  <c r="P8875" i="1"/>
  <c r="M8898" i="1"/>
  <c r="L8888" i="1"/>
  <c r="M8896" i="1"/>
  <c r="L8886" i="1"/>
  <c r="L8882" i="1"/>
  <c r="M8892" i="1"/>
  <c r="L8874" i="1"/>
  <c r="M8884" i="1"/>
  <c r="P8870" i="1"/>
  <c r="O8869" i="1"/>
  <c r="P8871" i="1"/>
  <c r="O8870" i="1"/>
  <c r="N8869" i="1"/>
  <c r="R8869" i="1" s="1" a="1"/>
  <c r="O8871" i="1"/>
  <c r="N8870" i="1"/>
  <c r="N8871" i="1"/>
  <c r="P8869" i="1"/>
  <c r="L8870" i="1"/>
  <c r="M8880" i="1"/>
  <c r="M8893" i="1"/>
  <c r="L8883" i="1"/>
  <c r="M8903" i="1" l="1"/>
  <c r="L8893" i="1"/>
  <c r="L8880" i="1"/>
  <c r="M8890" i="1"/>
  <c r="M8906" i="1"/>
  <c r="L8896" i="1"/>
  <c r="P8880" i="1"/>
  <c r="O8879" i="1"/>
  <c r="P8881" i="1"/>
  <c r="O8880" i="1"/>
  <c r="N8879" i="1"/>
  <c r="R8879" i="1" s="1" a="1"/>
  <c r="O8881" i="1"/>
  <c r="N8880" i="1"/>
  <c r="N8881" i="1"/>
  <c r="P8879" i="1"/>
  <c r="N8889" i="1" a="1"/>
  <c r="P8885" i="1"/>
  <c r="M8897" i="1"/>
  <c r="L8887" i="1"/>
  <c r="L8884" i="1"/>
  <c r="M8894" i="1"/>
  <c r="L8892" i="1"/>
  <c r="M8902" i="1"/>
  <c r="L8899" i="1"/>
  <c r="M8909" i="1"/>
  <c r="R8871" i="1"/>
  <c r="R8870" i="1"/>
  <c r="R8869" i="1"/>
  <c r="M8908" i="1"/>
  <c r="L8898" i="1"/>
  <c r="M8911" i="1"/>
  <c r="L8901" i="1"/>
  <c r="N8895" i="1"/>
  <c r="M8905" i="1"/>
  <c r="O8896" i="1"/>
  <c r="O8897" i="1" s="1"/>
  <c r="L8895" i="1"/>
  <c r="N8896" i="1"/>
  <c r="P8896" i="1" s="1"/>
  <c r="P8897" i="1" s="1"/>
  <c r="O8895" i="1"/>
  <c r="M8918" i="1" l="1"/>
  <c r="L8908" i="1"/>
  <c r="L8894" i="1"/>
  <c r="M8904" i="1"/>
  <c r="P8890" i="1"/>
  <c r="O8889" i="1"/>
  <c r="P8891" i="1"/>
  <c r="O8890" i="1"/>
  <c r="N8889" i="1"/>
  <c r="R8889" i="1" s="1" a="1"/>
  <c r="O8891" i="1"/>
  <c r="N8890" i="1"/>
  <c r="N8891" i="1"/>
  <c r="P8889" i="1"/>
  <c r="L8890" i="1"/>
  <c r="M8900" i="1"/>
  <c r="M8921" i="1"/>
  <c r="L8911" i="1"/>
  <c r="R8881" i="1"/>
  <c r="R8880" i="1"/>
  <c r="R8879" i="1"/>
  <c r="L8902" i="1"/>
  <c r="M8912" i="1"/>
  <c r="N8905" i="1"/>
  <c r="M8915" i="1"/>
  <c r="O8906" i="1"/>
  <c r="O8907" i="1" s="1"/>
  <c r="L8905" i="1"/>
  <c r="N8906" i="1"/>
  <c r="P8906" i="1" s="1"/>
  <c r="P8907" i="1" s="1"/>
  <c r="O8905" i="1"/>
  <c r="M8907" i="1"/>
  <c r="L8897" i="1"/>
  <c r="N8899" i="1" a="1"/>
  <c r="P8895" i="1"/>
  <c r="L8909" i="1"/>
  <c r="M8919" i="1"/>
  <c r="M8916" i="1"/>
  <c r="L8906" i="1"/>
  <c r="M8913" i="1"/>
  <c r="L8903" i="1"/>
  <c r="N8915" i="1" l="1"/>
  <c r="M8925" i="1"/>
  <c r="O8916" i="1"/>
  <c r="O8917" i="1" s="1"/>
  <c r="L8915" i="1"/>
  <c r="N8916" i="1"/>
  <c r="P8916" i="1" s="1"/>
  <c r="P8917" i="1" s="1"/>
  <c r="O8915" i="1"/>
  <c r="M8931" i="1"/>
  <c r="L8921" i="1"/>
  <c r="L8904" i="1"/>
  <c r="M8914" i="1"/>
  <c r="M8923" i="1"/>
  <c r="L8913" i="1"/>
  <c r="M8917" i="1"/>
  <c r="L8907" i="1"/>
  <c r="P8900" i="1"/>
  <c r="O8899" i="1"/>
  <c r="P8901" i="1"/>
  <c r="O8900" i="1"/>
  <c r="N8899" i="1"/>
  <c r="R8899" i="1" s="1" a="1"/>
  <c r="O8901" i="1"/>
  <c r="N8900" i="1"/>
  <c r="N8901" i="1"/>
  <c r="P8899" i="1"/>
  <c r="N8909" i="1" a="1"/>
  <c r="P8905" i="1"/>
  <c r="L8900" i="1"/>
  <c r="M8910" i="1"/>
  <c r="M8926" i="1"/>
  <c r="L8916" i="1"/>
  <c r="L8919" i="1"/>
  <c r="M8929" i="1"/>
  <c r="L8912" i="1"/>
  <c r="M8922" i="1"/>
  <c r="R8891" i="1"/>
  <c r="R8890" i="1"/>
  <c r="R8889" i="1"/>
  <c r="M8928" i="1"/>
  <c r="L8918" i="1"/>
  <c r="L8929" i="1" l="1"/>
  <c r="M8939" i="1"/>
  <c r="L8922" i="1"/>
  <c r="M8932" i="1"/>
  <c r="M8936" i="1"/>
  <c r="L8926" i="1"/>
  <c r="P8910" i="1"/>
  <c r="O8909" i="1"/>
  <c r="P8911" i="1"/>
  <c r="O8910" i="1"/>
  <c r="N8909" i="1"/>
  <c r="R8909" i="1" s="1" a="1"/>
  <c r="O8911" i="1"/>
  <c r="N8910" i="1"/>
  <c r="N8911" i="1"/>
  <c r="P8909" i="1"/>
  <c r="R8901" i="1"/>
  <c r="R8900" i="1"/>
  <c r="R8899" i="1"/>
  <c r="M8933" i="1"/>
  <c r="L8923" i="1"/>
  <c r="M8941" i="1"/>
  <c r="L8931" i="1"/>
  <c r="L8910" i="1"/>
  <c r="M8920" i="1"/>
  <c r="L8914" i="1"/>
  <c r="M8924" i="1"/>
  <c r="N8925" i="1"/>
  <c r="M8935" i="1"/>
  <c r="O8926" i="1"/>
  <c r="O8927" i="1" s="1"/>
  <c r="L8925" i="1"/>
  <c r="N8926" i="1"/>
  <c r="P8926" i="1" s="1"/>
  <c r="P8927" i="1" s="1"/>
  <c r="O8925" i="1"/>
  <c r="M8938" i="1"/>
  <c r="L8928" i="1"/>
  <c r="M8927" i="1"/>
  <c r="L8917" i="1"/>
  <c r="N8919" i="1" a="1"/>
  <c r="P8915" i="1"/>
  <c r="M8948" i="1" l="1"/>
  <c r="L8938" i="1"/>
  <c r="N8935" i="1"/>
  <c r="M8945" i="1"/>
  <c r="O8936" i="1"/>
  <c r="O8937" i="1" s="1"/>
  <c r="L8935" i="1"/>
  <c r="N8936" i="1"/>
  <c r="P8936" i="1" s="1"/>
  <c r="P8937" i="1" s="1"/>
  <c r="O8935" i="1"/>
  <c r="L8920" i="1"/>
  <c r="M8930" i="1"/>
  <c r="L8932" i="1"/>
  <c r="M8942" i="1"/>
  <c r="M8937" i="1"/>
  <c r="L8927" i="1"/>
  <c r="N8929" i="1" a="1"/>
  <c r="P8925" i="1"/>
  <c r="M8943" i="1"/>
  <c r="L8933" i="1"/>
  <c r="P8920" i="1"/>
  <c r="O8919" i="1"/>
  <c r="P8921" i="1"/>
  <c r="O8920" i="1"/>
  <c r="N8919" i="1"/>
  <c r="R8919" i="1" s="1" a="1"/>
  <c r="O8921" i="1"/>
  <c r="N8920" i="1"/>
  <c r="N8921" i="1"/>
  <c r="P8919" i="1"/>
  <c r="R8911" i="1"/>
  <c r="R8910" i="1"/>
  <c r="R8909" i="1"/>
  <c r="L8924" i="1"/>
  <c r="M8934" i="1"/>
  <c r="L8939" i="1"/>
  <c r="M8949" i="1"/>
  <c r="M8951" i="1"/>
  <c r="L8941" i="1"/>
  <c r="M8946" i="1"/>
  <c r="L8936" i="1"/>
  <c r="M8956" i="1" l="1"/>
  <c r="L8946" i="1"/>
  <c r="M8947" i="1"/>
  <c r="L8937" i="1"/>
  <c r="L8934" i="1"/>
  <c r="M8944" i="1"/>
  <c r="L8942" i="1"/>
  <c r="M8952" i="1"/>
  <c r="N8945" i="1"/>
  <c r="M8955" i="1"/>
  <c r="O8946" i="1"/>
  <c r="O8947" i="1" s="1"/>
  <c r="L8945" i="1"/>
  <c r="N8946" i="1"/>
  <c r="P8946" i="1" s="1"/>
  <c r="P8947" i="1" s="1"/>
  <c r="O8945" i="1"/>
  <c r="R8921" i="1"/>
  <c r="R8920" i="1"/>
  <c r="R8919" i="1"/>
  <c r="N8939" i="1" a="1"/>
  <c r="P8935" i="1"/>
  <c r="M8961" i="1"/>
  <c r="L8951" i="1"/>
  <c r="P8930" i="1"/>
  <c r="O8929" i="1"/>
  <c r="P8931" i="1"/>
  <c r="O8930" i="1"/>
  <c r="N8929" i="1"/>
  <c r="R8929" i="1" s="1" a="1"/>
  <c r="O8931" i="1"/>
  <c r="N8930" i="1"/>
  <c r="N8931" i="1"/>
  <c r="P8929" i="1"/>
  <c r="L8949" i="1"/>
  <c r="M8959" i="1"/>
  <c r="L8930" i="1"/>
  <c r="M8940" i="1"/>
  <c r="M8953" i="1"/>
  <c r="L8943" i="1"/>
  <c r="M8958" i="1"/>
  <c r="L8948" i="1"/>
  <c r="P8940" i="1" l="1"/>
  <c r="O8939" i="1"/>
  <c r="P8941" i="1"/>
  <c r="O8940" i="1"/>
  <c r="N8939" i="1"/>
  <c r="R8939" i="1" s="1" a="1"/>
  <c r="O8941" i="1"/>
  <c r="N8940" i="1"/>
  <c r="N8941" i="1"/>
  <c r="P8939" i="1"/>
  <c r="M8968" i="1"/>
  <c r="L8958" i="1"/>
  <c r="L8959" i="1"/>
  <c r="M8969" i="1"/>
  <c r="M8971" i="1"/>
  <c r="L8961" i="1"/>
  <c r="L8952" i="1"/>
  <c r="M8962" i="1"/>
  <c r="M8963" i="1"/>
  <c r="L8953" i="1"/>
  <c r="M8957" i="1"/>
  <c r="L8947" i="1"/>
  <c r="L8940" i="1"/>
  <c r="M8950" i="1"/>
  <c r="N8955" i="1"/>
  <c r="M8965" i="1"/>
  <c r="O8956" i="1"/>
  <c r="O8957" i="1" s="1"/>
  <c r="L8955" i="1"/>
  <c r="N8956" i="1"/>
  <c r="P8956" i="1" s="1"/>
  <c r="P8957" i="1" s="1"/>
  <c r="O8955" i="1"/>
  <c r="L8944" i="1"/>
  <c r="M8954" i="1"/>
  <c r="R8931" i="1"/>
  <c r="R8930" i="1"/>
  <c r="R8929" i="1"/>
  <c r="N8949" i="1" a="1"/>
  <c r="P8945" i="1"/>
  <c r="M8966" i="1"/>
  <c r="L8956" i="1"/>
  <c r="M8976" i="1" l="1"/>
  <c r="L8966" i="1"/>
  <c r="N8959" i="1" a="1"/>
  <c r="P8955" i="1"/>
  <c r="M8967" i="1"/>
  <c r="L8957" i="1"/>
  <c r="P8950" i="1"/>
  <c r="O8949" i="1"/>
  <c r="P8951" i="1"/>
  <c r="O8950" i="1"/>
  <c r="N8949" i="1"/>
  <c r="R8949" i="1" s="1" a="1"/>
  <c r="O8951" i="1"/>
  <c r="N8950" i="1"/>
  <c r="N8951" i="1"/>
  <c r="P8949" i="1"/>
  <c r="L8954" i="1"/>
  <c r="M8964" i="1"/>
  <c r="L8950" i="1"/>
  <c r="M8960" i="1"/>
  <c r="M8973" i="1"/>
  <c r="L8963" i="1"/>
  <c r="M8981" i="1"/>
  <c r="L8971" i="1"/>
  <c r="M8978" i="1"/>
  <c r="L8968" i="1"/>
  <c r="N8965" i="1"/>
  <c r="M8975" i="1"/>
  <c r="O8966" i="1"/>
  <c r="O8967" i="1" s="1"/>
  <c r="L8965" i="1"/>
  <c r="N8966" i="1"/>
  <c r="P8966" i="1" s="1"/>
  <c r="P8967" i="1" s="1"/>
  <c r="O8965" i="1"/>
  <c r="L8962" i="1"/>
  <c r="M8972" i="1"/>
  <c r="L8969" i="1"/>
  <c r="M8979" i="1"/>
  <c r="R8941" i="1"/>
  <c r="R8940" i="1"/>
  <c r="R8939" i="1"/>
  <c r="M8988" i="1" l="1"/>
  <c r="L8978" i="1"/>
  <c r="M8983" i="1"/>
  <c r="L8973" i="1"/>
  <c r="N8975" i="1"/>
  <c r="M8985" i="1"/>
  <c r="O8976" i="1"/>
  <c r="O8977" i="1" s="1"/>
  <c r="L8975" i="1"/>
  <c r="N8976" i="1"/>
  <c r="P8976" i="1" s="1"/>
  <c r="P8977" i="1" s="1"/>
  <c r="O8975" i="1"/>
  <c r="L8960" i="1"/>
  <c r="M8970" i="1"/>
  <c r="R8951" i="1"/>
  <c r="R8950" i="1"/>
  <c r="R8949" i="1"/>
  <c r="P8960" i="1"/>
  <c r="O8959" i="1"/>
  <c r="P8961" i="1"/>
  <c r="O8960" i="1"/>
  <c r="N8959" i="1"/>
  <c r="R8959" i="1" s="1" a="1"/>
  <c r="O8961" i="1"/>
  <c r="N8960" i="1"/>
  <c r="N8961" i="1"/>
  <c r="P8959" i="1"/>
  <c r="L8979" i="1"/>
  <c r="M8989" i="1"/>
  <c r="N8969" i="1" a="1"/>
  <c r="P8965" i="1"/>
  <c r="M8991" i="1"/>
  <c r="L8981" i="1"/>
  <c r="L8972" i="1"/>
  <c r="M8982" i="1"/>
  <c r="L8964" i="1"/>
  <c r="M8974" i="1"/>
  <c r="M8977" i="1"/>
  <c r="L8967" i="1"/>
  <c r="M8986" i="1"/>
  <c r="L8976" i="1"/>
  <c r="L8989" i="1" l="1"/>
  <c r="M8999" i="1"/>
  <c r="L8982" i="1"/>
  <c r="M8992" i="1"/>
  <c r="R8961" i="1"/>
  <c r="R8960" i="1"/>
  <c r="R8959" i="1"/>
  <c r="L8970" i="1"/>
  <c r="M8980" i="1"/>
  <c r="P8970" i="1"/>
  <c r="O8969" i="1"/>
  <c r="P8971" i="1"/>
  <c r="O8970" i="1"/>
  <c r="N8969" i="1"/>
  <c r="R8969" i="1" s="1" a="1"/>
  <c r="O8971" i="1"/>
  <c r="N8970" i="1"/>
  <c r="N8971" i="1"/>
  <c r="P8969" i="1"/>
  <c r="M8993" i="1"/>
  <c r="L8983" i="1"/>
  <c r="M8987" i="1"/>
  <c r="L8977" i="1"/>
  <c r="N8985" i="1"/>
  <c r="M8995" i="1"/>
  <c r="O8986" i="1"/>
  <c r="O8987" i="1" s="1"/>
  <c r="L8985" i="1"/>
  <c r="N8986" i="1"/>
  <c r="P8986" i="1" s="1"/>
  <c r="P8987" i="1" s="1"/>
  <c r="O8985" i="1"/>
  <c r="L8974" i="1"/>
  <c r="M8984" i="1"/>
  <c r="M8996" i="1"/>
  <c r="L8986" i="1"/>
  <c r="M9001" i="1"/>
  <c r="L8991" i="1"/>
  <c r="N8979" i="1" a="1"/>
  <c r="P8975" i="1"/>
  <c r="M8998" i="1"/>
  <c r="L8988" i="1"/>
  <c r="N8995" i="1" l="1"/>
  <c r="M9005" i="1"/>
  <c r="O8996" i="1"/>
  <c r="O8997" i="1" s="1"/>
  <c r="L8995" i="1"/>
  <c r="N8996" i="1"/>
  <c r="P8996" i="1" s="1"/>
  <c r="P8997" i="1" s="1"/>
  <c r="O8995" i="1"/>
  <c r="L8992" i="1"/>
  <c r="M9002" i="1"/>
  <c r="M9011" i="1"/>
  <c r="L9001" i="1"/>
  <c r="M9006" i="1"/>
  <c r="L8996" i="1"/>
  <c r="N8989" i="1" a="1"/>
  <c r="P8985" i="1"/>
  <c r="M9003" i="1"/>
  <c r="L8993" i="1"/>
  <c r="M9008" i="1"/>
  <c r="L8998" i="1"/>
  <c r="P8980" i="1"/>
  <c r="O8979" i="1"/>
  <c r="P8981" i="1"/>
  <c r="O8980" i="1"/>
  <c r="N8979" i="1"/>
  <c r="R8979" i="1" s="1" a="1"/>
  <c r="O8981" i="1"/>
  <c r="N8980" i="1"/>
  <c r="N8981" i="1"/>
  <c r="P8979" i="1"/>
  <c r="L8984" i="1"/>
  <c r="M8994" i="1"/>
  <c r="R8971" i="1"/>
  <c r="R8970" i="1"/>
  <c r="R8969" i="1"/>
  <c r="L8999" i="1"/>
  <c r="M9009" i="1"/>
  <c r="M8997" i="1"/>
  <c r="L8987" i="1"/>
  <c r="L8980" i="1"/>
  <c r="M8990" i="1"/>
  <c r="L9002" i="1" l="1"/>
  <c r="M9012" i="1"/>
  <c r="M9007" i="1"/>
  <c r="L8997" i="1"/>
  <c r="R8981" i="1"/>
  <c r="R8980" i="1"/>
  <c r="R8979" i="1"/>
  <c r="M9013" i="1"/>
  <c r="L9003" i="1"/>
  <c r="M9016" i="1"/>
  <c r="L9006" i="1"/>
  <c r="L8990" i="1"/>
  <c r="M9000" i="1"/>
  <c r="L9009" i="1"/>
  <c r="M9019" i="1"/>
  <c r="N9005" i="1"/>
  <c r="M9015" i="1"/>
  <c r="O9006" i="1"/>
  <c r="O9007" i="1" s="1"/>
  <c r="L9005" i="1"/>
  <c r="N9006" i="1"/>
  <c r="P9006" i="1" s="1"/>
  <c r="P9007" i="1" s="1"/>
  <c r="O9005" i="1"/>
  <c r="L8994" i="1"/>
  <c r="M9004" i="1"/>
  <c r="M9018" i="1"/>
  <c r="L9008" i="1"/>
  <c r="P8990" i="1"/>
  <c r="O8989" i="1"/>
  <c r="P8991" i="1"/>
  <c r="O8990" i="1"/>
  <c r="N8989" i="1"/>
  <c r="R8989" i="1" s="1" a="1"/>
  <c r="O8991" i="1"/>
  <c r="N8990" i="1"/>
  <c r="N8991" i="1"/>
  <c r="P8989" i="1"/>
  <c r="M9021" i="1"/>
  <c r="L9011" i="1"/>
  <c r="N8999" i="1" a="1"/>
  <c r="P8995" i="1"/>
  <c r="N9009" i="1" l="1" a="1"/>
  <c r="P9005" i="1"/>
  <c r="M9023" i="1"/>
  <c r="L9013" i="1"/>
  <c r="M9031" i="1"/>
  <c r="L9021" i="1"/>
  <c r="L9004" i="1"/>
  <c r="M9014" i="1"/>
  <c r="L9019" i="1"/>
  <c r="M9029" i="1"/>
  <c r="M9017" i="1"/>
  <c r="L9007" i="1"/>
  <c r="M9028" i="1"/>
  <c r="L9018" i="1"/>
  <c r="R8991" i="1"/>
  <c r="R8990" i="1"/>
  <c r="R8989" i="1"/>
  <c r="M9026" i="1"/>
  <c r="L9016" i="1"/>
  <c r="L9012" i="1"/>
  <c r="M9022" i="1"/>
  <c r="P9000" i="1"/>
  <c r="O8999" i="1"/>
  <c r="P9001" i="1"/>
  <c r="O9000" i="1"/>
  <c r="N8999" i="1"/>
  <c r="R8999" i="1" s="1" a="1"/>
  <c r="O9001" i="1"/>
  <c r="N9000" i="1"/>
  <c r="N9001" i="1"/>
  <c r="P8999" i="1"/>
  <c r="N9015" i="1"/>
  <c r="M9025" i="1"/>
  <c r="O9016" i="1"/>
  <c r="O9017" i="1" s="1"/>
  <c r="L9015" i="1"/>
  <c r="N9016" i="1"/>
  <c r="P9016" i="1" s="1"/>
  <c r="P9017" i="1" s="1"/>
  <c r="O9015" i="1"/>
  <c r="L9000" i="1"/>
  <c r="M9010" i="1"/>
  <c r="N9025" i="1" l="1"/>
  <c r="M9035" i="1"/>
  <c r="O9026" i="1"/>
  <c r="O9027" i="1" s="1"/>
  <c r="L9025" i="1"/>
  <c r="N9026" i="1"/>
  <c r="P9026" i="1" s="1"/>
  <c r="P9027" i="1" s="1"/>
  <c r="O9025" i="1"/>
  <c r="L9014" i="1"/>
  <c r="M9024" i="1"/>
  <c r="R9001" i="1"/>
  <c r="R9000" i="1"/>
  <c r="R8999" i="1"/>
  <c r="L9029" i="1"/>
  <c r="M9039" i="1"/>
  <c r="N9019" i="1" a="1"/>
  <c r="P9015" i="1"/>
  <c r="M9027" i="1"/>
  <c r="L9017" i="1"/>
  <c r="M9033" i="1"/>
  <c r="L9023" i="1"/>
  <c r="L9010" i="1"/>
  <c r="M9020" i="1"/>
  <c r="M9036" i="1"/>
  <c r="L9026" i="1"/>
  <c r="L9022" i="1"/>
  <c r="M9032" i="1"/>
  <c r="M9038" i="1"/>
  <c r="L9028" i="1"/>
  <c r="M9041" i="1"/>
  <c r="L9031" i="1"/>
  <c r="P9010" i="1"/>
  <c r="O9009" i="1"/>
  <c r="P9011" i="1"/>
  <c r="O9010" i="1"/>
  <c r="N9009" i="1"/>
  <c r="R9009" i="1" s="1" a="1"/>
  <c r="O9011" i="1"/>
  <c r="N9010" i="1"/>
  <c r="N9011" i="1"/>
  <c r="P9009" i="1"/>
  <c r="L9032" i="1" l="1"/>
  <c r="M9042" i="1"/>
  <c r="L9020" i="1"/>
  <c r="M9030" i="1"/>
  <c r="L9039" i="1"/>
  <c r="M9049" i="1"/>
  <c r="M9051" i="1"/>
  <c r="L9041" i="1"/>
  <c r="M9037" i="1"/>
  <c r="L9027" i="1"/>
  <c r="L9024" i="1"/>
  <c r="M9034" i="1"/>
  <c r="R9011" i="1"/>
  <c r="R9010" i="1"/>
  <c r="R9009" i="1"/>
  <c r="M9048" i="1"/>
  <c r="L9038" i="1"/>
  <c r="M9046" i="1"/>
  <c r="L9036" i="1"/>
  <c r="M9043" i="1"/>
  <c r="L9033" i="1"/>
  <c r="P9020" i="1"/>
  <c r="O9019" i="1"/>
  <c r="P9021" i="1"/>
  <c r="O9020" i="1"/>
  <c r="N9019" i="1"/>
  <c r="R9019" i="1" s="1" a="1"/>
  <c r="O9021" i="1"/>
  <c r="N9020" i="1"/>
  <c r="N9021" i="1"/>
  <c r="P9019" i="1"/>
  <c r="N9035" i="1"/>
  <c r="M9045" i="1"/>
  <c r="O9036" i="1"/>
  <c r="O9037" i="1" s="1"/>
  <c r="L9035" i="1"/>
  <c r="N9036" i="1"/>
  <c r="P9036" i="1" s="1"/>
  <c r="P9037" i="1" s="1"/>
  <c r="O9035" i="1"/>
  <c r="N9029" i="1" a="1"/>
  <c r="P9025" i="1"/>
  <c r="N9045" i="1" l="1"/>
  <c r="M9055" i="1"/>
  <c r="O9046" i="1"/>
  <c r="O9047" i="1" s="1"/>
  <c r="L9045" i="1"/>
  <c r="N9046" i="1"/>
  <c r="P9046" i="1" s="1"/>
  <c r="P9047" i="1" s="1"/>
  <c r="O9045" i="1"/>
  <c r="M9053" i="1"/>
  <c r="L9043" i="1"/>
  <c r="L9034" i="1"/>
  <c r="M9044" i="1"/>
  <c r="L9030" i="1"/>
  <c r="M9040" i="1"/>
  <c r="M9058" i="1"/>
  <c r="L9048" i="1"/>
  <c r="N9039" i="1" a="1"/>
  <c r="P9035" i="1"/>
  <c r="M9061" i="1"/>
  <c r="L9051" i="1"/>
  <c r="R9021" i="1"/>
  <c r="R9020" i="1"/>
  <c r="R9019" i="1"/>
  <c r="M9056" i="1"/>
  <c r="L9046" i="1"/>
  <c r="L9049" i="1"/>
  <c r="M9059" i="1"/>
  <c r="L9042" i="1"/>
  <c r="M9052" i="1"/>
  <c r="P9030" i="1"/>
  <c r="O9029" i="1"/>
  <c r="P9031" i="1"/>
  <c r="O9030" i="1"/>
  <c r="N9029" i="1"/>
  <c r="R9029" i="1" s="1" a="1"/>
  <c r="O9031" i="1"/>
  <c r="N9030" i="1"/>
  <c r="N9031" i="1"/>
  <c r="P9029" i="1"/>
  <c r="M9047" i="1"/>
  <c r="L9037" i="1"/>
  <c r="L9052" i="1" l="1"/>
  <c r="M9062" i="1"/>
  <c r="M9057" i="1"/>
  <c r="L9047" i="1"/>
  <c r="L9059" i="1"/>
  <c r="M9069" i="1"/>
  <c r="M9071" i="1"/>
  <c r="L9061" i="1"/>
  <c r="M9068" i="1"/>
  <c r="L9058" i="1"/>
  <c r="R9031" i="1"/>
  <c r="R9030" i="1"/>
  <c r="R9029" i="1"/>
  <c r="L9040" i="1"/>
  <c r="M9050" i="1"/>
  <c r="P9040" i="1"/>
  <c r="O9039" i="1"/>
  <c r="P9041" i="1"/>
  <c r="O9040" i="1"/>
  <c r="N9039" i="1"/>
  <c r="R9039" i="1" s="1" a="1"/>
  <c r="O9041" i="1"/>
  <c r="N9040" i="1"/>
  <c r="N9041" i="1"/>
  <c r="P9039" i="1"/>
  <c r="M9063" i="1"/>
  <c r="L9053" i="1"/>
  <c r="M9066" i="1"/>
  <c r="L9056" i="1"/>
  <c r="L9044" i="1"/>
  <c r="M9054" i="1"/>
  <c r="N9055" i="1"/>
  <c r="M9065" i="1"/>
  <c r="O9056" i="1"/>
  <c r="O9057" i="1" s="1"/>
  <c r="L9055" i="1"/>
  <c r="N9056" i="1"/>
  <c r="P9056" i="1" s="1"/>
  <c r="P9057" i="1" s="1"/>
  <c r="O9055" i="1"/>
  <c r="N9049" i="1" a="1"/>
  <c r="P9045" i="1"/>
  <c r="L9062" i="1" l="1"/>
  <c r="M9072" i="1"/>
  <c r="N9065" i="1"/>
  <c r="M9075" i="1"/>
  <c r="O9066" i="1"/>
  <c r="O9067" i="1" s="1"/>
  <c r="L9065" i="1"/>
  <c r="N9066" i="1"/>
  <c r="P9066" i="1" s="1"/>
  <c r="P9067" i="1" s="1"/>
  <c r="O9065" i="1"/>
  <c r="R9041" i="1"/>
  <c r="R9040" i="1"/>
  <c r="R9039" i="1"/>
  <c r="L9069" i="1"/>
  <c r="M9079" i="1"/>
  <c r="P9050" i="1"/>
  <c r="O9049" i="1"/>
  <c r="P9051" i="1"/>
  <c r="O9050" i="1"/>
  <c r="N9049" i="1"/>
  <c r="R9049" i="1" s="1" a="1"/>
  <c r="O9051" i="1"/>
  <c r="N9050" i="1"/>
  <c r="N9051" i="1"/>
  <c r="P9049" i="1"/>
  <c r="M9073" i="1"/>
  <c r="L9063" i="1"/>
  <c r="N9059" i="1" a="1"/>
  <c r="P9055" i="1"/>
  <c r="M9076" i="1"/>
  <c r="L9066" i="1"/>
  <c r="L9050" i="1"/>
  <c r="M9060" i="1"/>
  <c r="M9081" i="1"/>
  <c r="L9071" i="1"/>
  <c r="M9067" i="1"/>
  <c r="L9057" i="1"/>
  <c r="L9054" i="1"/>
  <c r="M9064" i="1"/>
  <c r="M9078" i="1"/>
  <c r="L9068" i="1"/>
  <c r="M9077" i="1" l="1"/>
  <c r="L9067" i="1"/>
  <c r="N9075" i="1"/>
  <c r="M9085" i="1"/>
  <c r="O9076" i="1"/>
  <c r="O9077" i="1" s="1"/>
  <c r="L9075" i="1"/>
  <c r="N9076" i="1"/>
  <c r="P9076" i="1" s="1"/>
  <c r="P9077" i="1" s="1"/>
  <c r="O9075" i="1"/>
  <c r="M9086" i="1"/>
  <c r="L9076" i="1"/>
  <c r="M9083" i="1"/>
  <c r="L9073" i="1"/>
  <c r="N9069" i="1" a="1"/>
  <c r="P9065" i="1"/>
  <c r="M9088" i="1"/>
  <c r="L9078" i="1"/>
  <c r="L9064" i="1"/>
  <c r="M9074" i="1"/>
  <c r="M9091" i="1"/>
  <c r="L9081" i="1"/>
  <c r="L9060" i="1"/>
  <c r="M9070" i="1"/>
  <c r="R9051" i="1"/>
  <c r="R9050" i="1"/>
  <c r="R9049" i="1"/>
  <c r="L9072" i="1"/>
  <c r="M9082" i="1"/>
  <c r="P9060" i="1"/>
  <c r="O9059" i="1"/>
  <c r="P9061" i="1"/>
  <c r="O9060" i="1"/>
  <c r="N9059" i="1"/>
  <c r="R9059" i="1" s="1" a="1"/>
  <c r="O9061" i="1"/>
  <c r="N9060" i="1"/>
  <c r="N9061" i="1"/>
  <c r="P9059" i="1"/>
  <c r="L9079" i="1"/>
  <c r="M9089" i="1"/>
  <c r="N9085" i="1" l="1"/>
  <c r="M9095" i="1"/>
  <c r="O9086" i="1"/>
  <c r="O9087" i="1" s="1"/>
  <c r="L9085" i="1"/>
  <c r="N9086" i="1"/>
  <c r="P9086" i="1" s="1"/>
  <c r="P9087" i="1" s="1"/>
  <c r="O9085" i="1"/>
  <c r="M9093" i="1"/>
  <c r="L9083" i="1"/>
  <c r="N9079" i="1" a="1"/>
  <c r="P9075" i="1"/>
  <c r="R9061" i="1"/>
  <c r="R9060" i="1"/>
  <c r="R9059" i="1"/>
  <c r="L9082" i="1"/>
  <c r="M9092" i="1"/>
  <c r="M9101" i="1"/>
  <c r="L9091" i="1"/>
  <c r="M9098" i="1"/>
  <c r="L9088" i="1"/>
  <c r="L9089" i="1"/>
  <c r="M9099" i="1"/>
  <c r="L9070" i="1"/>
  <c r="M9080" i="1"/>
  <c r="L9074" i="1"/>
  <c r="M9084" i="1"/>
  <c r="P9070" i="1"/>
  <c r="O9069" i="1"/>
  <c r="P9071" i="1"/>
  <c r="O9070" i="1"/>
  <c r="N9069" i="1"/>
  <c r="R9069" i="1" s="1" a="1"/>
  <c r="O9071" i="1"/>
  <c r="N9070" i="1"/>
  <c r="N9071" i="1"/>
  <c r="P9069" i="1"/>
  <c r="M9096" i="1"/>
  <c r="L9086" i="1"/>
  <c r="M9087" i="1"/>
  <c r="L9077" i="1"/>
  <c r="L9092" i="1" l="1"/>
  <c r="M9102" i="1"/>
  <c r="M9097" i="1"/>
  <c r="L9087" i="1"/>
  <c r="L9084" i="1"/>
  <c r="M9094" i="1"/>
  <c r="P9080" i="1"/>
  <c r="O9079" i="1"/>
  <c r="P9081" i="1"/>
  <c r="O9080" i="1"/>
  <c r="N9079" i="1"/>
  <c r="R9079" i="1" s="1" a="1"/>
  <c r="O9081" i="1"/>
  <c r="N9080" i="1"/>
  <c r="N9081" i="1"/>
  <c r="P9079" i="1"/>
  <c r="M9111" i="1"/>
  <c r="L9101" i="1"/>
  <c r="L9080" i="1"/>
  <c r="M9090" i="1"/>
  <c r="M9103" i="1"/>
  <c r="L9093" i="1"/>
  <c r="M9106" i="1"/>
  <c r="L9096" i="1"/>
  <c r="R9071" i="1"/>
  <c r="R9070" i="1"/>
  <c r="R9069" i="1"/>
  <c r="M9108" i="1"/>
  <c r="L9098" i="1"/>
  <c r="N9095" i="1"/>
  <c r="M9105" i="1"/>
  <c r="O9096" i="1"/>
  <c r="O9097" i="1" s="1"/>
  <c r="L9095" i="1"/>
  <c r="N9096" i="1"/>
  <c r="P9096" i="1" s="1"/>
  <c r="P9097" i="1" s="1"/>
  <c r="O9095" i="1"/>
  <c r="L9099" i="1"/>
  <c r="M9109" i="1"/>
  <c r="N9089" i="1" a="1"/>
  <c r="P9085" i="1"/>
  <c r="P9090" i="1" l="1"/>
  <c r="O9089" i="1"/>
  <c r="P9091" i="1"/>
  <c r="O9090" i="1"/>
  <c r="N9089" i="1"/>
  <c r="R9089" i="1" s="1" a="1"/>
  <c r="O9091" i="1"/>
  <c r="N9090" i="1"/>
  <c r="N9091" i="1"/>
  <c r="P9089" i="1"/>
  <c r="L9109" i="1"/>
  <c r="M9119" i="1"/>
  <c r="M9113" i="1"/>
  <c r="L9103" i="1"/>
  <c r="M9121" i="1"/>
  <c r="L9111" i="1"/>
  <c r="M9118" i="1"/>
  <c r="L9108" i="1"/>
  <c r="L9090" i="1"/>
  <c r="M9100" i="1"/>
  <c r="R9081" i="1"/>
  <c r="R9080" i="1"/>
  <c r="R9079" i="1"/>
  <c r="M9107" i="1"/>
  <c r="L9097" i="1"/>
  <c r="N9105" i="1"/>
  <c r="M9115" i="1"/>
  <c r="O9106" i="1"/>
  <c r="O9107" i="1" s="1"/>
  <c r="L9105" i="1"/>
  <c r="N9106" i="1"/>
  <c r="P9106" i="1" s="1"/>
  <c r="P9107" i="1" s="1"/>
  <c r="O9105" i="1"/>
  <c r="M9116" i="1"/>
  <c r="L9106" i="1"/>
  <c r="L9094" i="1"/>
  <c r="M9104" i="1"/>
  <c r="L9102" i="1"/>
  <c r="M9112" i="1"/>
  <c r="N9099" i="1" a="1"/>
  <c r="P9095" i="1"/>
  <c r="L9104" i="1" l="1"/>
  <c r="M9114" i="1"/>
  <c r="L9112" i="1"/>
  <c r="M9122" i="1"/>
  <c r="M9128" i="1"/>
  <c r="L9118" i="1"/>
  <c r="M9123" i="1"/>
  <c r="L9113" i="1"/>
  <c r="M9117" i="1"/>
  <c r="L9107" i="1"/>
  <c r="L9100" i="1"/>
  <c r="M9110" i="1"/>
  <c r="L9119" i="1"/>
  <c r="M9129" i="1"/>
  <c r="N9115" i="1"/>
  <c r="M9125" i="1"/>
  <c r="O9116" i="1"/>
  <c r="O9117" i="1" s="1"/>
  <c r="L9115" i="1"/>
  <c r="N9116" i="1"/>
  <c r="P9116" i="1" s="1"/>
  <c r="P9117" i="1" s="1"/>
  <c r="O9115" i="1"/>
  <c r="M9131" i="1"/>
  <c r="L9121" i="1"/>
  <c r="M9126" i="1"/>
  <c r="L9116" i="1"/>
  <c r="P9100" i="1"/>
  <c r="O9099" i="1"/>
  <c r="P9101" i="1"/>
  <c r="O9100" i="1"/>
  <c r="N9099" i="1"/>
  <c r="R9099" i="1" s="1" a="1"/>
  <c r="O9101" i="1"/>
  <c r="N9100" i="1"/>
  <c r="N9101" i="1"/>
  <c r="P9099" i="1"/>
  <c r="N9109" i="1" a="1"/>
  <c r="P9105" i="1"/>
  <c r="R9091" i="1"/>
  <c r="R9090" i="1"/>
  <c r="R9089" i="1"/>
  <c r="N9125" i="1" l="1"/>
  <c r="M9135" i="1"/>
  <c r="O9126" i="1"/>
  <c r="O9127" i="1" s="1"/>
  <c r="L9125" i="1"/>
  <c r="N9126" i="1"/>
  <c r="P9126" i="1" s="1"/>
  <c r="P9127" i="1" s="1"/>
  <c r="O9125" i="1"/>
  <c r="L9110" i="1"/>
  <c r="M9120" i="1"/>
  <c r="L9122" i="1"/>
  <c r="M9132" i="1"/>
  <c r="R9101" i="1"/>
  <c r="R9100" i="1"/>
  <c r="R9099" i="1"/>
  <c r="M9136" i="1"/>
  <c r="L9126" i="1"/>
  <c r="N9119" i="1" a="1"/>
  <c r="P9115" i="1"/>
  <c r="M9133" i="1"/>
  <c r="L9123" i="1"/>
  <c r="P9110" i="1"/>
  <c r="O9109" i="1"/>
  <c r="P9111" i="1"/>
  <c r="O9110" i="1"/>
  <c r="N9109" i="1"/>
  <c r="R9109" i="1" s="1" a="1"/>
  <c r="O9111" i="1"/>
  <c r="N9110" i="1"/>
  <c r="N9111" i="1"/>
  <c r="P9109" i="1"/>
  <c r="L9129" i="1"/>
  <c r="M9139" i="1"/>
  <c r="L9114" i="1"/>
  <c r="M9124" i="1"/>
  <c r="M9141" i="1"/>
  <c r="L9131" i="1"/>
  <c r="M9127" i="1"/>
  <c r="L9117" i="1"/>
  <c r="M9138" i="1"/>
  <c r="L9128" i="1"/>
  <c r="L9124" i="1" l="1"/>
  <c r="M9134" i="1"/>
  <c r="R9111" i="1"/>
  <c r="R9110" i="1"/>
  <c r="R9109" i="1"/>
  <c r="P9120" i="1"/>
  <c r="O9119" i="1"/>
  <c r="P9121" i="1"/>
  <c r="O9120" i="1"/>
  <c r="N9119" i="1"/>
  <c r="R9119" i="1" s="1" a="1"/>
  <c r="O9121" i="1"/>
  <c r="N9120" i="1"/>
  <c r="N9121" i="1"/>
  <c r="P9119" i="1"/>
  <c r="L9120" i="1"/>
  <c r="M9130" i="1"/>
  <c r="M9137" i="1"/>
  <c r="L9127" i="1"/>
  <c r="L9139" i="1"/>
  <c r="M9149" i="1"/>
  <c r="M9146" i="1"/>
  <c r="L9136" i="1"/>
  <c r="L9132" i="1"/>
  <c r="M9142" i="1"/>
  <c r="N9135" i="1"/>
  <c r="M9145" i="1"/>
  <c r="O9136" i="1"/>
  <c r="O9137" i="1" s="1"/>
  <c r="L9135" i="1"/>
  <c r="N9136" i="1"/>
  <c r="P9136" i="1" s="1"/>
  <c r="P9137" i="1" s="1"/>
  <c r="O9135" i="1"/>
  <c r="M9143" i="1"/>
  <c r="L9133" i="1"/>
  <c r="M9148" i="1"/>
  <c r="L9138" i="1"/>
  <c r="M9151" i="1"/>
  <c r="L9141" i="1"/>
  <c r="N9129" i="1" a="1"/>
  <c r="P9125" i="1"/>
  <c r="P9130" i="1" l="1"/>
  <c r="O9129" i="1"/>
  <c r="P9131" i="1"/>
  <c r="O9130" i="1"/>
  <c r="N9129" i="1"/>
  <c r="R9129" i="1" s="1" a="1"/>
  <c r="O9131" i="1"/>
  <c r="N9130" i="1"/>
  <c r="N9131" i="1"/>
  <c r="P9129" i="1"/>
  <c r="M9158" i="1"/>
  <c r="L9148" i="1"/>
  <c r="N9139" i="1" a="1"/>
  <c r="P9135" i="1"/>
  <c r="M9156" i="1"/>
  <c r="L9146" i="1"/>
  <c r="L9142" i="1"/>
  <c r="M9152" i="1"/>
  <c r="L9149" i="1"/>
  <c r="M9159" i="1"/>
  <c r="L9130" i="1"/>
  <c r="M9140" i="1"/>
  <c r="M9161" i="1"/>
  <c r="L9151" i="1"/>
  <c r="N9145" i="1"/>
  <c r="M9155" i="1"/>
  <c r="O9146" i="1"/>
  <c r="O9147" i="1" s="1"/>
  <c r="L9145" i="1"/>
  <c r="N9146" i="1"/>
  <c r="P9146" i="1" s="1"/>
  <c r="P9147" i="1" s="1"/>
  <c r="O9145" i="1"/>
  <c r="R9121" i="1"/>
  <c r="R9120" i="1"/>
  <c r="R9119" i="1"/>
  <c r="L9134" i="1"/>
  <c r="M9144" i="1"/>
  <c r="M9153" i="1"/>
  <c r="L9143" i="1"/>
  <c r="M9147" i="1"/>
  <c r="L9137" i="1"/>
  <c r="M9157" i="1" l="1"/>
  <c r="L9147" i="1"/>
  <c r="N9155" i="1"/>
  <c r="M9165" i="1"/>
  <c r="O9156" i="1"/>
  <c r="O9157" i="1" s="1"/>
  <c r="L9155" i="1"/>
  <c r="N9156" i="1"/>
  <c r="P9156" i="1" s="1"/>
  <c r="P9157" i="1" s="1"/>
  <c r="O9155" i="1"/>
  <c r="L9152" i="1"/>
  <c r="M9162" i="1"/>
  <c r="R9131" i="1"/>
  <c r="R9130" i="1"/>
  <c r="R9129" i="1"/>
  <c r="N9149" i="1" a="1"/>
  <c r="P9145" i="1"/>
  <c r="P9140" i="1"/>
  <c r="O9139" i="1"/>
  <c r="P9141" i="1"/>
  <c r="O9140" i="1"/>
  <c r="N9139" i="1"/>
  <c r="R9139" i="1" s="1" a="1"/>
  <c r="O9141" i="1"/>
  <c r="N9140" i="1"/>
  <c r="N9141" i="1"/>
  <c r="P9139" i="1"/>
  <c r="L9159" i="1"/>
  <c r="M9169" i="1"/>
  <c r="L9140" i="1"/>
  <c r="M9150" i="1"/>
  <c r="M9163" i="1"/>
  <c r="L9153" i="1"/>
  <c r="L9144" i="1"/>
  <c r="M9154" i="1"/>
  <c r="M9171" i="1"/>
  <c r="L9161" i="1"/>
  <c r="M9166" i="1"/>
  <c r="L9156" i="1"/>
  <c r="M9168" i="1"/>
  <c r="L9158" i="1"/>
  <c r="N9165" i="1" l="1"/>
  <c r="M9175" i="1"/>
  <c r="O9166" i="1"/>
  <c r="O9167" i="1" s="1"/>
  <c r="L9165" i="1"/>
  <c r="N9166" i="1"/>
  <c r="P9166" i="1" s="1"/>
  <c r="P9167" i="1" s="1"/>
  <c r="O9165" i="1"/>
  <c r="L9154" i="1"/>
  <c r="M9164" i="1"/>
  <c r="R9141" i="1"/>
  <c r="R9140" i="1"/>
  <c r="R9139" i="1"/>
  <c r="M9176" i="1"/>
  <c r="L9166" i="1"/>
  <c r="N9159" i="1" a="1"/>
  <c r="P9155" i="1"/>
  <c r="P9150" i="1"/>
  <c r="O9149" i="1"/>
  <c r="P9151" i="1"/>
  <c r="O9150" i="1"/>
  <c r="N9149" i="1"/>
  <c r="R9149" i="1" s="1" a="1"/>
  <c r="O9151" i="1"/>
  <c r="N9150" i="1"/>
  <c r="N9151" i="1"/>
  <c r="P9149" i="1"/>
  <c r="L9162" i="1"/>
  <c r="M9172" i="1"/>
  <c r="L9150" i="1"/>
  <c r="M9160" i="1"/>
  <c r="L9169" i="1"/>
  <c r="M9179" i="1"/>
  <c r="M9178" i="1"/>
  <c r="L9168" i="1"/>
  <c r="M9181" i="1"/>
  <c r="L9171" i="1"/>
  <c r="M9173" i="1"/>
  <c r="L9163" i="1"/>
  <c r="M9167" i="1"/>
  <c r="L9157" i="1"/>
  <c r="M9183" i="1" l="1"/>
  <c r="L9173" i="1"/>
  <c r="M9177" i="1"/>
  <c r="L9167" i="1"/>
  <c r="M9191" i="1"/>
  <c r="L9181" i="1"/>
  <c r="L9160" i="1"/>
  <c r="M9170" i="1"/>
  <c r="R9151" i="1"/>
  <c r="R9150" i="1"/>
  <c r="R9149" i="1"/>
  <c r="M9186" i="1"/>
  <c r="L9176" i="1"/>
  <c r="L9164" i="1"/>
  <c r="M9174" i="1"/>
  <c r="M9188" i="1"/>
  <c r="L9178" i="1"/>
  <c r="L9179" i="1"/>
  <c r="M9189" i="1"/>
  <c r="L9172" i="1"/>
  <c r="M9182" i="1"/>
  <c r="P9160" i="1"/>
  <c r="O9159" i="1"/>
  <c r="P9161" i="1"/>
  <c r="O9160" i="1"/>
  <c r="N9159" i="1"/>
  <c r="R9159" i="1" s="1" a="1"/>
  <c r="O9161" i="1"/>
  <c r="N9160" i="1"/>
  <c r="N9161" i="1"/>
  <c r="P9159" i="1"/>
  <c r="N9175" i="1"/>
  <c r="M9185" i="1"/>
  <c r="O9176" i="1"/>
  <c r="O9177" i="1" s="1"/>
  <c r="L9175" i="1"/>
  <c r="N9176" i="1"/>
  <c r="P9176" i="1" s="1"/>
  <c r="P9177" i="1" s="1"/>
  <c r="O9175" i="1"/>
  <c r="N9169" i="1" a="1"/>
  <c r="P9165" i="1"/>
  <c r="N9185" i="1" l="1"/>
  <c r="M9195" i="1"/>
  <c r="O9186" i="1"/>
  <c r="O9187" i="1" s="1"/>
  <c r="L9185" i="1"/>
  <c r="N9186" i="1"/>
  <c r="P9186" i="1" s="1"/>
  <c r="P9187" i="1" s="1"/>
  <c r="O9185" i="1"/>
  <c r="M9198" i="1"/>
  <c r="L9188" i="1"/>
  <c r="M9196" i="1"/>
  <c r="L9186" i="1"/>
  <c r="L9170" i="1"/>
  <c r="M9180" i="1"/>
  <c r="R9161" i="1"/>
  <c r="R9160" i="1"/>
  <c r="R9159" i="1"/>
  <c r="P9170" i="1"/>
  <c r="O9169" i="1"/>
  <c r="P9171" i="1"/>
  <c r="O9170" i="1"/>
  <c r="N9169" i="1"/>
  <c r="R9169" i="1" s="1" a="1"/>
  <c r="O9171" i="1"/>
  <c r="N9170" i="1"/>
  <c r="N9171" i="1"/>
  <c r="P9169" i="1"/>
  <c r="N9179" i="1" a="1"/>
  <c r="P9175" i="1"/>
  <c r="L9189" i="1"/>
  <c r="M9199" i="1"/>
  <c r="L9174" i="1"/>
  <c r="M9184" i="1"/>
  <c r="M9187" i="1"/>
  <c r="L9177" i="1"/>
  <c r="L9182" i="1"/>
  <c r="M9192" i="1"/>
  <c r="M9201" i="1"/>
  <c r="L9191" i="1"/>
  <c r="M9193" i="1"/>
  <c r="L9183" i="1"/>
  <c r="R9171" i="1" l="1"/>
  <c r="R9170" i="1"/>
  <c r="R9169" i="1"/>
  <c r="L9180" i="1"/>
  <c r="M9190" i="1"/>
  <c r="M9211" i="1"/>
  <c r="L9201" i="1"/>
  <c r="M9197" i="1"/>
  <c r="L9187" i="1"/>
  <c r="M9208" i="1"/>
  <c r="L9198" i="1"/>
  <c r="N9195" i="1"/>
  <c r="M9205" i="1"/>
  <c r="O9196" i="1"/>
  <c r="O9197" i="1" s="1"/>
  <c r="L9195" i="1"/>
  <c r="N9196" i="1"/>
  <c r="P9196" i="1" s="1"/>
  <c r="P9197" i="1" s="1"/>
  <c r="O9195" i="1"/>
  <c r="L9199" i="1"/>
  <c r="M9209" i="1"/>
  <c r="L9192" i="1"/>
  <c r="M9202" i="1"/>
  <c r="L9184" i="1"/>
  <c r="M9194" i="1"/>
  <c r="M9203" i="1"/>
  <c r="L9193" i="1"/>
  <c r="P9180" i="1"/>
  <c r="O9179" i="1"/>
  <c r="P9181" i="1"/>
  <c r="O9180" i="1"/>
  <c r="N9179" i="1"/>
  <c r="R9179" i="1" s="1" a="1"/>
  <c r="O9181" i="1"/>
  <c r="N9180" i="1"/>
  <c r="N9181" i="1"/>
  <c r="P9179" i="1"/>
  <c r="M9206" i="1"/>
  <c r="L9196" i="1"/>
  <c r="N9189" i="1" a="1"/>
  <c r="P9185" i="1"/>
  <c r="P9190" i="1" l="1"/>
  <c r="O9189" i="1"/>
  <c r="P9191" i="1"/>
  <c r="O9190" i="1"/>
  <c r="N9189" i="1"/>
  <c r="R9189" i="1" s="1" a="1"/>
  <c r="O9191" i="1"/>
  <c r="N9190" i="1"/>
  <c r="N9191" i="1"/>
  <c r="P9189" i="1"/>
  <c r="L9202" i="1"/>
  <c r="M9212" i="1"/>
  <c r="N9205" i="1"/>
  <c r="M9215" i="1"/>
  <c r="O9206" i="1"/>
  <c r="O9207" i="1" s="1"/>
  <c r="L9205" i="1"/>
  <c r="N9206" i="1"/>
  <c r="P9206" i="1" s="1"/>
  <c r="P9207" i="1" s="1"/>
  <c r="O9205" i="1"/>
  <c r="M9213" i="1"/>
  <c r="L9203" i="1"/>
  <c r="N9199" i="1" a="1"/>
  <c r="P9195" i="1"/>
  <c r="M9207" i="1"/>
  <c r="L9197" i="1"/>
  <c r="M9216" i="1"/>
  <c r="L9206" i="1"/>
  <c r="L9194" i="1"/>
  <c r="M9204" i="1"/>
  <c r="L9209" i="1"/>
  <c r="M9219" i="1"/>
  <c r="R9181" i="1"/>
  <c r="R9180" i="1"/>
  <c r="R9179" i="1"/>
  <c r="M9218" i="1"/>
  <c r="L9208" i="1"/>
  <c r="M9221" i="1"/>
  <c r="L9211" i="1"/>
  <c r="L9190" i="1"/>
  <c r="M9200" i="1"/>
  <c r="L9219" i="1" l="1"/>
  <c r="M9229" i="1"/>
  <c r="P9200" i="1"/>
  <c r="O9199" i="1"/>
  <c r="P9201" i="1"/>
  <c r="O9200" i="1"/>
  <c r="N9199" i="1"/>
  <c r="R9199" i="1" s="1" a="1"/>
  <c r="O9201" i="1"/>
  <c r="N9200" i="1"/>
  <c r="N9201" i="1"/>
  <c r="P9199" i="1"/>
  <c r="N9209" i="1" a="1"/>
  <c r="P9205" i="1"/>
  <c r="M9217" i="1"/>
  <c r="L9207" i="1"/>
  <c r="M9223" i="1"/>
  <c r="L9213" i="1"/>
  <c r="M9228" i="1"/>
  <c r="L9218" i="1"/>
  <c r="M9226" i="1"/>
  <c r="L9216" i="1"/>
  <c r="M9231" i="1"/>
  <c r="L9221" i="1"/>
  <c r="L9204" i="1"/>
  <c r="M9214" i="1"/>
  <c r="L9212" i="1"/>
  <c r="M9222" i="1"/>
  <c r="L9200" i="1"/>
  <c r="M9210" i="1"/>
  <c r="N9215" i="1"/>
  <c r="M9225" i="1"/>
  <c r="O9216" i="1"/>
  <c r="O9217" i="1" s="1"/>
  <c r="L9215" i="1"/>
  <c r="N9216" i="1"/>
  <c r="P9216" i="1" s="1"/>
  <c r="P9217" i="1" s="1"/>
  <c r="O9215" i="1"/>
  <c r="R9191" i="1"/>
  <c r="R9190" i="1"/>
  <c r="R9189" i="1"/>
  <c r="M9236" i="1" l="1"/>
  <c r="L9226" i="1"/>
  <c r="M9233" i="1"/>
  <c r="L9223" i="1"/>
  <c r="P9210" i="1"/>
  <c r="O9209" i="1"/>
  <c r="P9211" i="1"/>
  <c r="O9210" i="1"/>
  <c r="N9209" i="1"/>
  <c r="R9209" i="1" s="1" a="1"/>
  <c r="O9211" i="1"/>
  <c r="N9210" i="1"/>
  <c r="N9211" i="1"/>
  <c r="P9209" i="1"/>
  <c r="N9225" i="1"/>
  <c r="M9235" i="1"/>
  <c r="O9226" i="1"/>
  <c r="O9227" i="1" s="1"/>
  <c r="L9225" i="1"/>
  <c r="N9226" i="1"/>
  <c r="P9226" i="1" s="1"/>
  <c r="P9227" i="1" s="1"/>
  <c r="O9225" i="1"/>
  <c r="L9222" i="1"/>
  <c r="M9232" i="1"/>
  <c r="R9201" i="1"/>
  <c r="R9200" i="1"/>
  <c r="R9199" i="1"/>
  <c r="M9241" i="1"/>
  <c r="L9231" i="1"/>
  <c r="M9238" i="1"/>
  <c r="L9228" i="1"/>
  <c r="M9227" i="1"/>
  <c r="L9217" i="1"/>
  <c r="L9229" i="1"/>
  <c r="M9239" i="1"/>
  <c r="N9219" i="1" a="1"/>
  <c r="P9215" i="1"/>
  <c r="L9210" i="1"/>
  <c r="M9220" i="1"/>
  <c r="L9214" i="1"/>
  <c r="M9224" i="1"/>
  <c r="P9220" i="1" l="1"/>
  <c r="O9219" i="1"/>
  <c r="P9221" i="1"/>
  <c r="O9220" i="1"/>
  <c r="N9219" i="1"/>
  <c r="R9219" i="1" s="1" a="1"/>
  <c r="O9221" i="1"/>
  <c r="N9220" i="1"/>
  <c r="N9221" i="1"/>
  <c r="P9219" i="1"/>
  <c r="M9251" i="1"/>
  <c r="L9241" i="1"/>
  <c r="L9220" i="1"/>
  <c r="M9230" i="1"/>
  <c r="L9239" i="1"/>
  <c r="M9249" i="1"/>
  <c r="M9248" i="1"/>
  <c r="L9238" i="1"/>
  <c r="N9235" i="1"/>
  <c r="M9245" i="1"/>
  <c r="O9236" i="1"/>
  <c r="O9237" i="1" s="1"/>
  <c r="L9235" i="1"/>
  <c r="N9236" i="1"/>
  <c r="P9236" i="1" s="1"/>
  <c r="P9237" i="1" s="1"/>
  <c r="O9235" i="1"/>
  <c r="M9243" i="1"/>
  <c r="L9233" i="1"/>
  <c r="L9224" i="1"/>
  <c r="M9234" i="1"/>
  <c r="N9229" i="1" a="1"/>
  <c r="P9225" i="1"/>
  <c r="M9237" i="1"/>
  <c r="L9227" i="1"/>
  <c r="L9232" i="1"/>
  <c r="M9242" i="1"/>
  <c r="R9211" i="1"/>
  <c r="R9210" i="1"/>
  <c r="R9209" i="1"/>
  <c r="M9246" i="1"/>
  <c r="L9236" i="1"/>
  <c r="P9230" i="1" l="1"/>
  <c r="O9229" i="1"/>
  <c r="P9231" i="1"/>
  <c r="O9230" i="1"/>
  <c r="N9229" i="1"/>
  <c r="R9229" i="1" s="1" a="1"/>
  <c r="O9231" i="1"/>
  <c r="N9230" i="1"/>
  <c r="N9231" i="1"/>
  <c r="P9229" i="1"/>
  <c r="M9253" i="1"/>
  <c r="L9243" i="1"/>
  <c r="M9258" i="1"/>
  <c r="L9248" i="1"/>
  <c r="N9245" i="1"/>
  <c r="M9255" i="1"/>
  <c r="O9246" i="1"/>
  <c r="O9247" i="1" s="1"/>
  <c r="L9245" i="1"/>
  <c r="N9246" i="1"/>
  <c r="P9246" i="1" s="1"/>
  <c r="P9247" i="1" s="1"/>
  <c r="O9245" i="1"/>
  <c r="L9249" i="1"/>
  <c r="M9259" i="1"/>
  <c r="L9234" i="1"/>
  <c r="M9244" i="1"/>
  <c r="M9247" i="1"/>
  <c r="L9237" i="1"/>
  <c r="N9239" i="1" a="1"/>
  <c r="P9235" i="1"/>
  <c r="M9261" i="1"/>
  <c r="L9251" i="1"/>
  <c r="M9256" i="1"/>
  <c r="L9246" i="1"/>
  <c r="L9242" i="1"/>
  <c r="M9252" i="1"/>
  <c r="L9230" i="1"/>
  <c r="M9240" i="1"/>
  <c r="R9221" i="1"/>
  <c r="R9220" i="1"/>
  <c r="R9219" i="1"/>
  <c r="M9271" i="1" l="1"/>
  <c r="L9261" i="1"/>
  <c r="M9257" i="1"/>
  <c r="L9247" i="1"/>
  <c r="M9268" i="1"/>
  <c r="L9258" i="1"/>
  <c r="N9255" i="1"/>
  <c r="M9265" i="1"/>
  <c r="O9256" i="1"/>
  <c r="O9257" i="1" s="1"/>
  <c r="L9255" i="1"/>
  <c r="N9256" i="1"/>
  <c r="P9256" i="1" s="1"/>
  <c r="P9257" i="1" s="1"/>
  <c r="O9255" i="1"/>
  <c r="P9240" i="1"/>
  <c r="O9239" i="1"/>
  <c r="P9241" i="1"/>
  <c r="O9240" i="1"/>
  <c r="N9239" i="1"/>
  <c r="R9239" i="1" s="1" a="1"/>
  <c r="O9241" i="1"/>
  <c r="N9240" i="1"/>
  <c r="N9241" i="1"/>
  <c r="P9239" i="1"/>
  <c r="N9249" i="1" a="1"/>
  <c r="P9245" i="1"/>
  <c r="M9263" i="1"/>
  <c r="L9253" i="1"/>
  <c r="L9240" i="1"/>
  <c r="M9250" i="1"/>
  <c r="L9244" i="1"/>
  <c r="M9254" i="1"/>
  <c r="M9266" i="1"/>
  <c r="L9256" i="1"/>
  <c r="L9252" i="1"/>
  <c r="M9262" i="1"/>
  <c r="L9259" i="1"/>
  <c r="M9269" i="1"/>
  <c r="R9231" i="1"/>
  <c r="R9230" i="1"/>
  <c r="R9229" i="1"/>
  <c r="L9254" i="1" l="1"/>
  <c r="M9264" i="1"/>
  <c r="M9273" i="1"/>
  <c r="L9263" i="1"/>
  <c r="N9265" i="1"/>
  <c r="M9275" i="1"/>
  <c r="O9266" i="1"/>
  <c r="O9267" i="1" s="1"/>
  <c r="L9265" i="1"/>
  <c r="N9266" i="1"/>
  <c r="P9266" i="1" s="1"/>
  <c r="P9267" i="1" s="1"/>
  <c r="O9265" i="1"/>
  <c r="L9262" i="1"/>
  <c r="M9272" i="1"/>
  <c r="L9269" i="1"/>
  <c r="M9279" i="1"/>
  <c r="L9250" i="1"/>
  <c r="M9260" i="1"/>
  <c r="N9259" i="1" a="1"/>
  <c r="P9255" i="1"/>
  <c r="M9267" i="1"/>
  <c r="L9257" i="1"/>
  <c r="M9276" i="1"/>
  <c r="L9266" i="1"/>
  <c r="P9250" i="1"/>
  <c r="O9249" i="1"/>
  <c r="P9251" i="1"/>
  <c r="O9250" i="1"/>
  <c r="N9249" i="1"/>
  <c r="R9249" i="1" s="1" a="1"/>
  <c r="O9251" i="1"/>
  <c r="N9250" i="1"/>
  <c r="N9251" i="1"/>
  <c r="P9249" i="1"/>
  <c r="R9241" i="1"/>
  <c r="R9240" i="1"/>
  <c r="R9239" i="1"/>
  <c r="M9278" i="1"/>
  <c r="L9268" i="1"/>
  <c r="M9281" i="1"/>
  <c r="L9271" i="1"/>
  <c r="M9288" i="1" l="1"/>
  <c r="L9278" i="1"/>
  <c r="L9279" i="1"/>
  <c r="M9289" i="1"/>
  <c r="M9291" i="1"/>
  <c r="L9281" i="1"/>
  <c r="M9286" i="1"/>
  <c r="L9276" i="1"/>
  <c r="L9260" i="1"/>
  <c r="M9270" i="1"/>
  <c r="L9272" i="1"/>
  <c r="M9282" i="1"/>
  <c r="M9283" i="1"/>
  <c r="L9273" i="1"/>
  <c r="R9251" i="1"/>
  <c r="R9250" i="1"/>
  <c r="R9249" i="1"/>
  <c r="N9275" i="1"/>
  <c r="M9285" i="1"/>
  <c r="O9276" i="1"/>
  <c r="O9277" i="1" s="1"/>
  <c r="L9275" i="1"/>
  <c r="N9276" i="1"/>
  <c r="P9276" i="1" s="1"/>
  <c r="P9277" i="1" s="1"/>
  <c r="O9275" i="1"/>
  <c r="L9264" i="1"/>
  <c r="M9274" i="1"/>
  <c r="M9277" i="1"/>
  <c r="L9267" i="1"/>
  <c r="P9260" i="1"/>
  <c r="O9259" i="1"/>
  <c r="P9261" i="1"/>
  <c r="O9260" i="1"/>
  <c r="N9259" i="1"/>
  <c r="R9259" i="1" s="1" a="1"/>
  <c r="O9261" i="1"/>
  <c r="N9260" i="1"/>
  <c r="N9261" i="1"/>
  <c r="P9259" i="1"/>
  <c r="N9269" i="1" a="1"/>
  <c r="P9265" i="1"/>
  <c r="R9261" i="1" l="1"/>
  <c r="R9260" i="1"/>
  <c r="R9259" i="1"/>
  <c r="L9282" i="1"/>
  <c r="M9292" i="1"/>
  <c r="L9289" i="1"/>
  <c r="M9299" i="1"/>
  <c r="N9285" i="1"/>
  <c r="M9295" i="1"/>
  <c r="O9286" i="1"/>
  <c r="O9287" i="1" s="1"/>
  <c r="L9285" i="1"/>
  <c r="N9286" i="1"/>
  <c r="P9286" i="1" s="1"/>
  <c r="P9287" i="1" s="1"/>
  <c r="O9285" i="1"/>
  <c r="M9296" i="1"/>
  <c r="L9286" i="1"/>
  <c r="M9287" i="1"/>
  <c r="L9277" i="1"/>
  <c r="N9279" i="1" a="1"/>
  <c r="P9275" i="1"/>
  <c r="L9270" i="1"/>
  <c r="M9280" i="1"/>
  <c r="P9270" i="1"/>
  <c r="O9269" i="1"/>
  <c r="P9271" i="1"/>
  <c r="O9270" i="1"/>
  <c r="N9269" i="1"/>
  <c r="R9269" i="1" s="1" a="1"/>
  <c r="O9271" i="1"/>
  <c r="N9270" i="1"/>
  <c r="N9271" i="1"/>
  <c r="P9269" i="1"/>
  <c r="L9274" i="1"/>
  <c r="M9284" i="1"/>
  <c r="M9293" i="1"/>
  <c r="L9283" i="1"/>
  <c r="M9301" i="1"/>
  <c r="L9291" i="1"/>
  <c r="M9298" i="1"/>
  <c r="L9288" i="1"/>
  <c r="M9308" i="1" l="1"/>
  <c r="L9298" i="1"/>
  <c r="M9303" i="1"/>
  <c r="L9293" i="1"/>
  <c r="L9280" i="1"/>
  <c r="M9290" i="1"/>
  <c r="L9284" i="1"/>
  <c r="M9294" i="1"/>
  <c r="M9297" i="1"/>
  <c r="L9287" i="1"/>
  <c r="N9289" i="1" a="1"/>
  <c r="P9285" i="1"/>
  <c r="R9271" i="1"/>
  <c r="R9270" i="1"/>
  <c r="R9269" i="1"/>
  <c r="M9311" i="1"/>
  <c r="L9301" i="1"/>
  <c r="L9299" i="1"/>
  <c r="M9309" i="1"/>
  <c r="P9280" i="1"/>
  <c r="O9279" i="1"/>
  <c r="P9281" i="1"/>
  <c r="O9280" i="1"/>
  <c r="N9279" i="1"/>
  <c r="R9279" i="1" s="1" a="1"/>
  <c r="O9281" i="1"/>
  <c r="N9280" i="1"/>
  <c r="N9281" i="1"/>
  <c r="P9279" i="1"/>
  <c r="M9306" i="1"/>
  <c r="L9296" i="1"/>
  <c r="N9295" i="1"/>
  <c r="M9305" i="1"/>
  <c r="O9296" i="1"/>
  <c r="O9297" i="1" s="1"/>
  <c r="L9295" i="1"/>
  <c r="N9296" i="1"/>
  <c r="P9296" i="1" s="1"/>
  <c r="P9297" i="1" s="1"/>
  <c r="O9295" i="1"/>
  <c r="L9292" i="1"/>
  <c r="M9302" i="1"/>
  <c r="N9305" i="1" l="1"/>
  <c r="M9315" i="1"/>
  <c r="O9306" i="1"/>
  <c r="O9307" i="1" s="1"/>
  <c r="L9305" i="1"/>
  <c r="N9306" i="1"/>
  <c r="P9306" i="1" s="1"/>
  <c r="P9307" i="1" s="1"/>
  <c r="O9305" i="1"/>
  <c r="R9281" i="1"/>
  <c r="R9280" i="1"/>
  <c r="R9279" i="1"/>
  <c r="M9321" i="1"/>
  <c r="L9311" i="1"/>
  <c r="L9294" i="1"/>
  <c r="M9304" i="1"/>
  <c r="M9316" i="1"/>
  <c r="L9306" i="1"/>
  <c r="P9290" i="1"/>
  <c r="O9289" i="1"/>
  <c r="P9291" i="1"/>
  <c r="O9290" i="1"/>
  <c r="N9289" i="1"/>
  <c r="R9289" i="1" s="1" a="1"/>
  <c r="O9291" i="1"/>
  <c r="N9290" i="1"/>
  <c r="N9291" i="1"/>
  <c r="P9289" i="1"/>
  <c r="N9299" i="1" a="1"/>
  <c r="P9295" i="1"/>
  <c r="L9309" i="1"/>
  <c r="M9319" i="1"/>
  <c r="M9313" i="1"/>
  <c r="L9303" i="1"/>
  <c r="L9302" i="1"/>
  <c r="M9312" i="1"/>
  <c r="L9290" i="1"/>
  <c r="M9300" i="1"/>
  <c r="M9307" i="1"/>
  <c r="L9297" i="1"/>
  <c r="M9318" i="1"/>
  <c r="L9308" i="1"/>
  <c r="M9328" i="1" l="1"/>
  <c r="L9318" i="1"/>
  <c r="P9300" i="1"/>
  <c r="O9299" i="1"/>
  <c r="P9301" i="1"/>
  <c r="O9300" i="1"/>
  <c r="N9299" i="1"/>
  <c r="R9299" i="1" s="1" a="1"/>
  <c r="O9301" i="1"/>
  <c r="N9300" i="1"/>
  <c r="N9301" i="1"/>
  <c r="P9299" i="1"/>
  <c r="L9304" i="1"/>
  <c r="M9314" i="1"/>
  <c r="L9312" i="1"/>
  <c r="M9322" i="1"/>
  <c r="L9319" i="1"/>
  <c r="M9329" i="1"/>
  <c r="R9291" i="1"/>
  <c r="R9290" i="1"/>
  <c r="R9289" i="1"/>
  <c r="M9317" i="1"/>
  <c r="L9307" i="1"/>
  <c r="L9300" i="1"/>
  <c r="M9310" i="1"/>
  <c r="M9326" i="1"/>
  <c r="L9316" i="1"/>
  <c r="M9331" i="1"/>
  <c r="L9321" i="1"/>
  <c r="N9315" i="1"/>
  <c r="M9325" i="1"/>
  <c r="O9316" i="1"/>
  <c r="O9317" i="1" s="1"/>
  <c r="L9315" i="1"/>
  <c r="N9316" i="1"/>
  <c r="P9316" i="1" s="1"/>
  <c r="P9317" i="1" s="1"/>
  <c r="O9315" i="1"/>
  <c r="M9323" i="1"/>
  <c r="L9313" i="1"/>
  <c r="N9309" i="1" a="1"/>
  <c r="P9305" i="1"/>
  <c r="P9310" i="1" l="1"/>
  <c r="O9309" i="1"/>
  <c r="P9311" i="1"/>
  <c r="O9310" i="1"/>
  <c r="N9309" i="1"/>
  <c r="R9309" i="1" s="1" a="1"/>
  <c r="O9311" i="1"/>
  <c r="N9310" i="1"/>
  <c r="N9311" i="1"/>
  <c r="P9309" i="1"/>
  <c r="M9336" i="1"/>
  <c r="L9326" i="1"/>
  <c r="L9329" i="1"/>
  <c r="M9339" i="1"/>
  <c r="L9310" i="1"/>
  <c r="M9320" i="1"/>
  <c r="M9341" i="1"/>
  <c r="L9331" i="1"/>
  <c r="L9322" i="1"/>
  <c r="M9332" i="1"/>
  <c r="R9301" i="1"/>
  <c r="R9300" i="1"/>
  <c r="R9299" i="1"/>
  <c r="N9325" i="1"/>
  <c r="M9335" i="1"/>
  <c r="O9326" i="1"/>
  <c r="O9327" i="1" s="1"/>
  <c r="L9325" i="1"/>
  <c r="N9326" i="1"/>
  <c r="P9326" i="1" s="1"/>
  <c r="P9327" i="1" s="1"/>
  <c r="O9325" i="1"/>
  <c r="M9333" i="1"/>
  <c r="L9323" i="1"/>
  <c r="N9319" i="1" a="1"/>
  <c r="P9315" i="1"/>
  <c r="M9327" i="1"/>
  <c r="L9317" i="1"/>
  <c r="L9314" i="1"/>
  <c r="M9324" i="1"/>
  <c r="M9338" i="1"/>
  <c r="L9328" i="1"/>
  <c r="M9337" i="1" l="1"/>
  <c r="L9327" i="1"/>
  <c r="M9343" i="1"/>
  <c r="L9333" i="1"/>
  <c r="L9324" i="1"/>
  <c r="M9334" i="1"/>
  <c r="N9335" i="1"/>
  <c r="M9345" i="1"/>
  <c r="O9336" i="1"/>
  <c r="O9337" i="1" s="1"/>
  <c r="L9335" i="1"/>
  <c r="N9336" i="1"/>
  <c r="P9336" i="1" s="1"/>
  <c r="P9337" i="1" s="1"/>
  <c r="O9335" i="1"/>
  <c r="M9351" i="1"/>
  <c r="L9341" i="1"/>
  <c r="M9348" i="1"/>
  <c r="L9338" i="1"/>
  <c r="P9320" i="1"/>
  <c r="O9319" i="1"/>
  <c r="P9321" i="1"/>
  <c r="O9320" i="1"/>
  <c r="N9319" i="1"/>
  <c r="R9319" i="1" s="1" a="1"/>
  <c r="O9321" i="1"/>
  <c r="N9320" i="1"/>
  <c r="N9321" i="1"/>
  <c r="P9319" i="1"/>
  <c r="N9329" i="1" a="1"/>
  <c r="P9325" i="1"/>
  <c r="L9332" i="1"/>
  <c r="M9342" i="1"/>
  <c r="L9320" i="1"/>
  <c r="M9330" i="1"/>
  <c r="M9346" i="1"/>
  <c r="L9336" i="1"/>
  <c r="L9339" i="1"/>
  <c r="M9349" i="1"/>
  <c r="R9311" i="1"/>
  <c r="R9310" i="1"/>
  <c r="R9309" i="1"/>
  <c r="R9321" i="1" l="1"/>
  <c r="R9320" i="1"/>
  <c r="R9319" i="1"/>
  <c r="M9361" i="1"/>
  <c r="L9351" i="1"/>
  <c r="M9356" i="1"/>
  <c r="L9346" i="1"/>
  <c r="N9345" i="1"/>
  <c r="M9355" i="1"/>
  <c r="O9346" i="1"/>
  <c r="O9347" i="1" s="1"/>
  <c r="L9345" i="1"/>
  <c r="N9346" i="1"/>
  <c r="P9346" i="1" s="1"/>
  <c r="P9347" i="1" s="1"/>
  <c r="O9345" i="1"/>
  <c r="L9349" i="1"/>
  <c r="M9359" i="1"/>
  <c r="M9358" i="1"/>
  <c r="L9348" i="1"/>
  <c r="N9339" i="1" a="1"/>
  <c r="P9335" i="1"/>
  <c r="M9353" i="1"/>
  <c r="L9343" i="1"/>
  <c r="L9342" i="1"/>
  <c r="M9352" i="1"/>
  <c r="L9330" i="1"/>
  <c r="M9340" i="1"/>
  <c r="P9330" i="1"/>
  <c r="O9329" i="1"/>
  <c r="P9331" i="1"/>
  <c r="O9330" i="1"/>
  <c r="N9329" i="1"/>
  <c r="R9329" i="1" s="1" a="1"/>
  <c r="O9331" i="1"/>
  <c r="N9330" i="1"/>
  <c r="N9331" i="1"/>
  <c r="P9329" i="1"/>
  <c r="L9334" i="1"/>
  <c r="M9344" i="1"/>
  <c r="M9347" i="1"/>
  <c r="L9337" i="1"/>
  <c r="L9340" i="1" l="1"/>
  <c r="M9350" i="1"/>
  <c r="L9344" i="1"/>
  <c r="M9354" i="1"/>
  <c r="M9363" i="1"/>
  <c r="L9353" i="1"/>
  <c r="M9368" i="1"/>
  <c r="L9358" i="1"/>
  <c r="N9349" i="1" a="1"/>
  <c r="P9345" i="1"/>
  <c r="M9371" i="1"/>
  <c r="L9361" i="1"/>
  <c r="M9357" i="1"/>
  <c r="L9347" i="1"/>
  <c r="L9352" i="1"/>
  <c r="M9362" i="1"/>
  <c r="L9359" i="1"/>
  <c r="M9369" i="1"/>
  <c r="R9331" i="1"/>
  <c r="R9330" i="1"/>
  <c r="R9329" i="1"/>
  <c r="P9340" i="1"/>
  <c r="O9339" i="1"/>
  <c r="P9341" i="1"/>
  <c r="O9340" i="1"/>
  <c r="N9339" i="1"/>
  <c r="R9339" i="1" s="1" a="1"/>
  <c r="O9341" i="1"/>
  <c r="N9340" i="1"/>
  <c r="N9341" i="1"/>
  <c r="P9339" i="1"/>
  <c r="M9366" i="1"/>
  <c r="L9356" i="1"/>
  <c r="N9355" i="1"/>
  <c r="M9365" i="1"/>
  <c r="O9356" i="1"/>
  <c r="O9357" i="1" s="1"/>
  <c r="L9355" i="1"/>
  <c r="N9356" i="1"/>
  <c r="P9356" i="1" s="1"/>
  <c r="P9357" i="1" s="1"/>
  <c r="O9355" i="1"/>
  <c r="N9359" i="1" l="1" a="1"/>
  <c r="P9355" i="1"/>
  <c r="M9367" i="1"/>
  <c r="L9357" i="1"/>
  <c r="M9373" i="1"/>
  <c r="L9363" i="1"/>
  <c r="L9362" i="1"/>
  <c r="M9372" i="1"/>
  <c r="L9354" i="1"/>
  <c r="M9364" i="1"/>
  <c r="M9376" i="1"/>
  <c r="L9366" i="1"/>
  <c r="M9381" i="1"/>
  <c r="L9371" i="1"/>
  <c r="M9378" i="1"/>
  <c r="L9368" i="1"/>
  <c r="N9365" i="1"/>
  <c r="M9375" i="1"/>
  <c r="O9366" i="1"/>
  <c r="O9367" i="1" s="1"/>
  <c r="L9365" i="1"/>
  <c r="N9366" i="1"/>
  <c r="P9366" i="1" s="1"/>
  <c r="P9367" i="1" s="1"/>
  <c r="O9365" i="1"/>
  <c r="R9341" i="1"/>
  <c r="R9340" i="1"/>
  <c r="R9339" i="1"/>
  <c r="L9369" i="1"/>
  <c r="M9379" i="1"/>
  <c r="L9350" i="1"/>
  <c r="M9360" i="1"/>
  <c r="P9350" i="1"/>
  <c r="O9349" i="1"/>
  <c r="P9351" i="1"/>
  <c r="O9350" i="1"/>
  <c r="N9349" i="1"/>
  <c r="R9349" i="1" s="1" a="1"/>
  <c r="O9351" i="1"/>
  <c r="N9350" i="1"/>
  <c r="N9351" i="1"/>
  <c r="P9349" i="1"/>
  <c r="L9379" i="1" l="1"/>
  <c r="M9389" i="1"/>
  <c r="L9360" i="1"/>
  <c r="M9370" i="1"/>
  <c r="M9391" i="1"/>
  <c r="L9381" i="1"/>
  <c r="M9383" i="1"/>
  <c r="L9373" i="1"/>
  <c r="L9372" i="1"/>
  <c r="M9382" i="1"/>
  <c r="M9388" i="1"/>
  <c r="L9378" i="1"/>
  <c r="M9386" i="1"/>
  <c r="L9376" i="1"/>
  <c r="M9377" i="1"/>
  <c r="L9367" i="1"/>
  <c r="R9351" i="1"/>
  <c r="R9350" i="1"/>
  <c r="R9349" i="1"/>
  <c r="N9375" i="1"/>
  <c r="M9385" i="1"/>
  <c r="O9376" i="1"/>
  <c r="O9377" i="1" s="1"/>
  <c r="L9375" i="1"/>
  <c r="N9376" i="1"/>
  <c r="P9376" i="1" s="1"/>
  <c r="P9377" i="1" s="1"/>
  <c r="O9375" i="1"/>
  <c r="L9364" i="1"/>
  <c r="M9374" i="1"/>
  <c r="N9369" i="1" a="1"/>
  <c r="P9365" i="1"/>
  <c r="P9360" i="1"/>
  <c r="O9359" i="1"/>
  <c r="P9361" i="1"/>
  <c r="O9360" i="1"/>
  <c r="N9359" i="1"/>
  <c r="R9359" i="1" s="1" a="1"/>
  <c r="O9361" i="1"/>
  <c r="N9360" i="1"/>
  <c r="N9361" i="1"/>
  <c r="P9359" i="1"/>
  <c r="P9370" i="1" l="1"/>
  <c r="O9369" i="1"/>
  <c r="P9371" i="1"/>
  <c r="O9370" i="1"/>
  <c r="N9369" i="1"/>
  <c r="R9369" i="1" s="1" a="1"/>
  <c r="O9371" i="1"/>
  <c r="N9370" i="1"/>
  <c r="N9371" i="1"/>
  <c r="P9369" i="1"/>
  <c r="N9379" i="1" a="1"/>
  <c r="P9375" i="1"/>
  <c r="L9370" i="1"/>
  <c r="M9380" i="1"/>
  <c r="L9374" i="1"/>
  <c r="M9384" i="1"/>
  <c r="M9387" i="1"/>
  <c r="L9377" i="1"/>
  <c r="M9398" i="1"/>
  <c r="L9388" i="1"/>
  <c r="M9393" i="1"/>
  <c r="L9383" i="1"/>
  <c r="R9361" i="1"/>
  <c r="R9360" i="1"/>
  <c r="R9359" i="1"/>
  <c r="L9382" i="1"/>
  <c r="M9392" i="1"/>
  <c r="L9389" i="1"/>
  <c r="M9399" i="1"/>
  <c r="N9385" i="1"/>
  <c r="M9395" i="1"/>
  <c r="O9386" i="1"/>
  <c r="O9387" i="1" s="1"/>
  <c r="L9385" i="1"/>
  <c r="N9386" i="1"/>
  <c r="P9386" i="1" s="1"/>
  <c r="P9387" i="1" s="1"/>
  <c r="O9385" i="1"/>
  <c r="M9396" i="1"/>
  <c r="L9386" i="1"/>
  <c r="M9401" i="1"/>
  <c r="L9391" i="1"/>
  <c r="L9396" i="1" l="1"/>
  <c r="M9406" i="1"/>
  <c r="M9411" i="1"/>
  <c r="L9401" i="1"/>
  <c r="N9389" i="1" a="1"/>
  <c r="P9385" i="1"/>
  <c r="L9380" i="1"/>
  <c r="M9390" i="1"/>
  <c r="M9409" i="1"/>
  <c r="L9399" i="1"/>
  <c r="M9403" i="1"/>
  <c r="L9393" i="1"/>
  <c r="M9397" i="1"/>
  <c r="L9387" i="1"/>
  <c r="L9384" i="1"/>
  <c r="M9394" i="1"/>
  <c r="M9405" i="1"/>
  <c r="N9395" i="1"/>
  <c r="O9396" i="1"/>
  <c r="O9397" i="1" s="1"/>
  <c r="L9395" i="1"/>
  <c r="N9396" i="1"/>
  <c r="P9396" i="1" s="1"/>
  <c r="P9397" i="1" s="1"/>
  <c r="O9395" i="1"/>
  <c r="L9392" i="1"/>
  <c r="M9402" i="1"/>
  <c r="M9408" i="1"/>
  <c r="L9398" i="1"/>
  <c r="P9380" i="1"/>
  <c r="O9379" i="1"/>
  <c r="P9381" i="1"/>
  <c r="O9380" i="1"/>
  <c r="N9379" i="1"/>
  <c r="R9379" i="1" s="1" a="1"/>
  <c r="O9381" i="1"/>
  <c r="N9380" i="1"/>
  <c r="N9381" i="1"/>
  <c r="P9379" i="1"/>
  <c r="R9371" i="1"/>
  <c r="R9370" i="1"/>
  <c r="R9369" i="1"/>
  <c r="M9407" i="1" l="1"/>
  <c r="L9397" i="1"/>
  <c r="P9390" i="1"/>
  <c r="O9389" i="1"/>
  <c r="P9391" i="1"/>
  <c r="O9390" i="1"/>
  <c r="N9389" i="1"/>
  <c r="R9389" i="1" s="1" a="1"/>
  <c r="O9391" i="1"/>
  <c r="N9390" i="1"/>
  <c r="N9391" i="1"/>
  <c r="P9389" i="1"/>
  <c r="M9412" i="1"/>
  <c r="L9402" i="1"/>
  <c r="L9394" i="1"/>
  <c r="M9404" i="1"/>
  <c r="L9390" i="1"/>
  <c r="M9400" i="1"/>
  <c r="M9413" i="1"/>
  <c r="L9403" i="1"/>
  <c r="M9421" i="1"/>
  <c r="L9411" i="1"/>
  <c r="R9381" i="1"/>
  <c r="R9380" i="1"/>
  <c r="R9379" i="1"/>
  <c r="N9399" i="1" a="1"/>
  <c r="P9395" i="1"/>
  <c r="L9406" i="1"/>
  <c r="M9416" i="1"/>
  <c r="M9418" i="1"/>
  <c r="L9408" i="1"/>
  <c r="N9406" i="1"/>
  <c r="P9406" i="1" s="1"/>
  <c r="P9407" i="1" s="1"/>
  <c r="O9405" i="1"/>
  <c r="M9415" i="1"/>
  <c r="N9405" i="1"/>
  <c r="O9406" i="1"/>
  <c r="O9407" i="1" s="1"/>
  <c r="L9405" i="1"/>
  <c r="M9419" i="1"/>
  <c r="L9409" i="1"/>
  <c r="M9429" i="1" l="1"/>
  <c r="L9419" i="1"/>
  <c r="M9428" i="1"/>
  <c r="L9418" i="1"/>
  <c r="L9416" i="1"/>
  <c r="M9426" i="1"/>
  <c r="M9431" i="1"/>
  <c r="L9421" i="1"/>
  <c r="M9422" i="1"/>
  <c r="L9412" i="1"/>
  <c r="R9391" i="1"/>
  <c r="R9390" i="1"/>
  <c r="R9389" i="1"/>
  <c r="N9416" i="1"/>
  <c r="P9416" i="1" s="1"/>
  <c r="P9417" i="1" s="1"/>
  <c r="O9415" i="1"/>
  <c r="M9425" i="1"/>
  <c r="O9416" i="1"/>
  <c r="O9417" i="1" s="1"/>
  <c r="L9415" i="1"/>
  <c r="N9415" i="1"/>
  <c r="M9414" i="1"/>
  <c r="L9404" i="1"/>
  <c r="N9409" i="1" a="1"/>
  <c r="P9405" i="1"/>
  <c r="M9423" i="1"/>
  <c r="L9413" i="1"/>
  <c r="P9400" i="1"/>
  <c r="O9399" i="1"/>
  <c r="P9401" i="1"/>
  <c r="O9400" i="1"/>
  <c r="N9399" i="1"/>
  <c r="R9399" i="1" s="1" a="1"/>
  <c r="O9401" i="1"/>
  <c r="N9400" i="1"/>
  <c r="N9401" i="1"/>
  <c r="P9399" i="1"/>
  <c r="M9410" i="1"/>
  <c r="L9400" i="1"/>
  <c r="L9407" i="1"/>
  <c r="M9417" i="1"/>
  <c r="M9433" i="1" l="1"/>
  <c r="L9423" i="1"/>
  <c r="M9424" i="1"/>
  <c r="L9414" i="1"/>
  <c r="N9426" i="1"/>
  <c r="P9426" i="1" s="1"/>
  <c r="P9427" i="1" s="1"/>
  <c r="O9425" i="1"/>
  <c r="M9435" i="1"/>
  <c r="N9425" i="1"/>
  <c r="O9426" i="1"/>
  <c r="O9427" i="1" s="1"/>
  <c r="L9425" i="1"/>
  <c r="M9420" i="1"/>
  <c r="L9410" i="1"/>
  <c r="N9419" i="1" a="1"/>
  <c r="P9415" i="1"/>
  <c r="M9441" i="1"/>
  <c r="L9431" i="1"/>
  <c r="M9438" i="1"/>
  <c r="L9428" i="1"/>
  <c r="R9401" i="1"/>
  <c r="R9400" i="1"/>
  <c r="R9399" i="1"/>
  <c r="L9426" i="1"/>
  <c r="M9436" i="1"/>
  <c r="L9417" i="1"/>
  <c r="M9427" i="1"/>
  <c r="N9411" i="1"/>
  <c r="P9409" i="1"/>
  <c r="P9411" i="1"/>
  <c r="O9410" i="1"/>
  <c r="N9409" i="1"/>
  <c r="R9409" i="1" s="1" a="1"/>
  <c r="O9411" i="1"/>
  <c r="P9410" i="1"/>
  <c r="N9410" i="1"/>
  <c r="O9409" i="1"/>
  <c r="M9432" i="1"/>
  <c r="L9422" i="1"/>
  <c r="M9439" i="1"/>
  <c r="L9429" i="1"/>
  <c r="L9427" i="1" l="1"/>
  <c r="M9437" i="1"/>
  <c r="N9429" i="1" a="1"/>
  <c r="P9425" i="1"/>
  <c r="M9442" i="1"/>
  <c r="L9432" i="1"/>
  <c r="L9436" i="1"/>
  <c r="M9446" i="1"/>
  <c r="M9451" i="1"/>
  <c r="L9441" i="1"/>
  <c r="M9430" i="1"/>
  <c r="L9420" i="1"/>
  <c r="N9436" i="1"/>
  <c r="P9436" i="1" s="1"/>
  <c r="P9437" i="1" s="1"/>
  <c r="O9435" i="1"/>
  <c r="M9445" i="1"/>
  <c r="O9436" i="1"/>
  <c r="O9437" i="1" s="1"/>
  <c r="L9435" i="1"/>
  <c r="N9435" i="1"/>
  <c r="M9434" i="1"/>
  <c r="L9424" i="1"/>
  <c r="R9409" i="1"/>
  <c r="R9411" i="1"/>
  <c r="R9410" i="1"/>
  <c r="M9449" i="1"/>
  <c r="L9439" i="1"/>
  <c r="M9448" i="1"/>
  <c r="L9438" i="1"/>
  <c r="N9421" i="1"/>
  <c r="P9419" i="1"/>
  <c r="P9421" i="1"/>
  <c r="O9420" i="1"/>
  <c r="N9419" i="1"/>
  <c r="R9419" i="1" s="1" a="1"/>
  <c r="N9420" i="1"/>
  <c r="O9419" i="1"/>
  <c r="O9421" i="1"/>
  <c r="P9420" i="1"/>
  <c r="M9443" i="1"/>
  <c r="L9433" i="1"/>
  <c r="L9446" i="1" l="1"/>
  <c r="M9456" i="1"/>
  <c r="M9444" i="1"/>
  <c r="L9434" i="1"/>
  <c r="N9446" i="1"/>
  <c r="P9446" i="1" s="1"/>
  <c r="P9447" i="1" s="1"/>
  <c r="O9445" i="1"/>
  <c r="M9455" i="1"/>
  <c r="N9445" i="1"/>
  <c r="O9446" i="1"/>
  <c r="O9447" i="1" s="1"/>
  <c r="L9445" i="1"/>
  <c r="M9440" i="1"/>
  <c r="L9430" i="1"/>
  <c r="N9431" i="1"/>
  <c r="P9429" i="1"/>
  <c r="P9431" i="1"/>
  <c r="O9430" i="1"/>
  <c r="N9429" i="1"/>
  <c r="R9429" i="1" s="1" a="1"/>
  <c r="O9431" i="1"/>
  <c r="P9430" i="1"/>
  <c r="N9430" i="1"/>
  <c r="O9429" i="1"/>
  <c r="L9437" i="1"/>
  <c r="M9447" i="1"/>
  <c r="R9419" i="1"/>
  <c r="R9421" i="1"/>
  <c r="R9420" i="1"/>
  <c r="M9459" i="1"/>
  <c r="L9449" i="1"/>
  <c r="M9458" i="1"/>
  <c r="L9448" i="1"/>
  <c r="N9439" i="1" a="1"/>
  <c r="P9435" i="1"/>
  <c r="M9453" i="1"/>
  <c r="L9443" i="1"/>
  <c r="M9461" i="1"/>
  <c r="L9451" i="1"/>
  <c r="M9452" i="1"/>
  <c r="L9442" i="1"/>
  <c r="N9449" i="1" l="1" a="1"/>
  <c r="P9445" i="1"/>
  <c r="M9471" i="1"/>
  <c r="L9461" i="1"/>
  <c r="N9441" i="1"/>
  <c r="P9439" i="1"/>
  <c r="P9441" i="1"/>
  <c r="O9440" i="1"/>
  <c r="N9439" i="1"/>
  <c r="R9439" i="1" s="1" a="1"/>
  <c r="N9440" i="1"/>
  <c r="O9439" i="1"/>
  <c r="O9441" i="1"/>
  <c r="P9440" i="1"/>
  <c r="M9469" i="1"/>
  <c r="L9459" i="1"/>
  <c r="L9447" i="1"/>
  <c r="M9457" i="1"/>
  <c r="M9450" i="1"/>
  <c r="L9440" i="1"/>
  <c r="N9456" i="1"/>
  <c r="P9456" i="1" s="1"/>
  <c r="P9457" i="1" s="1"/>
  <c r="O9455" i="1"/>
  <c r="M9465" i="1"/>
  <c r="O9456" i="1"/>
  <c r="O9457" i="1" s="1"/>
  <c r="L9455" i="1"/>
  <c r="N9455" i="1"/>
  <c r="M9454" i="1"/>
  <c r="L9444" i="1"/>
  <c r="L9456" i="1"/>
  <c r="M9466" i="1"/>
  <c r="M9462" i="1"/>
  <c r="L9452" i="1"/>
  <c r="M9463" i="1"/>
  <c r="L9453" i="1"/>
  <c r="M9468" i="1"/>
  <c r="L9458" i="1"/>
  <c r="R9429" i="1"/>
  <c r="R9431" i="1"/>
  <c r="R9430" i="1"/>
  <c r="M9473" i="1" l="1"/>
  <c r="L9463" i="1"/>
  <c r="M9481" i="1"/>
  <c r="L9471" i="1"/>
  <c r="M9478" i="1"/>
  <c r="L9468" i="1"/>
  <c r="M9472" i="1"/>
  <c r="L9462" i="1"/>
  <c r="M9464" i="1"/>
  <c r="L9454" i="1"/>
  <c r="N9466" i="1"/>
  <c r="P9466" i="1" s="1"/>
  <c r="P9467" i="1" s="1"/>
  <c r="O9465" i="1"/>
  <c r="M9475" i="1"/>
  <c r="N9465" i="1"/>
  <c r="O9466" i="1"/>
  <c r="O9467" i="1" s="1"/>
  <c r="L9465" i="1"/>
  <c r="M9460" i="1"/>
  <c r="L9450" i="1"/>
  <c r="M9479" i="1"/>
  <c r="L9469" i="1"/>
  <c r="L9466" i="1"/>
  <c r="M9476" i="1"/>
  <c r="N9459" i="1" a="1"/>
  <c r="P9455" i="1"/>
  <c r="L9457" i="1"/>
  <c r="M9467" i="1"/>
  <c r="R9439" i="1"/>
  <c r="R9441" i="1"/>
  <c r="R9440" i="1"/>
  <c r="N9451" i="1"/>
  <c r="P9449" i="1"/>
  <c r="P9451" i="1"/>
  <c r="O9450" i="1"/>
  <c r="N9449" i="1"/>
  <c r="R9449" i="1" s="1" a="1"/>
  <c r="O9451" i="1"/>
  <c r="P9450" i="1"/>
  <c r="N9450" i="1"/>
  <c r="O9449" i="1"/>
  <c r="M9482" i="1" l="1"/>
  <c r="L9472" i="1"/>
  <c r="M9491" i="1"/>
  <c r="L9481" i="1"/>
  <c r="N9461" i="1"/>
  <c r="P9459" i="1"/>
  <c r="P9461" i="1"/>
  <c r="O9460" i="1"/>
  <c r="N9459" i="1"/>
  <c r="R9459" i="1" s="1" a="1"/>
  <c r="N9460" i="1"/>
  <c r="O9459" i="1"/>
  <c r="O9461" i="1"/>
  <c r="P9460" i="1"/>
  <c r="M9489" i="1"/>
  <c r="L9479" i="1"/>
  <c r="N9469" i="1" a="1"/>
  <c r="P9465" i="1"/>
  <c r="R9449" i="1"/>
  <c r="R9451" i="1"/>
  <c r="R9450" i="1"/>
  <c r="L9467" i="1"/>
  <c r="M9477" i="1"/>
  <c r="L9476" i="1"/>
  <c r="M9486" i="1"/>
  <c r="M9470" i="1"/>
  <c r="L9460" i="1"/>
  <c r="N9476" i="1"/>
  <c r="P9476" i="1" s="1"/>
  <c r="P9477" i="1" s="1"/>
  <c r="O9475" i="1"/>
  <c r="M9485" i="1"/>
  <c r="O9476" i="1"/>
  <c r="O9477" i="1" s="1"/>
  <c r="L9475" i="1"/>
  <c r="N9475" i="1"/>
  <c r="M9474" i="1"/>
  <c r="L9464" i="1"/>
  <c r="M9488" i="1"/>
  <c r="L9478" i="1"/>
  <c r="M9483" i="1"/>
  <c r="L9473" i="1"/>
  <c r="N9479" i="1" l="1" a="1"/>
  <c r="P9475" i="1"/>
  <c r="N9471" i="1"/>
  <c r="P9469" i="1"/>
  <c r="P9471" i="1"/>
  <c r="O9470" i="1"/>
  <c r="N9469" i="1"/>
  <c r="R9469" i="1" s="1" a="1"/>
  <c r="O9471" i="1"/>
  <c r="P9470" i="1"/>
  <c r="N9470" i="1"/>
  <c r="O9469" i="1"/>
  <c r="M9498" i="1"/>
  <c r="L9488" i="1"/>
  <c r="M9501" i="1"/>
  <c r="L9491" i="1"/>
  <c r="L9477" i="1"/>
  <c r="M9487" i="1"/>
  <c r="M9499" i="1"/>
  <c r="L9489" i="1"/>
  <c r="L9486" i="1"/>
  <c r="M9496" i="1"/>
  <c r="M9493" i="1"/>
  <c r="L9483" i="1"/>
  <c r="M9484" i="1"/>
  <c r="L9474" i="1"/>
  <c r="N9486" i="1"/>
  <c r="P9486" i="1" s="1"/>
  <c r="P9487" i="1" s="1"/>
  <c r="O9485" i="1"/>
  <c r="M9495" i="1"/>
  <c r="N9485" i="1"/>
  <c r="O9486" i="1"/>
  <c r="O9487" i="1" s="1"/>
  <c r="L9485" i="1"/>
  <c r="M9480" i="1"/>
  <c r="L9470" i="1"/>
  <c r="R9459" i="1"/>
  <c r="R9461" i="1"/>
  <c r="R9460" i="1"/>
  <c r="M9492" i="1"/>
  <c r="L9482" i="1"/>
  <c r="M9490" i="1" l="1"/>
  <c r="L9480" i="1"/>
  <c r="R9469" i="1"/>
  <c r="R9471" i="1"/>
  <c r="R9470" i="1"/>
  <c r="M9503" i="1"/>
  <c r="L9493" i="1"/>
  <c r="M9509" i="1"/>
  <c r="L9499" i="1"/>
  <c r="M9511" i="1"/>
  <c r="L9501" i="1"/>
  <c r="N9496" i="1"/>
  <c r="P9496" i="1" s="1"/>
  <c r="P9497" i="1" s="1"/>
  <c r="O9495" i="1"/>
  <c r="M9505" i="1"/>
  <c r="O9496" i="1"/>
  <c r="O9497" i="1" s="1"/>
  <c r="L9495" i="1"/>
  <c r="N9495" i="1"/>
  <c r="M9494" i="1"/>
  <c r="L9484" i="1"/>
  <c r="M9508" i="1"/>
  <c r="L9498" i="1"/>
  <c r="M9502" i="1"/>
  <c r="L9492" i="1"/>
  <c r="N9489" i="1" a="1"/>
  <c r="P9485" i="1"/>
  <c r="L9496" i="1"/>
  <c r="M9506" i="1"/>
  <c r="L9487" i="1"/>
  <c r="M9497" i="1"/>
  <c r="N9481" i="1"/>
  <c r="P9479" i="1"/>
  <c r="P9481" i="1"/>
  <c r="O9480" i="1"/>
  <c r="N9479" i="1"/>
  <c r="R9479" i="1" s="1" a="1"/>
  <c r="N9480" i="1"/>
  <c r="O9479" i="1"/>
  <c r="O9481" i="1"/>
  <c r="P9480" i="1"/>
  <c r="L9506" i="1" l="1"/>
  <c r="M9516" i="1"/>
  <c r="N9491" i="1"/>
  <c r="P9489" i="1"/>
  <c r="P9491" i="1"/>
  <c r="O9490" i="1"/>
  <c r="N9489" i="1"/>
  <c r="R9489" i="1" s="1" a="1"/>
  <c r="O9491" i="1"/>
  <c r="P9490" i="1"/>
  <c r="N9490" i="1"/>
  <c r="O9489" i="1"/>
  <c r="R9479" i="1"/>
  <c r="R9481" i="1"/>
  <c r="R9480" i="1"/>
  <c r="M9512" i="1"/>
  <c r="L9502" i="1"/>
  <c r="M9504" i="1"/>
  <c r="L9494" i="1"/>
  <c r="N9506" i="1"/>
  <c r="P9506" i="1" s="1"/>
  <c r="P9507" i="1" s="1"/>
  <c r="O9505" i="1"/>
  <c r="M9515" i="1"/>
  <c r="N9505" i="1"/>
  <c r="O9506" i="1"/>
  <c r="O9507" i="1" s="1"/>
  <c r="L9505" i="1"/>
  <c r="M9521" i="1"/>
  <c r="L9511" i="1"/>
  <c r="M9513" i="1"/>
  <c r="L9503" i="1"/>
  <c r="M9518" i="1"/>
  <c r="L9508" i="1"/>
  <c r="M9519" i="1"/>
  <c r="L9509" i="1"/>
  <c r="L9497" i="1"/>
  <c r="M9507" i="1"/>
  <c r="N9499" i="1" a="1"/>
  <c r="P9495" i="1"/>
  <c r="M9500" i="1"/>
  <c r="L9490" i="1"/>
  <c r="N9501" i="1" l="1"/>
  <c r="P9499" i="1"/>
  <c r="P9501" i="1"/>
  <c r="O9500" i="1"/>
  <c r="N9499" i="1"/>
  <c r="R9499" i="1" s="1" a="1"/>
  <c r="N9500" i="1"/>
  <c r="O9499" i="1"/>
  <c r="O9501" i="1"/>
  <c r="P9500" i="1"/>
  <c r="M9522" i="1"/>
  <c r="L9512" i="1"/>
  <c r="R9489" i="1"/>
  <c r="R9491" i="1"/>
  <c r="R9490" i="1"/>
  <c r="M9529" i="1"/>
  <c r="L9519" i="1"/>
  <c r="M9523" i="1"/>
  <c r="L9513" i="1"/>
  <c r="N9509" i="1" a="1"/>
  <c r="P9505" i="1"/>
  <c r="L9516" i="1"/>
  <c r="M9526" i="1"/>
  <c r="L9507" i="1"/>
  <c r="M9517" i="1"/>
  <c r="M9510" i="1"/>
  <c r="L9500" i="1"/>
  <c r="M9528" i="1"/>
  <c r="L9518" i="1"/>
  <c r="M9531" i="1"/>
  <c r="L9521" i="1"/>
  <c r="N9516" i="1"/>
  <c r="P9516" i="1" s="1"/>
  <c r="P9517" i="1" s="1"/>
  <c r="O9515" i="1"/>
  <c r="M9525" i="1"/>
  <c r="O9516" i="1"/>
  <c r="O9517" i="1" s="1"/>
  <c r="L9515" i="1"/>
  <c r="N9515" i="1"/>
  <c r="M9514" i="1"/>
  <c r="L9504" i="1"/>
  <c r="N9519" i="1" l="1" a="1"/>
  <c r="P9515" i="1"/>
  <c r="M9538" i="1"/>
  <c r="L9528" i="1"/>
  <c r="N9511" i="1"/>
  <c r="P9509" i="1"/>
  <c r="P9511" i="1"/>
  <c r="O9510" i="1"/>
  <c r="N9509" i="1"/>
  <c r="R9509" i="1" s="1" a="1"/>
  <c r="O9511" i="1"/>
  <c r="P9510" i="1"/>
  <c r="N9510" i="1"/>
  <c r="O9509" i="1"/>
  <c r="M9539" i="1"/>
  <c r="L9529" i="1"/>
  <c r="L9526" i="1"/>
  <c r="M9536" i="1"/>
  <c r="M9532" i="1"/>
  <c r="L9522" i="1"/>
  <c r="L9517" i="1"/>
  <c r="M9527" i="1"/>
  <c r="M9524" i="1"/>
  <c r="L9514" i="1"/>
  <c r="N9526" i="1"/>
  <c r="P9526" i="1" s="1"/>
  <c r="P9527" i="1" s="1"/>
  <c r="O9525" i="1"/>
  <c r="M9535" i="1"/>
  <c r="N9525" i="1"/>
  <c r="O9526" i="1"/>
  <c r="O9527" i="1" s="1"/>
  <c r="L9525" i="1"/>
  <c r="M9541" i="1"/>
  <c r="L9531" i="1"/>
  <c r="M9520" i="1"/>
  <c r="L9510" i="1"/>
  <c r="M9533" i="1"/>
  <c r="L9523" i="1"/>
  <c r="R9499" i="1"/>
  <c r="R9501" i="1"/>
  <c r="R9500" i="1"/>
  <c r="N9529" i="1" l="1" a="1"/>
  <c r="P9525" i="1"/>
  <c r="M9548" i="1"/>
  <c r="L9538" i="1"/>
  <c r="M9543" i="1"/>
  <c r="L9533" i="1"/>
  <c r="M9551" i="1"/>
  <c r="L9541" i="1"/>
  <c r="N9536" i="1"/>
  <c r="P9536" i="1" s="1"/>
  <c r="P9537" i="1" s="1"/>
  <c r="O9535" i="1"/>
  <c r="M9545" i="1"/>
  <c r="O9536" i="1"/>
  <c r="O9537" i="1" s="1"/>
  <c r="L9535" i="1"/>
  <c r="N9535" i="1"/>
  <c r="M9534" i="1"/>
  <c r="L9524" i="1"/>
  <c r="M9542" i="1"/>
  <c r="L9532" i="1"/>
  <c r="M9549" i="1"/>
  <c r="L9539" i="1"/>
  <c r="M9530" i="1"/>
  <c r="L9520" i="1"/>
  <c r="L9527" i="1"/>
  <c r="M9537" i="1"/>
  <c r="L9536" i="1"/>
  <c r="M9546" i="1"/>
  <c r="R9509" i="1"/>
  <c r="R9511" i="1"/>
  <c r="R9510" i="1"/>
  <c r="N9521" i="1"/>
  <c r="P9519" i="1"/>
  <c r="P9521" i="1"/>
  <c r="O9520" i="1"/>
  <c r="N9519" i="1"/>
  <c r="R9519" i="1" s="1" a="1"/>
  <c r="N9520" i="1"/>
  <c r="O9519" i="1"/>
  <c r="O9521" i="1"/>
  <c r="P9520" i="1"/>
  <c r="M9559" i="1" l="1"/>
  <c r="L9549" i="1"/>
  <c r="M9544" i="1"/>
  <c r="L9534" i="1"/>
  <c r="N9546" i="1"/>
  <c r="P9546" i="1" s="1"/>
  <c r="P9547" i="1" s="1"/>
  <c r="O9545" i="1"/>
  <c r="M9555" i="1"/>
  <c r="N9545" i="1"/>
  <c r="O9546" i="1"/>
  <c r="O9547" i="1" s="1"/>
  <c r="L9545" i="1"/>
  <c r="M9561" i="1"/>
  <c r="L9551" i="1"/>
  <c r="M9558" i="1"/>
  <c r="L9548" i="1"/>
  <c r="L9537" i="1"/>
  <c r="M9547" i="1"/>
  <c r="R9519" i="1"/>
  <c r="R9521" i="1"/>
  <c r="R9520" i="1"/>
  <c r="L9546" i="1"/>
  <c r="M9556" i="1"/>
  <c r="N9539" i="1" a="1"/>
  <c r="P9535" i="1"/>
  <c r="M9540" i="1"/>
  <c r="L9530" i="1"/>
  <c r="M9552" i="1"/>
  <c r="L9542" i="1"/>
  <c r="M9553" i="1"/>
  <c r="L9543" i="1"/>
  <c r="N9531" i="1"/>
  <c r="P9529" i="1"/>
  <c r="P9531" i="1"/>
  <c r="O9530" i="1"/>
  <c r="N9529" i="1"/>
  <c r="R9529" i="1" s="1" a="1"/>
  <c r="O9531" i="1"/>
  <c r="P9530" i="1"/>
  <c r="N9530" i="1"/>
  <c r="O9529" i="1"/>
  <c r="R9529" i="1" l="1"/>
  <c r="R9531" i="1"/>
  <c r="R9530" i="1"/>
  <c r="M9563" i="1"/>
  <c r="L9553" i="1"/>
  <c r="M9550" i="1"/>
  <c r="L9540" i="1"/>
  <c r="L9547" i="1"/>
  <c r="M9557" i="1"/>
  <c r="N9549" i="1" a="1"/>
  <c r="P9545" i="1"/>
  <c r="M9571" i="1"/>
  <c r="L9561" i="1"/>
  <c r="N9556" i="1"/>
  <c r="P9556" i="1" s="1"/>
  <c r="P9557" i="1" s="1"/>
  <c r="O9555" i="1"/>
  <c r="M9565" i="1"/>
  <c r="O9556" i="1"/>
  <c r="O9557" i="1" s="1"/>
  <c r="L9555" i="1"/>
  <c r="N9555" i="1"/>
  <c r="M9554" i="1"/>
  <c r="L9544" i="1"/>
  <c r="M9562" i="1"/>
  <c r="L9552" i="1"/>
  <c r="N9541" i="1"/>
  <c r="P9539" i="1"/>
  <c r="P9541" i="1"/>
  <c r="O9540" i="1"/>
  <c r="N9539" i="1"/>
  <c r="R9539" i="1" s="1" a="1"/>
  <c r="N9540" i="1"/>
  <c r="O9539" i="1"/>
  <c r="O9541" i="1"/>
  <c r="P9540" i="1"/>
  <c r="L9556" i="1"/>
  <c r="M9566" i="1"/>
  <c r="M9568" i="1"/>
  <c r="L9558" i="1"/>
  <c r="M9569" i="1"/>
  <c r="L9559" i="1"/>
  <c r="R9539" i="1" l="1"/>
  <c r="R9541" i="1"/>
  <c r="R9540" i="1"/>
  <c r="M9581" i="1"/>
  <c r="L9571" i="1"/>
  <c r="M9573" i="1"/>
  <c r="L9563" i="1"/>
  <c r="M9578" i="1"/>
  <c r="L9568" i="1"/>
  <c r="N9559" i="1" a="1"/>
  <c r="P9555" i="1"/>
  <c r="N9551" i="1"/>
  <c r="P9549" i="1"/>
  <c r="P9551" i="1"/>
  <c r="O9550" i="1"/>
  <c r="N9549" i="1"/>
  <c r="R9549" i="1" s="1" a="1"/>
  <c r="O9551" i="1"/>
  <c r="P9550" i="1"/>
  <c r="N9550" i="1"/>
  <c r="O9549" i="1"/>
  <c r="M9560" i="1"/>
  <c r="L9550" i="1"/>
  <c r="M9564" i="1"/>
  <c r="L9554" i="1"/>
  <c r="N9566" i="1"/>
  <c r="P9566" i="1" s="1"/>
  <c r="P9567" i="1" s="1"/>
  <c r="O9565" i="1"/>
  <c r="M9575" i="1"/>
  <c r="N9565" i="1"/>
  <c r="O9566" i="1"/>
  <c r="O9567" i="1" s="1"/>
  <c r="L9565" i="1"/>
  <c r="L9566" i="1"/>
  <c r="M9576" i="1"/>
  <c r="M9572" i="1"/>
  <c r="L9562" i="1"/>
  <c r="M9579" i="1"/>
  <c r="L9569" i="1"/>
  <c r="L9557" i="1"/>
  <c r="M9567" i="1"/>
  <c r="N9569" i="1" l="1" a="1"/>
  <c r="P9565" i="1"/>
  <c r="R9549" i="1"/>
  <c r="R9551" i="1"/>
  <c r="R9550" i="1"/>
  <c r="M9588" i="1"/>
  <c r="L9578" i="1"/>
  <c r="M9591" i="1"/>
  <c r="L9581" i="1"/>
  <c r="M9589" i="1"/>
  <c r="L9579" i="1"/>
  <c r="N9576" i="1"/>
  <c r="P9576" i="1" s="1"/>
  <c r="P9577" i="1" s="1"/>
  <c r="O9575" i="1"/>
  <c r="M9585" i="1"/>
  <c r="O9576" i="1"/>
  <c r="O9577" i="1" s="1"/>
  <c r="L9575" i="1"/>
  <c r="N9575" i="1"/>
  <c r="M9574" i="1"/>
  <c r="L9564" i="1"/>
  <c r="N9561" i="1"/>
  <c r="P9559" i="1"/>
  <c r="P9561" i="1"/>
  <c r="O9560" i="1"/>
  <c r="N9559" i="1"/>
  <c r="R9559" i="1" s="1" a="1"/>
  <c r="N9560" i="1"/>
  <c r="O9559" i="1"/>
  <c r="O9561" i="1"/>
  <c r="P9560" i="1"/>
  <c r="M9583" i="1"/>
  <c r="L9573" i="1"/>
  <c r="L9576" i="1"/>
  <c r="M9586" i="1"/>
  <c r="L9567" i="1"/>
  <c r="M9577" i="1"/>
  <c r="M9582" i="1"/>
  <c r="L9572" i="1"/>
  <c r="M9570" i="1"/>
  <c r="L9560" i="1"/>
  <c r="R9559" i="1" l="1"/>
  <c r="R9561" i="1"/>
  <c r="R9560" i="1"/>
  <c r="M9601" i="1"/>
  <c r="L9591" i="1"/>
  <c r="M9592" i="1"/>
  <c r="L9582" i="1"/>
  <c r="L9577" i="1"/>
  <c r="M9587" i="1"/>
  <c r="M9584" i="1"/>
  <c r="L9574" i="1"/>
  <c r="N9586" i="1"/>
  <c r="P9586" i="1" s="1"/>
  <c r="P9587" i="1" s="1"/>
  <c r="O9585" i="1"/>
  <c r="M9595" i="1"/>
  <c r="N9585" i="1"/>
  <c r="O9586" i="1"/>
  <c r="O9587" i="1" s="1"/>
  <c r="L9585" i="1"/>
  <c r="M9599" i="1"/>
  <c r="L9589" i="1"/>
  <c r="M9598" i="1"/>
  <c r="L9588" i="1"/>
  <c r="L9586" i="1"/>
  <c r="M9596" i="1"/>
  <c r="M9580" i="1"/>
  <c r="L9570" i="1"/>
  <c r="M9593" i="1"/>
  <c r="L9583" i="1"/>
  <c r="N9579" i="1" a="1"/>
  <c r="P9575" i="1"/>
  <c r="N9571" i="1"/>
  <c r="P9569" i="1"/>
  <c r="P9571" i="1"/>
  <c r="O9570" i="1"/>
  <c r="N9569" i="1"/>
  <c r="R9569" i="1" s="1" a="1"/>
  <c r="O9571" i="1"/>
  <c r="P9570" i="1"/>
  <c r="N9570" i="1"/>
  <c r="O9569" i="1"/>
  <c r="M9611" i="1" l="1"/>
  <c r="L9601" i="1"/>
  <c r="L9596" i="1"/>
  <c r="M9606" i="1"/>
  <c r="N9589" i="1" a="1"/>
  <c r="P9585" i="1"/>
  <c r="R9569" i="1"/>
  <c r="R9571" i="1"/>
  <c r="R9570" i="1"/>
  <c r="M9603" i="1"/>
  <c r="L9593" i="1"/>
  <c r="M9609" i="1"/>
  <c r="L9599" i="1"/>
  <c r="N9596" i="1"/>
  <c r="P9596" i="1" s="1"/>
  <c r="P9597" i="1" s="1"/>
  <c r="O9595" i="1"/>
  <c r="M9605" i="1"/>
  <c r="O9596" i="1"/>
  <c r="O9597" i="1" s="1"/>
  <c r="L9595" i="1"/>
  <c r="N9595" i="1"/>
  <c r="M9594" i="1"/>
  <c r="L9584" i="1"/>
  <c r="M9602" i="1"/>
  <c r="L9592" i="1"/>
  <c r="N9581" i="1"/>
  <c r="P9579" i="1"/>
  <c r="P9581" i="1"/>
  <c r="O9580" i="1"/>
  <c r="N9579" i="1"/>
  <c r="R9579" i="1" s="1" a="1"/>
  <c r="N9580" i="1"/>
  <c r="O9579" i="1"/>
  <c r="O9581" i="1"/>
  <c r="P9580" i="1"/>
  <c r="M9590" i="1"/>
  <c r="L9580" i="1"/>
  <c r="M9608" i="1"/>
  <c r="L9598" i="1"/>
  <c r="L9587" i="1"/>
  <c r="M9597" i="1"/>
  <c r="M9619" i="1" l="1"/>
  <c r="L9609" i="1"/>
  <c r="M9618" i="1"/>
  <c r="L9608" i="1"/>
  <c r="N9599" i="1" a="1"/>
  <c r="P9595" i="1"/>
  <c r="M9604" i="1"/>
  <c r="L9594" i="1"/>
  <c r="L9606" i="1"/>
  <c r="M9616" i="1"/>
  <c r="L9597" i="1"/>
  <c r="M9607" i="1"/>
  <c r="M9612" i="1"/>
  <c r="L9602" i="1"/>
  <c r="M9613" i="1"/>
  <c r="L9603" i="1"/>
  <c r="R9579" i="1"/>
  <c r="R9581" i="1"/>
  <c r="R9580" i="1"/>
  <c r="N9606" i="1"/>
  <c r="P9606" i="1" s="1"/>
  <c r="P9607" i="1" s="1"/>
  <c r="O9605" i="1"/>
  <c r="M9615" i="1"/>
  <c r="N9605" i="1"/>
  <c r="O9606" i="1"/>
  <c r="O9607" i="1" s="1"/>
  <c r="L9605" i="1"/>
  <c r="M9600" i="1"/>
  <c r="L9590" i="1"/>
  <c r="N9591" i="1"/>
  <c r="P9589" i="1"/>
  <c r="P9591" i="1"/>
  <c r="O9590" i="1"/>
  <c r="N9589" i="1"/>
  <c r="R9589" i="1" s="1" a="1"/>
  <c r="O9591" i="1"/>
  <c r="P9590" i="1"/>
  <c r="N9590" i="1"/>
  <c r="O9589" i="1"/>
  <c r="M9621" i="1"/>
  <c r="L9611" i="1"/>
  <c r="R9589" i="1" l="1"/>
  <c r="R9591" i="1"/>
  <c r="R9590" i="1"/>
  <c r="L9616" i="1"/>
  <c r="M9626" i="1"/>
  <c r="L9607" i="1"/>
  <c r="M9617" i="1"/>
  <c r="N9609" i="1" a="1"/>
  <c r="P9605" i="1"/>
  <c r="M9623" i="1"/>
  <c r="L9613" i="1"/>
  <c r="M9614" i="1"/>
  <c r="L9604" i="1"/>
  <c r="M9628" i="1"/>
  <c r="L9618" i="1"/>
  <c r="M9610" i="1"/>
  <c r="L9600" i="1"/>
  <c r="N9616" i="1"/>
  <c r="P9616" i="1" s="1"/>
  <c r="P9617" i="1" s="1"/>
  <c r="O9615" i="1"/>
  <c r="M9625" i="1"/>
  <c r="O9616" i="1"/>
  <c r="O9617" i="1" s="1"/>
  <c r="L9615" i="1"/>
  <c r="N9615" i="1"/>
  <c r="M9631" i="1"/>
  <c r="L9621" i="1"/>
  <c r="M9622" i="1"/>
  <c r="L9612" i="1"/>
  <c r="N9601" i="1"/>
  <c r="P9599" i="1"/>
  <c r="P9601" i="1"/>
  <c r="O9600" i="1"/>
  <c r="N9599" i="1"/>
  <c r="R9599" i="1" s="1" a="1"/>
  <c r="N9600" i="1"/>
  <c r="O9599" i="1"/>
  <c r="O9601" i="1"/>
  <c r="P9600" i="1"/>
  <c r="M9629" i="1"/>
  <c r="L9619" i="1"/>
  <c r="M9639" i="1" l="1"/>
  <c r="L9629" i="1"/>
  <c r="R9599" i="1"/>
  <c r="R9601" i="1"/>
  <c r="R9600" i="1"/>
  <c r="M9641" i="1"/>
  <c r="L9631" i="1"/>
  <c r="N9626" i="1"/>
  <c r="P9626" i="1" s="1"/>
  <c r="P9627" i="1" s="1"/>
  <c r="O9625" i="1"/>
  <c r="M9635" i="1"/>
  <c r="N9625" i="1"/>
  <c r="O9626" i="1"/>
  <c r="O9627" i="1" s="1"/>
  <c r="L9625" i="1"/>
  <c r="M9620" i="1"/>
  <c r="L9610" i="1"/>
  <c r="M9624" i="1"/>
  <c r="L9614" i="1"/>
  <c r="N9611" i="1"/>
  <c r="P9609" i="1"/>
  <c r="P9611" i="1"/>
  <c r="O9610" i="1"/>
  <c r="N9609" i="1"/>
  <c r="R9609" i="1" s="1" a="1"/>
  <c r="O9611" i="1"/>
  <c r="P9610" i="1"/>
  <c r="N9610" i="1"/>
  <c r="O9609" i="1"/>
  <c r="N9619" i="1" a="1"/>
  <c r="P9615" i="1"/>
  <c r="L9617" i="1"/>
  <c r="M9627" i="1"/>
  <c r="M9632" i="1"/>
  <c r="L9622" i="1"/>
  <c r="M9638" i="1"/>
  <c r="L9628" i="1"/>
  <c r="M9633" i="1"/>
  <c r="L9623" i="1"/>
  <c r="L9626" i="1"/>
  <c r="M9636" i="1"/>
  <c r="M9634" i="1" l="1"/>
  <c r="L9624" i="1"/>
  <c r="N9629" i="1" a="1"/>
  <c r="P9625" i="1"/>
  <c r="L9636" i="1"/>
  <c r="M9646" i="1"/>
  <c r="L9627" i="1"/>
  <c r="M9637" i="1"/>
  <c r="R9609" i="1"/>
  <c r="R9611" i="1"/>
  <c r="R9610" i="1"/>
  <c r="M9630" i="1"/>
  <c r="L9620" i="1"/>
  <c r="N9636" i="1"/>
  <c r="P9636" i="1" s="1"/>
  <c r="P9637" i="1" s="1"/>
  <c r="O9635" i="1"/>
  <c r="M9645" i="1"/>
  <c r="O9636" i="1"/>
  <c r="O9637" i="1" s="1"/>
  <c r="L9635" i="1"/>
  <c r="N9635" i="1"/>
  <c r="M9651" i="1"/>
  <c r="L9641" i="1"/>
  <c r="M9643" i="1"/>
  <c r="L9633" i="1"/>
  <c r="M9642" i="1"/>
  <c r="L9632" i="1"/>
  <c r="N9621" i="1"/>
  <c r="P9619" i="1"/>
  <c r="P9621" i="1"/>
  <c r="O9620" i="1"/>
  <c r="N9619" i="1"/>
  <c r="R9619" i="1" s="1" a="1"/>
  <c r="N9620" i="1"/>
  <c r="O9619" i="1"/>
  <c r="O9621" i="1"/>
  <c r="P9620" i="1"/>
  <c r="M9648" i="1"/>
  <c r="L9638" i="1"/>
  <c r="M9649" i="1"/>
  <c r="L9639" i="1"/>
  <c r="M9652" i="1" l="1"/>
  <c r="L9642" i="1"/>
  <c r="L9637" i="1"/>
  <c r="M9647" i="1"/>
  <c r="M9658" i="1"/>
  <c r="L9648" i="1"/>
  <c r="N9639" i="1" a="1"/>
  <c r="P9635" i="1"/>
  <c r="N9631" i="1"/>
  <c r="P9629" i="1"/>
  <c r="P9631" i="1"/>
  <c r="O9630" i="1"/>
  <c r="N9629" i="1"/>
  <c r="R9629" i="1" s="1" a="1"/>
  <c r="O9631" i="1"/>
  <c r="P9630" i="1"/>
  <c r="N9630" i="1"/>
  <c r="O9629" i="1"/>
  <c r="R9619" i="1"/>
  <c r="R9621" i="1"/>
  <c r="R9620" i="1"/>
  <c r="M9653" i="1"/>
  <c r="L9643" i="1"/>
  <c r="L9646" i="1"/>
  <c r="M9656" i="1"/>
  <c r="M9661" i="1"/>
  <c r="L9651" i="1"/>
  <c r="N9646" i="1"/>
  <c r="P9646" i="1" s="1"/>
  <c r="P9647" i="1" s="1"/>
  <c r="O9645" i="1"/>
  <c r="M9655" i="1"/>
  <c r="N9645" i="1"/>
  <c r="O9646" i="1"/>
  <c r="O9647" i="1" s="1"/>
  <c r="L9645" i="1"/>
  <c r="M9640" i="1"/>
  <c r="L9630" i="1"/>
  <c r="M9659" i="1"/>
  <c r="L9649" i="1"/>
  <c r="M9644" i="1"/>
  <c r="L9634" i="1"/>
  <c r="L9656" i="1" l="1"/>
  <c r="M9666" i="1"/>
  <c r="L9647" i="1"/>
  <c r="M9657" i="1"/>
  <c r="M9669" i="1"/>
  <c r="L9659" i="1"/>
  <c r="N9649" i="1" a="1"/>
  <c r="P9645" i="1"/>
  <c r="N9641" i="1"/>
  <c r="P9639" i="1"/>
  <c r="P9641" i="1"/>
  <c r="O9640" i="1"/>
  <c r="N9639" i="1"/>
  <c r="R9639" i="1" s="1" a="1"/>
  <c r="N9640" i="1"/>
  <c r="O9639" i="1"/>
  <c r="O9641" i="1"/>
  <c r="P9640" i="1"/>
  <c r="M9654" i="1"/>
  <c r="L9644" i="1"/>
  <c r="M9650" i="1"/>
  <c r="L9640" i="1"/>
  <c r="N9656" i="1"/>
  <c r="P9656" i="1" s="1"/>
  <c r="P9657" i="1" s="1"/>
  <c r="O9655" i="1"/>
  <c r="M9665" i="1"/>
  <c r="O9656" i="1"/>
  <c r="O9657" i="1" s="1"/>
  <c r="L9655" i="1"/>
  <c r="N9655" i="1"/>
  <c r="M9671" i="1"/>
  <c r="L9661" i="1"/>
  <c r="M9663" i="1"/>
  <c r="L9653" i="1"/>
  <c r="R9629" i="1"/>
  <c r="R9631" i="1"/>
  <c r="R9630" i="1"/>
  <c r="M9668" i="1"/>
  <c r="L9658" i="1"/>
  <c r="M9662" i="1"/>
  <c r="L9652" i="1"/>
  <c r="M9681" i="1" l="1"/>
  <c r="L9671" i="1"/>
  <c r="M9660" i="1"/>
  <c r="L9650" i="1"/>
  <c r="M9673" i="1"/>
  <c r="L9663" i="1"/>
  <c r="M9664" i="1"/>
  <c r="L9654" i="1"/>
  <c r="L9666" i="1"/>
  <c r="M9676" i="1"/>
  <c r="N9666" i="1"/>
  <c r="P9666" i="1" s="1"/>
  <c r="P9667" i="1" s="1"/>
  <c r="O9665" i="1"/>
  <c r="M9675" i="1"/>
  <c r="N9665" i="1"/>
  <c r="O9666" i="1"/>
  <c r="O9667" i="1" s="1"/>
  <c r="L9665" i="1"/>
  <c r="L9657" i="1"/>
  <c r="M9667" i="1"/>
  <c r="M9678" i="1"/>
  <c r="L9668" i="1"/>
  <c r="N9659" i="1" a="1"/>
  <c r="P9655" i="1"/>
  <c r="N9651" i="1"/>
  <c r="P9649" i="1"/>
  <c r="P9651" i="1"/>
  <c r="O9650" i="1"/>
  <c r="N9649" i="1"/>
  <c r="R9649" i="1" s="1" a="1"/>
  <c r="O9651" i="1"/>
  <c r="P9650" i="1"/>
  <c r="N9650" i="1"/>
  <c r="O9649" i="1"/>
  <c r="M9672" i="1"/>
  <c r="L9662" i="1"/>
  <c r="R9639" i="1"/>
  <c r="R9641" i="1"/>
  <c r="R9640" i="1"/>
  <c r="M9679" i="1"/>
  <c r="L9669" i="1"/>
  <c r="M9682" i="1" l="1"/>
  <c r="L9672" i="1"/>
  <c r="R9649" i="1"/>
  <c r="R9651" i="1"/>
  <c r="R9650" i="1"/>
  <c r="M9688" i="1"/>
  <c r="L9678" i="1"/>
  <c r="M9674" i="1"/>
  <c r="L9664" i="1"/>
  <c r="L9667" i="1"/>
  <c r="M9677" i="1"/>
  <c r="N9669" i="1" a="1"/>
  <c r="P9665" i="1"/>
  <c r="L9676" i="1"/>
  <c r="M9686" i="1"/>
  <c r="M9670" i="1"/>
  <c r="L9660" i="1"/>
  <c r="M9689" i="1"/>
  <c r="L9679" i="1"/>
  <c r="N9661" i="1"/>
  <c r="P9659" i="1"/>
  <c r="P9661" i="1"/>
  <c r="O9660" i="1"/>
  <c r="N9659" i="1"/>
  <c r="R9659" i="1" s="1" a="1"/>
  <c r="N9660" i="1"/>
  <c r="O9659" i="1"/>
  <c r="O9661" i="1"/>
  <c r="P9660" i="1"/>
  <c r="N9676" i="1"/>
  <c r="P9676" i="1" s="1"/>
  <c r="P9677" i="1" s="1"/>
  <c r="O9675" i="1"/>
  <c r="M9685" i="1"/>
  <c r="O9676" i="1"/>
  <c r="O9677" i="1" s="1"/>
  <c r="L9675" i="1"/>
  <c r="N9675" i="1"/>
  <c r="M9683" i="1"/>
  <c r="L9673" i="1"/>
  <c r="M9691" i="1"/>
  <c r="L9681" i="1"/>
  <c r="N9671" i="1" l="1"/>
  <c r="P9669" i="1"/>
  <c r="P9671" i="1"/>
  <c r="O9670" i="1"/>
  <c r="N9669" i="1"/>
  <c r="R9669" i="1" s="1" a="1"/>
  <c r="O9671" i="1"/>
  <c r="P9670" i="1"/>
  <c r="N9670" i="1"/>
  <c r="O9669" i="1"/>
  <c r="M9693" i="1"/>
  <c r="L9683" i="1"/>
  <c r="L9686" i="1"/>
  <c r="M9696" i="1"/>
  <c r="L9677" i="1"/>
  <c r="M9687" i="1"/>
  <c r="N9679" i="1" a="1"/>
  <c r="P9675" i="1"/>
  <c r="M9699" i="1"/>
  <c r="L9689" i="1"/>
  <c r="M9698" i="1"/>
  <c r="L9688" i="1"/>
  <c r="R9659" i="1"/>
  <c r="R9661" i="1"/>
  <c r="R9660" i="1"/>
  <c r="M9680" i="1"/>
  <c r="L9670" i="1"/>
  <c r="M9684" i="1"/>
  <c r="L9674" i="1"/>
  <c r="N9686" i="1"/>
  <c r="P9686" i="1" s="1"/>
  <c r="P9687" i="1" s="1"/>
  <c r="O9685" i="1"/>
  <c r="M9695" i="1"/>
  <c r="N9685" i="1"/>
  <c r="O9686" i="1"/>
  <c r="O9687" i="1" s="1"/>
  <c r="L9685" i="1"/>
  <c r="M9701" i="1"/>
  <c r="L9691" i="1"/>
  <c r="M9692" i="1"/>
  <c r="L9682" i="1"/>
  <c r="N9681" i="1" l="1"/>
  <c r="P9679" i="1"/>
  <c r="P9681" i="1"/>
  <c r="O9680" i="1"/>
  <c r="N9679" i="1"/>
  <c r="R9679" i="1" s="1" a="1"/>
  <c r="N9680" i="1"/>
  <c r="O9679" i="1"/>
  <c r="O9681" i="1"/>
  <c r="P9680" i="1"/>
  <c r="N9696" i="1"/>
  <c r="P9696" i="1" s="1"/>
  <c r="P9697" i="1" s="1"/>
  <c r="O9695" i="1"/>
  <c r="M9705" i="1"/>
  <c r="O9696" i="1"/>
  <c r="O9697" i="1" s="1"/>
  <c r="L9695" i="1"/>
  <c r="N9695" i="1"/>
  <c r="M9709" i="1"/>
  <c r="L9699" i="1"/>
  <c r="M9703" i="1"/>
  <c r="L9693" i="1"/>
  <c r="N9689" i="1" a="1"/>
  <c r="P9685" i="1"/>
  <c r="M9708" i="1"/>
  <c r="L9698" i="1"/>
  <c r="L9701" i="1"/>
  <c r="M9711" i="1"/>
  <c r="M9694" i="1"/>
  <c r="L9684" i="1"/>
  <c r="L9687" i="1"/>
  <c r="M9697" i="1"/>
  <c r="M9702" i="1"/>
  <c r="L9692" i="1"/>
  <c r="M9690" i="1"/>
  <c r="L9680" i="1"/>
  <c r="L9696" i="1"/>
  <c r="M9706" i="1"/>
  <c r="R9669" i="1"/>
  <c r="R9671" i="1"/>
  <c r="R9670" i="1"/>
  <c r="N9691" i="1" l="1"/>
  <c r="P9689" i="1"/>
  <c r="P9691" i="1"/>
  <c r="O9690" i="1"/>
  <c r="N9689" i="1"/>
  <c r="R9689" i="1" s="1" a="1"/>
  <c r="O9691" i="1"/>
  <c r="P9690" i="1"/>
  <c r="N9690" i="1"/>
  <c r="O9689" i="1"/>
  <c r="M9719" i="1"/>
  <c r="L9709" i="1"/>
  <c r="L9706" i="1"/>
  <c r="M9716" i="1"/>
  <c r="N9699" i="1" a="1"/>
  <c r="P9695" i="1"/>
  <c r="M9712" i="1"/>
  <c r="L9702" i="1"/>
  <c r="M9704" i="1"/>
  <c r="L9694" i="1"/>
  <c r="L9708" i="1"/>
  <c r="M9718" i="1"/>
  <c r="L9703" i="1"/>
  <c r="M9713" i="1"/>
  <c r="M9700" i="1"/>
  <c r="L9690" i="1"/>
  <c r="O9706" i="1"/>
  <c r="O9707" i="1" s="1"/>
  <c r="L9705" i="1"/>
  <c r="N9706" i="1"/>
  <c r="P9706" i="1" s="1"/>
  <c r="P9707" i="1" s="1"/>
  <c r="O9705" i="1"/>
  <c r="M9715" i="1"/>
  <c r="N9705" i="1"/>
  <c r="M9707" i="1"/>
  <c r="L9697" i="1"/>
  <c r="L9711" i="1"/>
  <c r="M9721" i="1"/>
  <c r="R9679" i="1"/>
  <c r="R9681" i="1"/>
  <c r="R9680" i="1"/>
  <c r="M9717" i="1" l="1"/>
  <c r="L9707" i="1"/>
  <c r="M9710" i="1"/>
  <c r="L9700" i="1"/>
  <c r="M9722" i="1"/>
  <c r="L9712" i="1"/>
  <c r="L9721" i="1"/>
  <c r="M9731" i="1"/>
  <c r="N9709" i="1" a="1"/>
  <c r="P9705" i="1"/>
  <c r="L9713" i="1"/>
  <c r="M9723" i="1"/>
  <c r="O9716" i="1"/>
  <c r="O9717" i="1" s="1"/>
  <c r="L9715" i="1"/>
  <c r="N9716" i="1"/>
  <c r="P9716" i="1" s="1"/>
  <c r="P9717" i="1" s="1"/>
  <c r="O9715" i="1"/>
  <c r="M9725" i="1"/>
  <c r="N9715" i="1"/>
  <c r="M9714" i="1"/>
  <c r="L9704" i="1"/>
  <c r="O9701" i="1"/>
  <c r="N9700" i="1"/>
  <c r="N9701" i="1"/>
  <c r="P9699" i="1"/>
  <c r="P9701" i="1"/>
  <c r="O9700" i="1"/>
  <c r="N9699" i="1"/>
  <c r="R9699" i="1" s="1" a="1"/>
  <c r="P9700" i="1"/>
  <c r="O9699" i="1"/>
  <c r="M9729" i="1"/>
  <c r="L9719" i="1"/>
  <c r="L9718" i="1"/>
  <c r="M9728" i="1"/>
  <c r="L9716" i="1"/>
  <c r="M9726" i="1"/>
  <c r="R9689" i="1"/>
  <c r="R9691" i="1"/>
  <c r="R9690" i="1"/>
  <c r="L9723" i="1" l="1"/>
  <c r="M9733" i="1"/>
  <c r="L9731" i="1"/>
  <c r="M9741" i="1"/>
  <c r="L9726" i="1"/>
  <c r="M9736" i="1"/>
  <c r="R9700" i="1"/>
  <c r="R9699" i="1"/>
  <c r="R9701" i="1"/>
  <c r="M9724" i="1"/>
  <c r="L9714" i="1"/>
  <c r="M9720" i="1"/>
  <c r="L9710" i="1"/>
  <c r="M9739" i="1"/>
  <c r="L9729" i="1"/>
  <c r="N9719" i="1" a="1"/>
  <c r="P9715" i="1"/>
  <c r="L9728" i="1"/>
  <c r="M9738" i="1"/>
  <c r="O9726" i="1"/>
  <c r="O9727" i="1" s="1"/>
  <c r="L9725" i="1"/>
  <c r="N9726" i="1"/>
  <c r="P9726" i="1" s="1"/>
  <c r="P9727" i="1" s="1"/>
  <c r="O9725" i="1"/>
  <c r="M9735" i="1"/>
  <c r="N9725" i="1"/>
  <c r="O9711" i="1"/>
  <c r="N9710" i="1"/>
  <c r="N9711" i="1"/>
  <c r="P9709" i="1"/>
  <c r="P9711" i="1"/>
  <c r="O9710" i="1"/>
  <c r="N9709" i="1"/>
  <c r="R9709" i="1" s="1" a="1"/>
  <c r="P9710" i="1"/>
  <c r="O9709" i="1"/>
  <c r="M9732" i="1"/>
  <c r="L9722" i="1"/>
  <c r="M9727" i="1"/>
  <c r="L9717" i="1"/>
  <c r="R9710" i="1" l="1"/>
  <c r="R9709" i="1"/>
  <c r="R9711" i="1"/>
  <c r="O9736" i="1"/>
  <c r="O9737" i="1" s="1"/>
  <c r="L9735" i="1"/>
  <c r="N9736" i="1"/>
  <c r="P9736" i="1" s="1"/>
  <c r="P9737" i="1" s="1"/>
  <c r="O9735" i="1"/>
  <c r="M9745" i="1"/>
  <c r="N9735" i="1"/>
  <c r="O9721" i="1"/>
  <c r="N9720" i="1"/>
  <c r="N9721" i="1"/>
  <c r="P9719" i="1"/>
  <c r="P9721" i="1"/>
  <c r="O9720" i="1"/>
  <c r="N9719" i="1"/>
  <c r="R9719" i="1" s="1" a="1"/>
  <c r="O9719" i="1"/>
  <c r="P9720" i="1"/>
  <c r="M9730" i="1"/>
  <c r="L9720" i="1"/>
  <c r="L9741" i="1"/>
  <c r="M9751" i="1"/>
  <c r="M9742" i="1"/>
  <c r="L9732" i="1"/>
  <c r="L9738" i="1"/>
  <c r="M9748" i="1"/>
  <c r="M9749" i="1"/>
  <c r="L9739" i="1"/>
  <c r="M9734" i="1"/>
  <c r="L9724" i="1"/>
  <c r="L9736" i="1"/>
  <c r="M9746" i="1"/>
  <c r="L9733" i="1"/>
  <c r="M9743" i="1"/>
  <c r="M9737" i="1"/>
  <c r="L9727" i="1"/>
  <c r="N9729" i="1" a="1"/>
  <c r="P9725" i="1"/>
  <c r="M9747" i="1" l="1"/>
  <c r="L9737" i="1"/>
  <c r="M9759" i="1"/>
  <c r="L9749" i="1"/>
  <c r="M9752" i="1"/>
  <c r="L9742" i="1"/>
  <c r="M9740" i="1"/>
  <c r="L9730" i="1"/>
  <c r="L9743" i="1"/>
  <c r="M9753" i="1"/>
  <c r="L9748" i="1"/>
  <c r="M9758" i="1"/>
  <c r="L9751" i="1"/>
  <c r="M9761" i="1"/>
  <c r="L9746" i="1"/>
  <c r="M9756" i="1"/>
  <c r="R9720" i="1"/>
  <c r="R9719" i="1"/>
  <c r="R9721" i="1"/>
  <c r="O9746" i="1"/>
  <c r="O9747" i="1" s="1"/>
  <c r="L9745" i="1"/>
  <c r="N9746" i="1"/>
  <c r="P9746" i="1" s="1"/>
  <c r="P9747" i="1" s="1"/>
  <c r="O9745" i="1"/>
  <c r="M9755" i="1"/>
  <c r="N9745" i="1"/>
  <c r="O9731" i="1"/>
  <c r="N9730" i="1"/>
  <c r="N9731" i="1"/>
  <c r="P9729" i="1"/>
  <c r="P9731" i="1"/>
  <c r="O9730" i="1"/>
  <c r="N9729" i="1"/>
  <c r="R9729" i="1" s="1" a="1"/>
  <c r="P9730" i="1"/>
  <c r="O9729" i="1"/>
  <c r="M9744" i="1"/>
  <c r="L9734" i="1"/>
  <c r="N9739" i="1" a="1"/>
  <c r="P9735" i="1"/>
  <c r="L9756" i="1" l="1"/>
  <c r="M9766" i="1"/>
  <c r="L9758" i="1"/>
  <c r="M9768" i="1"/>
  <c r="M9750" i="1"/>
  <c r="L9740" i="1"/>
  <c r="M9769" i="1"/>
  <c r="L9759" i="1"/>
  <c r="L9761" i="1"/>
  <c r="M9771" i="1"/>
  <c r="L9753" i="1"/>
  <c r="M9763" i="1"/>
  <c r="R9730" i="1"/>
  <c r="R9729" i="1"/>
  <c r="R9731" i="1"/>
  <c r="O9756" i="1"/>
  <c r="O9757" i="1" s="1"/>
  <c r="L9755" i="1"/>
  <c r="N9756" i="1"/>
  <c r="P9756" i="1" s="1"/>
  <c r="P9757" i="1" s="1"/>
  <c r="O9755" i="1"/>
  <c r="M9765" i="1"/>
  <c r="N9755" i="1"/>
  <c r="M9754" i="1"/>
  <c r="L9744" i="1"/>
  <c r="O9741" i="1"/>
  <c r="N9740" i="1"/>
  <c r="N9741" i="1"/>
  <c r="P9739" i="1"/>
  <c r="P9741" i="1"/>
  <c r="O9740" i="1"/>
  <c r="N9739" i="1"/>
  <c r="R9739" i="1" s="1" a="1"/>
  <c r="P9740" i="1"/>
  <c r="O9739" i="1"/>
  <c r="N9749" i="1" a="1"/>
  <c r="P9745" i="1"/>
  <c r="M9762" i="1"/>
  <c r="L9752" i="1"/>
  <c r="M9757" i="1"/>
  <c r="L9747" i="1"/>
  <c r="O9766" i="1" l="1"/>
  <c r="O9767" i="1" s="1"/>
  <c r="L9765" i="1"/>
  <c r="N9766" i="1"/>
  <c r="P9766" i="1" s="1"/>
  <c r="P9767" i="1" s="1"/>
  <c r="O9765" i="1"/>
  <c r="M9775" i="1"/>
  <c r="N9765" i="1"/>
  <c r="L9763" i="1"/>
  <c r="M9773" i="1"/>
  <c r="L9768" i="1"/>
  <c r="M9778" i="1"/>
  <c r="M9772" i="1"/>
  <c r="L9762" i="1"/>
  <c r="R9740" i="1"/>
  <c r="R9739" i="1"/>
  <c r="R9741" i="1"/>
  <c r="M9764" i="1"/>
  <c r="L9754" i="1"/>
  <c r="M9779" i="1"/>
  <c r="L9769" i="1"/>
  <c r="L9771" i="1"/>
  <c r="M9781" i="1"/>
  <c r="L9766" i="1"/>
  <c r="M9776" i="1"/>
  <c r="M9767" i="1"/>
  <c r="L9757" i="1"/>
  <c r="O9751" i="1"/>
  <c r="N9750" i="1"/>
  <c r="N9751" i="1"/>
  <c r="P9749" i="1"/>
  <c r="P9751" i="1"/>
  <c r="O9750" i="1"/>
  <c r="N9749" i="1"/>
  <c r="R9749" i="1" s="1" a="1"/>
  <c r="P9750" i="1"/>
  <c r="O9749" i="1"/>
  <c r="N9759" i="1" a="1"/>
  <c r="P9755" i="1"/>
  <c r="M9760" i="1"/>
  <c r="L9750" i="1"/>
  <c r="L9776" i="1" l="1"/>
  <c r="M9786" i="1"/>
  <c r="M9782" i="1"/>
  <c r="L9772" i="1"/>
  <c r="M9789" i="1"/>
  <c r="L9779" i="1"/>
  <c r="L9778" i="1"/>
  <c r="M9788" i="1"/>
  <c r="N9769" i="1" a="1"/>
  <c r="P9765" i="1"/>
  <c r="R9750" i="1"/>
  <c r="R9749" i="1"/>
  <c r="R9751" i="1"/>
  <c r="M9777" i="1"/>
  <c r="L9767" i="1"/>
  <c r="M9774" i="1"/>
  <c r="L9764" i="1"/>
  <c r="L9773" i="1"/>
  <c r="M9783" i="1"/>
  <c r="O9761" i="1"/>
  <c r="N9760" i="1"/>
  <c r="N9761" i="1"/>
  <c r="P9759" i="1"/>
  <c r="P9761" i="1"/>
  <c r="O9760" i="1"/>
  <c r="N9759" i="1"/>
  <c r="R9759" i="1" s="1" a="1"/>
  <c r="O9759" i="1"/>
  <c r="P9760" i="1"/>
  <c r="M9770" i="1"/>
  <c r="L9760" i="1"/>
  <c r="L9781" i="1"/>
  <c r="M9791" i="1"/>
  <c r="O9776" i="1"/>
  <c r="O9777" i="1" s="1"/>
  <c r="L9775" i="1"/>
  <c r="N9776" i="1"/>
  <c r="P9776" i="1" s="1"/>
  <c r="P9777" i="1" s="1"/>
  <c r="O9775" i="1"/>
  <c r="M9785" i="1"/>
  <c r="N9775" i="1"/>
  <c r="M9784" i="1" l="1"/>
  <c r="L9774" i="1"/>
  <c r="L9783" i="1"/>
  <c r="M9793" i="1"/>
  <c r="M9792" i="1"/>
  <c r="L9782" i="1"/>
  <c r="N9779" i="1" a="1"/>
  <c r="P9775" i="1"/>
  <c r="R9760" i="1"/>
  <c r="R9759" i="1"/>
  <c r="R9761" i="1"/>
  <c r="M9787" i="1"/>
  <c r="L9777" i="1"/>
  <c r="L9786" i="1"/>
  <c r="M9796" i="1"/>
  <c r="L9791" i="1"/>
  <c r="M9801" i="1"/>
  <c r="L9788" i="1"/>
  <c r="M9798" i="1"/>
  <c r="O9786" i="1"/>
  <c r="O9787" i="1" s="1"/>
  <c r="L9785" i="1"/>
  <c r="N9786" i="1"/>
  <c r="P9786" i="1" s="1"/>
  <c r="P9787" i="1" s="1"/>
  <c r="O9785" i="1"/>
  <c r="M9795" i="1"/>
  <c r="N9785" i="1"/>
  <c r="M9780" i="1"/>
  <c r="L9770" i="1"/>
  <c r="O9771" i="1"/>
  <c r="N9770" i="1"/>
  <c r="N9771" i="1"/>
  <c r="P9769" i="1"/>
  <c r="P9771" i="1"/>
  <c r="O9770" i="1"/>
  <c r="N9769" i="1"/>
  <c r="R9769" i="1" s="1" a="1"/>
  <c r="P9770" i="1"/>
  <c r="O9769" i="1"/>
  <c r="M9799" i="1"/>
  <c r="L9789" i="1"/>
  <c r="O9796" i="1" l="1"/>
  <c r="O9797" i="1" s="1"/>
  <c r="L9795" i="1"/>
  <c r="N9796" i="1"/>
  <c r="P9796" i="1" s="1"/>
  <c r="P9797" i="1" s="1"/>
  <c r="O9795" i="1"/>
  <c r="M9805" i="1"/>
  <c r="N9795" i="1"/>
  <c r="L9798" i="1"/>
  <c r="M9808" i="1"/>
  <c r="L9796" i="1"/>
  <c r="M9806" i="1"/>
  <c r="R9770" i="1"/>
  <c r="R9769" i="1"/>
  <c r="R9771" i="1"/>
  <c r="M9797" i="1"/>
  <c r="L9787" i="1"/>
  <c r="L9793" i="1"/>
  <c r="M9803" i="1"/>
  <c r="O9781" i="1"/>
  <c r="N9780" i="1"/>
  <c r="N9781" i="1"/>
  <c r="P9779" i="1"/>
  <c r="P9781" i="1"/>
  <c r="O9780" i="1"/>
  <c r="N9779" i="1"/>
  <c r="R9779" i="1" s="1" a="1"/>
  <c r="P9780" i="1"/>
  <c r="O9779" i="1"/>
  <c r="M9790" i="1"/>
  <c r="L9780" i="1"/>
  <c r="M9809" i="1"/>
  <c r="L9799" i="1"/>
  <c r="N9789" i="1" a="1"/>
  <c r="P9785" i="1"/>
  <c r="L9801" i="1"/>
  <c r="M9811" i="1"/>
  <c r="M9802" i="1"/>
  <c r="L9792" i="1"/>
  <c r="M9794" i="1"/>
  <c r="L9784" i="1"/>
  <c r="R9780" i="1" l="1"/>
  <c r="R9779" i="1"/>
  <c r="R9781" i="1"/>
  <c r="L9808" i="1"/>
  <c r="M9818" i="1"/>
  <c r="O9791" i="1"/>
  <c r="N9790" i="1"/>
  <c r="N9791" i="1"/>
  <c r="P9789" i="1"/>
  <c r="P9791" i="1"/>
  <c r="O9790" i="1"/>
  <c r="N9789" i="1"/>
  <c r="R9789" i="1" s="1" a="1"/>
  <c r="P9790" i="1"/>
  <c r="O9789" i="1"/>
  <c r="L9811" i="1"/>
  <c r="M9821" i="1"/>
  <c r="M9807" i="1"/>
  <c r="L9797" i="1"/>
  <c r="L9806" i="1"/>
  <c r="M9816" i="1"/>
  <c r="N9799" i="1" a="1"/>
  <c r="P9795" i="1"/>
  <c r="M9812" i="1"/>
  <c r="L9802" i="1"/>
  <c r="M9800" i="1"/>
  <c r="L9790" i="1"/>
  <c r="M9804" i="1"/>
  <c r="L9794" i="1"/>
  <c r="M9819" i="1"/>
  <c r="L9809" i="1"/>
  <c r="L9803" i="1"/>
  <c r="M9813" i="1"/>
  <c r="O9806" i="1"/>
  <c r="O9807" i="1" s="1"/>
  <c r="L9805" i="1"/>
  <c r="N9806" i="1"/>
  <c r="P9806" i="1" s="1"/>
  <c r="P9807" i="1" s="1"/>
  <c r="O9805" i="1"/>
  <c r="M9815" i="1"/>
  <c r="N9805" i="1"/>
  <c r="R9790" i="1" l="1"/>
  <c r="R9789" i="1"/>
  <c r="R9791" i="1"/>
  <c r="M9822" i="1"/>
  <c r="L9812" i="1"/>
  <c r="N9809" i="1" a="1"/>
  <c r="P9805" i="1"/>
  <c r="L9813" i="1"/>
  <c r="M9823" i="1"/>
  <c r="L9816" i="1"/>
  <c r="M9826" i="1"/>
  <c r="L9821" i="1"/>
  <c r="M9831" i="1"/>
  <c r="M9814" i="1"/>
  <c r="L9804" i="1"/>
  <c r="O9816" i="1"/>
  <c r="O9817" i="1" s="1"/>
  <c r="L9815" i="1"/>
  <c r="N9816" i="1"/>
  <c r="P9816" i="1" s="1"/>
  <c r="P9817" i="1" s="1"/>
  <c r="O9815" i="1"/>
  <c r="M9825" i="1"/>
  <c r="N9815" i="1"/>
  <c r="M9829" i="1"/>
  <c r="L9819" i="1"/>
  <c r="M9810" i="1"/>
  <c r="L9800" i="1"/>
  <c r="O9801" i="1"/>
  <c r="N9800" i="1"/>
  <c r="N9801" i="1"/>
  <c r="P9799" i="1"/>
  <c r="P9801" i="1"/>
  <c r="O9800" i="1"/>
  <c r="N9799" i="1"/>
  <c r="R9799" i="1" s="1" a="1"/>
  <c r="O9799" i="1"/>
  <c r="P9800" i="1"/>
  <c r="M9817" i="1"/>
  <c r="L9807" i="1"/>
  <c r="L9818" i="1"/>
  <c r="M9828" i="1"/>
  <c r="R9800" i="1" l="1"/>
  <c r="R9799" i="1"/>
  <c r="R9801" i="1"/>
  <c r="M9820" i="1"/>
  <c r="L9810" i="1"/>
  <c r="O9826" i="1"/>
  <c r="O9827" i="1" s="1"/>
  <c r="L9825" i="1"/>
  <c r="N9826" i="1"/>
  <c r="P9826" i="1" s="1"/>
  <c r="P9827" i="1" s="1"/>
  <c r="O9825" i="1"/>
  <c r="M9835" i="1"/>
  <c r="N9825" i="1"/>
  <c r="M9832" i="1"/>
  <c r="L9822" i="1"/>
  <c r="M9827" i="1"/>
  <c r="L9817" i="1"/>
  <c r="L9826" i="1"/>
  <c r="M9836" i="1"/>
  <c r="M9824" i="1"/>
  <c r="L9814" i="1"/>
  <c r="O9811" i="1"/>
  <c r="N9810" i="1"/>
  <c r="N9811" i="1"/>
  <c r="P9809" i="1"/>
  <c r="P9811" i="1"/>
  <c r="O9810" i="1"/>
  <c r="N9809" i="1"/>
  <c r="R9809" i="1" s="1" a="1"/>
  <c r="P9810" i="1"/>
  <c r="O9809" i="1"/>
  <c r="L9828" i="1"/>
  <c r="M9838" i="1"/>
  <c r="M9839" i="1"/>
  <c r="L9829" i="1"/>
  <c r="N9819" i="1" a="1"/>
  <c r="P9815" i="1"/>
  <c r="L9831" i="1"/>
  <c r="M9841" i="1"/>
  <c r="L9823" i="1"/>
  <c r="M9833" i="1"/>
  <c r="M9842" i="1" l="1"/>
  <c r="L9832" i="1"/>
  <c r="N9829" i="1" a="1"/>
  <c r="P9825" i="1"/>
  <c r="R9810" i="1"/>
  <c r="R9809" i="1"/>
  <c r="R9811" i="1"/>
  <c r="M9834" i="1"/>
  <c r="L9824" i="1"/>
  <c r="M9837" i="1"/>
  <c r="L9827" i="1"/>
  <c r="O9836" i="1"/>
  <c r="O9837" i="1" s="1"/>
  <c r="L9835" i="1"/>
  <c r="N9836" i="1"/>
  <c r="P9836" i="1" s="1"/>
  <c r="P9837" i="1" s="1"/>
  <c r="O9835" i="1"/>
  <c r="M9845" i="1"/>
  <c r="N9835" i="1"/>
  <c r="L9841" i="1"/>
  <c r="M9851" i="1"/>
  <c r="M9830" i="1"/>
  <c r="L9820" i="1"/>
  <c r="M9849" i="1"/>
  <c r="L9839" i="1"/>
  <c r="L9833" i="1"/>
  <c r="M9843" i="1"/>
  <c r="L9838" i="1"/>
  <c r="M9848" i="1"/>
  <c r="O9821" i="1"/>
  <c r="N9820" i="1"/>
  <c r="N9821" i="1"/>
  <c r="P9819" i="1"/>
  <c r="P9821" i="1"/>
  <c r="O9820" i="1"/>
  <c r="N9819" i="1"/>
  <c r="R9819" i="1" s="1" a="1"/>
  <c r="P9820" i="1"/>
  <c r="O9819" i="1"/>
  <c r="L9836" i="1"/>
  <c r="M9846" i="1"/>
  <c r="M9840" i="1" l="1"/>
  <c r="L9830" i="1"/>
  <c r="O9846" i="1"/>
  <c r="O9847" i="1" s="1"/>
  <c r="L9845" i="1"/>
  <c r="N9846" i="1"/>
  <c r="P9846" i="1" s="1"/>
  <c r="P9847" i="1" s="1"/>
  <c r="O9845" i="1"/>
  <c r="M9855" i="1"/>
  <c r="N9845" i="1"/>
  <c r="M9844" i="1"/>
  <c r="L9834" i="1"/>
  <c r="L9848" i="1"/>
  <c r="M9858" i="1"/>
  <c r="L9851" i="1"/>
  <c r="M9861" i="1"/>
  <c r="O9831" i="1"/>
  <c r="N9830" i="1"/>
  <c r="N9831" i="1"/>
  <c r="P9829" i="1"/>
  <c r="P9831" i="1"/>
  <c r="O9830" i="1"/>
  <c r="N9829" i="1"/>
  <c r="R9829" i="1" s="1" a="1"/>
  <c r="P9830" i="1"/>
  <c r="O9829" i="1"/>
  <c r="L9846" i="1"/>
  <c r="M9856" i="1"/>
  <c r="M9859" i="1"/>
  <c r="L9849" i="1"/>
  <c r="M9847" i="1"/>
  <c r="L9837" i="1"/>
  <c r="R9820" i="1"/>
  <c r="R9819" i="1"/>
  <c r="R9821" i="1"/>
  <c r="L9843" i="1"/>
  <c r="M9853" i="1"/>
  <c r="N9839" i="1" a="1"/>
  <c r="P9835" i="1"/>
  <c r="M9852" i="1"/>
  <c r="L9842" i="1"/>
  <c r="M9857" i="1" l="1"/>
  <c r="L9847" i="1"/>
  <c r="O9841" i="1"/>
  <c r="N9840" i="1"/>
  <c r="N9841" i="1"/>
  <c r="P9839" i="1"/>
  <c r="P9841" i="1"/>
  <c r="O9840" i="1"/>
  <c r="N9839" i="1"/>
  <c r="R9839" i="1" s="1" a="1"/>
  <c r="O9839" i="1"/>
  <c r="P9840" i="1"/>
  <c r="O9856" i="1"/>
  <c r="O9857" i="1" s="1"/>
  <c r="L9855" i="1"/>
  <c r="N9856" i="1"/>
  <c r="P9856" i="1" s="1"/>
  <c r="P9857" i="1" s="1"/>
  <c r="O9855" i="1"/>
  <c r="M9865" i="1"/>
  <c r="N9855" i="1"/>
  <c r="N9849" i="1" a="1"/>
  <c r="P9845" i="1"/>
  <c r="L9853" i="1"/>
  <c r="M9863" i="1"/>
  <c r="M9869" i="1"/>
  <c r="L9859" i="1"/>
  <c r="L9861" i="1"/>
  <c r="M9871" i="1"/>
  <c r="L9858" i="1"/>
  <c r="M9868" i="1"/>
  <c r="M9862" i="1"/>
  <c r="L9852" i="1"/>
  <c r="L9856" i="1"/>
  <c r="M9866" i="1"/>
  <c r="R9830" i="1"/>
  <c r="R9829" i="1"/>
  <c r="R9831" i="1"/>
  <c r="M9854" i="1"/>
  <c r="L9844" i="1"/>
  <c r="M9850" i="1"/>
  <c r="L9840" i="1"/>
  <c r="M9860" i="1" l="1"/>
  <c r="L9850" i="1"/>
  <c r="L9871" i="1"/>
  <c r="M9881" i="1"/>
  <c r="O9866" i="1"/>
  <c r="O9867" i="1" s="1"/>
  <c r="L9865" i="1"/>
  <c r="N9866" i="1"/>
  <c r="P9866" i="1" s="1"/>
  <c r="P9867" i="1" s="1"/>
  <c r="O9865" i="1"/>
  <c r="M9875" i="1"/>
  <c r="N9865" i="1"/>
  <c r="M9864" i="1"/>
  <c r="L9854" i="1"/>
  <c r="L9866" i="1"/>
  <c r="M9876" i="1"/>
  <c r="L9868" i="1"/>
  <c r="M9878" i="1"/>
  <c r="L9863" i="1"/>
  <c r="M9873" i="1"/>
  <c r="M9872" i="1"/>
  <c r="L9862" i="1"/>
  <c r="M9879" i="1"/>
  <c r="L9869" i="1"/>
  <c r="O9851" i="1"/>
  <c r="N9850" i="1"/>
  <c r="N9851" i="1"/>
  <c r="P9849" i="1"/>
  <c r="P9851" i="1"/>
  <c r="O9850" i="1"/>
  <c r="N9849" i="1"/>
  <c r="R9849" i="1" s="1" a="1"/>
  <c r="P9850" i="1"/>
  <c r="O9849" i="1"/>
  <c r="N9859" i="1" a="1"/>
  <c r="P9855" i="1"/>
  <c r="R9840" i="1"/>
  <c r="R9839" i="1"/>
  <c r="R9841" i="1"/>
  <c r="M9867" i="1"/>
  <c r="L9857" i="1"/>
  <c r="M9877" i="1" l="1"/>
  <c r="L9867" i="1"/>
  <c r="L9881" i="1"/>
  <c r="M9891" i="1"/>
  <c r="L9878" i="1"/>
  <c r="M9888" i="1"/>
  <c r="O9861" i="1"/>
  <c r="N9860" i="1"/>
  <c r="N9861" i="1"/>
  <c r="P9859" i="1"/>
  <c r="P9861" i="1"/>
  <c r="O9860" i="1"/>
  <c r="N9859" i="1"/>
  <c r="R9859" i="1" s="1" a="1"/>
  <c r="P9860" i="1"/>
  <c r="O9859" i="1"/>
  <c r="M9882" i="1"/>
  <c r="L9872" i="1"/>
  <c r="M9874" i="1"/>
  <c r="L9864" i="1"/>
  <c r="L9873" i="1"/>
  <c r="M9883" i="1"/>
  <c r="L9876" i="1"/>
  <c r="M9886" i="1"/>
  <c r="N9869" i="1" a="1"/>
  <c r="P9865" i="1"/>
  <c r="R9850" i="1"/>
  <c r="R9849" i="1"/>
  <c r="R9851" i="1"/>
  <c r="M9889" i="1"/>
  <c r="L9879" i="1"/>
  <c r="O9876" i="1"/>
  <c r="O9877" i="1" s="1"/>
  <c r="L9875" i="1"/>
  <c r="N9876" i="1"/>
  <c r="P9876" i="1" s="1"/>
  <c r="P9877" i="1" s="1"/>
  <c r="O9875" i="1"/>
  <c r="M9885" i="1"/>
  <c r="N9875" i="1"/>
  <c r="M9870" i="1"/>
  <c r="L9860" i="1"/>
  <c r="N9879" i="1" l="1" a="1"/>
  <c r="P9875" i="1"/>
  <c r="O9871" i="1"/>
  <c r="N9870" i="1"/>
  <c r="N9871" i="1"/>
  <c r="P9869" i="1"/>
  <c r="P9871" i="1"/>
  <c r="O9870" i="1"/>
  <c r="N9869" i="1"/>
  <c r="R9869" i="1" s="1" a="1"/>
  <c r="P9870" i="1"/>
  <c r="O9869" i="1"/>
  <c r="M9892" i="1"/>
  <c r="L9882" i="1"/>
  <c r="L9891" i="1"/>
  <c r="M9901" i="1"/>
  <c r="L9886" i="1"/>
  <c r="M9896" i="1"/>
  <c r="M9884" i="1"/>
  <c r="L9874" i="1"/>
  <c r="L9888" i="1"/>
  <c r="M9898" i="1"/>
  <c r="O9886" i="1"/>
  <c r="O9887" i="1" s="1"/>
  <c r="L9885" i="1"/>
  <c r="N9886" i="1"/>
  <c r="P9886" i="1" s="1"/>
  <c r="P9887" i="1" s="1"/>
  <c r="O9885" i="1"/>
  <c r="M9895" i="1"/>
  <c r="N9885" i="1"/>
  <c r="M9880" i="1"/>
  <c r="L9870" i="1"/>
  <c r="M9899" i="1"/>
  <c r="L9889" i="1"/>
  <c r="L9883" i="1"/>
  <c r="M9893" i="1"/>
  <c r="R9860" i="1"/>
  <c r="R9859" i="1"/>
  <c r="R9861" i="1"/>
  <c r="M9887" i="1"/>
  <c r="L9877" i="1"/>
  <c r="M9890" i="1" l="1"/>
  <c r="L9880" i="1"/>
  <c r="M9902" i="1"/>
  <c r="L9892" i="1"/>
  <c r="M9897" i="1"/>
  <c r="L9887" i="1"/>
  <c r="N9889" i="1" a="1"/>
  <c r="P9885" i="1"/>
  <c r="L9901" i="1"/>
  <c r="M9911" i="1"/>
  <c r="M9909" i="1"/>
  <c r="L9899" i="1"/>
  <c r="O9896" i="1"/>
  <c r="O9897" i="1" s="1"/>
  <c r="L9895" i="1"/>
  <c r="N9896" i="1"/>
  <c r="P9896" i="1" s="1"/>
  <c r="P9897" i="1" s="1"/>
  <c r="O9895" i="1"/>
  <c r="M9905" i="1"/>
  <c r="N9895" i="1"/>
  <c r="M9894" i="1"/>
  <c r="L9884" i="1"/>
  <c r="L9893" i="1"/>
  <c r="M9903" i="1"/>
  <c r="L9898" i="1"/>
  <c r="M9908" i="1"/>
  <c r="L9896" i="1"/>
  <c r="M9906" i="1"/>
  <c r="R9870" i="1"/>
  <c r="R9869" i="1"/>
  <c r="R9871" i="1"/>
  <c r="O9881" i="1"/>
  <c r="N9880" i="1"/>
  <c r="N9881" i="1"/>
  <c r="P9879" i="1"/>
  <c r="P9881" i="1"/>
  <c r="O9880" i="1"/>
  <c r="N9879" i="1"/>
  <c r="R9879" i="1" s="1" a="1"/>
  <c r="O9879" i="1"/>
  <c r="P9880" i="1"/>
  <c r="L9908" i="1" l="1"/>
  <c r="M9918" i="1"/>
  <c r="R9880" i="1"/>
  <c r="R9879" i="1"/>
  <c r="R9881" i="1"/>
  <c r="M9904" i="1"/>
  <c r="L9894" i="1"/>
  <c r="M9919" i="1"/>
  <c r="L9909" i="1"/>
  <c r="O9891" i="1"/>
  <c r="N9890" i="1"/>
  <c r="N9891" i="1"/>
  <c r="P9889" i="1"/>
  <c r="P9891" i="1"/>
  <c r="O9890" i="1"/>
  <c r="N9889" i="1"/>
  <c r="R9889" i="1" s="1" a="1"/>
  <c r="P9890" i="1"/>
  <c r="O9889" i="1"/>
  <c r="M9912" i="1"/>
  <c r="L9902" i="1"/>
  <c r="L9906" i="1"/>
  <c r="M9916" i="1"/>
  <c r="L9903" i="1"/>
  <c r="M9913" i="1"/>
  <c r="N9899" i="1" a="1"/>
  <c r="P9895" i="1"/>
  <c r="L9911" i="1"/>
  <c r="M9921" i="1"/>
  <c r="O9906" i="1"/>
  <c r="O9907" i="1" s="1"/>
  <c r="L9905" i="1"/>
  <c r="N9906" i="1"/>
  <c r="P9906" i="1" s="1"/>
  <c r="P9907" i="1" s="1"/>
  <c r="O9905" i="1"/>
  <c r="M9915" i="1"/>
  <c r="N9905" i="1"/>
  <c r="M9907" i="1"/>
  <c r="L9897" i="1"/>
  <c r="M9900" i="1"/>
  <c r="L9890" i="1"/>
  <c r="L9921" i="1" l="1"/>
  <c r="M9931" i="1"/>
  <c r="L9913" i="1"/>
  <c r="M9923" i="1"/>
  <c r="R9890" i="1"/>
  <c r="R9889" i="1"/>
  <c r="R9891" i="1"/>
  <c r="M9929" i="1"/>
  <c r="L9919" i="1"/>
  <c r="M9910" i="1"/>
  <c r="L9900" i="1"/>
  <c r="M9917" i="1"/>
  <c r="L9907" i="1"/>
  <c r="M9922" i="1"/>
  <c r="L9912" i="1"/>
  <c r="O9916" i="1"/>
  <c r="O9917" i="1" s="1"/>
  <c r="L9915" i="1"/>
  <c r="N9916" i="1"/>
  <c r="P9916" i="1" s="1"/>
  <c r="P9917" i="1" s="1"/>
  <c r="O9915" i="1"/>
  <c r="M9925" i="1"/>
  <c r="N9915" i="1"/>
  <c r="N9909" i="1" a="1"/>
  <c r="P9905" i="1"/>
  <c r="L9916" i="1"/>
  <c r="M9926" i="1"/>
  <c r="M9914" i="1"/>
  <c r="L9904" i="1"/>
  <c r="L9918" i="1"/>
  <c r="M9928" i="1"/>
  <c r="O9901" i="1"/>
  <c r="N9900" i="1"/>
  <c r="N9901" i="1"/>
  <c r="P9899" i="1"/>
  <c r="P9901" i="1"/>
  <c r="O9900" i="1"/>
  <c r="N9899" i="1"/>
  <c r="R9899" i="1" s="1" a="1"/>
  <c r="P9900" i="1"/>
  <c r="O9899" i="1"/>
  <c r="M9927" i="1" l="1"/>
  <c r="L9917" i="1"/>
  <c r="M9939" i="1"/>
  <c r="L9929" i="1"/>
  <c r="L9923" i="1"/>
  <c r="M9933" i="1"/>
  <c r="O9926" i="1"/>
  <c r="O9927" i="1" s="1"/>
  <c r="L9925" i="1"/>
  <c r="N9926" i="1"/>
  <c r="P9926" i="1" s="1"/>
  <c r="P9927" i="1" s="1"/>
  <c r="O9925" i="1"/>
  <c r="M9935" i="1"/>
  <c r="N9925" i="1"/>
  <c r="M9924" i="1"/>
  <c r="L9914" i="1"/>
  <c r="M9932" i="1"/>
  <c r="L9922" i="1"/>
  <c r="M9920" i="1"/>
  <c r="L9910" i="1"/>
  <c r="L9931" i="1"/>
  <c r="M9941" i="1"/>
  <c r="R9900" i="1"/>
  <c r="R9899" i="1"/>
  <c r="R9901" i="1"/>
  <c r="O9911" i="1"/>
  <c r="N9910" i="1"/>
  <c r="N9911" i="1"/>
  <c r="P9909" i="1"/>
  <c r="P9911" i="1"/>
  <c r="O9910" i="1"/>
  <c r="N9909" i="1"/>
  <c r="R9909" i="1" s="1" a="1"/>
  <c r="P9910" i="1"/>
  <c r="O9909" i="1"/>
  <c r="L9928" i="1"/>
  <c r="M9938" i="1"/>
  <c r="L9926" i="1"/>
  <c r="M9936" i="1"/>
  <c r="N9919" i="1" a="1"/>
  <c r="P9915" i="1"/>
  <c r="L9938" i="1" l="1"/>
  <c r="M9948" i="1"/>
  <c r="L9936" i="1"/>
  <c r="M9946" i="1"/>
  <c r="L9941" i="1"/>
  <c r="M9951" i="1"/>
  <c r="N9929" i="1" a="1"/>
  <c r="P9925" i="1"/>
  <c r="M9942" i="1"/>
  <c r="L9932" i="1"/>
  <c r="O9936" i="1"/>
  <c r="O9937" i="1" s="1"/>
  <c r="L9935" i="1"/>
  <c r="N9936" i="1"/>
  <c r="P9936" i="1" s="1"/>
  <c r="P9937" i="1" s="1"/>
  <c r="O9935" i="1"/>
  <c r="M9945" i="1"/>
  <c r="N9935" i="1"/>
  <c r="M9949" i="1"/>
  <c r="L9939" i="1"/>
  <c r="R9910" i="1"/>
  <c r="R9909" i="1"/>
  <c r="R9911" i="1"/>
  <c r="L9933" i="1"/>
  <c r="M9943" i="1"/>
  <c r="O9921" i="1"/>
  <c r="N9920" i="1"/>
  <c r="N9921" i="1"/>
  <c r="P9919" i="1"/>
  <c r="P9921" i="1"/>
  <c r="O9920" i="1"/>
  <c r="N9919" i="1"/>
  <c r="R9919" i="1" s="1" a="1"/>
  <c r="O9919" i="1"/>
  <c r="P9920" i="1"/>
  <c r="M9930" i="1"/>
  <c r="L9920" i="1"/>
  <c r="M9934" i="1"/>
  <c r="L9924" i="1"/>
  <c r="M9937" i="1"/>
  <c r="L9927" i="1"/>
  <c r="N9939" i="1" l="1" a="1"/>
  <c r="P9935" i="1"/>
  <c r="L9946" i="1"/>
  <c r="M9956" i="1"/>
  <c r="O9931" i="1"/>
  <c r="N9930" i="1"/>
  <c r="N9931" i="1"/>
  <c r="P9929" i="1"/>
  <c r="P9931" i="1"/>
  <c r="O9930" i="1"/>
  <c r="N9929" i="1"/>
  <c r="R9929" i="1" s="1" a="1"/>
  <c r="P9930" i="1"/>
  <c r="O9929" i="1"/>
  <c r="L9943" i="1"/>
  <c r="M9953" i="1"/>
  <c r="O9946" i="1"/>
  <c r="O9947" i="1" s="1"/>
  <c r="L9945" i="1"/>
  <c r="N9946" i="1"/>
  <c r="P9946" i="1" s="1"/>
  <c r="P9947" i="1" s="1"/>
  <c r="O9945" i="1"/>
  <c r="M9955" i="1"/>
  <c r="N9945" i="1"/>
  <c r="L9951" i="1"/>
  <c r="M9961" i="1"/>
  <c r="L9948" i="1"/>
  <c r="M9958" i="1"/>
  <c r="M9944" i="1"/>
  <c r="L9934" i="1"/>
  <c r="R9920" i="1"/>
  <c r="R9919" i="1"/>
  <c r="R9921" i="1"/>
  <c r="M9947" i="1"/>
  <c r="L9937" i="1"/>
  <c r="M9940" i="1"/>
  <c r="L9930" i="1"/>
  <c r="M9959" i="1"/>
  <c r="L9949" i="1"/>
  <c r="M9952" i="1"/>
  <c r="L9942" i="1"/>
  <c r="M9957" i="1" l="1"/>
  <c r="L9947" i="1"/>
  <c r="O9956" i="1"/>
  <c r="O9957" i="1" s="1"/>
  <c r="L9955" i="1"/>
  <c r="N9956" i="1"/>
  <c r="P9956" i="1" s="1"/>
  <c r="P9957" i="1" s="1"/>
  <c r="O9955" i="1"/>
  <c r="M9965" i="1"/>
  <c r="N9955" i="1"/>
  <c r="L9956" i="1"/>
  <c r="M9966" i="1"/>
  <c r="M9969" i="1"/>
  <c r="L9959" i="1"/>
  <c r="L9961" i="1"/>
  <c r="M9971" i="1"/>
  <c r="L9953" i="1"/>
  <c r="M9963" i="1"/>
  <c r="R9930" i="1"/>
  <c r="R9929" i="1"/>
  <c r="R9931" i="1"/>
  <c r="M9954" i="1"/>
  <c r="L9944" i="1"/>
  <c r="M9962" i="1"/>
  <c r="L9952" i="1"/>
  <c r="M9950" i="1"/>
  <c r="L9940" i="1"/>
  <c r="L9958" i="1"/>
  <c r="M9968" i="1"/>
  <c r="N9949" i="1" a="1"/>
  <c r="P9945" i="1"/>
  <c r="O9941" i="1"/>
  <c r="N9940" i="1"/>
  <c r="N9941" i="1"/>
  <c r="P9939" i="1"/>
  <c r="P9941" i="1"/>
  <c r="O9940" i="1"/>
  <c r="N9939" i="1"/>
  <c r="R9939" i="1" s="1" a="1"/>
  <c r="P9940" i="1"/>
  <c r="O9939" i="1"/>
  <c r="R9940" i="1" l="1"/>
  <c r="R9939" i="1"/>
  <c r="R9941" i="1"/>
  <c r="O9951" i="1"/>
  <c r="N9950" i="1"/>
  <c r="N9951" i="1"/>
  <c r="P9949" i="1"/>
  <c r="P9951" i="1"/>
  <c r="O9950" i="1"/>
  <c r="N9949" i="1"/>
  <c r="R9949" i="1" s="1" a="1"/>
  <c r="P9950" i="1"/>
  <c r="O9949" i="1"/>
  <c r="M9960" i="1"/>
  <c r="L9950" i="1"/>
  <c r="M9964" i="1"/>
  <c r="L9954" i="1"/>
  <c r="L9963" i="1"/>
  <c r="M9973" i="1"/>
  <c r="N9959" i="1" a="1"/>
  <c r="P9955" i="1"/>
  <c r="M9979" i="1"/>
  <c r="L9969" i="1"/>
  <c r="L9968" i="1"/>
  <c r="M9978" i="1"/>
  <c r="O9966" i="1"/>
  <c r="O9967" i="1" s="1"/>
  <c r="L9965" i="1"/>
  <c r="N9966" i="1"/>
  <c r="P9966" i="1" s="1"/>
  <c r="P9967" i="1" s="1"/>
  <c r="O9965" i="1"/>
  <c r="M9975" i="1"/>
  <c r="N9965" i="1"/>
  <c r="M9972" i="1"/>
  <c r="L9962" i="1"/>
  <c r="L9971" i="1"/>
  <c r="M9981" i="1"/>
  <c r="L9966" i="1"/>
  <c r="M9976" i="1"/>
  <c r="M9967" i="1"/>
  <c r="L9957" i="1"/>
  <c r="M9982" i="1" l="1"/>
  <c r="L9972" i="1"/>
  <c r="L9976" i="1"/>
  <c r="M9986" i="1"/>
  <c r="L9978" i="1"/>
  <c r="M9988" i="1"/>
  <c r="O9961" i="1"/>
  <c r="N9960" i="1"/>
  <c r="N9961" i="1"/>
  <c r="P9959" i="1"/>
  <c r="P9961" i="1"/>
  <c r="O9960" i="1"/>
  <c r="N9959" i="1"/>
  <c r="R9959" i="1" s="1" a="1"/>
  <c r="O9959" i="1"/>
  <c r="P9960" i="1"/>
  <c r="M9974" i="1"/>
  <c r="L9964" i="1"/>
  <c r="L9981" i="1"/>
  <c r="M9991" i="1"/>
  <c r="N9969" i="1" a="1"/>
  <c r="P9965" i="1"/>
  <c r="L9973" i="1"/>
  <c r="M9983" i="1"/>
  <c r="R9950" i="1"/>
  <c r="R9949" i="1"/>
  <c r="R9951" i="1"/>
  <c r="M9977" i="1"/>
  <c r="L9967" i="1"/>
  <c r="O9976" i="1"/>
  <c r="O9977" i="1" s="1"/>
  <c r="L9975" i="1"/>
  <c r="N9976" i="1"/>
  <c r="P9976" i="1" s="1"/>
  <c r="P9977" i="1" s="1"/>
  <c r="O9975" i="1"/>
  <c r="M9985" i="1"/>
  <c r="N9975" i="1"/>
  <c r="M9989" i="1"/>
  <c r="L9979" i="1"/>
  <c r="M9970" i="1"/>
  <c r="L9960" i="1"/>
  <c r="O9971" i="1" l="1"/>
  <c r="N9970" i="1"/>
  <c r="N9971" i="1"/>
  <c r="P9969" i="1"/>
  <c r="P9971" i="1"/>
  <c r="O9970" i="1"/>
  <c r="N9969" i="1"/>
  <c r="R9969" i="1" s="1" a="1"/>
  <c r="P9970" i="1"/>
  <c r="O9969" i="1"/>
  <c r="M9984" i="1"/>
  <c r="L9974" i="1"/>
  <c r="L9986" i="1"/>
  <c r="M9996" i="1"/>
  <c r="M9980" i="1"/>
  <c r="L9970" i="1"/>
  <c r="O9986" i="1"/>
  <c r="O9987" i="1" s="1"/>
  <c r="L9985" i="1"/>
  <c r="N9986" i="1"/>
  <c r="P9986" i="1" s="1"/>
  <c r="P9987" i="1" s="1"/>
  <c r="O9985" i="1"/>
  <c r="M9995" i="1"/>
  <c r="N9985" i="1"/>
  <c r="M9999" i="1"/>
  <c r="L9989" i="1"/>
  <c r="M9987" i="1"/>
  <c r="L9977" i="1"/>
  <c r="L9983" i="1"/>
  <c r="M9993" i="1"/>
  <c r="L9991" i="1"/>
  <c r="M10001" i="1"/>
  <c r="N9979" i="1" a="1"/>
  <c r="P9975" i="1"/>
  <c r="L9988" i="1"/>
  <c r="M9998" i="1"/>
  <c r="R9960" i="1"/>
  <c r="R9959" i="1"/>
  <c r="R9961" i="1"/>
  <c r="M9992" i="1"/>
  <c r="L9982" i="1"/>
  <c r="L9998" i="1" l="1"/>
  <c r="M10008" i="1"/>
  <c r="M9997" i="1"/>
  <c r="L9987" i="1"/>
  <c r="O9996" i="1"/>
  <c r="O9997" i="1" s="1"/>
  <c r="L9995" i="1"/>
  <c r="N9996" i="1"/>
  <c r="P9996" i="1" s="1"/>
  <c r="P9997" i="1" s="1"/>
  <c r="O9995" i="1"/>
  <c r="M10005" i="1"/>
  <c r="N9995" i="1"/>
  <c r="M10002" i="1"/>
  <c r="L9992" i="1"/>
  <c r="L10001" i="1"/>
  <c r="M10011" i="1"/>
  <c r="N9989" i="1" a="1"/>
  <c r="P9985" i="1"/>
  <c r="L9996" i="1"/>
  <c r="M10006" i="1"/>
  <c r="L9993" i="1"/>
  <c r="M10003" i="1"/>
  <c r="R9970" i="1"/>
  <c r="R9969" i="1"/>
  <c r="R9971" i="1"/>
  <c r="O9981" i="1"/>
  <c r="N9980" i="1"/>
  <c r="N9981" i="1"/>
  <c r="P9979" i="1"/>
  <c r="P9981" i="1"/>
  <c r="O9980" i="1"/>
  <c r="N9979" i="1"/>
  <c r="R9979" i="1" s="1" a="1"/>
  <c r="P9980" i="1"/>
  <c r="O9979" i="1"/>
  <c r="M10009" i="1"/>
  <c r="L9999" i="1"/>
  <c r="M9990" i="1"/>
  <c r="L9980" i="1"/>
  <c r="M9994" i="1"/>
  <c r="L9984" i="1"/>
  <c r="M10000" i="1" l="1"/>
  <c r="L9990" i="1"/>
  <c r="L10003" i="1"/>
  <c r="M10013" i="1"/>
  <c r="O9991" i="1"/>
  <c r="N9990" i="1"/>
  <c r="N9991" i="1"/>
  <c r="P9989" i="1"/>
  <c r="P9991" i="1"/>
  <c r="O9990" i="1"/>
  <c r="N9989" i="1"/>
  <c r="R9989" i="1" s="1" a="1"/>
  <c r="P9990" i="1"/>
  <c r="O9989" i="1"/>
  <c r="M10012" i="1"/>
  <c r="L10002" i="1"/>
  <c r="M10007" i="1"/>
  <c r="L9997" i="1"/>
  <c r="R9980" i="1"/>
  <c r="R9979" i="1"/>
  <c r="R9981" i="1"/>
  <c r="L10006" i="1"/>
  <c r="M10016" i="1"/>
  <c r="L10011" i="1"/>
  <c r="M10021" i="1"/>
  <c r="N9999" i="1" a="1"/>
  <c r="P9995" i="1"/>
  <c r="L10008" i="1"/>
  <c r="M10018" i="1"/>
  <c r="M10004" i="1"/>
  <c r="L9994" i="1"/>
  <c r="M10019" i="1"/>
  <c r="L10009" i="1"/>
  <c r="O10006" i="1"/>
  <c r="O10007" i="1" s="1"/>
  <c r="L10005" i="1"/>
  <c r="N10006" i="1"/>
  <c r="P10006" i="1" s="1"/>
  <c r="P10007" i="1" s="1"/>
  <c r="O10005" i="1"/>
  <c r="M10015" i="1"/>
  <c r="N10005" i="1"/>
  <c r="L10018" i="1" l="1"/>
  <c r="M10028" i="1"/>
  <c r="L10021" i="1"/>
  <c r="M10031" i="1"/>
  <c r="M10017" i="1"/>
  <c r="L10007" i="1"/>
  <c r="L10013" i="1"/>
  <c r="M10023" i="1"/>
  <c r="M10029" i="1"/>
  <c r="L10019" i="1"/>
  <c r="R9990" i="1"/>
  <c r="R9989" i="1"/>
  <c r="R9991" i="1"/>
  <c r="O10016" i="1"/>
  <c r="O10017" i="1" s="1"/>
  <c r="L10015" i="1"/>
  <c r="N10016" i="1"/>
  <c r="P10016" i="1" s="1"/>
  <c r="P10017" i="1" s="1"/>
  <c r="O10015" i="1"/>
  <c r="M10025" i="1"/>
  <c r="N10015" i="1"/>
  <c r="N10009" i="1" a="1"/>
  <c r="P10005" i="1"/>
  <c r="L10016" i="1"/>
  <c r="M10026" i="1"/>
  <c r="M10022" i="1"/>
  <c r="L10012" i="1"/>
  <c r="M10014" i="1"/>
  <c r="L10004" i="1"/>
  <c r="O10001" i="1"/>
  <c r="N10000" i="1"/>
  <c r="N10001" i="1"/>
  <c r="P9999" i="1"/>
  <c r="P10001" i="1"/>
  <c r="O10000" i="1"/>
  <c r="N9999" i="1"/>
  <c r="R9999" i="1" s="1" a="1"/>
  <c r="O9999" i="1"/>
  <c r="P10000" i="1"/>
  <c r="M10010" i="1"/>
  <c r="L10000" i="1"/>
  <c r="M10024" i="1" l="1"/>
  <c r="L10014" i="1"/>
  <c r="M10032" i="1"/>
  <c r="L10022" i="1"/>
  <c r="O10011" i="1"/>
  <c r="N10010" i="1"/>
  <c r="N10011" i="1"/>
  <c r="P10009" i="1"/>
  <c r="P10011" i="1"/>
  <c r="O10010" i="1"/>
  <c r="N10009" i="1"/>
  <c r="R10009" i="1" s="1" a="1"/>
  <c r="P10010" i="1"/>
  <c r="O10009" i="1"/>
  <c r="L10023" i="1"/>
  <c r="M10033" i="1"/>
  <c r="L10031" i="1"/>
  <c r="M10041" i="1"/>
  <c r="L10026" i="1"/>
  <c r="M10036" i="1"/>
  <c r="N10019" i="1" a="1"/>
  <c r="P10015" i="1"/>
  <c r="L10028" i="1"/>
  <c r="M10038" i="1"/>
  <c r="R10000" i="1"/>
  <c r="R9999" i="1"/>
  <c r="R10001" i="1"/>
  <c r="O10026" i="1"/>
  <c r="O10027" i="1" s="1"/>
  <c r="L10025" i="1"/>
  <c r="N10026" i="1"/>
  <c r="P10026" i="1" s="1"/>
  <c r="P10027" i="1" s="1"/>
  <c r="O10025" i="1"/>
  <c r="M10035" i="1"/>
  <c r="N10025" i="1"/>
  <c r="M10020" i="1"/>
  <c r="L10010" i="1"/>
  <c r="M10039" i="1"/>
  <c r="L10029" i="1"/>
  <c r="M10027" i="1"/>
  <c r="L10017" i="1"/>
  <c r="N10029" i="1" l="1" a="1"/>
  <c r="P10025" i="1"/>
  <c r="O10021" i="1"/>
  <c r="N10020" i="1"/>
  <c r="N10021" i="1"/>
  <c r="P10019" i="1"/>
  <c r="P10021" i="1"/>
  <c r="O10020" i="1"/>
  <c r="N10019" i="1"/>
  <c r="R10019" i="1" s="1" a="1"/>
  <c r="P10020" i="1"/>
  <c r="O10019" i="1"/>
  <c r="L10038" i="1"/>
  <c r="M10048" i="1"/>
  <c r="L10036" i="1"/>
  <c r="M10046" i="1"/>
  <c r="L10033" i="1"/>
  <c r="M10043" i="1"/>
  <c r="R10010" i="1"/>
  <c r="R10009" i="1"/>
  <c r="R10011" i="1"/>
  <c r="M10042" i="1"/>
  <c r="L10032" i="1"/>
  <c r="M10049" i="1"/>
  <c r="L10039" i="1"/>
  <c r="O10036" i="1"/>
  <c r="O10037" i="1" s="1"/>
  <c r="L10035" i="1"/>
  <c r="N10036" i="1"/>
  <c r="P10036" i="1" s="1"/>
  <c r="P10037" i="1" s="1"/>
  <c r="O10035" i="1"/>
  <c r="M10045" i="1"/>
  <c r="N10035" i="1"/>
  <c r="M10037" i="1"/>
  <c r="L10027" i="1"/>
  <c r="M10030" i="1"/>
  <c r="L10020" i="1"/>
  <c r="L10041" i="1"/>
  <c r="M10051" i="1"/>
  <c r="M10034" i="1"/>
  <c r="L10024" i="1"/>
  <c r="M10044" i="1" l="1"/>
  <c r="L10034" i="1"/>
  <c r="M10047" i="1"/>
  <c r="L10037" i="1"/>
  <c r="M10059" i="1"/>
  <c r="L10049" i="1"/>
  <c r="L10051" i="1"/>
  <c r="M10061" i="1"/>
  <c r="N10039" i="1" a="1"/>
  <c r="P10035" i="1"/>
  <c r="L10046" i="1"/>
  <c r="M10056" i="1"/>
  <c r="M10040" i="1"/>
  <c r="L10030" i="1"/>
  <c r="O10046" i="1"/>
  <c r="O10047" i="1" s="1"/>
  <c r="L10045" i="1"/>
  <c r="N10046" i="1"/>
  <c r="P10046" i="1" s="1"/>
  <c r="P10047" i="1" s="1"/>
  <c r="O10045" i="1"/>
  <c r="M10055" i="1"/>
  <c r="N10045" i="1"/>
  <c r="M10052" i="1"/>
  <c r="L10042" i="1"/>
  <c r="L10043" i="1"/>
  <c r="M10053" i="1"/>
  <c r="L10048" i="1"/>
  <c r="M10058" i="1"/>
  <c r="R10020" i="1"/>
  <c r="R10019" i="1"/>
  <c r="R10021" i="1"/>
  <c r="O10031" i="1"/>
  <c r="N10030" i="1"/>
  <c r="N10031" i="1"/>
  <c r="P10029" i="1"/>
  <c r="P10031" i="1"/>
  <c r="O10030" i="1"/>
  <c r="N10029" i="1"/>
  <c r="R10029" i="1" s="1" a="1"/>
  <c r="P10030" i="1"/>
  <c r="O10029" i="1"/>
  <c r="L10061" i="1" l="1"/>
  <c r="M10071" i="1"/>
  <c r="M10057" i="1"/>
  <c r="L10047" i="1"/>
  <c r="O10056" i="1"/>
  <c r="O10057" i="1" s="1"/>
  <c r="L10055" i="1"/>
  <c r="N10056" i="1"/>
  <c r="P10056" i="1" s="1"/>
  <c r="P10057" i="1" s="1"/>
  <c r="O10055" i="1"/>
  <c r="M10065" i="1"/>
  <c r="N10055" i="1"/>
  <c r="L10058" i="1"/>
  <c r="M10068" i="1"/>
  <c r="M10062" i="1"/>
  <c r="L10052" i="1"/>
  <c r="M10050" i="1"/>
  <c r="L10040" i="1"/>
  <c r="R10030" i="1"/>
  <c r="R10029" i="1"/>
  <c r="R10031" i="1"/>
  <c r="L10053" i="1"/>
  <c r="M10063" i="1"/>
  <c r="N10049" i="1" a="1"/>
  <c r="P10045" i="1"/>
  <c r="L10056" i="1"/>
  <c r="M10066" i="1"/>
  <c r="O10041" i="1"/>
  <c r="N10040" i="1"/>
  <c r="N10041" i="1"/>
  <c r="P10039" i="1"/>
  <c r="P10041" i="1"/>
  <c r="O10040" i="1"/>
  <c r="N10039" i="1"/>
  <c r="R10039" i="1" s="1" a="1"/>
  <c r="O10039" i="1"/>
  <c r="P10040" i="1"/>
  <c r="M10069" i="1"/>
  <c r="L10059" i="1"/>
  <c r="M10054" i="1"/>
  <c r="L10044" i="1"/>
  <c r="M10064" i="1" l="1"/>
  <c r="L10054" i="1"/>
  <c r="M10072" i="1"/>
  <c r="L10062" i="1"/>
  <c r="L10068" i="1"/>
  <c r="M10078" i="1"/>
  <c r="M10076" i="1"/>
  <c r="L10066" i="1"/>
  <c r="M10060" i="1"/>
  <c r="L10050" i="1"/>
  <c r="M10067" i="1"/>
  <c r="L10057" i="1"/>
  <c r="R10040" i="1"/>
  <c r="R10039" i="1"/>
  <c r="R10041" i="1"/>
  <c r="M10079" i="1"/>
  <c r="L10069" i="1"/>
  <c r="O10051" i="1"/>
  <c r="N10050" i="1"/>
  <c r="N10051" i="1"/>
  <c r="P10049" i="1"/>
  <c r="P10051" i="1"/>
  <c r="O10050" i="1"/>
  <c r="N10049" i="1"/>
  <c r="R10049" i="1" s="1" a="1"/>
  <c r="P10050" i="1"/>
  <c r="O10049" i="1"/>
  <c r="N10059" i="1" a="1"/>
  <c r="P10055" i="1"/>
  <c r="L10071" i="1"/>
  <c r="M10081" i="1"/>
  <c r="L10063" i="1"/>
  <c r="M10073" i="1"/>
  <c r="O10066" i="1"/>
  <c r="O10067" i="1" s="1"/>
  <c r="L10065" i="1"/>
  <c r="N10066" i="1"/>
  <c r="P10066" i="1" s="1"/>
  <c r="P10067" i="1" s="1"/>
  <c r="O10065" i="1"/>
  <c r="M10075" i="1"/>
  <c r="N10065" i="1"/>
  <c r="O10061" i="1" l="1"/>
  <c r="N10060" i="1"/>
  <c r="N10061" i="1"/>
  <c r="P10059" i="1"/>
  <c r="P10061" i="1"/>
  <c r="O10060" i="1"/>
  <c r="N10059" i="1"/>
  <c r="R10059" i="1" s="1" a="1"/>
  <c r="P10060" i="1"/>
  <c r="O10059" i="1"/>
  <c r="M10077" i="1"/>
  <c r="L10067" i="1"/>
  <c r="L10073" i="1"/>
  <c r="M10083" i="1"/>
  <c r="N10069" i="1" a="1"/>
  <c r="P10065" i="1"/>
  <c r="L10081" i="1"/>
  <c r="M10091" i="1"/>
  <c r="M10086" i="1"/>
  <c r="L10076" i="1"/>
  <c r="M10082" i="1"/>
  <c r="L10072" i="1"/>
  <c r="L10078" i="1"/>
  <c r="M10088" i="1"/>
  <c r="O10076" i="1"/>
  <c r="O10077" i="1" s="1"/>
  <c r="L10075" i="1"/>
  <c r="N10076" i="1"/>
  <c r="P10076" i="1" s="1"/>
  <c r="P10077" i="1" s="1"/>
  <c r="O10075" i="1"/>
  <c r="N10075" i="1"/>
  <c r="M10085" i="1"/>
  <c r="R10050" i="1"/>
  <c r="R10049" i="1"/>
  <c r="R10051" i="1"/>
  <c r="M10089" i="1"/>
  <c r="L10079" i="1"/>
  <c r="M10070" i="1"/>
  <c r="L10060" i="1"/>
  <c r="M10074" i="1"/>
  <c r="L10064" i="1"/>
  <c r="L10088" i="1" l="1"/>
  <c r="M10098" i="1"/>
  <c r="R10060" i="1"/>
  <c r="R10059" i="1"/>
  <c r="R10061" i="1"/>
  <c r="N10079" i="1" a="1"/>
  <c r="P10075" i="1"/>
  <c r="M10080" i="1"/>
  <c r="L10070" i="1"/>
  <c r="M10096" i="1"/>
  <c r="L10086" i="1"/>
  <c r="O10071" i="1"/>
  <c r="N10070" i="1"/>
  <c r="N10071" i="1"/>
  <c r="P10069" i="1"/>
  <c r="P10070" i="1"/>
  <c r="O10069" i="1"/>
  <c r="P10071" i="1"/>
  <c r="O10070" i="1"/>
  <c r="N10069" i="1"/>
  <c r="R10069" i="1" s="1" a="1"/>
  <c r="M10087" i="1"/>
  <c r="L10077" i="1"/>
  <c r="M10084" i="1"/>
  <c r="L10074" i="1"/>
  <c r="M10099" i="1"/>
  <c r="L10089" i="1"/>
  <c r="O10086" i="1"/>
  <c r="O10087" i="1" s="1"/>
  <c r="L10085" i="1"/>
  <c r="N10086" i="1"/>
  <c r="P10086" i="1" s="1"/>
  <c r="P10087" i="1" s="1"/>
  <c r="O10085" i="1"/>
  <c r="N10085" i="1"/>
  <c r="M10095" i="1"/>
  <c r="L10091" i="1"/>
  <c r="M10101" i="1"/>
  <c r="L10083" i="1"/>
  <c r="M10093" i="1"/>
  <c r="M10092" i="1"/>
  <c r="L10082" i="1"/>
  <c r="L10093" i="1" l="1"/>
  <c r="M10103" i="1"/>
  <c r="O10096" i="1"/>
  <c r="O10097" i="1" s="1"/>
  <c r="L10095" i="1"/>
  <c r="N10096" i="1"/>
  <c r="P10096" i="1" s="1"/>
  <c r="P10097" i="1" s="1"/>
  <c r="O10095" i="1"/>
  <c r="N10095" i="1"/>
  <c r="M10105" i="1"/>
  <c r="R10070" i="1"/>
  <c r="R10069" i="1"/>
  <c r="R10071" i="1"/>
  <c r="M10090" i="1"/>
  <c r="L10080" i="1"/>
  <c r="M10094" i="1"/>
  <c r="L10084" i="1"/>
  <c r="M10106" i="1"/>
  <c r="L10096" i="1"/>
  <c r="O10081" i="1"/>
  <c r="N10080" i="1"/>
  <c r="N10081" i="1"/>
  <c r="P10079" i="1"/>
  <c r="P10080" i="1"/>
  <c r="O10079" i="1"/>
  <c r="P10081" i="1"/>
  <c r="O10080" i="1"/>
  <c r="N10079" i="1"/>
  <c r="R10079" i="1" s="1" a="1"/>
  <c r="L10098" i="1"/>
  <c r="M10108" i="1"/>
  <c r="N10089" i="1" a="1"/>
  <c r="P10085" i="1"/>
  <c r="L10101" i="1"/>
  <c r="M10111" i="1"/>
  <c r="M10102" i="1"/>
  <c r="L10092" i="1"/>
  <c r="M10109" i="1"/>
  <c r="L10099" i="1"/>
  <c r="M10097" i="1"/>
  <c r="L10087" i="1"/>
  <c r="M10107" i="1" l="1"/>
  <c r="L10097" i="1"/>
  <c r="M10112" i="1"/>
  <c r="L10102" i="1"/>
  <c r="L10111" i="1"/>
  <c r="M10121" i="1"/>
  <c r="L10108" i="1"/>
  <c r="M10118" i="1"/>
  <c r="M10116" i="1"/>
  <c r="L10106" i="1"/>
  <c r="M10100" i="1"/>
  <c r="L10090" i="1"/>
  <c r="O10106" i="1"/>
  <c r="O10107" i="1" s="1"/>
  <c r="L10105" i="1"/>
  <c r="N10106" i="1"/>
  <c r="P10106" i="1" s="1"/>
  <c r="P10107" i="1" s="1"/>
  <c r="O10105" i="1"/>
  <c r="N10105" i="1"/>
  <c r="M10115" i="1"/>
  <c r="M10119" i="1"/>
  <c r="L10109" i="1"/>
  <c r="N10099" i="1" a="1"/>
  <c r="P10095" i="1"/>
  <c r="R10080" i="1"/>
  <c r="R10079" i="1"/>
  <c r="R10081" i="1"/>
  <c r="M10104" i="1"/>
  <c r="L10094" i="1"/>
  <c r="L10103" i="1"/>
  <c r="M10113" i="1"/>
  <c r="O10091" i="1"/>
  <c r="N10090" i="1"/>
  <c r="N10091" i="1"/>
  <c r="P10089" i="1"/>
  <c r="P10090" i="1"/>
  <c r="O10089" i="1"/>
  <c r="P10091" i="1"/>
  <c r="O10090" i="1"/>
  <c r="N10089" i="1"/>
  <c r="R10089" i="1" s="1" a="1"/>
  <c r="L10118" i="1" l="1"/>
  <c r="M10128" i="1"/>
  <c r="M10129" i="1"/>
  <c r="L10119" i="1"/>
  <c r="M10110" i="1"/>
  <c r="L10100" i="1"/>
  <c r="M10122" i="1"/>
  <c r="L10112" i="1"/>
  <c r="L10113" i="1"/>
  <c r="M10123" i="1"/>
  <c r="R10090" i="1"/>
  <c r="R10089" i="1"/>
  <c r="R10091" i="1"/>
  <c r="M10114" i="1"/>
  <c r="L10104" i="1"/>
  <c r="O10116" i="1"/>
  <c r="O10117" i="1" s="1"/>
  <c r="L10115" i="1"/>
  <c r="N10116" i="1"/>
  <c r="P10116" i="1" s="1"/>
  <c r="P10117" i="1" s="1"/>
  <c r="O10115" i="1"/>
  <c r="N10115" i="1"/>
  <c r="M10125" i="1"/>
  <c r="L10121" i="1"/>
  <c r="M10131" i="1"/>
  <c r="O10101" i="1"/>
  <c r="N10100" i="1"/>
  <c r="N10101" i="1"/>
  <c r="P10099" i="1"/>
  <c r="P10100" i="1"/>
  <c r="O10099" i="1"/>
  <c r="P10101" i="1"/>
  <c r="O10100" i="1"/>
  <c r="N10099" i="1"/>
  <c r="R10099" i="1" s="1" a="1"/>
  <c r="N10109" i="1" a="1"/>
  <c r="P10105" i="1"/>
  <c r="M10126" i="1"/>
  <c r="L10116" i="1"/>
  <c r="M10117" i="1"/>
  <c r="L10107" i="1"/>
  <c r="M10132" i="1" l="1"/>
  <c r="L10122" i="1"/>
  <c r="M10139" i="1"/>
  <c r="L10129" i="1"/>
  <c r="N10119" i="1" a="1"/>
  <c r="P10115" i="1"/>
  <c r="L10131" i="1"/>
  <c r="M10141" i="1"/>
  <c r="M10124" i="1"/>
  <c r="L10114" i="1"/>
  <c r="L10123" i="1"/>
  <c r="M10133" i="1"/>
  <c r="L10128" i="1"/>
  <c r="M10138" i="1"/>
  <c r="R10100" i="1"/>
  <c r="R10099" i="1"/>
  <c r="R10101" i="1"/>
  <c r="M10136" i="1"/>
  <c r="L10126" i="1"/>
  <c r="M10127" i="1"/>
  <c r="L10117" i="1"/>
  <c r="O10111" i="1"/>
  <c r="N10110" i="1"/>
  <c r="N10111" i="1"/>
  <c r="P10109" i="1"/>
  <c r="P10110" i="1"/>
  <c r="O10109" i="1"/>
  <c r="P10111" i="1"/>
  <c r="O10110" i="1"/>
  <c r="N10109" i="1"/>
  <c r="R10109" i="1" s="1" a="1"/>
  <c r="O10126" i="1"/>
  <c r="O10127" i="1" s="1"/>
  <c r="L10125" i="1"/>
  <c r="N10126" i="1"/>
  <c r="P10126" i="1" s="1"/>
  <c r="P10127" i="1" s="1"/>
  <c r="O10125" i="1"/>
  <c r="N10125" i="1"/>
  <c r="M10135" i="1"/>
  <c r="M10120" i="1"/>
  <c r="L10110" i="1"/>
  <c r="N10129" i="1" l="1" a="1"/>
  <c r="P10125" i="1"/>
  <c r="M10130" i="1"/>
  <c r="L10120" i="1"/>
  <c r="O10136" i="1"/>
  <c r="O10137" i="1" s="1"/>
  <c r="L10135" i="1"/>
  <c r="N10136" i="1"/>
  <c r="P10136" i="1" s="1"/>
  <c r="P10137" i="1" s="1"/>
  <c r="O10135" i="1"/>
  <c r="N10135" i="1"/>
  <c r="M10145" i="1"/>
  <c r="M10137" i="1"/>
  <c r="L10127" i="1"/>
  <c r="L10133" i="1"/>
  <c r="M10143" i="1"/>
  <c r="L10141" i="1"/>
  <c r="M10151" i="1"/>
  <c r="M10149" i="1"/>
  <c r="L10139" i="1"/>
  <c r="R10110" i="1"/>
  <c r="R10109" i="1"/>
  <c r="R10111" i="1"/>
  <c r="M10146" i="1"/>
  <c r="L10136" i="1"/>
  <c r="L10138" i="1"/>
  <c r="M10148" i="1"/>
  <c r="M10134" i="1"/>
  <c r="L10124" i="1"/>
  <c r="O10121" i="1"/>
  <c r="N10120" i="1"/>
  <c r="N10121" i="1"/>
  <c r="P10119" i="1"/>
  <c r="P10120" i="1"/>
  <c r="O10119" i="1"/>
  <c r="P10121" i="1"/>
  <c r="O10120" i="1"/>
  <c r="N10119" i="1"/>
  <c r="R10119" i="1" s="1" a="1"/>
  <c r="M10142" i="1"/>
  <c r="L10132" i="1"/>
  <c r="L10148" i="1" l="1"/>
  <c r="M10158" i="1"/>
  <c r="R10120" i="1"/>
  <c r="R10119" i="1"/>
  <c r="R10121" i="1"/>
  <c r="L10151" i="1"/>
  <c r="M10161" i="1"/>
  <c r="M10147" i="1"/>
  <c r="L10137" i="1"/>
  <c r="M10140" i="1"/>
  <c r="L10130" i="1"/>
  <c r="M10159" i="1"/>
  <c r="L10149" i="1"/>
  <c r="M10144" i="1"/>
  <c r="L10134" i="1"/>
  <c r="M10156" i="1"/>
  <c r="L10146" i="1"/>
  <c r="L10143" i="1"/>
  <c r="M10153" i="1"/>
  <c r="O10146" i="1"/>
  <c r="O10147" i="1" s="1"/>
  <c r="L10145" i="1"/>
  <c r="N10146" i="1"/>
  <c r="P10146" i="1" s="1"/>
  <c r="P10147" i="1" s="1"/>
  <c r="O10145" i="1"/>
  <c r="N10145" i="1"/>
  <c r="M10155" i="1"/>
  <c r="M10152" i="1"/>
  <c r="L10142" i="1"/>
  <c r="N10139" i="1" a="1"/>
  <c r="P10135" i="1"/>
  <c r="O10131" i="1"/>
  <c r="N10130" i="1"/>
  <c r="N10131" i="1"/>
  <c r="P10129" i="1"/>
  <c r="P10130" i="1"/>
  <c r="O10129" i="1"/>
  <c r="P10131" i="1"/>
  <c r="O10130" i="1"/>
  <c r="N10129" i="1"/>
  <c r="R10129" i="1" s="1" a="1"/>
  <c r="N10149" i="1" l="1" a="1"/>
  <c r="P10145" i="1"/>
  <c r="M10166" i="1"/>
  <c r="L10156" i="1"/>
  <c r="M10169" i="1"/>
  <c r="L10159" i="1"/>
  <c r="M10157" i="1"/>
  <c r="L10147" i="1"/>
  <c r="L10153" i="1"/>
  <c r="M10163" i="1"/>
  <c r="L10161" i="1"/>
  <c r="M10171" i="1"/>
  <c r="O10141" i="1"/>
  <c r="N10140" i="1"/>
  <c r="N10141" i="1"/>
  <c r="P10139" i="1"/>
  <c r="P10140" i="1"/>
  <c r="O10139" i="1"/>
  <c r="P10141" i="1"/>
  <c r="O10140" i="1"/>
  <c r="N10139" i="1"/>
  <c r="R10139" i="1" s="1" a="1"/>
  <c r="M10154" i="1"/>
  <c r="L10144" i="1"/>
  <c r="M10150" i="1"/>
  <c r="L10140" i="1"/>
  <c r="L10158" i="1"/>
  <c r="M10168" i="1"/>
  <c r="R10130" i="1"/>
  <c r="R10129" i="1"/>
  <c r="R10131" i="1"/>
  <c r="M10162" i="1"/>
  <c r="L10152" i="1"/>
  <c r="O10156" i="1"/>
  <c r="O10157" i="1" s="1"/>
  <c r="L10155" i="1"/>
  <c r="N10156" i="1"/>
  <c r="P10156" i="1" s="1"/>
  <c r="P10157" i="1" s="1"/>
  <c r="O10155" i="1"/>
  <c r="N10155" i="1"/>
  <c r="M10165" i="1"/>
  <c r="M10160" i="1" l="1"/>
  <c r="L10150" i="1"/>
  <c r="L10171" i="1"/>
  <c r="M10181" i="1"/>
  <c r="M10172" i="1"/>
  <c r="L10162" i="1"/>
  <c r="L10168" i="1"/>
  <c r="M10178" i="1"/>
  <c r="M10167" i="1"/>
  <c r="L10157" i="1"/>
  <c r="M10176" i="1"/>
  <c r="L10166" i="1"/>
  <c r="N10159" i="1" a="1"/>
  <c r="P10155" i="1"/>
  <c r="O10166" i="1"/>
  <c r="O10167" i="1" s="1"/>
  <c r="L10165" i="1"/>
  <c r="N10166" i="1"/>
  <c r="P10166" i="1" s="1"/>
  <c r="P10167" i="1" s="1"/>
  <c r="O10165" i="1"/>
  <c r="N10165" i="1"/>
  <c r="M10175" i="1"/>
  <c r="M10164" i="1"/>
  <c r="L10154" i="1"/>
  <c r="L10163" i="1"/>
  <c r="M10173" i="1"/>
  <c r="R10140" i="1"/>
  <c r="R10139" i="1"/>
  <c r="R10141" i="1"/>
  <c r="M10179" i="1"/>
  <c r="L10169" i="1"/>
  <c r="O10151" i="1"/>
  <c r="N10150" i="1"/>
  <c r="N10151" i="1"/>
  <c r="P10149" i="1"/>
  <c r="P10150" i="1"/>
  <c r="O10149" i="1"/>
  <c r="P10151" i="1"/>
  <c r="O10150" i="1"/>
  <c r="N10149" i="1"/>
  <c r="R10149" i="1" s="1" a="1"/>
  <c r="R10150" i="1" l="1"/>
  <c r="R10149" i="1"/>
  <c r="R10151" i="1"/>
  <c r="M10189" i="1"/>
  <c r="L10179" i="1"/>
  <c r="L10173" i="1"/>
  <c r="M10183" i="1"/>
  <c r="O10176" i="1"/>
  <c r="O10177" i="1" s="1"/>
  <c r="L10175" i="1"/>
  <c r="N10176" i="1"/>
  <c r="P10176" i="1" s="1"/>
  <c r="P10177" i="1" s="1"/>
  <c r="O10175" i="1"/>
  <c r="N10175" i="1"/>
  <c r="M10185" i="1"/>
  <c r="L10178" i="1"/>
  <c r="M10188" i="1"/>
  <c r="L10181" i="1"/>
  <c r="M10191" i="1"/>
  <c r="N10169" i="1" a="1"/>
  <c r="P10165" i="1"/>
  <c r="M10186" i="1"/>
  <c r="L10176" i="1"/>
  <c r="M10174" i="1"/>
  <c r="L10164" i="1"/>
  <c r="O10161" i="1"/>
  <c r="N10160" i="1"/>
  <c r="N10161" i="1"/>
  <c r="P10159" i="1"/>
  <c r="P10160" i="1"/>
  <c r="O10159" i="1"/>
  <c r="P10161" i="1"/>
  <c r="O10160" i="1"/>
  <c r="N10159" i="1"/>
  <c r="R10159" i="1" s="1" a="1"/>
  <c r="M10177" i="1"/>
  <c r="L10167" i="1"/>
  <c r="M10182" i="1"/>
  <c r="L10172" i="1"/>
  <c r="M10170" i="1"/>
  <c r="L10160" i="1"/>
  <c r="M10196" i="1" l="1"/>
  <c r="L10186" i="1"/>
  <c r="N10179" i="1" a="1"/>
  <c r="P10175" i="1"/>
  <c r="M10199" i="1"/>
  <c r="L10189" i="1"/>
  <c r="R10160" i="1"/>
  <c r="R10159" i="1"/>
  <c r="R10161" i="1"/>
  <c r="L10188" i="1"/>
  <c r="M10198" i="1"/>
  <c r="L10183" i="1"/>
  <c r="M10193" i="1"/>
  <c r="M10184" i="1"/>
  <c r="L10174" i="1"/>
  <c r="M10192" i="1"/>
  <c r="L10182" i="1"/>
  <c r="O10171" i="1"/>
  <c r="N10170" i="1"/>
  <c r="N10171" i="1"/>
  <c r="P10169" i="1"/>
  <c r="P10170" i="1"/>
  <c r="O10169" i="1"/>
  <c r="P10171" i="1"/>
  <c r="O10170" i="1"/>
  <c r="N10169" i="1"/>
  <c r="R10169" i="1" s="1" a="1"/>
  <c r="M10180" i="1"/>
  <c r="L10170" i="1"/>
  <c r="M10187" i="1"/>
  <c r="L10177" i="1"/>
  <c r="L10191" i="1"/>
  <c r="M10201" i="1"/>
  <c r="O10186" i="1"/>
  <c r="O10187" i="1" s="1"/>
  <c r="L10185" i="1"/>
  <c r="N10186" i="1"/>
  <c r="P10186" i="1" s="1"/>
  <c r="P10187" i="1" s="1"/>
  <c r="O10185" i="1"/>
  <c r="N10185" i="1"/>
  <c r="M10195" i="1"/>
  <c r="L10201" i="1" l="1"/>
  <c r="M10211" i="1"/>
  <c r="M10202" i="1"/>
  <c r="L10192" i="1"/>
  <c r="M10190" i="1"/>
  <c r="L10180" i="1"/>
  <c r="L10198" i="1"/>
  <c r="M10208" i="1"/>
  <c r="O10181" i="1"/>
  <c r="N10180" i="1"/>
  <c r="N10181" i="1"/>
  <c r="P10179" i="1"/>
  <c r="P10180" i="1"/>
  <c r="O10179" i="1"/>
  <c r="P10181" i="1"/>
  <c r="O10180" i="1"/>
  <c r="N10179" i="1"/>
  <c r="R10179" i="1" s="1" a="1"/>
  <c r="N10189" i="1" a="1"/>
  <c r="P10185" i="1"/>
  <c r="O10196" i="1"/>
  <c r="O10197" i="1" s="1"/>
  <c r="L10195" i="1"/>
  <c r="N10196" i="1"/>
  <c r="P10196" i="1" s="1"/>
  <c r="P10197" i="1" s="1"/>
  <c r="O10195" i="1"/>
  <c r="N10195" i="1"/>
  <c r="M10205" i="1"/>
  <c r="R10170" i="1"/>
  <c r="R10169" i="1"/>
  <c r="R10171" i="1"/>
  <c r="M10194" i="1"/>
  <c r="L10184" i="1"/>
  <c r="M10197" i="1"/>
  <c r="L10187" i="1"/>
  <c r="L10193" i="1"/>
  <c r="M10203" i="1"/>
  <c r="M10209" i="1"/>
  <c r="L10199" i="1"/>
  <c r="M10206" i="1"/>
  <c r="L10196" i="1"/>
  <c r="N10199" i="1" l="1" a="1"/>
  <c r="P10195" i="1"/>
  <c r="L10208" i="1"/>
  <c r="M10218" i="1"/>
  <c r="M10212" i="1"/>
  <c r="L10202" i="1"/>
  <c r="O10191" i="1"/>
  <c r="N10190" i="1"/>
  <c r="N10191" i="1"/>
  <c r="P10189" i="1"/>
  <c r="P10190" i="1"/>
  <c r="O10189" i="1"/>
  <c r="P10191" i="1"/>
  <c r="O10190" i="1"/>
  <c r="N10189" i="1"/>
  <c r="R10189" i="1" s="1" a="1"/>
  <c r="L10211" i="1"/>
  <c r="M10221" i="1"/>
  <c r="M10219" i="1"/>
  <c r="L10209" i="1"/>
  <c r="M10207" i="1"/>
  <c r="L10197" i="1"/>
  <c r="L10203" i="1"/>
  <c r="M10213" i="1"/>
  <c r="M10216" i="1"/>
  <c r="L10206" i="1"/>
  <c r="M10204" i="1"/>
  <c r="L10194" i="1"/>
  <c r="O10206" i="1"/>
  <c r="O10207" i="1" s="1"/>
  <c r="L10205" i="1"/>
  <c r="N10206" i="1"/>
  <c r="P10206" i="1" s="1"/>
  <c r="P10207" i="1" s="1"/>
  <c r="O10205" i="1"/>
  <c r="N10205" i="1"/>
  <c r="M10215" i="1"/>
  <c r="R10180" i="1"/>
  <c r="R10179" i="1"/>
  <c r="R10181" i="1"/>
  <c r="M10200" i="1"/>
  <c r="L10190" i="1"/>
  <c r="M10226" i="1" l="1"/>
  <c r="L10216" i="1"/>
  <c r="M10217" i="1"/>
  <c r="L10207" i="1"/>
  <c r="L10218" i="1"/>
  <c r="M10228" i="1"/>
  <c r="L10213" i="1"/>
  <c r="M10223" i="1"/>
  <c r="R10190" i="1"/>
  <c r="R10189" i="1"/>
  <c r="R10191" i="1"/>
  <c r="M10214" i="1"/>
  <c r="L10204" i="1"/>
  <c r="M10229" i="1"/>
  <c r="L10219" i="1"/>
  <c r="N10209" i="1" a="1"/>
  <c r="P10205" i="1"/>
  <c r="M10210" i="1"/>
  <c r="L10200" i="1"/>
  <c r="O10216" i="1"/>
  <c r="O10217" i="1" s="1"/>
  <c r="L10215" i="1"/>
  <c r="N10216" i="1"/>
  <c r="P10216" i="1" s="1"/>
  <c r="P10217" i="1" s="1"/>
  <c r="O10215" i="1"/>
  <c r="N10215" i="1"/>
  <c r="M10225" i="1"/>
  <c r="L10221" i="1"/>
  <c r="M10231" i="1"/>
  <c r="M10222" i="1"/>
  <c r="L10212" i="1"/>
  <c r="O10201" i="1"/>
  <c r="N10200" i="1"/>
  <c r="N10201" i="1"/>
  <c r="P10199" i="1"/>
  <c r="P10200" i="1"/>
  <c r="O10199" i="1"/>
  <c r="P10201" i="1"/>
  <c r="O10200" i="1"/>
  <c r="N10199" i="1"/>
  <c r="R10199" i="1" s="1" a="1"/>
  <c r="O10211" i="1" l="1"/>
  <c r="N10210" i="1"/>
  <c r="N10211" i="1"/>
  <c r="P10209" i="1"/>
  <c r="P10210" i="1"/>
  <c r="O10209" i="1"/>
  <c r="P10211" i="1"/>
  <c r="O10210" i="1"/>
  <c r="N10209" i="1"/>
  <c r="R10209" i="1" s="1" a="1"/>
  <c r="M10224" i="1"/>
  <c r="L10214" i="1"/>
  <c r="L10223" i="1"/>
  <c r="M10233" i="1"/>
  <c r="M10227" i="1"/>
  <c r="L10217" i="1"/>
  <c r="M10232" i="1"/>
  <c r="L10222" i="1"/>
  <c r="N10219" i="1" a="1"/>
  <c r="P10215" i="1"/>
  <c r="L10231" i="1"/>
  <c r="M10241" i="1"/>
  <c r="M10220" i="1"/>
  <c r="L10210" i="1"/>
  <c r="M10239" i="1"/>
  <c r="L10229" i="1"/>
  <c r="L10228" i="1"/>
  <c r="M10238" i="1"/>
  <c r="R10200" i="1"/>
  <c r="R10199" i="1"/>
  <c r="R10201" i="1"/>
  <c r="O10226" i="1"/>
  <c r="O10227" i="1" s="1"/>
  <c r="L10225" i="1"/>
  <c r="N10226" i="1"/>
  <c r="P10226" i="1" s="1"/>
  <c r="P10227" i="1" s="1"/>
  <c r="O10225" i="1"/>
  <c r="N10225" i="1"/>
  <c r="M10235" i="1"/>
  <c r="M10236" i="1"/>
  <c r="L10226" i="1"/>
  <c r="O10236" i="1" l="1"/>
  <c r="O10237" i="1" s="1"/>
  <c r="L10235" i="1"/>
  <c r="N10236" i="1"/>
  <c r="P10236" i="1" s="1"/>
  <c r="P10237" i="1" s="1"/>
  <c r="O10235" i="1"/>
  <c r="N10235" i="1"/>
  <c r="M10245" i="1"/>
  <c r="M10249" i="1"/>
  <c r="L10239" i="1"/>
  <c r="M10242" i="1"/>
  <c r="L10232" i="1"/>
  <c r="N10229" i="1" a="1"/>
  <c r="P10225" i="1"/>
  <c r="L10238" i="1"/>
  <c r="M10248" i="1"/>
  <c r="O10221" i="1"/>
  <c r="N10220" i="1"/>
  <c r="N10221" i="1"/>
  <c r="P10219" i="1"/>
  <c r="P10220" i="1"/>
  <c r="O10219" i="1"/>
  <c r="P10221" i="1"/>
  <c r="O10220" i="1"/>
  <c r="N10219" i="1"/>
  <c r="R10219" i="1" s="1" a="1"/>
  <c r="M10237" i="1"/>
  <c r="L10227" i="1"/>
  <c r="M10234" i="1"/>
  <c r="L10224" i="1"/>
  <c r="M10230" i="1"/>
  <c r="L10220" i="1"/>
  <c r="M10246" i="1"/>
  <c r="L10236" i="1"/>
  <c r="L10241" i="1"/>
  <c r="M10251" i="1"/>
  <c r="L10233" i="1"/>
  <c r="M10243" i="1"/>
  <c r="R10210" i="1"/>
  <c r="R10209" i="1"/>
  <c r="R10211" i="1"/>
  <c r="R10220" i="1" l="1"/>
  <c r="R10219" i="1"/>
  <c r="R10221" i="1"/>
  <c r="M10240" i="1"/>
  <c r="L10230" i="1"/>
  <c r="M10247" i="1"/>
  <c r="L10237" i="1"/>
  <c r="O10231" i="1"/>
  <c r="N10230" i="1"/>
  <c r="N10231" i="1"/>
  <c r="P10229" i="1"/>
  <c r="P10230" i="1"/>
  <c r="O10229" i="1"/>
  <c r="P10231" i="1"/>
  <c r="O10230" i="1"/>
  <c r="N10229" i="1"/>
  <c r="R10229" i="1" s="1" a="1"/>
  <c r="M10259" i="1"/>
  <c r="L10249" i="1"/>
  <c r="M10256" i="1"/>
  <c r="L10246" i="1"/>
  <c r="M10244" i="1"/>
  <c r="L10234" i="1"/>
  <c r="L10248" i="1"/>
  <c r="M10258" i="1"/>
  <c r="O10246" i="1"/>
  <c r="O10247" i="1" s="1"/>
  <c r="L10245" i="1"/>
  <c r="N10246" i="1"/>
  <c r="P10246" i="1" s="1"/>
  <c r="P10247" i="1" s="1"/>
  <c r="O10245" i="1"/>
  <c r="N10245" i="1"/>
  <c r="M10255" i="1"/>
  <c r="L10243" i="1"/>
  <c r="M10253" i="1"/>
  <c r="L10251" i="1"/>
  <c r="M10261" i="1"/>
  <c r="M10252" i="1"/>
  <c r="L10242" i="1"/>
  <c r="N10239" i="1" a="1"/>
  <c r="P10235" i="1"/>
  <c r="R10230" i="1" l="1"/>
  <c r="R10229" i="1"/>
  <c r="R10231" i="1"/>
  <c r="M10250" i="1"/>
  <c r="L10240" i="1"/>
  <c r="L10253" i="1"/>
  <c r="M10263" i="1"/>
  <c r="L10258" i="1"/>
  <c r="M10268" i="1"/>
  <c r="M10262" i="1"/>
  <c r="L10252" i="1"/>
  <c r="M10266" i="1"/>
  <c r="L10256" i="1"/>
  <c r="L10261" i="1"/>
  <c r="M10271" i="1"/>
  <c r="O10256" i="1"/>
  <c r="O10257" i="1" s="1"/>
  <c r="L10255" i="1"/>
  <c r="N10256" i="1"/>
  <c r="P10256" i="1" s="1"/>
  <c r="P10257" i="1" s="1"/>
  <c r="O10255" i="1"/>
  <c r="N10255" i="1"/>
  <c r="M10265" i="1"/>
  <c r="M10257" i="1"/>
  <c r="L10247" i="1"/>
  <c r="O10241" i="1"/>
  <c r="N10240" i="1"/>
  <c r="N10241" i="1"/>
  <c r="P10239" i="1"/>
  <c r="P10240" i="1"/>
  <c r="O10239" i="1"/>
  <c r="P10241" i="1"/>
  <c r="O10240" i="1"/>
  <c r="N10239" i="1"/>
  <c r="R10239" i="1" s="1" a="1"/>
  <c r="N10249" i="1" a="1"/>
  <c r="P10245" i="1"/>
  <c r="M10254" i="1"/>
  <c r="L10244" i="1"/>
  <c r="M10269" i="1"/>
  <c r="L10259" i="1"/>
  <c r="M10276" i="1" l="1"/>
  <c r="L10266" i="1"/>
  <c r="M10260" i="1"/>
  <c r="L10250" i="1"/>
  <c r="L10271" i="1"/>
  <c r="M10281" i="1"/>
  <c r="L10263" i="1"/>
  <c r="M10273" i="1"/>
  <c r="N10259" i="1" a="1"/>
  <c r="P10255" i="1"/>
  <c r="M10267" i="1"/>
  <c r="L10257" i="1"/>
  <c r="M10272" i="1"/>
  <c r="L10262" i="1"/>
  <c r="R10240" i="1"/>
  <c r="R10239" i="1"/>
  <c r="R10241" i="1"/>
  <c r="M10264" i="1"/>
  <c r="L10254" i="1"/>
  <c r="M10279" i="1"/>
  <c r="L10269" i="1"/>
  <c r="O10251" i="1"/>
  <c r="N10250" i="1"/>
  <c r="N10251" i="1"/>
  <c r="P10249" i="1"/>
  <c r="P10250" i="1"/>
  <c r="O10249" i="1"/>
  <c r="P10251" i="1"/>
  <c r="O10250" i="1"/>
  <c r="N10249" i="1"/>
  <c r="R10249" i="1" s="1" a="1"/>
  <c r="O10266" i="1"/>
  <c r="O10267" i="1" s="1"/>
  <c r="L10265" i="1"/>
  <c r="N10266" i="1"/>
  <c r="P10266" i="1" s="1"/>
  <c r="P10267" i="1" s="1"/>
  <c r="O10265" i="1"/>
  <c r="N10265" i="1"/>
  <c r="M10275" i="1"/>
  <c r="L10268" i="1"/>
  <c r="M10278" i="1"/>
  <c r="N10269" i="1" l="1" a="1"/>
  <c r="P10265" i="1"/>
  <c r="O10276" i="1"/>
  <c r="O10277" i="1" s="1"/>
  <c r="L10275" i="1"/>
  <c r="N10276" i="1"/>
  <c r="P10276" i="1" s="1"/>
  <c r="P10277" i="1" s="1"/>
  <c r="O10275" i="1"/>
  <c r="N10275" i="1"/>
  <c r="M10285" i="1"/>
  <c r="M10289" i="1"/>
  <c r="L10279" i="1"/>
  <c r="L10273" i="1"/>
  <c r="M10283" i="1"/>
  <c r="M10277" i="1"/>
  <c r="L10267" i="1"/>
  <c r="M10270" i="1"/>
  <c r="L10260" i="1"/>
  <c r="R10250" i="1"/>
  <c r="R10249" i="1"/>
  <c r="R10251" i="1"/>
  <c r="M10274" i="1"/>
  <c r="L10264" i="1"/>
  <c r="L10281" i="1"/>
  <c r="M10291" i="1"/>
  <c r="L10278" i="1"/>
  <c r="M10288" i="1"/>
  <c r="M10282" i="1"/>
  <c r="L10272" i="1"/>
  <c r="O10261" i="1"/>
  <c r="N10260" i="1"/>
  <c r="N10261" i="1"/>
  <c r="P10259" i="1"/>
  <c r="P10260" i="1"/>
  <c r="O10259" i="1"/>
  <c r="P10261" i="1"/>
  <c r="O10260" i="1"/>
  <c r="N10259" i="1"/>
  <c r="R10259" i="1" s="1" a="1"/>
  <c r="M10286" i="1"/>
  <c r="L10276" i="1"/>
  <c r="R10260" i="1" l="1"/>
  <c r="R10259" i="1"/>
  <c r="R10261" i="1"/>
  <c r="M10284" i="1"/>
  <c r="L10274" i="1"/>
  <c r="L10283" i="1"/>
  <c r="M10293" i="1"/>
  <c r="O10286" i="1"/>
  <c r="O10287" i="1" s="1"/>
  <c r="L10285" i="1"/>
  <c r="N10286" i="1"/>
  <c r="P10286" i="1" s="1"/>
  <c r="P10287" i="1" s="1"/>
  <c r="O10285" i="1"/>
  <c r="N10285" i="1"/>
  <c r="M10295" i="1"/>
  <c r="N10279" i="1" a="1"/>
  <c r="P10275" i="1"/>
  <c r="L10291" i="1"/>
  <c r="M10301" i="1"/>
  <c r="M10280" i="1"/>
  <c r="L10270" i="1"/>
  <c r="M10292" i="1"/>
  <c r="L10282" i="1"/>
  <c r="M10296" i="1"/>
  <c r="L10286" i="1"/>
  <c r="L10288" i="1"/>
  <c r="M10298" i="1"/>
  <c r="M10287" i="1"/>
  <c r="L10277" i="1"/>
  <c r="M10299" i="1"/>
  <c r="L10289" i="1"/>
  <c r="O10271" i="1"/>
  <c r="N10270" i="1"/>
  <c r="N10271" i="1"/>
  <c r="P10269" i="1"/>
  <c r="P10270" i="1"/>
  <c r="O10269" i="1"/>
  <c r="P10271" i="1"/>
  <c r="O10270" i="1"/>
  <c r="N10269" i="1"/>
  <c r="R10269" i="1" s="1" a="1"/>
  <c r="M10302" i="1" l="1"/>
  <c r="L10292" i="1"/>
  <c r="N10289" i="1" a="1"/>
  <c r="P10285" i="1"/>
  <c r="M10294" i="1"/>
  <c r="L10284" i="1"/>
  <c r="M10309" i="1"/>
  <c r="L10299" i="1"/>
  <c r="L10293" i="1"/>
  <c r="M10303" i="1"/>
  <c r="O10281" i="1"/>
  <c r="N10280" i="1"/>
  <c r="N10281" i="1"/>
  <c r="P10279" i="1"/>
  <c r="P10280" i="1"/>
  <c r="O10279" i="1"/>
  <c r="P10281" i="1"/>
  <c r="O10280" i="1"/>
  <c r="N10279" i="1"/>
  <c r="R10279" i="1" s="1" a="1"/>
  <c r="R10270" i="1"/>
  <c r="R10269" i="1"/>
  <c r="R10271" i="1"/>
  <c r="M10297" i="1"/>
  <c r="L10287" i="1"/>
  <c r="M10306" i="1"/>
  <c r="L10296" i="1"/>
  <c r="M10290" i="1"/>
  <c r="L10280" i="1"/>
  <c r="L10298" i="1"/>
  <c r="M10308" i="1"/>
  <c r="L10301" i="1"/>
  <c r="M10311" i="1"/>
  <c r="O10296" i="1"/>
  <c r="O10297" i="1" s="1"/>
  <c r="L10295" i="1"/>
  <c r="N10296" i="1"/>
  <c r="P10296" i="1" s="1"/>
  <c r="P10297" i="1" s="1"/>
  <c r="O10295" i="1"/>
  <c r="N10295" i="1"/>
  <c r="M10305" i="1"/>
  <c r="L10311" i="1" l="1"/>
  <c r="M10321" i="1"/>
  <c r="N10299" i="1" a="1"/>
  <c r="P10295" i="1"/>
  <c r="M10307" i="1"/>
  <c r="L10297" i="1"/>
  <c r="R10280" i="1"/>
  <c r="R10279" i="1"/>
  <c r="R10281" i="1"/>
  <c r="M10319" i="1"/>
  <c r="L10309" i="1"/>
  <c r="O10291" i="1"/>
  <c r="N10290" i="1"/>
  <c r="N10291" i="1"/>
  <c r="P10289" i="1"/>
  <c r="P10290" i="1"/>
  <c r="O10289" i="1"/>
  <c r="P10291" i="1"/>
  <c r="O10290" i="1"/>
  <c r="N10289" i="1"/>
  <c r="R10289" i="1" s="1" a="1"/>
  <c r="M10300" i="1"/>
  <c r="L10290" i="1"/>
  <c r="O10306" i="1"/>
  <c r="O10307" i="1" s="1"/>
  <c r="L10305" i="1"/>
  <c r="N10306" i="1"/>
  <c r="P10306" i="1" s="1"/>
  <c r="P10307" i="1" s="1"/>
  <c r="O10305" i="1"/>
  <c r="N10305" i="1"/>
  <c r="M10315" i="1"/>
  <c r="L10308" i="1"/>
  <c r="M10318" i="1"/>
  <c r="L10303" i="1"/>
  <c r="M10313" i="1"/>
  <c r="M10316" i="1"/>
  <c r="L10306" i="1"/>
  <c r="M10304" i="1"/>
  <c r="L10294" i="1"/>
  <c r="M10312" i="1"/>
  <c r="L10302" i="1"/>
  <c r="M10314" i="1" l="1"/>
  <c r="L10304" i="1"/>
  <c r="L10313" i="1"/>
  <c r="M10323" i="1"/>
  <c r="O10316" i="1"/>
  <c r="O10317" i="1" s="1"/>
  <c r="L10315" i="1"/>
  <c r="N10316" i="1"/>
  <c r="P10316" i="1" s="1"/>
  <c r="P10317" i="1" s="1"/>
  <c r="O10315" i="1"/>
  <c r="N10315" i="1"/>
  <c r="M10325" i="1"/>
  <c r="R10290" i="1"/>
  <c r="R10289" i="1"/>
  <c r="R10291" i="1"/>
  <c r="O10301" i="1"/>
  <c r="N10300" i="1"/>
  <c r="N10301" i="1"/>
  <c r="P10299" i="1"/>
  <c r="P10300" i="1"/>
  <c r="O10299" i="1"/>
  <c r="P10301" i="1"/>
  <c r="O10300" i="1"/>
  <c r="N10299" i="1"/>
  <c r="R10299" i="1" s="1" a="1"/>
  <c r="M10329" i="1"/>
  <c r="L10319" i="1"/>
  <c r="L10321" i="1"/>
  <c r="M10331" i="1"/>
  <c r="N10309" i="1" a="1"/>
  <c r="P10305" i="1"/>
  <c r="L10318" i="1"/>
  <c r="M10328" i="1"/>
  <c r="M10322" i="1"/>
  <c r="L10312" i="1"/>
  <c r="M10326" i="1"/>
  <c r="L10316" i="1"/>
  <c r="M10310" i="1"/>
  <c r="L10300" i="1"/>
  <c r="M10317" i="1"/>
  <c r="L10307" i="1"/>
  <c r="L10323" i="1" l="1"/>
  <c r="M10333" i="1"/>
  <c r="M10332" i="1"/>
  <c r="L10322" i="1"/>
  <c r="O10311" i="1"/>
  <c r="N10310" i="1"/>
  <c r="N10311" i="1"/>
  <c r="P10309" i="1"/>
  <c r="P10310" i="1"/>
  <c r="O10309" i="1"/>
  <c r="P10311" i="1"/>
  <c r="O10310" i="1"/>
  <c r="N10309" i="1"/>
  <c r="R10309" i="1" s="1" a="1"/>
  <c r="M10339" i="1"/>
  <c r="L10329" i="1"/>
  <c r="M10320" i="1"/>
  <c r="L10310" i="1"/>
  <c r="L10328" i="1"/>
  <c r="M10338" i="1"/>
  <c r="L10331" i="1"/>
  <c r="M10341" i="1"/>
  <c r="R10300" i="1"/>
  <c r="R10299" i="1"/>
  <c r="R10301" i="1"/>
  <c r="O10326" i="1"/>
  <c r="O10327" i="1" s="1"/>
  <c r="L10325" i="1"/>
  <c r="N10326" i="1"/>
  <c r="P10326" i="1" s="1"/>
  <c r="P10327" i="1" s="1"/>
  <c r="O10325" i="1"/>
  <c r="N10325" i="1"/>
  <c r="M10335" i="1"/>
  <c r="M10327" i="1"/>
  <c r="L10317" i="1"/>
  <c r="M10336" i="1"/>
  <c r="L10326" i="1"/>
  <c r="N10319" i="1" a="1"/>
  <c r="P10315" i="1"/>
  <c r="M10324" i="1"/>
  <c r="L10314" i="1"/>
  <c r="M10346" i="1" l="1"/>
  <c r="L10336" i="1"/>
  <c r="M10330" i="1"/>
  <c r="L10320" i="1"/>
  <c r="M10334" i="1"/>
  <c r="L10324" i="1"/>
  <c r="O10321" i="1"/>
  <c r="N10320" i="1"/>
  <c r="N10321" i="1"/>
  <c r="P10319" i="1"/>
  <c r="P10320" i="1"/>
  <c r="O10319" i="1"/>
  <c r="P10321" i="1"/>
  <c r="O10320" i="1"/>
  <c r="N10319" i="1"/>
  <c r="R10319" i="1" s="1" a="1"/>
  <c r="M10337" i="1"/>
  <c r="L10327" i="1"/>
  <c r="L10338" i="1"/>
  <c r="M10348" i="1"/>
  <c r="M10342" i="1"/>
  <c r="L10332" i="1"/>
  <c r="N10329" i="1" a="1"/>
  <c r="P10325" i="1"/>
  <c r="O10336" i="1"/>
  <c r="O10337" i="1" s="1"/>
  <c r="L10335" i="1"/>
  <c r="N10336" i="1"/>
  <c r="P10336" i="1" s="1"/>
  <c r="P10337" i="1" s="1"/>
  <c r="O10335" i="1"/>
  <c r="N10335" i="1"/>
  <c r="M10345" i="1"/>
  <c r="M10349" i="1"/>
  <c r="L10339" i="1"/>
  <c r="L10333" i="1"/>
  <c r="M10343" i="1"/>
  <c r="L10341" i="1"/>
  <c r="M10351" i="1"/>
  <c r="R10310" i="1"/>
  <c r="R10309" i="1"/>
  <c r="R10311" i="1"/>
  <c r="M10352" i="1" l="1"/>
  <c r="L10342" i="1"/>
  <c r="M10347" i="1"/>
  <c r="L10337" i="1"/>
  <c r="L10348" i="1"/>
  <c r="M10358" i="1"/>
  <c r="R10320" i="1"/>
  <c r="R10319" i="1"/>
  <c r="R10321" i="1"/>
  <c r="M10340" i="1"/>
  <c r="L10330" i="1"/>
  <c r="N10339" i="1" a="1"/>
  <c r="P10335" i="1"/>
  <c r="M10359" i="1"/>
  <c r="L10349" i="1"/>
  <c r="O10331" i="1"/>
  <c r="N10330" i="1"/>
  <c r="N10331" i="1"/>
  <c r="P10329" i="1"/>
  <c r="P10330" i="1"/>
  <c r="O10329" i="1"/>
  <c r="P10331" i="1"/>
  <c r="O10330" i="1"/>
  <c r="N10329" i="1"/>
  <c r="R10329" i="1" s="1" a="1"/>
  <c r="L10351" i="1"/>
  <c r="M10361" i="1"/>
  <c r="L10343" i="1"/>
  <c r="M10353" i="1"/>
  <c r="O10346" i="1"/>
  <c r="O10347" i="1" s="1"/>
  <c r="L10345" i="1"/>
  <c r="N10346" i="1"/>
  <c r="P10346" i="1" s="1"/>
  <c r="P10347" i="1" s="1"/>
  <c r="O10345" i="1"/>
  <c r="N10345" i="1"/>
  <c r="M10355" i="1"/>
  <c r="M10344" i="1"/>
  <c r="L10334" i="1"/>
  <c r="M10356" i="1"/>
  <c r="L10346" i="1"/>
  <c r="L10353" i="1" l="1"/>
  <c r="M10363" i="1"/>
  <c r="R10330" i="1"/>
  <c r="R10329" i="1"/>
  <c r="R10331" i="1"/>
  <c r="O10341" i="1"/>
  <c r="N10340" i="1"/>
  <c r="N10341" i="1"/>
  <c r="P10339" i="1"/>
  <c r="P10340" i="1"/>
  <c r="O10339" i="1"/>
  <c r="P10341" i="1"/>
  <c r="O10340" i="1"/>
  <c r="N10339" i="1"/>
  <c r="R10339" i="1" s="1" a="1"/>
  <c r="N10349" i="1" a="1"/>
  <c r="P10345" i="1"/>
  <c r="M10357" i="1"/>
  <c r="L10347" i="1"/>
  <c r="M10354" i="1"/>
  <c r="L10344" i="1"/>
  <c r="O10356" i="1"/>
  <c r="O10357" i="1" s="1"/>
  <c r="L10355" i="1"/>
  <c r="N10356" i="1"/>
  <c r="P10356" i="1" s="1"/>
  <c r="P10357" i="1" s="1"/>
  <c r="O10355" i="1"/>
  <c r="N10355" i="1"/>
  <c r="M10365" i="1"/>
  <c r="L10361" i="1"/>
  <c r="M10371" i="1"/>
  <c r="M10369" i="1"/>
  <c r="L10359" i="1"/>
  <c r="M10350" i="1"/>
  <c r="L10340" i="1"/>
  <c r="L10358" i="1"/>
  <c r="M10368" i="1"/>
  <c r="M10366" i="1"/>
  <c r="L10356" i="1"/>
  <c r="M10362" i="1"/>
  <c r="L10352" i="1"/>
  <c r="M10360" i="1" l="1"/>
  <c r="L10350" i="1"/>
  <c r="L10371" i="1"/>
  <c r="M10381" i="1"/>
  <c r="M10364" i="1"/>
  <c r="L10354" i="1"/>
  <c r="O10351" i="1"/>
  <c r="N10350" i="1"/>
  <c r="N10351" i="1"/>
  <c r="P10349" i="1"/>
  <c r="P10350" i="1"/>
  <c r="O10349" i="1"/>
  <c r="P10351" i="1"/>
  <c r="O10350" i="1"/>
  <c r="N10349" i="1"/>
  <c r="R10349" i="1" s="1" a="1"/>
  <c r="M10376" i="1"/>
  <c r="L10366" i="1"/>
  <c r="L10368" i="1"/>
  <c r="M10378" i="1"/>
  <c r="O10366" i="1"/>
  <c r="O10367" i="1" s="1"/>
  <c r="L10365" i="1"/>
  <c r="N10366" i="1"/>
  <c r="P10366" i="1" s="1"/>
  <c r="P10367" i="1" s="1"/>
  <c r="O10365" i="1"/>
  <c r="N10365" i="1"/>
  <c r="M10375" i="1"/>
  <c r="R10340" i="1"/>
  <c r="R10339" i="1"/>
  <c r="R10341" i="1"/>
  <c r="L10363" i="1"/>
  <c r="M10373" i="1"/>
  <c r="M10372" i="1"/>
  <c r="L10362" i="1"/>
  <c r="M10379" i="1"/>
  <c r="L10369" i="1"/>
  <c r="N10359" i="1" a="1"/>
  <c r="P10355" i="1"/>
  <c r="M10367" i="1"/>
  <c r="L10357" i="1"/>
  <c r="L10378" i="1" l="1"/>
  <c r="M10388" i="1"/>
  <c r="N10369" i="1" a="1"/>
  <c r="P10365" i="1"/>
  <c r="M10386" i="1"/>
  <c r="L10376" i="1"/>
  <c r="L10381" i="1"/>
  <c r="M10391" i="1"/>
  <c r="O10361" i="1"/>
  <c r="N10360" i="1"/>
  <c r="N10361" i="1"/>
  <c r="P10359" i="1"/>
  <c r="P10360" i="1"/>
  <c r="O10359" i="1"/>
  <c r="P10361" i="1"/>
  <c r="O10360" i="1"/>
  <c r="N10359" i="1"/>
  <c r="R10359" i="1" s="1" a="1"/>
  <c r="M10382" i="1"/>
  <c r="L10372" i="1"/>
  <c r="R10350" i="1"/>
  <c r="R10349" i="1"/>
  <c r="R10351" i="1"/>
  <c r="L10373" i="1"/>
  <c r="M10383" i="1"/>
  <c r="M10377" i="1"/>
  <c r="L10367" i="1"/>
  <c r="M10389" i="1"/>
  <c r="L10379" i="1"/>
  <c r="O10376" i="1"/>
  <c r="O10377" i="1" s="1"/>
  <c r="L10375" i="1"/>
  <c r="N10376" i="1"/>
  <c r="P10376" i="1" s="1"/>
  <c r="P10377" i="1" s="1"/>
  <c r="O10375" i="1"/>
  <c r="N10375" i="1"/>
  <c r="M10385" i="1"/>
  <c r="M10374" i="1"/>
  <c r="L10364" i="1"/>
  <c r="M10370" i="1"/>
  <c r="L10360" i="1"/>
  <c r="L10383" i="1" l="1"/>
  <c r="M10393" i="1"/>
  <c r="L10391" i="1"/>
  <c r="M10401" i="1"/>
  <c r="M10384" i="1"/>
  <c r="L10374" i="1"/>
  <c r="M10399" i="1"/>
  <c r="L10389" i="1"/>
  <c r="O10371" i="1"/>
  <c r="N10370" i="1"/>
  <c r="N10371" i="1"/>
  <c r="P10369" i="1"/>
  <c r="P10370" i="1"/>
  <c r="O10369" i="1"/>
  <c r="P10371" i="1"/>
  <c r="O10370" i="1"/>
  <c r="N10369" i="1"/>
  <c r="R10369" i="1" s="1" a="1"/>
  <c r="M10380" i="1"/>
  <c r="L10370" i="1"/>
  <c r="N10379" i="1" a="1"/>
  <c r="P10375" i="1"/>
  <c r="O10386" i="1"/>
  <c r="O10387" i="1" s="1"/>
  <c r="L10385" i="1"/>
  <c r="N10386" i="1"/>
  <c r="P10386" i="1" s="1"/>
  <c r="P10387" i="1" s="1"/>
  <c r="O10385" i="1"/>
  <c r="N10385" i="1"/>
  <c r="M10395" i="1"/>
  <c r="M10392" i="1"/>
  <c r="L10382" i="1"/>
  <c r="L10388" i="1"/>
  <c r="M10398" i="1"/>
  <c r="M10387" i="1"/>
  <c r="L10377" i="1"/>
  <c r="R10360" i="1"/>
  <c r="R10359" i="1"/>
  <c r="R10361" i="1"/>
  <c r="M10396" i="1"/>
  <c r="L10386" i="1"/>
  <c r="M10406" i="1" l="1"/>
  <c r="L10396" i="1"/>
  <c r="M10397" i="1"/>
  <c r="L10387" i="1"/>
  <c r="M10402" i="1"/>
  <c r="L10392" i="1"/>
  <c r="O10381" i="1"/>
  <c r="N10380" i="1"/>
  <c r="N10381" i="1"/>
  <c r="P10379" i="1"/>
  <c r="P10380" i="1"/>
  <c r="O10379" i="1"/>
  <c r="P10381" i="1"/>
  <c r="O10380" i="1"/>
  <c r="N10379" i="1"/>
  <c r="R10379" i="1" s="1" a="1"/>
  <c r="L10401" i="1"/>
  <c r="M10411" i="1"/>
  <c r="L10398" i="1"/>
  <c r="M10408" i="1"/>
  <c r="O10396" i="1"/>
  <c r="O10397" i="1" s="1"/>
  <c r="L10395" i="1"/>
  <c r="N10396" i="1"/>
  <c r="P10396" i="1" s="1"/>
  <c r="P10397" i="1" s="1"/>
  <c r="O10395" i="1"/>
  <c r="N10395" i="1"/>
  <c r="M10405" i="1"/>
  <c r="M10409" i="1"/>
  <c r="L10399" i="1"/>
  <c r="N10389" i="1" a="1"/>
  <c r="P10385" i="1"/>
  <c r="M10390" i="1"/>
  <c r="L10380" i="1"/>
  <c r="L10393" i="1"/>
  <c r="M10403" i="1"/>
  <c r="R10370" i="1"/>
  <c r="R10369" i="1"/>
  <c r="R10371" i="1"/>
  <c r="M10394" i="1"/>
  <c r="L10384" i="1"/>
  <c r="O10391" i="1" l="1"/>
  <c r="N10390" i="1"/>
  <c r="N10391" i="1"/>
  <c r="P10389" i="1"/>
  <c r="P10390" i="1"/>
  <c r="O10389" i="1"/>
  <c r="P10391" i="1"/>
  <c r="O10390" i="1"/>
  <c r="N10389" i="1"/>
  <c r="R10389" i="1" s="1" a="1"/>
  <c r="N10399" i="1" a="1"/>
  <c r="P10395" i="1"/>
  <c r="L10408" i="1"/>
  <c r="M10418" i="1"/>
  <c r="R10380" i="1"/>
  <c r="R10379" i="1"/>
  <c r="R10381" i="1"/>
  <c r="M10407" i="1"/>
  <c r="L10397" i="1"/>
  <c r="M10400" i="1"/>
  <c r="L10390" i="1"/>
  <c r="M10419" i="1"/>
  <c r="L10409" i="1"/>
  <c r="M10404" i="1"/>
  <c r="L10394" i="1"/>
  <c r="L10403" i="1"/>
  <c r="M10413" i="1"/>
  <c r="O10406" i="1"/>
  <c r="O10407" i="1" s="1"/>
  <c r="L10405" i="1"/>
  <c r="N10406" i="1"/>
  <c r="P10406" i="1" s="1"/>
  <c r="P10407" i="1" s="1"/>
  <c r="O10405" i="1"/>
  <c r="N10405" i="1"/>
  <c r="M10415" i="1"/>
  <c r="L10411" i="1"/>
  <c r="M10421" i="1"/>
  <c r="M10412" i="1"/>
  <c r="L10402" i="1"/>
  <c r="M10416" i="1"/>
  <c r="L10406" i="1"/>
  <c r="O10416" i="1" l="1"/>
  <c r="O10417" i="1" s="1"/>
  <c r="L10415" i="1"/>
  <c r="N10416" i="1"/>
  <c r="P10416" i="1" s="1"/>
  <c r="P10417" i="1" s="1"/>
  <c r="O10415" i="1"/>
  <c r="N10415" i="1"/>
  <c r="M10425" i="1"/>
  <c r="M10422" i="1"/>
  <c r="L10412" i="1"/>
  <c r="N10409" i="1" a="1"/>
  <c r="P10405" i="1"/>
  <c r="M10414" i="1"/>
  <c r="L10404" i="1"/>
  <c r="M10410" i="1"/>
  <c r="L10400" i="1"/>
  <c r="L10421" i="1"/>
  <c r="M10431" i="1"/>
  <c r="L10413" i="1"/>
  <c r="M10423" i="1"/>
  <c r="O10401" i="1"/>
  <c r="N10400" i="1"/>
  <c r="N10401" i="1"/>
  <c r="P10399" i="1"/>
  <c r="P10400" i="1"/>
  <c r="O10399" i="1"/>
  <c r="P10401" i="1"/>
  <c r="O10400" i="1"/>
  <c r="N10399" i="1"/>
  <c r="R10399" i="1" s="1" a="1"/>
  <c r="M10426" i="1"/>
  <c r="L10416" i="1"/>
  <c r="M10429" i="1"/>
  <c r="L10419" i="1"/>
  <c r="M10417" i="1"/>
  <c r="L10407" i="1"/>
  <c r="L10418" i="1"/>
  <c r="M10428" i="1"/>
  <c r="R10390" i="1"/>
  <c r="R10389" i="1"/>
  <c r="R10391" i="1"/>
  <c r="M10424" i="1" l="1"/>
  <c r="L10414" i="1"/>
  <c r="L10428" i="1"/>
  <c r="M10438" i="1"/>
  <c r="R10400" i="1"/>
  <c r="R10399" i="1"/>
  <c r="R10401" i="1"/>
  <c r="M10432" i="1"/>
  <c r="L10422" i="1"/>
  <c r="M10439" i="1"/>
  <c r="L10429" i="1"/>
  <c r="L10423" i="1"/>
  <c r="M10433" i="1"/>
  <c r="O10426" i="1"/>
  <c r="O10427" i="1" s="1"/>
  <c r="L10425" i="1"/>
  <c r="N10426" i="1"/>
  <c r="P10426" i="1" s="1"/>
  <c r="P10427" i="1" s="1"/>
  <c r="O10425" i="1"/>
  <c r="N10425" i="1"/>
  <c r="M10435" i="1"/>
  <c r="M10427" i="1"/>
  <c r="L10417" i="1"/>
  <c r="M10436" i="1"/>
  <c r="L10426" i="1"/>
  <c r="L10431" i="1"/>
  <c r="M10441" i="1"/>
  <c r="M10420" i="1"/>
  <c r="L10410" i="1"/>
  <c r="O10411" i="1"/>
  <c r="N10410" i="1"/>
  <c r="N10411" i="1"/>
  <c r="P10409" i="1"/>
  <c r="P10410" i="1"/>
  <c r="O10409" i="1"/>
  <c r="P10411" i="1"/>
  <c r="O10410" i="1"/>
  <c r="N10409" i="1"/>
  <c r="R10409" i="1" s="1" a="1"/>
  <c r="N10419" i="1" a="1"/>
  <c r="P10415" i="1"/>
  <c r="M10437" i="1" l="1"/>
  <c r="L10427" i="1"/>
  <c r="M10442" i="1"/>
  <c r="L10432" i="1"/>
  <c r="O10436" i="1"/>
  <c r="O10437" i="1" s="1"/>
  <c r="L10435" i="1"/>
  <c r="N10436" i="1"/>
  <c r="P10436" i="1" s="1"/>
  <c r="P10437" i="1" s="1"/>
  <c r="O10435" i="1"/>
  <c r="N10435" i="1"/>
  <c r="M10445" i="1"/>
  <c r="M10430" i="1"/>
  <c r="L10420" i="1"/>
  <c r="M10446" i="1"/>
  <c r="L10436" i="1"/>
  <c r="N10429" i="1" a="1"/>
  <c r="P10425" i="1"/>
  <c r="M10449" i="1"/>
  <c r="L10439" i="1"/>
  <c r="R10410" i="1"/>
  <c r="R10409" i="1"/>
  <c r="R10411" i="1"/>
  <c r="L10438" i="1"/>
  <c r="M10448" i="1"/>
  <c r="O10421" i="1"/>
  <c r="N10420" i="1"/>
  <c r="N10421" i="1"/>
  <c r="P10419" i="1"/>
  <c r="P10420" i="1"/>
  <c r="O10419" i="1"/>
  <c r="P10421" i="1"/>
  <c r="O10420" i="1"/>
  <c r="N10419" i="1"/>
  <c r="R10419" i="1" s="1" a="1"/>
  <c r="L10441" i="1"/>
  <c r="M10451" i="1"/>
  <c r="L10433" i="1"/>
  <c r="M10443" i="1"/>
  <c r="M10434" i="1"/>
  <c r="L10424" i="1"/>
  <c r="L10448" i="1" l="1"/>
  <c r="M10458" i="1"/>
  <c r="M10440" i="1"/>
  <c r="L10430" i="1"/>
  <c r="M10452" i="1"/>
  <c r="L10442" i="1"/>
  <c r="M10444" i="1"/>
  <c r="L10434" i="1"/>
  <c r="M10459" i="1"/>
  <c r="L10449" i="1"/>
  <c r="L10443" i="1"/>
  <c r="M10453" i="1"/>
  <c r="R10420" i="1"/>
  <c r="R10419" i="1"/>
  <c r="R10421" i="1"/>
  <c r="O10431" i="1"/>
  <c r="N10430" i="1"/>
  <c r="N10431" i="1"/>
  <c r="P10429" i="1"/>
  <c r="P10430" i="1"/>
  <c r="O10429" i="1"/>
  <c r="P10431" i="1"/>
  <c r="O10430" i="1"/>
  <c r="N10429" i="1"/>
  <c r="R10429" i="1" s="1" a="1"/>
  <c r="L10451" i="1"/>
  <c r="M10461" i="1"/>
  <c r="O10446" i="1"/>
  <c r="O10447" i="1" s="1"/>
  <c r="L10445" i="1"/>
  <c r="N10446" i="1"/>
  <c r="P10446" i="1" s="1"/>
  <c r="P10447" i="1" s="1"/>
  <c r="O10445" i="1"/>
  <c r="N10445" i="1"/>
  <c r="M10455" i="1"/>
  <c r="M10456" i="1"/>
  <c r="L10446" i="1"/>
  <c r="N10439" i="1" a="1"/>
  <c r="P10435" i="1"/>
  <c r="M10447" i="1"/>
  <c r="L10437" i="1"/>
  <c r="O10456" i="1" l="1"/>
  <c r="O10457" i="1" s="1"/>
  <c r="L10455" i="1"/>
  <c r="N10456" i="1"/>
  <c r="P10456" i="1" s="1"/>
  <c r="P10457" i="1" s="1"/>
  <c r="O10455" i="1"/>
  <c r="N10455" i="1"/>
  <c r="M10465" i="1"/>
  <c r="O10441" i="1"/>
  <c r="N10440" i="1"/>
  <c r="N10441" i="1"/>
  <c r="P10439" i="1"/>
  <c r="P10440" i="1"/>
  <c r="O10439" i="1"/>
  <c r="P10441" i="1"/>
  <c r="O10440" i="1"/>
  <c r="N10439" i="1"/>
  <c r="R10439" i="1" s="1" a="1"/>
  <c r="N10449" i="1" a="1"/>
  <c r="P10445" i="1"/>
  <c r="M10454" i="1"/>
  <c r="L10444" i="1"/>
  <c r="M10450" i="1"/>
  <c r="L10440" i="1"/>
  <c r="R10430" i="1"/>
  <c r="R10429" i="1"/>
  <c r="R10431" i="1"/>
  <c r="L10453" i="1"/>
  <c r="M10463" i="1"/>
  <c r="L10461" i="1"/>
  <c r="M10471" i="1"/>
  <c r="L10458" i="1"/>
  <c r="M10468" i="1"/>
  <c r="M10457" i="1"/>
  <c r="L10447" i="1"/>
  <c r="M10466" i="1"/>
  <c r="L10456" i="1"/>
  <c r="M10469" i="1"/>
  <c r="L10459" i="1"/>
  <c r="M10462" i="1"/>
  <c r="L10452" i="1"/>
  <c r="R10440" i="1" l="1"/>
  <c r="R10439" i="1"/>
  <c r="R10441" i="1"/>
  <c r="O10451" i="1"/>
  <c r="N10450" i="1"/>
  <c r="N10451" i="1"/>
  <c r="P10449" i="1"/>
  <c r="P10450" i="1"/>
  <c r="O10449" i="1"/>
  <c r="P10451" i="1"/>
  <c r="O10450" i="1"/>
  <c r="N10449" i="1"/>
  <c r="R10449" i="1" s="1" a="1"/>
  <c r="M10479" i="1"/>
  <c r="L10469" i="1"/>
  <c r="M10467" i="1"/>
  <c r="L10457" i="1"/>
  <c r="L10468" i="1"/>
  <c r="M10478" i="1"/>
  <c r="L10463" i="1"/>
  <c r="M10473" i="1"/>
  <c r="M10464" i="1"/>
  <c r="L10454" i="1"/>
  <c r="O10466" i="1"/>
  <c r="O10467" i="1" s="1"/>
  <c r="L10465" i="1"/>
  <c r="N10466" i="1"/>
  <c r="P10466" i="1" s="1"/>
  <c r="P10467" i="1" s="1"/>
  <c r="O10465" i="1"/>
  <c r="N10465" i="1"/>
  <c r="M10475" i="1"/>
  <c r="L10471" i="1"/>
  <c r="M10481" i="1"/>
  <c r="M10460" i="1"/>
  <c r="L10450" i="1"/>
  <c r="M10472" i="1"/>
  <c r="L10462" i="1"/>
  <c r="M10476" i="1"/>
  <c r="L10466" i="1"/>
  <c r="N10459" i="1" a="1"/>
  <c r="P10455" i="1"/>
  <c r="L10473" i="1" l="1"/>
  <c r="M10483" i="1"/>
  <c r="M10486" i="1"/>
  <c r="L10476" i="1"/>
  <c r="M10477" i="1"/>
  <c r="L10467" i="1"/>
  <c r="R10450" i="1"/>
  <c r="R10449" i="1"/>
  <c r="R10451" i="1"/>
  <c r="M10470" i="1"/>
  <c r="L10460" i="1"/>
  <c r="N10469" i="1" a="1"/>
  <c r="P10465" i="1"/>
  <c r="L10481" i="1"/>
  <c r="M10491" i="1"/>
  <c r="L10478" i="1"/>
  <c r="M10488" i="1"/>
  <c r="O10476" i="1"/>
  <c r="O10477" i="1" s="1"/>
  <c r="L10475" i="1"/>
  <c r="N10476" i="1"/>
  <c r="P10476" i="1" s="1"/>
  <c r="P10477" i="1" s="1"/>
  <c r="O10475" i="1"/>
  <c r="N10475" i="1"/>
  <c r="M10485" i="1"/>
  <c r="O10461" i="1"/>
  <c r="N10460" i="1"/>
  <c r="N10461" i="1"/>
  <c r="P10459" i="1"/>
  <c r="P10460" i="1"/>
  <c r="O10459" i="1"/>
  <c r="P10461" i="1"/>
  <c r="O10460" i="1"/>
  <c r="N10459" i="1"/>
  <c r="R10459" i="1" s="1" a="1"/>
  <c r="M10482" i="1"/>
  <c r="L10472" i="1"/>
  <c r="M10474" i="1"/>
  <c r="L10464" i="1"/>
  <c r="M10489" i="1"/>
  <c r="L10479" i="1"/>
  <c r="R10460" i="1" l="1"/>
  <c r="R10459" i="1"/>
  <c r="R10461" i="1"/>
  <c r="O10471" i="1"/>
  <c r="N10470" i="1"/>
  <c r="N10471" i="1"/>
  <c r="P10469" i="1"/>
  <c r="P10470" i="1"/>
  <c r="O10469" i="1"/>
  <c r="P10471" i="1"/>
  <c r="O10470" i="1"/>
  <c r="N10469" i="1"/>
  <c r="R10469" i="1" s="1" a="1"/>
  <c r="M10484" i="1"/>
  <c r="L10474" i="1"/>
  <c r="O10486" i="1"/>
  <c r="O10487" i="1" s="1"/>
  <c r="L10485" i="1"/>
  <c r="N10486" i="1"/>
  <c r="P10486" i="1" s="1"/>
  <c r="P10487" i="1" s="1"/>
  <c r="O10485" i="1"/>
  <c r="N10485" i="1"/>
  <c r="M10495" i="1"/>
  <c r="L10491" i="1"/>
  <c r="M10501" i="1"/>
  <c r="M10496" i="1"/>
  <c r="L10486" i="1"/>
  <c r="M10480" i="1"/>
  <c r="L10470" i="1"/>
  <c r="L10483" i="1"/>
  <c r="M10493" i="1"/>
  <c r="N10479" i="1" a="1"/>
  <c r="P10475" i="1"/>
  <c r="M10499" i="1"/>
  <c r="L10489" i="1"/>
  <c r="M10492" i="1"/>
  <c r="L10482" i="1"/>
  <c r="L10488" i="1"/>
  <c r="M10498" i="1"/>
  <c r="M10487" i="1"/>
  <c r="L10477" i="1"/>
  <c r="L10498" i="1" l="1"/>
  <c r="M10508" i="1"/>
  <c r="L10493" i="1"/>
  <c r="M10503" i="1"/>
  <c r="O10496" i="1"/>
  <c r="O10497" i="1" s="1"/>
  <c r="L10495" i="1"/>
  <c r="N10496" i="1"/>
  <c r="P10496" i="1" s="1"/>
  <c r="P10497" i="1" s="1"/>
  <c r="O10495" i="1"/>
  <c r="N10495" i="1"/>
  <c r="M10505" i="1"/>
  <c r="R10470" i="1"/>
  <c r="R10469" i="1"/>
  <c r="R10471" i="1"/>
  <c r="M10509" i="1"/>
  <c r="L10499" i="1"/>
  <c r="M10506" i="1"/>
  <c r="L10496" i="1"/>
  <c r="L10501" i="1"/>
  <c r="M10511" i="1"/>
  <c r="N10489" i="1" a="1"/>
  <c r="P10485" i="1"/>
  <c r="M10497" i="1"/>
  <c r="L10487" i="1"/>
  <c r="M10502" i="1"/>
  <c r="L10492" i="1"/>
  <c r="O10481" i="1"/>
  <c r="N10480" i="1"/>
  <c r="N10481" i="1"/>
  <c r="P10479" i="1"/>
  <c r="P10480" i="1"/>
  <c r="O10479" i="1"/>
  <c r="P10481" i="1"/>
  <c r="O10480" i="1"/>
  <c r="N10479" i="1"/>
  <c r="R10479" i="1" s="1" a="1"/>
  <c r="M10490" i="1"/>
  <c r="L10480" i="1"/>
  <c r="M10494" i="1"/>
  <c r="L10484" i="1"/>
  <c r="O10491" i="1" l="1"/>
  <c r="N10490" i="1"/>
  <c r="N10491" i="1"/>
  <c r="P10489" i="1"/>
  <c r="P10490" i="1"/>
  <c r="O10489" i="1"/>
  <c r="P10491" i="1"/>
  <c r="O10490" i="1"/>
  <c r="N10489" i="1"/>
  <c r="R10489" i="1" s="1" a="1"/>
  <c r="M10516" i="1"/>
  <c r="L10506" i="1"/>
  <c r="L10503" i="1"/>
  <c r="M10513" i="1"/>
  <c r="M10512" i="1"/>
  <c r="L10502" i="1"/>
  <c r="M10500" i="1"/>
  <c r="L10490" i="1"/>
  <c r="L10511" i="1"/>
  <c r="M10521" i="1"/>
  <c r="R10480" i="1"/>
  <c r="R10479" i="1"/>
  <c r="R10481" i="1"/>
  <c r="M10507" i="1"/>
  <c r="L10497" i="1"/>
  <c r="M10519" i="1"/>
  <c r="L10509" i="1"/>
  <c r="O10506" i="1"/>
  <c r="O10507" i="1" s="1"/>
  <c r="L10505" i="1"/>
  <c r="N10506" i="1"/>
  <c r="P10506" i="1" s="1"/>
  <c r="P10507" i="1" s="1"/>
  <c r="O10505" i="1"/>
  <c r="N10505" i="1"/>
  <c r="M10515" i="1"/>
  <c r="L10508" i="1"/>
  <c r="M10518" i="1"/>
  <c r="M10504" i="1"/>
  <c r="L10494" i="1"/>
  <c r="N10499" i="1" a="1"/>
  <c r="P10495" i="1"/>
  <c r="O10501" i="1" l="1"/>
  <c r="N10500" i="1"/>
  <c r="N10501" i="1"/>
  <c r="P10499" i="1"/>
  <c r="P10500" i="1"/>
  <c r="O10499" i="1"/>
  <c r="P10501" i="1"/>
  <c r="O10500" i="1"/>
  <c r="N10499" i="1"/>
  <c r="R10499" i="1" s="1" a="1"/>
  <c r="O10516" i="1"/>
  <c r="O10517" i="1" s="1"/>
  <c r="L10515" i="1"/>
  <c r="N10516" i="1"/>
  <c r="P10516" i="1" s="1"/>
  <c r="P10517" i="1" s="1"/>
  <c r="O10515" i="1"/>
  <c r="N10515" i="1"/>
  <c r="M10525" i="1"/>
  <c r="M10510" i="1"/>
  <c r="L10500" i="1"/>
  <c r="M10517" i="1"/>
  <c r="L10507" i="1"/>
  <c r="L10521" i="1"/>
  <c r="M10531" i="1"/>
  <c r="M10522" i="1"/>
  <c r="L10512" i="1"/>
  <c r="M10526" i="1"/>
  <c r="L10516" i="1"/>
  <c r="M10514" i="1"/>
  <c r="L10504" i="1"/>
  <c r="N10509" i="1" a="1"/>
  <c r="P10505" i="1"/>
  <c r="L10518" i="1"/>
  <c r="M10528" i="1"/>
  <c r="M10529" i="1"/>
  <c r="L10519" i="1"/>
  <c r="L10513" i="1"/>
  <c r="M10523" i="1"/>
  <c r="R10490" i="1"/>
  <c r="R10489" i="1"/>
  <c r="R10491" i="1"/>
  <c r="M10532" i="1" l="1"/>
  <c r="L10522" i="1"/>
  <c r="M10527" i="1"/>
  <c r="L10517" i="1"/>
  <c r="M10539" i="1"/>
  <c r="L10529" i="1"/>
  <c r="O10511" i="1"/>
  <c r="N10510" i="1"/>
  <c r="N10511" i="1"/>
  <c r="P10509" i="1"/>
  <c r="P10510" i="1"/>
  <c r="O10509" i="1"/>
  <c r="P10511" i="1"/>
  <c r="O10510" i="1"/>
  <c r="N10509" i="1"/>
  <c r="R10509" i="1" s="1" a="1"/>
  <c r="M10536" i="1"/>
  <c r="L10526" i="1"/>
  <c r="M10520" i="1"/>
  <c r="L10510" i="1"/>
  <c r="L10523" i="1"/>
  <c r="M10533" i="1"/>
  <c r="O10526" i="1"/>
  <c r="O10527" i="1" s="1"/>
  <c r="L10525" i="1"/>
  <c r="N10526" i="1"/>
  <c r="P10526" i="1" s="1"/>
  <c r="P10527" i="1" s="1"/>
  <c r="O10525" i="1"/>
  <c r="N10525" i="1"/>
  <c r="M10535" i="1"/>
  <c r="L10528" i="1"/>
  <c r="M10538" i="1"/>
  <c r="M10524" i="1"/>
  <c r="L10514" i="1"/>
  <c r="N10519" i="1" a="1"/>
  <c r="P10515" i="1"/>
  <c r="L10531" i="1"/>
  <c r="M10541" i="1"/>
  <c r="R10500" i="1"/>
  <c r="R10499" i="1"/>
  <c r="R10501" i="1"/>
  <c r="M10546" i="1" l="1"/>
  <c r="L10536" i="1"/>
  <c r="L10541" i="1"/>
  <c r="M10551" i="1"/>
  <c r="O10536" i="1"/>
  <c r="O10537" i="1" s="1"/>
  <c r="L10535" i="1"/>
  <c r="N10536" i="1"/>
  <c r="P10536" i="1" s="1"/>
  <c r="P10537" i="1" s="1"/>
  <c r="O10535" i="1"/>
  <c r="N10535" i="1"/>
  <c r="M10545" i="1"/>
  <c r="R10510" i="1"/>
  <c r="R10509" i="1"/>
  <c r="R10511" i="1"/>
  <c r="M10537" i="1"/>
  <c r="L10527" i="1"/>
  <c r="M10530" i="1"/>
  <c r="L10520" i="1"/>
  <c r="O10521" i="1"/>
  <c r="N10520" i="1"/>
  <c r="N10521" i="1"/>
  <c r="P10519" i="1"/>
  <c r="P10520" i="1"/>
  <c r="O10519" i="1"/>
  <c r="P10521" i="1"/>
  <c r="O10520" i="1"/>
  <c r="N10519" i="1"/>
  <c r="R10519" i="1" s="1" a="1"/>
  <c r="M10534" i="1"/>
  <c r="L10524" i="1"/>
  <c r="N10529" i="1" a="1"/>
  <c r="P10525" i="1"/>
  <c r="L10538" i="1"/>
  <c r="M10548" i="1"/>
  <c r="L10533" i="1"/>
  <c r="M10543" i="1"/>
  <c r="M10549" i="1"/>
  <c r="L10539" i="1"/>
  <c r="M10542" i="1"/>
  <c r="L10532" i="1"/>
  <c r="L10551" i="1" l="1"/>
  <c r="M10561" i="1"/>
  <c r="M10552" i="1"/>
  <c r="L10542" i="1"/>
  <c r="L10548" i="1"/>
  <c r="M10558" i="1"/>
  <c r="M10540" i="1"/>
  <c r="L10530" i="1"/>
  <c r="M10559" i="1"/>
  <c r="L10549" i="1"/>
  <c r="M10544" i="1"/>
  <c r="L10534" i="1"/>
  <c r="L10543" i="1"/>
  <c r="M10553" i="1"/>
  <c r="R10520" i="1"/>
  <c r="R10519" i="1"/>
  <c r="R10521" i="1"/>
  <c r="M10547" i="1"/>
  <c r="L10537" i="1"/>
  <c r="O10546" i="1"/>
  <c r="O10547" i="1" s="1"/>
  <c r="L10545" i="1"/>
  <c r="N10546" i="1"/>
  <c r="P10546" i="1" s="1"/>
  <c r="P10547" i="1" s="1"/>
  <c r="O10545" i="1"/>
  <c r="N10545" i="1"/>
  <c r="M10555" i="1"/>
  <c r="O10531" i="1"/>
  <c r="N10530" i="1"/>
  <c r="N10531" i="1"/>
  <c r="P10529" i="1"/>
  <c r="P10530" i="1"/>
  <c r="O10529" i="1"/>
  <c r="P10531" i="1"/>
  <c r="O10530" i="1"/>
  <c r="N10529" i="1"/>
  <c r="R10529" i="1" s="1" a="1"/>
  <c r="N10539" i="1" a="1"/>
  <c r="P10535" i="1"/>
  <c r="M10556" i="1"/>
  <c r="L10546" i="1"/>
  <c r="M10554" i="1" l="1"/>
  <c r="L10544" i="1"/>
  <c r="M10550" i="1"/>
  <c r="L10540" i="1"/>
  <c r="M10562" i="1"/>
  <c r="L10552" i="1"/>
  <c r="O10541" i="1"/>
  <c r="N10540" i="1"/>
  <c r="N10541" i="1"/>
  <c r="P10539" i="1"/>
  <c r="P10540" i="1"/>
  <c r="O10539" i="1"/>
  <c r="P10541" i="1"/>
  <c r="O10540" i="1"/>
  <c r="N10539" i="1"/>
  <c r="R10539" i="1" s="1" a="1"/>
  <c r="M10557" i="1"/>
  <c r="L10547" i="1"/>
  <c r="L10553" i="1"/>
  <c r="M10563" i="1"/>
  <c r="L10558" i="1"/>
  <c r="M10568" i="1"/>
  <c r="L10561" i="1"/>
  <c r="M10571" i="1"/>
  <c r="N10549" i="1" a="1"/>
  <c r="P10545" i="1"/>
  <c r="R10530" i="1"/>
  <c r="R10529" i="1"/>
  <c r="R10531" i="1"/>
  <c r="M10566" i="1"/>
  <c r="L10556" i="1"/>
  <c r="O10556" i="1"/>
  <c r="O10557" i="1" s="1"/>
  <c r="L10555" i="1"/>
  <c r="N10556" i="1"/>
  <c r="P10556" i="1" s="1"/>
  <c r="P10557" i="1" s="1"/>
  <c r="O10555" i="1"/>
  <c r="N10555" i="1"/>
  <c r="M10565" i="1"/>
  <c r="M10569" i="1"/>
  <c r="L10559" i="1"/>
  <c r="L10568" i="1" l="1"/>
  <c r="M10578" i="1"/>
  <c r="O10566" i="1"/>
  <c r="O10567" i="1" s="1"/>
  <c r="L10565" i="1"/>
  <c r="N10566" i="1"/>
  <c r="P10566" i="1" s="1"/>
  <c r="P10567" i="1" s="1"/>
  <c r="O10565" i="1"/>
  <c r="N10565" i="1"/>
  <c r="M10575" i="1"/>
  <c r="O10551" i="1"/>
  <c r="N10550" i="1"/>
  <c r="N10551" i="1"/>
  <c r="P10549" i="1"/>
  <c r="P10550" i="1"/>
  <c r="O10549" i="1"/>
  <c r="P10551" i="1"/>
  <c r="O10550" i="1"/>
  <c r="N10549" i="1"/>
  <c r="R10549" i="1" s="1" a="1"/>
  <c r="M10567" i="1"/>
  <c r="L10557" i="1"/>
  <c r="L10571" i="1"/>
  <c r="M10581" i="1"/>
  <c r="L10563" i="1"/>
  <c r="M10573" i="1"/>
  <c r="R10540" i="1"/>
  <c r="R10539" i="1"/>
  <c r="R10541" i="1"/>
  <c r="M10560" i="1"/>
  <c r="L10550" i="1"/>
  <c r="N10559" i="1" a="1"/>
  <c r="P10555" i="1"/>
  <c r="M10579" i="1"/>
  <c r="L10569" i="1"/>
  <c r="M10576" i="1"/>
  <c r="L10566" i="1"/>
  <c r="M10572" i="1"/>
  <c r="L10562" i="1"/>
  <c r="M10564" i="1"/>
  <c r="L10554" i="1"/>
  <c r="M10570" i="1" l="1"/>
  <c r="L10560" i="1"/>
  <c r="O10561" i="1"/>
  <c r="N10560" i="1"/>
  <c r="N10561" i="1"/>
  <c r="P10559" i="1"/>
  <c r="P10560" i="1"/>
  <c r="O10559" i="1"/>
  <c r="P10561" i="1"/>
  <c r="O10560" i="1"/>
  <c r="N10559" i="1"/>
  <c r="R10559" i="1" s="1" a="1"/>
  <c r="L10581" i="1"/>
  <c r="M10591" i="1"/>
  <c r="O10576" i="1"/>
  <c r="O10577" i="1" s="1"/>
  <c r="L10575" i="1"/>
  <c r="N10576" i="1"/>
  <c r="P10576" i="1" s="1"/>
  <c r="P10577" i="1" s="1"/>
  <c r="O10575" i="1"/>
  <c r="N10575" i="1"/>
  <c r="M10585" i="1"/>
  <c r="M10582" i="1"/>
  <c r="L10572" i="1"/>
  <c r="L10573" i="1"/>
  <c r="M10583" i="1"/>
  <c r="N10569" i="1" a="1"/>
  <c r="P10565" i="1"/>
  <c r="M10577" i="1"/>
  <c r="L10567" i="1"/>
  <c r="L10578" i="1"/>
  <c r="M10588" i="1"/>
  <c r="M10589" i="1"/>
  <c r="L10579" i="1"/>
  <c r="M10574" i="1"/>
  <c r="L10564" i="1"/>
  <c r="M10586" i="1"/>
  <c r="L10576" i="1"/>
  <c r="R10550" i="1"/>
  <c r="R10549" i="1"/>
  <c r="R10551" i="1"/>
  <c r="M10592" i="1" l="1"/>
  <c r="L10582" i="1"/>
  <c r="M10599" i="1"/>
  <c r="L10589" i="1"/>
  <c r="M10584" i="1"/>
  <c r="L10574" i="1"/>
  <c r="O10571" i="1"/>
  <c r="N10570" i="1"/>
  <c r="N10571" i="1"/>
  <c r="P10569" i="1"/>
  <c r="P10570" i="1"/>
  <c r="O10569" i="1"/>
  <c r="P10571" i="1"/>
  <c r="O10570" i="1"/>
  <c r="N10569" i="1"/>
  <c r="R10569" i="1" s="1" a="1"/>
  <c r="L10583" i="1"/>
  <c r="M10593" i="1"/>
  <c r="O10586" i="1"/>
  <c r="O10587" i="1" s="1"/>
  <c r="L10585" i="1"/>
  <c r="N10586" i="1"/>
  <c r="P10586" i="1" s="1"/>
  <c r="P10587" i="1" s="1"/>
  <c r="O10585" i="1"/>
  <c r="N10585" i="1"/>
  <c r="M10595" i="1"/>
  <c r="R10560" i="1"/>
  <c r="R10559" i="1"/>
  <c r="R10561" i="1"/>
  <c r="N10579" i="1" a="1"/>
  <c r="P10575" i="1"/>
  <c r="M10596" i="1"/>
  <c r="L10586" i="1"/>
  <c r="M10587" i="1"/>
  <c r="L10577" i="1"/>
  <c r="L10588" i="1"/>
  <c r="M10598" i="1"/>
  <c r="L10591" i="1"/>
  <c r="M10601" i="1"/>
  <c r="M10580" i="1"/>
  <c r="L10570" i="1"/>
  <c r="L10601" i="1" l="1"/>
  <c r="M10611" i="1"/>
  <c r="L10598" i="1"/>
  <c r="M10608" i="1"/>
  <c r="M10597" i="1"/>
  <c r="L10587" i="1"/>
  <c r="O10581" i="1"/>
  <c r="N10580" i="1"/>
  <c r="N10581" i="1"/>
  <c r="P10579" i="1"/>
  <c r="P10580" i="1"/>
  <c r="O10579" i="1"/>
  <c r="P10581" i="1"/>
  <c r="O10580" i="1"/>
  <c r="N10579" i="1"/>
  <c r="R10579" i="1" s="1" a="1"/>
  <c r="O10596" i="1"/>
  <c r="O10597" i="1" s="1"/>
  <c r="L10595" i="1"/>
  <c r="N10596" i="1"/>
  <c r="P10596" i="1" s="1"/>
  <c r="P10597" i="1" s="1"/>
  <c r="O10595" i="1"/>
  <c r="N10595" i="1"/>
  <c r="M10605" i="1"/>
  <c r="R10570" i="1"/>
  <c r="R10569" i="1"/>
  <c r="R10571" i="1"/>
  <c r="M10609" i="1"/>
  <c r="L10599" i="1"/>
  <c r="N10589" i="1" a="1"/>
  <c r="P10585" i="1"/>
  <c r="M10590" i="1"/>
  <c r="L10580" i="1"/>
  <c r="M10606" i="1"/>
  <c r="L10596" i="1"/>
  <c r="L10593" i="1"/>
  <c r="M10603" i="1"/>
  <c r="M10594" i="1"/>
  <c r="L10584" i="1"/>
  <c r="M10602" i="1"/>
  <c r="L10592" i="1"/>
  <c r="N10599" i="1" l="1" a="1"/>
  <c r="P10595" i="1"/>
  <c r="L10608" i="1"/>
  <c r="M10618" i="1"/>
  <c r="R10580" i="1"/>
  <c r="R10579" i="1"/>
  <c r="R10581" i="1"/>
  <c r="O10591" i="1"/>
  <c r="N10590" i="1"/>
  <c r="N10591" i="1"/>
  <c r="P10589" i="1"/>
  <c r="P10590" i="1"/>
  <c r="O10589" i="1"/>
  <c r="P10591" i="1"/>
  <c r="O10590" i="1"/>
  <c r="N10589" i="1"/>
  <c r="R10589" i="1" s="1" a="1"/>
  <c r="L10611" i="1"/>
  <c r="M10621" i="1"/>
  <c r="M10604" i="1"/>
  <c r="L10594" i="1"/>
  <c r="M10616" i="1"/>
  <c r="L10606" i="1"/>
  <c r="L10603" i="1"/>
  <c r="M10613" i="1"/>
  <c r="M10612" i="1"/>
  <c r="L10602" i="1"/>
  <c r="M10600" i="1"/>
  <c r="L10590" i="1"/>
  <c r="M10619" i="1"/>
  <c r="L10609" i="1"/>
  <c r="O10606" i="1"/>
  <c r="O10607" i="1" s="1"/>
  <c r="L10605" i="1"/>
  <c r="N10606" i="1"/>
  <c r="P10606" i="1" s="1"/>
  <c r="P10607" i="1" s="1"/>
  <c r="O10605" i="1"/>
  <c r="N10605" i="1"/>
  <c r="M10615" i="1"/>
  <c r="M10607" i="1"/>
  <c r="L10597" i="1"/>
  <c r="N10609" i="1" l="1" a="1"/>
  <c r="P10605" i="1"/>
  <c r="O10616" i="1"/>
  <c r="O10617" i="1" s="1"/>
  <c r="L10615" i="1"/>
  <c r="N10616" i="1"/>
  <c r="P10616" i="1" s="1"/>
  <c r="P10617" i="1" s="1"/>
  <c r="O10615" i="1"/>
  <c r="N10615" i="1"/>
  <c r="M10625" i="1"/>
  <c r="L10613" i="1"/>
  <c r="M10623" i="1"/>
  <c r="R10590" i="1"/>
  <c r="R10589" i="1"/>
  <c r="R10591" i="1"/>
  <c r="L10618" i="1"/>
  <c r="M10628" i="1"/>
  <c r="M10610" i="1"/>
  <c r="L10600" i="1"/>
  <c r="M10614" i="1"/>
  <c r="L10604" i="1"/>
  <c r="L10621" i="1"/>
  <c r="M10631" i="1"/>
  <c r="M10617" i="1"/>
  <c r="L10607" i="1"/>
  <c r="M10629" i="1"/>
  <c r="L10619" i="1"/>
  <c r="M10622" i="1"/>
  <c r="L10612" i="1"/>
  <c r="M10626" i="1"/>
  <c r="L10616" i="1"/>
  <c r="O10601" i="1"/>
  <c r="N10600" i="1"/>
  <c r="N10601" i="1"/>
  <c r="P10599" i="1"/>
  <c r="P10600" i="1"/>
  <c r="O10599" i="1"/>
  <c r="P10601" i="1"/>
  <c r="O10600" i="1"/>
  <c r="N10599" i="1"/>
  <c r="R10599" i="1" s="1" a="1"/>
  <c r="N10619" i="1" l="1" a="1"/>
  <c r="P10615" i="1"/>
  <c r="L10631" i="1"/>
  <c r="M10641" i="1"/>
  <c r="M10636" i="1"/>
  <c r="L10626" i="1"/>
  <c r="M10639" i="1"/>
  <c r="L10629" i="1"/>
  <c r="M10620" i="1"/>
  <c r="L10610" i="1"/>
  <c r="O10626" i="1"/>
  <c r="O10627" i="1" s="1"/>
  <c r="L10625" i="1"/>
  <c r="N10626" i="1"/>
  <c r="P10626" i="1" s="1"/>
  <c r="P10627" i="1" s="1"/>
  <c r="O10625" i="1"/>
  <c r="N10625" i="1"/>
  <c r="M10635" i="1"/>
  <c r="R10600" i="1"/>
  <c r="R10599" i="1"/>
  <c r="R10601" i="1"/>
  <c r="M10632" i="1"/>
  <c r="L10622" i="1"/>
  <c r="M10627" i="1"/>
  <c r="L10617" i="1"/>
  <c r="M10624" i="1"/>
  <c r="L10614" i="1"/>
  <c r="L10623" i="1"/>
  <c r="M10633" i="1"/>
  <c r="L10628" i="1"/>
  <c r="M10638" i="1"/>
  <c r="O10611" i="1"/>
  <c r="N10610" i="1"/>
  <c r="N10611" i="1"/>
  <c r="P10609" i="1"/>
  <c r="P10610" i="1"/>
  <c r="O10609" i="1"/>
  <c r="P10611" i="1"/>
  <c r="O10610" i="1"/>
  <c r="N10609" i="1"/>
  <c r="R10609" i="1" s="1" a="1"/>
  <c r="L10633" i="1" l="1"/>
  <c r="M10643" i="1"/>
  <c r="N10629" i="1" a="1"/>
  <c r="P10625" i="1"/>
  <c r="L10638" i="1"/>
  <c r="M10648" i="1"/>
  <c r="M10630" i="1"/>
  <c r="L10620" i="1"/>
  <c r="M10646" i="1"/>
  <c r="L10636" i="1"/>
  <c r="M10634" i="1"/>
  <c r="L10624" i="1"/>
  <c r="M10642" i="1"/>
  <c r="L10632" i="1"/>
  <c r="O10636" i="1"/>
  <c r="O10637" i="1" s="1"/>
  <c r="L10635" i="1"/>
  <c r="N10636" i="1"/>
  <c r="P10636" i="1" s="1"/>
  <c r="P10637" i="1" s="1"/>
  <c r="O10635" i="1"/>
  <c r="N10635" i="1"/>
  <c r="M10645" i="1"/>
  <c r="L10641" i="1"/>
  <c r="M10651" i="1"/>
  <c r="M10649" i="1"/>
  <c r="L10639" i="1"/>
  <c r="R10610" i="1"/>
  <c r="R10609" i="1"/>
  <c r="R10611" i="1"/>
  <c r="M10637" i="1"/>
  <c r="L10627" i="1"/>
  <c r="O10621" i="1"/>
  <c r="N10620" i="1"/>
  <c r="N10621" i="1"/>
  <c r="P10619" i="1"/>
  <c r="P10620" i="1"/>
  <c r="O10619" i="1"/>
  <c r="P10621" i="1"/>
  <c r="O10620" i="1"/>
  <c r="N10619" i="1"/>
  <c r="R10619" i="1" s="1" a="1"/>
  <c r="R10620" i="1" l="1"/>
  <c r="R10619" i="1"/>
  <c r="R10621" i="1"/>
  <c r="M10652" i="1"/>
  <c r="L10642" i="1"/>
  <c r="M10647" i="1"/>
  <c r="L10637" i="1"/>
  <c r="O10646" i="1"/>
  <c r="O10647" i="1" s="1"/>
  <c r="L10645" i="1"/>
  <c r="N10646" i="1"/>
  <c r="P10646" i="1" s="1"/>
  <c r="P10647" i="1" s="1"/>
  <c r="O10645" i="1"/>
  <c r="N10645" i="1"/>
  <c r="M10655" i="1"/>
  <c r="M10644" i="1"/>
  <c r="L10634" i="1"/>
  <c r="M10640" i="1"/>
  <c r="L10630" i="1"/>
  <c r="O10631" i="1"/>
  <c r="N10630" i="1"/>
  <c r="N10631" i="1"/>
  <c r="P10629" i="1"/>
  <c r="P10630" i="1"/>
  <c r="O10629" i="1"/>
  <c r="P10631" i="1"/>
  <c r="O10630" i="1"/>
  <c r="N10629" i="1"/>
  <c r="R10629" i="1" s="1" a="1"/>
  <c r="M10659" i="1"/>
  <c r="L10649" i="1"/>
  <c r="L10651" i="1"/>
  <c r="M10661" i="1"/>
  <c r="L10648" i="1"/>
  <c r="M10658" i="1"/>
  <c r="L10643" i="1"/>
  <c r="M10653" i="1"/>
  <c r="N10639" i="1" a="1"/>
  <c r="P10635" i="1"/>
  <c r="M10656" i="1"/>
  <c r="L10646" i="1"/>
  <c r="M10669" i="1" l="1"/>
  <c r="L10659" i="1"/>
  <c r="M10666" i="1"/>
  <c r="L10656" i="1"/>
  <c r="L10658" i="1"/>
  <c r="M10668" i="1"/>
  <c r="M10650" i="1"/>
  <c r="L10640" i="1"/>
  <c r="N10649" i="1" a="1"/>
  <c r="P10645" i="1"/>
  <c r="M10662" i="1"/>
  <c r="L10652" i="1"/>
  <c r="L10653" i="1"/>
  <c r="M10663" i="1"/>
  <c r="L10661" i="1"/>
  <c r="M10671" i="1"/>
  <c r="R10630" i="1"/>
  <c r="R10629" i="1"/>
  <c r="R10631" i="1"/>
  <c r="M10654" i="1"/>
  <c r="L10644" i="1"/>
  <c r="M10657" i="1"/>
  <c r="L10647" i="1"/>
  <c r="O10641" i="1"/>
  <c r="N10640" i="1"/>
  <c r="N10641" i="1"/>
  <c r="P10639" i="1"/>
  <c r="P10640" i="1"/>
  <c r="O10639" i="1"/>
  <c r="P10641" i="1"/>
  <c r="O10640" i="1"/>
  <c r="N10639" i="1"/>
  <c r="R10639" i="1" s="1" a="1"/>
  <c r="O10656" i="1"/>
  <c r="O10657" i="1" s="1"/>
  <c r="L10655" i="1"/>
  <c r="N10656" i="1"/>
  <c r="P10656" i="1" s="1"/>
  <c r="P10657" i="1" s="1"/>
  <c r="O10655" i="1"/>
  <c r="N10655" i="1"/>
  <c r="M10665" i="1"/>
  <c r="R10640" i="1" l="1"/>
  <c r="R10639" i="1"/>
  <c r="R10641" i="1"/>
  <c r="M10664" i="1"/>
  <c r="L10654" i="1"/>
  <c r="L10671" i="1"/>
  <c r="M10681" i="1"/>
  <c r="N10659" i="1" a="1"/>
  <c r="P10655" i="1"/>
  <c r="M10660" i="1"/>
  <c r="L10650" i="1"/>
  <c r="M10672" i="1"/>
  <c r="L10662" i="1"/>
  <c r="M10676" i="1"/>
  <c r="L10666" i="1"/>
  <c r="O10666" i="1"/>
  <c r="O10667" i="1" s="1"/>
  <c r="L10665" i="1"/>
  <c r="N10666" i="1"/>
  <c r="P10666" i="1" s="1"/>
  <c r="P10667" i="1" s="1"/>
  <c r="O10665" i="1"/>
  <c r="N10665" i="1"/>
  <c r="M10675" i="1"/>
  <c r="M10667" i="1"/>
  <c r="L10657" i="1"/>
  <c r="L10663" i="1"/>
  <c r="M10673" i="1"/>
  <c r="L10668" i="1"/>
  <c r="M10678" i="1"/>
  <c r="O10651" i="1"/>
  <c r="N10650" i="1"/>
  <c r="N10651" i="1"/>
  <c r="P10649" i="1"/>
  <c r="P10650" i="1"/>
  <c r="O10649" i="1"/>
  <c r="P10651" i="1"/>
  <c r="O10650" i="1"/>
  <c r="N10649" i="1"/>
  <c r="R10649" i="1" s="1" a="1"/>
  <c r="M10679" i="1"/>
  <c r="L10669" i="1"/>
  <c r="M10682" i="1" l="1"/>
  <c r="L10672" i="1"/>
  <c r="O10661" i="1"/>
  <c r="N10660" i="1"/>
  <c r="N10661" i="1"/>
  <c r="P10659" i="1"/>
  <c r="P10660" i="1"/>
  <c r="O10659" i="1"/>
  <c r="P10661" i="1"/>
  <c r="O10660" i="1"/>
  <c r="N10659" i="1"/>
  <c r="R10659" i="1" s="1" a="1"/>
  <c r="M10674" i="1"/>
  <c r="L10664" i="1"/>
  <c r="L10681" i="1"/>
  <c r="M10691" i="1"/>
  <c r="R10650" i="1"/>
  <c r="R10649" i="1"/>
  <c r="R10651" i="1"/>
  <c r="N10669" i="1" a="1"/>
  <c r="P10665" i="1"/>
  <c r="M10686" i="1"/>
  <c r="L10676" i="1"/>
  <c r="M10670" i="1"/>
  <c r="L10660" i="1"/>
  <c r="L10678" i="1"/>
  <c r="M10688" i="1"/>
  <c r="M10677" i="1"/>
  <c r="L10667" i="1"/>
  <c r="M10689" i="1"/>
  <c r="L10679" i="1"/>
  <c r="L10673" i="1"/>
  <c r="M10683" i="1"/>
  <c r="O10676" i="1"/>
  <c r="O10677" i="1" s="1"/>
  <c r="L10675" i="1"/>
  <c r="N10676" i="1"/>
  <c r="P10676" i="1" s="1"/>
  <c r="P10677" i="1" s="1"/>
  <c r="O10675" i="1"/>
  <c r="N10675" i="1"/>
  <c r="M10685" i="1"/>
  <c r="L10683" i="1" l="1"/>
  <c r="M10693" i="1"/>
  <c r="M10684" i="1"/>
  <c r="L10674" i="1"/>
  <c r="N10679" i="1" a="1"/>
  <c r="P10675" i="1"/>
  <c r="M10687" i="1"/>
  <c r="L10677" i="1"/>
  <c r="M10680" i="1"/>
  <c r="L10670" i="1"/>
  <c r="R10660" i="1"/>
  <c r="R10659" i="1"/>
  <c r="R10661" i="1"/>
  <c r="O10671" i="1"/>
  <c r="N10670" i="1"/>
  <c r="N10671" i="1"/>
  <c r="P10669" i="1"/>
  <c r="P10670" i="1"/>
  <c r="O10669" i="1"/>
  <c r="P10671" i="1"/>
  <c r="O10670" i="1"/>
  <c r="N10669" i="1"/>
  <c r="R10669" i="1" s="1" a="1"/>
  <c r="L10691" i="1"/>
  <c r="M10701" i="1"/>
  <c r="O10686" i="1"/>
  <c r="O10687" i="1" s="1"/>
  <c r="L10685" i="1"/>
  <c r="N10686" i="1"/>
  <c r="P10686" i="1" s="1"/>
  <c r="P10687" i="1" s="1"/>
  <c r="O10685" i="1"/>
  <c r="N10685" i="1"/>
  <c r="M10695" i="1"/>
  <c r="L10688" i="1"/>
  <c r="M10698" i="1"/>
  <c r="M10699" i="1"/>
  <c r="L10689" i="1"/>
  <c r="M10696" i="1"/>
  <c r="L10686" i="1"/>
  <c r="M10692" i="1"/>
  <c r="L10682" i="1"/>
  <c r="M10702" i="1" l="1"/>
  <c r="L10692" i="1"/>
  <c r="N10689" i="1" a="1"/>
  <c r="P10685" i="1"/>
  <c r="L10698" i="1"/>
  <c r="M10708" i="1"/>
  <c r="L10701" i="1"/>
  <c r="M10711" i="1"/>
  <c r="M10697" i="1"/>
  <c r="L10687" i="1"/>
  <c r="M10694" i="1"/>
  <c r="L10684" i="1"/>
  <c r="M10709" i="1"/>
  <c r="L10699" i="1"/>
  <c r="M10690" i="1"/>
  <c r="L10680" i="1"/>
  <c r="M10706" i="1"/>
  <c r="L10696" i="1"/>
  <c r="O10696" i="1"/>
  <c r="O10697" i="1" s="1"/>
  <c r="L10695" i="1"/>
  <c r="N10696" i="1"/>
  <c r="P10696" i="1" s="1"/>
  <c r="P10697" i="1" s="1"/>
  <c r="O10695" i="1"/>
  <c r="N10695" i="1"/>
  <c r="M10705" i="1"/>
  <c r="R10670" i="1"/>
  <c r="R10669" i="1"/>
  <c r="R10671" i="1"/>
  <c r="L10693" i="1"/>
  <c r="M10703" i="1"/>
  <c r="O10681" i="1"/>
  <c r="N10680" i="1"/>
  <c r="N10681" i="1"/>
  <c r="P10679" i="1"/>
  <c r="P10680" i="1"/>
  <c r="O10679" i="1"/>
  <c r="P10681" i="1"/>
  <c r="O10680" i="1"/>
  <c r="N10679" i="1"/>
  <c r="R10679" i="1" s="1" a="1"/>
  <c r="N10699" i="1" l="1" a="1"/>
  <c r="P10695" i="1"/>
  <c r="M10716" i="1"/>
  <c r="L10706" i="1"/>
  <c r="M10707" i="1"/>
  <c r="L10697" i="1"/>
  <c r="O10706" i="1"/>
  <c r="O10707" i="1" s="1"/>
  <c r="L10705" i="1"/>
  <c r="N10706" i="1"/>
  <c r="P10706" i="1" s="1"/>
  <c r="P10707" i="1" s="1"/>
  <c r="O10705" i="1"/>
  <c r="N10705" i="1"/>
  <c r="M10715" i="1"/>
  <c r="L10711" i="1"/>
  <c r="M10721" i="1"/>
  <c r="M10700" i="1"/>
  <c r="L10690" i="1"/>
  <c r="M10704" i="1"/>
  <c r="L10694" i="1"/>
  <c r="O10691" i="1"/>
  <c r="N10690" i="1"/>
  <c r="N10691" i="1"/>
  <c r="P10689" i="1"/>
  <c r="P10690" i="1"/>
  <c r="O10689" i="1"/>
  <c r="P10691" i="1"/>
  <c r="O10690" i="1"/>
  <c r="N10689" i="1"/>
  <c r="R10689" i="1" s="1" a="1"/>
  <c r="R10680" i="1"/>
  <c r="R10679" i="1"/>
  <c r="R10681" i="1"/>
  <c r="L10708" i="1"/>
  <c r="M10718" i="1"/>
  <c r="L10703" i="1"/>
  <c r="M10713" i="1"/>
  <c r="M10719" i="1"/>
  <c r="L10709" i="1"/>
  <c r="M10712" i="1"/>
  <c r="L10702" i="1"/>
  <c r="M10729" i="1" l="1"/>
  <c r="L10719" i="1"/>
  <c r="N10709" i="1" a="1"/>
  <c r="P10705" i="1"/>
  <c r="L10713" i="1"/>
  <c r="M10723" i="1"/>
  <c r="M10714" i="1"/>
  <c r="L10704" i="1"/>
  <c r="M10717" i="1"/>
  <c r="L10707" i="1"/>
  <c r="L10718" i="1"/>
  <c r="M10728" i="1"/>
  <c r="O10716" i="1"/>
  <c r="O10717" i="1" s="1"/>
  <c r="L10715" i="1"/>
  <c r="N10716" i="1"/>
  <c r="P10716" i="1" s="1"/>
  <c r="P10717" i="1" s="1"/>
  <c r="O10715" i="1"/>
  <c r="N10715" i="1"/>
  <c r="M10725" i="1"/>
  <c r="M10726" i="1"/>
  <c r="L10716" i="1"/>
  <c r="R10690" i="1"/>
  <c r="R10689" i="1"/>
  <c r="R10691" i="1"/>
  <c r="M10710" i="1"/>
  <c r="L10700" i="1"/>
  <c r="L10721" i="1"/>
  <c r="M10731" i="1"/>
  <c r="M10722" i="1"/>
  <c r="L10712" i="1"/>
  <c r="O10701" i="1"/>
  <c r="N10700" i="1"/>
  <c r="N10701" i="1"/>
  <c r="P10699" i="1"/>
  <c r="P10700" i="1"/>
  <c r="O10699" i="1"/>
  <c r="P10701" i="1"/>
  <c r="O10700" i="1"/>
  <c r="N10699" i="1"/>
  <c r="R10699" i="1" s="1" a="1"/>
  <c r="M10720" i="1" l="1"/>
  <c r="L10710" i="1"/>
  <c r="L10728" i="1"/>
  <c r="M10738" i="1"/>
  <c r="M10724" i="1"/>
  <c r="L10714" i="1"/>
  <c r="O10711" i="1"/>
  <c r="N10710" i="1"/>
  <c r="N10711" i="1"/>
  <c r="P10709" i="1"/>
  <c r="P10710" i="1"/>
  <c r="O10709" i="1"/>
  <c r="P10711" i="1"/>
  <c r="O10710" i="1"/>
  <c r="N10709" i="1"/>
  <c r="R10709" i="1" s="1" a="1"/>
  <c r="N10719" i="1" a="1"/>
  <c r="P10715" i="1"/>
  <c r="M10732" i="1"/>
  <c r="L10722" i="1"/>
  <c r="L10731" i="1"/>
  <c r="M10741" i="1"/>
  <c r="M10736" i="1"/>
  <c r="L10726" i="1"/>
  <c r="R10700" i="1"/>
  <c r="R10699" i="1"/>
  <c r="R10701" i="1"/>
  <c r="O10726" i="1"/>
  <c r="O10727" i="1" s="1"/>
  <c r="L10725" i="1"/>
  <c r="N10726" i="1"/>
  <c r="P10726" i="1" s="1"/>
  <c r="P10727" i="1" s="1"/>
  <c r="O10725" i="1"/>
  <c r="N10725" i="1"/>
  <c r="M10735" i="1"/>
  <c r="L10723" i="1"/>
  <c r="M10733" i="1"/>
  <c r="M10727" i="1"/>
  <c r="L10717" i="1"/>
  <c r="M10739" i="1"/>
  <c r="L10729" i="1"/>
  <c r="L10738" i="1" l="1"/>
  <c r="M10748" i="1"/>
  <c r="O10736" i="1"/>
  <c r="O10737" i="1" s="1"/>
  <c r="L10735" i="1"/>
  <c r="N10736" i="1"/>
  <c r="P10736" i="1" s="1"/>
  <c r="P10737" i="1" s="1"/>
  <c r="O10735" i="1"/>
  <c r="N10735" i="1"/>
  <c r="M10745" i="1"/>
  <c r="R10710" i="1"/>
  <c r="R10709" i="1"/>
  <c r="R10711" i="1"/>
  <c r="O10721" i="1"/>
  <c r="N10720" i="1"/>
  <c r="N10721" i="1"/>
  <c r="P10719" i="1"/>
  <c r="P10720" i="1"/>
  <c r="O10719" i="1"/>
  <c r="P10721" i="1"/>
  <c r="O10720" i="1"/>
  <c r="N10719" i="1"/>
  <c r="R10719" i="1" s="1" a="1"/>
  <c r="M10737" i="1"/>
  <c r="L10727" i="1"/>
  <c r="N10729" i="1" a="1"/>
  <c r="P10725" i="1"/>
  <c r="L10733" i="1"/>
  <c r="M10743" i="1"/>
  <c r="M10746" i="1"/>
  <c r="L10736" i="1"/>
  <c r="M10742" i="1"/>
  <c r="L10732" i="1"/>
  <c r="M10749" i="1"/>
  <c r="L10739" i="1"/>
  <c r="L10741" i="1"/>
  <c r="M10751" i="1"/>
  <c r="M10734" i="1"/>
  <c r="L10724" i="1"/>
  <c r="M10730" i="1"/>
  <c r="L10720" i="1"/>
  <c r="O10731" i="1" l="1"/>
  <c r="N10730" i="1"/>
  <c r="N10731" i="1"/>
  <c r="P10729" i="1"/>
  <c r="P10730" i="1"/>
  <c r="O10729" i="1"/>
  <c r="P10731" i="1"/>
  <c r="O10730" i="1"/>
  <c r="N10729" i="1"/>
  <c r="R10729" i="1" s="1" a="1"/>
  <c r="R10720" i="1"/>
  <c r="R10719" i="1"/>
  <c r="R10721" i="1"/>
  <c r="O10746" i="1"/>
  <c r="O10747" i="1" s="1"/>
  <c r="L10745" i="1"/>
  <c r="N10746" i="1"/>
  <c r="P10746" i="1" s="1"/>
  <c r="P10747" i="1" s="1"/>
  <c r="O10745" i="1"/>
  <c r="N10745" i="1"/>
  <c r="M10755" i="1"/>
  <c r="M10756" i="1"/>
  <c r="L10746" i="1"/>
  <c r="M10759" i="1"/>
  <c r="L10749" i="1"/>
  <c r="N10739" i="1" a="1"/>
  <c r="P10735" i="1"/>
  <c r="L10751" i="1"/>
  <c r="M10761" i="1"/>
  <c r="L10743" i="1"/>
  <c r="M10753" i="1"/>
  <c r="L10748" i="1"/>
  <c r="M10758" i="1"/>
  <c r="M10744" i="1"/>
  <c r="L10734" i="1"/>
  <c r="M10740" i="1"/>
  <c r="L10730" i="1"/>
  <c r="M10752" i="1"/>
  <c r="L10742" i="1"/>
  <c r="M10747" i="1"/>
  <c r="L10737" i="1"/>
  <c r="L10758" i="1" l="1"/>
  <c r="M10768" i="1"/>
  <c r="L10753" i="1"/>
  <c r="M10763" i="1"/>
  <c r="M10762" i="1"/>
  <c r="L10752" i="1"/>
  <c r="M10754" i="1"/>
  <c r="L10744" i="1"/>
  <c r="O10741" i="1"/>
  <c r="N10740" i="1"/>
  <c r="N10741" i="1"/>
  <c r="P10739" i="1"/>
  <c r="P10740" i="1"/>
  <c r="O10739" i="1"/>
  <c r="P10741" i="1"/>
  <c r="O10740" i="1"/>
  <c r="N10739" i="1"/>
  <c r="R10739" i="1" s="1" a="1"/>
  <c r="M10766" i="1"/>
  <c r="L10756" i="1"/>
  <c r="O10756" i="1"/>
  <c r="O10757" i="1" s="1"/>
  <c r="L10755" i="1"/>
  <c r="N10756" i="1"/>
  <c r="P10756" i="1" s="1"/>
  <c r="P10757" i="1" s="1"/>
  <c r="O10755" i="1"/>
  <c r="N10755" i="1"/>
  <c r="M10765" i="1"/>
  <c r="L10761" i="1"/>
  <c r="M10771" i="1"/>
  <c r="M10757" i="1"/>
  <c r="L10747" i="1"/>
  <c r="M10750" i="1"/>
  <c r="L10740" i="1"/>
  <c r="M10769" i="1"/>
  <c r="L10759" i="1"/>
  <c r="N10749" i="1" a="1"/>
  <c r="P10745" i="1"/>
  <c r="R10730" i="1"/>
  <c r="R10729" i="1"/>
  <c r="R10731" i="1"/>
  <c r="M10767" i="1" l="1"/>
  <c r="L10757" i="1"/>
  <c r="N10759" i="1" a="1"/>
  <c r="P10755" i="1"/>
  <c r="L10763" i="1"/>
  <c r="M10773" i="1"/>
  <c r="M10764" i="1"/>
  <c r="L10754" i="1"/>
  <c r="M10779" i="1"/>
  <c r="L10769" i="1"/>
  <c r="L10771" i="1"/>
  <c r="M10781" i="1"/>
  <c r="M10760" i="1"/>
  <c r="L10750" i="1"/>
  <c r="M10776" i="1"/>
  <c r="L10766" i="1"/>
  <c r="L10768" i="1"/>
  <c r="M10778" i="1"/>
  <c r="O10751" i="1"/>
  <c r="N10750" i="1"/>
  <c r="N10751" i="1"/>
  <c r="P10749" i="1"/>
  <c r="P10750" i="1"/>
  <c r="O10749" i="1"/>
  <c r="P10751" i="1"/>
  <c r="O10750" i="1"/>
  <c r="N10749" i="1"/>
  <c r="R10749" i="1" s="1" a="1"/>
  <c r="O10766" i="1"/>
  <c r="O10767" i="1" s="1"/>
  <c r="L10765" i="1"/>
  <c r="N10766" i="1"/>
  <c r="P10766" i="1" s="1"/>
  <c r="P10767" i="1" s="1"/>
  <c r="O10765" i="1"/>
  <c r="N10765" i="1"/>
  <c r="M10775" i="1"/>
  <c r="R10740" i="1"/>
  <c r="R10739" i="1"/>
  <c r="R10741" i="1"/>
  <c r="M10772" i="1"/>
  <c r="L10762" i="1"/>
  <c r="N10769" i="1" l="1" a="1"/>
  <c r="P10765" i="1"/>
  <c r="L10781" i="1"/>
  <c r="M10791" i="1"/>
  <c r="M10786" i="1"/>
  <c r="L10776" i="1"/>
  <c r="M10774" i="1"/>
  <c r="L10764" i="1"/>
  <c r="O10761" i="1"/>
  <c r="N10760" i="1"/>
  <c r="N10761" i="1"/>
  <c r="P10759" i="1"/>
  <c r="P10760" i="1"/>
  <c r="O10759" i="1"/>
  <c r="P10761" i="1"/>
  <c r="O10760" i="1"/>
  <c r="N10759" i="1"/>
  <c r="R10759" i="1" s="1" a="1"/>
  <c r="R10750" i="1"/>
  <c r="R10749" i="1"/>
  <c r="R10751" i="1"/>
  <c r="L10778" i="1"/>
  <c r="M10788" i="1"/>
  <c r="L10773" i="1"/>
  <c r="M10783" i="1"/>
  <c r="M10782" i="1"/>
  <c r="L10772" i="1"/>
  <c r="O10776" i="1"/>
  <c r="O10777" i="1" s="1"/>
  <c r="L10775" i="1"/>
  <c r="N10776" i="1"/>
  <c r="P10776" i="1" s="1"/>
  <c r="P10777" i="1" s="1"/>
  <c r="O10775" i="1"/>
  <c r="N10775" i="1"/>
  <c r="M10785" i="1"/>
  <c r="M10770" i="1"/>
  <c r="L10760" i="1"/>
  <c r="M10789" i="1"/>
  <c r="L10779" i="1"/>
  <c r="M10777" i="1"/>
  <c r="L10767" i="1"/>
  <c r="O10786" i="1" l="1"/>
  <c r="O10787" i="1" s="1"/>
  <c r="L10785" i="1"/>
  <c r="N10786" i="1"/>
  <c r="P10786" i="1" s="1"/>
  <c r="P10787" i="1" s="1"/>
  <c r="O10785" i="1"/>
  <c r="N10785" i="1"/>
  <c r="M10795" i="1"/>
  <c r="L10783" i="1"/>
  <c r="M10793" i="1"/>
  <c r="L10791" i="1"/>
  <c r="M10801" i="1"/>
  <c r="M10784" i="1"/>
  <c r="L10774" i="1"/>
  <c r="M10787" i="1"/>
  <c r="L10777" i="1"/>
  <c r="M10780" i="1"/>
  <c r="L10770" i="1"/>
  <c r="M10799" i="1"/>
  <c r="L10789" i="1"/>
  <c r="N10779" i="1" a="1"/>
  <c r="P10775" i="1"/>
  <c r="L10788" i="1"/>
  <c r="M10798" i="1"/>
  <c r="M10792" i="1"/>
  <c r="L10782" i="1"/>
  <c r="R10760" i="1"/>
  <c r="R10759" i="1"/>
  <c r="R10761" i="1"/>
  <c r="M10796" i="1"/>
  <c r="L10786" i="1"/>
  <c r="O10771" i="1"/>
  <c r="N10770" i="1"/>
  <c r="N10771" i="1"/>
  <c r="P10769" i="1"/>
  <c r="P10770" i="1"/>
  <c r="O10769" i="1"/>
  <c r="P10771" i="1"/>
  <c r="O10770" i="1"/>
  <c r="N10769" i="1"/>
  <c r="R10769" i="1" s="1" a="1"/>
  <c r="M10797" i="1" l="1"/>
  <c r="L10787" i="1"/>
  <c r="N10789" i="1" a="1"/>
  <c r="P10785" i="1"/>
  <c r="M10806" i="1"/>
  <c r="L10796" i="1"/>
  <c r="L10793" i="1"/>
  <c r="M10803" i="1"/>
  <c r="M10802" i="1"/>
  <c r="L10792" i="1"/>
  <c r="M10809" i="1"/>
  <c r="L10799" i="1"/>
  <c r="O10781" i="1"/>
  <c r="N10780" i="1"/>
  <c r="N10781" i="1"/>
  <c r="P10779" i="1"/>
  <c r="P10780" i="1"/>
  <c r="O10779" i="1"/>
  <c r="P10781" i="1"/>
  <c r="O10780" i="1"/>
  <c r="N10779" i="1"/>
  <c r="R10779" i="1" s="1" a="1"/>
  <c r="M10790" i="1"/>
  <c r="L10780" i="1"/>
  <c r="M10794" i="1"/>
  <c r="L10784" i="1"/>
  <c r="R10770" i="1"/>
  <c r="R10769" i="1"/>
  <c r="R10771" i="1"/>
  <c r="L10798" i="1"/>
  <c r="M10808" i="1"/>
  <c r="L10801" i="1"/>
  <c r="M10811" i="1"/>
  <c r="O10796" i="1"/>
  <c r="O10797" i="1" s="1"/>
  <c r="L10795" i="1"/>
  <c r="N10796" i="1"/>
  <c r="P10796" i="1" s="1"/>
  <c r="P10797" i="1" s="1"/>
  <c r="O10795" i="1"/>
  <c r="N10795" i="1"/>
  <c r="M10805" i="1"/>
  <c r="N10799" i="1" l="1" a="1"/>
  <c r="P10795" i="1"/>
  <c r="L10811" i="1"/>
  <c r="M10821" i="1"/>
  <c r="M10804" i="1"/>
  <c r="L10794" i="1"/>
  <c r="L10803" i="1"/>
  <c r="M10813" i="1"/>
  <c r="O10791" i="1"/>
  <c r="N10790" i="1"/>
  <c r="N10791" i="1"/>
  <c r="P10789" i="1"/>
  <c r="P10790" i="1"/>
  <c r="O10789" i="1"/>
  <c r="P10791" i="1"/>
  <c r="O10790" i="1"/>
  <c r="N10789" i="1"/>
  <c r="R10789" i="1" s="1" a="1"/>
  <c r="M10819" i="1"/>
  <c r="L10809" i="1"/>
  <c r="O10806" i="1"/>
  <c r="O10807" i="1" s="1"/>
  <c r="L10805" i="1"/>
  <c r="N10806" i="1"/>
  <c r="P10806" i="1" s="1"/>
  <c r="P10807" i="1" s="1"/>
  <c r="O10805" i="1"/>
  <c r="N10805" i="1"/>
  <c r="M10815" i="1"/>
  <c r="L10808" i="1"/>
  <c r="M10818" i="1"/>
  <c r="M10800" i="1"/>
  <c r="L10790" i="1"/>
  <c r="R10780" i="1"/>
  <c r="R10779" i="1"/>
  <c r="R10781" i="1"/>
  <c r="M10812" i="1"/>
  <c r="L10802" i="1"/>
  <c r="M10816" i="1"/>
  <c r="L10806" i="1"/>
  <c r="M10807" i="1"/>
  <c r="L10797" i="1"/>
  <c r="N10809" i="1" l="1" a="1"/>
  <c r="P10805" i="1"/>
  <c r="L10813" i="1"/>
  <c r="M10823" i="1"/>
  <c r="L10821" i="1"/>
  <c r="M10831" i="1"/>
  <c r="M10810" i="1"/>
  <c r="L10800" i="1"/>
  <c r="L10818" i="1"/>
  <c r="M10828" i="1"/>
  <c r="M10829" i="1"/>
  <c r="L10819" i="1"/>
  <c r="M10826" i="1"/>
  <c r="L10816" i="1"/>
  <c r="M10817" i="1"/>
  <c r="L10807" i="1"/>
  <c r="M10822" i="1"/>
  <c r="L10812" i="1"/>
  <c r="O10816" i="1"/>
  <c r="O10817" i="1" s="1"/>
  <c r="L10815" i="1"/>
  <c r="N10816" i="1"/>
  <c r="P10816" i="1" s="1"/>
  <c r="P10817" i="1" s="1"/>
  <c r="O10815" i="1"/>
  <c r="N10815" i="1"/>
  <c r="M10825" i="1"/>
  <c r="R10790" i="1"/>
  <c r="R10789" i="1"/>
  <c r="R10791" i="1"/>
  <c r="M10814" i="1"/>
  <c r="L10804" i="1"/>
  <c r="O10801" i="1"/>
  <c r="N10800" i="1"/>
  <c r="N10801" i="1"/>
  <c r="P10799" i="1"/>
  <c r="P10800" i="1"/>
  <c r="O10799" i="1"/>
  <c r="P10801" i="1"/>
  <c r="O10800" i="1"/>
  <c r="N10799" i="1"/>
  <c r="R10799" i="1" s="1" a="1"/>
  <c r="R10800" i="1" l="1"/>
  <c r="R10799" i="1"/>
  <c r="R10801" i="1"/>
  <c r="M10824" i="1"/>
  <c r="L10814" i="1"/>
  <c r="O10826" i="1"/>
  <c r="O10827" i="1" s="1"/>
  <c r="L10825" i="1"/>
  <c r="N10826" i="1"/>
  <c r="P10826" i="1" s="1"/>
  <c r="P10827" i="1" s="1"/>
  <c r="O10825" i="1"/>
  <c r="N10825" i="1"/>
  <c r="M10835" i="1"/>
  <c r="L10823" i="1"/>
  <c r="M10833" i="1"/>
  <c r="M10827" i="1"/>
  <c r="L10817" i="1"/>
  <c r="M10839" i="1"/>
  <c r="L10829" i="1"/>
  <c r="M10820" i="1"/>
  <c r="L10810" i="1"/>
  <c r="L10828" i="1"/>
  <c r="M10838" i="1"/>
  <c r="L10831" i="1"/>
  <c r="M10841" i="1"/>
  <c r="N10819" i="1" a="1"/>
  <c r="P10815" i="1"/>
  <c r="M10832" i="1"/>
  <c r="L10822" i="1"/>
  <c r="M10836" i="1"/>
  <c r="L10826" i="1"/>
  <c r="O10811" i="1"/>
  <c r="N10810" i="1"/>
  <c r="N10811" i="1"/>
  <c r="P10809" i="1"/>
  <c r="P10810" i="1"/>
  <c r="O10809" i="1"/>
  <c r="P10811" i="1"/>
  <c r="O10810" i="1"/>
  <c r="N10809" i="1"/>
  <c r="R10809" i="1" s="1" a="1"/>
  <c r="O10821" i="1" l="1"/>
  <c r="N10820" i="1"/>
  <c r="N10821" i="1"/>
  <c r="P10819" i="1"/>
  <c r="P10820" i="1"/>
  <c r="O10819" i="1"/>
  <c r="P10821" i="1"/>
  <c r="O10820" i="1"/>
  <c r="N10819" i="1"/>
  <c r="R10819" i="1" s="1" a="1"/>
  <c r="M10849" i="1"/>
  <c r="L10839" i="1"/>
  <c r="M10834" i="1"/>
  <c r="L10824" i="1"/>
  <c r="R10810" i="1"/>
  <c r="R10809" i="1"/>
  <c r="R10811" i="1"/>
  <c r="L10838" i="1"/>
  <c r="M10848" i="1"/>
  <c r="M10846" i="1"/>
  <c r="L10836" i="1"/>
  <c r="L10841" i="1"/>
  <c r="M10851" i="1"/>
  <c r="O10836" i="1"/>
  <c r="O10837" i="1" s="1"/>
  <c r="L10835" i="1"/>
  <c r="N10836" i="1"/>
  <c r="P10836" i="1" s="1"/>
  <c r="P10837" i="1" s="1"/>
  <c r="O10835" i="1"/>
  <c r="N10835" i="1"/>
  <c r="M10845" i="1"/>
  <c r="M10830" i="1"/>
  <c r="L10820" i="1"/>
  <c r="M10837" i="1"/>
  <c r="L10827" i="1"/>
  <c r="N10829" i="1" a="1"/>
  <c r="P10825" i="1"/>
  <c r="M10842" i="1"/>
  <c r="L10832" i="1"/>
  <c r="L10833" i="1"/>
  <c r="M10843" i="1"/>
  <c r="N10839" i="1" l="1" a="1"/>
  <c r="P10835" i="1"/>
  <c r="O10831" i="1"/>
  <c r="N10830" i="1"/>
  <c r="N10831" i="1"/>
  <c r="P10829" i="1"/>
  <c r="P10830" i="1"/>
  <c r="O10829" i="1"/>
  <c r="P10831" i="1"/>
  <c r="O10830" i="1"/>
  <c r="N10829" i="1"/>
  <c r="R10829" i="1" s="1" a="1"/>
  <c r="M10840" i="1"/>
  <c r="L10830" i="1"/>
  <c r="O10846" i="1"/>
  <c r="O10847" i="1" s="1"/>
  <c r="L10845" i="1"/>
  <c r="N10846" i="1"/>
  <c r="P10846" i="1" s="1"/>
  <c r="P10847" i="1" s="1"/>
  <c r="O10845" i="1"/>
  <c r="N10845" i="1"/>
  <c r="M10855" i="1"/>
  <c r="M10844" i="1"/>
  <c r="L10834" i="1"/>
  <c r="M10852" i="1"/>
  <c r="L10842" i="1"/>
  <c r="M10856" i="1"/>
  <c r="L10846" i="1"/>
  <c r="L10843" i="1"/>
  <c r="M10853" i="1"/>
  <c r="L10851" i="1"/>
  <c r="M10861" i="1"/>
  <c r="L10848" i="1"/>
  <c r="M10858" i="1"/>
  <c r="M10859" i="1"/>
  <c r="L10849" i="1"/>
  <c r="M10847" i="1"/>
  <c r="L10837" i="1"/>
  <c r="R10820" i="1"/>
  <c r="R10819" i="1"/>
  <c r="R10821" i="1"/>
  <c r="M10869" i="1" l="1"/>
  <c r="L10859" i="1"/>
  <c r="M10866" i="1"/>
  <c r="L10856" i="1"/>
  <c r="M10854" i="1"/>
  <c r="L10844" i="1"/>
  <c r="M10850" i="1"/>
  <c r="L10840" i="1"/>
  <c r="L10853" i="1"/>
  <c r="M10863" i="1"/>
  <c r="O10856" i="1"/>
  <c r="O10857" i="1" s="1"/>
  <c r="L10855" i="1"/>
  <c r="N10856" i="1"/>
  <c r="P10856" i="1" s="1"/>
  <c r="P10857" i="1" s="1"/>
  <c r="O10855" i="1"/>
  <c r="N10855" i="1"/>
  <c r="M10865" i="1"/>
  <c r="R10830" i="1"/>
  <c r="R10829" i="1"/>
  <c r="R10831" i="1"/>
  <c r="L10858" i="1"/>
  <c r="M10868" i="1"/>
  <c r="M10857" i="1"/>
  <c r="L10847" i="1"/>
  <c r="M10862" i="1"/>
  <c r="L10852" i="1"/>
  <c r="N10849" i="1" a="1"/>
  <c r="P10845" i="1"/>
  <c r="L10861" i="1"/>
  <c r="M10871" i="1"/>
  <c r="O10841" i="1"/>
  <c r="N10840" i="1"/>
  <c r="N10841" i="1"/>
  <c r="P10839" i="1"/>
  <c r="P10840" i="1"/>
  <c r="O10839" i="1"/>
  <c r="P10841" i="1"/>
  <c r="O10840" i="1"/>
  <c r="N10839" i="1"/>
  <c r="R10839" i="1" s="1" a="1"/>
  <c r="O10851" i="1" l="1"/>
  <c r="N10850" i="1"/>
  <c r="N10851" i="1"/>
  <c r="P10849" i="1"/>
  <c r="P10850" i="1"/>
  <c r="O10849" i="1"/>
  <c r="P10851" i="1"/>
  <c r="O10850" i="1"/>
  <c r="N10849" i="1"/>
  <c r="R10849" i="1" s="1" a="1"/>
  <c r="L10871" i="1"/>
  <c r="M10881" i="1"/>
  <c r="M10872" i="1"/>
  <c r="L10862" i="1"/>
  <c r="O10866" i="1"/>
  <c r="O10867" i="1" s="1"/>
  <c r="L10865" i="1"/>
  <c r="N10866" i="1"/>
  <c r="P10866" i="1" s="1"/>
  <c r="P10867" i="1" s="1"/>
  <c r="O10865" i="1"/>
  <c r="N10865" i="1"/>
  <c r="M10875" i="1"/>
  <c r="N10859" i="1" a="1"/>
  <c r="P10855" i="1"/>
  <c r="M10860" i="1"/>
  <c r="L10850" i="1"/>
  <c r="M10876" i="1"/>
  <c r="L10866" i="1"/>
  <c r="L10863" i="1"/>
  <c r="M10873" i="1"/>
  <c r="R10840" i="1"/>
  <c r="R10839" i="1"/>
  <c r="R10841" i="1"/>
  <c r="M10867" i="1"/>
  <c r="L10857" i="1"/>
  <c r="L10868" i="1"/>
  <c r="M10878" i="1"/>
  <c r="M10864" i="1"/>
  <c r="L10854" i="1"/>
  <c r="M10879" i="1"/>
  <c r="L10869" i="1"/>
  <c r="O10861" i="1" l="1"/>
  <c r="N10860" i="1"/>
  <c r="N10861" i="1"/>
  <c r="P10859" i="1"/>
  <c r="P10860" i="1"/>
  <c r="O10859" i="1"/>
  <c r="P10861" i="1"/>
  <c r="O10860" i="1"/>
  <c r="N10859" i="1"/>
  <c r="R10859" i="1" s="1" a="1"/>
  <c r="M10882" i="1"/>
  <c r="L10872" i="1"/>
  <c r="M10889" i="1"/>
  <c r="L10879" i="1"/>
  <c r="M10886" i="1"/>
  <c r="L10876" i="1"/>
  <c r="M10874" i="1"/>
  <c r="L10864" i="1"/>
  <c r="M10877" i="1"/>
  <c r="L10867" i="1"/>
  <c r="L10873" i="1"/>
  <c r="M10883" i="1"/>
  <c r="O10876" i="1"/>
  <c r="O10877" i="1" s="1"/>
  <c r="L10875" i="1"/>
  <c r="N10876" i="1"/>
  <c r="P10876" i="1" s="1"/>
  <c r="P10877" i="1" s="1"/>
  <c r="O10875" i="1"/>
  <c r="N10875" i="1"/>
  <c r="M10885" i="1"/>
  <c r="L10881" i="1"/>
  <c r="M10891" i="1"/>
  <c r="L10878" i="1"/>
  <c r="M10888" i="1"/>
  <c r="M10870" i="1"/>
  <c r="L10860" i="1"/>
  <c r="N10869" i="1" a="1"/>
  <c r="P10865" i="1"/>
  <c r="R10850" i="1"/>
  <c r="R10849" i="1"/>
  <c r="R10851" i="1"/>
  <c r="O10871" i="1" l="1"/>
  <c r="N10870" i="1"/>
  <c r="N10871" i="1"/>
  <c r="P10869" i="1"/>
  <c r="P10870" i="1"/>
  <c r="O10869" i="1"/>
  <c r="P10871" i="1"/>
  <c r="O10870" i="1"/>
  <c r="N10869" i="1"/>
  <c r="R10869" i="1" s="1" a="1"/>
  <c r="M10880" i="1"/>
  <c r="L10870" i="1"/>
  <c r="M10884" i="1"/>
  <c r="L10874" i="1"/>
  <c r="M10899" i="1"/>
  <c r="L10889" i="1"/>
  <c r="N10879" i="1" a="1"/>
  <c r="P10875" i="1"/>
  <c r="L10891" i="1"/>
  <c r="M10901" i="1"/>
  <c r="L10888" i="1"/>
  <c r="M10898" i="1"/>
  <c r="O10886" i="1"/>
  <c r="O10887" i="1" s="1"/>
  <c r="L10885" i="1"/>
  <c r="N10886" i="1"/>
  <c r="P10886" i="1" s="1"/>
  <c r="P10887" i="1" s="1"/>
  <c r="O10885" i="1"/>
  <c r="N10885" i="1"/>
  <c r="M10895" i="1"/>
  <c r="M10887" i="1"/>
  <c r="L10877" i="1"/>
  <c r="M10896" i="1"/>
  <c r="L10886" i="1"/>
  <c r="M10892" i="1"/>
  <c r="L10882" i="1"/>
  <c r="L10883" i="1"/>
  <c r="M10893" i="1"/>
  <c r="R10860" i="1"/>
  <c r="R10859" i="1"/>
  <c r="R10861" i="1"/>
  <c r="M10902" i="1" l="1"/>
  <c r="L10892" i="1"/>
  <c r="M10897" i="1"/>
  <c r="L10887" i="1"/>
  <c r="O10881" i="1"/>
  <c r="N10880" i="1"/>
  <c r="N10881" i="1"/>
  <c r="P10879" i="1"/>
  <c r="P10880" i="1"/>
  <c r="O10879" i="1"/>
  <c r="P10881" i="1"/>
  <c r="O10880" i="1"/>
  <c r="N10879" i="1"/>
  <c r="R10879" i="1" s="1" a="1"/>
  <c r="M10894" i="1"/>
  <c r="L10884" i="1"/>
  <c r="L10893" i="1"/>
  <c r="M10903" i="1"/>
  <c r="O10896" i="1"/>
  <c r="O10897" i="1" s="1"/>
  <c r="L10895" i="1"/>
  <c r="N10896" i="1"/>
  <c r="P10896" i="1" s="1"/>
  <c r="P10897" i="1" s="1"/>
  <c r="O10895" i="1"/>
  <c r="N10895" i="1"/>
  <c r="M10905" i="1"/>
  <c r="L10901" i="1"/>
  <c r="M10911" i="1"/>
  <c r="M10906" i="1"/>
  <c r="L10896" i="1"/>
  <c r="N10889" i="1" a="1"/>
  <c r="P10885" i="1"/>
  <c r="M10909" i="1"/>
  <c r="L10899" i="1"/>
  <c r="M10890" i="1"/>
  <c r="L10880" i="1"/>
  <c r="L10898" i="1"/>
  <c r="M10908" i="1"/>
  <c r="R10870" i="1"/>
  <c r="R10869" i="1"/>
  <c r="R10871" i="1"/>
  <c r="M10900" i="1" l="1"/>
  <c r="L10890" i="1"/>
  <c r="O10891" i="1"/>
  <c r="N10890" i="1"/>
  <c r="N10891" i="1"/>
  <c r="P10889" i="1"/>
  <c r="P10890" i="1"/>
  <c r="O10889" i="1"/>
  <c r="P10891" i="1"/>
  <c r="O10890" i="1"/>
  <c r="N10889" i="1"/>
  <c r="R10889" i="1" s="1" a="1"/>
  <c r="L10908" i="1"/>
  <c r="M10918" i="1"/>
  <c r="O10906" i="1"/>
  <c r="O10907" i="1" s="1"/>
  <c r="L10905" i="1"/>
  <c r="N10906" i="1"/>
  <c r="P10906" i="1" s="1"/>
  <c r="P10907" i="1" s="1"/>
  <c r="O10905" i="1"/>
  <c r="N10905" i="1"/>
  <c r="M10915" i="1"/>
  <c r="M10907" i="1"/>
  <c r="L10897" i="1"/>
  <c r="M10919" i="1"/>
  <c r="L10909" i="1"/>
  <c r="M10916" i="1"/>
  <c r="L10906" i="1"/>
  <c r="N10899" i="1" a="1"/>
  <c r="P10895" i="1"/>
  <c r="M10904" i="1"/>
  <c r="L10894" i="1"/>
  <c r="L10911" i="1"/>
  <c r="M10921" i="1"/>
  <c r="L10903" i="1"/>
  <c r="M10913" i="1"/>
  <c r="R10880" i="1"/>
  <c r="R10879" i="1"/>
  <c r="R10881" i="1"/>
  <c r="M10912" i="1"/>
  <c r="L10902" i="1"/>
  <c r="O10901" i="1" l="1"/>
  <c r="N10900" i="1"/>
  <c r="N10901" i="1"/>
  <c r="P10899" i="1"/>
  <c r="P10900" i="1"/>
  <c r="O10899" i="1"/>
  <c r="P10901" i="1"/>
  <c r="O10900" i="1"/>
  <c r="N10899" i="1"/>
  <c r="R10899" i="1" s="1" a="1"/>
  <c r="M10914" i="1"/>
  <c r="L10904" i="1"/>
  <c r="M10926" i="1"/>
  <c r="L10916" i="1"/>
  <c r="M10917" i="1"/>
  <c r="L10907" i="1"/>
  <c r="L10913" i="1"/>
  <c r="M10923" i="1"/>
  <c r="L10921" i="1"/>
  <c r="M10931" i="1"/>
  <c r="O10916" i="1"/>
  <c r="O10917" i="1" s="1"/>
  <c r="L10915" i="1"/>
  <c r="N10916" i="1"/>
  <c r="P10916" i="1" s="1"/>
  <c r="P10917" i="1" s="1"/>
  <c r="O10915" i="1"/>
  <c r="N10915" i="1"/>
  <c r="M10925" i="1"/>
  <c r="R10890" i="1"/>
  <c r="R10889" i="1"/>
  <c r="R10891" i="1"/>
  <c r="M10929" i="1"/>
  <c r="L10919" i="1"/>
  <c r="N10909" i="1" a="1"/>
  <c r="P10905" i="1"/>
  <c r="M10922" i="1"/>
  <c r="L10912" i="1"/>
  <c r="L10918" i="1"/>
  <c r="M10928" i="1"/>
  <c r="M10910" i="1"/>
  <c r="L10900" i="1"/>
  <c r="M10920" i="1" l="1"/>
  <c r="L10910" i="1"/>
  <c r="M10939" i="1"/>
  <c r="L10929" i="1"/>
  <c r="L10928" i="1"/>
  <c r="M10938" i="1"/>
  <c r="N10919" i="1" a="1"/>
  <c r="P10915" i="1"/>
  <c r="M10936" i="1"/>
  <c r="L10926" i="1"/>
  <c r="O10911" i="1"/>
  <c r="N10910" i="1"/>
  <c r="N10911" i="1"/>
  <c r="P10909" i="1"/>
  <c r="P10910" i="1"/>
  <c r="O10909" i="1"/>
  <c r="P10911" i="1"/>
  <c r="O10910" i="1"/>
  <c r="N10909" i="1"/>
  <c r="R10909" i="1" s="1" a="1"/>
  <c r="L10931" i="1"/>
  <c r="M10941" i="1"/>
  <c r="M10927" i="1"/>
  <c r="L10917" i="1"/>
  <c r="M10924" i="1"/>
  <c r="L10914" i="1"/>
  <c r="M10932" i="1"/>
  <c r="L10922" i="1"/>
  <c r="O10926" i="1"/>
  <c r="O10927" i="1" s="1"/>
  <c r="L10925" i="1"/>
  <c r="N10926" i="1"/>
  <c r="P10926" i="1" s="1"/>
  <c r="P10927" i="1" s="1"/>
  <c r="O10925" i="1"/>
  <c r="N10925" i="1"/>
  <c r="M10935" i="1"/>
  <c r="L10923" i="1"/>
  <c r="M10933" i="1"/>
  <c r="R10900" i="1"/>
  <c r="R10899" i="1"/>
  <c r="R10901" i="1"/>
  <c r="M10934" i="1" l="1"/>
  <c r="L10924" i="1"/>
  <c r="L10933" i="1"/>
  <c r="M10943" i="1"/>
  <c r="R10910" i="1"/>
  <c r="R10909" i="1"/>
  <c r="R10911" i="1"/>
  <c r="O10921" i="1"/>
  <c r="N10920" i="1"/>
  <c r="N10921" i="1"/>
  <c r="P10919" i="1"/>
  <c r="P10920" i="1"/>
  <c r="O10919" i="1"/>
  <c r="P10921" i="1"/>
  <c r="O10920" i="1"/>
  <c r="N10919" i="1"/>
  <c r="R10919" i="1" s="1" a="1"/>
  <c r="M10949" i="1"/>
  <c r="L10939" i="1"/>
  <c r="N10929" i="1" a="1"/>
  <c r="P10925" i="1"/>
  <c r="M10942" i="1"/>
  <c r="L10932" i="1"/>
  <c r="M10937" i="1"/>
  <c r="L10927" i="1"/>
  <c r="L10938" i="1"/>
  <c r="M10948" i="1"/>
  <c r="O10936" i="1"/>
  <c r="O10937" i="1" s="1"/>
  <c r="L10935" i="1"/>
  <c r="N10936" i="1"/>
  <c r="P10936" i="1" s="1"/>
  <c r="P10937" i="1" s="1"/>
  <c r="O10935" i="1"/>
  <c r="N10935" i="1"/>
  <c r="M10945" i="1"/>
  <c r="L10941" i="1"/>
  <c r="M10951" i="1"/>
  <c r="M10946" i="1"/>
  <c r="L10936" i="1"/>
  <c r="M10930" i="1"/>
  <c r="L10920" i="1"/>
  <c r="M10956" i="1" l="1"/>
  <c r="L10946" i="1"/>
  <c r="O10946" i="1"/>
  <c r="O10947" i="1" s="1"/>
  <c r="L10945" i="1"/>
  <c r="N10946" i="1"/>
  <c r="P10946" i="1" s="1"/>
  <c r="P10947" i="1" s="1"/>
  <c r="O10945" i="1"/>
  <c r="N10945" i="1"/>
  <c r="M10955" i="1"/>
  <c r="R10920" i="1"/>
  <c r="R10919" i="1"/>
  <c r="R10921" i="1"/>
  <c r="L10943" i="1"/>
  <c r="M10953" i="1"/>
  <c r="M10947" i="1"/>
  <c r="L10937" i="1"/>
  <c r="O10931" i="1"/>
  <c r="N10930" i="1"/>
  <c r="N10931" i="1"/>
  <c r="P10929" i="1"/>
  <c r="P10930" i="1"/>
  <c r="O10929" i="1"/>
  <c r="P10931" i="1"/>
  <c r="O10930" i="1"/>
  <c r="N10929" i="1"/>
  <c r="R10929" i="1" s="1" a="1"/>
  <c r="L10948" i="1"/>
  <c r="M10958" i="1"/>
  <c r="N10939" i="1" a="1"/>
  <c r="P10935" i="1"/>
  <c r="L10951" i="1"/>
  <c r="M10961" i="1"/>
  <c r="M10940" i="1"/>
  <c r="L10930" i="1"/>
  <c r="M10952" i="1"/>
  <c r="L10942" i="1"/>
  <c r="M10959" i="1"/>
  <c r="L10949" i="1"/>
  <c r="M10944" i="1"/>
  <c r="L10934" i="1"/>
  <c r="M10950" i="1" l="1"/>
  <c r="L10940" i="1"/>
  <c r="R10930" i="1"/>
  <c r="R10929" i="1"/>
  <c r="R10931" i="1"/>
  <c r="O10956" i="1"/>
  <c r="O10957" i="1" s="1"/>
  <c r="L10955" i="1"/>
  <c r="N10956" i="1"/>
  <c r="P10956" i="1" s="1"/>
  <c r="P10957" i="1" s="1"/>
  <c r="O10955" i="1"/>
  <c r="N10955" i="1"/>
  <c r="M10965" i="1"/>
  <c r="O10941" i="1"/>
  <c r="N10940" i="1"/>
  <c r="N10941" i="1"/>
  <c r="P10939" i="1"/>
  <c r="P10940" i="1"/>
  <c r="O10939" i="1"/>
  <c r="P10941" i="1"/>
  <c r="O10940" i="1"/>
  <c r="N10939" i="1"/>
  <c r="R10939" i="1" s="1" a="1"/>
  <c r="N10949" i="1" a="1"/>
  <c r="P10945" i="1"/>
  <c r="M10969" i="1"/>
  <c r="L10959" i="1"/>
  <c r="L10958" i="1"/>
  <c r="M10968" i="1"/>
  <c r="M10957" i="1"/>
  <c r="L10947" i="1"/>
  <c r="L10961" i="1"/>
  <c r="M10971" i="1"/>
  <c r="M10954" i="1"/>
  <c r="L10944" i="1"/>
  <c r="M10962" i="1"/>
  <c r="L10952" i="1"/>
  <c r="L10953" i="1"/>
  <c r="M10963" i="1"/>
  <c r="M10966" i="1"/>
  <c r="L10956" i="1"/>
  <c r="M10972" i="1" l="1"/>
  <c r="L10962" i="1"/>
  <c r="R10940" i="1"/>
  <c r="R10939" i="1"/>
  <c r="R10941" i="1"/>
  <c r="M10976" i="1"/>
  <c r="L10966" i="1"/>
  <c r="L10963" i="1"/>
  <c r="M10973" i="1"/>
  <c r="M10964" i="1"/>
  <c r="L10954" i="1"/>
  <c r="M10967" i="1"/>
  <c r="L10957" i="1"/>
  <c r="M10979" i="1"/>
  <c r="L10969" i="1"/>
  <c r="O10966" i="1"/>
  <c r="O10967" i="1" s="1"/>
  <c r="L10965" i="1"/>
  <c r="N10966" i="1"/>
  <c r="P10966" i="1" s="1"/>
  <c r="P10967" i="1" s="1"/>
  <c r="O10965" i="1"/>
  <c r="N10965" i="1"/>
  <c r="M10975" i="1"/>
  <c r="L10971" i="1"/>
  <c r="M10981" i="1"/>
  <c r="L10968" i="1"/>
  <c r="M10978" i="1"/>
  <c r="N10959" i="1" a="1"/>
  <c r="P10955" i="1"/>
  <c r="O10951" i="1"/>
  <c r="N10950" i="1"/>
  <c r="N10951" i="1"/>
  <c r="P10949" i="1"/>
  <c r="P10950" i="1"/>
  <c r="O10949" i="1"/>
  <c r="P10951" i="1"/>
  <c r="O10950" i="1"/>
  <c r="N10949" i="1"/>
  <c r="R10949" i="1" s="1" a="1"/>
  <c r="M10960" i="1"/>
  <c r="L10950" i="1"/>
  <c r="R10950" i="1" l="1"/>
  <c r="R10949" i="1"/>
  <c r="R10951" i="1"/>
  <c r="N10969" i="1" a="1"/>
  <c r="P10965" i="1"/>
  <c r="M10977" i="1"/>
  <c r="L10967" i="1"/>
  <c r="O10961" i="1"/>
  <c r="N10960" i="1"/>
  <c r="N10961" i="1"/>
  <c r="P10959" i="1"/>
  <c r="P10960" i="1"/>
  <c r="O10959" i="1"/>
  <c r="P10961" i="1"/>
  <c r="O10960" i="1"/>
  <c r="N10959" i="1"/>
  <c r="R10959" i="1" s="1" a="1"/>
  <c r="M10989" i="1"/>
  <c r="L10979" i="1"/>
  <c r="M10974" i="1"/>
  <c r="L10964" i="1"/>
  <c r="M10986" i="1"/>
  <c r="L10976" i="1"/>
  <c r="L10981" i="1"/>
  <c r="M10991" i="1"/>
  <c r="M10970" i="1"/>
  <c r="L10960" i="1"/>
  <c r="L10978" i="1"/>
  <c r="M10988" i="1"/>
  <c r="O10976" i="1"/>
  <c r="O10977" i="1" s="1"/>
  <c r="L10975" i="1"/>
  <c r="N10976" i="1"/>
  <c r="P10976" i="1" s="1"/>
  <c r="P10977" i="1" s="1"/>
  <c r="O10975" i="1"/>
  <c r="N10975" i="1"/>
  <c r="M10985" i="1"/>
  <c r="L10973" i="1"/>
  <c r="M10983" i="1"/>
  <c r="M10982" i="1"/>
  <c r="L10972" i="1"/>
  <c r="M10992" i="1" l="1"/>
  <c r="L10982" i="1"/>
  <c r="L10983" i="1"/>
  <c r="M10993" i="1"/>
  <c r="L10988" i="1"/>
  <c r="M10998" i="1"/>
  <c r="R10960" i="1"/>
  <c r="R10959" i="1"/>
  <c r="R10961" i="1"/>
  <c r="O10971" i="1"/>
  <c r="N10970" i="1"/>
  <c r="N10971" i="1"/>
  <c r="P10969" i="1"/>
  <c r="P10970" i="1"/>
  <c r="O10969" i="1"/>
  <c r="P10971" i="1"/>
  <c r="O10970" i="1"/>
  <c r="N10969" i="1"/>
  <c r="R10969" i="1" s="1" a="1"/>
  <c r="N10979" i="1" a="1"/>
  <c r="P10975" i="1"/>
  <c r="M10984" i="1"/>
  <c r="L10974" i="1"/>
  <c r="L10991" i="1"/>
  <c r="M11001" i="1"/>
  <c r="O10986" i="1"/>
  <c r="O10987" i="1" s="1"/>
  <c r="L10985" i="1"/>
  <c r="N10986" i="1"/>
  <c r="P10986" i="1" s="1"/>
  <c r="P10987" i="1" s="1"/>
  <c r="O10985" i="1"/>
  <c r="N10985" i="1"/>
  <c r="M10995" i="1"/>
  <c r="M10987" i="1"/>
  <c r="L10977" i="1"/>
  <c r="M10980" i="1"/>
  <c r="L10970" i="1"/>
  <c r="M10996" i="1"/>
  <c r="L10986" i="1"/>
  <c r="M10999" i="1"/>
  <c r="L10989" i="1"/>
  <c r="M11009" i="1" l="1"/>
  <c r="L10999" i="1"/>
  <c r="L11001" i="1"/>
  <c r="M11011" i="1"/>
  <c r="L10993" i="1"/>
  <c r="M11003" i="1"/>
  <c r="M11006" i="1"/>
  <c r="L10996" i="1"/>
  <c r="O10981" i="1"/>
  <c r="N10980" i="1"/>
  <c r="N10981" i="1"/>
  <c r="P10979" i="1"/>
  <c r="P10980" i="1"/>
  <c r="O10979" i="1"/>
  <c r="P10981" i="1"/>
  <c r="O10980" i="1"/>
  <c r="N10979" i="1"/>
  <c r="R10979" i="1" s="1" a="1"/>
  <c r="M10997" i="1"/>
  <c r="L10987" i="1"/>
  <c r="O10996" i="1"/>
  <c r="O10997" i="1" s="1"/>
  <c r="L10995" i="1"/>
  <c r="N10996" i="1"/>
  <c r="P10996" i="1" s="1"/>
  <c r="P10997" i="1" s="1"/>
  <c r="O10995" i="1"/>
  <c r="N10995" i="1"/>
  <c r="M11005" i="1"/>
  <c r="R10970" i="1"/>
  <c r="R10969" i="1"/>
  <c r="R10971" i="1"/>
  <c r="L10998" i="1"/>
  <c r="M11008" i="1"/>
  <c r="M10990" i="1"/>
  <c r="L10980" i="1"/>
  <c r="N10989" i="1" a="1"/>
  <c r="P10985" i="1"/>
  <c r="M10994" i="1"/>
  <c r="L10984" i="1"/>
  <c r="M11002" i="1"/>
  <c r="L10992" i="1"/>
  <c r="O10991" i="1" l="1"/>
  <c r="N10990" i="1"/>
  <c r="N10991" i="1"/>
  <c r="P10989" i="1"/>
  <c r="P10990" i="1"/>
  <c r="O10989" i="1"/>
  <c r="P10991" i="1"/>
  <c r="O10990" i="1"/>
  <c r="N10989" i="1"/>
  <c r="R10989" i="1" s="1" a="1"/>
  <c r="O11006" i="1"/>
  <c r="O11007" i="1" s="1"/>
  <c r="L11005" i="1"/>
  <c r="N11006" i="1"/>
  <c r="P11006" i="1" s="1"/>
  <c r="P11007" i="1" s="1"/>
  <c r="O11005" i="1"/>
  <c r="N11005" i="1"/>
  <c r="M11015" i="1"/>
  <c r="N10999" i="1" a="1"/>
  <c r="P10995" i="1"/>
  <c r="L11011" i="1"/>
  <c r="M11021" i="1"/>
  <c r="M11016" i="1"/>
  <c r="L11006" i="1"/>
  <c r="M11004" i="1"/>
  <c r="L10994" i="1"/>
  <c r="M11000" i="1"/>
  <c r="L10990" i="1"/>
  <c r="L11008" i="1"/>
  <c r="M11018" i="1"/>
  <c r="M11007" i="1"/>
  <c r="L10997" i="1"/>
  <c r="L11003" i="1"/>
  <c r="M11013" i="1"/>
  <c r="M11012" i="1"/>
  <c r="L11002" i="1"/>
  <c r="R10980" i="1"/>
  <c r="R10979" i="1"/>
  <c r="R10981" i="1"/>
  <c r="M11019" i="1"/>
  <c r="L11009" i="1"/>
  <c r="M11022" i="1" l="1"/>
  <c r="L11012" i="1"/>
  <c r="M11017" i="1"/>
  <c r="L11007" i="1"/>
  <c r="M11010" i="1"/>
  <c r="L11000" i="1"/>
  <c r="M11026" i="1"/>
  <c r="L11016" i="1"/>
  <c r="O11001" i="1"/>
  <c r="N11000" i="1"/>
  <c r="N11001" i="1"/>
  <c r="P10999" i="1"/>
  <c r="P11000" i="1"/>
  <c r="O10999" i="1"/>
  <c r="P11001" i="1"/>
  <c r="O11000" i="1"/>
  <c r="N10999" i="1"/>
  <c r="R10999" i="1" s="1" a="1"/>
  <c r="M11029" i="1"/>
  <c r="L11019" i="1"/>
  <c r="L11013" i="1"/>
  <c r="M11023" i="1"/>
  <c r="L11018" i="1"/>
  <c r="M11028" i="1"/>
  <c r="L11021" i="1"/>
  <c r="M11031" i="1"/>
  <c r="O11016" i="1"/>
  <c r="O11017" i="1" s="1"/>
  <c r="L11015" i="1"/>
  <c r="N11016" i="1"/>
  <c r="P11016" i="1" s="1"/>
  <c r="P11017" i="1" s="1"/>
  <c r="O11015" i="1"/>
  <c r="N11015" i="1"/>
  <c r="M11025" i="1"/>
  <c r="M11014" i="1"/>
  <c r="L11004" i="1"/>
  <c r="N11009" i="1" a="1"/>
  <c r="P11005" i="1"/>
  <c r="R10990" i="1"/>
  <c r="R10989" i="1"/>
  <c r="R10991" i="1"/>
  <c r="L11031" i="1" l="1"/>
  <c r="M11041" i="1"/>
  <c r="L11023" i="1"/>
  <c r="M11033" i="1"/>
  <c r="M11024" i="1"/>
  <c r="L11014" i="1"/>
  <c r="O11026" i="1"/>
  <c r="O11027" i="1" s="1"/>
  <c r="L11025" i="1"/>
  <c r="N11026" i="1"/>
  <c r="P11026" i="1" s="1"/>
  <c r="P11027" i="1" s="1"/>
  <c r="O11025" i="1"/>
  <c r="N11025" i="1"/>
  <c r="M11035" i="1"/>
  <c r="L11028" i="1"/>
  <c r="M11038" i="1"/>
  <c r="M11036" i="1"/>
  <c r="L11026" i="1"/>
  <c r="M11027" i="1"/>
  <c r="L11017" i="1"/>
  <c r="O11011" i="1"/>
  <c r="N11010" i="1"/>
  <c r="N11011" i="1"/>
  <c r="P11009" i="1"/>
  <c r="P11010" i="1"/>
  <c r="O11009" i="1"/>
  <c r="P11011" i="1"/>
  <c r="O11010" i="1"/>
  <c r="N11009" i="1"/>
  <c r="R11009" i="1" s="1" a="1"/>
  <c r="N11019" i="1" a="1"/>
  <c r="P11015" i="1"/>
  <c r="M11039" i="1"/>
  <c r="L11029" i="1"/>
  <c r="R11000" i="1"/>
  <c r="R10999" i="1"/>
  <c r="R11001" i="1"/>
  <c r="M11020" i="1"/>
  <c r="L11010" i="1"/>
  <c r="M11032" i="1"/>
  <c r="L11022" i="1"/>
  <c r="R11010" i="1" l="1"/>
  <c r="R11009" i="1"/>
  <c r="R11011" i="1"/>
  <c r="O11021" i="1"/>
  <c r="N11020" i="1"/>
  <c r="N11021" i="1"/>
  <c r="P11019" i="1"/>
  <c r="P11020" i="1"/>
  <c r="O11019" i="1"/>
  <c r="P11021" i="1"/>
  <c r="O11020" i="1"/>
  <c r="N11019" i="1"/>
  <c r="R11019" i="1" s="1" a="1"/>
  <c r="O11036" i="1"/>
  <c r="O11037" i="1" s="1"/>
  <c r="L11035" i="1"/>
  <c r="N11036" i="1"/>
  <c r="P11036" i="1" s="1"/>
  <c r="P11037" i="1" s="1"/>
  <c r="O11035" i="1"/>
  <c r="N11035" i="1"/>
  <c r="M11045" i="1"/>
  <c r="L11033" i="1"/>
  <c r="M11043" i="1"/>
  <c r="M11046" i="1"/>
  <c r="L11036" i="1"/>
  <c r="N11029" i="1" a="1"/>
  <c r="P11025" i="1"/>
  <c r="M11049" i="1"/>
  <c r="L11039" i="1"/>
  <c r="L11041" i="1"/>
  <c r="M11051" i="1"/>
  <c r="M11030" i="1"/>
  <c r="L11020" i="1"/>
  <c r="L11038" i="1"/>
  <c r="M11048" i="1"/>
  <c r="M11042" i="1"/>
  <c r="L11032" i="1"/>
  <c r="M11037" i="1"/>
  <c r="L11027" i="1"/>
  <c r="M11034" i="1"/>
  <c r="L11024" i="1"/>
  <c r="M11052" i="1" l="1"/>
  <c r="L11042" i="1"/>
  <c r="R11020" i="1"/>
  <c r="R11019" i="1"/>
  <c r="R11021" i="1"/>
  <c r="M11040" i="1"/>
  <c r="L11030" i="1"/>
  <c r="L11048" i="1"/>
  <c r="M11058" i="1"/>
  <c r="M11044" i="1"/>
  <c r="L11034" i="1"/>
  <c r="M11059" i="1"/>
  <c r="L11049" i="1"/>
  <c r="L11051" i="1"/>
  <c r="M11061" i="1"/>
  <c r="L11043" i="1"/>
  <c r="M11053" i="1"/>
  <c r="M11047" i="1"/>
  <c r="L11037" i="1"/>
  <c r="O11031" i="1"/>
  <c r="N11030" i="1"/>
  <c r="N11031" i="1"/>
  <c r="P11029" i="1"/>
  <c r="P11030" i="1"/>
  <c r="O11029" i="1"/>
  <c r="P11031" i="1"/>
  <c r="O11030" i="1"/>
  <c r="N11029" i="1"/>
  <c r="R11029" i="1" s="1" a="1"/>
  <c r="O11046" i="1"/>
  <c r="O11047" i="1" s="1"/>
  <c r="L11045" i="1"/>
  <c r="N11046" i="1"/>
  <c r="P11046" i="1" s="1"/>
  <c r="P11047" i="1" s="1"/>
  <c r="O11045" i="1"/>
  <c r="N11045" i="1"/>
  <c r="M11055" i="1"/>
  <c r="M11056" i="1"/>
  <c r="L11046" i="1"/>
  <c r="N11039" i="1" a="1"/>
  <c r="P11035" i="1"/>
  <c r="R11030" i="1" l="1"/>
  <c r="R11029" i="1"/>
  <c r="R11031" i="1"/>
  <c r="M11069" i="1"/>
  <c r="L11059" i="1"/>
  <c r="N11049" i="1" a="1"/>
  <c r="P11045" i="1"/>
  <c r="M11066" i="1"/>
  <c r="L11056" i="1"/>
  <c r="O11041" i="1"/>
  <c r="N11040" i="1"/>
  <c r="N11041" i="1"/>
  <c r="P11039" i="1"/>
  <c r="P11040" i="1"/>
  <c r="O11039" i="1"/>
  <c r="P11041" i="1"/>
  <c r="O11040" i="1"/>
  <c r="N11039" i="1"/>
  <c r="R11039" i="1" s="1" a="1"/>
  <c r="L11061" i="1"/>
  <c r="M11071" i="1"/>
  <c r="O11056" i="1"/>
  <c r="O11057" i="1" s="1"/>
  <c r="L11055" i="1"/>
  <c r="N11056" i="1"/>
  <c r="P11056" i="1" s="1"/>
  <c r="P11057" i="1" s="1"/>
  <c r="O11055" i="1"/>
  <c r="N11055" i="1"/>
  <c r="M11065" i="1"/>
  <c r="M11057" i="1"/>
  <c r="L11047" i="1"/>
  <c r="M11054" i="1"/>
  <c r="L11044" i="1"/>
  <c r="M11050" i="1"/>
  <c r="L11040" i="1"/>
  <c r="L11053" i="1"/>
  <c r="M11063" i="1"/>
  <c r="L11058" i="1"/>
  <c r="M11068" i="1"/>
  <c r="M11062" i="1"/>
  <c r="L11052" i="1"/>
  <c r="M11072" i="1" l="1"/>
  <c r="L11062" i="1"/>
  <c r="L11071" i="1"/>
  <c r="M11081" i="1"/>
  <c r="M11076" i="1"/>
  <c r="L11066" i="1"/>
  <c r="M11079" i="1"/>
  <c r="L11069" i="1"/>
  <c r="M11064" i="1"/>
  <c r="L11054" i="1"/>
  <c r="N11059" i="1" a="1"/>
  <c r="P11055" i="1"/>
  <c r="L11068" i="1"/>
  <c r="M11078" i="1"/>
  <c r="M11060" i="1"/>
  <c r="L11050" i="1"/>
  <c r="M11067" i="1"/>
  <c r="L11057" i="1"/>
  <c r="L11063" i="1"/>
  <c r="M11073" i="1"/>
  <c r="O11066" i="1"/>
  <c r="O11067" i="1" s="1"/>
  <c r="L11065" i="1"/>
  <c r="N11066" i="1"/>
  <c r="P11066" i="1" s="1"/>
  <c r="P11067" i="1" s="1"/>
  <c r="O11065" i="1"/>
  <c r="N11065" i="1"/>
  <c r="M11075" i="1"/>
  <c r="R11040" i="1"/>
  <c r="R11039" i="1"/>
  <c r="R11041" i="1"/>
  <c r="O11051" i="1"/>
  <c r="N11050" i="1"/>
  <c r="N11051" i="1"/>
  <c r="P11049" i="1"/>
  <c r="P11050" i="1"/>
  <c r="O11049" i="1"/>
  <c r="P11051" i="1"/>
  <c r="O11050" i="1"/>
  <c r="N11049" i="1"/>
  <c r="R11049" i="1" s="1" a="1"/>
  <c r="L11073" i="1" l="1"/>
  <c r="M11083" i="1"/>
  <c r="L11081" i="1"/>
  <c r="M11091" i="1"/>
  <c r="M11070" i="1"/>
  <c r="L11060" i="1"/>
  <c r="O11061" i="1"/>
  <c r="N11060" i="1"/>
  <c r="N11061" i="1"/>
  <c r="P11059" i="1"/>
  <c r="P11060" i="1"/>
  <c r="O11059" i="1"/>
  <c r="P11061" i="1"/>
  <c r="O11060" i="1"/>
  <c r="N11059" i="1"/>
  <c r="R11059" i="1" s="1" a="1"/>
  <c r="M11089" i="1"/>
  <c r="L11079" i="1"/>
  <c r="N11069" i="1" a="1"/>
  <c r="P11065" i="1"/>
  <c r="R11050" i="1"/>
  <c r="R11049" i="1"/>
  <c r="R11051" i="1"/>
  <c r="O11076" i="1"/>
  <c r="O11077" i="1" s="1"/>
  <c r="L11075" i="1"/>
  <c r="N11076" i="1"/>
  <c r="P11076" i="1" s="1"/>
  <c r="P11077" i="1" s="1"/>
  <c r="O11075" i="1"/>
  <c r="N11075" i="1"/>
  <c r="M11085" i="1"/>
  <c r="L11078" i="1"/>
  <c r="M11088" i="1"/>
  <c r="M11077" i="1"/>
  <c r="L11067" i="1"/>
  <c r="M11074" i="1"/>
  <c r="L11064" i="1"/>
  <c r="M11086" i="1"/>
  <c r="L11076" i="1"/>
  <c r="M11082" i="1"/>
  <c r="L11072" i="1"/>
  <c r="N11079" i="1" l="1" a="1"/>
  <c r="P11075" i="1"/>
  <c r="L11088" i="1"/>
  <c r="M11098" i="1"/>
  <c r="M11092" i="1"/>
  <c r="L11082" i="1"/>
  <c r="M11084" i="1"/>
  <c r="L11074" i="1"/>
  <c r="O11086" i="1"/>
  <c r="O11087" i="1" s="1"/>
  <c r="L11085" i="1"/>
  <c r="N11086" i="1"/>
  <c r="P11086" i="1" s="1"/>
  <c r="P11087" i="1" s="1"/>
  <c r="O11085" i="1"/>
  <c r="N11085" i="1"/>
  <c r="M11095" i="1"/>
  <c r="M11099" i="1"/>
  <c r="L11089" i="1"/>
  <c r="L11091" i="1"/>
  <c r="M11101" i="1"/>
  <c r="R11060" i="1"/>
  <c r="R11059" i="1"/>
  <c r="R11061" i="1"/>
  <c r="O11071" i="1"/>
  <c r="N11070" i="1"/>
  <c r="N11071" i="1"/>
  <c r="P11069" i="1"/>
  <c r="P11070" i="1"/>
  <c r="O11069" i="1"/>
  <c r="P11071" i="1"/>
  <c r="O11070" i="1"/>
  <c r="N11069" i="1"/>
  <c r="R11069" i="1" s="1" a="1"/>
  <c r="L11083" i="1"/>
  <c r="M11093" i="1"/>
  <c r="M11096" i="1"/>
  <c r="L11086" i="1"/>
  <c r="M11087" i="1"/>
  <c r="L11077" i="1"/>
  <c r="M11080" i="1"/>
  <c r="L11070" i="1"/>
  <c r="M11090" i="1" l="1"/>
  <c r="L11080" i="1"/>
  <c r="N11089" i="1" a="1"/>
  <c r="P11085" i="1"/>
  <c r="L11093" i="1"/>
  <c r="M11103" i="1"/>
  <c r="L11098" i="1"/>
  <c r="M11108" i="1"/>
  <c r="M11094" i="1"/>
  <c r="L11084" i="1"/>
  <c r="M11106" i="1"/>
  <c r="L11096" i="1"/>
  <c r="M11097" i="1"/>
  <c r="L11087" i="1"/>
  <c r="M11109" i="1"/>
  <c r="L11099" i="1"/>
  <c r="R11070" i="1"/>
  <c r="R11069" i="1"/>
  <c r="R11071" i="1"/>
  <c r="L11101" i="1"/>
  <c r="M11111" i="1"/>
  <c r="O11096" i="1"/>
  <c r="O11097" i="1" s="1"/>
  <c r="L11095" i="1"/>
  <c r="N11096" i="1"/>
  <c r="P11096" i="1" s="1"/>
  <c r="P11097" i="1" s="1"/>
  <c r="O11095" i="1"/>
  <c r="N11095" i="1"/>
  <c r="M11105" i="1"/>
  <c r="M11102" i="1"/>
  <c r="L11092" i="1"/>
  <c r="O11081" i="1"/>
  <c r="N11080" i="1"/>
  <c r="N11081" i="1"/>
  <c r="P11079" i="1"/>
  <c r="P11080" i="1"/>
  <c r="O11079" i="1"/>
  <c r="P11081" i="1"/>
  <c r="O11080" i="1"/>
  <c r="N11079" i="1"/>
  <c r="R11079" i="1" s="1" a="1"/>
  <c r="R11080" i="1" l="1"/>
  <c r="R11079" i="1"/>
  <c r="R11081" i="1"/>
  <c r="L11111" i="1"/>
  <c r="M11121" i="1"/>
  <c r="M11112" i="1"/>
  <c r="L11102" i="1"/>
  <c r="L11108" i="1"/>
  <c r="M11118" i="1"/>
  <c r="M11119" i="1"/>
  <c r="L11109" i="1"/>
  <c r="M11116" i="1"/>
  <c r="L11106" i="1"/>
  <c r="O11091" i="1"/>
  <c r="N11090" i="1"/>
  <c r="N11091" i="1"/>
  <c r="P11089" i="1"/>
  <c r="P11090" i="1"/>
  <c r="O11089" i="1"/>
  <c r="P11091" i="1"/>
  <c r="O11090" i="1"/>
  <c r="N11089" i="1"/>
  <c r="R11089" i="1" s="1" a="1"/>
  <c r="O11106" i="1"/>
  <c r="O11107" i="1" s="1"/>
  <c r="L11105" i="1"/>
  <c r="N11106" i="1"/>
  <c r="P11106" i="1" s="1"/>
  <c r="P11107" i="1" s="1"/>
  <c r="O11105" i="1"/>
  <c r="N11105" i="1"/>
  <c r="M11115" i="1"/>
  <c r="N11099" i="1" a="1"/>
  <c r="P11095" i="1"/>
  <c r="L11103" i="1"/>
  <c r="M11113" i="1"/>
  <c r="M11107" i="1"/>
  <c r="L11097" i="1"/>
  <c r="M11104" i="1"/>
  <c r="L11094" i="1"/>
  <c r="M11100" i="1"/>
  <c r="L11090" i="1"/>
  <c r="L11113" i="1" l="1"/>
  <c r="M11123" i="1"/>
  <c r="O11116" i="1"/>
  <c r="O11117" i="1" s="1"/>
  <c r="L11115" i="1"/>
  <c r="N11116" i="1"/>
  <c r="P11116" i="1" s="1"/>
  <c r="P11117" i="1" s="1"/>
  <c r="O11115" i="1"/>
  <c r="N11115" i="1"/>
  <c r="M11125" i="1"/>
  <c r="M11126" i="1"/>
  <c r="L11116" i="1"/>
  <c r="M11114" i="1"/>
  <c r="L11104" i="1"/>
  <c r="N11109" i="1" a="1"/>
  <c r="P11105" i="1"/>
  <c r="R11090" i="1"/>
  <c r="R11089" i="1"/>
  <c r="R11091" i="1"/>
  <c r="M11129" i="1"/>
  <c r="L11119" i="1"/>
  <c r="M11122" i="1"/>
  <c r="L11112" i="1"/>
  <c r="M11110" i="1"/>
  <c r="L11100" i="1"/>
  <c r="M11117" i="1"/>
  <c r="L11107" i="1"/>
  <c r="O11101" i="1"/>
  <c r="N11100" i="1"/>
  <c r="N11101" i="1"/>
  <c r="P11099" i="1"/>
  <c r="P11100" i="1"/>
  <c r="O11099" i="1"/>
  <c r="P11101" i="1"/>
  <c r="O11100" i="1"/>
  <c r="N11099" i="1"/>
  <c r="R11099" i="1" s="1" a="1"/>
  <c r="L11118" i="1"/>
  <c r="M11128" i="1"/>
  <c r="L11121" i="1"/>
  <c r="M11131" i="1"/>
  <c r="R11100" i="1" l="1"/>
  <c r="R11099" i="1"/>
  <c r="R11101" i="1"/>
  <c r="L11128" i="1"/>
  <c r="M11138" i="1"/>
  <c r="M11127" i="1"/>
  <c r="L11117" i="1"/>
  <c r="M11132" i="1"/>
  <c r="L11122" i="1"/>
  <c r="O11126" i="1"/>
  <c r="O11127" i="1" s="1"/>
  <c r="L11125" i="1"/>
  <c r="N11126" i="1"/>
  <c r="P11126" i="1" s="1"/>
  <c r="P11127" i="1" s="1"/>
  <c r="O11125" i="1"/>
  <c r="N11125" i="1"/>
  <c r="M11135" i="1"/>
  <c r="M11124" i="1"/>
  <c r="L11114" i="1"/>
  <c r="N11119" i="1" a="1"/>
  <c r="P11115" i="1"/>
  <c r="M11120" i="1"/>
  <c r="L11110" i="1"/>
  <c r="M11139" i="1"/>
  <c r="L11129" i="1"/>
  <c r="L11123" i="1"/>
  <c r="M11133" i="1"/>
  <c r="L11131" i="1"/>
  <c r="M11141" i="1"/>
  <c r="O11111" i="1"/>
  <c r="N11110" i="1"/>
  <c r="N11111" i="1"/>
  <c r="P11109" i="1"/>
  <c r="P11110" i="1"/>
  <c r="O11109" i="1"/>
  <c r="P11111" i="1"/>
  <c r="O11110" i="1"/>
  <c r="N11109" i="1"/>
  <c r="R11109" i="1" s="1" a="1"/>
  <c r="M11136" i="1"/>
  <c r="L11126" i="1"/>
  <c r="L11133" i="1" l="1"/>
  <c r="M11143" i="1"/>
  <c r="R11110" i="1"/>
  <c r="R11109" i="1"/>
  <c r="R11111" i="1"/>
  <c r="M11130" i="1"/>
  <c r="L11120" i="1"/>
  <c r="M11134" i="1"/>
  <c r="L11124" i="1"/>
  <c r="M11142" i="1"/>
  <c r="L11132" i="1"/>
  <c r="L11141" i="1"/>
  <c r="M11151" i="1"/>
  <c r="O11136" i="1"/>
  <c r="O11137" i="1" s="1"/>
  <c r="L11135" i="1"/>
  <c r="N11136" i="1"/>
  <c r="P11136" i="1" s="1"/>
  <c r="P11137" i="1" s="1"/>
  <c r="O11135" i="1"/>
  <c r="N11135" i="1"/>
  <c r="M11145" i="1"/>
  <c r="M11146" i="1"/>
  <c r="L11136" i="1"/>
  <c r="M11149" i="1"/>
  <c r="L11139" i="1"/>
  <c r="O11121" i="1"/>
  <c r="N11120" i="1"/>
  <c r="N11121" i="1"/>
  <c r="P11119" i="1"/>
  <c r="P11120" i="1"/>
  <c r="O11119" i="1"/>
  <c r="P11121" i="1"/>
  <c r="O11120" i="1"/>
  <c r="N11119" i="1"/>
  <c r="R11119" i="1" s="1" a="1"/>
  <c r="N11129" i="1" a="1"/>
  <c r="P11125" i="1"/>
  <c r="M11137" i="1"/>
  <c r="L11127" i="1"/>
  <c r="L11138" i="1"/>
  <c r="M11148" i="1"/>
  <c r="L11151" i="1" l="1"/>
  <c r="M11161" i="1"/>
  <c r="R11120" i="1"/>
  <c r="R11119" i="1"/>
  <c r="R11121" i="1"/>
  <c r="M11156" i="1"/>
  <c r="L11146" i="1"/>
  <c r="M11144" i="1"/>
  <c r="L11134" i="1"/>
  <c r="O11131" i="1"/>
  <c r="N11130" i="1"/>
  <c r="N11131" i="1"/>
  <c r="P11129" i="1"/>
  <c r="P11130" i="1"/>
  <c r="O11129" i="1"/>
  <c r="P11131" i="1"/>
  <c r="O11130" i="1"/>
  <c r="N11129" i="1"/>
  <c r="R11129" i="1" s="1" a="1"/>
  <c r="M11147" i="1"/>
  <c r="L11137" i="1"/>
  <c r="O11146" i="1"/>
  <c r="O11147" i="1" s="1"/>
  <c r="L11145" i="1"/>
  <c r="N11146" i="1"/>
  <c r="P11146" i="1" s="1"/>
  <c r="P11147" i="1" s="1"/>
  <c r="O11145" i="1"/>
  <c r="N11145" i="1"/>
  <c r="M11155" i="1"/>
  <c r="L11148" i="1"/>
  <c r="M11158" i="1"/>
  <c r="M11159" i="1"/>
  <c r="L11149" i="1"/>
  <c r="N11139" i="1" a="1"/>
  <c r="P11135" i="1"/>
  <c r="M11152" i="1"/>
  <c r="L11142" i="1"/>
  <c r="M11140" i="1"/>
  <c r="L11130" i="1"/>
  <c r="L11143" i="1"/>
  <c r="M11153" i="1"/>
  <c r="N11149" i="1" l="1" a="1"/>
  <c r="P11145" i="1"/>
  <c r="L11158" i="1"/>
  <c r="M11168" i="1"/>
  <c r="M11154" i="1"/>
  <c r="L11144" i="1"/>
  <c r="M11162" i="1"/>
  <c r="L11152" i="1"/>
  <c r="M11169" i="1"/>
  <c r="L11159" i="1"/>
  <c r="M11150" i="1"/>
  <c r="L11140" i="1"/>
  <c r="O11141" i="1"/>
  <c r="N11140" i="1"/>
  <c r="N11141" i="1"/>
  <c r="P11139" i="1"/>
  <c r="P11140" i="1"/>
  <c r="O11139" i="1"/>
  <c r="P11141" i="1"/>
  <c r="O11140" i="1"/>
  <c r="N11139" i="1"/>
  <c r="R11139" i="1" s="1" a="1"/>
  <c r="M11157" i="1"/>
  <c r="L11147" i="1"/>
  <c r="L11153" i="1"/>
  <c r="M11163" i="1"/>
  <c r="O11156" i="1"/>
  <c r="O11157" i="1" s="1"/>
  <c r="L11155" i="1"/>
  <c r="N11156" i="1"/>
  <c r="P11156" i="1" s="1"/>
  <c r="P11157" i="1" s="1"/>
  <c r="O11155" i="1"/>
  <c r="N11155" i="1"/>
  <c r="M11165" i="1"/>
  <c r="R11130" i="1"/>
  <c r="R11129" i="1"/>
  <c r="R11131" i="1"/>
  <c r="M11166" i="1"/>
  <c r="L11156" i="1"/>
  <c r="L11161" i="1"/>
  <c r="M11171" i="1"/>
  <c r="L11171" i="1" l="1"/>
  <c r="M11181" i="1"/>
  <c r="N11159" i="1" a="1"/>
  <c r="P11155" i="1"/>
  <c r="M11167" i="1"/>
  <c r="L11157" i="1"/>
  <c r="L11168" i="1"/>
  <c r="M11178" i="1"/>
  <c r="M11176" i="1"/>
  <c r="L11166" i="1"/>
  <c r="O11166" i="1"/>
  <c r="O11167" i="1" s="1"/>
  <c r="L11165" i="1"/>
  <c r="N11166" i="1"/>
  <c r="P11166" i="1" s="1"/>
  <c r="P11167" i="1" s="1"/>
  <c r="O11165" i="1"/>
  <c r="N11165" i="1"/>
  <c r="M11175" i="1"/>
  <c r="M11160" i="1"/>
  <c r="L11150" i="1"/>
  <c r="M11172" i="1"/>
  <c r="L11162" i="1"/>
  <c r="L11163" i="1"/>
  <c r="M11173" i="1"/>
  <c r="R11140" i="1"/>
  <c r="R11139" i="1"/>
  <c r="R11141" i="1"/>
  <c r="M11179" i="1"/>
  <c r="L11169" i="1"/>
  <c r="M11164" i="1"/>
  <c r="L11154" i="1"/>
  <c r="O11151" i="1"/>
  <c r="N11150" i="1"/>
  <c r="N11151" i="1"/>
  <c r="P11149" i="1"/>
  <c r="P11150" i="1"/>
  <c r="O11149" i="1"/>
  <c r="P11151" i="1"/>
  <c r="O11150" i="1"/>
  <c r="N11149" i="1"/>
  <c r="R11149" i="1" s="1" a="1"/>
  <c r="O11161" i="1" l="1"/>
  <c r="N11160" i="1"/>
  <c r="N11161" i="1"/>
  <c r="P11159" i="1"/>
  <c r="P11160" i="1"/>
  <c r="O11159" i="1"/>
  <c r="P11161" i="1"/>
  <c r="O11160" i="1"/>
  <c r="N11159" i="1"/>
  <c r="R11159" i="1" s="1" a="1"/>
  <c r="M11174" i="1"/>
  <c r="L11164" i="1"/>
  <c r="L11178" i="1"/>
  <c r="M11188" i="1"/>
  <c r="M11182" i="1"/>
  <c r="L11172" i="1"/>
  <c r="N11169" i="1" a="1"/>
  <c r="P11165" i="1"/>
  <c r="L11181" i="1"/>
  <c r="M11191" i="1"/>
  <c r="O11176" i="1"/>
  <c r="O11177" i="1" s="1"/>
  <c r="L11175" i="1"/>
  <c r="N11176" i="1"/>
  <c r="P11176" i="1" s="1"/>
  <c r="P11177" i="1" s="1"/>
  <c r="O11175" i="1"/>
  <c r="N11175" i="1"/>
  <c r="M11185" i="1"/>
  <c r="R11150" i="1"/>
  <c r="R11149" i="1"/>
  <c r="R11151" i="1"/>
  <c r="M11189" i="1"/>
  <c r="L11179" i="1"/>
  <c r="L11173" i="1"/>
  <c r="M11183" i="1"/>
  <c r="M11170" i="1"/>
  <c r="L11160" i="1"/>
  <c r="M11186" i="1"/>
  <c r="L11176" i="1"/>
  <c r="M11177" i="1"/>
  <c r="L11167" i="1"/>
  <c r="N11179" i="1" l="1" a="1"/>
  <c r="P11175" i="1"/>
  <c r="L11191" i="1"/>
  <c r="M11201" i="1"/>
  <c r="M11192" i="1"/>
  <c r="L11182" i="1"/>
  <c r="M11184" i="1"/>
  <c r="L11174" i="1"/>
  <c r="L11183" i="1"/>
  <c r="M11193" i="1"/>
  <c r="O11171" i="1"/>
  <c r="N11170" i="1"/>
  <c r="N11171" i="1"/>
  <c r="P11169" i="1"/>
  <c r="P11170" i="1"/>
  <c r="O11169" i="1"/>
  <c r="P11171" i="1"/>
  <c r="O11170" i="1"/>
  <c r="N11169" i="1"/>
  <c r="R11169" i="1" s="1" a="1"/>
  <c r="M11196" i="1"/>
  <c r="L11186" i="1"/>
  <c r="M11187" i="1"/>
  <c r="L11177" i="1"/>
  <c r="M11180" i="1"/>
  <c r="L11170" i="1"/>
  <c r="M11199" i="1"/>
  <c r="L11189" i="1"/>
  <c r="O11186" i="1"/>
  <c r="O11187" i="1" s="1"/>
  <c r="L11185" i="1"/>
  <c r="N11186" i="1"/>
  <c r="P11186" i="1" s="1"/>
  <c r="P11187" i="1" s="1"/>
  <c r="O11185" i="1"/>
  <c r="N11185" i="1"/>
  <c r="M11195" i="1"/>
  <c r="L11188" i="1"/>
  <c r="M11198" i="1"/>
  <c r="R11160" i="1"/>
  <c r="R11159" i="1"/>
  <c r="R11161" i="1"/>
  <c r="M11190" i="1" l="1"/>
  <c r="L11180" i="1"/>
  <c r="M11206" i="1"/>
  <c r="L11196" i="1"/>
  <c r="L11201" i="1"/>
  <c r="M11211" i="1"/>
  <c r="N11189" i="1" a="1"/>
  <c r="P11185" i="1"/>
  <c r="L11198" i="1"/>
  <c r="M11208" i="1"/>
  <c r="R11170" i="1"/>
  <c r="R11169" i="1"/>
  <c r="R11171" i="1"/>
  <c r="M11194" i="1"/>
  <c r="L11184" i="1"/>
  <c r="M11209" i="1"/>
  <c r="L11199" i="1"/>
  <c r="M11197" i="1"/>
  <c r="L11187" i="1"/>
  <c r="L11193" i="1"/>
  <c r="M11203" i="1"/>
  <c r="O11196" i="1"/>
  <c r="O11197" i="1" s="1"/>
  <c r="L11195" i="1"/>
  <c r="N11196" i="1"/>
  <c r="P11196" i="1" s="1"/>
  <c r="P11197" i="1" s="1"/>
  <c r="O11195" i="1"/>
  <c r="N11195" i="1"/>
  <c r="M11205" i="1"/>
  <c r="M11202" i="1"/>
  <c r="L11192" i="1"/>
  <c r="O11181" i="1"/>
  <c r="N11180" i="1"/>
  <c r="N11181" i="1"/>
  <c r="P11179" i="1"/>
  <c r="P11180" i="1"/>
  <c r="O11179" i="1"/>
  <c r="P11181" i="1"/>
  <c r="O11180" i="1"/>
  <c r="N11179" i="1"/>
  <c r="R11179" i="1" s="1" a="1"/>
  <c r="N11199" i="1" l="1" a="1"/>
  <c r="P11195" i="1"/>
  <c r="M11212" i="1"/>
  <c r="L11202" i="1"/>
  <c r="M11219" i="1"/>
  <c r="L11209" i="1"/>
  <c r="O11206" i="1"/>
  <c r="O11207" i="1" s="1"/>
  <c r="L11205" i="1"/>
  <c r="N11206" i="1"/>
  <c r="P11206" i="1" s="1"/>
  <c r="P11207" i="1" s="1"/>
  <c r="O11205" i="1"/>
  <c r="N11205" i="1"/>
  <c r="M11215" i="1"/>
  <c r="O11191" i="1"/>
  <c r="N11190" i="1"/>
  <c r="N11191" i="1"/>
  <c r="P11189" i="1"/>
  <c r="P11190" i="1"/>
  <c r="O11189" i="1"/>
  <c r="P11191" i="1"/>
  <c r="O11190" i="1"/>
  <c r="N11189" i="1"/>
  <c r="R11189" i="1" s="1" a="1"/>
  <c r="M11216" i="1"/>
  <c r="L11206" i="1"/>
  <c r="M11207" i="1"/>
  <c r="L11197" i="1"/>
  <c r="M11204" i="1"/>
  <c r="L11194" i="1"/>
  <c r="L11208" i="1"/>
  <c r="M11218" i="1"/>
  <c r="L11211" i="1"/>
  <c r="M11221" i="1"/>
  <c r="R11180" i="1"/>
  <c r="R11179" i="1"/>
  <c r="R11181" i="1"/>
  <c r="L11203" i="1"/>
  <c r="M11213" i="1"/>
  <c r="M11200" i="1"/>
  <c r="L11190" i="1"/>
  <c r="M11214" i="1" l="1"/>
  <c r="L11204" i="1"/>
  <c r="M11210" i="1"/>
  <c r="L11200" i="1"/>
  <c r="L11218" i="1"/>
  <c r="M11228" i="1"/>
  <c r="L11213" i="1"/>
  <c r="M11223" i="1"/>
  <c r="M11217" i="1"/>
  <c r="L11207" i="1"/>
  <c r="O11216" i="1"/>
  <c r="O11217" i="1" s="1"/>
  <c r="L11215" i="1"/>
  <c r="N11216" i="1"/>
  <c r="P11216" i="1" s="1"/>
  <c r="P11217" i="1" s="1"/>
  <c r="O11215" i="1"/>
  <c r="N11215" i="1"/>
  <c r="M11225" i="1"/>
  <c r="M11222" i="1"/>
  <c r="L11212" i="1"/>
  <c r="L11221" i="1"/>
  <c r="M11231" i="1"/>
  <c r="N11209" i="1" a="1"/>
  <c r="P11205" i="1"/>
  <c r="M11226" i="1"/>
  <c r="L11216" i="1"/>
  <c r="R11190" i="1"/>
  <c r="R11189" i="1"/>
  <c r="R11191" i="1"/>
  <c r="M11229" i="1"/>
  <c r="L11219" i="1"/>
  <c r="O11201" i="1"/>
  <c r="N11200" i="1"/>
  <c r="N11201" i="1"/>
  <c r="P11199" i="1"/>
  <c r="P11200" i="1"/>
  <c r="O11199" i="1"/>
  <c r="P11201" i="1"/>
  <c r="O11200" i="1"/>
  <c r="N11199" i="1"/>
  <c r="R11199" i="1" s="1" a="1"/>
  <c r="R11200" i="1" l="1"/>
  <c r="R11199" i="1"/>
  <c r="R11201" i="1"/>
  <c r="M11239" i="1"/>
  <c r="L11229" i="1"/>
  <c r="L11231" i="1"/>
  <c r="M11241" i="1"/>
  <c r="O11226" i="1"/>
  <c r="O11227" i="1" s="1"/>
  <c r="L11225" i="1"/>
  <c r="N11226" i="1"/>
  <c r="P11226" i="1" s="1"/>
  <c r="P11227" i="1" s="1"/>
  <c r="O11225" i="1"/>
  <c r="N11225" i="1"/>
  <c r="M11235" i="1"/>
  <c r="L11223" i="1"/>
  <c r="M11233" i="1"/>
  <c r="M11220" i="1"/>
  <c r="L11210" i="1"/>
  <c r="L11228" i="1"/>
  <c r="M11238" i="1"/>
  <c r="M11236" i="1"/>
  <c r="L11226" i="1"/>
  <c r="N11219" i="1" a="1"/>
  <c r="P11215" i="1"/>
  <c r="O11211" i="1"/>
  <c r="N11210" i="1"/>
  <c r="N11211" i="1"/>
  <c r="P11209" i="1"/>
  <c r="P11210" i="1"/>
  <c r="O11209" i="1"/>
  <c r="P11211" i="1"/>
  <c r="O11210" i="1"/>
  <c r="N11209" i="1"/>
  <c r="R11209" i="1" s="1" a="1"/>
  <c r="M11232" i="1"/>
  <c r="L11222" i="1"/>
  <c r="M11227" i="1"/>
  <c r="L11217" i="1"/>
  <c r="M11224" i="1"/>
  <c r="L11214" i="1"/>
  <c r="M11246" i="1" l="1"/>
  <c r="L11236" i="1"/>
  <c r="M11230" i="1"/>
  <c r="L11220" i="1"/>
  <c r="N11229" i="1" a="1"/>
  <c r="P11225" i="1"/>
  <c r="M11249" i="1"/>
  <c r="L11239" i="1"/>
  <c r="L11241" i="1"/>
  <c r="M11251" i="1"/>
  <c r="R11210" i="1"/>
  <c r="R11209" i="1"/>
  <c r="R11211" i="1"/>
  <c r="O11221" i="1"/>
  <c r="N11220" i="1"/>
  <c r="N11221" i="1"/>
  <c r="P11219" i="1"/>
  <c r="P11220" i="1"/>
  <c r="O11219" i="1"/>
  <c r="P11221" i="1"/>
  <c r="O11220" i="1"/>
  <c r="N11219" i="1"/>
  <c r="R11219" i="1" s="1" a="1"/>
  <c r="M11237" i="1"/>
  <c r="L11227" i="1"/>
  <c r="L11238" i="1"/>
  <c r="M11248" i="1"/>
  <c r="L11233" i="1"/>
  <c r="M11243" i="1"/>
  <c r="M11234" i="1"/>
  <c r="L11224" i="1"/>
  <c r="M11242" i="1"/>
  <c r="L11232" i="1"/>
  <c r="O11236" i="1"/>
  <c r="O11237" i="1" s="1"/>
  <c r="L11235" i="1"/>
  <c r="N11236" i="1"/>
  <c r="P11236" i="1" s="1"/>
  <c r="P11237" i="1" s="1"/>
  <c r="O11235" i="1"/>
  <c r="N11235" i="1"/>
  <c r="M11245" i="1"/>
  <c r="L11243" i="1" l="1"/>
  <c r="M11253" i="1"/>
  <c r="M11252" i="1"/>
  <c r="L11242" i="1"/>
  <c r="M11247" i="1"/>
  <c r="L11237" i="1"/>
  <c r="M11259" i="1"/>
  <c r="L11249" i="1"/>
  <c r="M11240" i="1"/>
  <c r="L11230" i="1"/>
  <c r="O11246" i="1"/>
  <c r="O11247" i="1" s="1"/>
  <c r="L11245" i="1"/>
  <c r="N11246" i="1"/>
  <c r="P11246" i="1" s="1"/>
  <c r="P11247" i="1" s="1"/>
  <c r="O11245" i="1"/>
  <c r="N11245" i="1"/>
  <c r="M11255" i="1"/>
  <c r="L11248" i="1"/>
  <c r="M11258" i="1"/>
  <c r="R11220" i="1"/>
  <c r="R11219" i="1"/>
  <c r="R11221" i="1"/>
  <c r="L11251" i="1"/>
  <c r="M11261" i="1"/>
  <c r="N11239" i="1" a="1"/>
  <c r="P11235" i="1"/>
  <c r="M11244" i="1"/>
  <c r="L11234" i="1"/>
  <c r="O11231" i="1"/>
  <c r="N11230" i="1"/>
  <c r="N11231" i="1"/>
  <c r="P11229" i="1"/>
  <c r="P11230" i="1"/>
  <c r="O11229" i="1"/>
  <c r="P11231" i="1"/>
  <c r="O11230" i="1"/>
  <c r="N11229" i="1"/>
  <c r="R11229" i="1" s="1" a="1"/>
  <c r="M11256" i="1"/>
  <c r="L11246" i="1"/>
  <c r="L11261" i="1" l="1"/>
  <c r="M11271" i="1"/>
  <c r="R11230" i="1"/>
  <c r="R11229" i="1"/>
  <c r="R11231" i="1"/>
  <c r="O11241" i="1"/>
  <c r="N11240" i="1"/>
  <c r="N11241" i="1"/>
  <c r="P11239" i="1"/>
  <c r="P11240" i="1"/>
  <c r="O11239" i="1"/>
  <c r="P11241" i="1"/>
  <c r="O11240" i="1"/>
  <c r="N11239" i="1"/>
  <c r="R11239" i="1" s="1" a="1"/>
  <c r="O11256" i="1"/>
  <c r="O11257" i="1" s="1"/>
  <c r="L11255" i="1"/>
  <c r="N11256" i="1"/>
  <c r="P11256" i="1" s="1"/>
  <c r="P11257" i="1" s="1"/>
  <c r="O11255" i="1"/>
  <c r="N11255" i="1"/>
  <c r="M11265" i="1"/>
  <c r="M11269" i="1"/>
  <c r="L11259" i="1"/>
  <c r="M11262" i="1"/>
  <c r="L11252" i="1"/>
  <c r="L11253" i="1"/>
  <c r="M11263" i="1"/>
  <c r="N11249" i="1" a="1"/>
  <c r="P11245" i="1"/>
  <c r="M11254" i="1"/>
  <c r="L11244" i="1"/>
  <c r="L11258" i="1"/>
  <c r="M11268" i="1"/>
  <c r="M11266" i="1"/>
  <c r="L11256" i="1"/>
  <c r="M11250" i="1"/>
  <c r="L11240" i="1"/>
  <c r="M11257" i="1"/>
  <c r="L11247" i="1"/>
  <c r="L11268" i="1" l="1"/>
  <c r="M11278" i="1"/>
  <c r="O11266" i="1"/>
  <c r="O11267" i="1" s="1"/>
  <c r="L11265" i="1"/>
  <c r="N11266" i="1"/>
  <c r="P11266" i="1" s="1"/>
  <c r="P11267" i="1" s="1"/>
  <c r="O11265" i="1"/>
  <c r="N11265" i="1"/>
  <c r="M11275" i="1"/>
  <c r="M11260" i="1"/>
  <c r="L11250" i="1"/>
  <c r="M11272" i="1"/>
  <c r="L11262" i="1"/>
  <c r="R11240" i="1"/>
  <c r="R11239" i="1"/>
  <c r="R11241" i="1"/>
  <c r="L11271" i="1"/>
  <c r="M11281" i="1"/>
  <c r="O11251" i="1"/>
  <c r="N11250" i="1"/>
  <c r="N11251" i="1"/>
  <c r="P11249" i="1"/>
  <c r="P11250" i="1"/>
  <c r="O11249" i="1"/>
  <c r="P11251" i="1"/>
  <c r="O11250" i="1"/>
  <c r="N11249" i="1"/>
  <c r="R11249" i="1" s="1" a="1"/>
  <c r="N11259" i="1" a="1"/>
  <c r="P11255" i="1"/>
  <c r="L11263" i="1"/>
  <c r="M11273" i="1"/>
  <c r="M11267" i="1"/>
  <c r="L11257" i="1"/>
  <c r="M11276" i="1"/>
  <c r="L11266" i="1"/>
  <c r="M11264" i="1"/>
  <c r="L11254" i="1"/>
  <c r="M11279" i="1"/>
  <c r="L11269" i="1"/>
  <c r="M11277" i="1" l="1"/>
  <c r="L11267" i="1"/>
  <c r="R11250" i="1"/>
  <c r="R11249" i="1"/>
  <c r="R11251" i="1"/>
  <c r="O11276" i="1"/>
  <c r="O11277" i="1" s="1"/>
  <c r="L11275" i="1"/>
  <c r="N11276" i="1"/>
  <c r="P11276" i="1" s="1"/>
  <c r="P11277" i="1" s="1"/>
  <c r="O11275" i="1"/>
  <c r="N11275" i="1"/>
  <c r="M11285" i="1"/>
  <c r="M11282" i="1"/>
  <c r="L11272" i="1"/>
  <c r="M11274" i="1"/>
  <c r="L11264" i="1"/>
  <c r="L11278" i="1"/>
  <c r="M11288" i="1"/>
  <c r="O11261" i="1"/>
  <c r="N11260" i="1"/>
  <c r="N11261" i="1"/>
  <c r="P11259" i="1"/>
  <c r="P11260" i="1"/>
  <c r="O11259" i="1"/>
  <c r="P11261" i="1"/>
  <c r="O11260" i="1"/>
  <c r="N11259" i="1"/>
  <c r="R11259" i="1" s="1" a="1"/>
  <c r="N11269" i="1" a="1"/>
  <c r="P11265" i="1"/>
  <c r="L11273" i="1"/>
  <c r="M11283" i="1"/>
  <c r="M11289" i="1"/>
  <c r="L11279" i="1"/>
  <c r="M11286" i="1"/>
  <c r="L11276" i="1"/>
  <c r="L11281" i="1"/>
  <c r="M11291" i="1"/>
  <c r="M11270" i="1"/>
  <c r="L11260" i="1"/>
  <c r="L11283" i="1" l="1"/>
  <c r="M11293" i="1"/>
  <c r="N11279" i="1" a="1"/>
  <c r="P11275" i="1"/>
  <c r="M11296" i="1"/>
  <c r="L11286" i="1"/>
  <c r="L11291" i="1"/>
  <c r="M11301" i="1"/>
  <c r="M11292" i="1"/>
  <c r="L11282" i="1"/>
  <c r="M11299" i="1"/>
  <c r="L11289" i="1"/>
  <c r="O11271" i="1"/>
  <c r="N11270" i="1"/>
  <c r="N11271" i="1"/>
  <c r="P11269" i="1"/>
  <c r="P11270" i="1"/>
  <c r="O11269" i="1"/>
  <c r="P11271" i="1"/>
  <c r="O11270" i="1"/>
  <c r="N11269" i="1"/>
  <c r="R11269" i="1" s="1" a="1"/>
  <c r="O11286" i="1"/>
  <c r="O11287" i="1" s="1"/>
  <c r="L11285" i="1"/>
  <c r="N11286" i="1"/>
  <c r="P11286" i="1" s="1"/>
  <c r="P11287" i="1" s="1"/>
  <c r="O11285" i="1"/>
  <c r="N11285" i="1"/>
  <c r="M11295" i="1"/>
  <c r="R11260" i="1"/>
  <c r="R11259" i="1"/>
  <c r="R11261" i="1"/>
  <c r="M11284" i="1"/>
  <c r="L11274" i="1"/>
  <c r="M11280" i="1"/>
  <c r="L11270" i="1"/>
  <c r="L11288" i="1"/>
  <c r="M11298" i="1"/>
  <c r="M11287" i="1"/>
  <c r="L11277" i="1"/>
  <c r="M11290" i="1" l="1"/>
  <c r="L11280" i="1"/>
  <c r="L11298" i="1"/>
  <c r="M11308" i="1"/>
  <c r="L11301" i="1"/>
  <c r="M11311" i="1"/>
  <c r="N11289" i="1" a="1"/>
  <c r="P11285" i="1"/>
  <c r="M11297" i="1"/>
  <c r="L11287" i="1"/>
  <c r="M11294" i="1"/>
  <c r="L11284" i="1"/>
  <c r="O11296" i="1"/>
  <c r="O11297" i="1" s="1"/>
  <c r="L11295" i="1"/>
  <c r="N11296" i="1"/>
  <c r="P11296" i="1" s="1"/>
  <c r="P11297" i="1" s="1"/>
  <c r="O11295" i="1"/>
  <c r="N11295" i="1"/>
  <c r="M11305" i="1"/>
  <c r="M11309" i="1"/>
  <c r="L11299" i="1"/>
  <c r="O11281" i="1"/>
  <c r="N11280" i="1"/>
  <c r="N11281" i="1"/>
  <c r="P11279" i="1"/>
  <c r="P11280" i="1"/>
  <c r="O11279" i="1"/>
  <c r="P11281" i="1"/>
  <c r="O11280" i="1"/>
  <c r="N11279" i="1"/>
  <c r="R11279" i="1" s="1" a="1"/>
  <c r="L11293" i="1"/>
  <c r="M11303" i="1"/>
  <c r="R11270" i="1"/>
  <c r="R11269" i="1"/>
  <c r="R11271" i="1"/>
  <c r="M11302" i="1"/>
  <c r="L11292" i="1"/>
  <c r="M11306" i="1"/>
  <c r="L11296" i="1"/>
  <c r="L11308" i="1" l="1"/>
  <c r="M11318" i="1"/>
  <c r="M11304" i="1"/>
  <c r="L11294" i="1"/>
  <c r="O11291" i="1"/>
  <c r="N11290" i="1"/>
  <c r="N11291" i="1"/>
  <c r="P11289" i="1"/>
  <c r="P11290" i="1"/>
  <c r="O11289" i="1"/>
  <c r="P11291" i="1"/>
  <c r="O11290" i="1"/>
  <c r="N11289" i="1"/>
  <c r="R11289" i="1" s="1" a="1"/>
  <c r="M11316" i="1"/>
  <c r="L11306" i="1"/>
  <c r="M11312" i="1"/>
  <c r="L11302" i="1"/>
  <c r="L11303" i="1"/>
  <c r="M11313" i="1"/>
  <c r="M11319" i="1"/>
  <c r="L11309" i="1"/>
  <c r="O11306" i="1"/>
  <c r="O11307" i="1" s="1"/>
  <c r="L11305" i="1"/>
  <c r="N11306" i="1"/>
  <c r="P11306" i="1" s="1"/>
  <c r="P11307" i="1" s="1"/>
  <c r="O11305" i="1"/>
  <c r="N11305" i="1"/>
  <c r="M11315" i="1"/>
  <c r="L11311" i="1"/>
  <c r="M11321" i="1"/>
  <c r="R11280" i="1"/>
  <c r="R11279" i="1"/>
  <c r="R11281" i="1"/>
  <c r="N11299" i="1" a="1"/>
  <c r="P11295" i="1"/>
  <c r="M11307" i="1"/>
  <c r="L11297" i="1"/>
  <c r="M11300" i="1"/>
  <c r="L11290" i="1"/>
  <c r="O11301" i="1" l="1"/>
  <c r="N11300" i="1"/>
  <c r="N11301" i="1"/>
  <c r="P11299" i="1"/>
  <c r="P11300" i="1"/>
  <c r="O11299" i="1"/>
  <c r="P11301" i="1"/>
  <c r="O11300" i="1"/>
  <c r="N11299" i="1"/>
  <c r="R11299" i="1" s="1" a="1"/>
  <c r="M11329" i="1"/>
  <c r="L11319" i="1"/>
  <c r="M11322" i="1"/>
  <c r="L11312" i="1"/>
  <c r="N11309" i="1" a="1"/>
  <c r="P11305" i="1"/>
  <c r="M11310" i="1"/>
  <c r="L11300" i="1"/>
  <c r="L11321" i="1"/>
  <c r="M11331" i="1"/>
  <c r="M11317" i="1"/>
  <c r="L11307" i="1"/>
  <c r="O11316" i="1"/>
  <c r="O11317" i="1" s="1"/>
  <c r="L11315" i="1"/>
  <c r="N11316" i="1"/>
  <c r="P11316" i="1" s="1"/>
  <c r="P11317" i="1" s="1"/>
  <c r="O11315" i="1"/>
  <c r="N11315" i="1"/>
  <c r="M11325" i="1"/>
  <c r="L11313" i="1"/>
  <c r="M11323" i="1"/>
  <c r="M11314" i="1"/>
  <c r="L11304" i="1"/>
  <c r="M11326" i="1"/>
  <c r="L11316" i="1"/>
  <c r="L11318" i="1"/>
  <c r="M11328" i="1"/>
  <c r="R11290" i="1"/>
  <c r="R11289" i="1"/>
  <c r="R11291" i="1"/>
  <c r="N11319" i="1" l="1" a="1"/>
  <c r="P11315" i="1"/>
  <c r="L11323" i="1"/>
  <c r="M11333" i="1"/>
  <c r="M11327" i="1"/>
  <c r="L11317" i="1"/>
  <c r="M11320" i="1"/>
  <c r="L11310" i="1"/>
  <c r="M11332" i="1"/>
  <c r="L11322" i="1"/>
  <c r="M11324" i="1"/>
  <c r="L11314" i="1"/>
  <c r="M11336" i="1"/>
  <c r="L11326" i="1"/>
  <c r="L11328" i="1"/>
  <c r="M11338" i="1"/>
  <c r="O11326" i="1"/>
  <c r="O11327" i="1" s="1"/>
  <c r="L11325" i="1"/>
  <c r="N11326" i="1"/>
  <c r="P11326" i="1" s="1"/>
  <c r="P11327" i="1" s="1"/>
  <c r="O11325" i="1"/>
  <c r="N11325" i="1"/>
  <c r="M11335" i="1"/>
  <c r="L11331" i="1"/>
  <c r="M11341" i="1"/>
  <c r="O11311" i="1"/>
  <c r="N11310" i="1"/>
  <c r="N11311" i="1"/>
  <c r="P11309" i="1"/>
  <c r="P11310" i="1"/>
  <c r="O11309" i="1"/>
  <c r="P11311" i="1"/>
  <c r="O11310" i="1"/>
  <c r="N11309" i="1"/>
  <c r="R11309" i="1" s="1" a="1"/>
  <c r="M11339" i="1"/>
  <c r="L11329" i="1"/>
  <c r="R11300" i="1"/>
  <c r="R11299" i="1"/>
  <c r="R11301" i="1"/>
  <c r="N11329" i="1" l="1" a="1"/>
  <c r="P11325" i="1"/>
  <c r="L11338" i="1"/>
  <c r="M11348" i="1"/>
  <c r="L11333" i="1"/>
  <c r="M11343" i="1"/>
  <c r="R11310" i="1"/>
  <c r="R11309" i="1"/>
  <c r="R11311" i="1"/>
  <c r="L11341" i="1"/>
  <c r="M11351" i="1"/>
  <c r="M11334" i="1"/>
  <c r="L11324" i="1"/>
  <c r="M11330" i="1"/>
  <c r="L11320" i="1"/>
  <c r="M11349" i="1"/>
  <c r="L11339" i="1"/>
  <c r="O11336" i="1"/>
  <c r="O11337" i="1" s="1"/>
  <c r="L11335" i="1"/>
  <c r="N11336" i="1"/>
  <c r="P11336" i="1" s="1"/>
  <c r="P11337" i="1" s="1"/>
  <c r="O11335" i="1"/>
  <c r="N11335" i="1"/>
  <c r="M11345" i="1"/>
  <c r="M11346" i="1"/>
  <c r="L11336" i="1"/>
  <c r="M11342" i="1"/>
  <c r="L11332" i="1"/>
  <c r="M11337" i="1"/>
  <c r="L11327" i="1"/>
  <c r="O11321" i="1"/>
  <c r="N11320" i="1"/>
  <c r="N11321" i="1"/>
  <c r="P11319" i="1"/>
  <c r="P11320" i="1"/>
  <c r="O11319" i="1"/>
  <c r="P11321" i="1"/>
  <c r="O11320" i="1"/>
  <c r="N11319" i="1"/>
  <c r="R11319" i="1" s="1" a="1"/>
  <c r="N11339" i="1" l="1" a="1"/>
  <c r="P11335" i="1"/>
  <c r="M11347" i="1"/>
  <c r="L11337" i="1"/>
  <c r="M11356" i="1"/>
  <c r="L11346" i="1"/>
  <c r="M11359" i="1"/>
  <c r="L11349" i="1"/>
  <c r="M11344" i="1"/>
  <c r="L11334" i="1"/>
  <c r="L11348" i="1"/>
  <c r="M11358" i="1"/>
  <c r="M11352" i="1"/>
  <c r="L11342" i="1"/>
  <c r="O11346" i="1"/>
  <c r="O11347" i="1" s="1"/>
  <c r="L11345" i="1"/>
  <c r="N11346" i="1"/>
  <c r="P11346" i="1" s="1"/>
  <c r="P11347" i="1" s="1"/>
  <c r="O11345" i="1"/>
  <c r="N11345" i="1"/>
  <c r="M11355" i="1"/>
  <c r="L11351" i="1"/>
  <c r="M11361" i="1"/>
  <c r="M11340" i="1"/>
  <c r="L11330" i="1"/>
  <c r="L11343" i="1"/>
  <c r="M11353" i="1"/>
  <c r="R11320" i="1"/>
  <c r="R11319" i="1"/>
  <c r="R11321" i="1"/>
  <c r="O11331" i="1"/>
  <c r="N11330" i="1"/>
  <c r="N11331" i="1"/>
  <c r="P11329" i="1"/>
  <c r="P11330" i="1"/>
  <c r="O11329" i="1"/>
  <c r="P11331" i="1"/>
  <c r="O11330" i="1"/>
  <c r="N11329" i="1"/>
  <c r="R11329" i="1" s="1" a="1"/>
  <c r="N11349" i="1" l="1" a="1"/>
  <c r="P11345" i="1"/>
  <c r="L11353" i="1"/>
  <c r="M11363" i="1"/>
  <c r="L11361" i="1"/>
  <c r="M11371" i="1"/>
  <c r="O11356" i="1"/>
  <c r="O11357" i="1" s="1"/>
  <c r="L11355" i="1"/>
  <c r="N11356" i="1"/>
  <c r="P11356" i="1" s="1"/>
  <c r="P11357" i="1" s="1"/>
  <c r="O11355" i="1"/>
  <c r="N11355" i="1"/>
  <c r="M11365" i="1"/>
  <c r="L11358" i="1"/>
  <c r="M11368" i="1"/>
  <c r="M11350" i="1"/>
  <c r="L11340" i="1"/>
  <c r="M11369" i="1"/>
  <c r="L11359" i="1"/>
  <c r="M11357" i="1"/>
  <c r="L11347" i="1"/>
  <c r="R11330" i="1"/>
  <c r="R11329" i="1"/>
  <c r="R11331" i="1"/>
  <c r="M11362" i="1"/>
  <c r="L11352" i="1"/>
  <c r="M11354" i="1"/>
  <c r="L11344" i="1"/>
  <c r="M11366" i="1"/>
  <c r="L11356" i="1"/>
  <c r="O11341" i="1"/>
  <c r="N11340" i="1"/>
  <c r="N11341" i="1"/>
  <c r="P11339" i="1"/>
  <c r="P11340" i="1"/>
  <c r="O11339" i="1"/>
  <c r="P11341" i="1"/>
  <c r="O11340" i="1"/>
  <c r="N11339" i="1"/>
  <c r="R11339" i="1" s="1" a="1"/>
  <c r="N11359" i="1" l="1" a="1"/>
  <c r="P11355" i="1"/>
  <c r="M11364" i="1"/>
  <c r="L11354" i="1"/>
  <c r="L11368" i="1"/>
  <c r="M11378" i="1"/>
  <c r="M11376" i="1"/>
  <c r="L11366" i="1"/>
  <c r="M11372" i="1"/>
  <c r="L11362" i="1"/>
  <c r="O11366" i="1"/>
  <c r="O11367" i="1" s="1"/>
  <c r="L11365" i="1"/>
  <c r="N11366" i="1"/>
  <c r="P11366" i="1" s="1"/>
  <c r="P11367" i="1" s="1"/>
  <c r="O11365" i="1"/>
  <c r="N11365" i="1"/>
  <c r="M11375" i="1"/>
  <c r="L11363" i="1"/>
  <c r="M11373" i="1"/>
  <c r="L11371" i="1"/>
  <c r="M11381" i="1"/>
  <c r="M11367" i="1"/>
  <c r="L11357" i="1"/>
  <c r="M11360" i="1"/>
  <c r="L11350" i="1"/>
  <c r="R11340" i="1"/>
  <c r="R11339" i="1"/>
  <c r="R11341" i="1"/>
  <c r="M11379" i="1"/>
  <c r="L11369" i="1"/>
  <c r="O11351" i="1"/>
  <c r="N11350" i="1"/>
  <c r="N11351" i="1"/>
  <c r="P11349" i="1"/>
  <c r="P11350" i="1"/>
  <c r="O11349" i="1"/>
  <c r="P11351" i="1"/>
  <c r="O11350" i="1"/>
  <c r="N11349" i="1"/>
  <c r="R11349" i="1" s="1" a="1"/>
  <c r="R11350" i="1" l="1"/>
  <c r="R11349" i="1"/>
  <c r="R11351" i="1"/>
  <c r="L11373" i="1"/>
  <c r="M11383" i="1"/>
  <c r="M11377" i="1"/>
  <c r="L11367" i="1"/>
  <c r="M11389" i="1"/>
  <c r="L11379" i="1"/>
  <c r="L11381" i="1"/>
  <c r="M11391" i="1"/>
  <c r="O11376" i="1"/>
  <c r="O11377" i="1" s="1"/>
  <c r="L11375" i="1"/>
  <c r="N11376" i="1"/>
  <c r="P11376" i="1" s="1"/>
  <c r="P11377" i="1" s="1"/>
  <c r="O11375" i="1"/>
  <c r="N11375" i="1"/>
  <c r="M11385" i="1"/>
  <c r="M11386" i="1"/>
  <c r="L11376" i="1"/>
  <c r="M11374" i="1"/>
  <c r="L11364" i="1"/>
  <c r="L11378" i="1"/>
  <c r="M11388" i="1"/>
  <c r="M11370" i="1"/>
  <c r="L11360" i="1"/>
  <c r="N11369" i="1" a="1"/>
  <c r="P11365" i="1"/>
  <c r="M11382" i="1"/>
  <c r="L11372" i="1"/>
  <c r="O11361" i="1"/>
  <c r="N11360" i="1"/>
  <c r="N11361" i="1"/>
  <c r="P11359" i="1"/>
  <c r="P11360" i="1"/>
  <c r="O11359" i="1"/>
  <c r="P11361" i="1"/>
  <c r="O11360" i="1"/>
  <c r="N11359" i="1"/>
  <c r="R11359" i="1" s="1" a="1"/>
  <c r="M11392" i="1" l="1"/>
  <c r="L11382" i="1"/>
  <c r="M11380" i="1"/>
  <c r="L11370" i="1"/>
  <c r="M11384" i="1"/>
  <c r="L11374" i="1"/>
  <c r="N11379" i="1" a="1"/>
  <c r="P11375" i="1"/>
  <c r="M11399" i="1"/>
  <c r="L11389" i="1"/>
  <c r="L11391" i="1"/>
  <c r="M11401" i="1"/>
  <c r="R11360" i="1"/>
  <c r="R11359" i="1"/>
  <c r="R11361" i="1"/>
  <c r="M11396" i="1"/>
  <c r="L11386" i="1"/>
  <c r="M11387" i="1"/>
  <c r="L11377" i="1"/>
  <c r="L11388" i="1"/>
  <c r="M11398" i="1"/>
  <c r="O11371" i="1"/>
  <c r="N11370" i="1"/>
  <c r="N11371" i="1"/>
  <c r="P11369" i="1"/>
  <c r="P11370" i="1"/>
  <c r="O11369" i="1"/>
  <c r="P11371" i="1"/>
  <c r="O11370" i="1"/>
  <c r="N11369" i="1"/>
  <c r="R11369" i="1" s="1" a="1"/>
  <c r="O11386" i="1"/>
  <c r="O11387" i="1" s="1"/>
  <c r="L11385" i="1"/>
  <c r="N11386" i="1"/>
  <c r="P11386" i="1" s="1"/>
  <c r="P11387" i="1" s="1"/>
  <c r="O11385" i="1"/>
  <c r="N11385" i="1"/>
  <c r="M11395" i="1"/>
  <c r="L11383" i="1"/>
  <c r="M11393" i="1"/>
  <c r="O11396" i="1" l="1"/>
  <c r="O11397" i="1" s="1"/>
  <c r="L11395" i="1"/>
  <c r="N11396" i="1"/>
  <c r="P11396" i="1" s="1"/>
  <c r="P11397" i="1" s="1"/>
  <c r="O11395" i="1"/>
  <c r="N11395" i="1"/>
  <c r="M11405" i="1"/>
  <c r="M11406" i="1"/>
  <c r="L11396" i="1"/>
  <c r="L11401" i="1"/>
  <c r="M11411" i="1"/>
  <c r="N11389" i="1" a="1"/>
  <c r="P11385" i="1"/>
  <c r="O11381" i="1"/>
  <c r="N11380" i="1"/>
  <c r="N11381" i="1"/>
  <c r="P11379" i="1"/>
  <c r="P11380" i="1"/>
  <c r="O11379" i="1"/>
  <c r="P11381" i="1"/>
  <c r="O11380" i="1"/>
  <c r="N11379" i="1"/>
  <c r="R11379" i="1" s="1" a="1"/>
  <c r="M11390" i="1"/>
  <c r="L11380" i="1"/>
  <c r="R11370" i="1"/>
  <c r="R11369" i="1"/>
  <c r="R11371" i="1"/>
  <c r="M11397" i="1"/>
  <c r="L11387" i="1"/>
  <c r="L11393" i="1"/>
  <c r="M11403" i="1"/>
  <c r="L11398" i="1"/>
  <c r="M11408" i="1"/>
  <c r="M11409" i="1"/>
  <c r="L11399" i="1"/>
  <c r="M11394" i="1"/>
  <c r="L11384" i="1"/>
  <c r="M11402" i="1"/>
  <c r="L11392" i="1"/>
  <c r="M11412" i="1" l="1"/>
  <c r="L11402" i="1"/>
  <c r="L11408" i="1"/>
  <c r="M11418" i="1"/>
  <c r="M11404" i="1"/>
  <c r="L11394" i="1"/>
  <c r="O11391" i="1"/>
  <c r="N11390" i="1"/>
  <c r="N11391" i="1"/>
  <c r="P11389" i="1"/>
  <c r="P11390" i="1"/>
  <c r="O11389" i="1"/>
  <c r="P11391" i="1"/>
  <c r="O11390" i="1"/>
  <c r="N11389" i="1"/>
  <c r="R11389" i="1" s="1" a="1"/>
  <c r="M11416" i="1"/>
  <c r="L11406" i="1"/>
  <c r="M11407" i="1"/>
  <c r="L11397" i="1"/>
  <c r="L11403" i="1"/>
  <c r="M11413" i="1"/>
  <c r="M11400" i="1"/>
  <c r="L11390" i="1"/>
  <c r="L11411" i="1"/>
  <c r="M11421" i="1"/>
  <c r="O11406" i="1"/>
  <c r="O11407" i="1" s="1"/>
  <c r="L11405" i="1"/>
  <c r="N11406" i="1"/>
  <c r="P11406" i="1" s="1"/>
  <c r="P11407" i="1" s="1"/>
  <c r="O11405" i="1"/>
  <c r="N11405" i="1"/>
  <c r="M11415" i="1"/>
  <c r="M11419" i="1"/>
  <c r="L11409" i="1"/>
  <c r="R11380" i="1"/>
  <c r="R11379" i="1"/>
  <c r="R11381" i="1"/>
  <c r="N11399" i="1" a="1"/>
  <c r="P11395" i="1"/>
  <c r="O11401" i="1" l="1"/>
  <c r="N11400" i="1"/>
  <c r="N11401" i="1"/>
  <c r="P11399" i="1"/>
  <c r="P11400" i="1"/>
  <c r="O11399" i="1"/>
  <c r="P11401" i="1"/>
  <c r="O11400" i="1"/>
  <c r="N11399" i="1"/>
  <c r="R11399" i="1" s="1" a="1"/>
  <c r="M11429" i="1"/>
  <c r="L11419" i="1"/>
  <c r="M11426" i="1"/>
  <c r="L11416" i="1"/>
  <c r="L11418" i="1"/>
  <c r="M11428" i="1"/>
  <c r="O11416" i="1"/>
  <c r="O11417" i="1" s="1"/>
  <c r="L11415" i="1"/>
  <c r="N11416" i="1"/>
  <c r="P11416" i="1" s="1"/>
  <c r="P11417" i="1" s="1"/>
  <c r="O11415" i="1"/>
  <c r="N11415" i="1"/>
  <c r="M11425" i="1"/>
  <c r="R11390" i="1"/>
  <c r="R11389" i="1"/>
  <c r="R11391" i="1"/>
  <c r="M11410" i="1"/>
  <c r="L11400" i="1"/>
  <c r="M11417" i="1"/>
  <c r="L11407" i="1"/>
  <c r="N11409" i="1" a="1"/>
  <c r="P11405" i="1"/>
  <c r="L11421" i="1"/>
  <c r="M11431" i="1"/>
  <c r="L11413" i="1"/>
  <c r="M11423" i="1"/>
  <c r="M11414" i="1"/>
  <c r="L11404" i="1"/>
  <c r="M11422" i="1"/>
  <c r="L11412" i="1"/>
  <c r="L11431" i="1" l="1"/>
  <c r="M11441" i="1"/>
  <c r="N11419" i="1" a="1"/>
  <c r="P11415" i="1"/>
  <c r="M11436" i="1"/>
  <c r="L11426" i="1"/>
  <c r="L11428" i="1"/>
  <c r="M11438" i="1"/>
  <c r="M11424" i="1"/>
  <c r="L11414" i="1"/>
  <c r="M11439" i="1"/>
  <c r="L11429" i="1"/>
  <c r="M11427" i="1"/>
  <c r="L11417" i="1"/>
  <c r="L11423" i="1"/>
  <c r="M11433" i="1"/>
  <c r="M11432" i="1"/>
  <c r="L11422" i="1"/>
  <c r="O11411" i="1"/>
  <c r="N11410" i="1"/>
  <c r="N11411" i="1"/>
  <c r="P11409" i="1"/>
  <c r="P11410" i="1"/>
  <c r="O11409" i="1"/>
  <c r="P11411" i="1"/>
  <c r="O11410" i="1"/>
  <c r="N11409" i="1"/>
  <c r="R11409" i="1" s="1" a="1"/>
  <c r="M11420" i="1"/>
  <c r="L11410" i="1"/>
  <c r="O11426" i="1"/>
  <c r="O11427" i="1" s="1"/>
  <c r="L11425" i="1"/>
  <c r="N11426" i="1"/>
  <c r="P11426" i="1" s="1"/>
  <c r="P11427" i="1" s="1"/>
  <c r="O11425" i="1"/>
  <c r="N11425" i="1"/>
  <c r="M11435" i="1"/>
  <c r="R11400" i="1"/>
  <c r="R11399" i="1"/>
  <c r="R11401" i="1"/>
  <c r="O11436" i="1" l="1"/>
  <c r="O11437" i="1" s="1"/>
  <c r="L11435" i="1"/>
  <c r="N11436" i="1"/>
  <c r="P11436" i="1" s="1"/>
  <c r="P11437" i="1" s="1"/>
  <c r="O11435" i="1"/>
  <c r="N11435" i="1"/>
  <c r="M11445" i="1"/>
  <c r="N11429" i="1" a="1"/>
  <c r="P11425" i="1"/>
  <c r="M11430" i="1"/>
  <c r="L11420" i="1"/>
  <c r="L11433" i="1"/>
  <c r="M11443" i="1"/>
  <c r="L11438" i="1"/>
  <c r="M11448" i="1"/>
  <c r="R11410" i="1"/>
  <c r="R11409" i="1"/>
  <c r="R11411" i="1"/>
  <c r="M11449" i="1"/>
  <c r="L11439" i="1"/>
  <c r="O11421" i="1"/>
  <c r="N11420" i="1"/>
  <c r="N11421" i="1"/>
  <c r="P11419" i="1"/>
  <c r="P11420" i="1"/>
  <c r="O11419" i="1"/>
  <c r="P11421" i="1"/>
  <c r="O11420" i="1"/>
  <c r="N11419" i="1"/>
  <c r="R11419" i="1" s="1" a="1"/>
  <c r="L11441" i="1"/>
  <c r="M11451" i="1"/>
  <c r="M11442" i="1"/>
  <c r="L11432" i="1"/>
  <c r="M11437" i="1"/>
  <c r="L11427" i="1"/>
  <c r="M11434" i="1"/>
  <c r="L11424" i="1"/>
  <c r="M11446" i="1"/>
  <c r="L11436" i="1"/>
  <c r="R11420" i="1" l="1"/>
  <c r="R11419" i="1"/>
  <c r="R11421" i="1"/>
  <c r="L11443" i="1"/>
  <c r="M11453" i="1"/>
  <c r="M11444" i="1"/>
  <c r="L11434" i="1"/>
  <c r="O11431" i="1"/>
  <c r="N11430" i="1"/>
  <c r="N11431" i="1"/>
  <c r="P11429" i="1"/>
  <c r="P11430" i="1"/>
  <c r="O11429" i="1"/>
  <c r="P11431" i="1"/>
  <c r="O11430" i="1"/>
  <c r="N11429" i="1"/>
  <c r="R11429" i="1" s="1" a="1"/>
  <c r="M11452" i="1"/>
  <c r="L11442" i="1"/>
  <c r="L11451" i="1"/>
  <c r="M11461" i="1"/>
  <c r="M11459" i="1"/>
  <c r="L11449" i="1"/>
  <c r="L11448" i="1"/>
  <c r="M11458" i="1"/>
  <c r="O11446" i="1"/>
  <c r="O11447" i="1" s="1"/>
  <c r="L11445" i="1"/>
  <c r="N11446" i="1"/>
  <c r="P11446" i="1" s="1"/>
  <c r="P11447" i="1" s="1"/>
  <c r="O11445" i="1"/>
  <c r="N11445" i="1"/>
  <c r="M11455" i="1"/>
  <c r="M11456" i="1"/>
  <c r="L11446" i="1"/>
  <c r="M11447" i="1"/>
  <c r="L11437" i="1"/>
  <c r="M11440" i="1"/>
  <c r="L11430" i="1"/>
  <c r="N11439" i="1" a="1"/>
  <c r="P11435" i="1"/>
  <c r="L11458" i="1" l="1"/>
  <c r="M11468" i="1"/>
  <c r="L11461" i="1"/>
  <c r="M11471" i="1"/>
  <c r="R11430" i="1"/>
  <c r="R11429" i="1"/>
  <c r="R11431" i="1"/>
  <c r="O11441" i="1"/>
  <c r="N11440" i="1"/>
  <c r="N11441" i="1"/>
  <c r="P11439" i="1"/>
  <c r="P11440" i="1"/>
  <c r="O11439" i="1"/>
  <c r="P11441" i="1"/>
  <c r="O11440" i="1"/>
  <c r="N11439" i="1"/>
  <c r="R11439" i="1" s="1" a="1"/>
  <c r="M11450" i="1"/>
  <c r="L11440" i="1"/>
  <c r="M11466" i="1"/>
  <c r="L11456" i="1"/>
  <c r="O11456" i="1"/>
  <c r="O11457" i="1" s="1"/>
  <c r="L11455" i="1"/>
  <c r="N11456" i="1"/>
  <c r="P11456" i="1" s="1"/>
  <c r="P11457" i="1" s="1"/>
  <c r="O11455" i="1"/>
  <c r="N11455" i="1"/>
  <c r="M11465" i="1"/>
  <c r="M11454" i="1"/>
  <c r="L11444" i="1"/>
  <c r="M11457" i="1"/>
  <c r="L11447" i="1"/>
  <c r="N11449" i="1" a="1"/>
  <c r="P11445" i="1"/>
  <c r="M11469" i="1"/>
  <c r="L11459" i="1"/>
  <c r="M11462" i="1"/>
  <c r="L11452" i="1"/>
  <c r="L11453" i="1"/>
  <c r="M11463" i="1"/>
  <c r="R11440" i="1" l="1"/>
  <c r="R11439" i="1"/>
  <c r="R11441" i="1"/>
  <c r="L11471" i="1"/>
  <c r="M11481" i="1"/>
  <c r="M11479" i="1"/>
  <c r="L11469" i="1"/>
  <c r="M11467" i="1"/>
  <c r="L11457" i="1"/>
  <c r="M11472" i="1"/>
  <c r="L11462" i="1"/>
  <c r="M11464" i="1"/>
  <c r="L11454" i="1"/>
  <c r="M11476" i="1"/>
  <c r="L11466" i="1"/>
  <c r="O11451" i="1"/>
  <c r="N11450" i="1"/>
  <c r="N11451" i="1"/>
  <c r="P11449" i="1"/>
  <c r="P11450" i="1"/>
  <c r="O11449" i="1"/>
  <c r="P11451" i="1"/>
  <c r="O11450" i="1"/>
  <c r="N11449" i="1"/>
  <c r="R11449" i="1" s="1" a="1"/>
  <c r="L11463" i="1"/>
  <c r="M11473" i="1"/>
  <c r="O11466" i="1"/>
  <c r="O11467" i="1" s="1"/>
  <c r="L11465" i="1"/>
  <c r="N11466" i="1"/>
  <c r="P11466" i="1" s="1"/>
  <c r="P11467" i="1" s="1"/>
  <c r="O11465" i="1"/>
  <c r="N11465" i="1"/>
  <c r="M11475" i="1"/>
  <c r="L11468" i="1"/>
  <c r="M11478" i="1"/>
  <c r="N11459" i="1" a="1"/>
  <c r="P11455" i="1"/>
  <c r="M11460" i="1"/>
  <c r="L11450" i="1"/>
  <c r="N11469" i="1" l="1" a="1"/>
  <c r="P11465" i="1"/>
  <c r="O11476" i="1"/>
  <c r="O11477" i="1" s="1"/>
  <c r="L11475" i="1"/>
  <c r="N11476" i="1"/>
  <c r="P11476" i="1" s="1"/>
  <c r="P11477" i="1" s="1"/>
  <c r="O11475" i="1"/>
  <c r="N11475" i="1"/>
  <c r="M11485" i="1"/>
  <c r="R11450" i="1"/>
  <c r="R11449" i="1"/>
  <c r="R11451" i="1"/>
  <c r="M11474" i="1"/>
  <c r="L11464" i="1"/>
  <c r="M11477" i="1"/>
  <c r="L11467" i="1"/>
  <c r="L11473" i="1"/>
  <c r="M11483" i="1"/>
  <c r="M11486" i="1"/>
  <c r="L11476" i="1"/>
  <c r="M11482" i="1"/>
  <c r="L11472" i="1"/>
  <c r="M11489" i="1"/>
  <c r="L11479" i="1"/>
  <c r="O11461" i="1"/>
  <c r="N11460" i="1"/>
  <c r="N11461" i="1"/>
  <c r="P11459" i="1"/>
  <c r="P11460" i="1"/>
  <c r="O11459" i="1"/>
  <c r="P11461" i="1"/>
  <c r="O11460" i="1"/>
  <c r="N11459" i="1"/>
  <c r="R11459" i="1" s="1" a="1"/>
  <c r="L11478" i="1"/>
  <c r="M11488" i="1"/>
  <c r="M11470" i="1"/>
  <c r="L11460" i="1"/>
  <c r="L11481" i="1"/>
  <c r="M11491" i="1"/>
  <c r="M11480" i="1" l="1"/>
  <c r="L11470" i="1"/>
  <c r="L11488" i="1"/>
  <c r="M11498" i="1"/>
  <c r="M11487" i="1"/>
  <c r="L11477" i="1"/>
  <c r="R11460" i="1"/>
  <c r="R11459" i="1"/>
  <c r="R11461" i="1"/>
  <c r="M11492" i="1"/>
  <c r="L11482" i="1"/>
  <c r="M11484" i="1"/>
  <c r="L11474" i="1"/>
  <c r="O11486" i="1"/>
  <c r="O11487" i="1" s="1"/>
  <c r="L11485" i="1"/>
  <c r="N11486" i="1"/>
  <c r="P11486" i="1" s="1"/>
  <c r="P11487" i="1" s="1"/>
  <c r="O11485" i="1"/>
  <c r="N11485" i="1"/>
  <c r="M11495" i="1"/>
  <c r="N11479" i="1" a="1"/>
  <c r="P11475" i="1"/>
  <c r="M11499" i="1"/>
  <c r="L11489" i="1"/>
  <c r="L11491" i="1"/>
  <c r="M11501" i="1"/>
  <c r="M11496" i="1"/>
  <c r="L11486" i="1"/>
  <c r="L11483" i="1"/>
  <c r="M11493" i="1"/>
  <c r="O11471" i="1"/>
  <c r="N11470" i="1"/>
  <c r="N11471" i="1"/>
  <c r="P11469" i="1"/>
  <c r="P11470" i="1"/>
  <c r="O11469" i="1"/>
  <c r="P11471" i="1"/>
  <c r="O11470" i="1"/>
  <c r="N11469" i="1"/>
  <c r="R11469" i="1" s="1" a="1"/>
  <c r="M11509" i="1" l="1"/>
  <c r="L11499" i="1"/>
  <c r="O11481" i="1"/>
  <c r="N11480" i="1"/>
  <c r="N11481" i="1"/>
  <c r="P11479" i="1"/>
  <c r="P11480" i="1"/>
  <c r="O11479" i="1"/>
  <c r="P11481" i="1"/>
  <c r="O11480" i="1"/>
  <c r="N11479" i="1"/>
  <c r="R11479" i="1" s="1" a="1"/>
  <c r="M11494" i="1"/>
  <c r="L11484" i="1"/>
  <c r="L11498" i="1"/>
  <c r="M11508" i="1"/>
  <c r="M11506" i="1"/>
  <c r="L11496" i="1"/>
  <c r="O11496" i="1"/>
  <c r="O11497" i="1" s="1"/>
  <c r="L11495" i="1"/>
  <c r="N11496" i="1"/>
  <c r="P11496" i="1" s="1"/>
  <c r="P11497" i="1" s="1"/>
  <c r="O11495" i="1"/>
  <c r="N11495" i="1"/>
  <c r="M11505" i="1"/>
  <c r="M11502" i="1"/>
  <c r="L11492" i="1"/>
  <c r="R11470" i="1"/>
  <c r="R11469" i="1"/>
  <c r="R11471" i="1"/>
  <c r="N11489" i="1" a="1"/>
  <c r="P11485" i="1"/>
  <c r="L11493" i="1"/>
  <c r="M11503" i="1"/>
  <c r="L11501" i="1"/>
  <c r="M11511" i="1"/>
  <c r="M11497" i="1"/>
  <c r="L11487" i="1"/>
  <c r="M11490" i="1"/>
  <c r="L11480" i="1"/>
  <c r="N11499" i="1" l="1" a="1"/>
  <c r="P11495" i="1"/>
  <c r="L11503" i="1"/>
  <c r="M11513" i="1"/>
  <c r="M11512" i="1"/>
  <c r="L11502" i="1"/>
  <c r="M11516" i="1"/>
  <c r="L11506" i="1"/>
  <c r="M11504" i="1"/>
  <c r="L11494" i="1"/>
  <c r="L11511" i="1"/>
  <c r="M11521" i="1"/>
  <c r="M11500" i="1"/>
  <c r="L11490" i="1"/>
  <c r="M11507" i="1"/>
  <c r="L11497" i="1"/>
  <c r="O11506" i="1"/>
  <c r="O11507" i="1" s="1"/>
  <c r="L11505" i="1"/>
  <c r="N11506" i="1"/>
  <c r="P11506" i="1" s="1"/>
  <c r="P11507" i="1" s="1"/>
  <c r="O11505" i="1"/>
  <c r="N11505" i="1"/>
  <c r="M11515" i="1"/>
  <c r="L11508" i="1"/>
  <c r="M11518" i="1"/>
  <c r="R11480" i="1"/>
  <c r="R11479" i="1"/>
  <c r="R11481" i="1"/>
  <c r="O11491" i="1"/>
  <c r="N11490" i="1"/>
  <c r="N11491" i="1"/>
  <c r="P11489" i="1"/>
  <c r="P11490" i="1"/>
  <c r="O11489" i="1"/>
  <c r="P11491" i="1"/>
  <c r="O11490" i="1"/>
  <c r="N11489" i="1"/>
  <c r="R11489" i="1" s="1" a="1"/>
  <c r="M11519" i="1"/>
  <c r="L11509" i="1"/>
  <c r="L11521" i="1" l="1"/>
  <c r="M11531" i="1"/>
  <c r="L11513" i="1"/>
  <c r="M11523" i="1"/>
  <c r="M11529" i="1"/>
  <c r="L11519" i="1"/>
  <c r="N11509" i="1" a="1"/>
  <c r="P11505" i="1"/>
  <c r="M11517" i="1"/>
  <c r="L11507" i="1"/>
  <c r="M11526" i="1"/>
  <c r="L11516" i="1"/>
  <c r="R11490" i="1"/>
  <c r="R11489" i="1"/>
  <c r="R11491" i="1"/>
  <c r="L11518" i="1"/>
  <c r="M11528" i="1"/>
  <c r="O11516" i="1"/>
  <c r="O11517" i="1" s="1"/>
  <c r="L11515" i="1"/>
  <c r="N11516" i="1"/>
  <c r="P11516" i="1" s="1"/>
  <c r="P11517" i="1" s="1"/>
  <c r="O11515" i="1"/>
  <c r="N11515" i="1"/>
  <c r="M11525" i="1"/>
  <c r="M11510" i="1"/>
  <c r="L11500" i="1"/>
  <c r="M11514" i="1"/>
  <c r="L11504" i="1"/>
  <c r="M11522" i="1"/>
  <c r="L11512" i="1"/>
  <c r="O11501" i="1"/>
  <c r="N11500" i="1"/>
  <c r="N11501" i="1"/>
  <c r="P11499" i="1"/>
  <c r="P11500" i="1"/>
  <c r="O11499" i="1"/>
  <c r="P11501" i="1"/>
  <c r="O11500" i="1"/>
  <c r="N11499" i="1"/>
  <c r="R11499" i="1" s="1" a="1"/>
  <c r="M11524" i="1" l="1"/>
  <c r="L11514" i="1"/>
  <c r="M11532" i="1"/>
  <c r="L11522" i="1"/>
  <c r="M11520" i="1"/>
  <c r="L11510" i="1"/>
  <c r="L11523" i="1"/>
  <c r="M11533" i="1"/>
  <c r="O11526" i="1"/>
  <c r="O11527" i="1" s="1"/>
  <c r="L11525" i="1"/>
  <c r="N11526" i="1"/>
  <c r="P11526" i="1" s="1"/>
  <c r="P11527" i="1" s="1"/>
  <c r="O11525" i="1"/>
  <c r="N11525" i="1"/>
  <c r="M11535" i="1"/>
  <c r="M11536" i="1"/>
  <c r="L11526" i="1"/>
  <c r="O11511" i="1"/>
  <c r="N11510" i="1"/>
  <c r="N11511" i="1"/>
  <c r="P11509" i="1"/>
  <c r="P11510" i="1"/>
  <c r="O11509" i="1"/>
  <c r="P11511" i="1"/>
  <c r="O11510" i="1"/>
  <c r="N11509" i="1"/>
  <c r="R11509" i="1" s="1" a="1"/>
  <c r="L11531" i="1"/>
  <c r="M11541" i="1"/>
  <c r="R11500" i="1"/>
  <c r="R11499" i="1"/>
  <c r="R11501" i="1"/>
  <c r="N11519" i="1" a="1"/>
  <c r="P11515" i="1"/>
  <c r="L11528" i="1"/>
  <c r="M11538" i="1"/>
  <c r="M11527" i="1"/>
  <c r="L11517" i="1"/>
  <c r="M11539" i="1"/>
  <c r="L11529" i="1"/>
  <c r="L11533" i="1" l="1"/>
  <c r="M11543" i="1"/>
  <c r="O11521" i="1"/>
  <c r="N11520" i="1"/>
  <c r="N11521" i="1"/>
  <c r="P11519" i="1"/>
  <c r="P11520" i="1"/>
  <c r="O11519" i="1"/>
  <c r="P11521" i="1"/>
  <c r="O11520" i="1"/>
  <c r="N11519" i="1"/>
  <c r="R11519" i="1" s="1" a="1"/>
  <c r="M11546" i="1"/>
  <c r="L11536" i="1"/>
  <c r="M11542" i="1"/>
  <c r="L11532" i="1"/>
  <c r="M11549" i="1"/>
  <c r="L11539" i="1"/>
  <c r="M11537" i="1"/>
  <c r="L11527" i="1"/>
  <c r="L11541" i="1"/>
  <c r="M11551" i="1"/>
  <c r="L11538" i="1"/>
  <c r="M11548" i="1"/>
  <c r="O11536" i="1"/>
  <c r="O11537" i="1" s="1"/>
  <c r="L11535" i="1"/>
  <c r="N11536" i="1"/>
  <c r="P11536" i="1" s="1"/>
  <c r="P11537" i="1" s="1"/>
  <c r="O11535" i="1"/>
  <c r="N11535" i="1"/>
  <c r="M11545" i="1"/>
  <c r="R11510" i="1"/>
  <c r="R11509" i="1"/>
  <c r="R11511" i="1"/>
  <c r="N11529" i="1" a="1"/>
  <c r="P11525" i="1"/>
  <c r="M11530" i="1"/>
  <c r="L11520" i="1"/>
  <c r="M11534" i="1"/>
  <c r="L11524" i="1"/>
  <c r="N11539" i="1" l="1" a="1"/>
  <c r="P11535" i="1"/>
  <c r="M11559" i="1"/>
  <c r="L11549" i="1"/>
  <c r="M11556" i="1"/>
  <c r="L11546" i="1"/>
  <c r="R11520" i="1"/>
  <c r="R11519" i="1"/>
  <c r="R11521" i="1"/>
  <c r="M11544" i="1"/>
  <c r="L11534" i="1"/>
  <c r="M11540" i="1"/>
  <c r="L11530" i="1"/>
  <c r="L11548" i="1"/>
  <c r="M11558" i="1"/>
  <c r="M11547" i="1"/>
  <c r="L11537" i="1"/>
  <c r="M11552" i="1"/>
  <c r="L11542" i="1"/>
  <c r="L11543" i="1"/>
  <c r="M11553" i="1"/>
  <c r="O11531" i="1"/>
  <c r="N11530" i="1"/>
  <c r="N11531" i="1"/>
  <c r="P11529" i="1"/>
  <c r="P11530" i="1"/>
  <c r="O11529" i="1"/>
  <c r="P11531" i="1"/>
  <c r="O11530" i="1"/>
  <c r="N11529" i="1"/>
  <c r="R11529" i="1" s="1" a="1"/>
  <c r="O11546" i="1"/>
  <c r="O11547" i="1" s="1"/>
  <c r="L11545" i="1"/>
  <c r="N11546" i="1"/>
  <c r="P11546" i="1" s="1"/>
  <c r="P11547" i="1" s="1"/>
  <c r="O11545" i="1"/>
  <c r="N11545" i="1"/>
  <c r="M11555" i="1"/>
  <c r="L11551" i="1"/>
  <c r="M11561" i="1"/>
  <c r="L11561" i="1" l="1"/>
  <c r="M11571" i="1"/>
  <c r="L11553" i="1"/>
  <c r="M11563" i="1"/>
  <c r="M11566" i="1"/>
  <c r="L11556" i="1"/>
  <c r="O11556" i="1"/>
  <c r="O11557" i="1" s="1"/>
  <c r="L11555" i="1"/>
  <c r="N11556" i="1"/>
  <c r="P11556" i="1" s="1"/>
  <c r="P11557" i="1" s="1"/>
  <c r="O11555" i="1"/>
  <c r="N11555" i="1"/>
  <c r="M11565" i="1"/>
  <c r="M11557" i="1"/>
  <c r="L11547" i="1"/>
  <c r="M11550" i="1"/>
  <c r="L11540" i="1"/>
  <c r="L11558" i="1"/>
  <c r="M11568" i="1"/>
  <c r="M11569" i="1"/>
  <c r="L11559" i="1"/>
  <c r="R11530" i="1"/>
  <c r="R11529" i="1"/>
  <c r="R11531" i="1"/>
  <c r="M11562" i="1"/>
  <c r="L11552" i="1"/>
  <c r="M11554" i="1"/>
  <c r="L11544" i="1"/>
  <c r="N11549" i="1" a="1"/>
  <c r="P11545" i="1"/>
  <c r="O11541" i="1"/>
  <c r="N11540" i="1"/>
  <c r="N11541" i="1"/>
  <c r="P11539" i="1"/>
  <c r="P11540" i="1"/>
  <c r="O11539" i="1"/>
  <c r="P11541" i="1"/>
  <c r="O11540" i="1"/>
  <c r="N11539" i="1"/>
  <c r="R11539" i="1" s="1" a="1"/>
  <c r="M11579" i="1" l="1"/>
  <c r="L11569" i="1"/>
  <c r="N11559" i="1" a="1"/>
  <c r="P11555" i="1"/>
  <c r="M11567" i="1"/>
  <c r="L11557" i="1"/>
  <c r="O11551" i="1"/>
  <c r="N11550" i="1"/>
  <c r="N11551" i="1"/>
  <c r="P11549" i="1"/>
  <c r="P11550" i="1"/>
  <c r="O11549" i="1"/>
  <c r="P11551" i="1"/>
  <c r="O11550" i="1"/>
  <c r="N11549" i="1"/>
  <c r="R11549" i="1" s="1" a="1"/>
  <c r="M11572" i="1"/>
  <c r="L11562" i="1"/>
  <c r="O11566" i="1"/>
  <c r="O11567" i="1" s="1"/>
  <c r="L11565" i="1"/>
  <c r="N11566" i="1"/>
  <c r="P11566" i="1" s="1"/>
  <c r="P11567" i="1" s="1"/>
  <c r="O11565" i="1"/>
  <c r="N11565" i="1"/>
  <c r="M11575" i="1"/>
  <c r="L11563" i="1"/>
  <c r="M11573" i="1"/>
  <c r="R11540" i="1"/>
  <c r="R11539" i="1"/>
  <c r="R11541" i="1"/>
  <c r="M11564" i="1"/>
  <c r="L11554" i="1"/>
  <c r="L11568" i="1"/>
  <c r="M11578" i="1"/>
  <c r="L11571" i="1"/>
  <c r="M11581" i="1"/>
  <c r="M11560" i="1"/>
  <c r="L11550" i="1"/>
  <c r="M11576" i="1"/>
  <c r="L11566" i="1"/>
  <c r="L11578" i="1" l="1"/>
  <c r="M11588" i="1"/>
  <c r="M11582" i="1"/>
  <c r="L11572" i="1"/>
  <c r="O11576" i="1"/>
  <c r="O11577" i="1" s="1"/>
  <c r="L11575" i="1"/>
  <c r="N11576" i="1"/>
  <c r="P11576" i="1" s="1"/>
  <c r="P11577" i="1" s="1"/>
  <c r="O11575" i="1"/>
  <c r="N11575" i="1"/>
  <c r="M11585" i="1"/>
  <c r="R11550" i="1"/>
  <c r="R11549" i="1"/>
  <c r="R11551" i="1"/>
  <c r="O11561" i="1"/>
  <c r="N11560" i="1"/>
  <c r="N11561" i="1"/>
  <c r="P11559" i="1"/>
  <c r="P11560" i="1"/>
  <c r="O11559" i="1"/>
  <c r="P11561" i="1"/>
  <c r="O11560" i="1"/>
  <c r="N11559" i="1"/>
  <c r="R11559" i="1" s="1" a="1"/>
  <c r="M11570" i="1"/>
  <c r="L11560" i="1"/>
  <c r="L11581" i="1"/>
  <c r="M11591" i="1"/>
  <c r="N11569" i="1" a="1"/>
  <c r="P11565" i="1"/>
  <c r="M11586" i="1"/>
  <c r="L11576" i="1"/>
  <c r="M11574" i="1"/>
  <c r="L11564" i="1"/>
  <c r="L11573" i="1"/>
  <c r="M11583" i="1"/>
  <c r="M11577" i="1"/>
  <c r="L11567" i="1"/>
  <c r="M11589" i="1"/>
  <c r="L11579" i="1"/>
  <c r="M11587" i="1" l="1"/>
  <c r="L11577" i="1"/>
  <c r="O11571" i="1"/>
  <c r="N11570" i="1"/>
  <c r="N11571" i="1"/>
  <c r="P11569" i="1"/>
  <c r="P11570" i="1"/>
  <c r="O11569" i="1"/>
  <c r="P11571" i="1"/>
  <c r="O11570" i="1"/>
  <c r="N11569" i="1"/>
  <c r="R11569" i="1" s="1" a="1"/>
  <c r="M11580" i="1"/>
  <c r="L11570" i="1"/>
  <c r="M11592" i="1"/>
  <c r="L11582" i="1"/>
  <c r="M11584" i="1"/>
  <c r="L11574" i="1"/>
  <c r="L11583" i="1"/>
  <c r="M11593" i="1"/>
  <c r="L11591" i="1"/>
  <c r="M11601" i="1"/>
  <c r="R11560" i="1"/>
  <c r="R11559" i="1"/>
  <c r="R11561" i="1"/>
  <c r="O11586" i="1"/>
  <c r="O11587" i="1" s="1"/>
  <c r="L11585" i="1"/>
  <c r="N11586" i="1"/>
  <c r="P11586" i="1" s="1"/>
  <c r="P11587" i="1" s="1"/>
  <c r="O11585" i="1"/>
  <c r="N11585" i="1"/>
  <c r="M11595" i="1"/>
  <c r="L11588" i="1"/>
  <c r="M11598" i="1"/>
  <c r="M11599" i="1"/>
  <c r="L11589" i="1"/>
  <c r="M11596" i="1"/>
  <c r="L11586" i="1"/>
  <c r="N11579" i="1" a="1"/>
  <c r="P11575" i="1"/>
  <c r="M11594" i="1" l="1"/>
  <c r="L11584" i="1"/>
  <c r="M11590" i="1"/>
  <c r="L11580" i="1"/>
  <c r="O11581" i="1"/>
  <c r="N11580" i="1"/>
  <c r="N11581" i="1"/>
  <c r="P11579" i="1"/>
  <c r="P11580" i="1"/>
  <c r="O11579" i="1"/>
  <c r="P11581" i="1"/>
  <c r="O11580" i="1"/>
  <c r="N11579" i="1"/>
  <c r="R11579" i="1" s="1" a="1"/>
  <c r="M11609" i="1"/>
  <c r="L11599" i="1"/>
  <c r="R11570" i="1"/>
  <c r="R11569" i="1"/>
  <c r="R11571" i="1"/>
  <c r="N11589" i="1" a="1"/>
  <c r="P11585" i="1"/>
  <c r="L11598" i="1"/>
  <c r="M11608" i="1"/>
  <c r="M11606" i="1"/>
  <c r="L11596" i="1"/>
  <c r="L11593" i="1"/>
  <c r="M11603" i="1"/>
  <c r="O11596" i="1"/>
  <c r="O11597" i="1" s="1"/>
  <c r="L11595" i="1"/>
  <c r="N11596" i="1"/>
  <c r="P11596" i="1" s="1"/>
  <c r="P11597" i="1" s="1"/>
  <c r="O11595" i="1"/>
  <c r="N11595" i="1"/>
  <c r="M11605" i="1"/>
  <c r="M11602" i="1"/>
  <c r="L11592" i="1"/>
  <c r="L11601" i="1"/>
  <c r="M11611" i="1"/>
  <c r="M11597" i="1"/>
  <c r="L11587" i="1"/>
  <c r="N11599" i="1" l="1" a="1"/>
  <c r="P11595" i="1"/>
  <c r="M11607" i="1"/>
  <c r="L11597" i="1"/>
  <c r="M11612" i="1"/>
  <c r="L11602" i="1"/>
  <c r="L11611" i="1"/>
  <c r="M11621" i="1"/>
  <c r="O11606" i="1"/>
  <c r="O11607" i="1" s="1"/>
  <c r="L11605" i="1"/>
  <c r="N11606" i="1"/>
  <c r="P11606" i="1" s="1"/>
  <c r="P11607" i="1" s="1"/>
  <c r="O11605" i="1"/>
  <c r="N11605" i="1"/>
  <c r="M11615" i="1"/>
  <c r="M11616" i="1"/>
  <c r="L11606" i="1"/>
  <c r="O11591" i="1"/>
  <c r="N11590" i="1"/>
  <c r="N11591" i="1"/>
  <c r="P11589" i="1"/>
  <c r="P11590" i="1"/>
  <c r="O11589" i="1"/>
  <c r="P11591" i="1"/>
  <c r="O11590" i="1"/>
  <c r="N11589" i="1"/>
  <c r="R11589" i="1" s="1" a="1"/>
  <c r="M11600" i="1"/>
  <c r="L11590" i="1"/>
  <c r="L11603" i="1"/>
  <c r="M11613" i="1"/>
  <c r="L11608" i="1"/>
  <c r="M11618" i="1"/>
  <c r="M11619" i="1"/>
  <c r="L11609" i="1"/>
  <c r="R11580" i="1"/>
  <c r="R11579" i="1"/>
  <c r="R11581" i="1"/>
  <c r="M11604" i="1"/>
  <c r="L11594" i="1"/>
  <c r="M11614" i="1" l="1"/>
  <c r="L11604" i="1"/>
  <c r="L11621" i="1"/>
  <c r="M11631" i="1"/>
  <c r="R11590" i="1"/>
  <c r="R11589" i="1"/>
  <c r="R11591" i="1"/>
  <c r="M11617" i="1"/>
  <c r="L11607" i="1"/>
  <c r="N11609" i="1" a="1"/>
  <c r="P11605" i="1"/>
  <c r="M11629" i="1"/>
  <c r="L11619" i="1"/>
  <c r="L11618" i="1"/>
  <c r="M11628" i="1"/>
  <c r="M11626" i="1"/>
  <c r="L11616" i="1"/>
  <c r="M11610" i="1"/>
  <c r="L11600" i="1"/>
  <c r="O11616" i="1"/>
  <c r="O11617" i="1" s="1"/>
  <c r="L11615" i="1"/>
  <c r="N11616" i="1"/>
  <c r="P11616" i="1" s="1"/>
  <c r="P11617" i="1" s="1"/>
  <c r="O11615" i="1"/>
  <c r="N11615" i="1"/>
  <c r="M11625" i="1"/>
  <c r="L11613" i="1"/>
  <c r="M11623" i="1"/>
  <c r="M11622" i="1"/>
  <c r="L11612" i="1"/>
  <c r="O11601" i="1"/>
  <c r="N11600" i="1"/>
  <c r="N11601" i="1"/>
  <c r="P11599" i="1"/>
  <c r="P11600" i="1"/>
  <c r="O11599" i="1"/>
  <c r="P11601" i="1"/>
  <c r="O11600" i="1"/>
  <c r="N11599" i="1"/>
  <c r="R11599" i="1" s="1" a="1"/>
  <c r="M11636" i="1" l="1"/>
  <c r="L11626" i="1"/>
  <c r="M11639" i="1"/>
  <c r="L11629" i="1"/>
  <c r="M11627" i="1"/>
  <c r="L11617" i="1"/>
  <c r="L11631" i="1"/>
  <c r="M11641" i="1"/>
  <c r="L11628" i="1"/>
  <c r="M11638" i="1"/>
  <c r="M11632" i="1"/>
  <c r="L11622" i="1"/>
  <c r="L11623" i="1"/>
  <c r="M11633" i="1"/>
  <c r="O11611" i="1"/>
  <c r="N11610" i="1"/>
  <c r="N11611" i="1"/>
  <c r="P11609" i="1"/>
  <c r="P11610" i="1"/>
  <c r="O11609" i="1"/>
  <c r="P11611" i="1"/>
  <c r="O11610" i="1"/>
  <c r="N11609" i="1"/>
  <c r="R11609" i="1" s="1" a="1"/>
  <c r="N11619" i="1" a="1"/>
  <c r="P11615" i="1"/>
  <c r="R11600" i="1"/>
  <c r="R11599" i="1"/>
  <c r="R11601" i="1"/>
  <c r="M11620" i="1"/>
  <c r="L11610" i="1"/>
  <c r="O11626" i="1"/>
  <c r="O11627" i="1" s="1"/>
  <c r="L11625" i="1"/>
  <c r="N11626" i="1"/>
  <c r="P11626" i="1" s="1"/>
  <c r="P11627" i="1" s="1"/>
  <c r="O11625" i="1"/>
  <c r="N11625" i="1"/>
  <c r="M11635" i="1"/>
  <c r="M11624" i="1"/>
  <c r="L11614" i="1"/>
  <c r="N11629" i="1" l="1" a="1"/>
  <c r="P11625" i="1"/>
  <c r="O11636" i="1"/>
  <c r="O11637" i="1" s="1"/>
  <c r="L11635" i="1"/>
  <c r="N11636" i="1"/>
  <c r="P11636" i="1" s="1"/>
  <c r="P11637" i="1" s="1"/>
  <c r="O11635" i="1"/>
  <c r="N11635" i="1"/>
  <c r="M11645" i="1"/>
  <c r="O11621" i="1"/>
  <c r="N11620" i="1"/>
  <c r="N11621" i="1"/>
  <c r="P11619" i="1"/>
  <c r="P11620" i="1"/>
  <c r="O11619" i="1"/>
  <c r="P11621" i="1"/>
  <c r="O11620" i="1"/>
  <c r="N11619" i="1"/>
  <c r="R11619" i="1" s="1" a="1"/>
  <c r="L11641" i="1"/>
  <c r="M11651" i="1"/>
  <c r="R11610" i="1"/>
  <c r="R11609" i="1"/>
  <c r="R11611" i="1"/>
  <c r="M11642" i="1"/>
  <c r="L11632" i="1"/>
  <c r="M11649" i="1"/>
  <c r="L11639" i="1"/>
  <c r="L11633" i="1"/>
  <c r="M11643" i="1"/>
  <c r="L11638" i="1"/>
  <c r="M11648" i="1"/>
  <c r="M11634" i="1"/>
  <c r="L11624" i="1"/>
  <c r="M11630" i="1"/>
  <c r="L11620" i="1"/>
  <c r="M11637" i="1"/>
  <c r="L11627" i="1"/>
  <c r="M11646" i="1"/>
  <c r="L11636" i="1"/>
  <c r="M11647" i="1" l="1"/>
  <c r="L11637" i="1"/>
  <c r="M11652" i="1"/>
  <c r="L11642" i="1"/>
  <c r="L11648" i="1"/>
  <c r="M11658" i="1"/>
  <c r="M11656" i="1"/>
  <c r="L11646" i="1"/>
  <c r="M11659" i="1"/>
  <c r="L11649" i="1"/>
  <c r="L11643" i="1"/>
  <c r="M11653" i="1"/>
  <c r="O11646" i="1"/>
  <c r="O11647" i="1" s="1"/>
  <c r="L11645" i="1"/>
  <c r="N11646" i="1"/>
  <c r="P11646" i="1" s="1"/>
  <c r="P11647" i="1" s="1"/>
  <c r="O11645" i="1"/>
  <c r="N11645" i="1"/>
  <c r="M11655" i="1"/>
  <c r="M11644" i="1"/>
  <c r="L11634" i="1"/>
  <c r="L11651" i="1"/>
  <c r="M11661" i="1"/>
  <c r="N11639" i="1" a="1"/>
  <c r="P11635" i="1"/>
  <c r="M11640" i="1"/>
  <c r="L11630" i="1"/>
  <c r="R11620" i="1"/>
  <c r="R11619" i="1"/>
  <c r="R11621" i="1"/>
  <c r="O11631" i="1"/>
  <c r="N11630" i="1"/>
  <c r="N11631" i="1"/>
  <c r="P11629" i="1"/>
  <c r="P11630" i="1"/>
  <c r="O11629" i="1"/>
  <c r="P11631" i="1"/>
  <c r="O11630" i="1"/>
  <c r="N11629" i="1"/>
  <c r="R11629" i="1" s="1" a="1"/>
  <c r="N11649" i="1" l="1" a="1"/>
  <c r="P11645" i="1"/>
  <c r="L11653" i="1"/>
  <c r="M11663" i="1"/>
  <c r="M11666" i="1"/>
  <c r="L11656" i="1"/>
  <c r="M11662" i="1"/>
  <c r="L11652" i="1"/>
  <c r="M11650" i="1"/>
  <c r="L11640" i="1"/>
  <c r="O11641" i="1"/>
  <c r="N11640" i="1"/>
  <c r="N11641" i="1"/>
  <c r="P11639" i="1"/>
  <c r="P11640" i="1"/>
  <c r="O11639" i="1"/>
  <c r="P11641" i="1"/>
  <c r="O11640" i="1"/>
  <c r="N11639" i="1"/>
  <c r="R11639" i="1" s="1" a="1"/>
  <c r="M11654" i="1"/>
  <c r="L11644" i="1"/>
  <c r="R11630" i="1"/>
  <c r="R11629" i="1"/>
  <c r="R11631" i="1"/>
  <c r="L11661" i="1"/>
  <c r="M11671" i="1"/>
  <c r="O11656" i="1"/>
  <c r="O11657" i="1" s="1"/>
  <c r="L11655" i="1"/>
  <c r="N11656" i="1"/>
  <c r="P11656" i="1" s="1"/>
  <c r="P11657" i="1" s="1"/>
  <c r="O11655" i="1"/>
  <c r="N11655" i="1"/>
  <c r="M11665" i="1"/>
  <c r="L11658" i="1"/>
  <c r="M11668" i="1"/>
  <c r="M11669" i="1"/>
  <c r="L11659" i="1"/>
  <c r="M11657" i="1"/>
  <c r="L11647" i="1"/>
  <c r="M11667" i="1" l="1"/>
  <c r="L11657" i="1"/>
  <c r="M11660" i="1"/>
  <c r="L11650" i="1"/>
  <c r="M11676" i="1"/>
  <c r="L11666" i="1"/>
  <c r="O11666" i="1"/>
  <c r="O11667" i="1" s="1"/>
  <c r="L11665" i="1"/>
  <c r="N11666" i="1"/>
  <c r="P11666" i="1" s="1"/>
  <c r="P11667" i="1" s="1"/>
  <c r="O11665" i="1"/>
  <c r="N11665" i="1"/>
  <c r="M11675" i="1"/>
  <c r="M11664" i="1"/>
  <c r="L11654" i="1"/>
  <c r="L11663" i="1"/>
  <c r="M11673" i="1"/>
  <c r="R11640" i="1"/>
  <c r="R11639" i="1"/>
  <c r="R11641" i="1"/>
  <c r="M11672" i="1"/>
  <c r="L11662" i="1"/>
  <c r="N11659" i="1" a="1"/>
  <c r="P11655" i="1"/>
  <c r="L11668" i="1"/>
  <c r="M11678" i="1"/>
  <c r="L11671" i="1"/>
  <c r="M11681" i="1"/>
  <c r="M11679" i="1"/>
  <c r="L11669" i="1"/>
  <c r="O11651" i="1"/>
  <c r="N11650" i="1"/>
  <c r="N11651" i="1"/>
  <c r="P11649" i="1"/>
  <c r="P11650" i="1"/>
  <c r="O11649" i="1"/>
  <c r="P11651" i="1"/>
  <c r="O11650" i="1"/>
  <c r="N11649" i="1"/>
  <c r="R11649" i="1" s="1" a="1"/>
  <c r="R11650" i="1" l="1"/>
  <c r="R11649" i="1"/>
  <c r="R11651" i="1"/>
  <c r="L11678" i="1"/>
  <c r="M11688" i="1"/>
  <c r="M11689" i="1"/>
  <c r="L11679" i="1"/>
  <c r="M11682" i="1"/>
  <c r="L11672" i="1"/>
  <c r="L11673" i="1"/>
  <c r="M11683" i="1"/>
  <c r="O11676" i="1"/>
  <c r="O11677" i="1" s="1"/>
  <c r="L11675" i="1"/>
  <c r="N11676" i="1"/>
  <c r="P11676" i="1" s="1"/>
  <c r="P11677" i="1" s="1"/>
  <c r="O11675" i="1"/>
  <c r="N11675" i="1"/>
  <c r="M11685" i="1"/>
  <c r="L11681" i="1"/>
  <c r="M11691" i="1"/>
  <c r="N11669" i="1" a="1"/>
  <c r="P11665" i="1"/>
  <c r="M11670" i="1"/>
  <c r="L11660" i="1"/>
  <c r="O11661" i="1"/>
  <c r="N11660" i="1"/>
  <c r="N11661" i="1"/>
  <c r="P11659" i="1"/>
  <c r="P11660" i="1"/>
  <c r="O11659" i="1"/>
  <c r="P11661" i="1"/>
  <c r="O11660" i="1"/>
  <c r="N11659" i="1"/>
  <c r="R11659" i="1" s="1" a="1"/>
  <c r="M11674" i="1"/>
  <c r="L11664" i="1"/>
  <c r="M11686" i="1"/>
  <c r="L11676" i="1"/>
  <c r="M11677" i="1"/>
  <c r="L11667" i="1"/>
  <c r="O11671" i="1" l="1"/>
  <c r="N11670" i="1"/>
  <c r="N11671" i="1"/>
  <c r="P11669" i="1"/>
  <c r="P11670" i="1"/>
  <c r="O11669" i="1"/>
  <c r="P11671" i="1"/>
  <c r="O11670" i="1"/>
  <c r="N11669" i="1"/>
  <c r="R11669" i="1" s="1" a="1"/>
  <c r="N11679" i="1" a="1"/>
  <c r="P11675" i="1"/>
  <c r="M11692" i="1"/>
  <c r="L11682" i="1"/>
  <c r="L11683" i="1"/>
  <c r="M11693" i="1"/>
  <c r="R11660" i="1"/>
  <c r="R11659" i="1"/>
  <c r="R11661" i="1"/>
  <c r="M11696" i="1"/>
  <c r="L11686" i="1"/>
  <c r="L11691" i="1"/>
  <c r="M11701" i="1"/>
  <c r="M11680" i="1"/>
  <c r="L11670" i="1"/>
  <c r="M11699" i="1"/>
  <c r="L11689" i="1"/>
  <c r="M11687" i="1"/>
  <c r="L11677" i="1"/>
  <c r="M11684" i="1"/>
  <c r="L11674" i="1"/>
  <c r="O11686" i="1"/>
  <c r="O11687" i="1" s="1"/>
  <c r="L11685" i="1"/>
  <c r="N11686" i="1"/>
  <c r="P11686" i="1" s="1"/>
  <c r="P11687" i="1" s="1"/>
  <c r="O11685" i="1"/>
  <c r="N11685" i="1"/>
  <c r="M11695" i="1"/>
  <c r="L11688" i="1"/>
  <c r="M11698" i="1"/>
  <c r="L11698" i="1" l="1"/>
  <c r="M11708" i="1"/>
  <c r="M11694" i="1"/>
  <c r="L11684" i="1"/>
  <c r="M11709" i="1"/>
  <c r="L11699" i="1"/>
  <c r="O11696" i="1"/>
  <c r="O11697" i="1" s="1"/>
  <c r="L11695" i="1"/>
  <c r="N11696" i="1"/>
  <c r="P11696" i="1" s="1"/>
  <c r="P11697" i="1" s="1"/>
  <c r="O11695" i="1"/>
  <c r="N11695" i="1"/>
  <c r="M11705" i="1"/>
  <c r="M11702" i="1"/>
  <c r="L11692" i="1"/>
  <c r="N11689" i="1" a="1"/>
  <c r="P11685" i="1"/>
  <c r="M11697" i="1"/>
  <c r="L11687" i="1"/>
  <c r="M11690" i="1"/>
  <c r="L11680" i="1"/>
  <c r="M11706" i="1"/>
  <c r="L11696" i="1"/>
  <c r="L11693" i="1"/>
  <c r="M11703" i="1"/>
  <c r="L11701" i="1"/>
  <c r="M11711" i="1"/>
  <c r="O11681" i="1"/>
  <c r="N11680" i="1"/>
  <c r="N11681" i="1"/>
  <c r="P11679" i="1"/>
  <c r="P11680" i="1"/>
  <c r="O11679" i="1"/>
  <c r="P11681" i="1"/>
  <c r="O11680" i="1"/>
  <c r="N11679" i="1"/>
  <c r="R11679" i="1" s="1" a="1"/>
  <c r="R11670" i="1"/>
  <c r="R11669" i="1"/>
  <c r="R11671" i="1"/>
  <c r="R11680" i="1" l="1"/>
  <c r="R11679" i="1"/>
  <c r="R11681" i="1"/>
  <c r="L11711" i="1"/>
  <c r="M11721" i="1"/>
  <c r="M11707" i="1"/>
  <c r="L11697" i="1"/>
  <c r="L11703" i="1"/>
  <c r="M11713" i="1"/>
  <c r="O11706" i="1"/>
  <c r="O11707" i="1" s="1"/>
  <c r="L11705" i="1"/>
  <c r="N11706" i="1"/>
  <c r="P11706" i="1" s="1"/>
  <c r="P11707" i="1" s="1"/>
  <c r="O11705" i="1"/>
  <c r="N11705" i="1"/>
  <c r="M11715" i="1"/>
  <c r="O11691" i="1"/>
  <c r="N11690" i="1"/>
  <c r="N11691" i="1"/>
  <c r="P11689" i="1"/>
  <c r="P11690" i="1"/>
  <c r="O11689" i="1"/>
  <c r="P11691" i="1"/>
  <c r="O11690" i="1"/>
  <c r="N11689" i="1"/>
  <c r="R11689" i="1" s="1" a="1"/>
  <c r="N11699" i="1" a="1"/>
  <c r="P11695" i="1"/>
  <c r="M11704" i="1"/>
  <c r="L11694" i="1"/>
  <c r="M11700" i="1"/>
  <c r="L11690" i="1"/>
  <c r="L11708" i="1"/>
  <c r="M11718" i="1"/>
  <c r="M11716" i="1"/>
  <c r="L11706" i="1"/>
  <c r="M11712" i="1"/>
  <c r="L11702" i="1"/>
  <c r="M11719" i="1"/>
  <c r="L11709" i="1"/>
  <c r="M11726" i="1" l="1"/>
  <c r="L11716" i="1"/>
  <c r="R11690" i="1"/>
  <c r="R11689" i="1"/>
  <c r="R11691" i="1"/>
  <c r="O11701" i="1"/>
  <c r="N11700" i="1"/>
  <c r="N11701" i="1"/>
  <c r="P11699" i="1"/>
  <c r="P11700" i="1"/>
  <c r="O11699" i="1"/>
  <c r="P11701" i="1"/>
  <c r="O11700" i="1"/>
  <c r="N11699" i="1"/>
  <c r="R11699" i="1" s="1" a="1"/>
  <c r="L11718" i="1"/>
  <c r="M11728" i="1"/>
  <c r="M11722" i="1"/>
  <c r="L11712" i="1"/>
  <c r="M11714" i="1"/>
  <c r="L11704" i="1"/>
  <c r="O11716" i="1"/>
  <c r="O11717" i="1" s="1"/>
  <c r="L11715" i="1"/>
  <c r="N11716" i="1"/>
  <c r="P11716" i="1" s="1"/>
  <c r="P11717" i="1" s="1"/>
  <c r="O11715" i="1"/>
  <c r="N11715" i="1"/>
  <c r="M11725" i="1"/>
  <c r="N11709" i="1" a="1"/>
  <c r="P11705" i="1"/>
  <c r="M11717" i="1"/>
  <c r="L11707" i="1"/>
  <c r="M11729" i="1"/>
  <c r="L11719" i="1"/>
  <c r="M11710" i="1"/>
  <c r="L11700" i="1"/>
  <c r="L11713" i="1"/>
  <c r="M11723" i="1"/>
  <c r="L11721" i="1"/>
  <c r="M11731" i="1"/>
  <c r="L11723" i="1" l="1"/>
  <c r="M11733" i="1"/>
  <c r="L11728" i="1"/>
  <c r="M11738" i="1"/>
  <c r="O11711" i="1"/>
  <c r="N11710" i="1"/>
  <c r="N11711" i="1"/>
  <c r="P11709" i="1"/>
  <c r="P11710" i="1"/>
  <c r="O11709" i="1"/>
  <c r="P11711" i="1"/>
  <c r="O11710" i="1"/>
  <c r="N11709" i="1"/>
  <c r="R11709" i="1" s="1" a="1"/>
  <c r="M11724" i="1"/>
  <c r="L11714" i="1"/>
  <c r="M11739" i="1"/>
  <c r="L11729" i="1"/>
  <c r="L11731" i="1"/>
  <c r="M11741" i="1"/>
  <c r="O11726" i="1"/>
  <c r="O11727" i="1" s="1"/>
  <c r="L11725" i="1"/>
  <c r="N11726" i="1"/>
  <c r="P11726" i="1" s="1"/>
  <c r="P11727" i="1" s="1"/>
  <c r="O11725" i="1"/>
  <c r="N11725" i="1"/>
  <c r="M11735" i="1"/>
  <c r="R11700" i="1"/>
  <c r="R11699" i="1"/>
  <c r="R11701" i="1"/>
  <c r="M11720" i="1"/>
  <c r="L11710" i="1"/>
  <c r="M11727" i="1"/>
  <c r="L11717" i="1"/>
  <c r="N11719" i="1" a="1"/>
  <c r="P11715" i="1"/>
  <c r="M11732" i="1"/>
  <c r="L11722" i="1"/>
  <c r="M11736" i="1"/>
  <c r="L11726" i="1"/>
  <c r="N11729" i="1" l="1" a="1"/>
  <c r="P11725" i="1"/>
  <c r="M11749" i="1"/>
  <c r="L11739" i="1"/>
  <c r="L11738" i="1"/>
  <c r="M11748" i="1"/>
  <c r="L11741" i="1"/>
  <c r="M11751" i="1"/>
  <c r="M11742" i="1"/>
  <c r="L11732" i="1"/>
  <c r="M11737" i="1"/>
  <c r="L11727" i="1"/>
  <c r="M11734" i="1"/>
  <c r="L11724" i="1"/>
  <c r="L11733" i="1"/>
  <c r="M11743" i="1"/>
  <c r="M11746" i="1"/>
  <c r="L11736" i="1"/>
  <c r="O11721" i="1"/>
  <c r="N11720" i="1"/>
  <c r="N11721" i="1"/>
  <c r="P11719" i="1"/>
  <c r="P11720" i="1"/>
  <c r="O11719" i="1"/>
  <c r="P11721" i="1"/>
  <c r="O11720" i="1"/>
  <c r="N11719" i="1"/>
  <c r="R11719" i="1" s="1" a="1"/>
  <c r="M11730" i="1"/>
  <c r="L11720" i="1"/>
  <c r="O11736" i="1"/>
  <c r="O11737" i="1" s="1"/>
  <c r="L11735" i="1"/>
  <c r="N11736" i="1"/>
  <c r="P11736" i="1" s="1"/>
  <c r="P11737" i="1" s="1"/>
  <c r="O11735" i="1"/>
  <c r="N11735" i="1"/>
  <c r="M11745" i="1"/>
  <c r="R11710" i="1"/>
  <c r="R11709" i="1"/>
  <c r="R11711" i="1"/>
  <c r="N11739" i="1" l="1" a="1"/>
  <c r="P11735" i="1"/>
  <c r="M11740" i="1"/>
  <c r="L11730" i="1"/>
  <c r="L11743" i="1"/>
  <c r="M11753" i="1"/>
  <c r="L11751" i="1"/>
  <c r="M11761" i="1"/>
  <c r="O11746" i="1"/>
  <c r="O11747" i="1" s="1"/>
  <c r="L11745" i="1"/>
  <c r="N11746" i="1"/>
  <c r="P11746" i="1" s="1"/>
  <c r="P11747" i="1" s="1"/>
  <c r="O11745" i="1"/>
  <c r="N11745" i="1"/>
  <c r="M11755" i="1"/>
  <c r="R11720" i="1"/>
  <c r="R11719" i="1"/>
  <c r="R11721" i="1"/>
  <c r="M11747" i="1"/>
  <c r="L11737" i="1"/>
  <c r="M11759" i="1"/>
  <c r="L11749" i="1"/>
  <c r="L11748" i="1"/>
  <c r="M11758" i="1"/>
  <c r="M11756" i="1"/>
  <c r="L11746" i="1"/>
  <c r="M11744" i="1"/>
  <c r="L11734" i="1"/>
  <c r="M11752" i="1"/>
  <c r="L11742" i="1"/>
  <c r="O11731" i="1"/>
  <c r="N11730" i="1"/>
  <c r="N11731" i="1"/>
  <c r="P11729" i="1"/>
  <c r="P11730" i="1"/>
  <c r="O11729" i="1"/>
  <c r="P11731" i="1"/>
  <c r="O11730" i="1"/>
  <c r="N11729" i="1"/>
  <c r="R11729" i="1" s="1" a="1"/>
  <c r="M11766" i="1" l="1"/>
  <c r="L11756" i="1"/>
  <c r="L11761" i="1"/>
  <c r="M11771" i="1"/>
  <c r="M11769" i="1"/>
  <c r="L11759" i="1"/>
  <c r="L11758" i="1"/>
  <c r="M11768" i="1"/>
  <c r="M11750" i="1"/>
  <c r="L11740" i="1"/>
  <c r="M11762" i="1"/>
  <c r="L11752" i="1"/>
  <c r="R11730" i="1"/>
  <c r="R11729" i="1"/>
  <c r="R11731" i="1"/>
  <c r="M11754" i="1"/>
  <c r="L11744" i="1"/>
  <c r="M11757" i="1"/>
  <c r="L11747" i="1"/>
  <c r="O11756" i="1"/>
  <c r="O11757" i="1" s="1"/>
  <c r="L11755" i="1"/>
  <c r="N11756" i="1"/>
  <c r="P11756" i="1" s="1"/>
  <c r="P11757" i="1" s="1"/>
  <c r="O11755" i="1"/>
  <c r="N11755" i="1"/>
  <c r="M11765" i="1"/>
  <c r="L11753" i="1"/>
  <c r="M11763" i="1"/>
  <c r="N11749" i="1" a="1"/>
  <c r="P11745" i="1"/>
  <c r="O11741" i="1"/>
  <c r="N11740" i="1"/>
  <c r="N11741" i="1"/>
  <c r="P11739" i="1"/>
  <c r="P11740" i="1"/>
  <c r="O11739" i="1"/>
  <c r="P11741" i="1"/>
  <c r="O11740" i="1"/>
  <c r="N11739" i="1"/>
  <c r="R11739" i="1" s="1" a="1"/>
  <c r="M11764" i="1" l="1"/>
  <c r="L11754" i="1"/>
  <c r="L11768" i="1"/>
  <c r="M11778" i="1"/>
  <c r="L11771" i="1"/>
  <c r="M11781" i="1"/>
  <c r="M11772" i="1"/>
  <c r="L11762" i="1"/>
  <c r="O11751" i="1"/>
  <c r="N11750" i="1"/>
  <c r="N11751" i="1"/>
  <c r="P11749" i="1"/>
  <c r="P11750" i="1"/>
  <c r="O11749" i="1"/>
  <c r="P11751" i="1"/>
  <c r="O11750" i="1"/>
  <c r="N11749" i="1"/>
  <c r="R11749" i="1" s="1" a="1"/>
  <c r="N11759" i="1" a="1"/>
  <c r="P11755" i="1"/>
  <c r="L11763" i="1"/>
  <c r="M11773" i="1"/>
  <c r="M11767" i="1"/>
  <c r="L11757" i="1"/>
  <c r="R11740" i="1"/>
  <c r="R11739" i="1"/>
  <c r="R11741" i="1"/>
  <c r="O11766" i="1"/>
  <c r="O11767" i="1" s="1"/>
  <c r="L11765" i="1"/>
  <c r="N11766" i="1"/>
  <c r="P11766" i="1" s="1"/>
  <c r="P11767" i="1" s="1"/>
  <c r="O11765" i="1"/>
  <c r="N11765" i="1"/>
  <c r="M11775" i="1"/>
  <c r="M11760" i="1"/>
  <c r="L11750" i="1"/>
  <c r="M11779" i="1"/>
  <c r="L11769" i="1"/>
  <c r="M11776" i="1"/>
  <c r="L11766" i="1"/>
  <c r="N11769" i="1" l="1" a="1"/>
  <c r="P11765" i="1"/>
  <c r="M11786" i="1"/>
  <c r="L11776" i="1"/>
  <c r="M11770" i="1"/>
  <c r="L11760" i="1"/>
  <c r="R11750" i="1"/>
  <c r="R11749" i="1"/>
  <c r="R11751" i="1"/>
  <c r="O11776" i="1"/>
  <c r="O11777" i="1" s="1"/>
  <c r="L11775" i="1"/>
  <c r="N11776" i="1"/>
  <c r="P11776" i="1" s="1"/>
  <c r="P11777" i="1" s="1"/>
  <c r="O11775" i="1"/>
  <c r="N11775" i="1"/>
  <c r="M11785" i="1"/>
  <c r="L11778" i="1"/>
  <c r="M11788" i="1"/>
  <c r="M11782" i="1"/>
  <c r="L11772" i="1"/>
  <c r="M11777" i="1"/>
  <c r="L11767" i="1"/>
  <c r="O11761" i="1"/>
  <c r="N11760" i="1"/>
  <c r="N11761" i="1"/>
  <c r="P11759" i="1"/>
  <c r="P11760" i="1"/>
  <c r="O11759" i="1"/>
  <c r="P11761" i="1"/>
  <c r="O11760" i="1"/>
  <c r="N11759" i="1"/>
  <c r="R11759" i="1" s="1" a="1"/>
  <c r="L11781" i="1"/>
  <c r="M11791" i="1"/>
  <c r="M11789" i="1"/>
  <c r="L11779" i="1"/>
  <c r="L11773" i="1"/>
  <c r="M11783" i="1"/>
  <c r="M11774" i="1"/>
  <c r="L11764" i="1"/>
  <c r="M11784" i="1" l="1"/>
  <c r="L11774" i="1"/>
  <c r="M11799" i="1"/>
  <c r="L11789" i="1"/>
  <c r="M11798" i="1"/>
  <c r="L11788" i="1"/>
  <c r="M11780" i="1"/>
  <c r="L11770" i="1"/>
  <c r="L11783" i="1"/>
  <c r="M11793" i="1"/>
  <c r="M11801" i="1"/>
  <c r="L11791" i="1"/>
  <c r="M11787" i="1"/>
  <c r="L11777" i="1"/>
  <c r="M11795" i="1"/>
  <c r="O11786" i="1"/>
  <c r="O11787" i="1" s="1"/>
  <c r="L11785" i="1"/>
  <c r="N11786" i="1"/>
  <c r="P11786" i="1" s="1"/>
  <c r="P11787" i="1" s="1"/>
  <c r="O11785" i="1"/>
  <c r="N11785" i="1"/>
  <c r="M11796" i="1"/>
  <c r="L11786" i="1"/>
  <c r="R11760" i="1"/>
  <c r="R11759" i="1"/>
  <c r="R11761" i="1"/>
  <c r="M11792" i="1"/>
  <c r="L11782" i="1"/>
  <c r="N11779" i="1" a="1"/>
  <c r="P11775" i="1"/>
  <c r="O11771" i="1"/>
  <c r="N11770" i="1"/>
  <c r="N11771" i="1"/>
  <c r="P11769" i="1"/>
  <c r="P11770" i="1"/>
  <c r="O11769" i="1"/>
  <c r="P11771" i="1"/>
  <c r="O11770" i="1"/>
  <c r="N11769" i="1"/>
  <c r="R11769" i="1" s="1" a="1"/>
  <c r="O11781" i="1" l="1"/>
  <c r="N11780" i="1"/>
  <c r="N11781" i="1"/>
  <c r="P11779" i="1"/>
  <c r="P11780" i="1"/>
  <c r="O11779" i="1"/>
  <c r="P11781" i="1"/>
  <c r="O11780" i="1"/>
  <c r="N11779" i="1"/>
  <c r="R11779" i="1" s="1" a="1"/>
  <c r="N11789" i="1" a="1"/>
  <c r="P11785" i="1"/>
  <c r="M11805" i="1"/>
  <c r="N11796" i="1"/>
  <c r="P11796" i="1" s="1"/>
  <c r="P11797" i="1" s="1"/>
  <c r="L11795" i="1"/>
  <c r="O11795" i="1"/>
  <c r="O11796" i="1"/>
  <c r="O11797" i="1" s="1"/>
  <c r="N11795" i="1"/>
  <c r="M11811" i="1"/>
  <c r="L11801" i="1"/>
  <c r="M11790" i="1"/>
  <c r="L11780" i="1"/>
  <c r="M11809" i="1"/>
  <c r="L11799" i="1"/>
  <c r="R11770" i="1"/>
  <c r="R11769" i="1"/>
  <c r="R11771" i="1"/>
  <c r="M11802" i="1"/>
  <c r="L11792" i="1"/>
  <c r="M11803" i="1"/>
  <c r="L11793" i="1"/>
  <c r="L11796" i="1"/>
  <c r="M11806" i="1"/>
  <c r="M11797" i="1"/>
  <c r="L11787" i="1"/>
  <c r="M11808" i="1"/>
  <c r="L11798" i="1"/>
  <c r="M11794" i="1"/>
  <c r="L11784" i="1"/>
  <c r="M11813" i="1" l="1"/>
  <c r="L11803" i="1"/>
  <c r="M11800" i="1"/>
  <c r="L11790" i="1"/>
  <c r="M11815" i="1"/>
  <c r="N11806" i="1"/>
  <c r="P11806" i="1" s="1"/>
  <c r="P11807" i="1" s="1"/>
  <c r="O11805" i="1"/>
  <c r="N11805" i="1"/>
  <c r="O11806" i="1"/>
  <c r="O11807" i="1" s="1"/>
  <c r="L11805" i="1"/>
  <c r="M11804" i="1"/>
  <c r="L11794" i="1"/>
  <c r="L11806" i="1"/>
  <c r="M11816" i="1"/>
  <c r="M11818" i="1"/>
  <c r="L11808" i="1"/>
  <c r="M11812" i="1"/>
  <c r="L11802" i="1"/>
  <c r="M11819" i="1"/>
  <c r="L11809" i="1"/>
  <c r="M11821" i="1"/>
  <c r="L11811" i="1"/>
  <c r="O11791" i="1"/>
  <c r="N11790" i="1"/>
  <c r="N11791" i="1"/>
  <c r="P11789" i="1"/>
  <c r="P11790" i="1"/>
  <c r="O11789" i="1"/>
  <c r="P11791" i="1"/>
  <c r="O11790" i="1"/>
  <c r="N11789" i="1"/>
  <c r="R11789" i="1" s="1" a="1"/>
  <c r="L11797" i="1"/>
  <c r="M11807" i="1"/>
  <c r="N11799" i="1" a="1"/>
  <c r="P11795" i="1"/>
  <c r="R11780" i="1"/>
  <c r="R11779" i="1"/>
  <c r="R11781" i="1"/>
  <c r="M11825" i="1" l="1"/>
  <c r="N11816" i="1"/>
  <c r="P11816" i="1" s="1"/>
  <c r="P11817" i="1" s="1"/>
  <c r="O11815" i="1"/>
  <c r="N11815" i="1"/>
  <c r="O11816" i="1"/>
  <c r="O11817" i="1" s="1"/>
  <c r="L11815" i="1"/>
  <c r="N11809" i="1" a="1"/>
  <c r="P11805" i="1"/>
  <c r="M11810" i="1"/>
  <c r="L11800" i="1"/>
  <c r="R11790" i="1"/>
  <c r="R11789" i="1"/>
  <c r="R11791" i="1"/>
  <c r="M11829" i="1"/>
  <c r="L11819" i="1"/>
  <c r="M11828" i="1"/>
  <c r="L11818" i="1"/>
  <c r="M11814" i="1"/>
  <c r="L11804" i="1"/>
  <c r="P11801" i="1"/>
  <c r="O11800" i="1"/>
  <c r="N11799" i="1"/>
  <c r="R11799" i="1" s="1" a="1"/>
  <c r="N11801" i="1"/>
  <c r="P11799" i="1"/>
  <c r="O11799" i="1"/>
  <c r="O11801" i="1"/>
  <c r="P11800" i="1"/>
  <c r="N11800" i="1"/>
  <c r="L11816" i="1"/>
  <c r="M11826" i="1"/>
  <c r="L11807" i="1"/>
  <c r="M11817" i="1"/>
  <c r="M11831" i="1"/>
  <c r="L11821" i="1"/>
  <c r="M11822" i="1"/>
  <c r="L11812" i="1"/>
  <c r="M11823" i="1"/>
  <c r="L11813" i="1"/>
  <c r="M11832" i="1" l="1"/>
  <c r="L11822" i="1"/>
  <c r="L11817" i="1"/>
  <c r="M11827" i="1"/>
  <c r="M11838" i="1"/>
  <c r="L11828" i="1"/>
  <c r="N11819" i="1" a="1"/>
  <c r="P11815" i="1"/>
  <c r="P11811" i="1"/>
  <c r="O11810" i="1"/>
  <c r="N11809" i="1"/>
  <c r="R11809" i="1" s="1" a="1"/>
  <c r="N11811" i="1"/>
  <c r="P11809" i="1"/>
  <c r="P11810" i="1"/>
  <c r="N11810" i="1"/>
  <c r="O11809" i="1"/>
  <c r="O11811" i="1"/>
  <c r="L11826" i="1"/>
  <c r="M11836" i="1"/>
  <c r="R11801" i="1"/>
  <c r="R11799" i="1"/>
  <c r="R11800" i="1"/>
  <c r="M11824" i="1"/>
  <c r="L11814" i="1"/>
  <c r="M11839" i="1"/>
  <c r="L11829" i="1"/>
  <c r="M11833" i="1"/>
  <c r="L11823" i="1"/>
  <c r="M11841" i="1"/>
  <c r="L11831" i="1"/>
  <c r="M11820" i="1"/>
  <c r="L11810" i="1"/>
  <c r="M11835" i="1"/>
  <c r="N11826" i="1"/>
  <c r="P11826" i="1" s="1"/>
  <c r="P11827" i="1" s="1"/>
  <c r="O11825" i="1"/>
  <c r="N11825" i="1"/>
  <c r="O11826" i="1"/>
  <c r="O11827" i="1" s="1"/>
  <c r="L11825" i="1"/>
  <c r="M11830" i="1" l="1"/>
  <c r="L11820" i="1"/>
  <c r="N11829" i="1" a="1"/>
  <c r="P11825" i="1"/>
  <c r="L11827" i="1"/>
  <c r="M11837" i="1"/>
  <c r="M11843" i="1"/>
  <c r="L11833" i="1"/>
  <c r="L11836" i="1"/>
  <c r="M11846" i="1"/>
  <c r="R11811" i="1"/>
  <c r="R11809" i="1"/>
  <c r="R11810" i="1"/>
  <c r="P11821" i="1"/>
  <c r="O11820" i="1"/>
  <c r="N11819" i="1"/>
  <c r="R11819" i="1" s="1" a="1"/>
  <c r="N11821" i="1"/>
  <c r="P11819" i="1"/>
  <c r="O11819" i="1"/>
  <c r="O11821" i="1"/>
  <c r="P11820" i="1"/>
  <c r="N11820" i="1"/>
  <c r="M11834" i="1"/>
  <c r="L11824" i="1"/>
  <c r="M11845" i="1"/>
  <c r="N11836" i="1"/>
  <c r="P11836" i="1" s="1"/>
  <c r="P11837" i="1" s="1"/>
  <c r="O11835" i="1"/>
  <c r="N11835" i="1"/>
  <c r="O11836" i="1"/>
  <c r="O11837" i="1" s="1"/>
  <c r="L11835" i="1"/>
  <c r="M11851" i="1"/>
  <c r="L11841" i="1"/>
  <c r="M11849" i="1"/>
  <c r="L11839" i="1"/>
  <c r="M11848" i="1"/>
  <c r="L11838" i="1"/>
  <c r="M11842" i="1"/>
  <c r="L11832" i="1"/>
  <c r="M11852" i="1" l="1"/>
  <c r="L11842" i="1"/>
  <c r="M11859" i="1"/>
  <c r="L11849" i="1"/>
  <c r="M11855" i="1"/>
  <c r="N11846" i="1"/>
  <c r="P11846" i="1" s="1"/>
  <c r="P11847" i="1" s="1"/>
  <c r="O11845" i="1"/>
  <c r="N11845" i="1"/>
  <c r="O11846" i="1"/>
  <c r="O11847" i="1" s="1"/>
  <c r="L11845" i="1"/>
  <c r="N11839" i="1" a="1"/>
  <c r="P11835" i="1"/>
  <c r="R11821" i="1"/>
  <c r="R11819" i="1"/>
  <c r="R11820" i="1"/>
  <c r="P11831" i="1"/>
  <c r="O11830" i="1"/>
  <c r="N11829" i="1"/>
  <c r="R11829" i="1" s="1" a="1"/>
  <c r="N11831" i="1"/>
  <c r="P11829" i="1"/>
  <c r="P11830" i="1"/>
  <c r="N11830" i="1"/>
  <c r="O11829" i="1"/>
  <c r="O11831" i="1"/>
  <c r="M11858" i="1"/>
  <c r="L11848" i="1"/>
  <c r="M11861" i="1"/>
  <c r="L11851" i="1"/>
  <c r="M11844" i="1"/>
  <c r="L11834" i="1"/>
  <c r="M11853" i="1"/>
  <c r="L11843" i="1"/>
  <c r="L11846" i="1"/>
  <c r="M11856" i="1"/>
  <c r="L11837" i="1"/>
  <c r="M11847" i="1"/>
  <c r="M11840" i="1"/>
  <c r="L11830" i="1"/>
  <c r="M11871" i="1" l="1"/>
  <c r="L11861" i="1"/>
  <c r="M11850" i="1"/>
  <c r="L11840" i="1"/>
  <c r="M11854" i="1"/>
  <c r="L11844" i="1"/>
  <c r="M11868" i="1"/>
  <c r="L11858" i="1"/>
  <c r="L11847" i="1"/>
  <c r="M11857" i="1"/>
  <c r="N11849" i="1" a="1"/>
  <c r="P11845" i="1"/>
  <c r="P11841" i="1"/>
  <c r="O11840" i="1"/>
  <c r="N11839" i="1"/>
  <c r="R11839" i="1" s="1" a="1"/>
  <c r="N11841" i="1"/>
  <c r="P11839" i="1"/>
  <c r="O11839" i="1"/>
  <c r="O11841" i="1"/>
  <c r="P11840" i="1"/>
  <c r="N11840" i="1"/>
  <c r="M11869" i="1"/>
  <c r="L11859" i="1"/>
  <c r="M11863" i="1"/>
  <c r="L11853" i="1"/>
  <c r="L11856" i="1"/>
  <c r="M11866" i="1"/>
  <c r="R11831" i="1"/>
  <c r="R11829" i="1"/>
  <c r="R11830" i="1"/>
  <c r="M11865" i="1"/>
  <c r="N11856" i="1"/>
  <c r="P11856" i="1" s="1"/>
  <c r="P11857" i="1" s="1"/>
  <c r="O11855" i="1"/>
  <c r="N11855" i="1"/>
  <c r="O11856" i="1"/>
  <c r="O11857" i="1" s="1"/>
  <c r="L11855" i="1"/>
  <c r="M11862" i="1"/>
  <c r="L11852" i="1"/>
  <c r="L11866" i="1" l="1"/>
  <c r="M11876" i="1"/>
  <c r="M11872" i="1"/>
  <c r="L11862" i="1"/>
  <c r="M11873" i="1"/>
  <c r="L11863" i="1"/>
  <c r="R11841" i="1"/>
  <c r="R11839" i="1"/>
  <c r="R11840" i="1"/>
  <c r="P11851" i="1"/>
  <c r="O11850" i="1"/>
  <c r="N11849" i="1"/>
  <c r="R11849" i="1" s="1" a="1"/>
  <c r="N11851" i="1"/>
  <c r="P11849" i="1"/>
  <c r="P11850" i="1"/>
  <c r="N11850" i="1"/>
  <c r="O11849" i="1"/>
  <c r="O11851" i="1"/>
  <c r="M11878" i="1"/>
  <c r="L11868" i="1"/>
  <c r="M11860" i="1"/>
  <c r="L11850" i="1"/>
  <c r="M11875" i="1"/>
  <c r="N11866" i="1"/>
  <c r="P11866" i="1" s="1"/>
  <c r="P11867" i="1" s="1"/>
  <c r="O11865" i="1"/>
  <c r="N11865" i="1"/>
  <c r="O11866" i="1"/>
  <c r="O11867" i="1" s="1"/>
  <c r="L11865" i="1"/>
  <c r="N11859" i="1" a="1"/>
  <c r="P11855" i="1"/>
  <c r="M11879" i="1"/>
  <c r="L11869" i="1"/>
  <c r="L11857" i="1"/>
  <c r="M11867" i="1"/>
  <c r="M11864" i="1"/>
  <c r="L11854" i="1"/>
  <c r="M11881" i="1"/>
  <c r="L11871" i="1"/>
  <c r="M11891" i="1" l="1"/>
  <c r="L11881" i="1"/>
  <c r="R11851" i="1"/>
  <c r="R11849" i="1"/>
  <c r="R11850" i="1"/>
  <c r="M11885" i="1"/>
  <c r="N11876" i="1"/>
  <c r="P11876" i="1" s="1"/>
  <c r="P11877" i="1" s="1"/>
  <c r="O11875" i="1"/>
  <c r="N11875" i="1"/>
  <c r="O11876" i="1"/>
  <c r="O11877" i="1" s="1"/>
  <c r="L11875" i="1"/>
  <c r="M11888" i="1"/>
  <c r="L11878" i="1"/>
  <c r="M11882" i="1"/>
  <c r="L11872" i="1"/>
  <c r="P11861" i="1"/>
  <c r="O11860" i="1"/>
  <c r="N11859" i="1"/>
  <c r="R11859" i="1" s="1" a="1"/>
  <c r="N11861" i="1"/>
  <c r="P11859" i="1"/>
  <c r="O11859" i="1"/>
  <c r="O11861" i="1"/>
  <c r="P11860" i="1"/>
  <c r="N11860" i="1"/>
  <c r="M11874" i="1"/>
  <c r="L11864" i="1"/>
  <c r="M11889" i="1"/>
  <c r="L11879" i="1"/>
  <c r="L11867" i="1"/>
  <c r="M11877" i="1"/>
  <c r="N11869" i="1" a="1"/>
  <c r="P11865" i="1"/>
  <c r="L11876" i="1"/>
  <c r="M11886" i="1"/>
  <c r="M11870" i="1"/>
  <c r="L11860" i="1"/>
  <c r="M11883" i="1"/>
  <c r="L11873" i="1"/>
  <c r="M11898" i="1" l="1"/>
  <c r="L11888" i="1"/>
  <c r="M11880" i="1"/>
  <c r="L11870" i="1"/>
  <c r="P11871" i="1"/>
  <c r="O11870" i="1"/>
  <c r="N11869" i="1"/>
  <c r="R11869" i="1" s="1" a="1"/>
  <c r="N11871" i="1"/>
  <c r="P11869" i="1"/>
  <c r="P11870" i="1"/>
  <c r="N11870" i="1"/>
  <c r="O11869" i="1"/>
  <c r="O11871" i="1"/>
  <c r="M11899" i="1"/>
  <c r="L11889" i="1"/>
  <c r="L11886" i="1"/>
  <c r="M11896" i="1"/>
  <c r="L11877" i="1"/>
  <c r="M11887" i="1"/>
  <c r="M11895" i="1"/>
  <c r="N11886" i="1"/>
  <c r="P11886" i="1" s="1"/>
  <c r="P11887" i="1" s="1"/>
  <c r="O11885" i="1"/>
  <c r="N11885" i="1"/>
  <c r="O11886" i="1"/>
  <c r="O11887" i="1" s="1"/>
  <c r="L11885" i="1"/>
  <c r="R11861" i="1"/>
  <c r="R11859" i="1"/>
  <c r="R11860" i="1"/>
  <c r="M11892" i="1"/>
  <c r="L11882" i="1"/>
  <c r="M11893" i="1"/>
  <c r="L11883" i="1"/>
  <c r="M11884" i="1"/>
  <c r="L11874" i="1"/>
  <c r="N11879" i="1" a="1"/>
  <c r="P11875" i="1"/>
  <c r="M11901" i="1"/>
  <c r="L11891" i="1"/>
  <c r="P11881" i="1" l="1"/>
  <c r="O11880" i="1"/>
  <c r="N11879" i="1"/>
  <c r="R11879" i="1" s="1" a="1"/>
  <c r="N11881" i="1"/>
  <c r="P11879" i="1"/>
  <c r="O11879" i="1"/>
  <c r="O11881" i="1"/>
  <c r="P11880" i="1"/>
  <c r="N11880" i="1"/>
  <c r="M11894" i="1"/>
  <c r="L11884" i="1"/>
  <c r="M11905" i="1"/>
  <c r="N11896" i="1"/>
  <c r="P11896" i="1" s="1"/>
  <c r="P11897" i="1" s="1"/>
  <c r="O11895" i="1"/>
  <c r="N11895" i="1"/>
  <c r="O11896" i="1"/>
  <c r="O11897" i="1" s="1"/>
  <c r="L11895" i="1"/>
  <c r="M11903" i="1"/>
  <c r="L11893" i="1"/>
  <c r="N11889" i="1" a="1"/>
  <c r="P11885" i="1"/>
  <c r="L11887" i="1"/>
  <c r="M11897" i="1"/>
  <c r="R11871" i="1"/>
  <c r="R11869" i="1"/>
  <c r="R11870" i="1"/>
  <c r="M11890" i="1"/>
  <c r="L11880" i="1"/>
  <c r="M11909" i="1"/>
  <c r="L11899" i="1"/>
  <c r="M11911" i="1"/>
  <c r="L11901" i="1"/>
  <c r="M11902" i="1"/>
  <c r="L11892" i="1"/>
  <c r="L11896" i="1"/>
  <c r="M11906" i="1"/>
  <c r="M11908" i="1"/>
  <c r="L11898" i="1"/>
  <c r="P11891" i="1" l="1"/>
  <c r="O11890" i="1"/>
  <c r="N11889" i="1"/>
  <c r="R11889" i="1" s="1" a="1"/>
  <c r="N11891" i="1"/>
  <c r="P11889" i="1"/>
  <c r="P11890" i="1"/>
  <c r="N11890" i="1"/>
  <c r="O11889" i="1"/>
  <c r="O11891" i="1"/>
  <c r="M11915" i="1"/>
  <c r="N11906" i="1"/>
  <c r="P11906" i="1" s="1"/>
  <c r="P11907" i="1" s="1"/>
  <c r="O11905" i="1"/>
  <c r="N11905" i="1"/>
  <c r="O11906" i="1"/>
  <c r="O11907" i="1" s="1"/>
  <c r="L11905" i="1"/>
  <c r="M11921" i="1"/>
  <c r="L11911" i="1"/>
  <c r="M11900" i="1"/>
  <c r="L11890" i="1"/>
  <c r="L11897" i="1"/>
  <c r="M11907" i="1"/>
  <c r="N11899" i="1" a="1"/>
  <c r="P11895" i="1"/>
  <c r="R11881" i="1"/>
  <c r="R11879" i="1"/>
  <c r="R11880" i="1"/>
  <c r="M11904" i="1"/>
  <c r="L11894" i="1"/>
  <c r="L11906" i="1"/>
  <c r="M11916" i="1"/>
  <c r="M11913" i="1"/>
  <c r="L11903" i="1"/>
  <c r="M11918" i="1"/>
  <c r="L11908" i="1"/>
  <c r="M11912" i="1"/>
  <c r="L11902" i="1"/>
  <c r="M11919" i="1"/>
  <c r="L11909" i="1"/>
  <c r="M11931" i="1" l="1"/>
  <c r="L11921" i="1"/>
  <c r="M11923" i="1"/>
  <c r="L11913" i="1"/>
  <c r="M11914" i="1"/>
  <c r="L11904" i="1"/>
  <c r="R11891" i="1"/>
  <c r="R11889" i="1"/>
  <c r="R11890" i="1"/>
  <c r="L11916" i="1"/>
  <c r="M11926" i="1"/>
  <c r="P11901" i="1"/>
  <c r="O11900" i="1"/>
  <c r="N11899" i="1"/>
  <c r="R11899" i="1" s="1" a="1"/>
  <c r="N11901" i="1"/>
  <c r="P11899" i="1"/>
  <c r="O11899" i="1"/>
  <c r="O11901" i="1"/>
  <c r="P11900" i="1"/>
  <c r="N11900" i="1"/>
  <c r="M11910" i="1"/>
  <c r="L11900" i="1"/>
  <c r="M11925" i="1"/>
  <c r="N11916" i="1"/>
  <c r="P11916" i="1" s="1"/>
  <c r="P11917" i="1" s="1"/>
  <c r="O11915" i="1"/>
  <c r="N11915" i="1"/>
  <c r="O11916" i="1"/>
  <c r="O11917" i="1" s="1"/>
  <c r="L11915" i="1"/>
  <c r="M11922" i="1"/>
  <c r="L11912" i="1"/>
  <c r="M11929" i="1"/>
  <c r="L11919" i="1"/>
  <c r="M11928" i="1"/>
  <c r="L11918" i="1"/>
  <c r="L11907" i="1"/>
  <c r="M11917" i="1"/>
  <c r="N11909" i="1" a="1"/>
  <c r="P11905" i="1"/>
  <c r="P11911" i="1" l="1"/>
  <c r="O11910" i="1"/>
  <c r="N11909" i="1"/>
  <c r="R11909" i="1" s="1" a="1"/>
  <c r="N11911" i="1"/>
  <c r="P11909" i="1"/>
  <c r="P11910" i="1"/>
  <c r="N11910" i="1"/>
  <c r="O11909" i="1"/>
  <c r="O11911" i="1"/>
  <c r="M11938" i="1"/>
  <c r="L11928" i="1"/>
  <c r="M11932" i="1"/>
  <c r="L11922" i="1"/>
  <c r="M11920" i="1"/>
  <c r="L11910" i="1"/>
  <c r="L11917" i="1"/>
  <c r="M11927" i="1"/>
  <c r="M11935" i="1"/>
  <c r="N11926" i="1"/>
  <c r="P11926" i="1" s="1"/>
  <c r="P11927" i="1" s="1"/>
  <c r="O11925" i="1"/>
  <c r="N11925" i="1"/>
  <c r="O11926" i="1"/>
  <c r="O11927" i="1" s="1"/>
  <c r="L11925" i="1"/>
  <c r="L11926" i="1"/>
  <c r="M11936" i="1"/>
  <c r="M11933" i="1"/>
  <c r="L11923" i="1"/>
  <c r="M11939" i="1"/>
  <c r="L11929" i="1"/>
  <c r="N11919" i="1" a="1"/>
  <c r="P11915" i="1"/>
  <c r="R11901" i="1"/>
  <c r="R11899" i="1"/>
  <c r="R11900" i="1"/>
  <c r="M11924" i="1"/>
  <c r="L11914" i="1"/>
  <c r="M11941" i="1"/>
  <c r="L11931" i="1"/>
  <c r="M11951" i="1" l="1"/>
  <c r="L11941" i="1"/>
  <c r="M11949" i="1"/>
  <c r="L11939" i="1"/>
  <c r="M11942" i="1"/>
  <c r="L11932" i="1"/>
  <c r="R11911" i="1"/>
  <c r="R11909" i="1"/>
  <c r="R11910" i="1"/>
  <c r="M11934" i="1"/>
  <c r="L11924" i="1"/>
  <c r="P11921" i="1"/>
  <c r="O11920" i="1"/>
  <c r="N11919" i="1"/>
  <c r="R11919" i="1" s="1" a="1"/>
  <c r="N11921" i="1"/>
  <c r="P11919" i="1"/>
  <c r="O11919" i="1"/>
  <c r="O11921" i="1"/>
  <c r="P11920" i="1"/>
  <c r="N11920" i="1"/>
  <c r="M11943" i="1"/>
  <c r="L11933" i="1"/>
  <c r="M11945" i="1"/>
  <c r="N11936" i="1"/>
  <c r="P11936" i="1" s="1"/>
  <c r="P11937" i="1" s="1"/>
  <c r="O11935" i="1"/>
  <c r="N11935" i="1"/>
  <c r="O11936" i="1"/>
  <c r="O11937" i="1" s="1"/>
  <c r="L11935" i="1"/>
  <c r="M11930" i="1"/>
  <c r="L11920" i="1"/>
  <c r="M11948" i="1"/>
  <c r="L11938" i="1"/>
  <c r="L11936" i="1"/>
  <c r="M11946" i="1"/>
  <c r="N11929" i="1" a="1"/>
  <c r="P11925" i="1"/>
  <c r="L11927" i="1"/>
  <c r="M11937" i="1"/>
  <c r="P11931" i="1" l="1"/>
  <c r="O11930" i="1"/>
  <c r="N11929" i="1"/>
  <c r="R11929" i="1" s="1" a="1"/>
  <c r="N11931" i="1"/>
  <c r="P11929" i="1"/>
  <c r="P11930" i="1"/>
  <c r="N11930" i="1"/>
  <c r="O11929" i="1"/>
  <c r="O11931" i="1"/>
  <c r="M11940" i="1"/>
  <c r="L11930" i="1"/>
  <c r="M11958" i="1"/>
  <c r="L11948" i="1"/>
  <c r="M11955" i="1"/>
  <c r="N11946" i="1"/>
  <c r="P11946" i="1" s="1"/>
  <c r="P11947" i="1" s="1"/>
  <c r="O11945" i="1"/>
  <c r="N11945" i="1"/>
  <c r="O11946" i="1"/>
  <c r="O11947" i="1" s="1"/>
  <c r="L11945" i="1"/>
  <c r="M11959" i="1"/>
  <c r="L11949" i="1"/>
  <c r="L11937" i="1"/>
  <c r="M11947" i="1"/>
  <c r="L11946" i="1"/>
  <c r="M11956" i="1"/>
  <c r="N11939" i="1" a="1"/>
  <c r="P11935" i="1"/>
  <c r="R11921" i="1"/>
  <c r="R11919" i="1"/>
  <c r="R11920" i="1"/>
  <c r="M11944" i="1"/>
  <c r="L11934" i="1"/>
  <c r="M11953" i="1"/>
  <c r="L11943" i="1"/>
  <c r="M11952" i="1"/>
  <c r="L11942" i="1"/>
  <c r="M11961" i="1"/>
  <c r="L11951" i="1"/>
  <c r="M11963" i="1" l="1"/>
  <c r="L11953" i="1"/>
  <c r="M11969" i="1"/>
  <c r="L11959" i="1"/>
  <c r="M11968" i="1"/>
  <c r="L11958" i="1"/>
  <c r="M11962" i="1"/>
  <c r="L11952" i="1"/>
  <c r="L11947" i="1"/>
  <c r="M11957" i="1"/>
  <c r="R11931" i="1"/>
  <c r="R11929" i="1"/>
  <c r="R11930" i="1"/>
  <c r="P11941" i="1"/>
  <c r="O11940" i="1"/>
  <c r="N11939" i="1"/>
  <c r="R11939" i="1" s="1" a="1"/>
  <c r="N11941" i="1"/>
  <c r="P11939" i="1"/>
  <c r="O11939" i="1"/>
  <c r="O11941" i="1"/>
  <c r="P11940" i="1"/>
  <c r="N11940" i="1"/>
  <c r="M11965" i="1"/>
  <c r="N11956" i="1"/>
  <c r="P11956" i="1" s="1"/>
  <c r="P11957" i="1" s="1"/>
  <c r="O11955" i="1"/>
  <c r="N11955" i="1"/>
  <c r="O11956" i="1"/>
  <c r="O11957" i="1" s="1"/>
  <c r="L11955" i="1"/>
  <c r="M11950" i="1"/>
  <c r="L11940" i="1"/>
  <c r="M11954" i="1"/>
  <c r="L11944" i="1"/>
  <c r="M11971" i="1"/>
  <c r="L11961" i="1"/>
  <c r="L11956" i="1"/>
  <c r="M11966" i="1"/>
  <c r="N11949" i="1" a="1"/>
  <c r="P11945" i="1"/>
  <c r="M11981" i="1" l="1"/>
  <c r="L11971" i="1"/>
  <c r="L11966" i="1"/>
  <c r="M11976" i="1"/>
  <c r="R11941" i="1"/>
  <c r="R11939" i="1"/>
  <c r="R11940" i="1"/>
  <c r="M11972" i="1"/>
  <c r="L11962" i="1"/>
  <c r="M11979" i="1"/>
  <c r="L11969" i="1"/>
  <c r="P11951" i="1"/>
  <c r="O11950" i="1"/>
  <c r="N11949" i="1"/>
  <c r="R11949" i="1" s="1" a="1"/>
  <c r="N11951" i="1"/>
  <c r="P11949" i="1"/>
  <c r="P11950" i="1"/>
  <c r="N11950" i="1"/>
  <c r="O11949" i="1"/>
  <c r="O11951" i="1"/>
  <c r="M11960" i="1"/>
  <c r="L11950" i="1"/>
  <c r="M11964" i="1"/>
  <c r="L11954" i="1"/>
  <c r="M11975" i="1"/>
  <c r="N11966" i="1"/>
  <c r="P11966" i="1" s="1"/>
  <c r="P11967" i="1" s="1"/>
  <c r="O11965" i="1"/>
  <c r="N11965" i="1"/>
  <c r="L11965" i="1"/>
  <c r="O11966" i="1"/>
  <c r="O11967" i="1" s="1"/>
  <c r="N11959" i="1" a="1"/>
  <c r="P11955" i="1"/>
  <c r="L11957" i="1"/>
  <c r="M11967" i="1"/>
  <c r="M11978" i="1"/>
  <c r="L11968" i="1"/>
  <c r="M11973" i="1"/>
  <c r="L11963" i="1"/>
  <c r="P11961" i="1" l="1"/>
  <c r="O11960" i="1"/>
  <c r="N11959" i="1"/>
  <c r="R11959" i="1" s="1" a="1"/>
  <c r="N11961" i="1"/>
  <c r="P11959" i="1"/>
  <c r="O11959" i="1"/>
  <c r="O11961" i="1"/>
  <c r="P11960" i="1"/>
  <c r="N11960" i="1"/>
  <c r="L11967" i="1"/>
  <c r="M11977" i="1"/>
  <c r="M11983" i="1"/>
  <c r="L11973" i="1"/>
  <c r="M11985" i="1"/>
  <c r="N11976" i="1"/>
  <c r="P11976" i="1" s="1"/>
  <c r="P11977" i="1" s="1"/>
  <c r="O11975" i="1"/>
  <c r="N11975" i="1"/>
  <c r="O11976" i="1"/>
  <c r="O11977" i="1" s="1"/>
  <c r="L11975" i="1"/>
  <c r="N11969" i="1" a="1"/>
  <c r="P11965" i="1"/>
  <c r="M11982" i="1"/>
  <c r="L11972" i="1"/>
  <c r="L11976" i="1"/>
  <c r="M11986" i="1"/>
  <c r="M11974" i="1"/>
  <c r="L11964" i="1"/>
  <c r="R11951" i="1"/>
  <c r="R11949" i="1"/>
  <c r="R11950" i="1"/>
  <c r="M11989" i="1"/>
  <c r="L11979" i="1"/>
  <c r="M11988" i="1"/>
  <c r="L11978" i="1"/>
  <c r="M11970" i="1"/>
  <c r="L11960" i="1"/>
  <c r="M11991" i="1"/>
  <c r="L11981" i="1"/>
  <c r="P11971" i="1" l="1"/>
  <c r="O11970" i="1"/>
  <c r="N11969" i="1"/>
  <c r="R11969" i="1" s="1" a="1"/>
  <c r="N11971" i="1"/>
  <c r="P11969" i="1"/>
  <c r="P11970" i="1"/>
  <c r="O11969" i="1"/>
  <c r="O11971" i="1"/>
  <c r="N11970" i="1"/>
  <c r="M11993" i="1"/>
  <c r="L11983" i="1"/>
  <c r="M11999" i="1"/>
  <c r="L11989" i="1"/>
  <c r="L11977" i="1"/>
  <c r="M11987" i="1"/>
  <c r="R11961" i="1"/>
  <c r="R11959" i="1"/>
  <c r="R11960" i="1"/>
  <c r="M11980" i="1"/>
  <c r="L11970" i="1"/>
  <c r="M11984" i="1"/>
  <c r="L11974" i="1"/>
  <c r="M11992" i="1"/>
  <c r="L11982" i="1"/>
  <c r="M11995" i="1"/>
  <c r="N11986" i="1"/>
  <c r="P11986" i="1" s="1"/>
  <c r="P11987" i="1" s="1"/>
  <c r="O11985" i="1"/>
  <c r="N11985" i="1"/>
  <c r="O11986" i="1"/>
  <c r="O11987" i="1" s="1"/>
  <c r="L11985" i="1"/>
  <c r="M12001" i="1"/>
  <c r="L11991" i="1"/>
  <c r="M11998" i="1"/>
  <c r="L11988" i="1"/>
  <c r="L11986" i="1"/>
  <c r="M11996" i="1"/>
  <c r="N11979" i="1" a="1"/>
  <c r="P11975" i="1"/>
  <c r="M11994" i="1" l="1"/>
  <c r="L11984" i="1"/>
  <c r="L11996" i="1"/>
  <c r="M12006" i="1"/>
  <c r="N11989" i="1" a="1"/>
  <c r="P11985" i="1"/>
  <c r="M12009" i="1"/>
  <c r="L11999" i="1"/>
  <c r="M11997" i="1"/>
  <c r="L11987" i="1"/>
  <c r="R11971" i="1"/>
  <c r="R11969" i="1"/>
  <c r="R11970" i="1"/>
  <c r="M12011" i="1"/>
  <c r="L12001" i="1"/>
  <c r="M12002" i="1"/>
  <c r="L11992" i="1"/>
  <c r="M11990" i="1"/>
  <c r="L11980" i="1"/>
  <c r="M12003" i="1"/>
  <c r="L11993" i="1"/>
  <c r="P11981" i="1"/>
  <c r="O11980" i="1"/>
  <c r="N11979" i="1"/>
  <c r="R11979" i="1" s="1" a="1"/>
  <c r="N11981" i="1"/>
  <c r="P11979" i="1"/>
  <c r="P11980" i="1"/>
  <c r="O11979" i="1"/>
  <c r="N11980" i="1"/>
  <c r="O11981" i="1"/>
  <c r="M12008" i="1"/>
  <c r="L11998" i="1"/>
  <c r="M12005" i="1"/>
  <c r="O11996" i="1"/>
  <c r="O11997" i="1" s="1"/>
  <c r="L11995" i="1"/>
  <c r="N11996" i="1"/>
  <c r="P11996" i="1" s="1"/>
  <c r="P11997" i="1" s="1"/>
  <c r="O11995" i="1"/>
  <c r="N11995" i="1"/>
  <c r="M12007" i="1" l="1"/>
  <c r="L11997" i="1"/>
  <c r="R11981" i="1"/>
  <c r="R11979" i="1"/>
  <c r="R11980" i="1"/>
  <c r="M12013" i="1"/>
  <c r="L12003" i="1"/>
  <c r="M12012" i="1"/>
  <c r="L12002" i="1"/>
  <c r="L12006" i="1"/>
  <c r="M12016" i="1"/>
  <c r="M12015" i="1"/>
  <c r="O12006" i="1"/>
  <c r="O12007" i="1" s="1"/>
  <c r="L12005" i="1"/>
  <c r="N12006" i="1"/>
  <c r="P12006" i="1" s="1"/>
  <c r="P12007" i="1" s="1"/>
  <c r="O12005" i="1"/>
  <c r="N12005" i="1"/>
  <c r="M12018" i="1"/>
  <c r="L12008" i="1"/>
  <c r="M12019" i="1"/>
  <c r="L12009" i="1"/>
  <c r="N11999" i="1" a="1"/>
  <c r="P11995" i="1"/>
  <c r="M12000" i="1"/>
  <c r="L11990" i="1"/>
  <c r="M12021" i="1"/>
  <c r="L12011" i="1"/>
  <c r="P11991" i="1"/>
  <c r="O11990" i="1"/>
  <c r="N11989" i="1"/>
  <c r="R11989" i="1" s="1" a="1"/>
  <c r="N11991" i="1"/>
  <c r="P11989" i="1"/>
  <c r="P11990" i="1"/>
  <c r="O11989" i="1"/>
  <c r="O11991" i="1"/>
  <c r="N11990" i="1"/>
  <c r="M12004" i="1"/>
  <c r="L11994" i="1"/>
  <c r="M12025" i="1" l="1"/>
  <c r="O12016" i="1"/>
  <c r="O12017" i="1" s="1"/>
  <c r="L12015" i="1"/>
  <c r="N12016" i="1"/>
  <c r="P12016" i="1" s="1"/>
  <c r="P12017" i="1" s="1"/>
  <c r="O12015" i="1"/>
  <c r="N12015" i="1"/>
  <c r="M12022" i="1"/>
  <c r="L12012" i="1"/>
  <c r="M12014" i="1"/>
  <c r="L12004" i="1"/>
  <c r="M12010" i="1"/>
  <c r="L12000" i="1"/>
  <c r="M12029" i="1"/>
  <c r="L12019" i="1"/>
  <c r="L12016" i="1"/>
  <c r="M12026" i="1"/>
  <c r="R11991" i="1"/>
  <c r="R11989" i="1"/>
  <c r="R11990" i="1"/>
  <c r="M12031" i="1"/>
  <c r="L12021" i="1"/>
  <c r="P12001" i="1"/>
  <c r="O12000" i="1"/>
  <c r="N11999" i="1"/>
  <c r="R11999" i="1" s="1" a="1"/>
  <c r="O12001" i="1"/>
  <c r="N12000" i="1"/>
  <c r="N12001" i="1"/>
  <c r="P11999" i="1"/>
  <c r="P12000" i="1"/>
  <c r="O11999" i="1"/>
  <c r="M12028" i="1"/>
  <c r="L12018" i="1"/>
  <c r="M12023" i="1"/>
  <c r="L12013" i="1"/>
  <c r="N12009" i="1" a="1"/>
  <c r="P12005" i="1"/>
  <c r="M12017" i="1"/>
  <c r="L12007" i="1"/>
  <c r="R12001" i="1" l="1"/>
  <c r="R12000" i="1"/>
  <c r="R11999" i="1"/>
  <c r="M12041" i="1"/>
  <c r="L12031" i="1"/>
  <c r="L12026" i="1"/>
  <c r="M12036" i="1"/>
  <c r="P12011" i="1"/>
  <c r="O12010" i="1"/>
  <c r="N12009" i="1"/>
  <c r="R12009" i="1" s="1" a="1"/>
  <c r="O12011" i="1"/>
  <c r="N12010" i="1"/>
  <c r="N12011" i="1"/>
  <c r="P12009" i="1"/>
  <c r="P12010" i="1"/>
  <c r="O12009" i="1"/>
  <c r="M12038" i="1"/>
  <c r="L12028" i="1"/>
  <c r="M12020" i="1"/>
  <c r="L12010" i="1"/>
  <c r="M12032" i="1"/>
  <c r="L12022" i="1"/>
  <c r="N12019" i="1" a="1"/>
  <c r="P12015" i="1"/>
  <c r="M12027" i="1"/>
  <c r="L12017" i="1"/>
  <c r="M12033" i="1"/>
  <c r="L12023" i="1"/>
  <c r="M12039" i="1"/>
  <c r="L12029" i="1"/>
  <c r="M12024" i="1"/>
  <c r="L12014" i="1"/>
  <c r="M12035" i="1"/>
  <c r="O12026" i="1"/>
  <c r="O12027" i="1" s="1"/>
  <c r="L12025" i="1"/>
  <c r="N12026" i="1"/>
  <c r="P12026" i="1" s="1"/>
  <c r="P12027" i="1" s="1"/>
  <c r="O12025" i="1"/>
  <c r="N12025" i="1"/>
  <c r="N12029" i="1" l="1" a="1"/>
  <c r="P12025" i="1"/>
  <c r="M12051" i="1"/>
  <c r="L12041" i="1"/>
  <c r="M12034" i="1"/>
  <c r="L12024" i="1"/>
  <c r="M12043" i="1"/>
  <c r="L12033" i="1"/>
  <c r="P12021" i="1"/>
  <c r="O12020" i="1"/>
  <c r="N12019" i="1"/>
  <c r="R12019" i="1" s="1" a="1"/>
  <c r="O12021" i="1"/>
  <c r="N12020" i="1"/>
  <c r="N12021" i="1"/>
  <c r="P12019" i="1"/>
  <c r="P12020" i="1"/>
  <c r="O12019" i="1"/>
  <c r="M12030" i="1"/>
  <c r="L12020" i="1"/>
  <c r="L12036" i="1"/>
  <c r="M12046" i="1"/>
  <c r="R12011" i="1"/>
  <c r="R12010" i="1"/>
  <c r="R12009" i="1"/>
  <c r="M12045" i="1"/>
  <c r="O12036" i="1"/>
  <c r="O12037" i="1" s="1"/>
  <c r="L12035" i="1"/>
  <c r="N12036" i="1"/>
  <c r="P12036" i="1" s="1"/>
  <c r="P12037" i="1" s="1"/>
  <c r="O12035" i="1"/>
  <c r="N12035" i="1"/>
  <c r="M12049" i="1"/>
  <c r="L12039" i="1"/>
  <c r="M12037" i="1"/>
  <c r="L12027" i="1"/>
  <c r="M12042" i="1"/>
  <c r="L12032" i="1"/>
  <c r="M12048" i="1"/>
  <c r="L12038" i="1"/>
  <c r="M12058" i="1" l="1"/>
  <c r="L12048" i="1"/>
  <c r="M12047" i="1"/>
  <c r="L12037" i="1"/>
  <c r="M12055" i="1"/>
  <c r="O12046" i="1"/>
  <c r="O12047" i="1" s="1"/>
  <c r="L12045" i="1"/>
  <c r="N12046" i="1"/>
  <c r="P12046" i="1" s="1"/>
  <c r="P12047" i="1" s="1"/>
  <c r="O12045" i="1"/>
  <c r="N12045" i="1"/>
  <c r="M12059" i="1"/>
  <c r="L12049" i="1"/>
  <c r="R12021" i="1"/>
  <c r="R12020" i="1"/>
  <c r="R12019" i="1"/>
  <c r="M12053" i="1"/>
  <c r="L12043" i="1"/>
  <c r="M12061" i="1"/>
  <c r="L12051" i="1"/>
  <c r="M12052" i="1"/>
  <c r="L12042" i="1"/>
  <c r="N12039" i="1" a="1"/>
  <c r="P12035" i="1"/>
  <c r="M12040" i="1"/>
  <c r="L12030" i="1"/>
  <c r="L12046" i="1"/>
  <c r="M12056" i="1"/>
  <c r="M12044" i="1"/>
  <c r="L12034" i="1"/>
  <c r="P12031" i="1"/>
  <c r="O12030" i="1"/>
  <c r="N12029" i="1"/>
  <c r="R12029" i="1" s="1" a="1"/>
  <c r="O12031" i="1"/>
  <c r="N12030" i="1"/>
  <c r="N12031" i="1"/>
  <c r="P12029" i="1"/>
  <c r="P12030" i="1"/>
  <c r="O12029" i="1"/>
  <c r="R12031" i="1" l="1"/>
  <c r="R12030" i="1"/>
  <c r="R12029" i="1"/>
  <c r="M12054" i="1"/>
  <c r="L12044" i="1"/>
  <c r="M12050" i="1"/>
  <c r="L12040" i="1"/>
  <c r="M12062" i="1"/>
  <c r="L12052" i="1"/>
  <c r="M12063" i="1"/>
  <c r="L12053" i="1"/>
  <c r="L12056" i="1"/>
  <c r="M12066" i="1"/>
  <c r="M12069" i="1"/>
  <c r="L12059" i="1"/>
  <c r="M12057" i="1"/>
  <c r="L12047" i="1"/>
  <c r="P12041" i="1"/>
  <c r="O12040" i="1"/>
  <c r="N12039" i="1"/>
  <c r="R12039" i="1" s="1" a="1"/>
  <c r="O12041" i="1"/>
  <c r="N12040" i="1"/>
  <c r="N12041" i="1"/>
  <c r="P12039" i="1"/>
  <c r="P12040" i="1"/>
  <c r="O12039" i="1"/>
  <c r="M12071" i="1"/>
  <c r="L12061" i="1"/>
  <c r="N12049" i="1" a="1"/>
  <c r="P12045" i="1"/>
  <c r="M12065" i="1"/>
  <c r="O12056" i="1"/>
  <c r="O12057" i="1" s="1"/>
  <c r="L12055" i="1"/>
  <c r="N12056" i="1"/>
  <c r="P12056" i="1" s="1"/>
  <c r="P12057" i="1" s="1"/>
  <c r="O12055" i="1"/>
  <c r="N12055" i="1"/>
  <c r="M12068" i="1"/>
  <c r="L12058" i="1"/>
  <c r="M12078" i="1" l="1"/>
  <c r="L12068" i="1"/>
  <c r="R12041" i="1"/>
  <c r="R12040" i="1"/>
  <c r="R12039" i="1"/>
  <c r="M12067" i="1"/>
  <c r="L12057" i="1"/>
  <c r="M12072" i="1"/>
  <c r="L12062" i="1"/>
  <c r="M12064" i="1"/>
  <c r="L12054" i="1"/>
  <c r="N12059" i="1" a="1"/>
  <c r="P12055" i="1"/>
  <c r="M12075" i="1"/>
  <c r="O12066" i="1"/>
  <c r="O12067" i="1" s="1"/>
  <c r="L12065" i="1"/>
  <c r="N12066" i="1"/>
  <c r="P12066" i="1" s="1"/>
  <c r="P12067" i="1" s="1"/>
  <c r="O12065" i="1"/>
  <c r="N12065" i="1"/>
  <c r="M12081" i="1"/>
  <c r="L12071" i="1"/>
  <c r="M12079" i="1"/>
  <c r="L12069" i="1"/>
  <c r="M12073" i="1"/>
  <c r="L12063" i="1"/>
  <c r="M12060" i="1"/>
  <c r="L12050" i="1"/>
  <c r="P12051" i="1"/>
  <c r="O12050" i="1"/>
  <c r="N12049" i="1"/>
  <c r="R12049" i="1" s="1" a="1"/>
  <c r="O12051" i="1"/>
  <c r="N12050" i="1"/>
  <c r="N12051" i="1"/>
  <c r="P12049" i="1"/>
  <c r="P12050" i="1"/>
  <c r="O12049" i="1"/>
  <c r="L12066" i="1"/>
  <c r="M12076" i="1"/>
  <c r="R12051" i="1" l="1"/>
  <c r="R12050" i="1"/>
  <c r="R12049" i="1"/>
  <c r="M12083" i="1"/>
  <c r="L12073" i="1"/>
  <c r="M12091" i="1"/>
  <c r="L12081" i="1"/>
  <c r="P12061" i="1"/>
  <c r="O12060" i="1"/>
  <c r="N12059" i="1"/>
  <c r="R12059" i="1" s="1" a="1"/>
  <c r="O12061" i="1"/>
  <c r="N12060" i="1"/>
  <c r="N12061" i="1"/>
  <c r="P12059" i="1"/>
  <c r="P12060" i="1"/>
  <c r="O12059" i="1"/>
  <c r="M12082" i="1"/>
  <c r="L12072" i="1"/>
  <c r="N12069" i="1" a="1"/>
  <c r="P12065" i="1"/>
  <c r="L12076" i="1"/>
  <c r="M12086" i="1"/>
  <c r="M12070" i="1"/>
  <c r="L12060" i="1"/>
  <c r="M12089" i="1"/>
  <c r="L12079" i="1"/>
  <c r="M12085" i="1"/>
  <c r="O12076" i="1"/>
  <c r="O12077" i="1" s="1"/>
  <c r="L12075" i="1"/>
  <c r="N12076" i="1"/>
  <c r="P12076" i="1" s="1"/>
  <c r="P12077" i="1" s="1"/>
  <c r="O12075" i="1"/>
  <c r="N12075" i="1"/>
  <c r="M12074" i="1"/>
  <c r="L12064" i="1"/>
  <c r="M12077" i="1"/>
  <c r="L12067" i="1"/>
  <c r="M12088" i="1"/>
  <c r="L12078" i="1"/>
  <c r="M12084" i="1" l="1"/>
  <c r="L12074" i="1"/>
  <c r="N12079" i="1" a="1"/>
  <c r="P12075" i="1"/>
  <c r="M12093" i="1"/>
  <c r="L12083" i="1"/>
  <c r="P12071" i="1"/>
  <c r="O12070" i="1"/>
  <c r="N12069" i="1"/>
  <c r="R12069" i="1" s="1" a="1"/>
  <c r="O12071" i="1"/>
  <c r="N12070" i="1"/>
  <c r="N12071" i="1"/>
  <c r="P12069" i="1"/>
  <c r="P12070" i="1"/>
  <c r="O12069" i="1"/>
  <c r="M12087" i="1"/>
  <c r="L12077" i="1"/>
  <c r="M12095" i="1"/>
  <c r="O12086" i="1"/>
  <c r="O12087" i="1" s="1"/>
  <c r="L12085" i="1"/>
  <c r="N12086" i="1"/>
  <c r="P12086" i="1" s="1"/>
  <c r="P12087" i="1" s="1"/>
  <c r="O12085" i="1"/>
  <c r="N12085" i="1"/>
  <c r="M12080" i="1"/>
  <c r="L12070" i="1"/>
  <c r="L12086" i="1"/>
  <c r="M12096" i="1"/>
  <c r="R12061" i="1"/>
  <c r="R12060" i="1"/>
  <c r="R12059" i="1"/>
  <c r="M12101" i="1"/>
  <c r="L12091" i="1"/>
  <c r="M12098" i="1"/>
  <c r="L12088" i="1"/>
  <c r="M12099" i="1"/>
  <c r="L12089" i="1"/>
  <c r="M12092" i="1"/>
  <c r="L12082" i="1"/>
  <c r="M12111" i="1" l="1"/>
  <c r="L12101" i="1"/>
  <c r="N12089" i="1" a="1"/>
  <c r="P12085" i="1"/>
  <c r="M12102" i="1"/>
  <c r="L12092" i="1"/>
  <c r="M12103" i="1"/>
  <c r="L12093" i="1"/>
  <c r="M12094" i="1"/>
  <c r="L12084" i="1"/>
  <c r="M12090" i="1"/>
  <c r="L12080" i="1"/>
  <c r="M12097" i="1"/>
  <c r="L12087" i="1"/>
  <c r="P12081" i="1"/>
  <c r="O12080" i="1"/>
  <c r="N12079" i="1"/>
  <c r="R12079" i="1" s="1" a="1"/>
  <c r="O12081" i="1"/>
  <c r="N12080" i="1"/>
  <c r="N12081" i="1"/>
  <c r="P12079" i="1"/>
  <c r="P12080" i="1"/>
  <c r="O12079" i="1"/>
  <c r="M12109" i="1"/>
  <c r="L12099" i="1"/>
  <c r="L12096" i="1"/>
  <c r="M12106" i="1"/>
  <c r="M12105" i="1"/>
  <c r="O12096" i="1"/>
  <c r="O12097" i="1" s="1"/>
  <c r="L12095" i="1"/>
  <c r="N12096" i="1"/>
  <c r="P12096" i="1" s="1"/>
  <c r="P12097" i="1" s="1"/>
  <c r="O12095" i="1"/>
  <c r="N12095" i="1"/>
  <c r="M12108" i="1"/>
  <c r="L12098" i="1"/>
  <c r="R12071" i="1"/>
  <c r="R12070" i="1"/>
  <c r="R12069" i="1"/>
  <c r="N12099" i="1" l="1" a="1"/>
  <c r="P12095" i="1"/>
  <c r="M12115" i="1"/>
  <c r="O12106" i="1"/>
  <c r="O12107" i="1" s="1"/>
  <c r="L12105" i="1"/>
  <c r="N12106" i="1"/>
  <c r="P12106" i="1" s="1"/>
  <c r="P12107" i="1" s="1"/>
  <c r="O12105" i="1"/>
  <c r="N12105" i="1"/>
  <c r="M12119" i="1"/>
  <c r="L12109" i="1"/>
  <c r="P12091" i="1"/>
  <c r="O12090" i="1"/>
  <c r="N12089" i="1"/>
  <c r="R12089" i="1" s="1" a="1"/>
  <c r="O12091" i="1"/>
  <c r="N12090" i="1"/>
  <c r="N12091" i="1"/>
  <c r="P12089" i="1"/>
  <c r="P12090" i="1"/>
  <c r="O12089" i="1"/>
  <c r="R12081" i="1"/>
  <c r="R12080" i="1"/>
  <c r="R12079" i="1"/>
  <c r="L12106" i="1"/>
  <c r="M12116" i="1"/>
  <c r="M12100" i="1"/>
  <c r="L12090" i="1"/>
  <c r="M12113" i="1"/>
  <c r="L12103" i="1"/>
  <c r="M12118" i="1"/>
  <c r="L12108" i="1"/>
  <c r="M12107" i="1"/>
  <c r="L12097" i="1"/>
  <c r="M12104" i="1"/>
  <c r="L12094" i="1"/>
  <c r="M12112" i="1"/>
  <c r="L12102" i="1"/>
  <c r="M12121" i="1"/>
  <c r="L12111" i="1"/>
  <c r="L12116" i="1" l="1"/>
  <c r="M12126" i="1"/>
  <c r="N12109" i="1" a="1"/>
  <c r="P12105" i="1"/>
  <c r="M12125" i="1"/>
  <c r="O12116" i="1"/>
  <c r="O12117" i="1" s="1"/>
  <c r="L12115" i="1"/>
  <c r="N12116" i="1"/>
  <c r="P12116" i="1" s="1"/>
  <c r="P12117" i="1" s="1"/>
  <c r="O12115" i="1"/>
  <c r="N12115" i="1"/>
  <c r="M12122" i="1"/>
  <c r="L12112" i="1"/>
  <c r="M12117" i="1"/>
  <c r="L12107" i="1"/>
  <c r="M12123" i="1"/>
  <c r="L12113" i="1"/>
  <c r="M12131" i="1"/>
  <c r="L12121" i="1"/>
  <c r="M12114" i="1"/>
  <c r="L12104" i="1"/>
  <c r="M12128" i="1"/>
  <c r="L12118" i="1"/>
  <c r="M12110" i="1"/>
  <c r="L12100" i="1"/>
  <c r="R12091" i="1"/>
  <c r="R12090" i="1"/>
  <c r="R12089" i="1"/>
  <c r="M12129" i="1"/>
  <c r="L12119" i="1"/>
  <c r="P12101" i="1"/>
  <c r="O12100" i="1"/>
  <c r="N12099" i="1"/>
  <c r="R12099" i="1" s="1" a="1"/>
  <c r="O12101" i="1"/>
  <c r="N12100" i="1"/>
  <c r="N12101" i="1"/>
  <c r="P12099" i="1"/>
  <c r="P12100" i="1"/>
  <c r="O12099" i="1"/>
  <c r="M12141" i="1" l="1"/>
  <c r="L12131" i="1"/>
  <c r="M12127" i="1"/>
  <c r="L12117" i="1"/>
  <c r="R12101" i="1"/>
  <c r="R12100" i="1"/>
  <c r="R12099" i="1"/>
  <c r="M12139" i="1"/>
  <c r="L12129" i="1"/>
  <c r="M12124" i="1"/>
  <c r="L12114" i="1"/>
  <c r="M12132" i="1"/>
  <c r="L12122" i="1"/>
  <c r="P12111" i="1"/>
  <c r="O12110" i="1"/>
  <c r="N12109" i="1"/>
  <c r="R12109" i="1" s="1" a="1"/>
  <c r="O12111" i="1"/>
  <c r="N12110" i="1"/>
  <c r="N12111" i="1"/>
  <c r="P12109" i="1"/>
  <c r="P12110" i="1"/>
  <c r="O12109" i="1"/>
  <c r="M12138" i="1"/>
  <c r="L12128" i="1"/>
  <c r="M12120" i="1"/>
  <c r="L12110" i="1"/>
  <c r="M12133" i="1"/>
  <c r="L12123" i="1"/>
  <c r="N12119" i="1" a="1"/>
  <c r="P12115" i="1"/>
  <c r="L12126" i="1"/>
  <c r="M12136" i="1"/>
  <c r="M12135" i="1"/>
  <c r="O12126" i="1"/>
  <c r="O12127" i="1" s="1"/>
  <c r="L12125" i="1"/>
  <c r="N12126" i="1"/>
  <c r="P12126" i="1" s="1"/>
  <c r="P12127" i="1" s="1"/>
  <c r="O12125" i="1"/>
  <c r="N12125" i="1"/>
  <c r="M12145" i="1" l="1"/>
  <c r="O12136" i="1"/>
  <c r="O12137" i="1" s="1"/>
  <c r="L12135" i="1"/>
  <c r="N12136" i="1"/>
  <c r="P12136" i="1" s="1"/>
  <c r="P12137" i="1" s="1"/>
  <c r="O12135" i="1"/>
  <c r="N12135" i="1"/>
  <c r="L12136" i="1"/>
  <c r="M12146" i="1"/>
  <c r="R12111" i="1"/>
  <c r="R12110" i="1"/>
  <c r="R12109" i="1"/>
  <c r="M12142" i="1"/>
  <c r="L12132" i="1"/>
  <c r="M12149" i="1"/>
  <c r="L12139" i="1"/>
  <c r="M12143" i="1"/>
  <c r="L12133" i="1"/>
  <c r="M12148" i="1"/>
  <c r="L12138" i="1"/>
  <c r="M12137" i="1"/>
  <c r="L12127" i="1"/>
  <c r="N12129" i="1" a="1"/>
  <c r="P12125" i="1"/>
  <c r="M12134" i="1"/>
  <c r="L12124" i="1"/>
  <c r="P12121" i="1"/>
  <c r="O12120" i="1"/>
  <c r="N12119" i="1"/>
  <c r="R12119" i="1" s="1" a="1"/>
  <c r="O12121" i="1"/>
  <c r="N12120" i="1"/>
  <c r="N12121" i="1"/>
  <c r="P12119" i="1"/>
  <c r="P12120" i="1"/>
  <c r="O12119" i="1"/>
  <c r="M12130" i="1"/>
  <c r="L12120" i="1"/>
  <c r="M12151" i="1"/>
  <c r="L12141" i="1"/>
  <c r="R12121" i="1" l="1"/>
  <c r="R12120" i="1"/>
  <c r="R12119" i="1"/>
  <c r="M12147" i="1"/>
  <c r="L12137" i="1"/>
  <c r="M12152" i="1"/>
  <c r="L12142" i="1"/>
  <c r="L12146" i="1"/>
  <c r="M12156" i="1"/>
  <c r="P12131" i="1"/>
  <c r="O12130" i="1"/>
  <c r="N12129" i="1"/>
  <c r="R12129" i="1" s="1" a="1"/>
  <c r="O12131" i="1"/>
  <c r="N12130" i="1"/>
  <c r="N12131" i="1"/>
  <c r="P12129" i="1"/>
  <c r="P12130" i="1"/>
  <c r="O12129" i="1"/>
  <c r="M12144" i="1"/>
  <c r="L12134" i="1"/>
  <c r="M12153" i="1"/>
  <c r="L12143" i="1"/>
  <c r="M12140" i="1"/>
  <c r="L12130" i="1"/>
  <c r="M12158" i="1"/>
  <c r="L12148" i="1"/>
  <c r="M12159" i="1"/>
  <c r="L12149" i="1"/>
  <c r="N12139" i="1" a="1"/>
  <c r="P12135" i="1"/>
  <c r="M12161" i="1"/>
  <c r="L12151" i="1"/>
  <c r="M12155" i="1"/>
  <c r="O12146" i="1"/>
  <c r="O12147" i="1" s="1"/>
  <c r="L12145" i="1"/>
  <c r="N12146" i="1"/>
  <c r="P12146" i="1" s="1"/>
  <c r="P12147" i="1" s="1"/>
  <c r="O12145" i="1"/>
  <c r="N12145" i="1"/>
  <c r="N12149" i="1" l="1" a="1"/>
  <c r="P12145" i="1"/>
  <c r="R12131" i="1"/>
  <c r="R12130" i="1"/>
  <c r="R12129" i="1"/>
  <c r="M12157" i="1"/>
  <c r="L12147" i="1"/>
  <c r="M12171" i="1"/>
  <c r="L12161" i="1"/>
  <c r="M12169" i="1"/>
  <c r="L12159" i="1"/>
  <c r="M12150" i="1"/>
  <c r="L12140" i="1"/>
  <c r="M12154" i="1"/>
  <c r="L12144" i="1"/>
  <c r="M12162" i="1"/>
  <c r="L12152" i="1"/>
  <c r="M12165" i="1"/>
  <c r="O12156" i="1"/>
  <c r="O12157" i="1" s="1"/>
  <c r="L12155" i="1"/>
  <c r="N12156" i="1"/>
  <c r="P12156" i="1" s="1"/>
  <c r="P12157" i="1" s="1"/>
  <c r="O12155" i="1"/>
  <c r="N12155" i="1"/>
  <c r="P12141" i="1"/>
  <c r="O12140" i="1"/>
  <c r="N12139" i="1"/>
  <c r="R12139" i="1" s="1" a="1"/>
  <c r="O12141" i="1"/>
  <c r="N12140" i="1"/>
  <c r="N12141" i="1"/>
  <c r="P12139" i="1"/>
  <c r="P12140" i="1"/>
  <c r="O12139" i="1"/>
  <c r="M12168" i="1"/>
  <c r="L12158" i="1"/>
  <c r="M12163" i="1"/>
  <c r="L12153" i="1"/>
  <c r="L12156" i="1"/>
  <c r="M12166" i="1"/>
  <c r="M12173" i="1" l="1"/>
  <c r="L12163" i="1"/>
  <c r="R12141" i="1"/>
  <c r="R12140" i="1"/>
  <c r="R12139" i="1"/>
  <c r="M12178" i="1"/>
  <c r="L12168" i="1"/>
  <c r="M12172" i="1"/>
  <c r="L12162" i="1"/>
  <c r="M12160" i="1"/>
  <c r="L12150" i="1"/>
  <c r="M12181" i="1"/>
  <c r="L12171" i="1"/>
  <c r="M12175" i="1"/>
  <c r="O12166" i="1"/>
  <c r="O12167" i="1" s="1"/>
  <c r="L12165" i="1"/>
  <c r="N12166" i="1"/>
  <c r="P12166" i="1" s="1"/>
  <c r="P12167" i="1" s="1"/>
  <c r="O12165" i="1"/>
  <c r="N12165" i="1"/>
  <c r="M12164" i="1"/>
  <c r="L12154" i="1"/>
  <c r="M12179" i="1"/>
  <c r="L12169" i="1"/>
  <c r="M12167" i="1"/>
  <c r="L12157" i="1"/>
  <c r="N12159" i="1" a="1"/>
  <c r="P12155" i="1"/>
  <c r="L12166" i="1"/>
  <c r="M12176" i="1"/>
  <c r="P12151" i="1"/>
  <c r="O12150" i="1"/>
  <c r="N12149" i="1"/>
  <c r="R12149" i="1" s="1" a="1"/>
  <c r="O12151" i="1"/>
  <c r="N12150" i="1"/>
  <c r="N12151" i="1"/>
  <c r="P12149" i="1"/>
  <c r="P12150" i="1"/>
  <c r="O12149" i="1"/>
  <c r="P12161" i="1" l="1"/>
  <c r="O12160" i="1"/>
  <c r="N12159" i="1"/>
  <c r="R12159" i="1" s="1" a="1"/>
  <c r="O12161" i="1"/>
  <c r="N12160" i="1"/>
  <c r="N12161" i="1"/>
  <c r="P12159" i="1"/>
  <c r="P12160" i="1"/>
  <c r="O12159" i="1"/>
  <c r="R12151" i="1"/>
  <c r="R12150" i="1"/>
  <c r="R12149" i="1"/>
  <c r="M12177" i="1"/>
  <c r="L12167" i="1"/>
  <c r="M12174" i="1"/>
  <c r="L12164" i="1"/>
  <c r="M12191" i="1"/>
  <c r="L12181" i="1"/>
  <c r="M12182" i="1"/>
  <c r="L12172" i="1"/>
  <c r="N12169" i="1" a="1"/>
  <c r="P12165" i="1"/>
  <c r="M12185" i="1"/>
  <c r="O12176" i="1"/>
  <c r="O12177" i="1" s="1"/>
  <c r="L12175" i="1"/>
  <c r="N12176" i="1"/>
  <c r="P12176" i="1" s="1"/>
  <c r="P12177" i="1" s="1"/>
  <c r="O12175" i="1"/>
  <c r="N12175" i="1"/>
  <c r="M12170" i="1"/>
  <c r="L12160" i="1"/>
  <c r="M12188" i="1"/>
  <c r="L12178" i="1"/>
  <c r="M12189" i="1"/>
  <c r="L12179" i="1"/>
  <c r="L12176" i="1"/>
  <c r="M12186" i="1"/>
  <c r="M12183" i="1"/>
  <c r="L12173" i="1"/>
  <c r="M12193" i="1" l="1"/>
  <c r="L12183" i="1"/>
  <c r="L12186" i="1"/>
  <c r="M12196" i="1"/>
  <c r="N12179" i="1" a="1"/>
  <c r="P12175" i="1"/>
  <c r="M12192" i="1"/>
  <c r="L12182" i="1"/>
  <c r="M12184" i="1"/>
  <c r="L12174" i="1"/>
  <c r="R12161" i="1"/>
  <c r="R12160" i="1"/>
  <c r="R12159" i="1"/>
  <c r="M12199" i="1"/>
  <c r="L12189" i="1"/>
  <c r="M12198" i="1"/>
  <c r="L12188" i="1"/>
  <c r="M12195" i="1"/>
  <c r="O12186" i="1"/>
  <c r="O12187" i="1" s="1"/>
  <c r="L12185" i="1"/>
  <c r="N12186" i="1"/>
  <c r="P12186" i="1" s="1"/>
  <c r="P12187" i="1" s="1"/>
  <c r="O12185" i="1"/>
  <c r="N12185" i="1"/>
  <c r="M12180" i="1"/>
  <c r="L12170" i="1"/>
  <c r="P12171" i="1"/>
  <c r="O12170" i="1"/>
  <c r="N12169" i="1"/>
  <c r="R12169" i="1" s="1" a="1"/>
  <c r="O12171" i="1"/>
  <c r="N12170" i="1"/>
  <c r="N12171" i="1"/>
  <c r="P12169" i="1"/>
  <c r="P12170" i="1"/>
  <c r="O12169" i="1"/>
  <c r="M12201" i="1"/>
  <c r="L12191" i="1"/>
  <c r="M12187" i="1"/>
  <c r="L12177" i="1"/>
  <c r="P12181" i="1" l="1"/>
  <c r="O12180" i="1"/>
  <c r="N12179" i="1"/>
  <c r="R12179" i="1" s="1" a="1"/>
  <c r="O12181" i="1"/>
  <c r="N12180" i="1"/>
  <c r="N12181" i="1"/>
  <c r="P12179" i="1"/>
  <c r="P12180" i="1"/>
  <c r="O12179" i="1"/>
  <c r="R12171" i="1"/>
  <c r="R12170" i="1"/>
  <c r="R12169" i="1"/>
  <c r="M12190" i="1"/>
  <c r="L12180" i="1"/>
  <c r="M12208" i="1"/>
  <c r="L12198" i="1"/>
  <c r="L12196" i="1"/>
  <c r="M12206" i="1"/>
  <c r="M12202" i="1"/>
  <c r="L12192" i="1"/>
  <c r="M12211" i="1"/>
  <c r="L12201" i="1"/>
  <c r="N12189" i="1" a="1"/>
  <c r="P12185" i="1"/>
  <c r="M12205" i="1"/>
  <c r="O12196" i="1"/>
  <c r="O12197" i="1" s="1"/>
  <c r="L12195" i="1"/>
  <c r="N12196" i="1"/>
  <c r="P12196" i="1" s="1"/>
  <c r="P12197" i="1" s="1"/>
  <c r="O12195" i="1"/>
  <c r="N12195" i="1"/>
  <c r="M12209" i="1"/>
  <c r="L12199" i="1"/>
  <c r="M12197" i="1"/>
  <c r="L12187" i="1"/>
  <c r="M12194" i="1"/>
  <c r="L12184" i="1"/>
  <c r="M12203" i="1"/>
  <c r="L12193" i="1"/>
  <c r="P12191" i="1" l="1"/>
  <c r="O12190" i="1"/>
  <c r="N12189" i="1"/>
  <c r="R12189" i="1" s="1" a="1"/>
  <c r="O12191" i="1"/>
  <c r="N12190" i="1"/>
  <c r="N12191" i="1"/>
  <c r="P12189" i="1"/>
  <c r="P12190" i="1"/>
  <c r="O12189" i="1"/>
  <c r="M12213" i="1"/>
  <c r="L12203" i="1"/>
  <c r="M12207" i="1"/>
  <c r="L12197" i="1"/>
  <c r="M12215" i="1"/>
  <c r="O12206" i="1"/>
  <c r="O12207" i="1" s="1"/>
  <c r="L12205" i="1"/>
  <c r="N12206" i="1"/>
  <c r="P12206" i="1" s="1"/>
  <c r="P12207" i="1" s="1"/>
  <c r="O12205" i="1"/>
  <c r="N12205" i="1"/>
  <c r="M12204" i="1"/>
  <c r="L12194" i="1"/>
  <c r="M12212" i="1"/>
  <c r="L12202" i="1"/>
  <c r="M12218" i="1"/>
  <c r="L12208" i="1"/>
  <c r="R12181" i="1"/>
  <c r="R12180" i="1"/>
  <c r="R12179" i="1"/>
  <c r="M12219" i="1"/>
  <c r="L12209" i="1"/>
  <c r="N12199" i="1" a="1"/>
  <c r="P12195" i="1"/>
  <c r="L12206" i="1"/>
  <c r="M12216" i="1"/>
  <c r="M12221" i="1"/>
  <c r="L12211" i="1"/>
  <c r="M12200" i="1"/>
  <c r="L12190" i="1"/>
  <c r="P12201" i="1" l="1"/>
  <c r="O12200" i="1"/>
  <c r="N12199" i="1"/>
  <c r="R12199" i="1" s="1" a="1"/>
  <c r="O12201" i="1"/>
  <c r="N12200" i="1"/>
  <c r="N12201" i="1"/>
  <c r="P12199" i="1"/>
  <c r="P12200" i="1"/>
  <c r="O12199" i="1"/>
  <c r="L12216" i="1"/>
  <c r="M12226" i="1"/>
  <c r="M12229" i="1"/>
  <c r="L12219" i="1"/>
  <c r="M12228" i="1"/>
  <c r="L12218" i="1"/>
  <c r="M12214" i="1"/>
  <c r="L12204" i="1"/>
  <c r="M12217" i="1"/>
  <c r="L12207" i="1"/>
  <c r="R12191" i="1"/>
  <c r="R12190" i="1"/>
  <c r="R12189" i="1"/>
  <c r="M12231" i="1"/>
  <c r="L12221" i="1"/>
  <c r="M12222" i="1"/>
  <c r="L12212" i="1"/>
  <c r="M12225" i="1"/>
  <c r="O12216" i="1"/>
  <c r="O12217" i="1" s="1"/>
  <c r="L12215" i="1"/>
  <c r="N12216" i="1"/>
  <c r="P12216" i="1" s="1"/>
  <c r="P12217" i="1" s="1"/>
  <c r="O12215" i="1"/>
  <c r="N12215" i="1"/>
  <c r="M12223" i="1"/>
  <c r="L12213" i="1"/>
  <c r="N12209" i="1" a="1"/>
  <c r="P12205" i="1"/>
  <c r="M12210" i="1"/>
  <c r="L12200" i="1"/>
  <c r="M12224" i="1" l="1"/>
  <c r="L12214" i="1"/>
  <c r="M12239" i="1"/>
  <c r="L12229" i="1"/>
  <c r="P12211" i="1"/>
  <c r="O12210" i="1"/>
  <c r="N12209" i="1"/>
  <c r="R12209" i="1" s="1" a="1"/>
  <c r="O12211" i="1"/>
  <c r="N12210" i="1"/>
  <c r="N12211" i="1"/>
  <c r="P12209" i="1"/>
  <c r="P12210" i="1"/>
  <c r="O12209" i="1"/>
  <c r="M12235" i="1"/>
  <c r="O12226" i="1"/>
  <c r="O12227" i="1" s="1"/>
  <c r="L12225" i="1"/>
  <c r="N12226" i="1"/>
  <c r="P12226" i="1" s="1"/>
  <c r="P12227" i="1" s="1"/>
  <c r="O12225" i="1"/>
  <c r="N12225" i="1"/>
  <c r="L12226" i="1"/>
  <c r="M12236" i="1"/>
  <c r="R12201" i="1"/>
  <c r="R12200" i="1"/>
  <c r="R12199" i="1"/>
  <c r="N12219" i="1" a="1"/>
  <c r="P12215" i="1"/>
  <c r="M12227" i="1"/>
  <c r="L12217" i="1"/>
  <c r="M12238" i="1"/>
  <c r="L12228" i="1"/>
  <c r="M12241" i="1"/>
  <c r="L12231" i="1"/>
  <c r="M12220" i="1"/>
  <c r="L12210" i="1"/>
  <c r="M12233" i="1"/>
  <c r="L12223" i="1"/>
  <c r="M12232" i="1"/>
  <c r="L12222" i="1"/>
  <c r="N12229" i="1" l="1" a="1"/>
  <c r="P12225" i="1"/>
  <c r="M12242" i="1"/>
  <c r="L12232" i="1"/>
  <c r="M12230" i="1"/>
  <c r="L12220" i="1"/>
  <c r="M12248" i="1"/>
  <c r="L12238" i="1"/>
  <c r="R12211" i="1"/>
  <c r="R12210" i="1"/>
  <c r="R12209" i="1"/>
  <c r="M12249" i="1"/>
  <c r="L12239" i="1"/>
  <c r="M12251" i="1"/>
  <c r="L12241" i="1"/>
  <c r="M12237" i="1"/>
  <c r="L12227" i="1"/>
  <c r="M12245" i="1"/>
  <c r="O12236" i="1"/>
  <c r="O12237" i="1" s="1"/>
  <c r="L12235" i="1"/>
  <c r="N12236" i="1"/>
  <c r="P12236" i="1" s="1"/>
  <c r="P12237" i="1" s="1"/>
  <c r="O12235" i="1"/>
  <c r="N12235" i="1"/>
  <c r="M12243" i="1"/>
  <c r="L12233" i="1"/>
  <c r="P12221" i="1"/>
  <c r="O12220" i="1"/>
  <c r="N12219" i="1"/>
  <c r="R12219" i="1" s="1" a="1"/>
  <c r="O12221" i="1"/>
  <c r="N12220" i="1"/>
  <c r="N12221" i="1"/>
  <c r="P12219" i="1"/>
  <c r="P12220" i="1"/>
  <c r="O12219" i="1"/>
  <c r="L12236" i="1"/>
  <c r="M12246" i="1"/>
  <c r="M12234" i="1"/>
  <c r="L12224" i="1"/>
  <c r="L12246" i="1" l="1"/>
  <c r="M12256" i="1"/>
  <c r="R12221" i="1"/>
  <c r="R12220" i="1"/>
  <c r="R12219" i="1"/>
  <c r="M12253" i="1"/>
  <c r="L12243" i="1"/>
  <c r="M12247" i="1"/>
  <c r="L12237" i="1"/>
  <c r="M12259" i="1"/>
  <c r="L12249" i="1"/>
  <c r="M12258" i="1"/>
  <c r="L12248" i="1"/>
  <c r="M12252" i="1"/>
  <c r="L12242" i="1"/>
  <c r="N12239" i="1" a="1"/>
  <c r="P12235" i="1"/>
  <c r="M12255" i="1"/>
  <c r="O12246" i="1"/>
  <c r="O12247" i="1" s="1"/>
  <c r="L12245" i="1"/>
  <c r="N12246" i="1"/>
  <c r="P12246" i="1" s="1"/>
  <c r="P12247" i="1" s="1"/>
  <c r="O12245" i="1"/>
  <c r="N12245" i="1"/>
  <c r="M12261" i="1"/>
  <c r="L12251" i="1"/>
  <c r="M12244" i="1"/>
  <c r="L12234" i="1"/>
  <c r="M12240" i="1"/>
  <c r="L12230" i="1"/>
  <c r="P12231" i="1"/>
  <c r="O12230" i="1"/>
  <c r="N12229" i="1"/>
  <c r="R12229" i="1" s="1" a="1"/>
  <c r="O12231" i="1"/>
  <c r="N12230" i="1"/>
  <c r="N12231" i="1"/>
  <c r="P12229" i="1"/>
  <c r="P12230" i="1"/>
  <c r="O12229" i="1"/>
  <c r="R12231" i="1" l="1"/>
  <c r="R12230" i="1"/>
  <c r="R12229" i="1"/>
  <c r="M12250" i="1"/>
  <c r="L12240" i="1"/>
  <c r="M12271" i="1"/>
  <c r="L12261" i="1"/>
  <c r="P12241" i="1"/>
  <c r="O12240" i="1"/>
  <c r="N12239" i="1"/>
  <c r="R12239" i="1" s="1" a="1"/>
  <c r="O12241" i="1"/>
  <c r="N12240" i="1"/>
  <c r="N12241" i="1"/>
  <c r="P12239" i="1"/>
  <c r="P12240" i="1"/>
  <c r="O12239" i="1"/>
  <c r="M12268" i="1"/>
  <c r="L12258" i="1"/>
  <c r="M12257" i="1"/>
  <c r="L12247" i="1"/>
  <c r="N12249" i="1" a="1"/>
  <c r="P12245" i="1"/>
  <c r="M12254" i="1"/>
  <c r="L12244" i="1"/>
  <c r="M12265" i="1"/>
  <c r="O12256" i="1"/>
  <c r="O12257" i="1" s="1"/>
  <c r="L12255" i="1"/>
  <c r="N12256" i="1"/>
  <c r="P12256" i="1" s="1"/>
  <c r="P12257" i="1" s="1"/>
  <c r="O12255" i="1"/>
  <c r="N12255" i="1"/>
  <c r="M12262" i="1"/>
  <c r="L12252" i="1"/>
  <c r="M12269" i="1"/>
  <c r="L12259" i="1"/>
  <c r="M12263" i="1"/>
  <c r="L12253" i="1"/>
  <c r="L12256" i="1"/>
  <c r="M12266" i="1"/>
  <c r="M12275" i="1" l="1"/>
  <c r="O12266" i="1"/>
  <c r="O12267" i="1" s="1"/>
  <c r="L12265" i="1"/>
  <c r="N12266" i="1"/>
  <c r="P12266" i="1" s="1"/>
  <c r="P12267" i="1" s="1"/>
  <c r="O12265" i="1"/>
  <c r="N12265" i="1"/>
  <c r="M12260" i="1"/>
  <c r="L12250" i="1"/>
  <c r="M12279" i="1"/>
  <c r="L12269" i="1"/>
  <c r="M12273" i="1"/>
  <c r="L12263" i="1"/>
  <c r="M12272" i="1"/>
  <c r="L12262" i="1"/>
  <c r="M12264" i="1"/>
  <c r="L12254" i="1"/>
  <c r="M12267" i="1"/>
  <c r="L12257" i="1"/>
  <c r="N12259" i="1" a="1"/>
  <c r="P12255" i="1"/>
  <c r="R12241" i="1"/>
  <c r="R12240" i="1"/>
  <c r="R12239" i="1"/>
  <c r="M12281" i="1"/>
  <c r="L12271" i="1"/>
  <c r="L12266" i="1"/>
  <c r="M12276" i="1"/>
  <c r="P12251" i="1"/>
  <c r="O12250" i="1"/>
  <c r="N12249" i="1"/>
  <c r="R12249" i="1" s="1" a="1"/>
  <c r="O12251" i="1"/>
  <c r="N12250" i="1"/>
  <c r="N12251" i="1"/>
  <c r="P12249" i="1"/>
  <c r="P12250" i="1"/>
  <c r="O12249" i="1"/>
  <c r="M12278" i="1"/>
  <c r="L12268" i="1"/>
  <c r="M12282" i="1" l="1"/>
  <c r="L12272" i="1"/>
  <c r="M12291" i="1"/>
  <c r="L12281" i="1"/>
  <c r="L12276" i="1"/>
  <c r="M12286" i="1"/>
  <c r="P12261" i="1"/>
  <c r="O12260" i="1"/>
  <c r="N12259" i="1"/>
  <c r="R12259" i="1" s="1" a="1"/>
  <c r="O12261" i="1"/>
  <c r="N12260" i="1"/>
  <c r="N12261" i="1"/>
  <c r="P12259" i="1"/>
  <c r="P12260" i="1"/>
  <c r="O12259" i="1"/>
  <c r="M12274" i="1"/>
  <c r="L12264" i="1"/>
  <c r="M12283" i="1"/>
  <c r="L12273" i="1"/>
  <c r="M12270" i="1"/>
  <c r="L12260" i="1"/>
  <c r="R12251" i="1"/>
  <c r="R12250" i="1"/>
  <c r="R12249" i="1"/>
  <c r="N12269" i="1" a="1"/>
  <c r="P12265" i="1"/>
  <c r="M12288" i="1"/>
  <c r="L12278" i="1"/>
  <c r="M12277" i="1"/>
  <c r="L12267" i="1"/>
  <c r="M12289" i="1"/>
  <c r="L12279" i="1"/>
  <c r="M12285" i="1"/>
  <c r="O12276" i="1"/>
  <c r="O12277" i="1" s="1"/>
  <c r="L12275" i="1"/>
  <c r="N12276" i="1"/>
  <c r="P12276" i="1" s="1"/>
  <c r="P12277" i="1" s="1"/>
  <c r="O12275" i="1"/>
  <c r="N12275" i="1"/>
  <c r="M12287" i="1" l="1"/>
  <c r="L12277" i="1"/>
  <c r="R12261" i="1"/>
  <c r="R12260" i="1"/>
  <c r="R12259" i="1"/>
  <c r="M12280" i="1"/>
  <c r="L12270" i="1"/>
  <c r="M12284" i="1"/>
  <c r="L12274" i="1"/>
  <c r="M12295" i="1"/>
  <c r="O12286" i="1"/>
  <c r="O12287" i="1" s="1"/>
  <c r="L12285" i="1"/>
  <c r="N12286" i="1"/>
  <c r="P12286" i="1" s="1"/>
  <c r="P12287" i="1" s="1"/>
  <c r="O12285" i="1"/>
  <c r="N12285" i="1"/>
  <c r="M12299" i="1"/>
  <c r="L12289" i="1"/>
  <c r="M12298" i="1"/>
  <c r="L12288" i="1"/>
  <c r="M12301" i="1"/>
  <c r="L12291" i="1"/>
  <c r="N12279" i="1" a="1"/>
  <c r="P12275" i="1"/>
  <c r="M12293" i="1"/>
  <c r="L12283" i="1"/>
  <c r="L12286" i="1"/>
  <c r="M12296" i="1"/>
  <c r="P12271" i="1"/>
  <c r="O12270" i="1"/>
  <c r="N12269" i="1"/>
  <c r="R12269" i="1" s="1" a="1"/>
  <c r="O12271" i="1"/>
  <c r="N12270" i="1"/>
  <c r="N12271" i="1"/>
  <c r="P12269" i="1"/>
  <c r="P12270" i="1"/>
  <c r="O12269" i="1"/>
  <c r="M12292" i="1"/>
  <c r="L12282" i="1"/>
  <c r="R12271" i="1" l="1"/>
  <c r="R12270" i="1"/>
  <c r="R12269" i="1"/>
  <c r="M12308" i="1"/>
  <c r="L12298" i="1"/>
  <c r="M12302" i="1"/>
  <c r="L12292" i="1"/>
  <c r="M12303" i="1"/>
  <c r="L12293" i="1"/>
  <c r="M12311" i="1"/>
  <c r="L12301" i="1"/>
  <c r="M12309" i="1"/>
  <c r="L12299" i="1"/>
  <c r="M12294" i="1"/>
  <c r="L12284" i="1"/>
  <c r="L12296" i="1"/>
  <c r="M12306" i="1"/>
  <c r="N12289" i="1" a="1"/>
  <c r="P12285" i="1"/>
  <c r="M12305" i="1"/>
  <c r="O12296" i="1"/>
  <c r="O12297" i="1" s="1"/>
  <c r="L12295" i="1"/>
  <c r="N12296" i="1"/>
  <c r="P12296" i="1" s="1"/>
  <c r="P12297" i="1" s="1"/>
  <c r="O12295" i="1"/>
  <c r="N12295" i="1"/>
  <c r="M12290" i="1"/>
  <c r="L12280" i="1"/>
  <c r="P12281" i="1"/>
  <c r="O12280" i="1"/>
  <c r="N12279" i="1"/>
  <c r="R12279" i="1" s="1" a="1"/>
  <c r="O12281" i="1"/>
  <c r="N12280" i="1"/>
  <c r="N12281" i="1"/>
  <c r="P12279" i="1"/>
  <c r="P12280" i="1"/>
  <c r="O12279" i="1"/>
  <c r="M12297" i="1"/>
  <c r="L12287" i="1"/>
  <c r="M12315" i="1" l="1"/>
  <c r="O12306" i="1"/>
  <c r="O12307" i="1" s="1"/>
  <c r="L12305" i="1"/>
  <c r="N12306" i="1"/>
  <c r="P12306" i="1" s="1"/>
  <c r="P12307" i="1" s="1"/>
  <c r="O12305" i="1"/>
  <c r="N12305" i="1"/>
  <c r="M12319" i="1"/>
  <c r="L12309" i="1"/>
  <c r="M12313" i="1"/>
  <c r="L12303" i="1"/>
  <c r="M12318" i="1"/>
  <c r="L12308" i="1"/>
  <c r="N12299" i="1" a="1"/>
  <c r="P12295" i="1"/>
  <c r="M12307" i="1"/>
  <c r="L12297" i="1"/>
  <c r="R12281" i="1"/>
  <c r="R12280" i="1"/>
  <c r="R12279" i="1"/>
  <c r="M12300" i="1"/>
  <c r="L12290" i="1"/>
  <c r="P12291" i="1"/>
  <c r="O12290" i="1"/>
  <c r="N12289" i="1"/>
  <c r="R12289" i="1" s="1" a="1"/>
  <c r="O12291" i="1"/>
  <c r="N12290" i="1"/>
  <c r="N12291" i="1"/>
  <c r="P12289" i="1"/>
  <c r="P12290" i="1"/>
  <c r="O12289" i="1"/>
  <c r="M12304" i="1"/>
  <c r="L12294" i="1"/>
  <c r="M12321" i="1"/>
  <c r="L12311" i="1"/>
  <c r="M12312" i="1"/>
  <c r="L12302" i="1"/>
  <c r="L12306" i="1"/>
  <c r="M12316" i="1"/>
  <c r="R12291" i="1" l="1"/>
  <c r="R12290" i="1"/>
  <c r="R12289" i="1"/>
  <c r="M12310" i="1"/>
  <c r="L12300" i="1"/>
  <c r="M12331" i="1"/>
  <c r="L12321" i="1"/>
  <c r="M12323" i="1"/>
  <c r="L12313" i="1"/>
  <c r="M12314" i="1"/>
  <c r="L12304" i="1"/>
  <c r="M12317" i="1"/>
  <c r="L12307" i="1"/>
  <c r="M12328" i="1"/>
  <c r="L12318" i="1"/>
  <c r="M12329" i="1"/>
  <c r="L12319" i="1"/>
  <c r="P12301" i="1"/>
  <c r="O12300" i="1"/>
  <c r="N12299" i="1"/>
  <c r="R12299" i="1" s="1" a="1"/>
  <c r="O12301" i="1"/>
  <c r="N12300" i="1"/>
  <c r="N12301" i="1"/>
  <c r="P12299" i="1"/>
  <c r="P12300" i="1"/>
  <c r="O12299" i="1"/>
  <c r="M12322" i="1"/>
  <c r="L12312" i="1"/>
  <c r="L12316" i="1"/>
  <c r="M12326" i="1"/>
  <c r="N12309" i="1" a="1"/>
  <c r="P12305" i="1"/>
  <c r="M12325" i="1"/>
  <c r="O12316" i="1"/>
  <c r="O12317" i="1" s="1"/>
  <c r="L12315" i="1"/>
  <c r="N12316" i="1"/>
  <c r="P12316" i="1" s="1"/>
  <c r="P12317" i="1" s="1"/>
  <c r="O12315" i="1"/>
  <c r="N12315" i="1"/>
  <c r="M12335" i="1" l="1"/>
  <c r="O12326" i="1"/>
  <c r="O12327" i="1" s="1"/>
  <c r="L12325" i="1"/>
  <c r="N12326" i="1"/>
  <c r="P12326" i="1" s="1"/>
  <c r="P12327" i="1" s="1"/>
  <c r="O12325" i="1"/>
  <c r="N12325" i="1"/>
  <c r="R12301" i="1"/>
  <c r="R12300" i="1"/>
  <c r="R12299" i="1"/>
  <c r="M12339" i="1"/>
  <c r="L12329" i="1"/>
  <c r="M12327" i="1"/>
  <c r="L12317" i="1"/>
  <c r="M12333" i="1"/>
  <c r="L12323" i="1"/>
  <c r="M12320" i="1"/>
  <c r="L12310" i="1"/>
  <c r="M12332" i="1"/>
  <c r="L12322" i="1"/>
  <c r="P12311" i="1"/>
  <c r="O12310" i="1"/>
  <c r="N12309" i="1"/>
  <c r="R12309" i="1" s="1" a="1"/>
  <c r="O12311" i="1"/>
  <c r="N12310" i="1"/>
  <c r="N12311" i="1"/>
  <c r="P12309" i="1"/>
  <c r="P12310" i="1"/>
  <c r="O12309" i="1"/>
  <c r="N12319" i="1" a="1"/>
  <c r="P12315" i="1"/>
  <c r="L12326" i="1"/>
  <c r="M12336" i="1"/>
  <c r="M12338" i="1"/>
  <c r="L12328" i="1"/>
  <c r="M12324" i="1"/>
  <c r="L12314" i="1"/>
  <c r="M12341" i="1"/>
  <c r="L12331" i="1"/>
  <c r="P12321" i="1" l="1"/>
  <c r="O12320" i="1"/>
  <c r="N12319" i="1"/>
  <c r="R12319" i="1" s="1" a="1"/>
  <c r="O12321" i="1"/>
  <c r="N12320" i="1"/>
  <c r="N12321" i="1"/>
  <c r="P12319" i="1"/>
  <c r="P12320" i="1"/>
  <c r="O12319" i="1"/>
  <c r="L12336" i="1"/>
  <c r="M12346" i="1"/>
  <c r="M12330" i="1"/>
  <c r="L12320" i="1"/>
  <c r="M12337" i="1"/>
  <c r="L12327" i="1"/>
  <c r="M12351" i="1"/>
  <c r="L12341" i="1"/>
  <c r="M12348" i="1"/>
  <c r="L12338" i="1"/>
  <c r="M12334" i="1"/>
  <c r="L12324" i="1"/>
  <c r="R12311" i="1"/>
  <c r="R12310" i="1"/>
  <c r="R12309" i="1"/>
  <c r="M12342" i="1"/>
  <c r="L12332" i="1"/>
  <c r="M12343" i="1"/>
  <c r="L12333" i="1"/>
  <c r="M12349" i="1"/>
  <c r="L12339" i="1"/>
  <c r="N12329" i="1" a="1"/>
  <c r="P12325" i="1"/>
  <c r="M12345" i="1"/>
  <c r="O12336" i="1"/>
  <c r="O12337" i="1" s="1"/>
  <c r="L12335" i="1"/>
  <c r="N12336" i="1"/>
  <c r="P12336" i="1" s="1"/>
  <c r="P12337" i="1" s="1"/>
  <c r="O12335" i="1"/>
  <c r="N12335" i="1"/>
  <c r="N12339" i="1" l="1" a="1"/>
  <c r="P12335" i="1"/>
  <c r="M12355" i="1"/>
  <c r="O12346" i="1"/>
  <c r="O12347" i="1" s="1"/>
  <c r="L12345" i="1"/>
  <c r="N12346" i="1"/>
  <c r="P12346" i="1" s="1"/>
  <c r="P12347" i="1" s="1"/>
  <c r="O12345" i="1"/>
  <c r="N12345" i="1"/>
  <c r="M12352" i="1"/>
  <c r="L12342" i="1"/>
  <c r="M12344" i="1"/>
  <c r="L12334" i="1"/>
  <c r="M12361" i="1"/>
  <c r="L12351" i="1"/>
  <c r="M12340" i="1"/>
  <c r="L12330" i="1"/>
  <c r="M12353" i="1"/>
  <c r="L12343" i="1"/>
  <c r="L12346" i="1"/>
  <c r="M12356" i="1"/>
  <c r="R12321" i="1"/>
  <c r="R12320" i="1"/>
  <c r="R12319" i="1"/>
  <c r="P12331" i="1"/>
  <c r="O12330" i="1"/>
  <c r="N12329" i="1"/>
  <c r="R12329" i="1" s="1" a="1"/>
  <c r="O12331" i="1"/>
  <c r="N12330" i="1"/>
  <c r="N12331" i="1"/>
  <c r="P12329" i="1"/>
  <c r="P12330" i="1"/>
  <c r="O12329" i="1"/>
  <c r="M12358" i="1"/>
  <c r="L12348" i="1"/>
  <c r="M12347" i="1"/>
  <c r="L12337" i="1"/>
  <c r="M12359" i="1"/>
  <c r="L12349" i="1"/>
  <c r="M12369" i="1" l="1"/>
  <c r="L12359" i="1"/>
  <c r="L12356" i="1"/>
  <c r="M12366" i="1"/>
  <c r="N12349" i="1" a="1"/>
  <c r="P12345" i="1"/>
  <c r="M12357" i="1"/>
  <c r="L12347" i="1"/>
  <c r="M12350" i="1"/>
  <c r="L12340" i="1"/>
  <c r="M12365" i="1"/>
  <c r="O12356" i="1"/>
  <c r="O12357" i="1" s="1"/>
  <c r="L12355" i="1"/>
  <c r="N12356" i="1"/>
  <c r="P12356" i="1" s="1"/>
  <c r="P12357" i="1" s="1"/>
  <c r="O12355" i="1"/>
  <c r="N12355" i="1"/>
  <c r="M12354" i="1"/>
  <c r="L12344" i="1"/>
  <c r="R12331" i="1"/>
  <c r="R12330" i="1"/>
  <c r="R12329" i="1"/>
  <c r="M12368" i="1"/>
  <c r="L12358" i="1"/>
  <c r="M12363" i="1"/>
  <c r="L12353" i="1"/>
  <c r="M12371" i="1"/>
  <c r="L12361" i="1"/>
  <c r="M12362" i="1"/>
  <c r="L12352" i="1"/>
  <c r="P12341" i="1"/>
  <c r="O12340" i="1"/>
  <c r="N12339" i="1"/>
  <c r="R12339" i="1" s="1" a="1"/>
  <c r="O12341" i="1"/>
  <c r="N12340" i="1"/>
  <c r="N12341" i="1"/>
  <c r="P12339" i="1"/>
  <c r="P12340" i="1"/>
  <c r="O12339" i="1"/>
  <c r="R12341" i="1" l="1"/>
  <c r="R12340" i="1"/>
  <c r="R12339" i="1"/>
  <c r="L12366" i="1"/>
  <c r="M12376" i="1"/>
  <c r="M12375" i="1"/>
  <c r="O12366" i="1"/>
  <c r="O12367" i="1" s="1"/>
  <c r="L12365" i="1"/>
  <c r="N12366" i="1"/>
  <c r="P12366" i="1" s="1"/>
  <c r="P12367" i="1" s="1"/>
  <c r="O12365" i="1"/>
  <c r="N12365" i="1"/>
  <c r="M12367" i="1"/>
  <c r="L12357" i="1"/>
  <c r="M12372" i="1"/>
  <c r="L12362" i="1"/>
  <c r="M12373" i="1"/>
  <c r="L12363" i="1"/>
  <c r="N12359" i="1" a="1"/>
  <c r="P12355" i="1"/>
  <c r="M12381" i="1"/>
  <c r="L12371" i="1"/>
  <c r="M12378" i="1"/>
  <c r="L12368" i="1"/>
  <c r="M12364" i="1"/>
  <c r="L12354" i="1"/>
  <c r="M12360" i="1"/>
  <c r="L12350" i="1"/>
  <c r="P12351" i="1"/>
  <c r="O12350" i="1"/>
  <c r="N12349" i="1"/>
  <c r="R12349" i="1" s="1" a="1"/>
  <c r="O12351" i="1"/>
  <c r="N12350" i="1"/>
  <c r="N12351" i="1"/>
  <c r="P12349" i="1"/>
  <c r="P12350" i="1"/>
  <c r="O12349" i="1"/>
  <c r="M12379" i="1"/>
  <c r="L12369" i="1"/>
  <c r="R12351" i="1" l="1"/>
  <c r="R12350" i="1"/>
  <c r="R12349" i="1"/>
  <c r="M12388" i="1"/>
  <c r="L12378" i="1"/>
  <c r="M12382" i="1"/>
  <c r="L12372" i="1"/>
  <c r="M12374" i="1"/>
  <c r="L12364" i="1"/>
  <c r="M12391" i="1"/>
  <c r="L12381" i="1"/>
  <c r="M12383" i="1"/>
  <c r="L12373" i="1"/>
  <c r="M12377" i="1"/>
  <c r="L12367" i="1"/>
  <c r="N12369" i="1" a="1"/>
  <c r="P12365" i="1"/>
  <c r="P12361" i="1"/>
  <c r="O12360" i="1"/>
  <c r="N12359" i="1"/>
  <c r="R12359" i="1" s="1" a="1"/>
  <c r="O12361" i="1"/>
  <c r="N12360" i="1"/>
  <c r="N12361" i="1"/>
  <c r="P12359" i="1"/>
  <c r="P12360" i="1"/>
  <c r="O12359" i="1"/>
  <c r="M12385" i="1"/>
  <c r="O12376" i="1"/>
  <c r="O12377" i="1" s="1"/>
  <c r="L12375" i="1"/>
  <c r="N12376" i="1"/>
  <c r="P12376" i="1" s="1"/>
  <c r="P12377" i="1" s="1"/>
  <c r="O12375" i="1"/>
  <c r="N12375" i="1"/>
  <c r="M12370" i="1"/>
  <c r="L12360" i="1"/>
  <c r="M12389" i="1"/>
  <c r="L12379" i="1"/>
  <c r="L12376" i="1"/>
  <c r="M12386" i="1"/>
  <c r="R12361" i="1" l="1"/>
  <c r="R12360" i="1"/>
  <c r="R12359" i="1"/>
  <c r="P12371" i="1"/>
  <c r="O12370" i="1"/>
  <c r="N12369" i="1"/>
  <c r="R12369" i="1" s="1" a="1"/>
  <c r="O12371" i="1"/>
  <c r="N12370" i="1"/>
  <c r="N12371" i="1"/>
  <c r="P12369" i="1"/>
  <c r="P12370" i="1"/>
  <c r="O12369" i="1"/>
  <c r="M12393" i="1"/>
  <c r="L12383" i="1"/>
  <c r="M12384" i="1"/>
  <c r="L12374" i="1"/>
  <c r="M12398" i="1"/>
  <c r="L12388" i="1"/>
  <c r="N12379" i="1" a="1"/>
  <c r="P12375" i="1"/>
  <c r="M12399" i="1"/>
  <c r="L12389" i="1"/>
  <c r="M12395" i="1"/>
  <c r="O12386" i="1"/>
  <c r="O12387" i="1" s="1"/>
  <c r="L12385" i="1"/>
  <c r="N12386" i="1"/>
  <c r="P12386" i="1" s="1"/>
  <c r="P12387" i="1" s="1"/>
  <c r="O12385" i="1"/>
  <c r="N12385" i="1"/>
  <c r="L12386" i="1"/>
  <c r="M12396" i="1"/>
  <c r="M12387" i="1"/>
  <c r="L12377" i="1"/>
  <c r="M12401" i="1"/>
  <c r="L12391" i="1"/>
  <c r="M12392" i="1"/>
  <c r="L12382" i="1"/>
  <c r="M12380" i="1"/>
  <c r="L12370" i="1"/>
  <c r="M12405" i="1" l="1"/>
  <c r="O12396" i="1"/>
  <c r="O12397" i="1" s="1"/>
  <c r="L12395" i="1"/>
  <c r="N12396" i="1"/>
  <c r="P12396" i="1" s="1"/>
  <c r="P12397" i="1" s="1"/>
  <c r="O12395" i="1"/>
  <c r="N12395" i="1"/>
  <c r="P12381" i="1"/>
  <c r="O12380" i="1"/>
  <c r="N12379" i="1"/>
  <c r="R12379" i="1" s="1" a="1"/>
  <c r="O12381" i="1"/>
  <c r="N12380" i="1"/>
  <c r="N12381" i="1"/>
  <c r="P12379" i="1"/>
  <c r="P12380" i="1"/>
  <c r="O12379" i="1"/>
  <c r="M12394" i="1"/>
  <c r="L12384" i="1"/>
  <c r="M12402" i="1"/>
  <c r="L12392" i="1"/>
  <c r="M12397" i="1"/>
  <c r="L12387" i="1"/>
  <c r="L12396" i="1"/>
  <c r="M12406" i="1"/>
  <c r="R12371" i="1"/>
  <c r="R12370" i="1"/>
  <c r="R12369" i="1"/>
  <c r="N12389" i="1" a="1"/>
  <c r="P12385" i="1"/>
  <c r="M12390" i="1"/>
  <c r="L12380" i="1"/>
  <c r="M12411" i="1"/>
  <c r="L12401" i="1"/>
  <c r="M12409" i="1"/>
  <c r="L12399" i="1"/>
  <c r="M12408" i="1"/>
  <c r="L12398" i="1"/>
  <c r="M12403" i="1"/>
  <c r="L12393" i="1"/>
  <c r="M12400" i="1" l="1"/>
  <c r="L12390" i="1"/>
  <c r="M12407" i="1"/>
  <c r="L12397" i="1"/>
  <c r="M12404" i="1"/>
  <c r="L12394" i="1"/>
  <c r="M12413" i="1"/>
  <c r="L12403" i="1"/>
  <c r="M12418" i="1"/>
  <c r="L12408" i="1"/>
  <c r="M12421" i="1"/>
  <c r="L12411" i="1"/>
  <c r="P12391" i="1"/>
  <c r="O12390" i="1"/>
  <c r="N12389" i="1"/>
  <c r="R12389" i="1" s="1" a="1"/>
  <c r="O12391" i="1"/>
  <c r="N12390" i="1"/>
  <c r="N12391" i="1"/>
  <c r="P12389" i="1"/>
  <c r="P12390" i="1"/>
  <c r="O12389" i="1"/>
  <c r="L12406" i="1"/>
  <c r="M12416" i="1"/>
  <c r="M12412" i="1"/>
  <c r="L12402" i="1"/>
  <c r="N12399" i="1" a="1"/>
  <c r="P12395" i="1"/>
  <c r="M12419" i="1"/>
  <c r="L12409" i="1"/>
  <c r="R12381" i="1"/>
  <c r="R12380" i="1"/>
  <c r="R12379" i="1"/>
  <c r="M12415" i="1"/>
  <c r="O12406" i="1"/>
  <c r="O12407" i="1" s="1"/>
  <c r="L12405" i="1"/>
  <c r="N12406" i="1"/>
  <c r="P12406" i="1" s="1"/>
  <c r="P12407" i="1" s="1"/>
  <c r="O12405" i="1"/>
  <c r="N12405" i="1"/>
  <c r="N12409" i="1" l="1" a="1"/>
  <c r="P12405" i="1"/>
  <c r="M12429" i="1"/>
  <c r="L12419" i="1"/>
  <c r="M12422" i="1"/>
  <c r="L12412" i="1"/>
  <c r="L12416" i="1"/>
  <c r="M12426" i="1"/>
  <c r="R12391" i="1"/>
  <c r="R12390" i="1"/>
  <c r="R12389" i="1"/>
  <c r="M12431" i="1"/>
  <c r="L12421" i="1"/>
  <c r="M12423" i="1"/>
  <c r="L12413" i="1"/>
  <c r="M12417" i="1"/>
  <c r="L12407" i="1"/>
  <c r="P12401" i="1"/>
  <c r="O12400" i="1"/>
  <c r="N12399" i="1"/>
  <c r="R12399" i="1" s="1" a="1"/>
  <c r="O12401" i="1"/>
  <c r="N12400" i="1"/>
  <c r="N12401" i="1"/>
  <c r="P12399" i="1"/>
  <c r="P12400" i="1"/>
  <c r="O12399" i="1"/>
  <c r="M12425" i="1"/>
  <c r="O12416" i="1"/>
  <c r="O12417" i="1" s="1"/>
  <c r="L12415" i="1"/>
  <c r="N12416" i="1"/>
  <c r="P12416" i="1" s="1"/>
  <c r="P12417" i="1" s="1"/>
  <c r="O12415" i="1"/>
  <c r="N12415" i="1"/>
  <c r="M12428" i="1"/>
  <c r="L12418" i="1"/>
  <c r="M12414" i="1"/>
  <c r="L12404" i="1"/>
  <c r="M12410" i="1"/>
  <c r="L12400" i="1"/>
  <c r="R12401" i="1" l="1"/>
  <c r="R12400" i="1"/>
  <c r="R12399" i="1"/>
  <c r="M12427" i="1"/>
  <c r="L12417" i="1"/>
  <c r="M12441" i="1"/>
  <c r="L12431" i="1"/>
  <c r="L12426" i="1"/>
  <c r="M12436" i="1"/>
  <c r="N12419" i="1" a="1"/>
  <c r="P12415" i="1"/>
  <c r="M12424" i="1"/>
  <c r="L12414" i="1"/>
  <c r="M12435" i="1"/>
  <c r="O12426" i="1"/>
  <c r="O12427" i="1" s="1"/>
  <c r="L12425" i="1"/>
  <c r="N12426" i="1"/>
  <c r="P12426" i="1" s="1"/>
  <c r="P12427" i="1" s="1"/>
  <c r="O12425" i="1"/>
  <c r="N12425" i="1"/>
  <c r="M12439" i="1"/>
  <c r="L12429" i="1"/>
  <c r="M12433" i="1"/>
  <c r="L12423" i="1"/>
  <c r="M12420" i="1"/>
  <c r="L12410" i="1"/>
  <c r="M12438" i="1"/>
  <c r="L12428" i="1"/>
  <c r="M12432" i="1"/>
  <c r="L12422" i="1"/>
  <c r="P12411" i="1"/>
  <c r="O12410" i="1"/>
  <c r="N12409" i="1"/>
  <c r="R12409" i="1" s="1" a="1"/>
  <c r="O12411" i="1"/>
  <c r="N12410" i="1"/>
  <c r="N12411" i="1"/>
  <c r="P12409" i="1"/>
  <c r="P12410" i="1"/>
  <c r="O12409" i="1"/>
  <c r="M12448" i="1" l="1"/>
  <c r="L12438" i="1"/>
  <c r="R12411" i="1"/>
  <c r="R12410" i="1"/>
  <c r="R12409" i="1"/>
  <c r="M12442" i="1"/>
  <c r="L12432" i="1"/>
  <c r="M12430" i="1"/>
  <c r="L12420" i="1"/>
  <c r="M12449" i="1"/>
  <c r="L12439" i="1"/>
  <c r="M12434" i="1"/>
  <c r="L12424" i="1"/>
  <c r="M12437" i="1"/>
  <c r="L12427" i="1"/>
  <c r="N12429" i="1" a="1"/>
  <c r="P12425" i="1"/>
  <c r="M12445" i="1"/>
  <c r="O12436" i="1"/>
  <c r="O12437" i="1" s="1"/>
  <c r="L12435" i="1"/>
  <c r="N12436" i="1"/>
  <c r="P12436" i="1" s="1"/>
  <c r="P12437" i="1" s="1"/>
  <c r="O12435" i="1"/>
  <c r="N12435" i="1"/>
  <c r="P12421" i="1"/>
  <c r="O12420" i="1"/>
  <c r="N12419" i="1"/>
  <c r="R12419" i="1" s="1" a="1"/>
  <c r="O12421" i="1"/>
  <c r="N12420" i="1"/>
  <c r="N12421" i="1"/>
  <c r="P12419" i="1"/>
  <c r="P12420" i="1"/>
  <c r="O12419" i="1"/>
  <c r="M12451" i="1"/>
  <c r="L12441" i="1"/>
  <c r="M12443" i="1"/>
  <c r="L12433" i="1"/>
  <c r="L12436" i="1"/>
  <c r="M12446" i="1"/>
  <c r="M12453" i="1" l="1"/>
  <c r="L12443" i="1"/>
  <c r="L12446" i="1"/>
  <c r="M12456" i="1"/>
  <c r="P12431" i="1"/>
  <c r="O12430" i="1"/>
  <c r="N12429" i="1"/>
  <c r="R12429" i="1" s="1" a="1"/>
  <c r="O12431" i="1"/>
  <c r="N12430" i="1"/>
  <c r="N12431" i="1"/>
  <c r="P12429" i="1"/>
  <c r="P12430" i="1"/>
  <c r="O12429" i="1"/>
  <c r="M12444" i="1"/>
  <c r="L12434" i="1"/>
  <c r="M12440" i="1"/>
  <c r="L12430" i="1"/>
  <c r="R12421" i="1"/>
  <c r="R12420" i="1"/>
  <c r="R12419" i="1"/>
  <c r="M12455" i="1"/>
  <c r="O12446" i="1"/>
  <c r="O12447" i="1" s="1"/>
  <c r="L12445" i="1"/>
  <c r="N12446" i="1"/>
  <c r="P12446" i="1" s="1"/>
  <c r="P12447" i="1" s="1"/>
  <c r="O12445" i="1"/>
  <c r="N12445" i="1"/>
  <c r="M12447" i="1"/>
  <c r="L12437" i="1"/>
  <c r="M12459" i="1"/>
  <c r="L12449" i="1"/>
  <c r="M12452" i="1"/>
  <c r="L12442" i="1"/>
  <c r="N12439" i="1" a="1"/>
  <c r="P12435" i="1"/>
  <c r="M12461" i="1"/>
  <c r="L12451" i="1"/>
  <c r="M12458" i="1"/>
  <c r="L12448" i="1"/>
  <c r="P12441" i="1" l="1"/>
  <c r="O12440" i="1"/>
  <c r="N12439" i="1"/>
  <c r="R12439" i="1" s="1" a="1"/>
  <c r="O12441" i="1"/>
  <c r="N12440" i="1"/>
  <c r="N12441" i="1"/>
  <c r="P12439" i="1"/>
  <c r="P12440" i="1"/>
  <c r="O12439" i="1"/>
  <c r="M12469" i="1"/>
  <c r="L12459" i="1"/>
  <c r="M12465" i="1"/>
  <c r="O12456" i="1"/>
  <c r="O12457" i="1" s="1"/>
  <c r="L12455" i="1"/>
  <c r="N12456" i="1"/>
  <c r="P12456" i="1" s="1"/>
  <c r="P12457" i="1" s="1"/>
  <c r="O12455" i="1"/>
  <c r="N12455" i="1"/>
  <c r="M12450" i="1"/>
  <c r="L12440" i="1"/>
  <c r="L12456" i="1"/>
  <c r="M12466" i="1"/>
  <c r="M12471" i="1"/>
  <c r="L12461" i="1"/>
  <c r="M12457" i="1"/>
  <c r="L12447" i="1"/>
  <c r="R12431" i="1"/>
  <c r="R12430" i="1"/>
  <c r="R12429" i="1"/>
  <c r="M12468" i="1"/>
  <c r="L12458" i="1"/>
  <c r="M12462" i="1"/>
  <c r="L12452" i="1"/>
  <c r="N12449" i="1" a="1"/>
  <c r="P12445" i="1"/>
  <c r="M12454" i="1"/>
  <c r="L12444" i="1"/>
  <c r="M12463" i="1"/>
  <c r="L12453" i="1"/>
  <c r="P12451" i="1" l="1"/>
  <c r="O12450" i="1"/>
  <c r="N12449" i="1"/>
  <c r="R12449" i="1" s="1" a="1"/>
  <c r="O12451" i="1"/>
  <c r="N12450" i="1"/>
  <c r="N12451" i="1"/>
  <c r="P12449" i="1"/>
  <c r="P12450" i="1"/>
  <c r="O12449" i="1"/>
  <c r="N12459" i="1" a="1"/>
  <c r="P12455" i="1"/>
  <c r="M12467" i="1"/>
  <c r="L12457" i="1"/>
  <c r="M12475" i="1"/>
  <c r="O12466" i="1"/>
  <c r="O12467" i="1" s="1"/>
  <c r="L12465" i="1"/>
  <c r="N12466" i="1"/>
  <c r="P12466" i="1" s="1"/>
  <c r="P12467" i="1" s="1"/>
  <c r="O12465" i="1"/>
  <c r="N12465" i="1"/>
  <c r="R12441" i="1"/>
  <c r="R12440" i="1"/>
  <c r="R12439" i="1"/>
  <c r="M12478" i="1"/>
  <c r="L12468" i="1"/>
  <c r="L12466" i="1"/>
  <c r="M12476" i="1"/>
  <c r="M12464" i="1"/>
  <c r="L12454" i="1"/>
  <c r="M12472" i="1"/>
  <c r="L12462" i="1"/>
  <c r="M12481" i="1"/>
  <c r="L12471" i="1"/>
  <c r="M12460" i="1"/>
  <c r="L12450" i="1"/>
  <c r="M12479" i="1"/>
  <c r="L12469" i="1"/>
  <c r="M12473" i="1"/>
  <c r="L12463" i="1"/>
  <c r="N12469" i="1" l="1" a="1"/>
  <c r="P12465" i="1"/>
  <c r="L12476" i="1"/>
  <c r="M12486" i="1"/>
  <c r="M12483" i="1"/>
  <c r="L12473" i="1"/>
  <c r="M12477" i="1"/>
  <c r="L12467" i="1"/>
  <c r="M12491" i="1"/>
  <c r="L12481" i="1"/>
  <c r="R12451" i="1"/>
  <c r="R12450" i="1"/>
  <c r="R12449" i="1"/>
  <c r="M12485" i="1"/>
  <c r="O12476" i="1"/>
  <c r="O12477" i="1" s="1"/>
  <c r="L12475" i="1"/>
  <c r="N12476" i="1"/>
  <c r="P12476" i="1" s="1"/>
  <c r="P12477" i="1" s="1"/>
  <c r="O12475" i="1"/>
  <c r="N12475" i="1"/>
  <c r="P12461" i="1"/>
  <c r="O12460" i="1"/>
  <c r="N12459" i="1"/>
  <c r="R12459" i="1" s="1" a="1"/>
  <c r="O12461" i="1"/>
  <c r="N12460" i="1"/>
  <c r="N12461" i="1"/>
  <c r="P12459" i="1"/>
  <c r="P12460" i="1"/>
  <c r="O12459" i="1"/>
  <c r="M12489" i="1"/>
  <c r="L12479" i="1"/>
  <c r="M12474" i="1"/>
  <c r="L12464" i="1"/>
  <c r="M12488" i="1"/>
  <c r="L12478" i="1"/>
  <c r="M12470" i="1"/>
  <c r="L12460" i="1"/>
  <c r="M12482" i="1"/>
  <c r="L12472" i="1"/>
  <c r="M12480" i="1" l="1"/>
  <c r="L12470" i="1"/>
  <c r="R12461" i="1"/>
  <c r="R12460" i="1"/>
  <c r="R12459" i="1"/>
  <c r="M12492" i="1"/>
  <c r="L12482" i="1"/>
  <c r="M12498" i="1"/>
  <c r="L12488" i="1"/>
  <c r="M12499" i="1"/>
  <c r="L12489" i="1"/>
  <c r="L12486" i="1"/>
  <c r="M12496" i="1"/>
  <c r="N12479" i="1" a="1"/>
  <c r="P12475" i="1"/>
  <c r="M12487" i="1"/>
  <c r="L12477" i="1"/>
  <c r="M12495" i="1"/>
  <c r="O12486" i="1"/>
  <c r="O12487" i="1" s="1"/>
  <c r="L12485" i="1"/>
  <c r="N12486" i="1"/>
  <c r="P12486" i="1" s="1"/>
  <c r="P12487" i="1" s="1"/>
  <c r="O12485" i="1"/>
  <c r="N12485" i="1"/>
  <c r="M12484" i="1"/>
  <c r="L12474" i="1"/>
  <c r="M12501" i="1"/>
  <c r="L12491" i="1"/>
  <c r="M12493" i="1"/>
  <c r="L12483" i="1"/>
  <c r="P12471" i="1"/>
  <c r="O12470" i="1"/>
  <c r="N12469" i="1"/>
  <c r="R12469" i="1" s="1" a="1"/>
  <c r="O12471" i="1"/>
  <c r="N12470" i="1"/>
  <c r="N12471" i="1"/>
  <c r="P12469" i="1"/>
  <c r="P12470" i="1"/>
  <c r="O12469" i="1"/>
  <c r="N12489" i="1" l="1" a="1"/>
  <c r="P12485" i="1"/>
  <c r="R12471" i="1"/>
  <c r="R12470" i="1"/>
  <c r="R12469" i="1"/>
  <c r="M12503" i="1"/>
  <c r="L12493" i="1"/>
  <c r="M12494" i="1"/>
  <c r="L12484" i="1"/>
  <c r="M12497" i="1"/>
  <c r="L12487" i="1"/>
  <c r="M12508" i="1"/>
  <c r="L12498" i="1"/>
  <c r="M12505" i="1"/>
  <c r="O12496" i="1"/>
  <c r="O12497" i="1" s="1"/>
  <c r="L12495" i="1"/>
  <c r="N12496" i="1"/>
  <c r="P12496" i="1" s="1"/>
  <c r="P12497" i="1" s="1"/>
  <c r="O12495" i="1"/>
  <c r="N12495" i="1"/>
  <c r="P12481" i="1"/>
  <c r="O12480" i="1"/>
  <c r="N12479" i="1"/>
  <c r="R12479" i="1" s="1" a="1"/>
  <c r="O12481" i="1"/>
  <c r="N12480" i="1"/>
  <c r="N12481" i="1"/>
  <c r="P12479" i="1"/>
  <c r="P12480" i="1"/>
  <c r="O12479" i="1"/>
  <c r="M12509" i="1"/>
  <c r="L12499" i="1"/>
  <c r="M12502" i="1"/>
  <c r="L12492" i="1"/>
  <c r="M12511" i="1"/>
  <c r="L12501" i="1"/>
  <c r="L12496" i="1"/>
  <c r="M12506" i="1"/>
  <c r="M12490" i="1"/>
  <c r="L12480" i="1"/>
  <c r="N12499" i="1" l="1" a="1"/>
  <c r="P12495" i="1"/>
  <c r="M12521" i="1"/>
  <c r="L12511" i="1"/>
  <c r="L12506" i="1"/>
  <c r="M12516" i="1"/>
  <c r="M12518" i="1"/>
  <c r="L12508" i="1"/>
  <c r="M12504" i="1"/>
  <c r="L12494" i="1"/>
  <c r="R12481" i="1"/>
  <c r="R12480" i="1"/>
  <c r="R12479" i="1"/>
  <c r="M12515" i="1"/>
  <c r="O12506" i="1"/>
  <c r="O12507" i="1" s="1"/>
  <c r="L12505" i="1"/>
  <c r="N12506" i="1"/>
  <c r="P12506" i="1" s="1"/>
  <c r="P12507" i="1" s="1"/>
  <c r="O12505" i="1"/>
  <c r="N12505" i="1"/>
  <c r="M12507" i="1"/>
  <c r="L12497" i="1"/>
  <c r="M12513" i="1"/>
  <c r="L12503" i="1"/>
  <c r="M12512" i="1"/>
  <c r="L12502" i="1"/>
  <c r="M12500" i="1"/>
  <c r="L12490" i="1"/>
  <c r="M12519" i="1"/>
  <c r="L12509" i="1"/>
  <c r="P12491" i="1"/>
  <c r="O12490" i="1"/>
  <c r="N12489" i="1"/>
  <c r="R12489" i="1" s="1" a="1"/>
  <c r="O12491" i="1"/>
  <c r="N12490" i="1"/>
  <c r="N12491" i="1"/>
  <c r="P12489" i="1"/>
  <c r="P12490" i="1"/>
  <c r="O12489" i="1"/>
  <c r="M12514" i="1" l="1"/>
  <c r="L12504" i="1"/>
  <c r="R12491" i="1"/>
  <c r="R12490" i="1"/>
  <c r="R12489" i="1"/>
  <c r="M12529" i="1"/>
  <c r="L12519" i="1"/>
  <c r="M12522" i="1"/>
  <c r="L12512" i="1"/>
  <c r="M12517" i="1"/>
  <c r="L12507" i="1"/>
  <c r="M12528" i="1"/>
  <c r="L12518" i="1"/>
  <c r="M12531" i="1"/>
  <c r="L12521" i="1"/>
  <c r="N12509" i="1" a="1"/>
  <c r="P12505" i="1"/>
  <c r="M12510" i="1"/>
  <c r="L12500" i="1"/>
  <c r="M12523" i="1"/>
  <c r="L12513" i="1"/>
  <c r="M12525" i="1"/>
  <c r="O12516" i="1"/>
  <c r="O12517" i="1" s="1"/>
  <c r="L12515" i="1"/>
  <c r="N12516" i="1"/>
  <c r="P12516" i="1" s="1"/>
  <c r="P12517" i="1" s="1"/>
  <c r="O12515" i="1"/>
  <c r="N12515" i="1"/>
  <c r="L12516" i="1"/>
  <c r="M12526" i="1"/>
  <c r="P12501" i="1"/>
  <c r="O12500" i="1"/>
  <c r="N12499" i="1"/>
  <c r="R12499" i="1" s="1" a="1"/>
  <c r="O12501" i="1"/>
  <c r="N12500" i="1"/>
  <c r="N12501" i="1"/>
  <c r="P12499" i="1"/>
  <c r="P12500" i="1"/>
  <c r="O12499" i="1"/>
  <c r="L12526" i="1" l="1"/>
  <c r="M12536" i="1"/>
  <c r="R12501" i="1"/>
  <c r="R12500" i="1"/>
  <c r="R12499" i="1"/>
  <c r="M12533" i="1"/>
  <c r="L12523" i="1"/>
  <c r="P12511" i="1"/>
  <c r="O12510" i="1"/>
  <c r="N12509" i="1"/>
  <c r="R12509" i="1" s="1" a="1"/>
  <c r="O12511" i="1"/>
  <c r="N12510" i="1"/>
  <c r="N12511" i="1"/>
  <c r="P12509" i="1"/>
  <c r="P12510" i="1"/>
  <c r="O12509" i="1"/>
  <c r="M12538" i="1"/>
  <c r="L12528" i="1"/>
  <c r="M12532" i="1"/>
  <c r="L12522" i="1"/>
  <c r="N12519" i="1" a="1"/>
  <c r="P12515" i="1"/>
  <c r="M12535" i="1"/>
  <c r="O12526" i="1"/>
  <c r="O12527" i="1" s="1"/>
  <c r="L12525" i="1"/>
  <c r="N12526" i="1"/>
  <c r="P12526" i="1" s="1"/>
  <c r="P12527" i="1" s="1"/>
  <c r="O12525" i="1"/>
  <c r="N12525" i="1"/>
  <c r="M12520" i="1"/>
  <c r="L12510" i="1"/>
  <c r="M12541" i="1"/>
  <c r="L12531" i="1"/>
  <c r="M12527" i="1"/>
  <c r="L12517" i="1"/>
  <c r="M12539" i="1"/>
  <c r="L12529" i="1"/>
  <c r="M12524" i="1"/>
  <c r="L12514" i="1"/>
  <c r="M12537" i="1" l="1"/>
  <c r="L12527" i="1"/>
  <c r="N12529" i="1" a="1"/>
  <c r="P12525" i="1"/>
  <c r="M12545" i="1"/>
  <c r="O12536" i="1"/>
  <c r="O12537" i="1" s="1"/>
  <c r="L12535" i="1"/>
  <c r="N12536" i="1"/>
  <c r="P12536" i="1" s="1"/>
  <c r="P12537" i="1" s="1"/>
  <c r="O12535" i="1"/>
  <c r="N12535" i="1"/>
  <c r="M12542" i="1"/>
  <c r="L12532" i="1"/>
  <c r="M12534" i="1"/>
  <c r="L12524" i="1"/>
  <c r="M12549" i="1"/>
  <c r="L12539" i="1"/>
  <c r="M12551" i="1"/>
  <c r="L12541" i="1"/>
  <c r="R12511" i="1"/>
  <c r="R12510" i="1"/>
  <c r="R12509" i="1"/>
  <c r="M12543" i="1"/>
  <c r="L12533" i="1"/>
  <c r="L12536" i="1"/>
  <c r="M12546" i="1"/>
  <c r="M12530" i="1"/>
  <c r="L12520" i="1"/>
  <c r="P12521" i="1"/>
  <c r="O12520" i="1"/>
  <c r="N12519" i="1"/>
  <c r="R12519" i="1" s="1" a="1"/>
  <c r="O12521" i="1"/>
  <c r="N12520" i="1"/>
  <c r="N12521" i="1"/>
  <c r="P12519" i="1"/>
  <c r="P12520" i="1"/>
  <c r="O12519" i="1"/>
  <c r="M12548" i="1"/>
  <c r="L12538" i="1"/>
  <c r="M12559" i="1" l="1"/>
  <c r="L12549" i="1"/>
  <c r="M12552" i="1"/>
  <c r="L12542" i="1"/>
  <c r="P12531" i="1"/>
  <c r="O12530" i="1"/>
  <c r="N12529" i="1"/>
  <c r="R12529" i="1" s="1" a="1"/>
  <c r="O12531" i="1"/>
  <c r="N12530" i="1"/>
  <c r="N12531" i="1"/>
  <c r="P12529" i="1"/>
  <c r="P12530" i="1"/>
  <c r="O12529" i="1"/>
  <c r="R12521" i="1"/>
  <c r="R12520" i="1"/>
  <c r="R12519" i="1"/>
  <c r="M12540" i="1"/>
  <c r="L12530" i="1"/>
  <c r="M12553" i="1"/>
  <c r="L12543" i="1"/>
  <c r="N12539" i="1" a="1"/>
  <c r="P12535" i="1"/>
  <c r="M12558" i="1"/>
  <c r="L12548" i="1"/>
  <c r="L12546" i="1"/>
  <c r="M12556" i="1"/>
  <c r="M12561" i="1"/>
  <c r="L12551" i="1"/>
  <c r="M12544" i="1"/>
  <c r="L12534" i="1"/>
  <c r="M12555" i="1"/>
  <c r="O12546" i="1"/>
  <c r="O12547" i="1" s="1"/>
  <c r="L12545" i="1"/>
  <c r="N12546" i="1"/>
  <c r="P12546" i="1" s="1"/>
  <c r="P12547" i="1" s="1"/>
  <c r="O12545" i="1"/>
  <c r="N12545" i="1"/>
  <c r="M12547" i="1"/>
  <c r="L12537" i="1"/>
  <c r="M12565" i="1" l="1"/>
  <c r="O12556" i="1"/>
  <c r="O12557" i="1" s="1"/>
  <c r="L12555" i="1"/>
  <c r="N12556" i="1"/>
  <c r="P12556" i="1" s="1"/>
  <c r="P12557" i="1" s="1"/>
  <c r="O12555" i="1"/>
  <c r="N12555" i="1"/>
  <c r="M12571" i="1"/>
  <c r="L12561" i="1"/>
  <c r="M12568" i="1"/>
  <c r="L12558" i="1"/>
  <c r="M12563" i="1"/>
  <c r="L12553" i="1"/>
  <c r="R12531" i="1"/>
  <c r="R12530" i="1"/>
  <c r="R12529" i="1"/>
  <c r="M12562" i="1"/>
  <c r="L12552" i="1"/>
  <c r="L12556" i="1"/>
  <c r="M12566" i="1"/>
  <c r="N12549" i="1" a="1"/>
  <c r="P12545" i="1"/>
  <c r="M12557" i="1"/>
  <c r="L12547" i="1"/>
  <c r="M12554" i="1"/>
  <c r="L12544" i="1"/>
  <c r="P12541" i="1"/>
  <c r="O12540" i="1"/>
  <c r="N12539" i="1"/>
  <c r="R12539" i="1" s="1" a="1"/>
  <c r="O12541" i="1"/>
  <c r="N12540" i="1"/>
  <c r="N12541" i="1"/>
  <c r="P12539" i="1"/>
  <c r="P12540" i="1"/>
  <c r="O12539" i="1"/>
  <c r="M12550" i="1"/>
  <c r="L12540" i="1"/>
  <c r="M12569" i="1"/>
  <c r="L12559" i="1"/>
  <c r="P12551" i="1" l="1"/>
  <c r="O12550" i="1"/>
  <c r="N12549" i="1"/>
  <c r="R12549" i="1" s="1" a="1"/>
  <c r="O12551" i="1"/>
  <c r="N12550" i="1"/>
  <c r="N12551" i="1"/>
  <c r="P12549" i="1"/>
  <c r="P12550" i="1"/>
  <c r="O12549" i="1"/>
  <c r="R12541" i="1"/>
  <c r="R12540" i="1"/>
  <c r="R12539" i="1"/>
  <c r="M12564" i="1"/>
  <c r="L12554" i="1"/>
  <c r="M12572" i="1"/>
  <c r="L12562" i="1"/>
  <c r="M12560" i="1"/>
  <c r="L12550" i="1"/>
  <c r="L12566" i="1"/>
  <c r="M12576" i="1"/>
  <c r="M12573" i="1"/>
  <c r="L12563" i="1"/>
  <c r="M12581" i="1"/>
  <c r="L12571" i="1"/>
  <c r="M12567" i="1"/>
  <c r="L12557" i="1"/>
  <c r="N12559" i="1" a="1"/>
  <c r="P12555" i="1"/>
  <c r="M12579" i="1"/>
  <c r="L12569" i="1"/>
  <c r="M12578" i="1"/>
  <c r="L12568" i="1"/>
  <c r="M12575" i="1"/>
  <c r="O12566" i="1"/>
  <c r="O12567" i="1" s="1"/>
  <c r="L12565" i="1"/>
  <c r="N12566" i="1"/>
  <c r="P12566" i="1" s="1"/>
  <c r="P12567" i="1" s="1"/>
  <c r="O12565" i="1"/>
  <c r="N12565" i="1"/>
  <c r="N12569" i="1" l="1" a="1"/>
  <c r="P12565" i="1"/>
  <c r="M12585" i="1"/>
  <c r="O12576" i="1"/>
  <c r="O12577" i="1" s="1"/>
  <c r="L12575" i="1"/>
  <c r="N12576" i="1"/>
  <c r="P12576" i="1" s="1"/>
  <c r="P12577" i="1" s="1"/>
  <c r="O12575" i="1"/>
  <c r="N12575" i="1"/>
  <c r="M12577" i="1"/>
  <c r="L12567" i="1"/>
  <c r="L12576" i="1"/>
  <c r="M12586" i="1"/>
  <c r="P12561" i="1"/>
  <c r="O12560" i="1"/>
  <c r="N12559" i="1"/>
  <c r="R12559" i="1" s="1" a="1"/>
  <c r="O12561" i="1"/>
  <c r="N12560" i="1"/>
  <c r="N12561" i="1"/>
  <c r="P12559" i="1"/>
  <c r="P12560" i="1"/>
  <c r="O12559" i="1"/>
  <c r="M12591" i="1"/>
  <c r="L12581" i="1"/>
  <c r="M12582" i="1"/>
  <c r="L12572" i="1"/>
  <c r="R12551" i="1"/>
  <c r="R12550" i="1"/>
  <c r="R12549" i="1"/>
  <c r="M12588" i="1"/>
  <c r="L12578" i="1"/>
  <c r="M12589" i="1"/>
  <c r="L12579" i="1"/>
  <c r="M12583" i="1"/>
  <c r="L12573" i="1"/>
  <c r="M12570" i="1"/>
  <c r="L12560" i="1"/>
  <c r="M12574" i="1"/>
  <c r="L12564" i="1"/>
  <c r="M12599" i="1" l="1"/>
  <c r="L12589" i="1"/>
  <c r="M12584" i="1"/>
  <c r="L12574" i="1"/>
  <c r="M12593" i="1"/>
  <c r="L12583" i="1"/>
  <c r="M12592" i="1"/>
  <c r="L12582" i="1"/>
  <c r="L12586" i="1"/>
  <c r="M12596" i="1"/>
  <c r="N12579" i="1" a="1"/>
  <c r="P12575" i="1"/>
  <c r="M12595" i="1"/>
  <c r="O12586" i="1"/>
  <c r="O12587" i="1" s="1"/>
  <c r="L12585" i="1"/>
  <c r="N12586" i="1"/>
  <c r="P12586" i="1" s="1"/>
  <c r="P12587" i="1" s="1"/>
  <c r="O12585" i="1"/>
  <c r="N12585" i="1"/>
  <c r="R12561" i="1"/>
  <c r="R12560" i="1"/>
  <c r="R12559" i="1"/>
  <c r="M12601" i="1"/>
  <c r="L12591" i="1"/>
  <c r="M12580" i="1"/>
  <c r="L12570" i="1"/>
  <c r="M12598" i="1"/>
  <c r="L12588" i="1"/>
  <c r="M12587" i="1"/>
  <c r="L12577" i="1"/>
  <c r="P12571" i="1"/>
  <c r="O12570" i="1"/>
  <c r="N12569" i="1"/>
  <c r="R12569" i="1" s="1" a="1"/>
  <c r="O12571" i="1"/>
  <c r="N12570" i="1"/>
  <c r="N12571" i="1"/>
  <c r="P12569" i="1"/>
  <c r="P12570" i="1"/>
  <c r="O12569" i="1"/>
  <c r="R12571" i="1" l="1"/>
  <c r="R12570" i="1"/>
  <c r="R12569" i="1"/>
  <c r="M12597" i="1"/>
  <c r="L12587" i="1"/>
  <c r="M12590" i="1"/>
  <c r="L12580" i="1"/>
  <c r="P12581" i="1"/>
  <c r="O12580" i="1"/>
  <c r="N12579" i="1"/>
  <c r="R12579" i="1" s="1" a="1"/>
  <c r="O12581" i="1"/>
  <c r="N12580" i="1"/>
  <c r="N12581" i="1"/>
  <c r="P12579" i="1"/>
  <c r="P12580" i="1"/>
  <c r="O12579" i="1"/>
  <c r="M12602" i="1"/>
  <c r="L12592" i="1"/>
  <c r="M12594" i="1"/>
  <c r="L12584" i="1"/>
  <c r="M12608" i="1"/>
  <c r="L12598" i="1"/>
  <c r="M12611" i="1"/>
  <c r="L12601" i="1"/>
  <c r="N12589" i="1" a="1"/>
  <c r="P12585" i="1"/>
  <c r="L12596" i="1"/>
  <c r="M12606" i="1"/>
  <c r="M12605" i="1"/>
  <c r="O12596" i="1"/>
  <c r="O12597" i="1" s="1"/>
  <c r="L12595" i="1"/>
  <c r="N12596" i="1"/>
  <c r="P12596" i="1" s="1"/>
  <c r="P12597" i="1" s="1"/>
  <c r="O12595" i="1"/>
  <c r="N12595" i="1"/>
  <c r="M12603" i="1"/>
  <c r="L12593" i="1"/>
  <c r="M12609" i="1"/>
  <c r="L12599" i="1"/>
  <c r="M12613" i="1" l="1"/>
  <c r="L12603" i="1"/>
  <c r="N12599" i="1" a="1"/>
  <c r="P12595" i="1"/>
  <c r="M12619" i="1"/>
  <c r="L12609" i="1"/>
  <c r="L12606" i="1"/>
  <c r="M12616" i="1"/>
  <c r="M12607" i="1"/>
  <c r="L12597" i="1"/>
  <c r="M12621" i="1"/>
  <c r="L12611" i="1"/>
  <c r="M12604" i="1"/>
  <c r="L12594" i="1"/>
  <c r="R12581" i="1"/>
  <c r="R12580" i="1"/>
  <c r="R12579" i="1"/>
  <c r="M12600" i="1"/>
  <c r="L12590" i="1"/>
  <c r="M12615" i="1"/>
  <c r="O12606" i="1"/>
  <c r="O12607" i="1" s="1"/>
  <c r="L12605" i="1"/>
  <c r="N12606" i="1"/>
  <c r="P12606" i="1" s="1"/>
  <c r="P12607" i="1" s="1"/>
  <c r="O12605" i="1"/>
  <c r="N12605" i="1"/>
  <c r="P12591" i="1"/>
  <c r="O12590" i="1"/>
  <c r="N12589" i="1"/>
  <c r="R12589" i="1" s="1" a="1"/>
  <c r="O12591" i="1"/>
  <c r="N12590" i="1"/>
  <c r="N12591" i="1"/>
  <c r="P12589" i="1"/>
  <c r="P12590" i="1"/>
  <c r="O12589" i="1"/>
  <c r="M12618" i="1"/>
  <c r="L12608" i="1"/>
  <c r="M12612" i="1"/>
  <c r="L12602" i="1"/>
  <c r="M12625" i="1" l="1"/>
  <c r="O12616" i="1"/>
  <c r="O12617" i="1" s="1"/>
  <c r="L12615" i="1"/>
  <c r="N12616" i="1"/>
  <c r="P12616" i="1" s="1"/>
  <c r="P12617" i="1" s="1"/>
  <c r="O12615" i="1"/>
  <c r="N12615" i="1"/>
  <c r="L12616" i="1"/>
  <c r="M12626" i="1"/>
  <c r="R12591" i="1"/>
  <c r="R12590" i="1"/>
  <c r="R12589" i="1"/>
  <c r="M12628" i="1"/>
  <c r="L12618" i="1"/>
  <c r="P12601" i="1"/>
  <c r="O12600" i="1"/>
  <c r="N12599" i="1"/>
  <c r="R12599" i="1" s="1" a="1"/>
  <c r="O12601" i="1"/>
  <c r="N12600" i="1"/>
  <c r="N12601" i="1"/>
  <c r="P12599" i="1"/>
  <c r="P12600" i="1"/>
  <c r="O12599" i="1"/>
  <c r="N12609" i="1" a="1"/>
  <c r="P12605" i="1"/>
  <c r="M12631" i="1"/>
  <c r="L12621" i="1"/>
  <c r="M12610" i="1"/>
  <c r="L12600" i="1"/>
  <c r="M12622" i="1"/>
  <c r="L12612" i="1"/>
  <c r="M12614" i="1"/>
  <c r="L12604" i="1"/>
  <c r="M12617" i="1"/>
  <c r="L12607" i="1"/>
  <c r="M12629" i="1"/>
  <c r="L12619" i="1"/>
  <c r="M12623" i="1"/>
  <c r="L12613" i="1"/>
  <c r="R12601" i="1" l="1"/>
  <c r="R12600" i="1"/>
  <c r="R12599" i="1"/>
  <c r="M12638" i="1"/>
  <c r="L12628" i="1"/>
  <c r="L12626" i="1"/>
  <c r="M12636" i="1"/>
  <c r="M12639" i="1"/>
  <c r="L12629" i="1"/>
  <c r="M12624" i="1"/>
  <c r="L12614" i="1"/>
  <c r="M12620" i="1"/>
  <c r="L12610" i="1"/>
  <c r="P12611" i="1"/>
  <c r="O12610" i="1"/>
  <c r="N12609" i="1"/>
  <c r="R12609" i="1" s="1" a="1"/>
  <c r="O12611" i="1"/>
  <c r="N12610" i="1"/>
  <c r="N12611" i="1"/>
  <c r="P12609" i="1"/>
  <c r="P12610" i="1"/>
  <c r="O12609" i="1"/>
  <c r="N12619" i="1" a="1"/>
  <c r="P12615" i="1"/>
  <c r="M12633" i="1"/>
  <c r="L12623" i="1"/>
  <c r="M12627" i="1"/>
  <c r="L12617" i="1"/>
  <c r="M12632" i="1"/>
  <c r="L12622" i="1"/>
  <c r="M12641" i="1"/>
  <c r="L12631" i="1"/>
  <c r="M12635" i="1"/>
  <c r="O12626" i="1"/>
  <c r="O12627" i="1" s="1"/>
  <c r="L12625" i="1"/>
  <c r="N12626" i="1"/>
  <c r="P12626" i="1" s="1"/>
  <c r="P12627" i="1" s="1"/>
  <c r="O12625" i="1"/>
  <c r="N12625" i="1"/>
  <c r="R12611" i="1" l="1"/>
  <c r="R12610" i="1"/>
  <c r="R12609" i="1"/>
  <c r="M12630" i="1"/>
  <c r="L12620" i="1"/>
  <c r="M12649" i="1"/>
  <c r="L12639" i="1"/>
  <c r="M12648" i="1"/>
  <c r="L12638" i="1"/>
  <c r="N12629" i="1" a="1"/>
  <c r="P12625" i="1"/>
  <c r="M12651" i="1"/>
  <c r="L12641" i="1"/>
  <c r="M12637" i="1"/>
  <c r="L12627" i="1"/>
  <c r="P12621" i="1"/>
  <c r="O12620" i="1"/>
  <c r="N12619" i="1"/>
  <c r="R12619" i="1" s="1" a="1"/>
  <c r="O12621" i="1"/>
  <c r="N12620" i="1"/>
  <c r="N12621" i="1"/>
  <c r="P12619" i="1"/>
  <c r="P12620" i="1"/>
  <c r="O12619" i="1"/>
  <c r="L12636" i="1"/>
  <c r="M12646" i="1"/>
  <c r="M12634" i="1"/>
  <c r="L12624" i="1"/>
  <c r="M12645" i="1"/>
  <c r="O12636" i="1"/>
  <c r="O12637" i="1" s="1"/>
  <c r="L12635" i="1"/>
  <c r="N12636" i="1"/>
  <c r="P12636" i="1" s="1"/>
  <c r="P12637" i="1" s="1"/>
  <c r="O12635" i="1"/>
  <c r="N12635" i="1"/>
  <c r="M12642" i="1"/>
  <c r="L12632" i="1"/>
  <c r="M12643" i="1"/>
  <c r="L12633" i="1"/>
  <c r="M12661" i="1" l="1"/>
  <c r="L12651" i="1"/>
  <c r="M12658" i="1"/>
  <c r="L12648" i="1"/>
  <c r="M12640" i="1"/>
  <c r="L12630" i="1"/>
  <c r="M12653" i="1"/>
  <c r="L12643" i="1"/>
  <c r="M12652" i="1"/>
  <c r="L12642" i="1"/>
  <c r="M12644" i="1"/>
  <c r="L12634" i="1"/>
  <c r="N12639" i="1" a="1"/>
  <c r="P12635" i="1"/>
  <c r="L12646" i="1"/>
  <c r="M12656" i="1"/>
  <c r="R12621" i="1"/>
  <c r="R12620" i="1"/>
  <c r="R12619" i="1"/>
  <c r="M12647" i="1"/>
  <c r="L12637" i="1"/>
  <c r="P12631" i="1"/>
  <c r="O12630" i="1"/>
  <c r="N12629" i="1"/>
  <c r="R12629" i="1" s="1" a="1"/>
  <c r="O12631" i="1"/>
  <c r="N12630" i="1"/>
  <c r="N12631" i="1"/>
  <c r="P12629" i="1"/>
  <c r="P12630" i="1"/>
  <c r="O12629" i="1"/>
  <c r="M12659" i="1"/>
  <c r="L12649" i="1"/>
  <c r="M12655" i="1"/>
  <c r="O12646" i="1"/>
  <c r="O12647" i="1" s="1"/>
  <c r="L12645" i="1"/>
  <c r="N12646" i="1"/>
  <c r="P12646" i="1" s="1"/>
  <c r="P12647" i="1" s="1"/>
  <c r="O12645" i="1"/>
  <c r="N12645" i="1"/>
  <c r="N12649" i="1" l="1" a="1"/>
  <c r="P12645" i="1"/>
  <c r="R12631" i="1"/>
  <c r="R12630" i="1"/>
  <c r="R12629" i="1"/>
  <c r="M12657" i="1"/>
  <c r="L12647" i="1"/>
  <c r="L12656" i="1"/>
  <c r="M12666" i="1"/>
  <c r="M12669" i="1"/>
  <c r="L12659" i="1"/>
  <c r="M12654" i="1"/>
  <c r="L12644" i="1"/>
  <c r="M12663" i="1"/>
  <c r="L12653" i="1"/>
  <c r="M12668" i="1"/>
  <c r="L12658" i="1"/>
  <c r="M12665" i="1"/>
  <c r="O12656" i="1"/>
  <c r="O12657" i="1" s="1"/>
  <c r="L12655" i="1"/>
  <c r="N12656" i="1"/>
  <c r="P12656" i="1" s="1"/>
  <c r="P12657" i="1" s="1"/>
  <c r="O12655" i="1"/>
  <c r="N12655" i="1"/>
  <c r="P12641" i="1"/>
  <c r="O12640" i="1"/>
  <c r="N12639" i="1"/>
  <c r="R12639" i="1" s="1" a="1"/>
  <c r="O12641" i="1"/>
  <c r="N12640" i="1"/>
  <c r="N12641" i="1"/>
  <c r="P12639" i="1"/>
  <c r="P12640" i="1"/>
  <c r="O12639" i="1"/>
  <c r="M12662" i="1"/>
  <c r="L12652" i="1"/>
  <c r="M12650" i="1"/>
  <c r="L12640" i="1"/>
  <c r="M12671" i="1"/>
  <c r="L12661" i="1"/>
  <c r="M12660" i="1" l="1"/>
  <c r="L12650" i="1"/>
  <c r="R12641" i="1"/>
  <c r="R12640" i="1"/>
  <c r="R12639" i="1"/>
  <c r="M12681" i="1"/>
  <c r="L12671" i="1"/>
  <c r="M12672" i="1"/>
  <c r="L12662" i="1"/>
  <c r="M12678" i="1"/>
  <c r="L12668" i="1"/>
  <c r="M12664" i="1"/>
  <c r="L12654" i="1"/>
  <c r="M12675" i="1"/>
  <c r="O12666" i="1"/>
  <c r="O12667" i="1" s="1"/>
  <c r="L12665" i="1"/>
  <c r="N12666" i="1"/>
  <c r="P12666" i="1" s="1"/>
  <c r="P12667" i="1" s="1"/>
  <c r="O12665" i="1"/>
  <c r="N12665" i="1"/>
  <c r="M12673" i="1"/>
  <c r="L12663" i="1"/>
  <c r="M12679" i="1"/>
  <c r="L12669" i="1"/>
  <c r="M12667" i="1"/>
  <c r="L12657" i="1"/>
  <c r="N12659" i="1" a="1"/>
  <c r="P12655" i="1"/>
  <c r="L12666" i="1"/>
  <c r="M12676" i="1"/>
  <c r="P12651" i="1"/>
  <c r="O12650" i="1"/>
  <c r="N12649" i="1"/>
  <c r="R12649" i="1" s="1" a="1"/>
  <c r="O12651" i="1"/>
  <c r="N12650" i="1"/>
  <c r="N12651" i="1"/>
  <c r="P12649" i="1"/>
  <c r="P12650" i="1"/>
  <c r="O12649" i="1"/>
  <c r="P12661" i="1" l="1"/>
  <c r="O12660" i="1"/>
  <c r="N12659" i="1"/>
  <c r="R12659" i="1" s="1" a="1"/>
  <c r="O12661" i="1"/>
  <c r="N12660" i="1"/>
  <c r="N12661" i="1"/>
  <c r="P12659" i="1"/>
  <c r="P12660" i="1"/>
  <c r="O12659" i="1"/>
  <c r="R12651" i="1"/>
  <c r="R12650" i="1"/>
  <c r="R12649" i="1"/>
  <c r="M12677" i="1"/>
  <c r="L12667" i="1"/>
  <c r="M12683" i="1"/>
  <c r="L12673" i="1"/>
  <c r="M12674" i="1"/>
  <c r="L12664" i="1"/>
  <c r="M12682" i="1"/>
  <c r="L12672" i="1"/>
  <c r="N12669" i="1" a="1"/>
  <c r="P12665" i="1"/>
  <c r="M12685" i="1"/>
  <c r="O12676" i="1"/>
  <c r="O12677" i="1" s="1"/>
  <c r="L12675" i="1"/>
  <c r="N12676" i="1"/>
  <c r="P12676" i="1" s="1"/>
  <c r="P12677" i="1" s="1"/>
  <c r="O12675" i="1"/>
  <c r="N12675" i="1"/>
  <c r="M12688" i="1"/>
  <c r="L12678" i="1"/>
  <c r="M12691" i="1"/>
  <c r="L12681" i="1"/>
  <c r="M12689" i="1"/>
  <c r="L12679" i="1"/>
  <c r="L12676" i="1"/>
  <c r="M12686" i="1"/>
  <c r="M12670" i="1"/>
  <c r="L12660" i="1"/>
  <c r="M12695" i="1" l="1"/>
  <c r="O12686" i="1"/>
  <c r="O12687" i="1" s="1"/>
  <c r="L12685" i="1"/>
  <c r="N12686" i="1"/>
  <c r="P12686" i="1" s="1"/>
  <c r="P12687" i="1" s="1"/>
  <c r="O12685" i="1"/>
  <c r="N12685" i="1"/>
  <c r="M12692" i="1"/>
  <c r="L12682" i="1"/>
  <c r="M12693" i="1"/>
  <c r="L12683" i="1"/>
  <c r="R12661" i="1"/>
  <c r="R12660" i="1"/>
  <c r="R12659" i="1"/>
  <c r="N12679" i="1" a="1"/>
  <c r="P12675" i="1"/>
  <c r="L12686" i="1"/>
  <c r="M12696" i="1"/>
  <c r="M12701" i="1"/>
  <c r="L12691" i="1"/>
  <c r="M12680" i="1"/>
  <c r="L12670" i="1"/>
  <c r="M12699" i="1"/>
  <c r="L12689" i="1"/>
  <c r="M12698" i="1"/>
  <c r="L12688" i="1"/>
  <c r="P12671" i="1"/>
  <c r="O12670" i="1"/>
  <c r="N12669" i="1"/>
  <c r="R12669" i="1" s="1" a="1"/>
  <c r="O12671" i="1"/>
  <c r="N12670" i="1"/>
  <c r="N12671" i="1"/>
  <c r="P12669" i="1"/>
  <c r="P12670" i="1"/>
  <c r="O12669" i="1"/>
  <c r="M12684" i="1"/>
  <c r="L12674" i="1"/>
  <c r="M12687" i="1"/>
  <c r="L12677" i="1"/>
  <c r="R12671" i="1" l="1"/>
  <c r="R12670" i="1"/>
  <c r="R12669" i="1"/>
  <c r="M12690" i="1"/>
  <c r="L12680" i="1"/>
  <c r="M12709" i="1"/>
  <c r="L12699" i="1"/>
  <c r="M12697" i="1"/>
  <c r="L12687" i="1"/>
  <c r="M12708" i="1"/>
  <c r="L12698" i="1"/>
  <c r="M12694" i="1"/>
  <c r="L12684" i="1"/>
  <c r="M12702" i="1"/>
  <c r="L12692" i="1"/>
  <c r="P12681" i="1"/>
  <c r="O12680" i="1"/>
  <c r="N12679" i="1"/>
  <c r="R12679" i="1" s="1" a="1"/>
  <c r="O12681" i="1"/>
  <c r="N12680" i="1"/>
  <c r="N12681" i="1"/>
  <c r="P12679" i="1"/>
  <c r="P12680" i="1"/>
  <c r="O12679" i="1"/>
  <c r="N12689" i="1" a="1"/>
  <c r="P12685" i="1"/>
  <c r="M12711" i="1"/>
  <c r="L12701" i="1"/>
  <c r="L12696" i="1"/>
  <c r="M12706" i="1"/>
  <c r="M12703" i="1"/>
  <c r="L12693" i="1"/>
  <c r="M12705" i="1"/>
  <c r="O12696" i="1"/>
  <c r="O12697" i="1" s="1"/>
  <c r="L12695" i="1"/>
  <c r="N12696" i="1"/>
  <c r="P12696" i="1" s="1"/>
  <c r="P12697" i="1" s="1"/>
  <c r="O12695" i="1"/>
  <c r="N12695" i="1"/>
  <c r="P12691" i="1" l="1"/>
  <c r="O12690" i="1"/>
  <c r="N12689" i="1"/>
  <c r="R12689" i="1" s="1" a="1"/>
  <c r="O12691" i="1"/>
  <c r="N12690" i="1"/>
  <c r="N12691" i="1"/>
  <c r="P12689" i="1"/>
  <c r="P12690" i="1"/>
  <c r="O12689" i="1"/>
  <c r="M12704" i="1"/>
  <c r="L12694" i="1"/>
  <c r="M12707" i="1"/>
  <c r="L12697" i="1"/>
  <c r="M12700" i="1"/>
  <c r="L12690" i="1"/>
  <c r="N12699" i="1" a="1"/>
  <c r="P12695" i="1"/>
  <c r="M12713" i="1"/>
  <c r="L12703" i="1"/>
  <c r="M12721" i="1"/>
  <c r="L12711" i="1"/>
  <c r="L12706" i="1"/>
  <c r="M12716" i="1"/>
  <c r="R12681" i="1"/>
  <c r="R12680" i="1"/>
  <c r="R12679" i="1"/>
  <c r="M12712" i="1"/>
  <c r="L12702" i="1"/>
  <c r="M12718" i="1"/>
  <c r="L12708" i="1"/>
  <c r="M12719" i="1"/>
  <c r="L12709" i="1"/>
  <c r="M12715" i="1"/>
  <c r="O12706" i="1"/>
  <c r="O12707" i="1" s="1"/>
  <c r="L12705" i="1"/>
  <c r="N12706" i="1"/>
  <c r="P12706" i="1" s="1"/>
  <c r="P12707" i="1" s="1"/>
  <c r="O12705" i="1"/>
  <c r="N12705" i="1"/>
  <c r="M12729" i="1" l="1"/>
  <c r="L12719" i="1"/>
  <c r="M12725" i="1"/>
  <c r="O12716" i="1"/>
  <c r="O12717" i="1" s="1"/>
  <c r="L12715" i="1"/>
  <c r="N12716" i="1"/>
  <c r="P12716" i="1" s="1"/>
  <c r="P12717" i="1" s="1"/>
  <c r="O12715" i="1"/>
  <c r="N12715" i="1"/>
  <c r="M12731" i="1"/>
  <c r="L12721" i="1"/>
  <c r="P12701" i="1"/>
  <c r="O12700" i="1"/>
  <c r="N12699" i="1"/>
  <c r="R12699" i="1" s="1" a="1"/>
  <c r="O12701" i="1"/>
  <c r="N12700" i="1"/>
  <c r="N12701" i="1"/>
  <c r="P12699" i="1"/>
  <c r="P12700" i="1"/>
  <c r="O12699" i="1"/>
  <c r="M12717" i="1"/>
  <c r="L12707" i="1"/>
  <c r="L12716" i="1"/>
  <c r="M12726" i="1"/>
  <c r="R12691" i="1"/>
  <c r="R12690" i="1"/>
  <c r="R12689" i="1"/>
  <c r="M12722" i="1"/>
  <c r="L12712" i="1"/>
  <c r="N12709" i="1" a="1"/>
  <c r="P12705" i="1"/>
  <c r="M12723" i="1"/>
  <c r="L12713" i="1"/>
  <c r="M12710" i="1"/>
  <c r="L12700" i="1"/>
  <c r="M12714" i="1"/>
  <c r="L12704" i="1"/>
  <c r="M12728" i="1"/>
  <c r="L12718" i="1"/>
  <c r="P12711" i="1" l="1"/>
  <c r="O12710" i="1"/>
  <c r="N12709" i="1"/>
  <c r="R12709" i="1" s="1" a="1"/>
  <c r="O12711" i="1"/>
  <c r="N12710" i="1"/>
  <c r="N12711" i="1"/>
  <c r="P12709" i="1"/>
  <c r="P12710" i="1"/>
  <c r="O12709" i="1"/>
  <c r="M12727" i="1"/>
  <c r="L12717" i="1"/>
  <c r="N12719" i="1" a="1"/>
  <c r="P12715" i="1"/>
  <c r="M12735" i="1"/>
  <c r="O12726" i="1"/>
  <c r="O12727" i="1" s="1"/>
  <c r="L12725" i="1"/>
  <c r="N12726" i="1"/>
  <c r="P12726" i="1" s="1"/>
  <c r="P12727" i="1" s="1"/>
  <c r="O12725" i="1"/>
  <c r="N12725" i="1"/>
  <c r="M12720" i="1"/>
  <c r="L12710" i="1"/>
  <c r="M12724" i="1"/>
  <c r="L12714" i="1"/>
  <c r="M12733" i="1"/>
  <c r="L12723" i="1"/>
  <c r="M12732" i="1"/>
  <c r="L12722" i="1"/>
  <c r="L12726" i="1"/>
  <c r="M12736" i="1"/>
  <c r="M12738" i="1"/>
  <c r="L12728" i="1"/>
  <c r="R12701" i="1"/>
  <c r="R12700" i="1"/>
  <c r="R12699" i="1"/>
  <c r="M12741" i="1"/>
  <c r="L12731" i="1"/>
  <c r="M12739" i="1"/>
  <c r="L12729" i="1"/>
  <c r="M12743" i="1" l="1"/>
  <c r="L12733" i="1"/>
  <c r="M12730" i="1"/>
  <c r="L12720" i="1"/>
  <c r="P12721" i="1"/>
  <c r="O12720" i="1"/>
  <c r="N12719" i="1"/>
  <c r="R12719" i="1" s="1" a="1"/>
  <c r="O12721" i="1"/>
  <c r="N12720" i="1"/>
  <c r="N12721" i="1"/>
  <c r="P12719" i="1"/>
  <c r="P12720" i="1"/>
  <c r="O12719" i="1"/>
  <c r="R12711" i="1"/>
  <c r="R12710" i="1"/>
  <c r="R12709" i="1"/>
  <c r="N12729" i="1" a="1"/>
  <c r="P12725" i="1"/>
  <c r="M12745" i="1"/>
  <c r="O12736" i="1"/>
  <c r="O12737" i="1" s="1"/>
  <c r="L12735" i="1"/>
  <c r="N12736" i="1"/>
  <c r="P12736" i="1" s="1"/>
  <c r="P12737" i="1" s="1"/>
  <c r="O12735" i="1"/>
  <c r="N12735" i="1"/>
  <c r="M12737" i="1"/>
  <c r="L12727" i="1"/>
  <c r="M12751" i="1"/>
  <c r="L12741" i="1"/>
  <c r="M12748" i="1"/>
  <c r="L12738" i="1"/>
  <c r="M12742" i="1"/>
  <c r="L12732" i="1"/>
  <c r="M12734" i="1"/>
  <c r="L12724" i="1"/>
  <c r="M12749" i="1"/>
  <c r="L12739" i="1"/>
  <c r="L12736" i="1"/>
  <c r="M12746" i="1"/>
  <c r="N12739" i="1" l="1" a="1"/>
  <c r="P12735" i="1"/>
  <c r="M12755" i="1"/>
  <c r="O12746" i="1"/>
  <c r="O12747" i="1" s="1"/>
  <c r="L12745" i="1"/>
  <c r="N12746" i="1"/>
  <c r="P12746" i="1" s="1"/>
  <c r="P12747" i="1" s="1"/>
  <c r="O12745" i="1"/>
  <c r="N12745" i="1"/>
  <c r="R12721" i="1"/>
  <c r="R12720" i="1"/>
  <c r="R12719" i="1"/>
  <c r="M12740" i="1"/>
  <c r="L12730" i="1"/>
  <c r="M12752" i="1"/>
  <c r="L12742" i="1"/>
  <c r="L12746" i="1"/>
  <c r="M12756" i="1"/>
  <c r="M12759" i="1"/>
  <c r="L12749" i="1"/>
  <c r="M12761" i="1"/>
  <c r="L12751" i="1"/>
  <c r="M12744" i="1"/>
  <c r="L12734" i="1"/>
  <c r="M12758" i="1"/>
  <c r="L12748" i="1"/>
  <c r="M12747" i="1"/>
  <c r="L12737" i="1"/>
  <c r="P12731" i="1"/>
  <c r="O12730" i="1"/>
  <c r="N12729" i="1"/>
  <c r="R12729" i="1" s="1" a="1"/>
  <c r="O12731" i="1"/>
  <c r="N12730" i="1"/>
  <c r="N12731" i="1"/>
  <c r="P12729" i="1"/>
  <c r="P12730" i="1"/>
  <c r="O12729" i="1"/>
  <c r="M12753" i="1"/>
  <c r="L12743" i="1"/>
  <c r="M12768" i="1" l="1"/>
  <c r="L12758" i="1"/>
  <c r="M12771" i="1"/>
  <c r="L12761" i="1"/>
  <c r="M12750" i="1"/>
  <c r="L12740" i="1"/>
  <c r="N12749" i="1" a="1"/>
  <c r="P12745" i="1"/>
  <c r="M12765" i="1"/>
  <c r="O12756" i="1"/>
  <c r="O12757" i="1" s="1"/>
  <c r="L12755" i="1"/>
  <c r="N12756" i="1"/>
  <c r="P12756" i="1" s="1"/>
  <c r="P12757" i="1" s="1"/>
  <c r="O12755" i="1"/>
  <c r="N12755" i="1"/>
  <c r="M12757" i="1"/>
  <c r="L12747" i="1"/>
  <c r="M12754" i="1"/>
  <c r="L12744" i="1"/>
  <c r="M12769" i="1"/>
  <c r="L12759" i="1"/>
  <c r="M12762" i="1"/>
  <c r="L12752" i="1"/>
  <c r="R12731" i="1"/>
  <c r="R12730" i="1"/>
  <c r="R12729" i="1"/>
  <c r="M12763" i="1"/>
  <c r="L12753" i="1"/>
  <c r="L12756" i="1"/>
  <c r="M12766" i="1"/>
  <c r="P12741" i="1"/>
  <c r="O12740" i="1"/>
  <c r="N12739" i="1"/>
  <c r="R12739" i="1" s="1" a="1"/>
  <c r="O12741" i="1"/>
  <c r="N12740" i="1"/>
  <c r="N12741" i="1"/>
  <c r="P12739" i="1"/>
  <c r="P12740" i="1"/>
  <c r="O12739" i="1"/>
  <c r="R12741" i="1" l="1"/>
  <c r="R12740" i="1"/>
  <c r="R12739" i="1"/>
  <c r="L12766" i="1"/>
  <c r="M12776" i="1"/>
  <c r="M12772" i="1"/>
  <c r="L12762" i="1"/>
  <c r="M12779" i="1"/>
  <c r="L12769" i="1"/>
  <c r="M12767" i="1"/>
  <c r="L12757" i="1"/>
  <c r="P12751" i="1"/>
  <c r="O12750" i="1"/>
  <c r="N12749" i="1"/>
  <c r="R12749" i="1" s="1" a="1"/>
  <c r="O12751" i="1"/>
  <c r="N12750" i="1"/>
  <c r="N12751" i="1"/>
  <c r="P12749" i="1"/>
  <c r="P12750" i="1"/>
  <c r="O12749" i="1"/>
  <c r="M12781" i="1"/>
  <c r="L12771" i="1"/>
  <c r="N12759" i="1" a="1"/>
  <c r="P12755" i="1"/>
  <c r="M12773" i="1"/>
  <c r="L12763" i="1"/>
  <c r="M12764" i="1"/>
  <c r="L12754" i="1"/>
  <c r="M12775" i="1"/>
  <c r="O12766" i="1"/>
  <c r="O12767" i="1" s="1"/>
  <c r="L12765" i="1"/>
  <c r="N12766" i="1"/>
  <c r="P12766" i="1" s="1"/>
  <c r="P12767" i="1" s="1"/>
  <c r="O12765" i="1"/>
  <c r="N12765" i="1"/>
  <c r="M12760" i="1"/>
  <c r="L12750" i="1"/>
  <c r="M12778" i="1"/>
  <c r="L12768" i="1"/>
  <c r="N12769" i="1" l="1" a="1"/>
  <c r="P12765" i="1"/>
  <c r="M12788" i="1"/>
  <c r="L12778" i="1"/>
  <c r="M12785" i="1"/>
  <c r="O12776" i="1"/>
  <c r="O12777" i="1" s="1"/>
  <c r="L12775" i="1"/>
  <c r="N12776" i="1"/>
  <c r="P12776" i="1" s="1"/>
  <c r="P12777" i="1" s="1"/>
  <c r="O12775" i="1"/>
  <c r="N12775" i="1"/>
  <c r="M12789" i="1"/>
  <c r="L12779" i="1"/>
  <c r="M12770" i="1"/>
  <c r="L12760" i="1"/>
  <c r="M12774" i="1"/>
  <c r="L12764" i="1"/>
  <c r="P12761" i="1"/>
  <c r="O12760" i="1"/>
  <c r="N12759" i="1"/>
  <c r="R12759" i="1" s="1" a="1"/>
  <c r="O12761" i="1"/>
  <c r="N12760" i="1"/>
  <c r="N12761" i="1"/>
  <c r="P12759" i="1"/>
  <c r="P12760" i="1"/>
  <c r="O12759" i="1"/>
  <c r="R12751" i="1"/>
  <c r="R12750" i="1"/>
  <c r="R12749" i="1"/>
  <c r="M12777" i="1"/>
  <c r="L12767" i="1"/>
  <c r="M12782" i="1"/>
  <c r="L12772" i="1"/>
  <c r="M12783" i="1"/>
  <c r="L12773" i="1"/>
  <c r="M12791" i="1"/>
  <c r="L12781" i="1"/>
  <c r="L12776" i="1"/>
  <c r="M12786" i="1"/>
  <c r="R12761" i="1" l="1"/>
  <c r="R12760" i="1"/>
  <c r="R12759" i="1"/>
  <c r="M12784" i="1"/>
  <c r="L12774" i="1"/>
  <c r="M12799" i="1"/>
  <c r="L12789" i="1"/>
  <c r="M12798" i="1"/>
  <c r="L12788" i="1"/>
  <c r="M12801" i="1"/>
  <c r="L12791" i="1"/>
  <c r="M12792" i="1"/>
  <c r="L12782" i="1"/>
  <c r="L12786" i="1"/>
  <c r="M12796" i="1"/>
  <c r="N12779" i="1" a="1"/>
  <c r="P12775" i="1"/>
  <c r="M12793" i="1"/>
  <c r="L12783" i="1"/>
  <c r="M12787" i="1"/>
  <c r="L12777" i="1"/>
  <c r="M12780" i="1"/>
  <c r="L12770" i="1"/>
  <c r="M12795" i="1"/>
  <c r="O12786" i="1"/>
  <c r="O12787" i="1" s="1"/>
  <c r="L12785" i="1"/>
  <c r="N12786" i="1"/>
  <c r="P12786" i="1" s="1"/>
  <c r="P12787" i="1" s="1"/>
  <c r="O12785" i="1"/>
  <c r="N12785" i="1"/>
  <c r="P12771" i="1"/>
  <c r="O12770" i="1"/>
  <c r="N12769" i="1"/>
  <c r="R12769" i="1" s="1" a="1"/>
  <c r="O12771" i="1"/>
  <c r="N12770" i="1"/>
  <c r="N12771" i="1"/>
  <c r="P12769" i="1"/>
  <c r="P12770" i="1"/>
  <c r="O12769" i="1"/>
  <c r="P12781" i="1" l="1"/>
  <c r="O12780" i="1"/>
  <c r="N12779" i="1"/>
  <c r="R12779" i="1" s="1" a="1"/>
  <c r="O12781" i="1"/>
  <c r="N12780" i="1"/>
  <c r="N12781" i="1"/>
  <c r="P12779" i="1"/>
  <c r="P12780" i="1"/>
  <c r="O12779" i="1"/>
  <c r="M12802" i="1"/>
  <c r="L12792" i="1"/>
  <c r="M12808" i="1"/>
  <c r="L12798" i="1"/>
  <c r="M12794" i="1"/>
  <c r="L12784" i="1"/>
  <c r="N12789" i="1" a="1"/>
  <c r="P12785" i="1"/>
  <c r="L12796" i="1"/>
  <c r="M12806" i="1"/>
  <c r="R12771" i="1"/>
  <c r="R12770" i="1"/>
  <c r="R12769" i="1"/>
  <c r="M12805" i="1"/>
  <c r="O12796" i="1"/>
  <c r="O12797" i="1" s="1"/>
  <c r="L12795" i="1"/>
  <c r="N12796" i="1"/>
  <c r="P12796" i="1" s="1"/>
  <c r="P12797" i="1" s="1"/>
  <c r="O12795" i="1"/>
  <c r="N12795" i="1"/>
  <c r="M12797" i="1"/>
  <c r="L12787" i="1"/>
  <c r="M12790" i="1"/>
  <c r="L12780" i="1"/>
  <c r="M12803" i="1"/>
  <c r="L12793" i="1"/>
  <c r="M12811" i="1"/>
  <c r="L12801" i="1"/>
  <c r="M12809" i="1"/>
  <c r="L12799" i="1"/>
  <c r="P12791" i="1" l="1"/>
  <c r="O12790" i="1"/>
  <c r="N12789" i="1"/>
  <c r="R12789" i="1" s="1" a="1"/>
  <c r="O12791" i="1"/>
  <c r="N12790" i="1"/>
  <c r="N12791" i="1"/>
  <c r="P12789" i="1"/>
  <c r="P12790" i="1"/>
  <c r="O12789" i="1"/>
  <c r="M12818" i="1"/>
  <c r="L12808" i="1"/>
  <c r="M12821" i="1"/>
  <c r="L12811" i="1"/>
  <c r="M12800" i="1"/>
  <c r="L12790" i="1"/>
  <c r="M12815" i="1"/>
  <c r="O12806" i="1"/>
  <c r="O12807" i="1" s="1"/>
  <c r="L12805" i="1"/>
  <c r="N12806" i="1"/>
  <c r="P12806" i="1" s="1"/>
  <c r="P12807" i="1" s="1"/>
  <c r="O12805" i="1"/>
  <c r="N12805" i="1"/>
  <c r="R12781" i="1"/>
  <c r="R12780" i="1"/>
  <c r="R12779" i="1"/>
  <c r="L12806" i="1"/>
  <c r="M12816" i="1"/>
  <c r="M12804" i="1"/>
  <c r="L12794" i="1"/>
  <c r="M12812" i="1"/>
  <c r="L12802" i="1"/>
  <c r="N12799" i="1" a="1"/>
  <c r="P12795" i="1"/>
  <c r="M12819" i="1"/>
  <c r="L12809" i="1"/>
  <c r="M12813" i="1"/>
  <c r="L12803" i="1"/>
  <c r="M12807" i="1"/>
  <c r="L12797" i="1"/>
  <c r="M12817" i="1" l="1"/>
  <c r="L12807" i="1"/>
  <c r="M12825" i="1"/>
  <c r="O12816" i="1"/>
  <c r="O12817" i="1" s="1"/>
  <c r="L12815" i="1"/>
  <c r="N12816" i="1"/>
  <c r="P12816" i="1" s="1"/>
  <c r="P12817" i="1" s="1"/>
  <c r="O12815" i="1"/>
  <c r="N12815" i="1"/>
  <c r="M12831" i="1"/>
  <c r="L12821" i="1"/>
  <c r="P12801" i="1"/>
  <c r="O12800" i="1"/>
  <c r="N12799" i="1"/>
  <c r="R12799" i="1" s="1" a="1"/>
  <c r="O12801" i="1"/>
  <c r="N12800" i="1"/>
  <c r="N12801" i="1"/>
  <c r="P12799" i="1"/>
  <c r="P12800" i="1"/>
  <c r="O12799" i="1"/>
  <c r="M12814" i="1"/>
  <c r="L12804" i="1"/>
  <c r="R12791" i="1"/>
  <c r="R12790" i="1"/>
  <c r="R12789" i="1"/>
  <c r="M12823" i="1"/>
  <c r="L12813" i="1"/>
  <c r="L12816" i="1"/>
  <c r="M12826" i="1"/>
  <c r="M12810" i="1"/>
  <c r="L12800" i="1"/>
  <c r="M12828" i="1"/>
  <c r="L12818" i="1"/>
  <c r="M12829" i="1"/>
  <c r="L12819" i="1"/>
  <c r="M12822" i="1"/>
  <c r="L12812" i="1"/>
  <c r="N12809" i="1" a="1"/>
  <c r="P12805" i="1"/>
  <c r="L12826" i="1" l="1"/>
  <c r="M12836" i="1"/>
  <c r="M12824" i="1"/>
  <c r="L12814" i="1"/>
  <c r="N12819" i="1" a="1"/>
  <c r="P12815" i="1"/>
  <c r="M12832" i="1"/>
  <c r="L12822" i="1"/>
  <c r="M12835" i="1"/>
  <c r="O12826" i="1"/>
  <c r="O12827" i="1" s="1"/>
  <c r="L12825" i="1"/>
  <c r="N12826" i="1"/>
  <c r="P12826" i="1" s="1"/>
  <c r="P12827" i="1" s="1"/>
  <c r="O12825" i="1"/>
  <c r="N12825" i="1"/>
  <c r="M12838" i="1"/>
  <c r="L12828" i="1"/>
  <c r="P12811" i="1"/>
  <c r="O12810" i="1"/>
  <c r="N12809" i="1"/>
  <c r="R12809" i="1" s="1" a="1"/>
  <c r="O12811" i="1"/>
  <c r="N12810" i="1"/>
  <c r="N12811" i="1"/>
  <c r="P12809" i="1"/>
  <c r="P12810" i="1"/>
  <c r="O12809" i="1"/>
  <c r="M12839" i="1"/>
  <c r="L12829" i="1"/>
  <c r="M12820" i="1"/>
  <c r="L12810" i="1"/>
  <c r="M12833" i="1"/>
  <c r="L12823" i="1"/>
  <c r="R12801" i="1"/>
  <c r="R12800" i="1"/>
  <c r="R12799" i="1"/>
  <c r="M12841" i="1"/>
  <c r="L12831" i="1"/>
  <c r="M12827" i="1"/>
  <c r="L12817" i="1"/>
  <c r="M12837" i="1" l="1"/>
  <c r="L12827" i="1"/>
  <c r="M12830" i="1"/>
  <c r="L12820" i="1"/>
  <c r="M12851" i="1"/>
  <c r="L12841" i="1"/>
  <c r="R12811" i="1"/>
  <c r="R12810" i="1"/>
  <c r="R12809" i="1"/>
  <c r="M12848" i="1"/>
  <c r="L12838" i="1"/>
  <c r="M12842" i="1"/>
  <c r="L12832" i="1"/>
  <c r="M12834" i="1"/>
  <c r="L12824" i="1"/>
  <c r="M12843" i="1"/>
  <c r="L12833" i="1"/>
  <c r="M12849" i="1"/>
  <c r="L12839" i="1"/>
  <c r="N12829" i="1" a="1"/>
  <c r="P12825" i="1"/>
  <c r="L12836" i="1"/>
  <c r="M12846" i="1"/>
  <c r="M12845" i="1"/>
  <c r="O12836" i="1"/>
  <c r="O12837" i="1" s="1"/>
  <c r="L12835" i="1"/>
  <c r="N12836" i="1"/>
  <c r="P12836" i="1" s="1"/>
  <c r="P12837" i="1" s="1"/>
  <c r="O12835" i="1"/>
  <c r="N12835" i="1"/>
  <c r="P12821" i="1"/>
  <c r="O12820" i="1"/>
  <c r="N12819" i="1"/>
  <c r="R12819" i="1" s="1" a="1"/>
  <c r="O12821" i="1"/>
  <c r="N12820" i="1"/>
  <c r="N12821" i="1"/>
  <c r="P12819" i="1"/>
  <c r="P12820" i="1"/>
  <c r="O12819" i="1"/>
  <c r="P12831" i="1" l="1"/>
  <c r="O12830" i="1"/>
  <c r="N12829" i="1"/>
  <c r="R12829" i="1" s="1" a="1"/>
  <c r="O12831" i="1"/>
  <c r="N12830" i="1"/>
  <c r="N12831" i="1"/>
  <c r="P12829" i="1"/>
  <c r="P12830" i="1"/>
  <c r="O12829" i="1"/>
  <c r="M12853" i="1"/>
  <c r="L12843" i="1"/>
  <c r="M12852" i="1"/>
  <c r="L12842" i="1"/>
  <c r="N12839" i="1" a="1"/>
  <c r="P12835" i="1"/>
  <c r="L12846" i="1"/>
  <c r="M12856" i="1"/>
  <c r="M12840" i="1"/>
  <c r="L12830" i="1"/>
  <c r="R12821" i="1"/>
  <c r="R12820" i="1"/>
  <c r="R12819" i="1"/>
  <c r="M12855" i="1"/>
  <c r="O12846" i="1"/>
  <c r="O12847" i="1" s="1"/>
  <c r="L12845" i="1"/>
  <c r="N12846" i="1"/>
  <c r="P12846" i="1" s="1"/>
  <c r="P12847" i="1" s="1"/>
  <c r="O12845" i="1"/>
  <c r="N12845" i="1"/>
  <c r="M12859" i="1"/>
  <c r="L12849" i="1"/>
  <c r="M12844" i="1"/>
  <c r="L12834" i="1"/>
  <c r="M12858" i="1"/>
  <c r="L12848" i="1"/>
  <c r="M12861" i="1"/>
  <c r="L12851" i="1"/>
  <c r="M12847" i="1"/>
  <c r="L12837" i="1"/>
  <c r="N12849" i="1" l="1" a="1"/>
  <c r="P12845" i="1"/>
  <c r="M12862" i="1"/>
  <c r="L12852" i="1"/>
  <c r="M12865" i="1"/>
  <c r="O12856" i="1"/>
  <c r="O12857" i="1" s="1"/>
  <c r="L12855" i="1"/>
  <c r="N12856" i="1"/>
  <c r="P12856" i="1" s="1"/>
  <c r="P12857" i="1" s="1"/>
  <c r="O12855" i="1"/>
  <c r="N12855" i="1"/>
  <c r="R12831" i="1"/>
  <c r="R12830" i="1"/>
  <c r="R12829" i="1"/>
  <c r="M12854" i="1"/>
  <c r="L12844" i="1"/>
  <c r="M12850" i="1"/>
  <c r="L12840" i="1"/>
  <c r="P12841" i="1"/>
  <c r="O12840" i="1"/>
  <c r="N12839" i="1"/>
  <c r="R12839" i="1" s="1" a="1"/>
  <c r="O12841" i="1"/>
  <c r="N12840" i="1"/>
  <c r="N12841" i="1"/>
  <c r="P12839" i="1"/>
  <c r="P12840" i="1"/>
  <c r="O12839" i="1"/>
  <c r="M12863" i="1"/>
  <c r="L12853" i="1"/>
  <c r="M12871" i="1"/>
  <c r="L12861" i="1"/>
  <c r="M12857" i="1"/>
  <c r="L12847" i="1"/>
  <c r="M12868" i="1"/>
  <c r="L12858" i="1"/>
  <c r="M12869" i="1"/>
  <c r="L12859" i="1"/>
  <c r="L12856" i="1"/>
  <c r="M12866" i="1"/>
  <c r="M12881" i="1" l="1"/>
  <c r="L12871" i="1"/>
  <c r="R12841" i="1"/>
  <c r="R12840" i="1"/>
  <c r="R12839" i="1"/>
  <c r="M12860" i="1"/>
  <c r="L12850" i="1"/>
  <c r="M12878" i="1"/>
  <c r="L12868" i="1"/>
  <c r="M12879" i="1"/>
  <c r="L12869" i="1"/>
  <c r="M12867" i="1"/>
  <c r="L12857" i="1"/>
  <c r="M12873" i="1"/>
  <c r="L12863" i="1"/>
  <c r="M12872" i="1"/>
  <c r="L12862" i="1"/>
  <c r="L12866" i="1"/>
  <c r="M12876" i="1"/>
  <c r="M12864" i="1"/>
  <c r="L12854" i="1"/>
  <c r="N12859" i="1" a="1"/>
  <c r="P12855" i="1"/>
  <c r="M12875" i="1"/>
  <c r="O12866" i="1"/>
  <c r="O12867" i="1" s="1"/>
  <c r="L12865" i="1"/>
  <c r="N12866" i="1"/>
  <c r="P12866" i="1" s="1"/>
  <c r="P12867" i="1" s="1"/>
  <c r="O12865" i="1"/>
  <c r="N12865" i="1"/>
  <c r="P12851" i="1"/>
  <c r="O12850" i="1"/>
  <c r="N12849" i="1"/>
  <c r="R12849" i="1" s="1" a="1"/>
  <c r="O12851" i="1"/>
  <c r="N12850" i="1"/>
  <c r="N12851" i="1"/>
  <c r="P12849" i="1"/>
  <c r="P12850" i="1"/>
  <c r="O12849" i="1"/>
  <c r="M12885" i="1" l="1"/>
  <c r="O12876" i="1"/>
  <c r="O12877" i="1" s="1"/>
  <c r="L12875" i="1"/>
  <c r="N12876" i="1"/>
  <c r="P12876" i="1" s="1"/>
  <c r="P12877" i="1" s="1"/>
  <c r="O12875" i="1"/>
  <c r="N12875" i="1"/>
  <c r="M12874" i="1"/>
  <c r="L12864" i="1"/>
  <c r="M12882" i="1"/>
  <c r="L12872" i="1"/>
  <c r="M12877" i="1"/>
  <c r="L12867" i="1"/>
  <c r="M12888" i="1"/>
  <c r="L12878" i="1"/>
  <c r="N12869" i="1" a="1"/>
  <c r="P12865" i="1"/>
  <c r="L12876" i="1"/>
  <c r="M12886" i="1"/>
  <c r="R12851" i="1"/>
  <c r="R12850" i="1"/>
  <c r="R12849" i="1"/>
  <c r="P12861" i="1"/>
  <c r="O12860" i="1"/>
  <c r="N12859" i="1"/>
  <c r="R12859" i="1" s="1" a="1"/>
  <c r="O12861" i="1"/>
  <c r="N12860" i="1"/>
  <c r="N12861" i="1"/>
  <c r="P12859" i="1"/>
  <c r="P12860" i="1"/>
  <c r="O12859" i="1"/>
  <c r="M12883" i="1"/>
  <c r="L12873" i="1"/>
  <c r="M12889" i="1"/>
  <c r="L12879" i="1"/>
  <c r="M12870" i="1"/>
  <c r="L12860" i="1"/>
  <c r="M12891" i="1"/>
  <c r="L12881" i="1"/>
  <c r="M12901" i="1" l="1"/>
  <c r="L12891" i="1"/>
  <c r="M12898" i="1"/>
  <c r="L12888" i="1"/>
  <c r="M12892" i="1"/>
  <c r="L12882" i="1"/>
  <c r="R12861" i="1"/>
  <c r="R12860" i="1"/>
  <c r="R12859" i="1"/>
  <c r="M12880" i="1"/>
  <c r="L12870" i="1"/>
  <c r="P12871" i="1"/>
  <c r="O12870" i="1"/>
  <c r="N12869" i="1"/>
  <c r="R12869" i="1" s="1" a="1"/>
  <c r="O12871" i="1"/>
  <c r="N12870" i="1"/>
  <c r="N12871" i="1"/>
  <c r="P12869" i="1"/>
  <c r="P12870" i="1"/>
  <c r="O12869" i="1"/>
  <c r="M12887" i="1"/>
  <c r="L12877" i="1"/>
  <c r="M12884" i="1"/>
  <c r="L12874" i="1"/>
  <c r="M12899" i="1"/>
  <c r="L12889" i="1"/>
  <c r="M12893" i="1"/>
  <c r="L12883" i="1"/>
  <c r="L12886" i="1"/>
  <c r="M12896" i="1"/>
  <c r="N12879" i="1" a="1"/>
  <c r="P12875" i="1"/>
  <c r="M12895" i="1"/>
  <c r="O12886" i="1"/>
  <c r="O12887" i="1" s="1"/>
  <c r="L12885" i="1"/>
  <c r="N12886" i="1"/>
  <c r="P12886" i="1" s="1"/>
  <c r="P12887" i="1" s="1"/>
  <c r="O12885" i="1"/>
  <c r="N12885" i="1"/>
  <c r="M12897" i="1" l="1"/>
  <c r="L12887" i="1"/>
  <c r="P12881" i="1"/>
  <c r="O12880" i="1"/>
  <c r="N12879" i="1"/>
  <c r="R12879" i="1" s="1" a="1"/>
  <c r="O12881" i="1"/>
  <c r="N12880" i="1"/>
  <c r="N12881" i="1"/>
  <c r="P12879" i="1"/>
  <c r="P12880" i="1"/>
  <c r="O12879" i="1"/>
  <c r="M12903" i="1"/>
  <c r="L12893" i="1"/>
  <c r="M12894" i="1"/>
  <c r="L12884" i="1"/>
  <c r="M12908" i="1"/>
  <c r="L12898" i="1"/>
  <c r="L12896" i="1"/>
  <c r="M12906" i="1"/>
  <c r="R12871" i="1"/>
  <c r="R12870" i="1"/>
  <c r="R12869" i="1"/>
  <c r="M12890" i="1"/>
  <c r="L12880" i="1"/>
  <c r="N12889" i="1" a="1"/>
  <c r="P12885" i="1"/>
  <c r="M12905" i="1"/>
  <c r="O12896" i="1"/>
  <c r="O12897" i="1" s="1"/>
  <c r="O12895" i="1"/>
  <c r="N12896" i="1"/>
  <c r="P12896" i="1" s="1"/>
  <c r="P12897" i="1" s="1"/>
  <c r="N12895" i="1"/>
  <c r="L12895" i="1"/>
  <c r="L12899" i="1"/>
  <c r="M12909" i="1"/>
  <c r="M12902" i="1"/>
  <c r="L12892" i="1"/>
  <c r="M12911" i="1"/>
  <c r="L12901" i="1"/>
  <c r="M12918" i="1" l="1"/>
  <c r="L12908" i="1"/>
  <c r="M12913" i="1"/>
  <c r="L12903" i="1"/>
  <c r="N12899" i="1" a="1"/>
  <c r="P12895" i="1"/>
  <c r="M12915" i="1"/>
  <c r="N12906" i="1"/>
  <c r="P12906" i="1" s="1"/>
  <c r="P12907" i="1" s="1"/>
  <c r="N12905" i="1"/>
  <c r="L12905" i="1"/>
  <c r="O12906" i="1"/>
  <c r="O12907" i="1" s="1"/>
  <c r="O12905" i="1"/>
  <c r="M12900" i="1"/>
  <c r="L12890" i="1"/>
  <c r="L12906" i="1"/>
  <c r="M12916" i="1"/>
  <c r="M12921" i="1"/>
  <c r="L12911" i="1"/>
  <c r="M12912" i="1"/>
  <c r="L12902" i="1"/>
  <c r="M12919" i="1"/>
  <c r="L12909" i="1"/>
  <c r="L12894" i="1"/>
  <c r="M12904" i="1"/>
  <c r="P12891" i="1"/>
  <c r="O12890" i="1"/>
  <c r="N12889" i="1"/>
  <c r="R12889" i="1" s="1" a="1"/>
  <c r="O12891" i="1"/>
  <c r="N12890" i="1"/>
  <c r="N12891" i="1"/>
  <c r="P12889" i="1"/>
  <c r="P12890" i="1"/>
  <c r="O12889" i="1"/>
  <c r="R12881" i="1"/>
  <c r="R12880" i="1"/>
  <c r="R12879" i="1"/>
  <c r="M12907" i="1"/>
  <c r="L12897" i="1"/>
  <c r="M12914" i="1" l="1"/>
  <c r="L12904" i="1"/>
  <c r="L12916" i="1"/>
  <c r="M12926" i="1"/>
  <c r="N12916" i="1"/>
  <c r="P12916" i="1" s="1"/>
  <c r="P12917" i="1" s="1"/>
  <c r="O12915" i="1"/>
  <c r="M12925" i="1"/>
  <c r="N12915" i="1"/>
  <c r="O12916" i="1"/>
  <c r="O12917" i="1" s="1"/>
  <c r="L12915" i="1"/>
  <c r="M12923" i="1"/>
  <c r="L12913" i="1"/>
  <c r="R12891" i="1"/>
  <c r="R12890" i="1"/>
  <c r="R12889" i="1"/>
  <c r="M12922" i="1"/>
  <c r="L12912" i="1"/>
  <c r="M12917" i="1"/>
  <c r="L12907" i="1"/>
  <c r="M12929" i="1"/>
  <c r="L12919" i="1"/>
  <c r="M12931" i="1"/>
  <c r="L12921" i="1"/>
  <c r="L12900" i="1"/>
  <c r="M12910" i="1"/>
  <c r="N12909" i="1" a="1"/>
  <c r="P12905" i="1"/>
  <c r="P12901" i="1"/>
  <c r="O12900" i="1"/>
  <c r="N12899" i="1"/>
  <c r="R12899" i="1" s="1" a="1"/>
  <c r="N12900" i="1"/>
  <c r="O12901" i="1"/>
  <c r="P12899" i="1"/>
  <c r="N12901" i="1"/>
  <c r="O12899" i="1"/>
  <c r="P12900" i="1"/>
  <c r="M12928" i="1"/>
  <c r="L12918" i="1"/>
  <c r="R12901" i="1" l="1"/>
  <c r="R12900" i="1"/>
  <c r="R12899" i="1"/>
  <c r="M12938" i="1"/>
  <c r="L12928" i="1"/>
  <c r="M12939" i="1"/>
  <c r="L12929" i="1"/>
  <c r="M12932" i="1"/>
  <c r="L12922" i="1"/>
  <c r="N12919" i="1" a="1"/>
  <c r="P12915" i="1"/>
  <c r="L12926" i="1"/>
  <c r="M12936" i="1"/>
  <c r="P12911" i="1"/>
  <c r="O12910" i="1"/>
  <c r="N12909" i="1"/>
  <c r="R12909" i="1" s="1" a="1"/>
  <c r="O12911" i="1"/>
  <c r="P12909" i="1"/>
  <c r="N12911" i="1"/>
  <c r="O12909" i="1"/>
  <c r="P12910" i="1"/>
  <c r="N12910" i="1"/>
  <c r="M12920" i="1"/>
  <c r="L12910" i="1"/>
  <c r="M12933" i="1"/>
  <c r="L12923" i="1"/>
  <c r="N12926" i="1"/>
  <c r="P12926" i="1" s="1"/>
  <c r="P12927" i="1" s="1"/>
  <c r="O12925" i="1"/>
  <c r="M12935" i="1"/>
  <c r="O12926" i="1"/>
  <c r="O12927" i="1" s="1"/>
  <c r="L12925" i="1"/>
  <c r="N12925" i="1"/>
  <c r="L12917" i="1"/>
  <c r="M12927" i="1"/>
  <c r="M12941" i="1"/>
  <c r="L12931" i="1"/>
  <c r="M12924" i="1"/>
  <c r="L12914" i="1"/>
  <c r="R12911" i="1" l="1"/>
  <c r="R12910" i="1"/>
  <c r="R12909" i="1"/>
  <c r="M12942" i="1"/>
  <c r="L12932" i="1"/>
  <c r="M12948" i="1"/>
  <c r="L12938" i="1"/>
  <c r="N12929" i="1" a="1"/>
  <c r="P12925" i="1"/>
  <c r="M12951" i="1"/>
  <c r="L12941" i="1"/>
  <c r="M12930" i="1"/>
  <c r="L12920" i="1"/>
  <c r="N12921" i="1"/>
  <c r="P12919" i="1"/>
  <c r="P12921" i="1"/>
  <c r="O12920" i="1"/>
  <c r="N12919" i="1"/>
  <c r="R12919" i="1" s="1" a="1"/>
  <c r="O12921" i="1"/>
  <c r="P12920" i="1"/>
  <c r="N12920" i="1"/>
  <c r="O12919" i="1"/>
  <c r="M12949" i="1"/>
  <c r="L12939" i="1"/>
  <c r="L12927" i="1"/>
  <c r="M12937" i="1"/>
  <c r="M12934" i="1"/>
  <c r="L12924" i="1"/>
  <c r="N12936" i="1"/>
  <c r="P12936" i="1" s="1"/>
  <c r="P12937" i="1" s="1"/>
  <c r="O12935" i="1"/>
  <c r="M12945" i="1"/>
  <c r="N12935" i="1"/>
  <c r="O12936" i="1"/>
  <c r="O12937" i="1" s="1"/>
  <c r="L12935" i="1"/>
  <c r="M12943" i="1"/>
  <c r="L12933" i="1"/>
  <c r="L12936" i="1"/>
  <c r="M12946" i="1"/>
  <c r="M12940" i="1" l="1"/>
  <c r="L12930" i="1"/>
  <c r="N12931" i="1"/>
  <c r="P12929" i="1"/>
  <c r="P12931" i="1"/>
  <c r="O12930" i="1"/>
  <c r="N12929" i="1"/>
  <c r="R12929" i="1" s="1" a="1"/>
  <c r="N12930" i="1"/>
  <c r="O12929" i="1"/>
  <c r="O12931" i="1"/>
  <c r="P12930" i="1"/>
  <c r="M12952" i="1"/>
  <c r="L12942" i="1"/>
  <c r="L12946" i="1"/>
  <c r="M12956" i="1"/>
  <c r="N12939" i="1" a="1"/>
  <c r="P12935" i="1"/>
  <c r="M12953" i="1"/>
  <c r="L12943" i="1"/>
  <c r="N12946" i="1"/>
  <c r="P12946" i="1" s="1"/>
  <c r="P12947" i="1" s="1"/>
  <c r="O12945" i="1"/>
  <c r="M12955" i="1"/>
  <c r="O12946" i="1"/>
  <c r="O12947" i="1" s="1"/>
  <c r="L12945" i="1"/>
  <c r="N12945" i="1"/>
  <c r="M12944" i="1"/>
  <c r="L12934" i="1"/>
  <c r="M12959" i="1"/>
  <c r="L12949" i="1"/>
  <c r="L12937" i="1"/>
  <c r="M12947" i="1"/>
  <c r="R12919" i="1"/>
  <c r="R12921" i="1"/>
  <c r="R12920" i="1"/>
  <c r="M12961" i="1"/>
  <c r="L12951" i="1"/>
  <c r="M12958" i="1"/>
  <c r="L12948" i="1"/>
  <c r="N12941" i="1" l="1"/>
  <c r="P12939" i="1"/>
  <c r="P12941" i="1"/>
  <c r="O12940" i="1"/>
  <c r="N12939" i="1"/>
  <c r="R12939" i="1" s="1" a="1"/>
  <c r="O12941" i="1"/>
  <c r="P12940" i="1"/>
  <c r="N12940" i="1"/>
  <c r="O12939" i="1"/>
  <c r="M12962" i="1"/>
  <c r="L12952" i="1"/>
  <c r="M12971" i="1"/>
  <c r="L12961" i="1"/>
  <c r="L12947" i="1"/>
  <c r="M12957" i="1"/>
  <c r="L12956" i="1"/>
  <c r="M12966" i="1"/>
  <c r="R12929" i="1"/>
  <c r="R12931" i="1"/>
  <c r="R12930" i="1"/>
  <c r="M12954" i="1"/>
  <c r="L12944" i="1"/>
  <c r="N12956" i="1"/>
  <c r="P12956" i="1" s="1"/>
  <c r="P12957" i="1" s="1"/>
  <c r="O12955" i="1"/>
  <c r="M12965" i="1"/>
  <c r="N12955" i="1"/>
  <c r="O12956" i="1"/>
  <c r="O12957" i="1" s="1"/>
  <c r="L12955" i="1"/>
  <c r="M12963" i="1"/>
  <c r="L12953" i="1"/>
  <c r="M12969" i="1"/>
  <c r="L12959" i="1"/>
  <c r="M12968" i="1"/>
  <c r="L12958" i="1"/>
  <c r="N12949" i="1" a="1"/>
  <c r="P12945" i="1"/>
  <c r="M12950" i="1"/>
  <c r="L12940" i="1"/>
  <c r="L12957" i="1" l="1"/>
  <c r="M12967" i="1"/>
  <c r="M12981" i="1"/>
  <c r="L12971" i="1"/>
  <c r="M12979" i="1"/>
  <c r="L12969" i="1"/>
  <c r="N12959" i="1" a="1"/>
  <c r="P12955" i="1"/>
  <c r="M12972" i="1"/>
  <c r="L12962" i="1"/>
  <c r="N12951" i="1"/>
  <c r="P12949" i="1"/>
  <c r="P12951" i="1"/>
  <c r="O12950" i="1"/>
  <c r="N12949" i="1"/>
  <c r="R12949" i="1" s="1" a="1"/>
  <c r="N12950" i="1"/>
  <c r="O12949" i="1"/>
  <c r="O12951" i="1"/>
  <c r="P12950" i="1"/>
  <c r="M12960" i="1"/>
  <c r="L12950" i="1"/>
  <c r="M12978" i="1"/>
  <c r="L12968" i="1"/>
  <c r="M12973" i="1"/>
  <c r="L12963" i="1"/>
  <c r="N12966" i="1"/>
  <c r="P12966" i="1" s="1"/>
  <c r="P12967" i="1" s="1"/>
  <c r="O12965" i="1"/>
  <c r="M12975" i="1"/>
  <c r="O12966" i="1"/>
  <c r="O12967" i="1" s="1"/>
  <c r="L12965" i="1"/>
  <c r="N12965" i="1"/>
  <c r="M12964" i="1"/>
  <c r="L12954" i="1"/>
  <c r="L12966" i="1"/>
  <c r="M12976" i="1"/>
  <c r="R12939" i="1"/>
  <c r="R12941" i="1"/>
  <c r="R12940" i="1"/>
  <c r="M12974" i="1" l="1"/>
  <c r="L12964" i="1"/>
  <c r="R12949" i="1"/>
  <c r="R12951" i="1"/>
  <c r="R12950" i="1"/>
  <c r="N12961" i="1"/>
  <c r="P12959" i="1"/>
  <c r="P12961" i="1"/>
  <c r="O12960" i="1"/>
  <c r="N12959" i="1"/>
  <c r="R12959" i="1" s="1" a="1"/>
  <c r="O12961" i="1"/>
  <c r="P12960" i="1"/>
  <c r="N12960" i="1"/>
  <c r="O12959" i="1"/>
  <c r="M12991" i="1"/>
  <c r="L12981" i="1"/>
  <c r="M12983" i="1"/>
  <c r="L12973" i="1"/>
  <c r="L12976" i="1"/>
  <c r="M12986" i="1"/>
  <c r="N12969" i="1" a="1"/>
  <c r="P12965" i="1"/>
  <c r="M12988" i="1"/>
  <c r="L12978" i="1"/>
  <c r="L12967" i="1"/>
  <c r="M12977" i="1"/>
  <c r="N12976" i="1"/>
  <c r="P12976" i="1" s="1"/>
  <c r="P12977" i="1" s="1"/>
  <c r="O12975" i="1"/>
  <c r="M12985" i="1"/>
  <c r="N12975" i="1"/>
  <c r="O12976" i="1"/>
  <c r="O12977" i="1" s="1"/>
  <c r="L12975" i="1"/>
  <c r="M12970" i="1"/>
  <c r="L12960" i="1"/>
  <c r="M12982" i="1"/>
  <c r="L12972" i="1"/>
  <c r="M12989" i="1"/>
  <c r="L12979" i="1"/>
  <c r="M12998" i="1" l="1"/>
  <c r="L12988" i="1"/>
  <c r="M13001" i="1"/>
  <c r="L12991" i="1"/>
  <c r="L12986" i="1"/>
  <c r="M12996" i="1"/>
  <c r="R12959" i="1"/>
  <c r="R12961" i="1"/>
  <c r="R12960" i="1"/>
  <c r="M12992" i="1"/>
  <c r="L12982" i="1"/>
  <c r="N12979" i="1" a="1"/>
  <c r="P12975" i="1"/>
  <c r="L12977" i="1"/>
  <c r="M12987" i="1"/>
  <c r="M12999" i="1"/>
  <c r="L12989" i="1"/>
  <c r="M12980" i="1"/>
  <c r="L12970" i="1"/>
  <c r="N12986" i="1"/>
  <c r="P12986" i="1" s="1"/>
  <c r="P12987" i="1" s="1"/>
  <c r="O12985" i="1"/>
  <c r="M12995" i="1"/>
  <c r="O12986" i="1"/>
  <c r="O12987" i="1" s="1"/>
  <c r="L12985" i="1"/>
  <c r="N12985" i="1"/>
  <c r="N12971" i="1"/>
  <c r="P12969" i="1"/>
  <c r="P12971" i="1"/>
  <c r="O12970" i="1"/>
  <c r="N12969" i="1"/>
  <c r="R12969" i="1" s="1" a="1"/>
  <c r="N12970" i="1"/>
  <c r="O12969" i="1"/>
  <c r="O12971" i="1"/>
  <c r="P12970" i="1"/>
  <c r="M12993" i="1"/>
  <c r="L12983" i="1"/>
  <c r="M12984" i="1"/>
  <c r="L12974" i="1"/>
  <c r="M13009" i="1" l="1"/>
  <c r="L12999" i="1"/>
  <c r="M13003" i="1"/>
  <c r="L12993" i="1"/>
  <c r="L12987" i="1"/>
  <c r="M12997" i="1"/>
  <c r="M13011" i="1"/>
  <c r="L13001" i="1"/>
  <c r="R12969" i="1"/>
  <c r="R12971" i="1"/>
  <c r="R12970" i="1"/>
  <c r="N12996" i="1"/>
  <c r="P12996" i="1" s="1"/>
  <c r="P12997" i="1" s="1"/>
  <c r="O12995" i="1"/>
  <c r="M13005" i="1"/>
  <c r="N12995" i="1"/>
  <c r="O12996" i="1"/>
  <c r="O12997" i="1" s="1"/>
  <c r="L12995" i="1"/>
  <c r="M12990" i="1"/>
  <c r="L12980" i="1"/>
  <c r="M13002" i="1"/>
  <c r="L12992" i="1"/>
  <c r="L12996" i="1"/>
  <c r="M13006" i="1"/>
  <c r="N12981" i="1"/>
  <c r="P12979" i="1"/>
  <c r="P12981" i="1"/>
  <c r="O12980" i="1"/>
  <c r="N12979" i="1"/>
  <c r="R12979" i="1" s="1" a="1"/>
  <c r="O12981" i="1"/>
  <c r="P12980" i="1"/>
  <c r="N12980" i="1"/>
  <c r="O12979" i="1"/>
  <c r="M12994" i="1"/>
  <c r="L12984" i="1"/>
  <c r="N12989" i="1" a="1"/>
  <c r="P12985" i="1"/>
  <c r="M13008" i="1"/>
  <c r="L12998" i="1"/>
  <c r="N12991" i="1" l="1"/>
  <c r="P12989" i="1"/>
  <c r="P12991" i="1"/>
  <c r="O12990" i="1"/>
  <c r="N12989" i="1"/>
  <c r="R12989" i="1" s="1" a="1"/>
  <c r="N12990" i="1"/>
  <c r="O12989" i="1"/>
  <c r="O12991" i="1"/>
  <c r="P12990" i="1"/>
  <c r="L13006" i="1"/>
  <c r="M13016" i="1"/>
  <c r="N12999" i="1" a="1"/>
  <c r="P12995" i="1"/>
  <c r="M13021" i="1"/>
  <c r="L13011" i="1"/>
  <c r="M13013" i="1"/>
  <c r="L13003" i="1"/>
  <c r="R12979" i="1"/>
  <c r="R12981" i="1"/>
  <c r="R12980" i="1"/>
  <c r="M13012" i="1"/>
  <c r="L13002" i="1"/>
  <c r="M13000" i="1"/>
  <c r="L12990" i="1"/>
  <c r="N13006" i="1"/>
  <c r="P13006" i="1" s="1"/>
  <c r="P13007" i="1" s="1"/>
  <c r="O13005" i="1"/>
  <c r="M13015" i="1"/>
  <c r="O13006" i="1"/>
  <c r="O13007" i="1" s="1"/>
  <c r="L13005" i="1"/>
  <c r="N13005" i="1"/>
  <c r="L12997" i="1"/>
  <c r="M13007" i="1"/>
  <c r="M13018" i="1"/>
  <c r="L13008" i="1"/>
  <c r="M13004" i="1"/>
  <c r="L12994" i="1"/>
  <c r="M13019" i="1"/>
  <c r="L13009" i="1"/>
  <c r="M13023" i="1" l="1"/>
  <c r="L13013" i="1"/>
  <c r="N13001" i="1"/>
  <c r="P12999" i="1"/>
  <c r="P13001" i="1"/>
  <c r="O13000" i="1"/>
  <c r="N12999" i="1"/>
  <c r="R12999" i="1" s="1" a="1"/>
  <c r="O13001" i="1"/>
  <c r="P13000" i="1"/>
  <c r="N13000" i="1"/>
  <c r="O12999" i="1"/>
  <c r="M13014" i="1"/>
  <c r="L13004" i="1"/>
  <c r="N13016" i="1"/>
  <c r="P13016" i="1" s="1"/>
  <c r="P13017" i="1" s="1"/>
  <c r="O13015" i="1"/>
  <c r="M13025" i="1"/>
  <c r="N13015" i="1"/>
  <c r="O13016" i="1"/>
  <c r="O13017" i="1" s="1"/>
  <c r="L13015" i="1"/>
  <c r="M13010" i="1"/>
  <c r="L13000" i="1"/>
  <c r="M13026" i="1"/>
  <c r="L13016" i="1"/>
  <c r="M13031" i="1"/>
  <c r="L13021" i="1"/>
  <c r="L13007" i="1"/>
  <c r="M13017" i="1"/>
  <c r="N13009" i="1" a="1"/>
  <c r="P13005" i="1"/>
  <c r="M13029" i="1"/>
  <c r="L13019" i="1"/>
  <c r="M13028" i="1"/>
  <c r="L13018" i="1"/>
  <c r="M13022" i="1"/>
  <c r="L13012" i="1"/>
  <c r="R12989" i="1"/>
  <c r="R12991" i="1"/>
  <c r="R12990" i="1"/>
  <c r="N13011" i="1" l="1"/>
  <c r="P13009" i="1"/>
  <c r="P13011" i="1"/>
  <c r="O13010" i="1"/>
  <c r="N13009" i="1"/>
  <c r="R13009" i="1" s="1" a="1"/>
  <c r="N13010" i="1"/>
  <c r="O13009" i="1"/>
  <c r="O13011" i="1"/>
  <c r="P13010" i="1"/>
  <c r="N13026" i="1"/>
  <c r="P13026" i="1" s="1"/>
  <c r="P13027" i="1" s="1"/>
  <c r="O13025" i="1"/>
  <c r="N13025" i="1"/>
  <c r="M13035" i="1"/>
  <c r="L13025" i="1"/>
  <c r="O13026" i="1"/>
  <c r="O13027" i="1" s="1"/>
  <c r="R12999" i="1"/>
  <c r="R13001" i="1"/>
  <c r="R13000" i="1"/>
  <c r="M13020" i="1"/>
  <c r="L13010" i="1"/>
  <c r="M13038" i="1"/>
  <c r="L13028" i="1"/>
  <c r="M13041" i="1"/>
  <c r="L13031" i="1"/>
  <c r="M13024" i="1"/>
  <c r="L13014" i="1"/>
  <c r="L13017" i="1"/>
  <c r="M13027" i="1"/>
  <c r="M13032" i="1"/>
  <c r="L13022" i="1"/>
  <c r="M13039" i="1"/>
  <c r="L13029" i="1"/>
  <c r="M13036" i="1"/>
  <c r="L13026" i="1"/>
  <c r="N13019" i="1" a="1"/>
  <c r="P13015" i="1"/>
  <c r="M13033" i="1"/>
  <c r="L13023" i="1"/>
  <c r="N13021" i="1" l="1"/>
  <c r="P13019" i="1"/>
  <c r="P13021" i="1"/>
  <c r="O13020" i="1"/>
  <c r="N13019" i="1"/>
  <c r="R13019" i="1" s="1" a="1"/>
  <c r="O13021" i="1"/>
  <c r="P13020" i="1"/>
  <c r="N13020" i="1"/>
  <c r="O13019" i="1"/>
  <c r="M13030" i="1"/>
  <c r="L13020" i="1"/>
  <c r="L13027" i="1"/>
  <c r="M13037" i="1"/>
  <c r="N13029" i="1" a="1"/>
  <c r="P13025" i="1"/>
  <c r="M13049" i="1"/>
  <c r="L13039" i="1"/>
  <c r="M13051" i="1"/>
  <c r="L13041" i="1"/>
  <c r="M13043" i="1"/>
  <c r="L13033" i="1"/>
  <c r="M13046" i="1"/>
  <c r="L13036" i="1"/>
  <c r="M13042" i="1"/>
  <c r="L13032" i="1"/>
  <c r="M13034" i="1"/>
  <c r="L13024" i="1"/>
  <c r="M13048" i="1"/>
  <c r="L13038" i="1"/>
  <c r="N13036" i="1"/>
  <c r="P13036" i="1" s="1"/>
  <c r="P13037" i="1" s="1"/>
  <c r="O13035" i="1"/>
  <c r="N13035" i="1"/>
  <c r="M13045" i="1"/>
  <c r="L13035" i="1"/>
  <c r="O13036" i="1"/>
  <c r="O13037" i="1" s="1"/>
  <c r="R13009" i="1"/>
  <c r="R13011" i="1"/>
  <c r="R13010" i="1"/>
  <c r="M13053" i="1" l="1"/>
  <c r="L13043" i="1"/>
  <c r="M13058" i="1"/>
  <c r="L13048" i="1"/>
  <c r="M13052" i="1"/>
  <c r="L13042" i="1"/>
  <c r="M13059" i="1"/>
  <c r="L13049" i="1"/>
  <c r="M13056" i="1"/>
  <c r="L13046" i="1"/>
  <c r="M13061" i="1"/>
  <c r="L13051" i="1"/>
  <c r="N13031" i="1"/>
  <c r="P13029" i="1"/>
  <c r="P13030" i="1"/>
  <c r="O13029" i="1"/>
  <c r="P13031" i="1"/>
  <c r="O13030" i="1"/>
  <c r="N13029" i="1"/>
  <c r="R13029" i="1" s="1" a="1"/>
  <c r="O13031" i="1"/>
  <c r="N13030" i="1"/>
  <c r="M13040" i="1"/>
  <c r="L13030" i="1"/>
  <c r="N13039" i="1" a="1"/>
  <c r="P13035" i="1"/>
  <c r="M13044" i="1"/>
  <c r="L13034" i="1"/>
  <c r="N13046" i="1"/>
  <c r="P13046" i="1" s="1"/>
  <c r="P13047" i="1" s="1"/>
  <c r="O13045" i="1"/>
  <c r="N13045" i="1"/>
  <c r="M13055" i="1"/>
  <c r="O13046" i="1"/>
  <c r="O13047" i="1" s="1"/>
  <c r="L13045" i="1"/>
  <c r="L13037" i="1"/>
  <c r="M13047" i="1"/>
  <c r="R13019" i="1"/>
  <c r="R13021" i="1"/>
  <c r="R13020" i="1"/>
  <c r="L13047" i="1" l="1"/>
  <c r="M13057" i="1"/>
  <c r="N13056" i="1"/>
  <c r="P13056" i="1" s="1"/>
  <c r="P13057" i="1" s="1"/>
  <c r="O13055" i="1"/>
  <c r="N13055" i="1"/>
  <c r="M13065" i="1"/>
  <c r="O13056" i="1"/>
  <c r="O13057" i="1" s="1"/>
  <c r="L13055" i="1"/>
  <c r="R13029" i="1"/>
  <c r="R13031" i="1"/>
  <c r="R13030" i="1"/>
  <c r="M13071" i="1"/>
  <c r="L13061" i="1"/>
  <c r="M13069" i="1"/>
  <c r="L13059" i="1"/>
  <c r="M13068" i="1"/>
  <c r="L13058" i="1"/>
  <c r="N13041" i="1"/>
  <c r="P13039" i="1"/>
  <c r="P13040" i="1"/>
  <c r="O13039" i="1"/>
  <c r="P13041" i="1"/>
  <c r="O13040" i="1"/>
  <c r="N13039" i="1"/>
  <c r="R13039" i="1" s="1" a="1"/>
  <c r="O13041" i="1"/>
  <c r="N13040" i="1"/>
  <c r="N13049" i="1" a="1"/>
  <c r="P13045" i="1"/>
  <c r="M13054" i="1"/>
  <c r="L13044" i="1"/>
  <c r="M13050" i="1"/>
  <c r="L13040" i="1"/>
  <c r="M13066" i="1"/>
  <c r="L13056" i="1"/>
  <c r="M13062" i="1"/>
  <c r="L13052" i="1"/>
  <c r="M13063" i="1"/>
  <c r="L13053" i="1"/>
  <c r="M13078" i="1" l="1"/>
  <c r="L13068" i="1"/>
  <c r="M13072" i="1"/>
  <c r="L13062" i="1"/>
  <c r="M13060" i="1"/>
  <c r="L13050" i="1"/>
  <c r="M13079" i="1"/>
  <c r="L13069" i="1"/>
  <c r="N13066" i="1"/>
  <c r="P13066" i="1" s="1"/>
  <c r="P13067" i="1" s="1"/>
  <c r="O13065" i="1"/>
  <c r="N13065" i="1"/>
  <c r="M13075" i="1"/>
  <c r="L13065" i="1"/>
  <c r="O13066" i="1"/>
  <c r="O13067" i="1" s="1"/>
  <c r="L13057" i="1"/>
  <c r="M13067" i="1"/>
  <c r="R13039" i="1"/>
  <c r="R13041" i="1"/>
  <c r="R13040" i="1"/>
  <c r="M13081" i="1"/>
  <c r="L13071" i="1"/>
  <c r="N13051" i="1"/>
  <c r="P13049" i="1"/>
  <c r="P13050" i="1"/>
  <c r="O13049" i="1"/>
  <c r="P13051" i="1"/>
  <c r="O13050" i="1"/>
  <c r="N13049" i="1"/>
  <c r="R13049" i="1" s="1" a="1"/>
  <c r="N13050" i="1"/>
  <c r="O13051" i="1"/>
  <c r="M13073" i="1"/>
  <c r="L13063" i="1"/>
  <c r="M13076" i="1"/>
  <c r="L13066" i="1"/>
  <c r="M13064" i="1"/>
  <c r="L13054" i="1"/>
  <c r="N13059" i="1" a="1"/>
  <c r="P13055" i="1"/>
  <c r="R13049" i="1" l="1"/>
  <c r="R13051" i="1"/>
  <c r="R13050" i="1"/>
  <c r="M13091" i="1"/>
  <c r="L13081" i="1"/>
  <c r="L13067" i="1"/>
  <c r="M13077" i="1"/>
  <c r="N13076" i="1"/>
  <c r="P13076" i="1" s="1"/>
  <c r="P13077" i="1" s="1"/>
  <c r="O13075" i="1"/>
  <c r="N13075" i="1"/>
  <c r="M13085" i="1"/>
  <c r="L13075" i="1"/>
  <c r="O13076" i="1"/>
  <c r="O13077" i="1" s="1"/>
  <c r="M13074" i="1"/>
  <c r="L13064" i="1"/>
  <c r="M13083" i="1"/>
  <c r="L13073" i="1"/>
  <c r="N13069" i="1" a="1"/>
  <c r="P13065" i="1"/>
  <c r="M13089" i="1"/>
  <c r="L13079" i="1"/>
  <c r="M13082" i="1"/>
  <c r="L13072" i="1"/>
  <c r="N13061" i="1"/>
  <c r="P13059" i="1"/>
  <c r="P13060" i="1"/>
  <c r="O13059" i="1"/>
  <c r="P13061" i="1"/>
  <c r="O13060" i="1"/>
  <c r="N13059" i="1"/>
  <c r="R13059" i="1" s="1" a="1"/>
  <c r="O13061" i="1"/>
  <c r="N13060" i="1"/>
  <c r="M13086" i="1"/>
  <c r="L13076" i="1"/>
  <c r="M13070" i="1"/>
  <c r="L13060" i="1"/>
  <c r="M13088" i="1"/>
  <c r="L13078" i="1"/>
  <c r="M13098" i="1" l="1"/>
  <c r="L13088" i="1"/>
  <c r="M13099" i="1"/>
  <c r="L13089" i="1"/>
  <c r="M13093" i="1"/>
  <c r="L13083" i="1"/>
  <c r="M13101" i="1"/>
  <c r="L13091" i="1"/>
  <c r="M13080" i="1"/>
  <c r="L13070" i="1"/>
  <c r="N13086" i="1"/>
  <c r="P13086" i="1" s="1"/>
  <c r="P13087" i="1" s="1"/>
  <c r="O13085" i="1"/>
  <c r="N13085" i="1"/>
  <c r="M13095" i="1"/>
  <c r="O13086" i="1"/>
  <c r="O13087" i="1" s="1"/>
  <c r="L13085" i="1"/>
  <c r="L13077" i="1"/>
  <c r="M13087" i="1"/>
  <c r="M13096" i="1"/>
  <c r="L13086" i="1"/>
  <c r="R13059" i="1"/>
  <c r="R13061" i="1"/>
  <c r="R13060" i="1"/>
  <c r="M13092" i="1"/>
  <c r="L13082" i="1"/>
  <c r="N13071" i="1"/>
  <c r="P13069" i="1"/>
  <c r="P13070" i="1"/>
  <c r="O13069" i="1"/>
  <c r="P13071" i="1"/>
  <c r="O13070" i="1"/>
  <c r="N13069" i="1"/>
  <c r="R13069" i="1" s="1" a="1"/>
  <c r="O13071" i="1"/>
  <c r="N13070" i="1"/>
  <c r="M13084" i="1"/>
  <c r="L13074" i="1"/>
  <c r="N13079" i="1" a="1"/>
  <c r="P13075" i="1"/>
  <c r="M13102" i="1" l="1"/>
  <c r="L13092" i="1"/>
  <c r="M13111" i="1"/>
  <c r="L13101" i="1"/>
  <c r="M13109" i="1"/>
  <c r="L13099" i="1"/>
  <c r="M13094" i="1"/>
  <c r="L13084" i="1"/>
  <c r="M13106" i="1"/>
  <c r="L13096" i="1"/>
  <c r="L13087" i="1"/>
  <c r="M13097" i="1"/>
  <c r="N13096" i="1"/>
  <c r="P13096" i="1" s="1"/>
  <c r="P13097" i="1" s="1"/>
  <c r="O13095" i="1"/>
  <c r="N13095" i="1"/>
  <c r="M13105" i="1"/>
  <c r="O13096" i="1"/>
  <c r="O13097" i="1" s="1"/>
  <c r="L13095" i="1"/>
  <c r="R13069" i="1"/>
  <c r="R13071" i="1"/>
  <c r="R13070" i="1"/>
  <c r="N13081" i="1"/>
  <c r="P13079" i="1"/>
  <c r="P13080" i="1"/>
  <c r="O13079" i="1"/>
  <c r="P13081" i="1"/>
  <c r="O13080" i="1"/>
  <c r="N13079" i="1"/>
  <c r="R13079" i="1" s="1" a="1"/>
  <c r="O13081" i="1"/>
  <c r="N13080" i="1"/>
  <c r="N13089" i="1" a="1"/>
  <c r="P13085" i="1"/>
  <c r="M13090" i="1"/>
  <c r="L13080" i="1"/>
  <c r="M13103" i="1"/>
  <c r="L13093" i="1"/>
  <c r="M13108" i="1"/>
  <c r="L13098" i="1"/>
  <c r="N13106" i="1" l="1"/>
  <c r="P13106" i="1" s="1"/>
  <c r="P13107" i="1" s="1"/>
  <c r="O13105" i="1"/>
  <c r="N13105" i="1"/>
  <c r="M13115" i="1"/>
  <c r="L13105" i="1"/>
  <c r="O13106" i="1"/>
  <c r="O13107" i="1" s="1"/>
  <c r="L13097" i="1"/>
  <c r="M13107" i="1"/>
  <c r="M13113" i="1"/>
  <c r="L13103" i="1"/>
  <c r="N13091" i="1"/>
  <c r="P13089" i="1"/>
  <c r="P13090" i="1"/>
  <c r="O13089" i="1"/>
  <c r="P13091" i="1"/>
  <c r="O13090" i="1"/>
  <c r="N13089" i="1"/>
  <c r="R13089" i="1" s="1" a="1"/>
  <c r="N13090" i="1"/>
  <c r="O13091" i="1"/>
  <c r="N13099" i="1" a="1"/>
  <c r="P13095" i="1"/>
  <c r="M13104" i="1"/>
  <c r="L13094" i="1"/>
  <c r="M13121" i="1"/>
  <c r="L13111" i="1"/>
  <c r="R13079" i="1"/>
  <c r="R13081" i="1"/>
  <c r="R13080" i="1"/>
  <c r="M13118" i="1"/>
  <c r="L13108" i="1"/>
  <c r="M13100" i="1"/>
  <c r="L13090" i="1"/>
  <c r="M13116" i="1"/>
  <c r="L13106" i="1"/>
  <c r="M13119" i="1"/>
  <c r="L13109" i="1"/>
  <c r="M13112" i="1"/>
  <c r="L13102" i="1"/>
  <c r="M13131" i="1" l="1"/>
  <c r="L13121" i="1"/>
  <c r="N13101" i="1"/>
  <c r="P13099" i="1"/>
  <c r="P13100" i="1"/>
  <c r="O13099" i="1"/>
  <c r="P13101" i="1"/>
  <c r="O13100" i="1"/>
  <c r="N13099" i="1"/>
  <c r="R13099" i="1" s="1" a="1"/>
  <c r="O13101" i="1"/>
  <c r="N13100" i="1"/>
  <c r="L13107" i="1"/>
  <c r="M13117" i="1"/>
  <c r="N13116" i="1"/>
  <c r="P13116" i="1" s="1"/>
  <c r="P13117" i="1" s="1"/>
  <c r="O13115" i="1"/>
  <c r="N13115" i="1"/>
  <c r="M13125" i="1"/>
  <c r="L13115" i="1"/>
  <c r="O13116" i="1"/>
  <c r="O13117" i="1" s="1"/>
  <c r="M13129" i="1"/>
  <c r="L13119" i="1"/>
  <c r="M13110" i="1"/>
  <c r="L13100" i="1"/>
  <c r="N13109" i="1" a="1"/>
  <c r="P13105" i="1"/>
  <c r="M13114" i="1"/>
  <c r="L13104" i="1"/>
  <c r="M13122" i="1"/>
  <c r="L13112" i="1"/>
  <c r="M13126" i="1"/>
  <c r="L13116" i="1"/>
  <c r="M13128" i="1"/>
  <c r="L13118" i="1"/>
  <c r="R13089" i="1"/>
  <c r="R13091" i="1"/>
  <c r="R13090" i="1"/>
  <c r="M13123" i="1"/>
  <c r="L13113" i="1"/>
  <c r="M13138" i="1" l="1"/>
  <c r="L13128" i="1"/>
  <c r="M13132" i="1"/>
  <c r="L13122" i="1"/>
  <c r="N13119" i="1" a="1"/>
  <c r="P13115" i="1"/>
  <c r="M13136" i="1"/>
  <c r="L13126" i="1"/>
  <c r="M13124" i="1"/>
  <c r="L13114" i="1"/>
  <c r="M13120" i="1"/>
  <c r="L13110" i="1"/>
  <c r="N13111" i="1"/>
  <c r="P13109" i="1"/>
  <c r="P13110" i="1"/>
  <c r="O13109" i="1"/>
  <c r="P13111" i="1"/>
  <c r="O13110" i="1"/>
  <c r="N13109" i="1"/>
  <c r="R13109" i="1" s="1" a="1"/>
  <c r="O13111" i="1"/>
  <c r="N13110" i="1"/>
  <c r="M13139" i="1"/>
  <c r="L13129" i="1"/>
  <c r="M13133" i="1"/>
  <c r="L13123" i="1"/>
  <c r="N13126" i="1"/>
  <c r="P13126" i="1" s="1"/>
  <c r="P13127" i="1" s="1"/>
  <c r="O13125" i="1"/>
  <c r="N13125" i="1"/>
  <c r="M13135" i="1"/>
  <c r="O13126" i="1"/>
  <c r="O13127" i="1" s="1"/>
  <c r="L13125" i="1"/>
  <c r="L13117" i="1"/>
  <c r="M13127" i="1"/>
  <c r="R13099" i="1"/>
  <c r="R13101" i="1"/>
  <c r="R13100" i="1"/>
  <c r="M13141" i="1"/>
  <c r="L13131" i="1"/>
  <c r="R13109" i="1" l="1"/>
  <c r="R13111" i="1"/>
  <c r="R13110" i="1"/>
  <c r="M13130" i="1"/>
  <c r="L13120" i="1"/>
  <c r="M13146" i="1"/>
  <c r="L13136" i="1"/>
  <c r="M13142" i="1"/>
  <c r="L13132" i="1"/>
  <c r="N13129" i="1" a="1"/>
  <c r="P13125" i="1"/>
  <c r="M13149" i="1"/>
  <c r="L13139" i="1"/>
  <c r="M13143" i="1"/>
  <c r="L13133" i="1"/>
  <c r="M13151" i="1"/>
  <c r="L13141" i="1"/>
  <c r="L13127" i="1"/>
  <c r="M13137" i="1"/>
  <c r="N13136" i="1"/>
  <c r="P13136" i="1" s="1"/>
  <c r="P13137" i="1" s="1"/>
  <c r="O13135" i="1"/>
  <c r="N13135" i="1"/>
  <c r="M13145" i="1"/>
  <c r="O13136" i="1"/>
  <c r="O13137" i="1" s="1"/>
  <c r="L13135" i="1"/>
  <c r="M13134" i="1"/>
  <c r="L13124" i="1"/>
  <c r="N13121" i="1"/>
  <c r="P13119" i="1"/>
  <c r="P13120" i="1"/>
  <c r="O13119" i="1"/>
  <c r="P13121" i="1"/>
  <c r="O13120" i="1"/>
  <c r="N13119" i="1"/>
  <c r="R13119" i="1" s="1" a="1"/>
  <c r="O13121" i="1"/>
  <c r="N13120" i="1"/>
  <c r="M13148" i="1"/>
  <c r="L13138" i="1"/>
  <c r="M13161" i="1" l="1"/>
  <c r="L13151" i="1"/>
  <c r="M13159" i="1"/>
  <c r="L13149" i="1"/>
  <c r="M13152" i="1"/>
  <c r="L13142" i="1"/>
  <c r="M13140" i="1"/>
  <c r="L13130" i="1"/>
  <c r="N13146" i="1"/>
  <c r="P13146" i="1" s="1"/>
  <c r="P13147" i="1" s="1"/>
  <c r="O13145" i="1"/>
  <c r="N13145" i="1"/>
  <c r="M13155" i="1"/>
  <c r="L13145" i="1"/>
  <c r="O13146" i="1"/>
  <c r="O13147" i="1" s="1"/>
  <c r="L13137" i="1"/>
  <c r="M13147" i="1"/>
  <c r="R13119" i="1"/>
  <c r="R13121" i="1"/>
  <c r="R13120" i="1"/>
  <c r="M13144" i="1"/>
  <c r="L13134" i="1"/>
  <c r="N13139" i="1" a="1"/>
  <c r="P13135" i="1"/>
  <c r="M13153" i="1"/>
  <c r="L13143" i="1"/>
  <c r="N13131" i="1"/>
  <c r="P13129" i="1"/>
  <c r="P13130" i="1"/>
  <c r="O13129" i="1"/>
  <c r="P13131" i="1"/>
  <c r="O13130" i="1"/>
  <c r="N13129" i="1"/>
  <c r="R13129" i="1" s="1" a="1"/>
  <c r="N13130" i="1"/>
  <c r="O13131" i="1"/>
  <c r="M13156" i="1"/>
  <c r="L13146" i="1"/>
  <c r="M13158" i="1"/>
  <c r="L13148" i="1"/>
  <c r="R13129" i="1" l="1"/>
  <c r="R13131" i="1"/>
  <c r="R13130" i="1"/>
  <c r="M13163" i="1"/>
  <c r="L13153" i="1"/>
  <c r="M13154" i="1"/>
  <c r="L13144" i="1"/>
  <c r="L13147" i="1"/>
  <c r="M13157" i="1"/>
  <c r="N13156" i="1"/>
  <c r="P13156" i="1" s="1"/>
  <c r="P13157" i="1" s="1"/>
  <c r="O13155" i="1"/>
  <c r="N13155" i="1"/>
  <c r="M13165" i="1"/>
  <c r="L13155" i="1"/>
  <c r="O13156" i="1"/>
  <c r="O13157" i="1" s="1"/>
  <c r="M13166" i="1"/>
  <c r="L13156" i="1"/>
  <c r="N13149" i="1" a="1"/>
  <c r="P13145" i="1"/>
  <c r="M13150" i="1"/>
  <c r="L13140" i="1"/>
  <c r="M13169" i="1"/>
  <c r="L13159" i="1"/>
  <c r="N13141" i="1"/>
  <c r="P13139" i="1"/>
  <c r="P13140" i="1"/>
  <c r="O13139" i="1"/>
  <c r="P13141" i="1"/>
  <c r="O13140" i="1"/>
  <c r="N13139" i="1"/>
  <c r="R13139" i="1" s="1" a="1"/>
  <c r="O13141" i="1"/>
  <c r="N13140" i="1"/>
  <c r="M13168" i="1"/>
  <c r="L13158" i="1"/>
  <c r="M13162" i="1"/>
  <c r="L13152" i="1"/>
  <c r="M13171" i="1"/>
  <c r="L13161" i="1"/>
  <c r="N13159" i="1" l="1" a="1"/>
  <c r="P13155" i="1"/>
  <c r="M13173" i="1"/>
  <c r="L13163" i="1"/>
  <c r="N13151" i="1"/>
  <c r="P13149" i="1"/>
  <c r="P13150" i="1"/>
  <c r="O13149" i="1"/>
  <c r="P13151" i="1"/>
  <c r="O13150" i="1"/>
  <c r="N13149" i="1"/>
  <c r="R13149" i="1" s="1" a="1"/>
  <c r="O13151" i="1"/>
  <c r="N13150" i="1"/>
  <c r="M13164" i="1"/>
  <c r="L13154" i="1"/>
  <c r="M13160" i="1"/>
  <c r="L13150" i="1"/>
  <c r="M13176" i="1"/>
  <c r="L13166" i="1"/>
  <c r="M13172" i="1"/>
  <c r="L13162" i="1"/>
  <c r="R13139" i="1"/>
  <c r="R13141" i="1"/>
  <c r="R13140" i="1"/>
  <c r="M13179" i="1"/>
  <c r="L13169" i="1"/>
  <c r="M13181" i="1"/>
  <c r="L13171" i="1"/>
  <c r="M13178" i="1"/>
  <c r="L13168" i="1"/>
  <c r="N13166" i="1"/>
  <c r="P13166" i="1" s="1"/>
  <c r="P13167" i="1" s="1"/>
  <c r="O13165" i="1"/>
  <c r="N13165" i="1"/>
  <c r="M13175" i="1"/>
  <c r="O13166" i="1"/>
  <c r="O13167" i="1" s="1"/>
  <c r="L13165" i="1"/>
  <c r="L13157" i="1"/>
  <c r="M13167" i="1"/>
  <c r="R13149" i="1" l="1"/>
  <c r="R13151" i="1"/>
  <c r="R13150" i="1"/>
  <c r="M13183" i="1"/>
  <c r="L13173" i="1"/>
  <c r="M13191" i="1"/>
  <c r="L13181" i="1"/>
  <c r="L13167" i="1"/>
  <c r="M13177" i="1"/>
  <c r="N13176" i="1"/>
  <c r="P13176" i="1" s="1"/>
  <c r="P13177" i="1" s="1"/>
  <c r="O13175" i="1"/>
  <c r="N13175" i="1"/>
  <c r="M13185" i="1"/>
  <c r="O13176" i="1"/>
  <c r="O13177" i="1" s="1"/>
  <c r="L13175" i="1"/>
  <c r="M13186" i="1"/>
  <c r="L13176" i="1"/>
  <c r="M13174" i="1"/>
  <c r="L13164" i="1"/>
  <c r="M13182" i="1"/>
  <c r="L13172" i="1"/>
  <c r="M13170" i="1"/>
  <c r="L13160" i="1"/>
  <c r="N13169" i="1" a="1"/>
  <c r="P13165" i="1"/>
  <c r="M13188" i="1"/>
  <c r="L13178" i="1"/>
  <c r="M13189" i="1"/>
  <c r="L13179" i="1"/>
  <c r="N13161" i="1"/>
  <c r="P13159" i="1"/>
  <c r="P13160" i="1"/>
  <c r="O13159" i="1"/>
  <c r="P13161" i="1"/>
  <c r="O13160" i="1"/>
  <c r="N13159" i="1"/>
  <c r="R13159" i="1" s="1" a="1"/>
  <c r="O13161" i="1"/>
  <c r="N13160" i="1"/>
  <c r="R13159" i="1" l="1"/>
  <c r="R13161" i="1"/>
  <c r="R13160" i="1"/>
  <c r="M13199" i="1"/>
  <c r="L13189" i="1"/>
  <c r="M13192" i="1"/>
  <c r="L13182" i="1"/>
  <c r="N13171" i="1"/>
  <c r="P13169" i="1"/>
  <c r="P13170" i="1"/>
  <c r="O13169" i="1"/>
  <c r="P13171" i="1"/>
  <c r="O13170" i="1"/>
  <c r="N13169" i="1"/>
  <c r="R13169" i="1" s="1" a="1"/>
  <c r="N13170" i="1"/>
  <c r="O13171" i="1"/>
  <c r="N13179" i="1" a="1"/>
  <c r="P13175" i="1"/>
  <c r="M13193" i="1"/>
  <c r="L13183" i="1"/>
  <c r="M13180" i="1"/>
  <c r="L13170" i="1"/>
  <c r="M13201" i="1"/>
  <c r="L13191" i="1"/>
  <c r="M13196" i="1"/>
  <c r="L13186" i="1"/>
  <c r="M13198" i="1"/>
  <c r="L13188" i="1"/>
  <c r="M13184" i="1"/>
  <c r="L13174" i="1"/>
  <c r="N13186" i="1"/>
  <c r="P13186" i="1" s="1"/>
  <c r="P13187" i="1" s="1"/>
  <c r="O13185" i="1"/>
  <c r="N13185" i="1"/>
  <c r="M13195" i="1"/>
  <c r="L13185" i="1"/>
  <c r="O13186" i="1"/>
  <c r="O13187" i="1" s="1"/>
  <c r="L13177" i="1"/>
  <c r="M13187" i="1"/>
  <c r="M13209" i="1" l="1"/>
  <c r="L13199" i="1"/>
  <c r="M13208" i="1"/>
  <c r="L13198" i="1"/>
  <c r="M13211" i="1"/>
  <c r="L13201" i="1"/>
  <c r="M13203" i="1"/>
  <c r="L13193" i="1"/>
  <c r="L13187" i="1"/>
  <c r="M13197" i="1"/>
  <c r="N13196" i="1"/>
  <c r="P13196" i="1" s="1"/>
  <c r="P13197" i="1" s="1"/>
  <c r="O13195" i="1"/>
  <c r="N13195" i="1"/>
  <c r="M13205" i="1"/>
  <c r="L13195" i="1"/>
  <c r="O13196" i="1"/>
  <c r="O13197" i="1" s="1"/>
  <c r="R13169" i="1"/>
  <c r="R13171" i="1"/>
  <c r="R13170" i="1"/>
  <c r="M13202" i="1"/>
  <c r="L13192" i="1"/>
  <c r="N13189" i="1" a="1"/>
  <c r="P13185" i="1"/>
  <c r="M13194" i="1"/>
  <c r="L13184" i="1"/>
  <c r="M13206" i="1"/>
  <c r="L13196" i="1"/>
  <c r="M13190" i="1"/>
  <c r="L13180" i="1"/>
  <c r="N13181" i="1"/>
  <c r="P13179" i="1"/>
  <c r="P13180" i="1"/>
  <c r="O13179" i="1"/>
  <c r="P13181" i="1"/>
  <c r="O13180" i="1"/>
  <c r="N13179" i="1"/>
  <c r="R13179" i="1" s="1" a="1"/>
  <c r="O13181" i="1"/>
  <c r="N13180" i="1"/>
  <c r="R13179" i="1" l="1"/>
  <c r="R13181" i="1"/>
  <c r="R13180" i="1"/>
  <c r="M13200" i="1"/>
  <c r="L13190" i="1"/>
  <c r="M13204" i="1"/>
  <c r="L13194" i="1"/>
  <c r="M13212" i="1"/>
  <c r="L13202" i="1"/>
  <c r="M13213" i="1"/>
  <c r="L13203" i="1"/>
  <c r="M13218" i="1"/>
  <c r="L13208" i="1"/>
  <c r="M13216" i="1"/>
  <c r="L13206" i="1"/>
  <c r="N13191" i="1"/>
  <c r="P13189" i="1"/>
  <c r="P13190" i="1"/>
  <c r="O13189" i="1"/>
  <c r="P13191" i="1"/>
  <c r="O13190" i="1"/>
  <c r="N13189" i="1"/>
  <c r="R13189" i="1" s="1" a="1"/>
  <c r="O13191" i="1"/>
  <c r="N13190" i="1"/>
  <c r="N13206" i="1"/>
  <c r="P13206" i="1" s="1"/>
  <c r="P13207" i="1" s="1"/>
  <c r="O13205" i="1"/>
  <c r="N13205" i="1"/>
  <c r="M13215" i="1"/>
  <c r="O13206" i="1"/>
  <c r="O13207" i="1" s="1"/>
  <c r="L13205" i="1"/>
  <c r="L13197" i="1"/>
  <c r="M13207" i="1"/>
  <c r="N13199" i="1" a="1"/>
  <c r="P13195" i="1"/>
  <c r="M13221" i="1"/>
  <c r="L13211" i="1"/>
  <c r="M13219" i="1"/>
  <c r="L13209" i="1"/>
  <c r="N13201" i="1" l="1"/>
  <c r="P13199" i="1"/>
  <c r="P13200" i="1"/>
  <c r="O13199" i="1"/>
  <c r="P13201" i="1"/>
  <c r="O13200" i="1"/>
  <c r="N13199" i="1"/>
  <c r="R13199" i="1" s="1" a="1"/>
  <c r="O13201" i="1"/>
  <c r="N13200" i="1"/>
  <c r="L13207" i="1"/>
  <c r="M13217" i="1"/>
  <c r="N13216" i="1"/>
  <c r="P13216" i="1" s="1"/>
  <c r="P13217" i="1" s="1"/>
  <c r="O13215" i="1"/>
  <c r="N13215" i="1"/>
  <c r="M13225" i="1"/>
  <c r="O13216" i="1"/>
  <c r="O13217" i="1" s="1"/>
  <c r="L13215" i="1"/>
  <c r="M13228" i="1"/>
  <c r="L13218" i="1"/>
  <c r="M13222" i="1"/>
  <c r="L13212" i="1"/>
  <c r="M13210" i="1"/>
  <c r="L13200" i="1"/>
  <c r="M13231" i="1"/>
  <c r="L13221" i="1"/>
  <c r="N13209" i="1" a="1"/>
  <c r="P13205" i="1"/>
  <c r="M13229" i="1"/>
  <c r="L13219" i="1"/>
  <c r="R13189" i="1"/>
  <c r="R13191" i="1"/>
  <c r="R13190" i="1"/>
  <c r="M13226" i="1"/>
  <c r="L13216" i="1"/>
  <c r="M13223" i="1"/>
  <c r="L13213" i="1"/>
  <c r="M13214" i="1"/>
  <c r="L13204" i="1"/>
  <c r="M13239" i="1" l="1"/>
  <c r="L13229" i="1"/>
  <c r="M13241" i="1"/>
  <c r="L13231" i="1"/>
  <c r="M13232" i="1"/>
  <c r="L13222" i="1"/>
  <c r="M13233" i="1"/>
  <c r="L13223" i="1"/>
  <c r="N13226" i="1"/>
  <c r="P13226" i="1" s="1"/>
  <c r="P13227" i="1" s="1"/>
  <c r="O13225" i="1"/>
  <c r="N13225" i="1"/>
  <c r="M13235" i="1"/>
  <c r="L13225" i="1"/>
  <c r="O13226" i="1"/>
  <c r="O13227" i="1" s="1"/>
  <c r="L13217" i="1"/>
  <c r="M13227" i="1"/>
  <c r="R13199" i="1"/>
  <c r="R13201" i="1"/>
  <c r="R13200" i="1"/>
  <c r="N13211" i="1"/>
  <c r="P13209" i="1"/>
  <c r="P13210" i="1"/>
  <c r="O13209" i="1"/>
  <c r="P13211" i="1"/>
  <c r="O13210" i="1"/>
  <c r="N13209" i="1"/>
  <c r="R13209" i="1" s="1" a="1"/>
  <c r="N13210" i="1"/>
  <c r="O13211" i="1"/>
  <c r="M13220" i="1"/>
  <c r="L13210" i="1"/>
  <c r="M13238" i="1"/>
  <c r="L13228" i="1"/>
  <c r="N13219" i="1" a="1"/>
  <c r="P13215" i="1"/>
  <c r="M13224" i="1"/>
  <c r="L13214" i="1"/>
  <c r="M13236" i="1"/>
  <c r="L13226" i="1"/>
  <c r="N13229" i="1" l="1" a="1"/>
  <c r="P13225" i="1"/>
  <c r="M13243" i="1"/>
  <c r="L13233" i="1"/>
  <c r="M13251" i="1"/>
  <c r="L13241" i="1"/>
  <c r="L13227" i="1"/>
  <c r="M13237" i="1"/>
  <c r="M13234" i="1"/>
  <c r="L13224" i="1"/>
  <c r="N13236" i="1"/>
  <c r="P13236" i="1" s="1"/>
  <c r="P13237" i="1" s="1"/>
  <c r="O13235" i="1"/>
  <c r="N13235" i="1"/>
  <c r="M13245" i="1"/>
  <c r="L13235" i="1"/>
  <c r="O13236" i="1"/>
  <c r="O13237" i="1" s="1"/>
  <c r="M13248" i="1"/>
  <c r="L13238" i="1"/>
  <c r="R13209" i="1"/>
  <c r="R13211" i="1"/>
  <c r="R13210" i="1"/>
  <c r="M13246" i="1"/>
  <c r="L13236" i="1"/>
  <c r="N13221" i="1"/>
  <c r="P13219" i="1"/>
  <c r="P13220" i="1"/>
  <c r="O13219" i="1"/>
  <c r="P13221" i="1"/>
  <c r="O13220" i="1"/>
  <c r="N13219" i="1"/>
  <c r="R13219" i="1" s="1" a="1"/>
  <c r="O13221" i="1"/>
  <c r="N13220" i="1"/>
  <c r="M13230" i="1"/>
  <c r="L13220" i="1"/>
  <c r="M13242" i="1"/>
  <c r="L13232" i="1"/>
  <c r="M13249" i="1"/>
  <c r="L13239" i="1"/>
  <c r="M13253" i="1" l="1"/>
  <c r="L13243" i="1"/>
  <c r="R13219" i="1"/>
  <c r="R13221" i="1"/>
  <c r="R13220" i="1"/>
  <c r="M13256" i="1"/>
  <c r="L13246" i="1"/>
  <c r="N13246" i="1"/>
  <c r="P13246" i="1" s="1"/>
  <c r="P13247" i="1" s="1"/>
  <c r="O13245" i="1"/>
  <c r="N13245" i="1"/>
  <c r="M13255" i="1"/>
  <c r="O13246" i="1"/>
  <c r="O13247" i="1" s="1"/>
  <c r="L13245" i="1"/>
  <c r="L13237" i="1"/>
  <c r="M13247" i="1"/>
  <c r="M13252" i="1"/>
  <c r="L13242" i="1"/>
  <c r="M13259" i="1"/>
  <c r="L13249" i="1"/>
  <c r="M13240" i="1"/>
  <c r="L13230" i="1"/>
  <c r="M13258" i="1"/>
  <c r="L13248" i="1"/>
  <c r="N13239" i="1" a="1"/>
  <c r="P13235" i="1"/>
  <c r="M13244" i="1"/>
  <c r="L13234" i="1"/>
  <c r="M13261" i="1"/>
  <c r="L13251" i="1"/>
  <c r="N13231" i="1"/>
  <c r="P13229" i="1"/>
  <c r="P13230" i="1"/>
  <c r="O13229" i="1"/>
  <c r="P13231" i="1"/>
  <c r="O13230" i="1"/>
  <c r="N13229" i="1"/>
  <c r="R13229" i="1" s="1" a="1"/>
  <c r="O13231" i="1"/>
  <c r="N13230" i="1"/>
  <c r="R13229" i="1" l="1"/>
  <c r="R13231" i="1"/>
  <c r="R13230" i="1"/>
  <c r="N13241" i="1"/>
  <c r="P13239" i="1"/>
  <c r="P13240" i="1"/>
  <c r="O13239" i="1"/>
  <c r="P13241" i="1"/>
  <c r="O13240" i="1"/>
  <c r="N13239" i="1"/>
  <c r="R13239" i="1" s="1" a="1"/>
  <c r="O13241" i="1"/>
  <c r="N13240" i="1"/>
  <c r="M13250" i="1"/>
  <c r="L13240" i="1"/>
  <c r="M13262" i="1"/>
  <c r="L13252" i="1"/>
  <c r="N13256" i="1"/>
  <c r="P13256" i="1" s="1"/>
  <c r="P13257" i="1" s="1"/>
  <c r="O13255" i="1"/>
  <c r="N13255" i="1"/>
  <c r="M13265" i="1"/>
  <c r="O13256" i="1"/>
  <c r="O13257" i="1" s="1"/>
  <c r="L13255" i="1"/>
  <c r="M13254" i="1"/>
  <c r="L13244" i="1"/>
  <c r="M13268" i="1"/>
  <c r="L13258" i="1"/>
  <c r="M13269" i="1"/>
  <c r="L13259" i="1"/>
  <c r="N13249" i="1" a="1"/>
  <c r="P13245" i="1"/>
  <c r="M13266" i="1"/>
  <c r="L13256" i="1"/>
  <c r="M13271" i="1"/>
  <c r="L13261" i="1"/>
  <c r="L13247" i="1"/>
  <c r="M13257" i="1"/>
  <c r="M13263" i="1"/>
  <c r="L13253" i="1"/>
  <c r="L13257" i="1" l="1"/>
  <c r="M13267" i="1"/>
  <c r="N13266" i="1"/>
  <c r="P13266" i="1" s="1"/>
  <c r="P13267" i="1" s="1"/>
  <c r="O13265" i="1"/>
  <c r="N13265" i="1"/>
  <c r="M13275" i="1"/>
  <c r="L13265" i="1"/>
  <c r="O13266" i="1"/>
  <c r="O13267" i="1" s="1"/>
  <c r="M13276" i="1"/>
  <c r="L13266" i="1"/>
  <c r="M13279" i="1"/>
  <c r="L13269" i="1"/>
  <c r="M13264" i="1"/>
  <c r="L13254" i="1"/>
  <c r="N13259" i="1" a="1"/>
  <c r="P13255" i="1"/>
  <c r="M13272" i="1"/>
  <c r="L13262" i="1"/>
  <c r="R13239" i="1"/>
  <c r="R13241" i="1"/>
  <c r="R13240" i="1"/>
  <c r="M13273" i="1"/>
  <c r="L13263" i="1"/>
  <c r="M13281" i="1"/>
  <c r="L13271" i="1"/>
  <c r="N13251" i="1"/>
  <c r="P13249" i="1"/>
  <c r="P13250" i="1"/>
  <c r="O13249" i="1"/>
  <c r="P13251" i="1"/>
  <c r="O13250" i="1"/>
  <c r="N13249" i="1"/>
  <c r="R13249" i="1" s="1" a="1"/>
  <c r="N13250" i="1"/>
  <c r="O13251" i="1"/>
  <c r="M13278" i="1"/>
  <c r="L13268" i="1"/>
  <c r="M13260" i="1"/>
  <c r="L13250" i="1"/>
  <c r="M13283" i="1" l="1"/>
  <c r="L13273" i="1"/>
  <c r="N13276" i="1"/>
  <c r="P13276" i="1" s="1"/>
  <c r="P13277" i="1" s="1"/>
  <c r="O13275" i="1"/>
  <c r="N13275" i="1"/>
  <c r="M13285" i="1"/>
  <c r="L13275" i="1"/>
  <c r="O13276" i="1"/>
  <c r="O13277" i="1" s="1"/>
  <c r="L13267" i="1"/>
  <c r="M13277" i="1"/>
  <c r="R13249" i="1"/>
  <c r="R13251" i="1"/>
  <c r="R13250" i="1"/>
  <c r="M13291" i="1"/>
  <c r="L13281" i="1"/>
  <c r="M13288" i="1"/>
  <c r="L13278" i="1"/>
  <c r="N13261" i="1"/>
  <c r="P13259" i="1"/>
  <c r="P13260" i="1"/>
  <c r="O13259" i="1"/>
  <c r="P13261" i="1"/>
  <c r="O13260" i="1"/>
  <c r="N13259" i="1"/>
  <c r="R13259" i="1" s="1" a="1"/>
  <c r="O13261" i="1"/>
  <c r="N13260" i="1"/>
  <c r="M13289" i="1"/>
  <c r="L13279" i="1"/>
  <c r="M13270" i="1"/>
  <c r="L13260" i="1"/>
  <c r="M13282" i="1"/>
  <c r="L13272" i="1"/>
  <c r="M13274" i="1"/>
  <c r="L13264" i="1"/>
  <c r="M13286" i="1"/>
  <c r="L13276" i="1"/>
  <c r="N13269" i="1" a="1"/>
  <c r="P13265" i="1"/>
  <c r="R13259" i="1" l="1"/>
  <c r="R13261" i="1"/>
  <c r="R13260" i="1"/>
  <c r="M13298" i="1"/>
  <c r="L13288" i="1"/>
  <c r="M13296" i="1"/>
  <c r="L13286" i="1"/>
  <c r="M13292" i="1"/>
  <c r="L13282" i="1"/>
  <c r="M13299" i="1"/>
  <c r="L13289" i="1"/>
  <c r="M13301" i="1"/>
  <c r="L13291" i="1"/>
  <c r="L13277" i="1"/>
  <c r="M13287" i="1"/>
  <c r="N13286" i="1"/>
  <c r="P13286" i="1" s="1"/>
  <c r="P13287" i="1" s="1"/>
  <c r="O13285" i="1"/>
  <c r="N13285" i="1"/>
  <c r="M13295" i="1"/>
  <c r="O13286" i="1"/>
  <c r="O13287" i="1" s="1"/>
  <c r="L13285" i="1"/>
  <c r="N13271" i="1"/>
  <c r="P13269" i="1"/>
  <c r="P13270" i="1"/>
  <c r="O13269" i="1"/>
  <c r="P13271" i="1"/>
  <c r="O13270" i="1"/>
  <c r="N13269" i="1"/>
  <c r="R13269" i="1" s="1" a="1"/>
  <c r="O13271" i="1"/>
  <c r="N13270" i="1"/>
  <c r="M13284" i="1"/>
  <c r="L13274" i="1"/>
  <c r="M13280" i="1"/>
  <c r="L13270" i="1"/>
  <c r="N13279" i="1" a="1"/>
  <c r="P13275" i="1"/>
  <c r="M13293" i="1"/>
  <c r="L13283" i="1"/>
  <c r="M13311" i="1" l="1"/>
  <c r="L13301" i="1"/>
  <c r="M13302" i="1"/>
  <c r="L13292" i="1"/>
  <c r="M13308" i="1"/>
  <c r="L13298" i="1"/>
  <c r="M13294" i="1"/>
  <c r="L13284" i="1"/>
  <c r="N13296" i="1"/>
  <c r="P13296" i="1" s="1"/>
  <c r="P13297" i="1" s="1"/>
  <c r="O13295" i="1"/>
  <c r="N13295" i="1"/>
  <c r="M13305" i="1"/>
  <c r="O13296" i="1"/>
  <c r="O13297" i="1" s="1"/>
  <c r="L13295" i="1"/>
  <c r="L13287" i="1"/>
  <c r="M13297" i="1"/>
  <c r="N13289" i="1" a="1"/>
  <c r="P13285" i="1"/>
  <c r="M13309" i="1"/>
  <c r="L13299" i="1"/>
  <c r="M13306" i="1"/>
  <c r="L13296" i="1"/>
  <c r="R13269" i="1"/>
  <c r="R13271" i="1"/>
  <c r="R13270" i="1"/>
  <c r="N13281" i="1"/>
  <c r="P13279" i="1"/>
  <c r="P13280" i="1"/>
  <c r="O13279" i="1"/>
  <c r="P13281" i="1"/>
  <c r="O13280" i="1"/>
  <c r="N13279" i="1"/>
  <c r="R13279" i="1" s="1" a="1"/>
  <c r="O13281" i="1"/>
  <c r="N13280" i="1"/>
  <c r="M13303" i="1"/>
  <c r="L13293" i="1"/>
  <c r="M13290" i="1"/>
  <c r="L13280" i="1"/>
  <c r="R13279" i="1" l="1"/>
  <c r="R13281" i="1"/>
  <c r="R13280" i="1"/>
  <c r="L13297" i="1"/>
  <c r="M13307" i="1"/>
  <c r="M13319" i="1"/>
  <c r="L13309" i="1"/>
  <c r="N13299" i="1" a="1"/>
  <c r="P13295" i="1"/>
  <c r="M13304" i="1"/>
  <c r="L13294" i="1"/>
  <c r="M13312" i="1"/>
  <c r="L13302" i="1"/>
  <c r="N13306" i="1"/>
  <c r="P13306" i="1" s="1"/>
  <c r="P13307" i="1" s="1"/>
  <c r="O13305" i="1"/>
  <c r="N13305" i="1"/>
  <c r="M13315" i="1"/>
  <c r="L13305" i="1"/>
  <c r="O13306" i="1"/>
  <c r="O13307" i="1" s="1"/>
  <c r="M13313" i="1"/>
  <c r="L13303" i="1"/>
  <c r="M13300" i="1"/>
  <c r="L13290" i="1"/>
  <c r="M13316" i="1"/>
  <c r="L13306" i="1"/>
  <c r="N13291" i="1"/>
  <c r="P13289" i="1"/>
  <c r="P13290" i="1"/>
  <c r="O13289" i="1"/>
  <c r="P13291" i="1"/>
  <c r="O13290" i="1"/>
  <c r="N13289" i="1"/>
  <c r="R13289" i="1" s="1" a="1"/>
  <c r="N13290" i="1"/>
  <c r="O13291" i="1"/>
  <c r="M13318" i="1"/>
  <c r="L13308" i="1"/>
  <c r="M13321" i="1"/>
  <c r="L13311" i="1"/>
  <c r="N13309" i="1" l="1" a="1"/>
  <c r="P13305" i="1"/>
  <c r="M13310" i="1"/>
  <c r="L13300" i="1"/>
  <c r="M13329" i="1"/>
  <c r="L13319" i="1"/>
  <c r="R13289" i="1"/>
  <c r="R13291" i="1"/>
  <c r="R13290" i="1"/>
  <c r="M13326" i="1"/>
  <c r="L13316" i="1"/>
  <c r="M13323" i="1"/>
  <c r="L13313" i="1"/>
  <c r="M13322" i="1"/>
  <c r="L13312" i="1"/>
  <c r="N13301" i="1"/>
  <c r="P13299" i="1"/>
  <c r="P13300" i="1"/>
  <c r="O13299" i="1"/>
  <c r="P13301" i="1"/>
  <c r="O13300" i="1"/>
  <c r="N13299" i="1"/>
  <c r="R13299" i="1" s="1" a="1"/>
  <c r="O13301" i="1"/>
  <c r="N13300" i="1"/>
  <c r="M13328" i="1"/>
  <c r="L13318" i="1"/>
  <c r="M13314" i="1"/>
  <c r="L13304" i="1"/>
  <c r="L13321" i="1"/>
  <c r="M13331" i="1"/>
  <c r="N13316" i="1"/>
  <c r="P13316" i="1" s="1"/>
  <c r="P13317" i="1" s="1"/>
  <c r="O13315" i="1"/>
  <c r="N13315" i="1"/>
  <c r="M13325" i="1"/>
  <c r="L13315" i="1"/>
  <c r="O13316" i="1"/>
  <c r="O13317" i="1" s="1"/>
  <c r="L13307" i="1"/>
  <c r="M13317" i="1"/>
  <c r="M13324" i="1" l="1"/>
  <c r="L13314" i="1"/>
  <c r="M13320" i="1"/>
  <c r="L13310" i="1"/>
  <c r="M13327" i="1"/>
  <c r="L13317" i="1"/>
  <c r="O13326" i="1"/>
  <c r="O13327" i="1" s="1"/>
  <c r="L13325" i="1"/>
  <c r="N13326" i="1"/>
  <c r="P13326" i="1" s="1"/>
  <c r="P13327" i="1" s="1"/>
  <c r="O13325" i="1"/>
  <c r="N13325" i="1"/>
  <c r="M13335" i="1"/>
  <c r="L13331" i="1"/>
  <c r="M13341" i="1"/>
  <c r="R13299" i="1"/>
  <c r="R13301" i="1"/>
  <c r="R13300" i="1"/>
  <c r="M13332" i="1"/>
  <c r="L13322" i="1"/>
  <c r="M13336" i="1"/>
  <c r="L13326" i="1"/>
  <c r="L13323" i="1"/>
  <c r="M13333" i="1"/>
  <c r="N13319" i="1" a="1"/>
  <c r="P13315" i="1"/>
  <c r="L13328" i="1"/>
  <c r="M13338" i="1"/>
  <c r="M13339" i="1"/>
  <c r="L13329" i="1"/>
  <c r="N13311" i="1"/>
  <c r="P13309" i="1"/>
  <c r="P13310" i="1"/>
  <c r="O13309" i="1"/>
  <c r="P13311" i="1"/>
  <c r="O13310" i="1"/>
  <c r="N13309" i="1"/>
  <c r="R13309" i="1" s="1" a="1"/>
  <c r="O13311" i="1"/>
  <c r="N13310" i="1"/>
  <c r="O13321" i="1" l="1"/>
  <c r="N13320" i="1"/>
  <c r="N13321" i="1"/>
  <c r="P13319" i="1"/>
  <c r="P13320" i="1"/>
  <c r="O13319" i="1"/>
  <c r="P13321" i="1"/>
  <c r="O13320" i="1"/>
  <c r="N13319" i="1"/>
  <c r="R13319" i="1" s="1" a="1"/>
  <c r="M13346" i="1"/>
  <c r="L13336" i="1"/>
  <c r="L13333" i="1"/>
  <c r="M13343" i="1"/>
  <c r="R13309" i="1"/>
  <c r="R13311" i="1"/>
  <c r="R13310" i="1"/>
  <c r="M13349" i="1"/>
  <c r="L13339" i="1"/>
  <c r="O13336" i="1"/>
  <c r="O13337" i="1" s="1"/>
  <c r="L13335" i="1"/>
  <c r="N13336" i="1"/>
  <c r="P13336" i="1" s="1"/>
  <c r="P13337" i="1" s="1"/>
  <c r="O13335" i="1"/>
  <c r="N13335" i="1"/>
  <c r="M13345" i="1"/>
  <c r="L13338" i="1"/>
  <c r="M13348" i="1"/>
  <c r="N13329" i="1" a="1"/>
  <c r="P13325" i="1"/>
  <c r="M13330" i="1"/>
  <c r="L13320" i="1"/>
  <c r="M13342" i="1"/>
  <c r="L13332" i="1"/>
  <c r="L13341" i="1"/>
  <c r="M13351" i="1"/>
  <c r="M13337" i="1"/>
  <c r="L13327" i="1"/>
  <c r="M13334" i="1"/>
  <c r="L13324" i="1"/>
  <c r="M13344" i="1" l="1"/>
  <c r="L13334" i="1"/>
  <c r="M13340" i="1"/>
  <c r="L13330" i="1"/>
  <c r="M13359" i="1"/>
  <c r="L13349" i="1"/>
  <c r="L13343" i="1"/>
  <c r="M13353" i="1"/>
  <c r="O13346" i="1"/>
  <c r="O13347" i="1" s="1"/>
  <c r="L13345" i="1"/>
  <c r="N13346" i="1"/>
  <c r="P13346" i="1" s="1"/>
  <c r="P13347" i="1" s="1"/>
  <c r="O13345" i="1"/>
  <c r="N13345" i="1"/>
  <c r="M13355" i="1"/>
  <c r="M13347" i="1"/>
  <c r="L13337" i="1"/>
  <c r="M13352" i="1"/>
  <c r="L13342" i="1"/>
  <c r="O13331" i="1"/>
  <c r="N13330" i="1"/>
  <c r="N13331" i="1"/>
  <c r="P13329" i="1"/>
  <c r="P13330" i="1"/>
  <c r="O13329" i="1"/>
  <c r="P13331" i="1"/>
  <c r="O13330" i="1"/>
  <c r="N13329" i="1"/>
  <c r="R13329" i="1" s="1" a="1"/>
  <c r="N13339" i="1" a="1"/>
  <c r="P13335" i="1"/>
  <c r="L13351" i="1"/>
  <c r="M13361" i="1"/>
  <c r="L13348" i="1"/>
  <c r="M13358" i="1"/>
  <c r="M13356" i="1"/>
  <c r="L13346" i="1"/>
  <c r="R13320" i="1"/>
  <c r="R13319" i="1"/>
  <c r="R13321" i="1"/>
  <c r="O13341" i="1" l="1"/>
  <c r="N13340" i="1"/>
  <c r="N13341" i="1"/>
  <c r="P13339" i="1"/>
  <c r="P13340" i="1"/>
  <c r="O13339" i="1"/>
  <c r="P13341" i="1"/>
  <c r="O13340" i="1"/>
  <c r="N13339" i="1"/>
  <c r="R13339" i="1" s="1" a="1"/>
  <c r="L13353" i="1"/>
  <c r="M13363" i="1"/>
  <c r="L13361" i="1"/>
  <c r="M13371" i="1"/>
  <c r="R13330" i="1"/>
  <c r="R13329" i="1"/>
  <c r="R13331" i="1"/>
  <c r="M13357" i="1"/>
  <c r="L13347" i="1"/>
  <c r="M13350" i="1"/>
  <c r="L13340" i="1"/>
  <c r="M13366" i="1"/>
  <c r="L13356" i="1"/>
  <c r="O13356" i="1"/>
  <c r="O13357" i="1" s="1"/>
  <c r="L13355" i="1"/>
  <c r="N13356" i="1"/>
  <c r="P13356" i="1" s="1"/>
  <c r="P13357" i="1" s="1"/>
  <c r="O13355" i="1"/>
  <c r="N13355" i="1"/>
  <c r="M13365" i="1"/>
  <c r="L13358" i="1"/>
  <c r="M13368" i="1"/>
  <c r="M13362" i="1"/>
  <c r="L13352" i="1"/>
  <c r="N13349" i="1" a="1"/>
  <c r="P13345" i="1"/>
  <c r="M13369" i="1"/>
  <c r="L13359" i="1"/>
  <c r="M13354" i="1"/>
  <c r="L13344" i="1"/>
  <c r="N13359" i="1" l="1" a="1"/>
  <c r="P13355" i="1"/>
  <c r="O13366" i="1"/>
  <c r="O13367" i="1" s="1"/>
  <c r="L13365" i="1"/>
  <c r="N13366" i="1"/>
  <c r="P13366" i="1" s="1"/>
  <c r="P13367" i="1" s="1"/>
  <c r="O13365" i="1"/>
  <c r="N13365" i="1"/>
  <c r="M13375" i="1"/>
  <c r="M13379" i="1"/>
  <c r="L13369" i="1"/>
  <c r="M13372" i="1"/>
  <c r="L13362" i="1"/>
  <c r="M13360" i="1"/>
  <c r="L13350" i="1"/>
  <c r="L13363" i="1"/>
  <c r="M13373" i="1"/>
  <c r="L13368" i="1"/>
  <c r="M13378" i="1"/>
  <c r="M13364" i="1"/>
  <c r="L13354" i="1"/>
  <c r="O13351" i="1"/>
  <c r="N13350" i="1"/>
  <c r="N13351" i="1"/>
  <c r="P13349" i="1"/>
  <c r="P13350" i="1"/>
  <c r="O13349" i="1"/>
  <c r="P13351" i="1"/>
  <c r="O13350" i="1"/>
  <c r="N13349" i="1"/>
  <c r="R13349" i="1" s="1" a="1"/>
  <c r="M13376" i="1"/>
  <c r="L13366" i="1"/>
  <c r="M13367" i="1"/>
  <c r="L13357" i="1"/>
  <c r="L13371" i="1"/>
  <c r="M13381" i="1"/>
  <c r="R13340" i="1"/>
  <c r="R13339" i="1"/>
  <c r="R13341" i="1"/>
  <c r="M13377" i="1" l="1"/>
  <c r="L13367" i="1"/>
  <c r="M13382" i="1"/>
  <c r="L13372" i="1"/>
  <c r="L13381" i="1"/>
  <c r="M13391" i="1"/>
  <c r="L13373" i="1"/>
  <c r="M13383" i="1"/>
  <c r="O13376" i="1"/>
  <c r="O13377" i="1" s="1"/>
  <c r="L13375" i="1"/>
  <c r="N13376" i="1"/>
  <c r="P13376" i="1" s="1"/>
  <c r="P13377" i="1" s="1"/>
  <c r="O13375" i="1"/>
  <c r="N13375" i="1"/>
  <c r="M13385" i="1"/>
  <c r="M13374" i="1"/>
  <c r="L13364" i="1"/>
  <c r="N13369" i="1" a="1"/>
  <c r="P13365" i="1"/>
  <c r="M13386" i="1"/>
  <c r="L13376" i="1"/>
  <c r="L13378" i="1"/>
  <c r="M13388" i="1"/>
  <c r="R13350" i="1"/>
  <c r="R13349" i="1"/>
  <c r="R13351" i="1"/>
  <c r="M13370" i="1"/>
  <c r="L13360" i="1"/>
  <c r="M13389" i="1"/>
  <c r="L13379" i="1"/>
  <c r="O13361" i="1"/>
  <c r="N13360" i="1"/>
  <c r="N13361" i="1"/>
  <c r="P13359" i="1"/>
  <c r="P13360" i="1"/>
  <c r="O13359" i="1"/>
  <c r="P13361" i="1"/>
  <c r="O13360" i="1"/>
  <c r="N13359" i="1"/>
  <c r="R13359" i="1" s="1" a="1"/>
  <c r="M13384" i="1" l="1"/>
  <c r="L13374" i="1"/>
  <c r="M13392" i="1"/>
  <c r="L13382" i="1"/>
  <c r="L13383" i="1"/>
  <c r="M13393" i="1"/>
  <c r="M13396" i="1"/>
  <c r="L13386" i="1"/>
  <c r="R13360" i="1"/>
  <c r="R13359" i="1"/>
  <c r="R13361" i="1"/>
  <c r="M13380" i="1"/>
  <c r="L13370" i="1"/>
  <c r="L13388" i="1"/>
  <c r="M13398" i="1"/>
  <c r="O13386" i="1"/>
  <c r="O13387" i="1" s="1"/>
  <c r="L13385" i="1"/>
  <c r="N13386" i="1"/>
  <c r="P13386" i="1" s="1"/>
  <c r="P13387" i="1" s="1"/>
  <c r="O13385" i="1"/>
  <c r="N13385" i="1"/>
  <c r="M13395" i="1"/>
  <c r="L13391" i="1"/>
  <c r="M13401" i="1"/>
  <c r="M13399" i="1"/>
  <c r="L13389" i="1"/>
  <c r="O13371" i="1"/>
  <c r="N13370" i="1"/>
  <c r="N13371" i="1"/>
  <c r="P13369" i="1"/>
  <c r="P13370" i="1"/>
  <c r="O13369" i="1"/>
  <c r="P13371" i="1"/>
  <c r="O13370" i="1"/>
  <c r="N13369" i="1"/>
  <c r="R13369" i="1" s="1" a="1"/>
  <c r="N13379" i="1" a="1"/>
  <c r="P13375" i="1"/>
  <c r="M13387" i="1"/>
  <c r="L13377" i="1"/>
  <c r="L13401" i="1" l="1"/>
  <c r="M13411" i="1"/>
  <c r="L13398" i="1"/>
  <c r="M13408" i="1"/>
  <c r="M13406" i="1"/>
  <c r="L13396" i="1"/>
  <c r="M13402" i="1"/>
  <c r="L13392" i="1"/>
  <c r="L13393" i="1"/>
  <c r="M13403" i="1"/>
  <c r="M13409" i="1"/>
  <c r="L13399" i="1"/>
  <c r="N13389" i="1" a="1"/>
  <c r="P13385" i="1"/>
  <c r="M13390" i="1"/>
  <c r="L13380" i="1"/>
  <c r="O13381" i="1"/>
  <c r="N13380" i="1"/>
  <c r="N13381" i="1"/>
  <c r="P13379" i="1"/>
  <c r="P13380" i="1"/>
  <c r="O13379" i="1"/>
  <c r="P13381" i="1"/>
  <c r="O13380" i="1"/>
  <c r="N13379" i="1"/>
  <c r="R13379" i="1" s="1" a="1"/>
  <c r="R13370" i="1"/>
  <c r="R13369" i="1"/>
  <c r="R13371" i="1"/>
  <c r="M13397" i="1"/>
  <c r="L13387" i="1"/>
  <c r="O13396" i="1"/>
  <c r="O13397" i="1" s="1"/>
  <c r="L13395" i="1"/>
  <c r="N13396" i="1"/>
  <c r="P13396" i="1" s="1"/>
  <c r="P13397" i="1" s="1"/>
  <c r="O13395" i="1"/>
  <c r="N13395" i="1"/>
  <c r="M13405" i="1"/>
  <c r="M13394" i="1"/>
  <c r="L13384" i="1"/>
  <c r="L13408" i="1" l="1"/>
  <c r="M13418" i="1"/>
  <c r="N13399" i="1" a="1"/>
  <c r="P13395" i="1"/>
  <c r="M13400" i="1"/>
  <c r="L13390" i="1"/>
  <c r="M13412" i="1"/>
  <c r="L13402" i="1"/>
  <c r="L13403" i="1"/>
  <c r="M13413" i="1"/>
  <c r="L13411" i="1"/>
  <c r="M13421" i="1"/>
  <c r="O13406" i="1"/>
  <c r="O13407" i="1" s="1"/>
  <c r="L13405" i="1"/>
  <c r="N13406" i="1"/>
  <c r="P13406" i="1" s="1"/>
  <c r="P13407" i="1" s="1"/>
  <c r="O13405" i="1"/>
  <c r="N13405" i="1"/>
  <c r="M13415" i="1"/>
  <c r="M13419" i="1"/>
  <c r="L13409" i="1"/>
  <c r="M13404" i="1"/>
  <c r="L13394" i="1"/>
  <c r="M13407" i="1"/>
  <c r="L13397" i="1"/>
  <c r="R13380" i="1"/>
  <c r="R13379" i="1"/>
  <c r="R13381" i="1"/>
  <c r="O13391" i="1"/>
  <c r="N13390" i="1"/>
  <c r="N13391" i="1"/>
  <c r="P13389" i="1"/>
  <c r="P13390" i="1"/>
  <c r="O13389" i="1"/>
  <c r="P13391" i="1"/>
  <c r="O13390" i="1"/>
  <c r="N13389" i="1"/>
  <c r="R13389" i="1" s="1" a="1"/>
  <c r="M13416" i="1"/>
  <c r="L13406" i="1"/>
  <c r="M13417" i="1" l="1"/>
  <c r="L13407" i="1"/>
  <c r="M13429" i="1"/>
  <c r="L13419" i="1"/>
  <c r="M13422" i="1"/>
  <c r="L13412" i="1"/>
  <c r="O13401" i="1"/>
  <c r="N13400" i="1"/>
  <c r="N13401" i="1"/>
  <c r="P13399" i="1"/>
  <c r="P13400" i="1"/>
  <c r="O13399" i="1"/>
  <c r="P13401" i="1"/>
  <c r="O13400" i="1"/>
  <c r="N13399" i="1"/>
  <c r="R13399" i="1" s="1" a="1"/>
  <c r="O13416" i="1"/>
  <c r="O13417" i="1" s="1"/>
  <c r="L13415" i="1"/>
  <c r="N13416" i="1"/>
  <c r="P13416" i="1" s="1"/>
  <c r="P13417" i="1" s="1"/>
  <c r="O13415" i="1"/>
  <c r="N13415" i="1"/>
  <c r="M13425" i="1"/>
  <c r="L13413" i="1"/>
  <c r="M13423" i="1"/>
  <c r="L13418" i="1"/>
  <c r="M13428" i="1"/>
  <c r="R13390" i="1"/>
  <c r="R13389" i="1"/>
  <c r="R13391" i="1"/>
  <c r="L13421" i="1"/>
  <c r="M13431" i="1"/>
  <c r="M13426" i="1"/>
  <c r="L13416" i="1"/>
  <c r="M13414" i="1"/>
  <c r="L13404" i="1"/>
  <c r="N13409" i="1" a="1"/>
  <c r="P13405" i="1"/>
  <c r="M13410" i="1"/>
  <c r="L13400" i="1"/>
  <c r="N13419" i="1" l="1" a="1"/>
  <c r="P13415" i="1"/>
  <c r="O13411" i="1"/>
  <c r="N13410" i="1"/>
  <c r="N13411" i="1"/>
  <c r="P13409" i="1"/>
  <c r="P13410" i="1"/>
  <c r="O13409" i="1"/>
  <c r="P13411" i="1"/>
  <c r="O13410" i="1"/>
  <c r="N13409" i="1"/>
  <c r="R13409" i="1" s="1" a="1"/>
  <c r="M13436" i="1"/>
  <c r="L13426" i="1"/>
  <c r="L13423" i="1"/>
  <c r="M13433" i="1"/>
  <c r="R13400" i="1"/>
  <c r="R13399" i="1"/>
  <c r="R13401" i="1"/>
  <c r="L13431" i="1"/>
  <c r="M13441" i="1"/>
  <c r="M13439" i="1"/>
  <c r="L13429" i="1"/>
  <c r="M13420" i="1"/>
  <c r="L13410" i="1"/>
  <c r="M13424" i="1"/>
  <c r="L13414" i="1"/>
  <c r="L13428" i="1"/>
  <c r="M13438" i="1"/>
  <c r="O13426" i="1"/>
  <c r="O13427" i="1" s="1"/>
  <c r="L13425" i="1"/>
  <c r="N13426" i="1"/>
  <c r="P13426" i="1" s="1"/>
  <c r="P13427" i="1" s="1"/>
  <c r="O13425" i="1"/>
  <c r="N13425" i="1"/>
  <c r="M13435" i="1"/>
  <c r="M13432" i="1"/>
  <c r="L13422" i="1"/>
  <c r="M13427" i="1"/>
  <c r="L13417" i="1"/>
  <c r="L13438" i="1" l="1"/>
  <c r="M13448" i="1"/>
  <c r="M13446" i="1"/>
  <c r="L13436" i="1"/>
  <c r="M13442" i="1"/>
  <c r="L13432" i="1"/>
  <c r="M13430" i="1"/>
  <c r="L13420" i="1"/>
  <c r="L13433" i="1"/>
  <c r="M13443" i="1"/>
  <c r="R13410" i="1"/>
  <c r="R13409" i="1"/>
  <c r="R13411" i="1"/>
  <c r="O13436" i="1"/>
  <c r="O13437" i="1" s="1"/>
  <c r="L13435" i="1"/>
  <c r="N13436" i="1"/>
  <c r="P13436" i="1" s="1"/>
  <c r="P13437" i="1" s="1"/>
  <c r="O13435" i="1"/>
  <c r="N13435" i="1"/>
  <c r="M13445" i="1"/>
  <c r="L13441" i="1"/>
  <c r="M13451" i="1"/>
  <c r="M13437" i="1"/>
  <c r="L13427" i="1"/>
  <c r="N13429" i="1" a="1"/>
  <c r="P13425" i="1"/>
  <c r="M13434" i="1"/>
  <c r="L13424" i="1"/>
  <c r="M13449" i="1"/>
  <c r="L13439" i="1"/>
  <c r="O13421" i="1"/>
  <c r="N13420" i="1"/>
  <c r="N13421" i="1"/>
  <c r="P13419" i="1"/>
  <c r="P13420" i="1"/>
  <c r="O13419" i="1"/>
  <c r="P13421" i="1"/>
  <c r="O13420" i="1"/>
  <c r="N13419" i="1"/>
  <c r="R13419" i="1" s="1" a="1"/>
  <c r="M13459" i="1" l="1"/>
  <c r="L13449" i="1"/>
  <c r="O13446" i="1"/>
  <c r="O13447" i="1" s="1"/>
  <c r="L13445" i="1"/>
  <c r="N13446" i="1"/>
  <c r="P13446" i="1" s="1"/>
  <c r="P13447" i="1" s="1"/>
  <c r="O13445" i="1"/>
  <c r="N13445" i="1"/>
  <c r="M13455" i="1"/>
  <c r="R13420" i="1"/>
  <c r="R13419" i="1"/>
  <c r="R13421" i="1"/>
  <c r="M13447" i="1"/>
  <c r="L13437" i="1"/>
  <c r="N13439" i="1" a="1"/>
  <c r="P13435" i="1"/>
  <c r="L13443" i="1"/>
  <c r="M13453" i="1"/>
  <c r="L13448" i="1"/>
  <c r="M13458" i="1"/>
  <c r="O13431" i="1"/>
  <c r="N13430" i="1"/>
  <c r="N13431" i="1"/>
  <c r="P13429" i="1"/>
  <c r="P13430" i="1"/>
  <c r="O13429" i="1"/>
  <c r="P13431" i="1"/>
  <c r="O13430" i="1"/>
  <c r="N13429" i="1"/>
  <c r="R13429" i="1" s="1" a="1"/>
  <c r="M13440" i="1"/>
  <c r="L13430" i="1"/>
  <c r="M13456" i="1"/>
  <c r="L13446" i="1"/>
  <c r="M13444" i="1"/>
  <c r="L13434" i="1"/>
  <c r="L13451" i="1"/>
  <c r="M13461" i="1"/>
  <c r="M13452" i="1"/>
  <c r="L13442" i="1"/>
  <c r="L13461" i="1" l="1"/>
  <c r="M13471" i="1"/>
  <c r="O13456" i="1"/>
  <c r="O13457" i="1" s="1"/>
  <c r="L13455" i="1"/>
  <c r="N13456" i="1"/>
  <c r="P13456" i="1" s="1"/>
  <c r="P13457" i="1" s="1"/>
  <c r="O13455" i="1"/>
  <c r="N13455" i="1"/>
  <c r="M13465" i="1"/>
  <c r="M13466" i="1"/>
  <c r="L13456" i="1"/>
  <c r="L13458" i="1"/>
  <c r="M13468" i="1"/>
  <c r="N13449" i="1" a="1"/>
  <c r="P13445" i="1"/>
  <c r="R13430" i="1"/>
  <c r="R13429" i="1"/>
  <c r="R13431" i="1"/>
  <c r="M13457" i="1"/>
  <c r="L13447" i="1"/>
  <c r="O13441" i="1"/>
  <c r="N13440" i="1"/>
  <c r="N13441" i="1"/>
  <c r="P13439" i="1"/>
  <c r="P13440" i="1"/>
  <c r="O13439" i="1"/>
  <c r="P13441" i="1"/>
  <c r="O13440" i="1"/>
  <c r="N13439" i="1"/>
  <c r="R13439" i="1" s="1" a="1"/>
  <c r="M13462" i="1"/>
  <c r="L13452" i="1"/>
  <c r="M13454" i="1"/>
  <c r="L13444" i="1"/>
  <c r="M13450" i="1"/>
  <c r="L13440" i="1"/>
  <c r="L13453" i="1"/>
  <c r="M13463" i="1"/>
  <c r="M13469" i="1"/>
  <c r="L13459" i="1"/>
  <c r="O13466" i="1" l="1"/>
  <c r="O13467" i="1" s="1"/>
  <c r="L13465" i="1"/>
  <c r="N13466" i="1"/>
  <c r="P13466" i="1" s="1"/>
  <c r="P13467" i="1" s="1"/>
  <c r="O13465" i="1"/>
  <c r="N13465" i="1"/>
  <c r="M13475" i="1"/>
  <c r="M13464" i="1"/>
  <c r="L13454" i="1"/>
  <c r="N13459" i="1" a="1"/>
  <c r="P13455" i="1"/>
  <c r="L13463" i="1"/>
  <c r="M13473" i="1"/>
  <c r="L13468" i="1"/>
  <c r="M13478" i="1"/>
  <c r="M13467" i="1"/>
  <c r="L13457" i="1"/>
  <c r="L13471" i="1"/>
  <c r="M13481" i="1"/>
  <c r="R13440" i="1"/>
  <c r="R13439" i="1"/>
  <c r="R13441" i="1"/>
  <c r="M13479" i="1"/>
  <c r="L13469" i="1"/>
  <c r="M13460" i="1"/>
  <c r="L13450" i="1"/>
  <c r="M13472" i="1"/>
  <c r="L13462" i="1"/>
  <c r="O13451" i="1"/>
  <c r="N13450" i="1"/>
  <c r="N13451" i="1"/>
  <c r="P13449" i="1"/>
  <c r="P13450" i="1"/>
  <c r="O13449" i="1"/>
  <c r="P13451" i="1"/>
  <c r="O13450" i="1"/>
  <c r="N13449" i="1"/>
  <c r="R13449" i="1" s="1" a="1"/>
  <c r="M13476" i="1"/>
  <c r="L13466" i="1"/>
  <c r="R13450" i="1" l="1"/>
  <c r="R13449" i="1"/>
  <c r="R13451" i="1"/>
  <c r="M13477" i="1"/>
  <c r="L13467" i="1"/>
  <c r="M13474" i="1"/>
  <c r="L13464" i="1"/>
  <c r="M13482" i="1"/>
  <c r="L13472" i="1"/>
  <c r="M13489" i="1"/>
  <c r="L13479" i="1"/>
  <c r="L13481" i="1"/>
  <c r="M13491" i="1"/>
  <c r="L13478" i="1"/>
  <c r="M13488" i="1"/>
  <c r="O13476" i="1"/>
  <c r="O13477" i="1" s="1"/>
  <c r="L13475" i="1"/>
  <c r="N13476" i="1"/>
  <c r="P13476" i="1" s="1"/>
  <c r="P13477" i="1" s="1"/>
  <c r="O13475" i="1"/>
  <c r="N13475" i="1"/>
  <c r="M13485" i="1"/>
  <c r="M13470" i="1"/>
  <c r="L13460" i="1"/>
  <c r="L13473" i="1"/>
  <c r="M13483" i="1"/>
  <c r="M13486" i="1"/>
  <c r="L13476" i="1"/>
  <c r="O13461" i="1"/>
  <c r="N13460" i="1"/>
  <c r="N13461" i="1"/>
  <c r="P13459" i="1"/>
  <c r="P13460" i="1"/>
  <c r="O13459" i="1"/>
  <c r="P13461" i="1"/>
  <c r="O13460" i="1"/>
  <c r="N13459" i="1"/>
  <c r="R13459" i="1" s="1" a="1"/>
  <c r="N13469" i="1" a="1"/>
  <c r="P13465" i="1"/>
  <c r="L13488" i="1" l="1"/>
  <c r="M13498" i="1"/>
  <c r="N13479" i="1" a="1"/>
  <c r="P13475" i="1"/>
  <c r="M13492" i="1"/>
  <c r="L13482" i="1"/>
  <c r="M13496" i="1"/>
  <c r="L13486" i="1"/>
  <c r="M13499" i="1"/>
  <c r="L13489" i="1"/>
  <c r="M13484" i="1"/>
  <c r="L13474" i="1"/>
  <c r="R13460" i="1"/>
  <c r="R13459" i="1"/>
  <c r="R13461" i="1"/>
  <c r="M13487" i="1"/>
  <c r="L13477" i="1"/>
  <c r="M13480" i="1"/>
  <c r="L13470" i="1"/>
  <c r="O13471" i="1"/>
  <c r="N13470" i="1"/>
  <c r="N13471" i="1"/>
  <c r="P13469" i="1"/>
  <c r="P13470" i="1"/>
  <c r="O13469" i="1"/>
  <c r="P13471" i="1"/>
  <c r="O13470" i="1"/>
  <c r="N13469" i="1"/>
  <c r="R13469" i="1" s="1" a="1"/>
  <c r="L13483" i="1"/>
  <c r="M13493" i="1"/>
  <c r="O13486" i="1"/>
  <c r="O13487" i="1" s="1"/>
  <c r="L13485" i="1"/>
  <c r="N13486" i="1"/>
  <c r="P13486" i="1" s="1"/>
  <c r="P13487" i="1" s="1"/>
  <c r="O13485" i="1"/>
  <c r="N13485" i="1"/>
  <c r="M13495" i="1"/>
  <c r="L13491" i="1"/>
  <c r="M13501" i="1"/>
  <c r="O13496" i="1" l="1"/>
  <c r="O13497" i="1" s="1"/>
  <c r="L13495" i="1"/>
  <c r="N13496" i="1"/>
  <c r="P13496" i="1" s="1"/>
  <c r="P13497" i="1" s="1"/>
  <c r="O13495" i="1"/>
  <c r="N13495" i="1"/>
  <c r="M13505" i="1"/>
  <c r="M13497" i="1"/>
  <c r="L13487" i="1"/>
  <c r="M13494" i="1"/>
  <c r="L13484" i="1"/>
  <c r="M13506" i="1"/>
  <c r="L13496" i="1"/>
  <c r="O13481" i="1"/>
  <c r="N13480" i="1"/>
  <c r="N13481" i="1"/>
  <c r="P13479" i="1"/>
  <c r="P13480" i="1"/>
  <c r="O13479" i="1"/>
  <c r="P13481" i="1"/>
  <c r="O13480" i="1"/>
  <c r="N13479" i="1"/>
  <c r="R13479" i="1" s="1" a="1"/>
  <c r="R13470" i="1"/>
  <c r="R13469" i="1"/>
  <c r="R13471" i="1"/>
  <c r="N13489" i="1" a="1"/>
  <c r="P13485" i="1"/>
  <c r="L13501" i="1"/>
  <c r="M13511" i="1"/>
  <c r="L13493" i="1"/>
  <c r="M13503" i="1"/>
  <c r="M13490" i="1"/>
  <c r="L13480" i="1"/>
  <c r="L13498" i="1"/>
  <c r="M13508" i="1"/>
  <c r="M13509" i="1"/>
  <c r="L13499" i="1"/>
  <c r="M13502" i="1"/>
  <c r="L13492" i="1"/>
  <c r="M13507" i="1" l="1"/>
  <c r="L13497" i="1"/>
  <c r="M13519" i="1"/>
  <c r="L13509" i="1"/>
  <c r="M13500" i="1"/>
  <c r="L13490" i="1"/>
  <c r="M13516" i="1"/>
  <c r="L13506" i="1"/>
  <c r="L13508" i="1"/>
  <c r="M13518" i="1"/>
  <c r="L13503" i="1"/>
  <c r="M13513" i="1"/>
  <c r="O13506" i="1"/>
  <c r="O13507" i="1" s="1"/>
  <c r="L13505" i="1"/>
  <c r="N13506" i="1"/>
  <c r="P13506" i="1" s="1"/>
  <c r="P13507" i="1" s="1"/>
  <c r="O13505" i="1"/>
  <c r="N13505" i="1"/>
  <c r="M13515" i="1"/>
  <c r="L13511" i="1"/>
  <c r="M13521" i="1"/>
  <c r="M13512" i="1"/>
  <c r="L13502" i="1"/>
  <c r="O13491" i="1"/>
  <c r="N13490" i="1"/>
  <c r="N13491" i="1"/>
  <c r="P13489" i="1"/>
  <c r="P13490" i="1"/>
  <c r="O13489" i="1"/>
  <c r="P13491" i="1"/>
  <c r="O13490" i="1"/>
  <c r="N13489" i="1"/>
  <c r="R13489" i="1" s="1" a="1"/>
  <c r="R13480" i="1"/>
  <c r="R13479" i="1"/>
  <c r="R13481" i="1"/>
  <c r="M13504" i="1"/>
  <c r="L13494" i="1"/>
  <c r="N13499" i="1" a="1"/>
  <c r="P13495" i="1"/>
  <c r="M13514" i="1" l="1"/>
  <c r="L13504" i="1"/>
  <c r="M13526" i="1"/>
  <c r="L13516" i="1"/>
  <c r="M13529" i="1"/>
  <c r="L13519" i="1"/>
  <c r="O13516" i="1"/>
  <c r="O13517" i="1" s="1"/>
  <c r="L13515" i="1"/>
  <c r="N13516" i="1"/>
  <c r="P13516" i="1" s="1"/>
  <c r="P13517" i="1" s="1"/>
  <c r="O13515" i="1"/>
  <c r="N13515" i="1"/>
  <c r="M13525" i="1"/>
  <c r="L13518" i="1"/>
  <c r="M13528" i="1"/>
  <c r="L13521" i="1"/>
  <c r="M13531" i="1"/>
  <c r="L13513" i="1"/>
  <c r="M13523" i="1"/>
  <c r="R13490" i="1"/>
  <c r="R13489" i="1"/>
  <c r="R13491" i="1"/>
  <c r="O13501" i="1"/>
  <c r="N13500" i="1"/>
  <c r="N13501" i="1"/>
  <c r="P13499" i="1"/>
  <c r="P13500" i="1"/>
  <c r="O13499" i="1"/>
  <c r="P13501" i="1"/>
  <c r="O13500" i="1"/>
  <c r="N13499" i="1"/>
  <c r="R13499" i="1" s="1" a="1"/>
  <c r="M13522" i="1"/>
  <c r="L13512" i="1"/>
  <c r="N13509" i="1" a="1"/>
  <c r="P13505" i="1"/>
  <c r="M13510" i="1"/>
  <c r="L13500" i="1"/>
  <c r="M13517" i="1"/>
  <c r="L13507" i="1"/>
  <c r="L13531" i="1" l="1"/>
  <c r="M13541" i="1"/>
  <c r="M13536" i="1"/>
  <c r="L13526" i="1"/>
  <c r="M13532" i="1"/>
  <c r="L13522" i="1"/>
  <c r="N13519" i="1" a="1"/>
  <c r="P13515" i="1"/>
  <c r="R13500" i="1"/>
  <c r="R13499" i="1"/>
  <c r="R13501" i="1"/>
  <c r="L13523" i="1"/>
  <c r="M13533" i="1"/>
  <c r="L13528" i="1"/>
  <c r="M13538" i="1"/>
  <c r="O13526" i="1"/>
  <c r="O13527" i="1" s="1"/>
  <c r="L13525" i="1"/>
  <c r="N13526" i="1"/>
  <c r="P13526" i="1" s="1"/>
  <c r="P13527" i="1" s="1"/>
  <c r="O13525" i="1"/>
  <c r="N13525" i="1"/>
  <c r="M13535" i="1"/>
  <c r="M13520" i="1"/>
  <c r="L13510" i="1"/>
  <c r="M13527" i="1"/>
  <c r="L13517" i="1"/>
  <c r="O13511" i="1"/>
  <c r="N13510" i="1"/>
  <c r="N13511" i="1"/>
  <c r="P13509" i="1"/>
  <c r="P13510" i="1"/>
  <c r="O13509" i="1"/>
  <c r="P13511" i="1"/>
  <c r="O13510" i="1"/>
  <c r="N13509" i="1"/>
  <c r="R13509" i="1" s="1" a="1"/>
  <c r="M13539" i="1"/>
  <c r="L13529" i="1"/>
  <c r="M13524" i="1"/>
  <c r="L13514" i="1"/>
  <c r="L13538" i="1" l="1"/>
  <c r="M13548" i="1"/>
  <c r="O13521" i="1"/>
  <c r="N13520" i="1"/>
  <c r="N13521" i="1"/>
  <c r="P13519" i="1"/>
  <c r="P13520" i="1"/>
  <c r="O13519" i="1"/>
  <c r="P13521" i="1"/>
  <c r="O13520" i="1"/>
  <c r="N13519" i="1"/>
  <c r="R13519" i="1" s="1" a="1"/>
  <c r="M13546" i="1"/>
  <c r="L13536" i="1"/>
  <c r="M13549" i="1"/>
  <c r="L13539" i="1"/>
  <c r="R13510" i="1"/>
  <c r="R13509" i="1"/>
  <c r="R13511" i="1"/>
  <c r="M13530" i="1"/>
  <c r="L13520" i="1"/>
  <c r="L13541" i="1"/>
  <c r="M13551" i="1"/>
  <c r="M13537" i="1"/>
  <c r="L13527" i="1"/>
  <c r="N13529" i="1" a="1"/>
  <c r="P13525" i="1"/>
  <c r="M13534" i="1"/>
  <c r="L13524" i="1"/>
  <c r="O13536" i="1"/>
  <c r="O13537" i="1" s="1"/>
  <c r="L13535" i="1"/>
  <c r="N13536" i="1"/>
  <c r="P13536" i="1" s="1"/>
  <c r="P13537" i="1" s="1"/>
  <c r="O13535" i="1"/>
  <c r="N13535" i="1"/>
  <c r="M13545" i="1"/>
  <c r="L13533" i="1"/>
  <c r="M13543" i="1"/>
  <c r="M13542" i="1"/>
  <c r="L13532" i="1"/>
  <c r="R13520" i="1" l="1"/>
  <c r="R13519" i="1"/>
  <c r="R13521" i="1"/>
  <c r="M13556" i="1"/>
  <c r="L13546" i="1"/>
  <c r="M13544" i="1"/>
  <c r="L13534" i="1"/>
  <c r="M13547" i="1"/>
  <c r="L13537" i="1"/>
  <c r="M13540" i="1"/>
  <c r="L13530" i="1"/>
  <c r="O13546" i="1"/>
  <c r="O13547" i="1" s="1"/>
  <c r="L13545" i="1"/>
  <c r="N13546" i="1"/>
  <c r="P13546" i="1" s="1"/>
  <c r="P13547" i="1" s="1"/>
  <c r="O13545" i="1"/>
  <c r="N13545" i="1"/>
  <c r="M13555" i="1"/>
  <c r="L13551" i="1"/>
  <c r="M13561" i="1"/>
  <c r="M13559" i="1"/>
  <c r="L13549" i="1"/>
  <c r="L13548" i="1"/>
  <c r="M13558" i="1"/>
  <c r="L13543" i="1"/>
  <c r="M13553" i="1"/>
  <c r="M13552" i="1"/>
  <c r="L13542" i="1"/>
  <c r="N13539" i="1" a="1"/>
  <c r="P13535" i="1"/>
  <c r="O13531" i="1"/>
  <c r="N13530" i="1"/>
  <c r="N13531" i="1"/>
  <c r="P13529" i="1"/>
  <c r="P13530" i="1"/>
  <c r="O13529" i="1"/>
  <c r="P13531" i="1"/>
  <c r="O13530" i="1"/>
  <c r="N13529" i="1"/>
  <c r="R13529" i="1" s="1" a="1"/>
  <c r="O13541" i="1" l="1"/>
  <c r="N13540" i="1"/>
  <c r="N13541" i="1"/>
  <c r="P13539" i="1"/>
  <c r="P13540" i="1"/>
  <c r="O13539" i="1"/>
  <c r="P13541" i="1"/>
  <c r="O13540" i="1"/>
  <c r="N13539" i="1"/>
  <c r="R13539" i="1" s="1" a="1"/>
  <c r="M13569" i="1"/>
  <c r="L13559" i="1"/>
  <c r="N13549" i="1" a="1"/>
  <c r="P13545" i="1"/>
  <c r="M13557" i="1"/>
  <c r="L13547" i="1"/>
  <c r="L13558" i="1"/>
  <c r="M13568" i="1"/>
  <c r="L13561" i="1"/>
  <c r="M13571" i="1"/>
  <c r="M13550" i="1"/>
  <c r="L13540" i="1"/>
  <c r="M13554" i="1"/>
  <c r="L13544" i="1"/>
  <c r="M13566" i="1"/>
  <c r="L13556" i="1"/>
  <c r="R13530" i="1"/>
  <c r="R13529" i="1"/>
  <c r="R13531" i="1"/>
  <c r="M13562" i="1"/>
  <c r="L13552" i="1"/>
  <c r="L13553" i="1"/>
  <c r="M13563" i="1"/>
  <c r="O13556" i="1"/>
  <c r="O13557" i="1" s="1"/>
  <c r="L13555" i="1"/>
  <c r="N13556" i="1"/>
  <c r="P13556" i="1" s="1"/>
  <c r="P13557" i="1" s="1"/>
  <c r="O13555" i="1"/>
  <c r="N13555" i="1"/>
  <c r="M13565" i="1"/>
  <c r="L13563" i="1" l="1"/>
  <c r="M13573" i="1"/>
  <c r="M13576" i="1"/>
  <c r="L13566" i="1"/>
  <c r="M13560" i="1"/>
  <c r="L13550" i="1"/>
  <c r="O13551" i="1"/>
  <c r="N13550" i="1"/>
  <c r="N13551" i="1"/>
  <c r="P13549" i="1"/>
  <c r="P13550" i="1"/>
  <c r="O13549" i="1"/>
  <c r="P13551" i="1"/>
  <c r="O13550" i="1"/>
  <c r="N13549" i="1"/>
  <c r="R13549" i="1" s="1" a="1"/>
  <c r="R13540" i="1"/>
  <c r="R13539" i="1"/>
  <c r="R13541" i="1"/>
  <c r="L13571" i="1"/>
  <c r="M13581" i="1"/>
  <c r="N13559" i="1" a="1"/>
  <c r="P13555" i="1"/>
  <c r="M13572" i="1"/>
  <c r="L13562" i="1"/>
  <c r="L13568" i="1"/>
  <c r="M13578" i="1"/>
  <c r="O13566" i="1"/>
  <c r="O13567" i="1" s="1"/>
  <c r="L13565" i="1"/>
  <c r="N13566" i="1"/>
  <c r="P13566" i="1" s="1"/>
  <c r="P13567" i="1" s="1"/>
  <c r="O13565" i="1"/>
  <c r="N13565" i="1"/>
  <c r="M13575" i="1"/>
  <c r="M13564" i="1"/>
  <c r="L13554" i="1"/>
  <c r="M13567" i="1"/>
  <c r="L13557" i="1"/>
  <c r="M13579" i="1"/>
  <c r="L13569" i="1"/>
  <c r="N13569" i="1" l="1" a="1"/>
  <c r="P13565" i="1"/>
  <c r="M13589" i="1"/>
  <c r="L13579" i="1"/>
  <c r="M13574" i="1"/>
  <c r="L13564" i="1"/>
  <c r="O13576" i="1"/>
  <c r="O13577" i="1" s="1"/>
  <c r="L13575" i="1"/>
  <c r="N13576" i="1"/>
  <c r="P13576" i="1" s="1"/>
  <c r="P13577" i="1" s="1"/>
  <c r="O13575" i="1"/>
  <c r="N13575" i="1"/>
  <c r="M13585" i="1"/>
  <c r="L13581" i="1"/>
  <c r="M13591" i="1"/>
  <c r="M13582" i="1"/>
  <c r="L13572" i="1"/>
  <c r="R13550" i="1"/>
  <c r="R13549" i="1"/>
  <c r="R13551" i="1"/>
  <c r="M13586" i="1"/>
  <c r="L13576" i="1"/>
  <c r="L13578" i="1"/>
  <c r="M13588" i="1"/>
  <c r="L13573" i="1"/>
  <c r="M13583" i="1"/>
  <c r="M13577" i="1"/>
  <c r="L13567" i="1"/>
  <c r="O13561" i="1"/>
  <c r="N13560" i="1"/>
  <c r="N13561" i="1"/>
  <c r="P13559" i="1"/>
  <c r="P13560" i="1"/>
  <c r="O13559" i="1"/>
  <c r="P13561" i="1"/>
  <c r="O13560" i="1"/>
  <c r="N13559" i="1"/>
  <c r="R13559" i="1" s="1" a="1"/>
  <c r="M13570" i="1"/>
  <c r="L13560" i="1"/>
  <c r="L13591" i="1" l="1"/>
  <c r="M13601" i="1"/>
  <c r="M13580" i="1"/>
  <c r="L13570" i="1"/>
  <c r="R13560" i="1"/>
  <c r="R13559" i="1"/>
  <c r="R13561" i="1"/>
  <c r="M13596" i="1"/>
  <c r="L13586" i="1"/>
  <c r="O13586" i="1"/>
  <c r="O13587" i="1" s="1"/>
  <c r="L13585" i="1"/>
  <c r="N13586" i="1"/>
  <c r="P13586" i="1" s="1"/>
  <c r="P13587" i="1" s="1"/>
  <c r="O13585" i="1"/>
  <c r="N13585" i="1"/>
  <c r="M13595" i="1"/>
  <c r="L13588" i="1"/>
  <c r="M13598" i="1"/>
  <c r="M13592" i="1"/>
  <c r="L13582" i="1"/>
  <c r="N13579" i="1" a="1"/>
  <c r="P13575" i="1"/>
  <c r="M13599" i="1"/>
  <c r="L13589" i="1"/>
  <c r="M13587" i="1"/>
  <c r="L13577" i="1"/>
  <c r="L13583" i="1"/>
  <c r="M13593" i="1"/>
  <c r="M13584" i="1"/>
  <c r="L13574" i="1"/>
  <c r="O13571" i="1"/>
  <c r="N13570" i="1"/>
  <c r="N13571" i="1"/>
  <c r="P13569" i="1"/>
  <c r="P13570" i="1"/>
  <c r="O13569" i="1"/>
  <c r="P13571" i="1"/>
  <c r="O13570" i="1"/>
  <c r="N13569" i="1"/>
  <c r="R13569" i="1" s="1" a="1"/>
  <c r="M13609" i="1" l="1"/>
  <c r="L13599" i="1"/>
  <c r="M13594" i="1"/>
  <c r="L13584" i="1"/>
  <c r="M13597" i="1"/>
  <c r="L13587" i="1"/>
  <c r="M13606" i="1"/>
  <c r="L13596" i="1"/>
  <c r="O13581" i="1"/>
  <c r="N13580" i="1"/>
  <c r="N13581" i="1"/>
  <c r="P13579" i="1"/>
  <c r="P13580" i="1"/>
  <c r="O13579" i="1"/>
  <c r="P13581" i="1"/>
  <c r="O13580" i="1"/>
  <c r="N13579" i="1"/>
  <c r="R13579" i="1" s="1" a="1"/>
  <c r="L13593" i="1"/>
  <c r="M13603" i="1"/>
  <c r="O13596" i="1"/>
  <c r="O13597" i="1" s="1"/>
  <c r="L13595" i="1"/>
  <c r="N13596" i="1"/>
  <c r="P13596" i="1" s="1"/>
  <c r="P13597" i="1" s="1"/>
  <c r="O13595" i="1"/>
  <c r="N13595" i="1"/>
  <c r="M13605" i="1"/>
  <c r="M13590" i="1"/>
  <c r="L13580" i="1"/>
  <c r="N13589" i="1" a="1"/>
  <c r="P13585" i="1"/>
  <c r="L13601" i="1"/>
  <c r="M13611" i="1"/>
  <c r="R13570" i="1"/>
  <c r="R13569" i="1"/>
  <c r="R13571" i="1"/>
  <c r="M13602" i="1"/>
  <c r="L13592" i="1"/>
  <c r="L13598" i="1"/>
  <c r="M13608" i="1"/>
  <c r="N13599" i="1" l="1" a="1"/>
  <c r="P13595" i="1"/>
  <c r="L13603" i="1"/>
  <c r="M13613" i="1"/>
  <c r="M13616" i="1"/>
  <c r="L13606" i="1"/>
  <c r="M13604" i="1"/>
  <c r="L13594" i="1"/>
  <c r="O13591" i="1"/>
  <c r="N13590" i="1"/>
  <c r="N13591" i="1"/>
  <c r="P13589" i="1"/>
  <c r="P13590" i="1"/>
  <c r="O13589" i="1"/>
  <c r="P13591" i="1"/>
  <c r="O13590" i="1"/>
  <c r="N13589" i="1"/>
  <c r="R13589" i="1" s="1" a="1"/>
  <c r="L13611" i="1"/>
  <c r="M13621" i="1"/>
  <c r="L13608" i="1"/>
  <c r="M13618" i="1"/>
  <c r="M13600" i="1"/>
  <c r="L13590" i="1"/>
  <c r="M13612" i="1"/>
  <c r="L13602" i="1"/>
  <c r="O13606" i="1"/>
  <c r="O13607" i="1" s="1"/>
  <c r="L13605" i="1"/>
  <c r="N13606" i="1"/>
  <c r="P13606" i="1" s="1"/>
  <c r="P13607" i="1" s="1"/>
  <c r="O13605" i="1"/>
  <c r="N13605" i="1"/>
  <c r="M13615" i="1"/>
  <c r="R13580" i="1"/>
  <c r="R13579" i="1"/>
  <c r="R13581" i="1"/>
  <c r="M13607" i="1"/>
  <c r="L13597" i="1"/>
  <c r="M13619" i="1"/>
  <c r="L13609" i="1"/>
  <c r="M13629" i="1" l="1"/>
  <c r="L13619" i="1"/>
  <c r="M13622" i="1"/>
  <c r="L13612" i="1"/>
  <c r="L13613" i="1"/>
  <c r="M13623" i="1"/>
  <c r="N13609" i="1" a="1"/>
  <c r="P13605" i="1"/>
  <c r="M13617" i="1"/>
  <c r="L13607" i="1"/>
  <c r="O13616" i="1"/>
  <c r="O13617" i="1" s="1"/>
  <c r="L13615" i="1"/>
  <c r="N13616" i="1"/>
  <c r="P13616" i="1" s="1"/>
  <c r="P13617" i="1" s="1"/>
  <c r="O13615" i="1"/>
  <c r="N13615" i="1"/>
  <c r="M13625" i="1"/>
  <c r="L13621" i="1"/>
  <c r="M13631" i="1"/>
  <c r="M13614" i="1"/>
  <c r="L13604" i="1"/>
  <c r="M13610" i="1"/>
  <c r="L13600" i="1"/>
  <c r="L13618" i="1"/>
  <c r="M13628" i="1"/>
  <c r="R13590" i="1"/>
  <c r="R13589" i="1"/>
  <c r="R13591" i="1"/>
  <c r="M13626" i="1"/>
  <c r="L13616" i="1"/>
  <c r="O13601" i="1"/>
  <c r="N13600" i="1"/>
  <c r="N13601" i="1"/>
  <c r="P13599" i="1"/>
  <c r="P13600" i="1"/>
  <c r="O13599" i="1"/>
  <c r="P13601" i="1"/>
  <c r="O13600" i="1"/>
  <c r="N13599" i="1"/>
  <c r="R13599" i="1" s="1" a="1"/>
  <c r="R13600" i="1" l="1"/>
  <c r="R13599" i="1"/>
  <c r="R13601" i="1"/>
  <c r="L13631" i="1"/>
  <c r="M13641" i="1"/>
  <c r="M13636" i="1"/>
  <c r="L13626" i="1"/>
  <c r="L13628" i="1"/>
  <c r="M13638" i="1"/>
  <c r="O13626" i="1"/>
  <c r="O13627" i="1" s="1"/>
  <c r="L13625" i="1"/>
  <c r="N13626" i="1"/>
  <c r="P13626" i="1" s="1"/>
  <c r="P13627" i="1" s="1"/>
  <c r="O13625" i="1"/>
  <c r="N13625" i="1"/>
  <c r="M13635" i="1"/>
  <c r="O13611" i="1"/>
  <c r="N13610" i="1"/>
  <c r="N13611" i="1"/>
  <c r="P13609" i="1"/>
  <c r="P13610" i="1"/>
  <c r="O13609" i="1"/>
  <c r="P13611" i="1"/>
  <c r="O13610" i="1"/>
  <c r="N13609" i="1"/>
  <c r="R13609" i="1" s="1" a="1"/>
  <c r="M13632" i="1"/>
  <c r="L13622" i="1"/>
  <c r="L13623" i="1"/>
  <c r="M13633" i="1"/>
  <c r="M13624" i="1"/>
  <c r="L13614" i="1"/>
  <c r="N13619" i="1" a="1"/>
  <c r="P13615" i="1"/>
  <c r="M13620" i="1"/>
  <c r="L13610" i="1"/>
  <c r="M13627" i="1"/>
  <c r="L13617" i="1"/>
  <c r="M13639" i="1"/>
  <c r="L13629" i="1"/>
  <c r="R13610" i="1" l="1"/>
  <c r="R13609" i="1"/>
  <c r="R13611" i="1"/>
  <c r="M13649" i="1"/>
  <c r="L13639" i="1"/>
  <c r="L13633" i="1"/>
  <c r="M13643" i="1"/>
  <c r="M13637" i="1"/>
  <c r="L13627" i="1"/>
  <c r="O13621" i="1"/>
  <c r="N13620" i="1"/>
  <c r="N13621" i="1"/>
  <c r="P13619" i="1"/>
  <c r="P13620" i="1"/>
  <c r="O13619" i="1"/>
  <c r="P13621" i="1"/>
  <c r="O13620" i="1"/>
  <c r="N13619" i="1"/>
  <c r="R13619" i="1" s="1" a="1"/>
  <c r="O13636" i="1"/>
  <c r="O13637" i="1" s="1"/>
  <c r="L13635" i="1"/>
  <c r="N13636" i="1"/>
  <c r="P13636" i="1" s="1"/>
  <c r="P13637" i="1" s="1"/>
  <c r="O13635" i="1"/>
  <c r="N13635" i="1"/>
  <c r="M13645" i="1"/>
  <c r="N13629" i="1" a="1"/>
  <c r="P13625" i="1"/>
  <c r="M13646" i="1"/>
  <c r="L13636" i="1"/>
  <c r="M13630" i="1"/>
  <c r="L13620" i="1"/>
  <c r="M13634" i="1"/>
  <c r="L13624" i="1"/>
  <c r="M13642" i="1"/>
  <c r="L13632" i="1"/>
  <c r="L13638" i="1"/>
  <c r="M13648" i="1"/>
  <c r="L13641" i="1"/>
  <c r="M13651" i="1"/>
  <c r="L13651" i="1" l="1"/>
  <c r="M13661" i="1"/>
  <c r="M13652" i="1"/>
  <c r="L13642" i="1"/>
  <c r="M13640" i="1"/>
  <c r="L13630" i="1"/>
  <c r="L13648" i="1"/>
  <c r="M13658" i="1"/>
  <c r="O13646" i="1"/>
  <c r="O13647" i="1" s="1"/>
  <c r="L13645" i="1"/>
  <c r="N13646" i="1"/>
  <c r="P13646" i="1" s="1"/>
  <c r="P13647" i="1" s="1"/>
  <c r="O13645" i="1"/>
  <c r="N13645" i="1"/>
  <c r="M13655" i="1"/>
  <c r="M13647" i="1"/>
  <c r="L13637" i="1"/>
  <c r="M13659" i="1"/>
  <c r="L13649" i="1"/>
  <c r="M13656" i="1"/>
  <c r="L13646" i="1"/>
  <c r="N13639" i="1" a="1"/>
  <c r="P13635" i="1"/>
  <c r="L13643" i="1"/>
  <c r="M13653" i="1"/>
  <c r="M13644" i="1"/>
  <c r="L13634" i="1"/>
  <c r="R13620" i="1"/>
  <c r="R13619" i="1"/>
  <c r="R13621" i="1"/>
  <c r="O13631" i="1"/>
  <c r="N13630" i="1"/>
  <c r="N13631" i="1"/>
  <c r="P13629" i="1"/>
  <c r="P13630" i="1"/>
  <c r="O13629" i="1"/>
  <c r="P13631" i="1"/>
  <c r="O13630" i="1"/>
  <c r="N13629" i="1"/>
  <c r="R13629" i="1" s="1" a="1"/>
  <c r="L13653" i="1" l="1"/>
  <c r="M13663" i="1"/>
  <c r="L13658" i="1"/>
  <c r="M13668" i="1"/>
  <c r="M13666" i="1"/>
  <c r="L13656" i="1"/>
  <c r="M13657" i="1"/>
  <c r="L13647" i="1"/>
  <c r="M13662" i="1"/>
  <c r="L13652" i="1"/>
  <c r="M13654" i="1"/>
  <c r="L13644" i="1"/>
  <c r="R13630" i="1"/>
  <c r="R13629" i="1"/>
  <c r="R13631" i="1"/>
  <c r="O13656" i="1"/>
  <c r="O13657" i="1" s="1"/>
  <c r="L13655" i="1"/>
  <c r="N13656" i="1"/>
  <c r="P13656" i="1" s="1"/>
  <c r="P13657" i="1" s="1"/>
  <c r="O13655" i="1"/>
  <c r="N13655" i="1"/>
  <c r="M13665" i="1"/>
  <c r="L13661" i="1"/>
  <c r="M13671" i="1"/>
  <c r="O13641" i="1"/>
  <c r="N13640" i="1"/>
  <c r="N13641" i="1"/>
  <c r="P13639" i="1"/>
  <c r="P13640" i="1"/>
  <c r="O13639" i="1"/>
  <c r="P13641" i="1"/>
  <c r="O13640" i="1"/>
  <c r="N13639" i="1"/>
  <c r="R13639" i="1" s="1" a="1"/>
  <c r="M13669" i="1"/>
  <c r="L13659" i="1"/>
  <c r="N13649" i="1" a="1"/>
  <c r="P13645" i="1"/>
  <c r="M13650" i="1"/>
  <c r="L13640" i="1"/>
  <c r="R13640" i="1" l="1"/>
  <c r="R13639" i="1"/>
  <c r="R13641" i="1"/>
  <c r="N13659" i="1" a="1"/>
  <c r="P13655" i="1"/>
  <c r="L13668" i="1"/>
  <c r="M13678" i="1"/>
  <c r="M13664" i="1"/>
  <c r="L13654" i="1"/>
  <c r="M13667" i="1"/>
  <c r="L13657" i="1"/>
  <c r="L13663" i="1"/>
  <c r="M13673" i="1"/>
  <c r="O13651" i="1"/>
  <c r="N13650" i="1"/>
  <c r="N13651" i="1"/>
  <c r="P13649" i="1"/>
  <c r="P13650" i="1"/>
  <c r="O13649" i="1"/>
  <c r="P13651" i="1"/>
  <c r="O13650" i="1"/>
  <c r="N13649" i="1"/>
  <c r="R13649" i="1" s="1" a="1"/>
  <c r="L13671" i="1"/>
  <c r="M13681" i="1"/>
  <c r="M13660" i="1"/>
  <c r="L13650" i="1"/>
  <c r="M13679" i="1"/>
  <c r="L13669" i="1"/>
  <c r="O13666" i="1"/>
  <c r="O13667" i="1" s="1"/>
  <c r="L13665" i="1"/>
  <c r="N13666" i="1"/>
  <c r="P13666" i="1" s="1"/>
  <c r="P13667" i="1" s="1"/>
  <c r="O13665" i="1"/>
  <c r="N13665" i="1"/>
  <c r="M13675" i="1"/>
  <c r="M13672" i="1"/>
  <c r="L13662" i="1"/>
  <c r="M13676" i="1"/>
  <c r="L13666" i="1"/>
  <c r="L13681" i="1" l="1"/>
  <c r="M13691" i="1"/>
  <c r="M13674" i="1"/>
  <c r="L13664" i="1"/>
  <c r="O13661" i="1"/>
  <c r="N13660" i="1"/>
  <c r="N13661" i="1"/>
  <c r="P13659" i="1"/>
  <c r="P13660" i="1"/>
  <c r="O13659" i="1"/>
  <c r="P13661" i="1"/>
  <c r="O13660" i="1"/>
  <c r="N13659" i="1"/>
  <c r="R13659" i="1" s="1" a="1"/>
  <c r="M13682" i="1"/>
  <c r="L13672" i="1"/>
  <c r="M13689" i="1"/>
  <c r="L13679" i="1"/>
  <c r="L13678" i="1"/>
  <c r="M13688" i="1"/>
  <c r="O13676" i="1"/>
  <c r="O13677" i="1" s="1"/>
  <c r="L13675" i="1"/>
  <c r="N13676" i="1"/>
  <c r="P13676" i="1" s="1"/>
  <c r="P13677" i="1" s="1"/>
  <c r="O13675" i="1"/>
  <c r="N13675" i="1"/>
  <c r="M13685" i="1"/>
  <c r="R13650" i="1"/>
  <c r="R13649" i="1"/>
  <c r="R13651" i="1"/>
  <c r="M13677" i="1"/>
  <c r="L13667" i="1"/>
  <c r="M13686" i="1"/>
  <c r="L13676" i="1"/>
  <c r="N13669" i="1" a="1"/>
  <c r="P13665" i="1"/>
  <c r="M13670" i="1"/>
  <c r="L13660" i="1"/>
  <c r="L13673" i="1"/>
  <c r="M13683" i="1"/>
  <c r="M13699" i="1" l="1"/>
  <c r="L13689" i="1"/>
  <c r="L13688" i="1"/>
  <c r="M13698" i="1"/>
  <c r="M13684" i="1"/>
  <c r="L13674" i="1"/>
  <c r="M13680" i="1"/>
  <c r="L13670" i="1"/>
  <c r="M13696" i="1"/>
  <c r="L13686" i="1"/>
  <c r="L13683" i="1"/>
  <c r="M13693" i="1"/>
  <c r="M13692" i="1"/>
  <c r="L13682" i="1"/>
  <c r="L13691" i="1"/>
  <c r="M13701" i="1"/>
  <c r="N13679" i="1" a="1"/>
  <c r="P13675" i="1"/>
  <c r="O13671" i="1"/>
  <c r="N13670" i="1"/>
  <c r="N13671" i="1"/>
  <c r="P13669" i="1"/>
  <c r="P13670" i="1"/>
  <c r="O13669" i="1"/>
  <c r="P13671" i="1"/>
  <c r="O13670" i="1"/>
  <c r="N13669" i="1"/>
  <c r="R13669" i="1" s="1" a="1"/>
  <c r="M13687" i="1"/>
  <c r="L13677" i="1"/>
  <c r="O13686" i="1"/>
  <c r="O13687" i="1" s="1"/>
  <c r="L13685" i="1"/>
  <c r="N13686" i="1"/>
  <c r="P13686" i="1" s="1"/>
  <c r="P13687" i="1" s="1"/>
  <c r="O13685" i="1"/>
  <c r="N13685" i="1"/>
  <c r="M13695" i="1"/>
  <c r="R13660" i="1"/>
  <c r="R13659" i="1"/>
  <c r="R13661" i="1"/>
  <c r="M13697" i="1" l="1"/>
  <c r="L13687" i="1"/>
  <c r="L13701" i="1"/>
  <c r="M13711" i="1"/>
  <c r="L13693" i="1"/>
  <c r="M13703" i="1"/>
  <c r="L13698" i="1"/>
  <c r="M13708" i="1"/>
  <c r="N13689" i="1" a="1"/>
  <c r="P13685" i="1"/>
  <c r="O13696" i="1"/>
  <c r="O13697" i="1" s="1"/>
  <c r="L13695" i="1"/>
  <c r="N13696" i="1"/>
  <c r="P13696" i="1" s="1"/>
  <c r="P13697" i="1" s="1"/>
  <c r="O13695" i="1"/>
  <c r="N13695" i="1"/>
  <c r="M13705" i="1"/>
  <c r="R13670" i="1"/>
  <c r="R13669" i="1"/>
  <c r="R13671" i="1"/>
  <c r="M13690" i="1"/>
  <c r="L13680" i="1"/>
  <c r="O13681" i="1"/>
  <c r="N13680" i="1"/>
  <c r="N13681" i="1"/>
  <c r="P13679" i="1"/>
  <c r="P13680" i="1"/>
  <c r="O13679" i="1"/>
  <c r="P13681" i="1"/>
  <c r="O13680" i="1"/>
  <c r="N13679" i="1"/>
  <c r="R13679" i="1" s="1" a="1"/>
  <c r="M13702" i="1"/>
  <c r="L13692" i="1"/>
  <c r="M13706" i="1"/>
  <c r="L13696" i="1"/>
  <c r="M13694" i="1"/>
  <c r="L13684" i="1"/>
  <c r="M13709" i="1"/>
  <c r="L13699" i="1"/>
  <c r="R13680" i="1" l="1"/>
  <c r="R13679" i="1"/>
  <c r="R13681" i="1"/>
  <c r="M13716" i="1"/>
  <c r="L13706" i="1"/>
  <c r="M13700" i="1"/>
  <c r="L13690" i="1"/>
  <c r="O13706" i="1"/>
  <c r="O13707" i="1" s="1"/>
  <c r="L13705" i="1"/>
  <c r="N13706" i="1"/>
  <c r="P13706" i="1" s="1"/>
  <c r="P13707" i="1" s="1"/>
  <c r="O13705" i="1"/>
  <c r="N13705" i="1"/>
  <c r="M13715" i="1"/>
  <c r="L13708" i="1"/>
  <c r="M13718" i="1"/>
  <c r="L13711" i="1"/>
  <c r="M13721" i="1"/>
  <c r="M13712" i="1"/>
  <c r="L13702" i="1"/>
  <c r="N13699" i="1" a="1"/>
  <c r="P13695" i="1"/>
  <c r="M13704" i="1"/>
  <c r="L13694" i="1"/>
  <c r="L13703" i="1"/>
  <c r="M13713" i="1"/>
  <c r="M13719" i="1"/>
  <c r="L13709" i="1"/>
  <c r="O13691" i="1"/>
  <c r="N13690" i="1"/>
  <c r="N13691" i="1"/>
  <c r="P13689" i="1"/>
  <c r="P13690" i="1"/>
  <c r="O13689" i="1"/>
  <c r="P13691" i="1"/>
  <c r="O13690" i="1"/>
  <c r="N13689" i="1"/>
  <c r="R13689" i="1" s="1" a="1"/>
  <c r="M13707" i="1"/>
  <c r="L13697" i="1"/>
  <c r="M13726" i="1" l="1"/>
  <c r="L13716" i="1"/>
  <c r="R13690" i="1"/>
  <c r="R13689" i="1"/>
  <c r="R13691" i="1"/>
  <c r="O13701" i="1"/>
  <c r="N13700" i="1"/>
  <c r="N13701" i="1"/>
  <c r="P13699" i="1"/>
  <c r="P13700" i="1"/>
  <c r="O13699" i="1"/>
  <c r="P13701" i="1"/>
  <c r="O13700" i="1"/>
  <c r="N13699" i="1"/>
  <c r="R13699" i="1" s="1" a="1"/>
  <c r="L13718" i="1"/>
  <c r="M13728" i="1"/>
  <c r="M13714" i="1"/>
  <c r="L13704" i="1"/>
  <c r="M13710" i="1"/>
  <c r="L13700" i="1"/>
  <c r="N13709" i="1" a="1"/>
  <c r="P13705" i="1"/>
  <c r="M13729" i="1"/>
  <c r="L13719" i="1"/>
  <c r="M13722" i="1"/>
  <c r="L13712" i="1"/>
  <c r="M13717" i="1"/>
  <c r="L13707" i="1"/>
  <c r="L13713" i="1"/>
  <c r="M13723" i="1"/>
  <c r="L13721" i="1"/>
  <c r="M13731" i="1"/>
  <c r="O13716" i="1"/>
  <c r="O13717" i="1" s="1"/>
  <c r="L13715" i="1"/>
  <c r="N13716" i="1"/>
  <c r="P13716" i="1" s="1"/>
  <c r="P13717" i="1" s="1"/>
  <c r="O13715" i="1"/>
  <c r="N13715" i="1"/>
  <c r="M13725" i="1"/>
  <c r="L13731" i="1" l="1"/>
  <c r="M13741" i="1"/>
  <c r="L13728" i="1"/>
  <c r="M13738" i="1"/>
  <c r="M13727" i="1"/>
  <c r="L13717" i="1"/>
  <c r="M13739" i="1"/>
  <c r="L13729" i="1"/>
  <c r="M13720" i="1"/>
  <c r="L13710" i="1"/>
  <c r="N13719" i="1" a="1"/>
  <c r="P13715" i="1"/>
  <c r="O13726" i="1"/>
  <c r="O13727" i="1" s="1"/>
  <c r="L13725" i="1"/>
  <c r="N13726" i="1"/>
  <c r="P13726" i="1" s="1"/>
  <c r="P13727" i="1" s="1"/>
  <c r="O13725" i="1"/>
  <c r="N13725" i="1"/>
  <c r="M13735" i="1"/>
  <c r="L13723" i="1"/>
  <c r="M13733" i="1"/>
  <c r="R13700" i="1"/>
  <c r="R13699" i="1"/>
  <c r="R13701" i="1"/>
  <c r="M13732" i="1"/>
  <c r="L13722" i="1"/>
  <c r="O13711" i="1"/>
  <c r="N13710" i="1"/>
  <c r="N13711" i="1"/>
  <c r="P13709" i="1"/>
  <c r="P13710" i="1"/>
  <c r="O13709" i="1"/>
  <c r="P13711" i="1"/>
  <c r="O13710" i="1"/>
  <c r="N13709" i="1"/>
  <c r="R13709" i="1" s="1" a="1"/>
  <c r="M13724" i="1"/>
  <c r="L13714" i="1"/>
  <c r="M13736" i="1"/>
  <c r="L13726" i="1"/>
  <c r="M13742" i="1" l="1"/>
  <c r="L13732" i="1"/>
  <c r="L13733" i="1"/>
  <c r="M13743" i="1"/>
  <c r="L13738" i="1"/>
  <c r="M13748" i="1"/>
  <c r="O13721" i="1"/>
  <c r="N13720" i="1"/>
  <c r="N13721" i="1"/>
  <c r="P13719" i="1"/>
  <c r="P13720" i="1"/>
  <c r="O13719" i="1"/>
  <c r="P13721" i="1"/>
  <c r="O13720" i="1"/>
  <c r="N13719" i="1"/>
  <c r="R13719" i="1" s="1" a="1"/>
  <c r="M13749" i="1"/>
  <c r="L13739" i="1"/>
  <c r="M13734" i="1"/>
  <c r="L13724" i="1"/>
  <c r="R13710" i="1"/>
  <c r="R13709" i="1"/>
  <c r="R13711" i="1"/>
  <c r="O13736" i="1"/>
  <c r="O13737" i="1" s="1"/>
  <c r="L13735" i="1"/>
  <c r="N13736" i="1"/>
  <c r="P13736" i="1" s="1"/>
  <c r="P13737" i="1" s="1"/>
  <c r="O13735" i="1"/>
  <c r="N13735" i="1"/>
  <c r="M13745" i="1"/>
  <c r="L13741" i="1"/>
  <c r="M13751" i="1"/>
  <c r="M13746" i="1"/>
  <c r="L13736" i="1"/>
  <c r="N13729" i="1" a="1"/>
  <c r="P13725" i="1"/>
  <c r="M13730" i="1"/>
  <c r="L13720" i="1"/>
  <c r="M13737" i="1"/>
  <c r="L13727" i="1"/>
  <c r="N13739" i="1" l="1" a="1"/>
  <c r="P13735" i="1"/>
  <c r="O13731" i="1"/>
  <c r="N13730" i="1"/>
  <c r="N13731" i="1"/>
  <c r="P13729" i="1"/>
  <c r="P13730" i="1"/>
  <c r="O13729" i="1"/>
  <c r="P13731" i="1"/>
  <c r="O13730" i="1"/>
  <c r="N13729" i="1"/>
  <c r="R13729" i="1" s="1" a="1"/>
  <c r="O13746" i="1"/>
  <c r="O13747" i="1" s="1"/>
  <c r="L13745" i="1"/>
  <c r="N13746" i="1"/>
  <c r="P13746" i="1" s="1"/>
  <c r="P13747" i="1" s="1"/>
  <c r="O13745" i="1"/>
  <c r="N13745" i="1"/>
  <c r="M13755" i="1"/>
  <c r="M13759" i="1"/>
  <c r="L13749" i="1"/>
  <c r="L13743" i="1"/>
  <c r="M13753" i="1"/>
  <c r="R13720" i="1"/>
  <c r="R13719" i="1"/>
  <c r="R13721" i="1"/>
  <c r="M13756" i="1"/>
  <c r="L13746" i="1"/>
  <c r="M13744" i="1"/>
  <c r="L13734" i="1"/>
  <c r="L13748" i="1"/>
  <c r="M13758" i="1"/>
  <c r="M13740" i="1"/>
  <c r="L13730" i="1"/>
  <c r="L13751" i="1"/>
  <c r="M13761" i="1"/>
  <c r="M13747" i="1"/>
  <c r="L13737" i="1"/>
  <c r="M13752" i="1"/>
  <c r="L13742" i="1"/>
  <c r="N13749" i="1" l="1" a="1"/>
  <c r="P13745" i="1"/>
  <c r="R13730" i="1"/>
  <c r="R13729" i="1"/>
  <c r="R13731" i="1"/>
  <c r="M13757" i="1"/>
  <c r="L13747" i="1"/>
  <c r="M13769" i="1"/>
  <c r="L13759" i="1"/>
  <c r="M13750" i="1"/>
  <c r="L13740" i="1"/>
  <c r="M13754" i="1"/>
  <c r="L13744" i="1"/>
  <c r="L13761" i="1"/>
  <c r="M13771" i="1"/>
  <c r="L13758" i="1"/>
  <c r="M13768" i="1"/>
  <c r="M13762" i="1"/>
  <c r="L13752" i="1"/>
  <c r="M13766" i="1"/>
  <c r="L13756" i="1"/>
  <c r="L13753" i="1"/>
  <c r="M13763" i="1"/>
  <c r="O13756" i="1"/>
  <c r="O13757" i="1" s="1"/>
  <c r="L13755" i="1"/>
  <c r="N13756" i="1"/>
  <c r="P13756" i="1" s="1"/>
  <c r="P13757" i="1" s="1"/>
  <c r="O13755" i="1"/>
  <c r="N13755" i="1"/>
  <c r="M13765" i="1"/>
  <c r="O13741" i="1"/>
  <c r="N13740" i="1"/>
  <c r="N13741" i="1"/>
  <c r="P13739" i="1"/>
  <c r="P13740" i="1"/>
  <c r="O13739" i="1"/>
  <c r="P13741" i="1"/>
  <c r="O13740" i="1"/>
  <c r="N13739" i="1"/>
  <c r="R13739" i="1" s="1" a="1"/>
  <c r="M13776" i="1" l="1"/>
  <c r="L13766" i="1"/>
  <c r="M13764" i="1"/>
  <c r="L13754" i="1"/>
  <c r="M13779" i="1"/>
  <c r="L13769" i="1"/>
  <c r="L13763" i="1"/>
  <c r="M13773" i="1"/>
  <c r="L13771" i="1"/>
  <c r="M13781" i="1"/>
  <c r="M13772" i="1"/>
  <c r="L13762" i="1"/>
  <c r="M13760" i="1"/>
  <c r="L13750" i="1"/>
  <c r="M13767" i="1"/>
  <c r="L13757" i="1"/>
  <c r="N13759" i="1" a="1"/>
  <c r="P13755" i="1"/>
  <c r="R13740" i="1"/>
  <c r="R13739" i="1"/>
  <c r="R13741" i="1"/>
  <c r="O13766" i="1"/>
  <c r="O13767" i="1" s="1"/>
  <c r="L13765" i="1"/>
  <c r="N13766" i="1"/>
  <c r="P13766" i="1" s="1"/>
  <c r="P13767" i="1" s="1"/>
  <c r="O13765" i="1"/>
  <c r="N13765" i="1"/>
  <c r="M13775" i="1"/>
  <c r="L13768" i="1"/>
  <c r="M13778" i="1"/>
  <c r="O13751" i="1"/>
  <c r="N13750" i="1"/>
  <c r="N13751" i="1"/>
  <c r="P13749" i="1"/>
  <c r="P13750" i="1"/>
  <c r="O13749" i="1"/>
  <c r="P13751" i="1"/>
  <c r="O13750" i="1"/>
  <c r="N13749" i="1"/>
  <c r="R13749" i="1" s="1" a="1"/>
  <c r="N13769" i="1" l="1" a="1"/>
  <c r="P13765" i="1"/>
  <c r="L13773" i="1"/>
  <c r="M13783" i="1"/>
  <c r="O13776" i="1"/>
  <c r="O13777" i="1" s="1"/>
  <c r="L13775" i="1"/>
  <c r="N13776" i="1"/>
  <c r="P13776" i="1" s="1"/>
  <c r="P13777" i="1" s="1"/>
  <c r="O13775" i="1"/>
  <c r="N13775" i="1"/>
  <c r="M13785" i="1"/>
  <c r="M13777" i="1"/>
  <c r="L13767" i="1"/>
  <c r="M13782" i="1"/>
  <c r="L13772" i="1"/>
  <c r="M13774" i="1"/>
  <c r="L13764" i="1"/>
  <c r="L13781" i="1"/>
  <c r="M13791" i="1"/>
  <c r="R13750" i="1"/>
  <c r="R13749" i="1"/>
  <c r="R13751" i="1"/>
  <c r="L13778" i="1"/>
  <c r="M13788" i="1"/>
  <c r="O13761" i="1"/>
  <c r="N13760" i="1"/>
  <c r="N13761" i="1"/>
  <c r="P13759" i="1"/>
  <c r="P13760" i="1"/>
  <c r="O13759" i="1"/>
  <c r="P13761" i="1"/>
  <c r="O13760" i="1"/>
  <c r="N13759" i="1"/>
  <c r="R13759" i="1" s="1" a="1"/>
  <c r="M13770" i="1"/>
  <c r="L13760" i="1"/>
  <c r="M13789" i="1"/>
  <c r="L13779" i="1"/>
  <c r="M13786" i="1"/>
  <c r="L13776" i="1"/>
  <c r="M13796" i="1" l="1"/>
  <c r="L13786" i="1"/>
  <c r="L13783" i="1"/>
  <c r="M13793" i="1"/>
  <c r="M13780" i="1"/>
  <c r="L13770" i="1"/>
  <c r="L13788" i="1"/>
  <c r="M13798" i="1"/>
  <c r="M13784" i="1"/>
  <c r="L13774" i="1"/>
  <c r="M13787" i="1"/>
  <c r="L13777" i="1"/>
  <c r="R13760" i="1"/>
  <c r="R13759" i="1"/>
  <c r="R13761" i="1"/>
  <c r="M13799" i="1"/>
  <c r="L13789" i="1"/>
  <c r="L13791" i="1"/>
  <c r="M13801" i="1"/>
  <c r="O13786" i="1"/>
  <c r="O13787" i="1" s="1"/>
  <c r="L13785" i="1"/>
  <c r="N13786" i="1"/>
  <c r="P13786" i="1" s="1"/>
  <c r="P13787" i="1" s="1"/>
  <c r="O13785" i="1"/>
  <c r="N13785" i="1"/>
  <c r="M13795" i="1"/>
  <c r="M13792" i="1"/>
  <c r="L13782" i="1"/>
  <c r="N13779" i="1" a="1"/>
  <c r="P13775" i="1"/>
  <c r="O13771" i="1"/>
  <c r="N13770" i="1"/>
  <c r="N13771" i="1"/>
  <c r="P13769" i="1"/>
  <c r="P13770" i="1"/>
  <c r="O13769" i="1"/>
  <c r="P13771" i="1"/>
  <c r="O13770" i="1"/>
  <c r="N13769" i="1"/>
  <c r="R13769" i="1" s="1" a="1"/>
  <c r="M13809" i="1" l="1"/>
  <c r="L13799" i="1"/>
  <c r="L13798" i="1"/>
  <c r="M13808" i="1"/>
  <c r="L13793" i="1"/>
  <c r="M13803" i="1"/>
  <c r="L13801" i="1"/>
  <c r="M13811" i="1"/>
  <c r="M13797" i="1"/>
  <c r="L13787" i="1"/>
  <c r="O13781" i="1"/>
  <c r="N13780" i="1"/>
  <c r="N13781" i="1"/>
  <c r="P13779" i="1"/>
  <c r="P13780" i="1"/>
  <c r="O13779" i="1"/>
  <c r="P13781" i="1"/>
  <c r="O13780" i="1"/>
  <c r="N13779" i="1"/>
  <c r="R13779" i="1" s="1" a="1"/>
  <c r="R13770" i="1"/>
  <c r="R13769" i="1"/>
  <c r="R13771" i="1"/>
  <c r="M13802" i="1"/>
  <c r="L13792" i="1"/>
  <c r="N13789" i="1" a="1"/>
  <c r="P13785" i="1"/>
  <c r="O13796" i="1"/>
  <c r="O13797" i="1" s="1"/>
  <c r="L13795" i="1"/>
  <c r="N13796" i="1"/>
  <c r="P13796" i="1" s="1"/>
  <c r="P13797" i="1" s="1"/>
  <c r="O13795" i="1"/>
  <c r="N13795" i="1"/>
  <c r="M13805" i="1"/>
  <c r="M13794" i="1"/>
  <c r="L13784" i="1"/>
  <c r="M13790" i="1"/>
  <c r="L13780" i="1"/>
  <c r="M13806" i="1"/>
  <c r="L13796" i="1"/>
  <c r="M13816" i="1" l="1"/>
  <c r="L13806" i="1"/>
  <c r="M13804" i="1"/>
  <c r="L13794" i="1"/>
  <c r="O13806" i="1"/>
  <c r="O13807" i="1" s="1"/>
  <c r="L13805" i="1"/>
  <c r="N13806" i="1"/>
  <c r="P13806" i="1" s="1"/>
  <c r="P13807" i="1" s="1"/>
  <c r="O13805" i="1"/>
  <c r="N13805" i="1"/>
  <c r="M13815" i="1"/>
  <c r="L13811" i="1"/>
  <c r="M13821" i="1"/>
  <c r="L13808" i="1"/>
  <c r="M13818" i="1"/>
  <c r="M13800" i="1"/>
  <c r="L13790" i="1"/>
  <c r="M13812" i="1"/>
  <c r="L13802" i="1"/>
  <c r="R13780" i="1"/>
  <c r="R13779" i="1"/>
  <c r="R13781" i="1"/>
  <c r="L13803" i="1"/>
  <c r="M13813" i="1"/>
  <c r="N13799" i="1" a="1"/>
  <c r="P13795" i="1"/>
  <c r="O13791" i="1"/>
  <c r="N13790" i="1"/>
  <c r="N13791" i="1"/>
  <c r="P13789" i="1"/>
  <c r="P13790" i="1"/>
  <c r="O13789" i="1"/>
  <c r="P13791" i="1"/>
  <c r="O13790" i="1"/>
  <c r="N13789" i="1"/>
  <c r="R13789" i="1" s="1" a="1"/>
  <c r="M13807" i="1"/>
  <c r="L13797" i="1"/>
  <c r="M13819" i="1"/>
  <c r="L13809" i="1"/>
  <c r="M13822" i="1" l="1"/>
  <c r="L13812" i="1"/>
  <c r="O13801" i="1"/>
  <c r="N13800" i="1"/>
  <c r="N13801" i="1"/>
  <c r="P13799" i="1"/>
  <c r="P13800" i="1"/>
  <c r="O13799" i="1"/>
  <c r="P13801" i="1"/>
  <c r="O13800" i="1"/>
  <c r="N13799" i="1"/>
  <c r="R13799" i="1" s="1" a="1"/>
  <c r="M13817" i="1"/>
  <c r="L13807" i="1"/>
  <c r="M13810" i="1"/>
  <c r="L13800" i="1"/>
  <c r="M13814" i="1"/>
  <c r="L13804" i="1"/>
  <c r="M13829" i="1"/>
  <c r="L13819" i="1"/>
  <c r="L13821" i="1"/>
  <c r="M13831" i="1"/>
  <c r="L13813" i="1"/>
  <c r="M13823" i="1"/>
  <c r="R13790" i="1"/>
  <c r="R13789" i="1"/>
  <c r="R13791" i="1"/>
  <c r="L13818" i="1"/>
  <c r="M13828" i="1"/>
  <c r="O13816" i="1"/>
  <c r="O13817" i="1" s="1"/>
  <c r="L13815" i="1"/>
  <c r="N13816" i="1"/>
  <c r="P13816" i="1" s="1"/>
  <c r="P13817" i="1" s="1"/>
  <c r="O13815" i="1"/>
  <c r="N13815" i="1"/>
  <c r="M13825" i="1"/>
  <c r="N13809" i="1" a="1"/>
  <c r="P13805" i="1"/>
  <c r="M13826" i="1"/>
  <c r="L13816" i="1"/>
  <c r="L13828" i="1" l="1"/>
  <c r="M13838" i="1"/>
  <c r="M13824" i="1"/>
  <c r="L13814" i="1"/>
  <c r="M13827" i="1"/>
  <c r="L13817" i="1"/>
  <c r="L13823" i="1"/>
  <c r="M13833" i="1"/>
  <c r="R13800" i="1"/>
  <c r="R13799" i="1"/>
  <c r="R13801" i="1"/>
  <c r="O13826" i="1"/>
  <c r="O13827" i="1" s="1"/>
  <c r="L13825" i="1"/>
  <c r="N13826" i="1"/>
  <c r="P13826" i="1" s="1"/>
  <c r="P13827" i="1" s="1"/>
  <c r="O13825" i="1"/>
  <c r="N13825" i="1"/>
  <c r="M13835" i="1"/>
  <c r="M13839" i="1"/>
  <c r="L13829" i="1"/>
  <c r="M13820" i="1"/>
  <c r="L13810" i="1"/>
  <c r="O13811" i="1"/>
  <c r="N13810" i="1"/>
  <c r="N13811" i="1"/>
  <c r="P13809" i="1"/>
  <c r="P13810" i="1"/>
  <c r="O13809" i="1"/>
  <c r="P13811" i="1"/>
  <c r="O13810" i="1"/>
  <c r="N13809" i="1"/>
  <c r="R13809" i="1" s="1" a="1"/>
  <c r="M13836" i="1"/>
  <c r="L13826" i="1"/>
  <c r="N13819" i="1" a="1"/>
  <c r="P13815" i="1"/>
  <c r="L13831" i="1"/>
  <c r="M13841" i="1"/>
  <c r="M13832" i="1"/>
  <c r="L13822" i="1"/>
  <c r="L13841" i="1" l="1"/>
  <c r="M13851" i="1"/>
  <c r="M13830" i="1"/>
  <c r="L13820" i="1"/>
  <c r="N13829" i="1" a="1"/>
  <c r="P13825" i="1"/>
  <c r="L13833" i="1"/>
  <c r="M13843" i="1"/>
  <c r="M13834" i="1"/>
  <c r="L13824" i="1"/>
  <c r="R13810" i="1"/>
  <c r="R13809" i="1"/>
  <c r="R13811" i="1"/>
  <c r="M13849" i="1"/>
  <c r="L13839" i="1"/>
  <c r="L13838" i="1"/>
  <c r="M13848" i="1"/>
  <c r="M13846" i="1"/>
  <c r="L13836" i="1"/>
  <c r="M13842" i="1"/>
  <c r="L13832" i="1"/>
  <c r="O13821" i="1"/>
  <c r="N13820" i="1"/>
  <c r="N13821" i="1"/>
  <c r="P13819" i="1"/>
  <c r="P13820" i="1"/>
  <c r="O13819" i="1"/>
  <c r="P13821" i="1"/>
  <c r="O13820" i="1"/>
  <c r="N13819" i="1"/>
  <c r="R13819" i="1" s="1" a="1"/>
  <c r="O13836" i="1"/>
  <c r="O13837" i="1" s="1"/>
  <c r="L13835" i="1"/>
  <c r="N13836" i="1"/>
  <c r="P13836" i="1" s="1"/>
  <c r="P13837" i="1" s="1"/>
  <c r="O13835" i="1"/>
  <c r="N13835" i="1"/>
  <c r="M13845" i="1"/>
  <c r="M13837" i="1"/>
  <c r="L13827" i="1"/>
  <c r="M13847" i="1" l="1"/>
  <c r="L13837" i="1"/>
  <c r="O13846" i="1"/>
  <c r="O13847" i="1" s="1"/>
  <c r="L13845" i="1"/>
  <c r="N13846" i="1"/>
  <c r="P13846" i="1" s="1"/>
  <c r="P13847" i="1" s="1"/>
  <c r="O13845" i="1"/>
  <c r="N13845" i="1"/>
  <c r="M13855" i="1"/>
  <c r="M13852" i="1"/>
  <c r="L13842" i="1"/>
  <c r="L13843" i="1"/>
  <c r="M13853" i="1"/>
  <c r="M13840" i="1"/>
  <c r="L13830" i="1"/>
  <c r="R13820" i="1"/>
  <c r="R13819" i="1"/>
  <c r="R13821" i="1"/>
  <c r="M13856" i="1"/>
  <c r="L13846" i="1"/>
  <c r="M13859" i="1"/>
  <c r="L13849" i="1"/>
  <c r="L13851" i="1"/>
  <c r="M13861" i="1"/>
  <c r="N13839" i="1" a="1"/>
  <c r="P13835" i="1"/>
  <c r="L13848" i="1"/>
  <c r="M13858" i="1"/>
  <c r="M13844" i="1"/>
  <c r="L13834" i="1"/>
  <c r="O13831" i="1"/>
  <c r="N13830" i="1"/>
  <c r="N13831" i="1"/>
  <c r="P13829" i="1"/>
  <c r="P13830" i="1"/>
  <c r="O13829" i="1"/>
  <c r="P13831" i="1"/>
  <c r="O13830" i="1"/>
  <c r="N13829" i="1"/>
  <c r="R13829" i="1" s="1" a="1"/>
  <c r="L13858" i="1" l="1"/>
  <c r="M13868" i="1"/>
  <c r="N13849" i="1" a="1"/>
  <c r="P13845" i="1"/>
  <c r="M13854" i="1"/>
  <c r="L13844" i="1"/>
  <c r="O13841" i="1"/>
  <c r="N13840" i="1"/>
  <c r="N13841" i="1"/>
  <c r="P13839" i="1"/>
  <c r="P13840" i="1"/>
  <c r="O13839" i="1"/>
  <c r="P13841" i="1"/>
  <c r="O13840" i="1"/>
  <c r="N13839" i="1"/>
  <c r="R13839" i="1" s="1" a="1"/>
  <c r="M13869" i="1"/>
  <c r="L13859" i="1"/>
  <c r="L13853" i="1"/>
  <c r="M13863" i="1"/>
  <c r="O13856" i="1"/>
  <c r="O13857" i="1" s="1"/>
  <c r="L13855" i="1"/>
  <c r="N13856" i="1"/>
  <c r="P13856" i="1" s="1"/>
  <c r="P13857" i="1" s="1"/>
  <c r="O13855" i="1"/>
  <c r="N13855" i="1"/>
  <c r="M13865" i="1"/>
  <c r="L13861" i="1"/>
  <c r="M13871" i="1"/>
  <c r="R13830" i="1"/>
  <c r="R13829" i="1"/>
  <c r="R13831" i="1"/>
  <c r="M13866" i="1"/>
  <c r="L13856" i="1"/>
  <c r="M13850" i="1"/>
  <c r="L13840" i="1"/>
  <c r="M13862" i="1"/>
  <c r="L13852" i="1"/>
  <c r="M13857" i="1"/>
  <c r="L13847" i="1"/>
  <c r="N13859" i="1" l="1" a="1"/>
  <c r="P13855" i="1"/>
  <c r="M13879" i="1"/>
  <c r="L13869" i="1"/>
  <c r="L13863" i="1"/>
  <c r="M13873" i="1"/>
  <c r="R13840" i="1"/>
  <c r="R13839" i="1"/>
  <c r="R13841" i="1"/>
  <c r="O13851" i="1"/>
  <c r="N13850" i="1"/>
  <c r="N13851" i="1"/>
  <c r="P13849" i="1"/>
  <c r="P13850" i="1"/>
  <c r="O13849" i="1"/>
  <c r="P13851" i="1"/>
  <c r="O13850" i="1"/>
  <c r="N13849" i="1"/>
  <c r="R13849" i="1" s="1" a="1"/>
  <c r="M13872" i="1"/>
  <c r="L13862" i="1"/>
  <c r="M13876" i="1"/>
  <c r="L13866" i="1"/>
  <c r="L13868" i="1"/>
  <c r="M13878" i="1"/>
  <c r="L13871" i="1"/>
  <c r="M13881" i="1"/>
  <c r="M13867" i="1"/>
  <c r="L13857" i="1"/>
  <c r="M13860" i="1"/>
  <c r="L13850" i="1"/>
  <c r="O13866" i="1"/>
  <c r="O13867" i="1" s="1"/>
  <c r="L13865" i="1"/>
  <c r="N13866" i="1"/>
  <c r="P13866" i="1" s="1"/>
  <c r="P13867" i="1" s="1"/>
  <c r="O13865" i="1"/>
  <c r="N13865" i="1"/>
  <c r="M13875" i="1"/>
  <c r="M13864" i="1"/>
  <c r="L13854" i="1"/>
  <c r="N13869" i="1" l="1" a="1"/>
  <c r="P13865" i="1"/>
  <c r="M13870" i="1"/>
  <c r="L13860" i="1"/>
  <c r="M13886" i="1"/>
  <c r="L13876" i="1"/>
  <c r="O13876" i="1"/>
  <c r="O13877" i="1" s="1"/>
  <c r="L13875" i="1"/>
  <c r="N13876" i="1"/>
  <c r="P13876" i="1" s="1"/>
  <c r="P13877" i="1" s="1"/>
  <c r="O13875" i="1"/>
  <c r="N13875" i="1"/>
  <c r="M13885" i="1"/>
  <c r="L13878" i="1"/>
  <c r="M13888" i="1"/>
  <c r="M13877" i="1"/>
  <c r="L13867" i="1"/>
  <c r="M13882" i="1"/>
  <c r="L13872" i="1"/>
  <c r="M13889" i="1"/>
  <c r="L13879" i="1"/>
  <c r="L13881" i="1"/>
  <c r="M13891" i="1"/>
  <c r="R13850" i="1"/>
  <c r="R13849" i="1"/>
  <c r="R13851" i="1"/>
  <c r="L13873" i="1"/>
  <c r="M13883" i="1"/>
  <c r="M13874" i="1"/>
  <c r="L13864" i="1"/>
  <c r="O13861" i="1"/>
  <c r="N13860" i="1"/>
  <c r="N13861" i="1"/>
  <c r="P13859" i="1"/>
  <c r="P13860" i="1"/>
  <c r="O13859" i="1"/>
  <c r="P13861" i="1"/>
  <c r="O13860" i="1"/>
  <c r="N13859" i="1"/>
  <c r="R13859" i="1" s="1" a="1"/>
  <c r="R13860" i="1" l="1"/>
  <c r="R13859" i="1"/>
  <c r="R13861" i="1"/>
  <c r="M13892" i="1"/>
  <c r="L13882" i="1"/>
  <c r="M13896" i="1"/>
  <c r="L13886" i="1"/>
  <c r="M13884" i="1"/>
  <c r="L13874" i="1"/>
  <c r="O13886" i="1"/>
  <c r="O13887" i="1" s="1"/>
  <c r="L13885" i="1"/>
  <c r="N13886" i="1"/>
  <c r="P13886" i="1" s="1"/>
  <c r="P13887" i="1" s="1"/>
  <c r="O13885" i="1"/>
  <c r="N13885" i="1"/>
  <c r="M13895" i="1"/>
  <c r="M13880" i="1"/>
  <c r="L13870" i="1"/>
  <c r="M13899" i="1"/>
  <c r="L13889" i="1"/>
  <c r="N13879" i="1" a="1"/>
  <c r="P13875" i="1"/>
  <c r="L13891" i="1"/>
  <c r="M13901" i="1"/>
  <c r="L13888" i="1"/>
  <c r="M13898" i="1"/>
  <c r="L13883" i="1"/>
  <c r="M13893" i="1"/>
  <c r="M13887" i="1"/>
  <c r="L13877" i="1"/>
  <c r="O13871" i="1"/>
  <c r="N13870" i="1"/>
  <c r="N13871" i="1"/>
  <c r="P13869" i="1"/>
  <c r="P13870" i="1"/>
  <c r="O13869" i="1"/>
  <c r="P13871" i="1"/>
  <c r="O13870" i="1"/>
  <c r="N13869" i="1"/>
  <c r="R13869" i="1" s="1" a="1"/>
  <c r="L13898" i="1" l="1"/>
  <c r="M13908" i="1"/>
  <c r="M13897" i="1"/>
  <c r="L13887" i="1"/>
  <c r="O13881" i="1"/>
  <c r="N13880" i="1"/>
  <c r="N13881" i="1"/>
  <c r="P13879" i="1"/>
  <c r="P13880" i="1"/>
  <c r="O13879" i="1"/>
  <c r="P13881" i="1"/>
  <c r="O13880" i="1"/>
  <c r="N13879" i="1"/>
  <c r="R13879" i="1" s="1" a="1"/>
  <c r="M13890" i="1"/>
  <c r="L13880" i="1"/>
  <c r="M13894" i="1"/>
  <c r="L13884" i="1"/>
  <c r="M13902" i="1"/>
  <c r="L13892" i="1"/>
  <c r="L13893" i="1"/>
  <c r="M13903" i="1"/>
  <c r="L13901" i="1"/>
  <c r="M13911" i="1"/>
  <c r="O13896" i="1"/>
  <c r="O13897" i="1" s="1"/>
  <c r="L13895" i="1"/>
  <c r="N13896" i="1"/>
  <c r="P13896" i="1" s="1"/>
  <c r="P13897" i="1" s="1"/>
  <c r="O13895" i="1"/>
  <c r="N13895" i="1"/>
  <c r="M13905" i="1"/>
  <c r="R13870" i="1"/>
  <c r="R13869" i="1"/>
  <c r="R13871" i="1"/>
  <c r="M13909" i="1"/>
  <c r="L13899" i="1"/>
  <c r="N13889" i="1" a="1"/>
  <c r="P13885" i="1"/>
  <c r="M13906" i="1"/>
  <c r="L13896" i="1"/>
  <c r="M13919" i="1" l="1"/>
  <c r="L13909" i="1"/>
  <c r="N13899" i="1" a="1"/>
  <c r="P13895" i="1"/>
  <c r="M13904" i="1"/>
  <c r="L13894" i="1"/>
  <c r="O13891" i="1"/>
  <c r="N13890" i="1"/>
  <c r="N13891" i="1"/>
  <c r="P13889" i="1"/>
  <c r="P13890" i="1"/>
  <c r="O13889" i="1"/>
  <c r="P13891" i="1"/>
  <c r="O13890" i="1"/>
  <c r="N13889" i="1"/>
  <c r="R13889" i="1" s="1" a="1"/>
  <c r="L13911" i="1"/>
  <c r="M13921" i="1"/>
  <c r="M13907" i="1"/>
  <c r="L13897" i="1"/>
  <c r="M13912" i="1"/>
  <c r="L13902" i="1"/>
  <c r="M13900" i="1"/>
  <c r="L13890" i="1"/>
  <c r="L13908" i="1"/>
  <c r="M13918" i="1"/>
  <c r="M13916" i="1"/>
  <c r="L13906" i="1"/>
  <c r="O13906" i="1"/>
  <c r="O13907" i="1" s="1"/>
  <c r="L13905" i="1"/>
  <c r="N13906" i="1"/>
  <c r="P13906" i="1" s="1"/>
  <c r="P13907" i="1" s="1"/>
  <c r="O13905" i="1"/>
  <c r="N13905" i="1"/>
  <c r="M13915" i="1"/>
  <c r="L13903" i="1"/>
  <c r="M13913" i="1"/>
  <c r="R13880" i="1"/>
  <c r="R13879" i="1"/>
  <c r="R13881" i="1"/>
  <c r="M13922" i="1" l="1"/>
  <c r="L13912" i="1"/>
  <c r="L13913" i="1"/>
  <c r="M13923" i="1"/>
  <c r="R13890" i="1"/>
  <c r="R13889" i="1"/>
  <c r="R13891" i="1"/>
  <c r="O13901" i="1"/>
  <c r="N13900" i="1"/>
  <c r="N13901" i="1"/>
  <c r="P13899" i="1"/>
  <c r="P13900" i="1"/>
  <c r="O13899" i="1"/>
  <c r="P13901" i="1"/>
  <c r="O13900" i="1"/>
  <c r="N13899" i="1"/>
  <c r="R13899" i="1" s="1" a="1"/>
  <c r="N13909" i="1" a="1"/>
  <c r="P13905" i="1"/>
  <c r="M13926" i="1"/>
  <c r="L13916" i="1"/>
  <c r="M13910" i="1"/>
  <c r="L13900" i="1"/>
  <c r="M13917" i="1"/>
  <c r="L13907" i="1"/>
  <c r="O13916" i="1"/>
  <c r="O13917" i="1" s="1"/>
  <c r="L13915" i="1"/>
  <c r="N13916" i="1"/>
  <c r="P13916" i="1" s="1"/>
  <c r="P13917" i="1" s="1"/>
  <c r="O13915" i="1"/>
  <c r="N13915" i="1"/>
  <c r="M13925" i="1"/>
  <c r="L13918" i="1"/>
  <c r="M13928" i="1"/>
  <c r="L13921" i="1"/>
  <c r="M13931" i="1"/>
  <c r="M13914" i="1"/>
  <c r="L13904" i="1"/>
  <c r="M13929" i="1"/>
  <c r="L13919" i="1"/>
  <c r="R13900" i="1" l="1"/>
  <c r="R13899" i="1"/>
  <c r="R13901" i="1"/>
  <c r="L13923" i="1"/>
  <c r="M13933" i="1"/>
  <c r="N13919" i="1" a="1"/>
  <c r="P13915" i="1"/>
  <c r="M13927" i="1"/>
  <c r="L13917" i="1"/>
  <c r="M13936" i="1"/>
  <c r="L13926" i="1"/>
  <c r="M13939" i="1"/>
  <c r="L13929" i="1"/>
  <c r="L13928" i="1"/>
  <c r="M13938" i="1"/>
  <c r="M13924" i="1"/>
  <c r="L13914" i="1"/>
  <c r="L13931" i="1"/>
  <c r="M13941" i="1"/>
  <c r="O13926" i="1"/>
  <c r="O13927" i="1" s="1"/>
  <c r="L13925" i="1"/>
  <c r="N13926" i="1"/>
  <c r="P13926" i="1" s="1"/>
  <c r="P13927" i="1" s="1"/>
  <c r="O13925" i="1"/>
  <c r="N13925" i="1"/>
  <c r="M13935" i="1"/>
  <c r="M13920" i="1"/>
  <c r="L13910" i="1"/>
  <c r="O13911" i="1"/>
  <c r="N13910" i="1"/>
  <c r="N13911" i="1"/>
  <c r="P13909" i="1"/>
  <c r="P13910" i="1"/>
  <c r="O13909" i="1"/>
  <c r="P13911" i="1"/>
  <c r="O13910" i="1"/>
  <c r="N13909" i="1"/>
  <c r="R13909" i="1" s="1" a="1"/>
  <c r="M13932" i="1"/>
  <c r="L13922" i="1"/>
  <c r="R13910" i="1" l="1"/>
  <c r="R13909" i="1"/>
  <c r="R13911" i="1"/>
  <c r="M13934" i="1"/>
  <c r="L13924" i="1"/>
  <c r="M13949" i="1"/>
  <c r="L13939" i="1"/>
  <c r="M13937" i="1"/>
  <c r="L13927" i="1"/>
  <c r="L13941" i="1"/>
  <c r="M13951" i="1"/>
  <c r="L13938" i="1"/>
  <c r="M13948" i="1"/>
  <c r="N13929" i="1" a="1"/>
  <c r="P13925" i="1"/>
  <c r="M13930" i="1"/>
  <c r="L13920" i="1"/>
  <c r="M13946" i="1"/>
  <c r="L13936" i="1"/>
  <c r="O13921" i="1"/>
  <c r="N13920" i="1"/>
  <c r="N13921" i="1"/>
  <c r="P13919" i="1"/>
  <c r="P13920" i="1"/>
  <c r="O13919" i="1"/>
  <c r="P13921" i="1"/>
  <c r="O13920" i="1"/>
  <c r="N13919" i="1"/>
  <c r="R13919" i="1" s="1" a="1"/>
  <c r="M13942" i="1"/>
  <c r="L13932" i="1"/>
  <c r="O13936" i="1"/>
  <c r="O13937" i="1" s="1"/>
  <c r="L13935" i="1"/>
  <c r="N13936" i="1"/>
  <c r="P13936" i="1" s="1"/>
  <c r="P13937" i="1" s="1"/>
  <c r="O13935" i="1"/>
  <c r="N13935" i="1"/>
  <c r="M13945" i="1"/>
  <c r="L13933" i="1"/>
  <c r="M13943" i="1"/>
  <c r="N13939" i="1" l="1" a="1"/>
  <c r="P13935" i="1"/>
  <c r="L13943" i="1"/>
  <c r="M13953" i="1"/>
  <c r="M13952" i="1"/>
  <c r="L13942" i="1"/>
  <c r="O13946" i="1"/>
  <c r="O13947" i="1" s="1"/>
  <c r="L13945" i="1"/>
  <c r="N13946" i="1"/>
  <c r="P13946" i="1" s="1"/>
  <c r="P13947" i="1" s="1"/>
  <c r="O13945" i="1"/>
  <c r="N13945" i="1"/>
  <c r="M13955" i="1"/>
  <c r="R13920" i="1"/>
  <c r="R13919" i="1"/>
  <c r="R13921" i="1"/>
  <c r="M13940" i="1"/>
  <c r="L13930" i="1"/>
  <c r="M13947" i="1"/>
  <c r="L13937" i="1"/>
  <c r="M13944" i="1"/>
  <c r="L13934" i="1"/>
  <c r="L13951" i="1"/>
  <c r="M13961" i="1"/>
  <c r="M13956" i="1"/>
  <c r="L13946" i="1"/>
  <c r="O13931" i="1"/>
  <c r="N13930" i="1"/>
  <c r="N13931" i="1"/>
  <c r="P13929" i="1"/>
  <c r="P13930" i="1"/>
  <c r="O13929" i="1"/>
  <c r="P13931" i="1"/>
  <c r="O13930" i="1"/>
  <c r="N13929" i="1"/>
  <c r="R13929" i="1" s="1" a="1"/>
  <c r="M13959" i="1"/>
  <c r="L13949" i="1"/>
  <c r="L13948" i="1"/>
  <c r="M13958" i="1"/>
  <c r="M13969" i="1" l="1"/>
  <c r="L13959" i="1"/>
  <c r="L13961" i="1"/>
  <c r="M13971" i="1"/>
  <c r="L13958" i="1"/>
  <c r="M13968" i="1"/>
  <c r="M13962" i="1"/>
  <c r="L13952" i="1"/>
  <c r="M13966" i="1"/>
  <c r="L13956" i="1"/>
  <c r="M13954" i="1"/>
  <c r="L13944" i="1"/>
  <c r="M13950" i="1"/>
  <c r="L13940" i="1"/>
  <c r="O13956" i="1"/>
  <c r="O13957" i="1" s="1"/>
  <c r="L13955" i="1"/>
  <c r="N13956" i="1"/>
  <c r="P13956" i="1" s="1"/>
  <c r="P13957" i="1" s="1"/>
  <c r="O13955" i="1"/>
  <c r="N13955" i="1"/>
  <c r="M13965" i="1"/>
  <c r="L13953" i="1"/>
  <c r="M13963" i="1"/>
  <c r="R13930" i="1"/>
  <c r="R13929" i="1"/>
  <c r="R13931" i="1"/>
  <c r="M13957" i="1"/>
  <c r="L13947" i="1"/>
  <c r="N13949" i="1" a="1"/>
  <c r="P13945" i="1"/>
  <c r="O13941" i="1"/>
  <c r="N13940" i="1"/>
  <c r="N13941" i="1"/>
  <c r="P13939" i="1"/>
  <c r="P13940" i="1"/>
  <c r="O13939" i="1"/>
  <c r="P13941" i="1"/>
  <c r="O13940" i="1"/>
  <c r="N13939" i="1"/>
  <c r="R13939" i="1" s="1" a="1"/>
  <c r="M13976" i="1" l="1"/>
  <c r="L13966" i="1"/>
  <c r="O13951" i="1"/>
  <c r="N13950" i="1"/>
  <c r="N13951" i="1"/>
  <c r="P13949" i="1"/>
  <c r="P13950" i="1"/>
  <c r="O13949" i="1"/>
  <c r="P13951" i="1"/>
  <c r="O13950" i="1"/>
  <c r="N13949" i="1"/>
  <c r="R13949" i="1" s="1" a="1"/>
  <c r="O13966" i="1"/>
  <c r="O13967" i="1" s="1"/>
  <c r="L13965" i="1"/>
  <c r="N13966" i="1"/>
  <c r="P13966" i="1" s="1"/>
  <c r="P13967" i="1" s="1"/>
  <c r="O13965" i="1"/>
  <c r="N13965" i="1"/>
  <c r="M13975" i="1"/>
  <c r="L13971" i="1"/>
  <c r="M13981" i="1"/>
  <c r="M13964" i="1"/>
  <c r="L13954" i="1"/>
  <c r="M13972" i="1"/>
  <c r="L13962" i="1"/>
  <c r="R13940" i="1"/>
  <c r="R13939" i="1"/>
  <c r="R13941" i="1"/>
  <c r="M13967" i="1"/>
  <c r="L13957" i="1"/>
  <c r="L13963" i="1"/>
  <c r="M13973" i="1"/>
  <c r="L13968" i="1"/>
  <c r="M13978" i="1"/>
  <c r="N13959" i="1" a="1"/>
  <c r="P13955" i="1"/>
  <c r="M13960" i="1"/>
  <c r="L13950" i="1"/>
  <c r="M13979" i="1"/>
  <c r="L13969" i="1"/>
  <c r="M13989" i="1" l="1"/>
  <c r="L13979" i="1"/>
  <c r="L13978" i="1"/>
  <c r="M13988" i="1"/>
  <c r="M13974" i="1"/>
  <c r="L13964" i="1"/>
  <c r="N13969" i="1" a="1"/>
  <c r="P13965" i="1"/>
  <c r="M13970" i="1"/>
  <c r="L13960" i="1"/>
  <c r="M13977" i="1"/>
  <c r="L13967" i="1"/>
  <c r="L13981" i="1"/>
  <c r="M13991" i="1"/>
  <c r="R13950" i="1"/>
  <c r="R13949" i="1"/>
  <c r="R13951" i="1"/>
  <c r="L13973" i="1"/>
  <c r="M13983" i="1"/>
  <c r="M13982" i="1"/>
  <c r="L13972" i="1"/>
  <c r="O13961" i="1"/>
  <c r="N13960" i="1"/>
  <c r="N13961" i="1"/>
  <c r="P13959" i="1"/>
  <c r="P13960" i="1"/>
  <c r="O13959" i="1"/>
  <c r="P13961" i="1"/>
  <c r="O13960" i="1"/>
  <c r="N13959" i="1"/>
  <c r="R13959" i="1" s="1" a="1"/>
  <c r="O13976" i="1"/>
  <c r="O13977" i="1" s="1"/>
  <c r="L13975" i="1"/>
  <c r="N13976" i="1"/>
  <c r="P13976" i="1" s="1"/>
  <c r="P13977" i="1" s="1"/>
  <c r="O13975" i="1"/>
  <c r="N13975" i="1"/>
  <c r="M13985" i="1"/>
  <c r="M13986" i="1"/>
  <c r="L13976" i="1"/>
  <c r="M13996" i="1" l="1"/>
  <c r="L13986" i="1"/>
  <c r="O13986" i="1"/>
  <c r="O13987" i="1" s="1"/>
  <c r="L13985" i="1"/>
  <c r="N13986" i="1"/>
  <c r="P13986" i="1" s="1"/>
  <c r="P13987" i="1" s="1"/>
  <c r="O13985" i="1"/>
  <c r="N13985" i="1"/>
  <c r="M13995" i="1"/>
  <c r="M13992" i="1"/>
  <c r="L13982" i="1"/>
  <c r="L13988" i="1"/>
  <c r="M13998" i="1"/>
  <c r="L13983" i="1"/>
  <c r="M13993" i="1"/>
  <c r="M13987" i="1"/>
  <c r="L13977" i="1"/>
  <c r="O13971" i="1"/>
  <c r="N13970" i="1"/>
  <c r="N13971" i="1"/>
  <c r="P13969" i="1"/>
  <c r="P13970" i="1"/>
  <c r="O13969" i="1"/>
  <c r="P13971" i="1"/>
  <c r="O13970" i="1"/>
  <c r="N13969" i="1"/>
  <c r="R13969" i="1" s="1" a="1"/>
  <c r="R13960" i="1"/>
  <c r="R13959" i="1"/>
  <c r="R13961" i="1"/>
  <c r="L13991" i="1"/>
  <c r="M14001" i="1"/>
  <c r="N13979" i="1" a="1"/>
  <c r="P13975" i="1"/>
  <c r="M13980" i="1"/>
  <c r="L13970" i="1"/>
  <c r="M13984" i="1"/>
  <c r="L13974" i="1"/>
  <c r="M13999" i="1"/>
  <c r="L13989" i="1"/>
  <c r="O13981" i="1" l="1"/>
  <c r="N13980" i="1"/>
  <c r="N13981" i="1"/>
  <c r="P13979" i="1"/>
  <c r="P13980" i="1"/>
  <c r="O13979" i="1"/>
  <c r="P13981" i="1"/>
  <c r="O13980" i="1"/>
  <c r="N13979" i="1"/>
  <c r="R13979" i="1" s="1" a="1"/>
  <c r="M14009" i="1"/>
  <c r="L13999" i="1"/>
  <c r="R13970" i="1"/>
  <c r="R13969" i="1"/>
  <c r="R13971" i="1"/>
  <c r="M14002" i="1"/>
  <c r="L13992" i="1"/>
  <c r="M14008" i="1"/>
  <c r="L13998" i="1"/>
  <c r="O13996" i="1"/>
  <c r="O13997" i="1" s="1"/>
  <c r="L13995" i="1"/>
  <c r="N13996" i="1"/>
  <c r="P13996" i="1" s="1"/>
  <c r="P13997" i="1" s="1"/>
  <c r="O13995" i="1"/>
  <c r="N13995" i="1"/>
  <c r="M14005" i="1"/>
  <c r="N13989" i="1" a="1"/>
  <c r="P13985" i="1"/>
  <c r="M13994" i="1"/>
  <c r="L13984" i="1"/>
  <c r="M14011" i="1"/>
  <c r="L14001" i="1"/>
  <c r="L13993" i="1"/>
  <c r="M14003" i="1"/>
  <c r="M13997" i="1"/>
  <c r="L13987" i="1"/>
  <c r="M13990" i="1"/>
  <c r="L13980" i="1"/>
  <c r="M14006" i="1"/>
  <c r="L13996" i="1"/>
  <c r="N13999" i="1" l="1" a="1"/>
  <c r="P13995" i="1"/>
  <c r="M14016" i="1"/>
  <c r="L14006" i="1"/>
  <c r="M14007" i="1"/>
  <c r="L13997" i="1"/>
  <c r="M14018" i="1"/>
  <c r="L14008" i="1"/>
  <c r="M14013" i="1"/>
  <c r="L14003" i="1"/>
  <c r="M14015" i="1"/>
  <c r="O14006" i="1"/>
  <c r="O14007" i="1" s="1"/>
  <c r="L14005" i="1"/>
  <c r="N14006" i="1"/>
  <c r="P14006" i="1" s="1"/>
  <c r="P14007" i="1" s="1"/>
  <c r="O14005" i="1"/>
  <c r="N14005" i="1"/>
  <c r="M14012" i="1"/>
  <c r="L14002" i="1"/>
  <c r="M14004" i="1"/>
  <c r="L13994" i="1"/>
  <c r="M14019" i="1"/>
  <c r="L14009" i="1"/>
  <c r="M14000" i="1"/>
  <c r="L13990" i="1"/>
  <c r="M14021" i="1"/>
  <c r="L14011" i="1"/>
  <c r="O13991" i="1"/>
  <c r="N13990" i="1"/>
  <c r="N13991" i="1"/>
  <c r="P13989" i="1"/>
  <c r="P13990" i="1"/>
  <c r="O13989" i="1"/>
  <c r="P13991" i="1"/>
  <c r="O13990" i="1"/>
  <c r="N13989" i="1"/>
  <c r="R13989" i="1" s="1" a="1"/>
  <c r="R13980" i="1"/>
  <c r="R13979" i="1"/>
  <c r="R13981" i="1"/>
  <c r="M14029" i="1" l="1"/>
  <c r="L14019" i="1"/>
  <c r="P14005" i="1"/>
  <c r="N14009" i="1" a="1"/>
  <c r="M14028" i="1"/>
  <c r="L14018" i="1"/>
  <c r="L14016" i="1"/>
  <c r="M14026" i="1"/>
  <c r="R13990" i="1"/>
  <c r="R13989" i="1"/>
  <c r="R13991" i="1"/>
  <c r="M14010" i="1"/>
  <c r="L14000" i="1"/>
  <c r="M14014" i="1"/>
  <c r="L14004" i="1"/>
  <c r="N14016" i="1"/>
  <c r="P14016" i="1" s="1"/>
  <c r="P14017" i="1" s="1"/>
  <c r="O14015" i="1"/>
  <c r="M14025" i="1"/>
  <c r="N14015" i="1"/>
  <c r="O14016" i="1"/>
  <c r="O14017" i="1" s="1"/>
  <c r="L14015" i="1"/>
  <c r="M14031" i="1"/>
  <c r="L14021" i="1"/>
  <c r="M14022" i="1"/>
  <c r="L14012" i="1"/>
  <c r="M14023" i="1"/>
  <c r="L14013" i="1"/>
  <c r="M14017" i="1"/>
  <c r="L14007" i="1"/>
  <c r="O14001" i="1"/>
  <c r="N14000" i="1"/>
  <c r="N14001" i="1"/>
  <c r="P13999" i="1"/>
  <c r="P14000" i="1"/>
  <c r="O13999" i="1"/>
  <c r="P14001" i="1"/>
  <c r="O14000" i="1"/>
  <c r="N13999" i="1"/>
  <c r="R13999" i="1" s="1" a="1"/>
  <c r="L14017" i="1" l="1"/>
  <c r="M14027" i="1"/>
  <c r="M14032" i="1"/>
  <c r="L14022" i="1"/>
  <c r="M14020" i="1"/>
  <c r="L14010" i="1"/>
  <c r="L14026" i="1"/>
  <c r="M14036" i="1"/>
  <c r="N14011" i="1"/>
  <c r="P14009" i="1"/>
  <c r="P14011" i="1"/>
  <c r="O14010" i="1"/>
  <c r="N14009" i="1"/>
  <c r="R14009" i="1" s="1" a="1"/>
  <c r="N14010" i="1"/>
  <c r="O14009" i="1"/>
  <c r="O14011" i="1"/>
  <c r="P14010" i="1"/>
  <c r="N14019" i="1" a="1"/>
  <c r="P14015" i="1"/>
  <c r="R14000" i="1"/>
  <c r="R13999" i="1"/>
  <c r="R14001" i="1"/>
  <c r="M14033" i="1"/>
  <c r="L14023" i="1"/>
  <c r="M14041" i="1"/>
  <c r="L14031" i="1"/>
  <c r="N14026" i="1"/>
  <c r="P14026" i="1" s="1"/>
  <c r="P14027" i="1" s="1"/>
  <c r="O14025" i="1"/>
  <c r="M14035" i="1"/>
  <c r="O14026" i="1"/>
  <c r="O14027" i="1" s="1"/>
  <c r="L14025" i="1"/>
  <c r="N14025" i="1"/>
  <c r="M14024" i="1"/>
  <c r="L14014" i="1"/>
  <c r="M14038" i="1"/>
  <c r="L14028" i="1"/>
  <c r="M14039" i="1"/>
  <c r="L14029" i="1"/>
  <c r="M14049" i="1" l="1"/>
  <c r="L14039" i="1"/>
  <c r="N14036" i="1"/>
  <c r="P14036" i="1" s="1"/>
  <c r="P14037" i="1" s="1"/>
  <c r="O14035" i="1"/>
  <c r="M14045" i="1"/>
  <c r="N14035" i="1"/>
  <c r="O14036" i="1"/>
  <c r="O14037" i="1" s="1"/>
  <c r="L14035" i="1"/>
  <c r="R14009" i="1"/>
  <c r="R14011" i="1"/>
  <c r="R14010" i="1"/>
  <c r="M14030" i="1"/>
  <c r="L14020" i="1"/>
  <c r="N14029" i="1" a="1"/>
  <c r="P14025" i="1"/>
  <c r="L14036" i="1"/>
  <c r="M14046" i="1"/>
  <c r="M14043" i="1"/>
  <c r="L14033" i="1"/>
  <c r="M14034" i="1"/>
  <c r="L14024" i="1"/>
  <c r="M14048" i="1"/>
  <c r="L14038" i="1"/>
  <c r="M14042" i="1"/>
  <c r="L14032" i="1"/>
  <c r="N14021" i="1"/>
  <c r="P14019" i="1"/>
  <c r="P14021" i="1"/>
  <c r="O14020" i="1"/>
  <c r="N14019" i="1"/>
  <c r="R14019" i="1" s="1" a="1"/>
  <c r="O14021" i="1"/>
  <c r="P14020" i="1"/>
  <c r="N14020" i="1"/>
  <c r="O14019" i="1"/>
  <c r="L14027" i="1"/>
  <c r="M14037" i="1"/>
  <c r="M14051" i="1"/>
  <c r="L14041" i="1"/>
  <c r="M14061" i="1" l="1"/>
  <c r="L14051" i="1"/>
  <c r="L14037" i="1"/>
  <c r="M14047" i="1"/>
  <c r="M14052" i="1"/>
  <c r="L14042" i="1"/>
  <c r="M14044" i="1"/>
  <c r="L14034" i="1"/>
  <c r="M14040" i="1"/>
  <c r="L14030" i="1"/>
  <c r="R14019" i="1"/>
  <c r="R14021" i="1"/>
  <c r="R14020" i="1"/>
  <c r="M14058" i="1"/>
  <c r="L14048" i="1"/>
  <c r="M14053" i="1"/>
  <c r="L14043" i="1"/>
  <c r="N14031" i="1"/>
  <c r="P14029" i="1"/>
  <c r="P14031" i="1"/>
  <c r="O14030" i="1"/>
  <c r="N14029" i="1"/>
  <c r="R14029" i="1" s="1" a="1"/>
  <c r="N14030" i="1"/>
  <c r="O14029" i="1"/>
  <c r="O14031" i="1"/>
  <c r="P14030" i="1"/>
  <c r="N14039" i="1" a="1"/>
  <c r="P14035" i="1"/>
  <c r="L14046" i="1"/>
  <c r="M14056" i="1"/>
  <c r="N14046" i="1"/>
  <c r="P14046" i="1" s="1"/>
  <c r="P14047" i="1" s="1"/>
  <c r="O14045" i="1"/>
  <c r="M14055" i="1"/>
  <c r="O14046" i="1"/>
  <c r="O14047" i="1" s="1"/>
  <c r="L14045" i="1"/>
  <c r="N14045" i="1"/>
  <c r="M14059" i="1"/>
  <c r="L14049" i="1"/>
  <c r="N14049" i="1" l="1" a="1"/>
  <c r="P14045" i="1"/>
  <c r="M14063" i="1"/>
  <c r="L14053" i="1"/>
  <c r="L14047" i="1"/>
  <c r="M14057" i="1"/>
  <c r="N14041" i="1"/>
  <c r="P14039" i="1"/>
  <c r="P14041" i="1"/>
  <c r="O14040" i="1"/>
  <c r="N14039" i="1"/>
  <c r="R14039" i="1" s="1" a="1"/>
  <c r="O14041" i="1"/>
  <c r="P14040" i="1"/>
  <c r="N14040" i="1"/>
  <c r="O14039" i="1"/>
  <c r="M14054" i="1"/>
  <c r="L14044" i="1"/>
  <c r="L14056" i="1"/>
  <c r="M14066" i="1"/>
  <c r="R14029" i="1"/>
  <c r="R14031" i="1"/>
  <c r="R14030" i="1"/>
  <c r="M14068" i="1"/>
  <c r="L14058" i="1"/>
  <c r="M14069" i="1"/>
  <c r="L14059" i="1"/>
  <c r="N14056" i="1"/>
  <c r="P14056" i="1" s="1"/>
  <c r="P14057" i="1" s="1"/>
  <c r="O14055" i="1"/>
  <c r="M14065" i="1"/>
  <c r="N14055" i="1"/>
  <c r="O14056" i="1"/>
  <c r="O14057" i="1" s="1"/>
  <c r="L14055" i="1"/>
  <c r="M14050" i="1"/>
  <c r="L14040" i="1"/>
  <c r="M14062" i="1"/>
  <c r="L14052" i="1"/>
  <c r="M14071" i="1"/>
  <c r="L14061" i="1"/>
  <c r="M14072" i="1" l="1"/>
  <c r="L14062" i="1"/>
  <c r="M14081" i="1"/>
  <c r="L14071" i="1"/>
  <c r="N14066" i="1"/>
  <c r="P14066" i="1" s="1"/>
  <c r="P14067" i="1" s="1"/>
  <c r="O14065" i="1"/>
  <c r="M14075" i="1"/>
  <c r="O14066" i="1"/>
  <c r="O14067" i="1" s="1"/>
  <c r="L14065" i="1"/>
  <c r="N14065" i="1"/>
  <c r="M14064" i="1"/>
  <c r="L14054" i="1"/>
  <c r="M14078" i="1"/>
  <c r="L14068" i="1"/>
  <c r="L14066" i="1"/>
  <c r="M14076" i="1"/>
  <c r="M14073" i="1"/>
  <c r="L14063" i="1"/>
  <c r="R14039" i="1"/>
  <c r="R14041" i="1"/>
  <c r="R14040" i="1"/>
  <c r="N14059" i="1" a="1"/>
  <c r="P14055" i="1"/>
  <c r="L14057" i="1"/>
  <c r="M14067" i="1"/>
  <c r="M14060" i="1"/>
  <c r="L14050" i="1"/>
  <c r="M14079" i="1"/>
  <c r="L14069" i="1"/>
  <c r="N14051" i="1"/>
  <c r="P14049" i="1"/>
  <c r="P14051" i="1"/>
  <c r="O14050" i="1"/>
  <c r="N14049" i="1"/>
  <c r="R14049" i="1" s="1" a="1"/>
  <c r="N14050" i="1"/>
  <c r="O14049" i="1"/>
  <c r="O14051" i="1"/>
  <c r="P14050" i="1"/>
  <c r="R14049" i="1" l="1"/>
  <c r="R14051" i="1"/>
  <c r="R14050" i="1"/>
  <c r="M14070" i="1"/>
  <c r="L14060" i="1"/>
  <c r="M14089" i="1"/>
  <c r="L14079" i="1"/>
  <c r="L14076" i="1"/>
  <c r="M14086" i="1"/>
  <c r="M14074" i="1"/>
  <c r="L14064" i="1"/>
  <c r="N14076" i="1"/>
  <c r="P14076" i="1" s="1"/>
  <c r="P14077" i="1" s="1"/>
  <c r="O14075" i="1"/>
  <c r="M14085" i="1"/>
  <c r="N14075" i="1"/>
  <c r="O14076" i="1"/>
  <c r="O14077" i="1" s="1"/>
  <c r="L14075" i="1"/>
  <c r="M14091" i="1"/>
  <c r="L14081" i="1"/>
  <c r="N14061" i="1"/>
  <c r="P14059" i="1"/>
  <c r="P14061" i="1"/>
  <c r="O14060" i="1"/>
  <c r="N14059" i="1"/>
  <c r="R14059" i="1" s="1" a="1"/>
  <c r="O14061" i="1"/>
  <c r="P14060" i="1"/>
  <c r="N14060" i="1"/>
  <c r="O14059" i="1"/>
  <c r="N14069" i="1" a="1"/>
  <c r="P14065" i="1"/>
  <c r="L14067" i="1"/>
  <c r="M14077" i="1"/>
  <c r="M14083" i="1"/>
  <c r="L14073" i="1"/>
  <c r="M14088" i="1"/>
  <c r="L14078" i="1"/>
  <c r="M14082" i="1"/>
  <c r="L14072" i="1"/>
  <c r="M14092" i="1" l="1"/>
  <c r="L14082" i="1"/>
  <c r="M14093" i="1"/>
  <c r="L14083" i="1"/>
  <c r="M14080" i="1"/>
  <c r="L14070" i="1"/>
  <c r="R14059" i="1"/>
  <c r="R14061" i="1"/>
  <c r="R14060" i="1"/>
  <c r="N14071" i="1"/>
  <c r="P14069" i="1"/>
  <c r="P14071" i="1"/>
  <c r="O14070" i="1"/>
  <c r="N14069" i="1"/>
  <c r="R14069" i="1" s="1" a="1"/>
  <c r="N14070" i="1"/>
  <c r="O14069" i="1"/>
  <c r="O14071" i="1"/>
  <c r="P14070" i="1"/>
  <c r="L14077" i="1"/>
  <c r="M14087" i="1"/>
  <c r="M14098" i="1"/>
  <c r="L14088" i="1"/>
  <c r="N14079" i="1" a="1"/>
  <c r="P14075" i="1"/>
  <c r="M14101" i="1"/>
  <c r="L14091" i="1"/>
  <c r="N14086" i="1"/>
  <c r="P14086" i="1" s="1"/>
  <c r="P14087" i="1" s="1"/>
  <c r="O14085" i="1"/>
  <c r="M14095" i="1"/>
  <c r="O14086" i="1"/>
  <c r="O14087" i="1" s="1"/>
  <c r="L14085" i="1"/>
  <c r="N14085" i="1"/>
  <c r="M14084" i="1"/>
  <c r="L14074" i="1"/>
  <c r="M14099" i="1"/>
  <c r="L14089" i="1"/>
  <c r="L14086" i="1"/>
  <c r="M14096" i="1"/>
  <c r="L14087" i="1" l="1"/>
  <c r="M14097" i="1"/>
  <c r="N14081" i="1"/>
  <c r="P14079" i="1"/>
  <c r="P14081" i="1"/>
  <c r="O14080" i="1"/>
  <c r="N14079" i="1"/>
  <c r="R14079" i="1" s="1" a="1"/>
  <c r="O14081" i="1"/>
  <c r="P14080" i="1"/>
  <c r="N14080" i="1"/>
  <c r="O14079" i="1"/>
  <c r="M14103" i="1"/>
  <c r="L14093" i="1"/>
  <c r="R14069" i="1"/>
  <c r="R14071" i="1"/>
  <c r="R14070" i="1"/>
  <c r="N14089" i="1" a="1"/>
  <c r="P14085" i="1"/>
  <c r="M14109" i="1"/>
  <c r="L14099" i="1"/>
  <c r="L14096" i="1"/>
  <c r="M14106" i="1"/>
  <c r="M14094" i="1"/>
  <c r="L14084" i="1"/>
  <c r="N14096" i="1"/>
  <c r="P14096" i="1" s="1"/>
  <c r="P14097" i="1" s="1"/>
  <c r="O14095" i="1"/>
  <c r="M14105" i="1"/>
  <c r="N14095" i="1"/>
  <c r="O14096" i="1"/>
  <c r="O14097" i="1" s="1"/>
  <c r="L14095" i="1"/>
  <c r="M14111" i="1"/>
  <c r="L14101" i="1"/>
  <c r="M14108" i="1"/>
  <c r="L14098" i="1"/>
  <c r="M14090" i="1"/>
  <c r="L14080" i="1"/>
  <c r="M14102" i="1"/>
  <c r="L14092" i="1"/>
  <c r="M14118" i="1" l="1"/>
  <c r="L14108" i="1"/>
  <c r="N14099" i="1" a="1"/>
  <c r="P14095" i="1"/>
  <c r="M14113" i="1"/>
  <c r="L14103" i="1"/>
  <c r="M14112" i="1"/>
  <c r="L14102" i="1"/>
  <c r="M14100" i="1"/>
  <c r="L14090" i="1"/>
  <c r="M14121" i="1"/>
  <c r="L14111" i="1"/>
  <c r="N14106" i="1"/>
  <c r="P14106" i="1" s="1"/>
  <c r="P14107" i="1" s="1"/>
  <c r="O14105" i="1"/>
  <c r="M14115" i="1"/>
  <c r="O14106" i="1"/>
  <c r="O14107" i="1" s="1"/>
  <c r="L14105" i="1"/>
  <c r="N14105" i="1"/>
  <c r="M14104" i="1"/>
  <c r="L14094" i="1"/>
  <c r="M14119" i="1"/>
  <c r="L14109" i="1"/>
  <c r="R14079" i="1"/>
  <c r="R14081" i="1"/>
  <c r="R14080" i="1"/>
  <c r="L14106" i="1"/>
  <c r="M14116" i="1"/>
  <c r="L14097" i="1"/>
  <c r="M14107" i="1"/>
  <c r="N14091" i="1"/>
  <c r="P14089" i="1"/>
  <c r="P14091" i="1"/>
  <c r="O14090" i="1"/>
  <c r="N14089" i="1"/>
  <c r="R14089" i="1" s="1" a="1"/>
  <c r="N14090" i="1"/>
  <c r="O14089" i="1"/>
  <c r="O14091" i="1"/>
  <c r="P14090" i="1"/>
  <c r="L14116" i="1" l="1"/>
  <c r="M14126" i="1"/>
  <c r="M14114" i="1"/>
  <c r="L14104" i="1"/>
  <c r="N14116" i="1"/>
  <c r="P14116" i="1" s="1"/>
  <c r="P14117" i="1" s="1"/>
  <c r="O14115" i="1"/>
  <c r="M14125" i="1"/>
  <c r="N14115" i="1"/>
  <c r="O14116" i="1"/>
  <c r="O14117" i="1" s="1"/>
  <c r="L14115" i="1"/>
  <c r="M14131" i="1"/>
  <c r="L14121" i="1"/>
  <c r="M14122" i="1"/>
  <c r="L14112" i="1"/>
  <c r="N14101" i="1"/>
  <c r="P14099" i="1"/>
  <c r="P14101" i="1"/>
  <c r="O14100" i="1"/>
  <c r="N14099" i="1"/>
  <c r="R14099" i="1" s="1" a="1"/>
  <c r="O14101" i="1"/>
  <c r="P14100" i="1"/>
  <c r="N14100" i="1"/>
  <c r="O14099" i="1"/>
  <c r="R14089" i="1"/>
  <c r="R14091" i="1"/>
  <c r="R14090" i="1"/>
  <c r="N14109" i="1" a="1"/>
  <c r="P14105" i="1"/>
  <c r="L14107" i="1"/>
  <c r="M14117" i="1"/>
  <c r="M14129" i="1"/>
  <c r="L14119" i="1"/>
  <c r="M14110" i="1"/>
  <c r="L14100" i="1"/>
  <c r="M14123" i="1"/>
  <c r="L14113" i="1"/>
  <c r="M14128" i="1"/>
  <c r="L14118" i="1"/>
  <c r="M14138" i="1" l="1"/>
  <c r="L14128" i="1"/>
  <c r="M14132" i="1"/>
  <c r="L14122" i="1"/>
  <c r="N14119" i="1" a="1"/>
  <c r="P14115" i="1"/>
  <c r="M14133" i="1"/>
  <c r="L14123" i="1"/>
  <c r="M14139" i="1"/>
  <c r="L14129" i="1"/>
  <c r="N14111" i="1"/>
  <c r="P14109" i="1"/>
  <c r="P14111" i="1"/>
  <c r="O14110" i="1"/>
  <c r="N14109" i="1"/>
  <c r="R14109" i="1" s="1" a="1"/>
  <c r="N14110" i="1"/>
  <c r="O14109" i="1"/>
  <c r="O14111" i="1"/>
  <c r="P14110" i="1"/>
  <c r="R14099" i="1"/>
  <c r="R14101" i="1"/>
  <c r="R14100" i="1"/>
  <c r="M14141" i="1"/>
  <c r="L14131" i="1"/>
  <c r="N14126" i="1"/>
  <c r="P14126" i="1" s="1"/>
  <c r="P14127" i="1" s="1"/>
  <c r="O14125" i="1"/>
  <c r="M14135" i="1"/>
  <c r="O14126" i="1"/>
  <c r="O14127" i="1" s="1"/>
  <c r="L14125" i="1"/>
  <c r="N14125" i="1"/>
  <c r="M14124" i="1"/>
  <c r="L14114" i="1"/>
  <c r="L14117" i="1"/>
  <c r="M14127" i="1"/>
  <c r="M14136" i="1"/>
  <c r="L14126" i="1"/>
  <c r="M14120" i="1"/>
  <c r="L14110" i="1"/>
  <c r="M14146" i="1" l="1"/>
  <c r="L14136" i="1"/>
  <c r="M14134" i="1"/>
  <c r="L14124" i="1"/>
  <c r="N14136" i="1"/>
  <c r="P14136" i="1" s="1"/>
  <c r="P14137" i="1" s="1"/>
  <c r="O14135" i="1"/>
  <c r="N14135" i="1"/>
  <c r="M14145" i="1"/>
  <c r="O14136" i="1"/>
  <c r="O14137" i="1" s="1"/>
  <c r="L14135" i="1"/>
  <c r="M14151" i="1"/>
  <c r="L14141" i="1"/>
  <c r="R14109" i="1"/>
  <c r="R14111" i="1"/>
  <c r="R14110" i="1"/>
  <c r="M14143" i="1"/>
  <c r="L14133" i="1"/>
  <c r="M14142" i="1"/>
  <c r="L14132" i="1"/>
  <c r="L14127" i="1"/>
  <c r="M14137" i="1"/>
  <c r="N14129" i="1" a="1"/>
  <c r="P14125" i="1"/>
  <c r="M14130" i="1"/>
  <c r="L14120" i="1"/>
  <c r="M14149" i="1"/>
  <c r="L14139" i="1"/>
  <c r="N14121" i="1"/>
  <c r="P14119" i="1"/>
  <c r="P14121" i="1"/>
  <c r="O14120" i="1"/>
  <c r="N14119" i="1"/>
  <c r="R14119" i="1" s="1" a="1"/>
  <c r="O14121" i="1"/>
  <c r="P14120" i="1"/>
  <c r="N14120" i="1"/>
  <c r="O14119" i="1"/>
  <c r="M14148" i="1"/>
  <c r="L14138" i="1"/>
  <c r="R14119" i="1" l="1"/>
  <c r="R14121" i="1"/>
  <c r="R14120" i="1"/>
  <c r="M14140" i="1"/>
  <c r="L14130" i="1"/>
  <c r="M14153" i="1"/>
  <c r="L14143" i="1"/>
  <c r="N14146" i="1"/>
  <c r="P14146" i="1" s="1"/>
  <c r="P14147" i="1" s="1"/>
  <c r="O14145" i="1"/>
  <c r="N14145" i="1"/>
  <c r="M14155" i="1"/>
  <c r="O14146" i="1"/>
  <c r="O14147" i="1" s="1"/>
  <c r="L14145" i="1"/>
  <c r="M14161" i="1"/>
  <c r="L14151" i="1"/>
  <c r="N14139" i="1" a="1"/>
  <c r="P14135" i="1"/>
  <c r="M14144" i="1"/>
  <c r="L14134" i="1"/>
  <c r="M14159" i="1"/>
  <c r="L14149" i="1"/>
  <c r="N14131" i="1"/>
  <c r="P14129" i="1"/>
  <c r="P14131" i="1"/>
  <c r="O14130" i="1"/>
  <c r="N14129" i="1"/>
  <c r="R14129" i="1" s="1" a="1"/>
  <c r="N14130" i="1"/>
  <c r="O14129" i="1"/>
  <c r="O14131" i="1"/>
  <c r="P14130" i="1"/>
  <c r="M14152" i="1"/>
  <c r="L14142" i="1"/>
  <c r="M14158" i="1"/>
  <c r="L14148" i="1"/>
  <c r="L14137" i="1"/>
  <c r="M14147" i="1"/>
  <c r="M14156" i="1"/>
  <c r="L14146" i="1"/>
  <c r="L14147" i="1" l="1"/>
  <c r="M14157" i="1"/>
  <c r="M14169" i="1"/>
  <c r="L14159" i="1"/>
  <c r="M14150" i="1"/>
  <c r="L14140" i="1"/>
  <c r="N14141" i="1"/>
  <c r="P14139" i="1"/>
  <c r="P14140" i="1"/>
  <c r="O14139" i="1"/>
  <c r="P14141" i="1"/>
  <c r="O14140" i="1"/>
  <c r="N14139" i="1"/>
  <c r="R14139" i="1" s="1" a="1"/>
  <c r="N14140" i="1"/>
  <c r="O14141" i="1"/>
  <c r="M14162" i="1"/>
  <c r="L14152" i="1"/>
  <c r="N14156" i="1"/>
  <c r="P14156" i="1" s="1"/>
  <c r="P14157" i="1" s="1"/>
  <c r="O14155" i="1"/>
  <c r="N14155" i="1"/>
  <c r="M14165" i="1"/>
  <c r="L14155" i="1"/>
  <c r="O14156" i="1"/>
  <c r="O14157" i="1" s="1"/>
  <c r="R14129" i="1"/>
  <c r="R14131" i="1"/>
  <c r="R14130" i="1"/>
  <c r="M14154" i="1"/>
  <c r="L14144" i="1"/>
  <c r="M14171" i="1"/>
  <c r="L14161" i="1"/>
  <c r="N14149" i="1" a="1"/>
  <c r="P14145" i="1"/>
  <c r="M14163" i="1"/>
  <c r="L14153" i="1"/>
  <c r="M14166" i="1"/>
  <c r="L14156" i="1"/>
  <c r="M14168" i="1"/>
  <c r="L14158" i="1"/>
  <c r="N14151" i="1" l="1"/>
  <c r="P14149" i="1"/>
  <c r="P14150" i="1"/>
  <c r="O14149" i="1"/>
  <c r="P14151" i="1"/>
  <c r="O14150" i="1"/>
  <c r="N14149" i="1"/>
  <c r="R14149" i="1" s="1" a="1"/>
  <c r="O14151" i="1"/>
  <c r="N14150" i="1"/>
  <c r="M14164" i="1"/>
  <c r="L14154" i="1"/>
  <c r="M14173" i="1"/>
  <c r="L14163" i="1"/>
  <c r="M14181" i="1"/>
  <c r="L14171" i="1"/>
  <c r="N14166" i="1"/>
  <c r="P14166" i="1" s="1"/>
  <c r="P14167" i="1" s="1"/>
  <c r="O14165" i="1"/>
  <c r="N14165" i="1"/>
  <c r="M14175" i="1"/>
  <c r="L14165" i="1"/>
  <c r="O14166" i="1"/>
  <c r="O14167" i="1" s="1"/>
  <c r="N14159" i="1" a="1"/>
  <c r="P14155" i="1"/>
  <c r="M14172" i="1"/>
  <c r="L14162" i="1"/>
  <c r="M14179" i="1"/>
  <c r="L14169" i="1"/>
  <c r="L14157" i="1"/>
  <c r="M14167" i="1"/>
  <c r="M14176" i="1"/>
  <c r="L14166" i="1"/>
  <c r="M14178" i="1"/>
  <c r="L14168" i="1"/>
  <c r="R14139" i="1"/>
  <c r="R14141" i="1"/>
  <c r="R14140" i="1"/>
  <c r="M14160" i="1"/>
  <c r="L14150" i="1"/>
  <c r="M14188" i="1" l="1"/>
  <c r="L14178" i="1"/>
  <c r="M14182" i="1"/>
  <c r="L14172" i="1"/>
  <c r="M14183" i="1"/>
  <c r="L14173" i="1"/>
  <c r="L14167" i="1"/>
  <c r="M14177" i="1"/>
  <c r="N14176" i="1"/>
  <c r="P14176" i="1" s="1"/>
  <c r="P14177" i="1" s="1"/>
  <c r="O14175" i="1"/>
  <c r="N14175" i="1"/>
  <c r="M14185" i="1"/>
  <c r="O14176" i="1"/>
  <c r="O14177" i="1" s="1"/>
  <c r="L14175" i="1"/>
  <c r="R14149" i="1"/>
  <c r="R14151" i="1"/>
  <c r="R14150" i="1"/>
  <c r="M14170" i="1"/>
  <c r="L14160" i="1"/>
  <c r="M14186" i="1"/>
  <c r="L14176" i="1"/>
  <c r="M14189" i="1"/>
  <c r="L14179" i="1"/>
  <c r="N14161" i="1"/>
  <c r="P14159" i="1"/>
  <c r="P14160" i="1"/>
  <c r="O14159" i="1"/>
  <c r="P14161" i="1"/>
  <c r="O14160" i="1"/>
  <c r="N14159" i="1"/>
  <c r="R14159" i="1" s="1" a="1"/>
  <c r="O14161" i="1"/>
  <c r="N14160" i="1"/>
  <c r="N14169" i="1" a="1"/>
  <c r="P14165" i="1"/>
  <c r="M14191" i="1"/>
  <c r="L14181" i="1"/>
  <c r="M14174" i="1"/>
  <c r="L14164" i="1"/>
  <c r="M14199" i="1" l="1"/>
  <c r="L14189" i="1"/>
  <c r="N14171" i="1"/>
  <c r="P14169" i="1"/>
  <c r="P14170" i="1"/>
  <c r="O14169" i="1"/>
  <c r="P14171" i="1"/>
  <c r="O14170" i="1"/>
  <c r="N14169" i="1"/>
  <c r="R14169" i="1" s="1" a="1"/>
  <c r="O14171" i="1"/>
  <c r="N14170" i="1"/>
  <c r="M14196" i="1"/>
  <c r="L14186" i="1"/>
  <c r="N14186" i="1"/>
  <c r="P14186" i="1" s="1"/>
  <c r="P14187" i="1" s="1"/>
  <c r="O14185" i="1"/>
  <c r="N14185" i="1"/>
  <c r="M14195" i="1"/>
  <c r="O14186" i="1"/>
  <c r="O14187" i="1" s="1"/>
  <c r="L14185" i="1"/>
  <c r="L14177" i="1"/>
  <c r="M14187" i="1"/>
  <c r="M14180" i="1"/>
  <c r="L14170" i="1"/>
  <c r="M14184" i="1"/>
  <c r="L14174" i="1"/>
  <c r="M14201" i="1"/>
  <c r="L14191" i="1"/>
  <c r="N14179" i="1" a="1"/>
  <c r="P14175" i="1"/>
  <c r="M14192" i="1"/>
  <c r="L14182" i="1"/>
  <c r="R14159" i="1"/>
  <c r="R14161" i="1"/>
  <c r="R14160" i="1"/>
  <c r="M14193" i="1"/>
  <c r="L14183" i="1"/>
  <c r="M14198" i="1"/>
  <c r="L14188" i="1"/>
  <c r="M14208" i="1" l="1"/>
  <c r="L14198" i="1"/>
  <c r="N14196" i="1"/>
  <c r="P14196" i="1" s="1"/>
  <c r="P14197" i="1" s="1"/>
  <c r="O14195" i="1"/>
  <c r="N14195" i="1"/>
  <c r="M14205" i="1"/>
  <c r="L14195" i="1"/>
  <c r="O14196" i="1"/>
  <c r="O14197" i="1" s="1"/>
  <c r="N14181" i="1"/>
  <c r="P14179" i="1"/>
  <c r="P14180" i="1"/>
  <c r="O14179" i="1"/>
  <c r="P14181" i="1"/>
  <c r="O14180" i="1"/>
  <c r="N14179" i="1"/>
  <c r="R14179" i="1" s="1" a="1"/>
  <c r="N14180" i="1"/>
  <c r="O14181" i="1"/>
  <c r="M14194" i="1"/>
  <c r="L14184" i="1"/>
  <c r="N14189" i="1" a="1"/>
  <c r="P14185" i="1"/>
  <c r="M14206" i="1"/>
  <c r="L14196" i="1"/>
  <c r="M14203" i="1"/>
  <c r="L14193" i="1"/>
  <c r="M14202" i="1"/>
  <c r="L14192" i="1"/>
  <c r="M14211" i="1"/>
  <c r="L14201" i="1"/>
  <c r="M14190" i="1"/>
  <c r="L14180" i="1"/>
  <c r="L14187" i="1"/>
  <c r="M14197" i="1"/>
  <c r="R14169" i="1"/>
  <c r="R14171" i="1"/>
  <c r="R14170" i="1"/>
  <c r="M14209" i="1"/>
  <c r="L14199" i="1"/>
  <c r="N14191" i="1" l="1"/>
  <c r="P14189" i="1"/>
  <c r="P14190" i="1"/>
  <c r="O14189" i="1"/>
  <c r="P14191" i="1"/>
  <c r="O14190" i="1"/>
  <c r="N14189" i="1"/>
  <c r="R14189" i="1" s="1" a="1"/>
  <c r="O14191" i="1"/>
  <c r="N14190" i="1"/>
  <c r="M14213" i="1"/>
  <c r="L14203" i="1"/>
  <c r="R14179" i="1"/>
  <c r="R14181" i="1"/>
  <c r="R14180" i="1"/>
  <c r="M14200" i="1"/>
  <c r="L14190" i="1"/>
  <c r="M14212" i="1"/>
  <c r="L14202" i="1"/>
  <c r="M14216" i="1"/>
  <c r="L14206" i="1"/>
  <c r="M14204" i="1"/>
  <c r="L14194" i="1"/>
  <c r="N14206" i="1"/>
  <c r="P14206" i="1" s="1"/>
  <c r="P14207" i="1" s="1"/>
  <c r="O14205" i="1"/>
  <c r="N14205" i="1"/>
  <c r="M14215" i="1"/>
  <c r="L14205" i="1"/>
  <c r="O14206" i="1"/>
  <c r="O14207" i="1" s="1"/>
  <c r="M14221" i="1"/>
  <c r="L14211" i="1"/>
  <c r="M14219" i="1"/>
  <c r="L14209" i="1"/>
  <c r="L14197" i="1"/>
  <c r="M14207" i="1"/>
  <c r="N14199" i="1" a="1"/>
  <c r="P14195" i="1"/>
  <c r="M14218" i="1"/>
  <c r="L14208" i="1"/>
  <c r="M14228" i="1" l="1"/>
  <c r="L14218" i="1"/>
  <c r="M14229" i="1"/>
  <c r="L14219" i="1"/>
  <c r="R14189" i="1"/>
  <c r="R14191" i="1"/>
  <c r="R14190" i="1"/>
  <c r="N14201" i="1"/>
  <c r="P14199" i="1"/>
  <c r="P14200" i="1"/>
  <c r="O14199" i="1"/>
  <c r="P14201" i="1"/>
  <c r="O14200" i="1"/>
  <c r="N14199" i="1"/>
  <c r="R14199" i="1" s="1" a="1"/>
  <c r="O14201" i="1"/>
  <c r="N14200" i="1"/>
  <c r="M14226" i="1"/>
  <c r="L14216" i="1"/>
  <c r="M14210" i="1"/>
  <c r="L14200" i="1"/>
  <c r="L14207" i="1"/>
  <c r="M14217" i="1"/>
  <c r="N14216" i="1"/>
  <c r="P14216" i="1" s="1"/>
  <c r="P14217" i="1" s="1"/>
  <c r="O14215" i="1"/>
  <c r="N14215" i="1"/>
  <c r="M14225" i="1"/>
  <c r="O14216" i="1"/>
  <c r="O14217" i="1" s="1"/>
  <c r="L14215" i="1"/>
  <c r="M14223" i="1"/>
  <c r="L14213" i="1"/>
  <c r="M14231" i="1"/>
  <c r="L14221" i="1"/>
  <c r="N14209" i="1" a="1"/>
  <c r="P14205" i="1"/>
  <c r="M14214" i="1"/>
  <c r="L14204" i="1"/>
  <c r="M14222" i="1"/>
  <c r="L14212" i="1"/>
  <c r="M14220" i="1" l="1"/>
  <c r="L14210" i="1"/>
  <c r="M14239" i="1"/>
  <c r="L14229" i="1"/>
  <c r="M14224" i="1"/>
  <c r="L14214" i="1"/>
  <c r="M14241" i="1"/>
  <c r="L14231" i="1"/>
  <c r="N14226" i="1"/>
  <c r="P14226" i="1" s="1"/>
  <c r="P14227" i="1" s="1"/>
  <c r="O14225" i="1"/>
  <c r="N14225" i="1"/>
  <c r="M14235" i="1"/>
  <c r="O14226" i="1"/>
  <c r="O14227" i="1" s="1"/>
  <c r="L14225" i="1"/>
  <c r="L14217" i="1"/>
  <c r="M14227" i="1"/>
  <c r="R14199" i="1"/>
  <c r="R14201" i="1"/>
  <c r="R14200" i="1"/>
  <c r="M14232" i="1"/>
  <c r="L14222" i="1"/>
  <c r="N14211" i="1"/>
  <c r="P14209" i="1"/>
  <c r="P14210" i="1"/>
  <c r="O14209" i="1"/>
  <c r="P14211" i="1"/>
  <c r="O14210" i="1"/>
  <c r="N14209" i="1"/>
  <c r="R14209" i="1" s="1" a="1"/>
  <c r="O14211" i="1"/>
  <c r="N14210" i="1"/>
  <c r="M14233" i="1"/>
  <c r="L14223" i="1"/>
  <c r="N14219" i="1" a="1"/>
  <c r="P14215" i="1"/>
  <c r="M14236" i="1"/>
  <c r="L14226" i="1"/>
  <c r="M14238" i="1"/>
  <c r="L14228" i="1"/>
  <c r="N14221" i="1" l="1"/>
  <c r="P14219" i="1"/>
  <c r="P14220" i="1"/>
  <c r="O14219" i="1"/>
  <c r="P14221" i="1"/>
  <c r="O14220" i="1"/>
  <c r="N14219" i="1"/>
  <c r="R14219" i="1" s="1" a="1"/>
  <c r="N14220" i="1"/>
  <c r="O14221" i="1"/>
  <c r="R14209" i="1"/>
  <c r="R14211" i="1"/>
  <c r="R14210" i="1"/>
  <c r="M14242" i="1"/>
  <c r="L14232" i="1"/>
  <c r="L14227" i="1"/>
  <c r="M14237" i="1"/>
  <c r="N14236" i="1"/>
  <c r="P14236" i="1" s="1"/>
  <c r="P14237" i="1" s="1"/>
  <c r="O14235" i="1"/>
  <c r="N14235" i="1"/>
  <c r="M14245" i="1"/>
  <c r="L14235" i="1"/>
  <c r="O14236" i="1"/>
  <c r="O14237" i="1" s="1"/>
  <c r="M14248" i="1"/>
  <c r="L14238" i="1"/>
  <c r="M14246" i="1"/>
  <c r="L14236" i="1"/>
  <c r="M14243" i="1"/>
  <c r="L14233" i="1"/>
  <c r="N14229" i="1" a="1"/>
  <c r="P14225" i="1"/>
  <c r="M14251" i="1"/>
  <c r="L14241" i="1"/>
  <c r="M14249" i="1"/>
  <c r="L14239" i="1"/>
  <c r="M14234" i="1"/>
  <c r="L14224" i="1"/>
  <c r="M14230" i="1"/>
  <c r="L14220" i="1"/>
  <c r="M14253" i="1" l="1"/>
  <c r="L14243" i="1"/>
  <c r="M14240" i="1"/>
  <c r="L14230" i="1"/>
  <c r="M14259" i="1"/>
  <c r="L14249" i="1"/>
  <c r="N14246" i="1"/>
  <c r="P14246" i="1" s="1"/>
  <c r="P14247" i="1" s="1"/>
  <c r="O14245" i="1"/>
  <c r="N14245" i="1"/>
  <c r="M14255" i="1"/>
  <c r="L14245" i="1"/>
  <c r="O14246" i="1"/>
  <c r="O14247" i="1" s="1"/>
  <c r="L14237" i="1"/>
  <c r="M14247" i="1"/>
  <c r="M14261" i="1"/>
  <c r="L14251" i="1"/>
  <c r="M14258" i="1"/>
  <c r="L14248" i="1"/>
  <c r="N14239" i="1" a="1"/>
  <c r="P14235" i="1"/>
  <c r="R14219" i="1"/>
  <c r="R14221" i="1"/>
  <c r="R14220" i="1"/>
  <c r="M14244" i="1"/>
  <c r="L14234" i="1"/>
  <c r="N14231" i="1"/>
  <c r="P14229" i="1"/>
  <c r="P14230" i="1"/>
  <c r="O14229" i="1"/>
  <c r="P14231" i="1"/>
  <c r="O14230" i="1"/>
  <c r="N14229" i="1"/>
  <c r="R14229" i="1" s="1" a="1"/>
  <c r="O14231" i="1"/>
  <c r="N14230" i="1"/>
  <c r="M14256" i="1"/>
  <c r="L14246" i="1"/>
  <c r="M14252" i="1"/>
  <c r="L14242" i="1"/>
  <c r="R14229" i="1" l="1"/>
  <c r="R14231" i="1"/>
  <c r="R14230" i="1"/>
  <c r="N14241" i="1"/>
  <c r="P14239" i="1"/>
  <c r="P14240" i="1"/>
  <c r="O14239" i="1"/>
  <c r="P14241" i="1"/>
  <c r="O14240" i="1"/>
  <c r="N14239" i="1"/>
  <c r="R14239" i="1" s="1" a="1"/>
  <c r="O14241" i="1"/>
  <c r="N14240" i="1"/>
  <c r="M14250" i="1"/>
  <c r="L14240" i="1"/>
  <c r="M14266" i="1"/>
  <c r="L14256" i="1"/>
  <c r="M14271" i="1"/>
  <c r="L14261" i="1"/>
  <c r="L14247" i="1"/>
  <c r="M14257" i="1"/>
  <c r="N14256" i="1"/>
  <c r="P14256" i="1" s="1"/>
  <c r="P14257" i="1" s="1"/>
  <c r="O14255" i="1"/>
  <c r="N14255" i="1"/>
  <c r="M14265" i="1"/>
  <c r="O14256" i="1"/>
  <c r="O14257" i="1" s="1"/>
  <c r="L14255" i="1"/>
  <c r="M14254" i="1"/>
  <c r="L14244" i="1"/>
  <c r="M14262" i="1"/>
  <c r="L14252" i="1"/>
  <c r="M14268" i="1"/>
  <c r="L14258" i="1"/>
  <c r="N14249" i="1" a="1"/>
  <c r="P14245" i="1"/>
  <c r="M14269" i="1"/>
  <c r="L14259" i="1"/>
  <c r="M14263" i="1"/>
  <c r="L14253" i="1"/>
  <c r="M14273" i="1" l="1"/>
  <c r="L14263" i="1"/>
  <c r="N14251" i="1"/>
  <c r="P14249" i="1"/>
  <c r="P14250" i="1"/>
  <c r="O14249" i="1"/>
  <c r="P14251" i="1"/>
  <c r="O14250" i="1"/>
  <c r="N14249" i="1"/>
  <c r="R14249" i="1" s="1" a="1"/>
  <c r="O14251" i="1"/>
  <c r="N14250" i="1"/>
  <c r="M14272" i="1"/>
  <c r="L14262" i="1"/>
  <c r="M14281" i="1"/>
  <c r="L14271" i="1"/>
  <c r="N14266" i="1"/>
  <c r="P14266" i="1" s="1"/>
  <c r="P14267" i="1" s="1"/>
  <c r="O14265" i="1"/>
  <c r="N14265" i="1"/>
  <c r="M14275" i="1"/>
  <c r="O14266" i="1"/>
  <c r="O14267" i="1" s="1"/>
  <c r="L14265" i="1"/>
  <c r="L14257" i="1"/>
  <c r="M14267" i="1"/>
  <c r="M14279" i="1"/>
  <c r="L14269" i="1"/>
  <c r="M14278" i="1"/>
  <c r="L14268" i="1"/>
  <c r="M14264" i="1"/>
  <c r="L14254" i="1"/>
  <c r="N14259" i="1" a="1"/>
  <c r="P14255" i="1"/>
  <c r="M14276" i="1"/>
  <c r="L14266" i="1"/>
  <c r="R14239" i="1"/>
  <c r="R14241" i="1"/>
  <c r="R14240" i="1"/>
  <c r="M14260" i="1"/>
  <c r="L14250" i="1"/>
  <c r="M14274" i="1" l="1"/>
  <c r="L14264" i="1"/>
  <c r="M14289" i="1"/>
  <c r="L14279" i="1"/>
  <c r="M14282" i="1"/>
  <c r="L14272" i="1"/>
  <c r="L14267" i="1"/>
  <c r="M14277" i="1"/>
  <c r="N14276" i="1"/>
  <c r="P14276" i="1" s="1"/>
  <c r="P14277" i="1" s="1"/>
  <c r="O14275" i="1"/>
  <c r="N14275" i="1"/>
  <c r="M14285" i="1"/>
  <c r="L14275" i="1"/>
  <c r="O14276" i="1"/>
  <c r="O14277" i="1" s="1"/>
  <c r="M14270" i="1"/>
  <c r="L14260" i="1"/>
  <c r="M14286" i="1"/>
  <c r="L14276" i="1"/>
  <c r="N14261" i="1"/>
  <c r="P14259" i="1"/>
  <c r="P14260" i="1"/>
  <c r="O14259" i="1"/>
  <c r="P14261" i="1"/>
  <c r="O14260" i="1"/>
  <c r="N14259" i="1"/>
  <c r="R14259" i="1" s="1" a="1"/>
  <c r="N14260" i="1"/>
  <c r="O14261" i="1"/>
  <c r="M14288" i="1"/>
  <c r="L14278" i="1"/>
  <c r="N14269" i="1" a="1"/>
  <c r="P14265" i="1"/>
  <c r="M14291" i="1"/>
  <c r="L14281" i="1"/>
  <c r="R14249" i="1"/>
  <c r="R14251" i="1"/>
  <c r="R14250" i="1"/>
  <c r="M14283" i="1"/>
  <c r="L14273" i="1"/>
  <c r="N14271" i="1" l="1"/>
  <c r="P14269" i="1"/>
  <c r="P14270" i="1"/>
  <c r="O14269" i="1"/>
  <c r="P14271" i="1"/>
  <c r="O14270" i="1"/>
  <c r="N14269" i="1"/>
  <c r="R14269" i="1" s="1" a="1"/>
  <c r="O14271" i="1"/>
  <c r="N14270" i="1"/>
  <c r="M14293" i="1"/>
  <c r="L14283" i="1"/>
  <c r="M14296" i="1"/>
  <c r="L14286" i="1"/>
  <c r="M14292" i="1"/>
  <c r="L14282" i="1"/>
  <c r="M14301" i="1"/>
  <c r="L14291" i="1"/>
  <c r="M14298" i="1"/>
  <c r="L14288" i="1"/>
  <c r="N14286" i="1"/>
  <c r="P14286" i="1" s="1"/>
  <c r="P14287" i="1" s="1"/>
  <c r="O14285" i="1"/>
  <c r="N14285" i="1"/>
  <c r="M14295" i="1"/>
  <c r="L14285" i="1"/>
  <c r="O14286" i="1"/>
  <c r="O14287" i="1" s="1"/>
  <c r="L14277" i="1"/>
  <c r="M14287" i="1"/>
  <c r="M14280" i="1"/>
  <c r="L14270" i="1"/>
  <c r="N14279" i="1" a="1"/>
  <c r="P14275" i="1"/>
  <c r="M14299" i="1"/>
  <c r="L14289" i="1"/>
  <c r="R14259" i="1"/>
  <c r="R14261" i="1"/>
  <c r="R14260" i="1"/>
  <c r="M14284" i="1"/>
  <c r="L14274" i="1"/>
  <c r="M14294" i="1" l="1"/>
  <c r="L14284" i="1"/>
  <c r="M14309" i="1"/>
  <c r="L14299" i="1"/>
  <c r="M14290" i="1"/>
  <c r="L14280" i="1"/>
  <c r="M14311" i="1"/>
  <c r="L14301" i="1"/>
  <c r="M14306" i="1"/>
  <c r="L14296" i="1"/>
  <c r="L14287" i="1"/>
  <c r="M14297" i="1"/>
  <c r="N14296" i="1"/>
  <c r="P14296" i="1" s="1"/>
  <c r="P14297" i="1" s="1"/>
  <c r="O14295" i="1"/>
  <c r="N14295" i="1"/>
  <c r="M14305" i="1"/>
  <c r="O14296" i="1"/>
  <c r="O14297" i="1" s="1"/>
  <c r="L14295" i="1"/>
  <c r="R14269" i="1"/>
  <c r="R14271" i="1"/>
  <c r="R14270" i="1"/>
  <c r="N14281" i="1"/>
  <c r="P14279" i="1"/>
  <c r="P14280" i="1"/>
  <c r="O14279" i="1"/>
  <c r="P14281" i="1"/>
  <c r="O14280" i="1"/>
  <c r="N14279" i="1"/>
  <c r="R14279" i="1" s="1" a="1"/>
  <c r="O14281" i="1"/>
  <c r="N14280" i="1"/>
  <c r="N14289" i="1" a="1"/>
  <c r="P14285" i="1"/>
  <c r="M14308" i="1"/>
  <c r="L14298" i="1"/>
  <c r="M14302" i="1"/>
  <c r="L14292" i="1"/>
  <c r="M14303" i="1"/>
  <c r="L14293" i="1"/>
  <c r="M14313" i="1" l="1"/>
  <c r="L14303" i="1"/>
  <c r="M14318" i="1"/>
  <c r="L14308" i="1"/>
  <c r="R14279" i="1"/>
  <c r="R14281" i="1"/>
  <c r="R14280" i="1"/>
  <c r="N14306" i="1"/>
  <c r="P14306" i="1" s="1"/>
  <c r="P14307" i="1" s="1"/>
  <c r="O14305" i="1"/>
  <c r="N14305" i="1"/>
  <c r="M14315" i="1"/>
  <c r="O14306" i="1"/>
  <c r="O14307" i="1" s="1"/>
  <c r="L14305" i="1"/>
  <c r="L14297" i="1"/>
  <c r="M14307" i="1"/>
  <c r="M14312" i="1"/>
  <c r="L14302" i="1"/>
  <c r="N14291" i="1"/>
  <c r="P14289" i="1"/>
  <c r="P14290" i="1"/>
  <c r="O14289" i="1"/>
  <c r="P14291" i="1"/>
  <c r="O14290" i="1"/>
  <c r="N14289" i="1"/>
  <c r="R14289" i="1" s="1" a="1"/>
  <c r="O14291" i="1"/>
  <c r="N14290" i="1"/>
  <c r="N14299" i="1" a="1"/>
  <c r="P14295" i="1"/>
  <c r="M14321" i="1"/>
  <c r="L14311" i="1"/>
  <c r="M14319" i="1"/>
  <c r="L14309" i="1"/>
  <c r="M14316" i="1"/>
  <c r="L14306" i="1"/>
  <c r="M14300" i="1"/>
  <c r="L14290" i="1"/>
  <c r="M14304" i="1"/>
  <c r="L14294" i="1"/>
  <c r="R14289" i="1" l="1"/>
  <c r="R14291" i="1"/>
  <c r="R14290" i="1"/>
  <c r="M14329" i="1"/>
  <c r="L14319" i="1"/>
  <c r="N14301" i="1"/>
  <c r="P14299" i="1"/>
  <c r="P14300" i="1"/>
  <c r="O14299" i="1"/>
  <c r="P14301" i="1"/>
  <c r="O14300" i="1"/>
  <c r="N14299" i="1"/>
  <c r="R14299" i="1" s="1" a="1"/>
  <c r="N14300" i="1"/>
  <c r="O14301" i="1"/>
  <c r="L14307" i="1"/>
  <c r="M14317" i="1"/>
  <c r="N14316" i="1"/>
  <c r="P14316" i="1" s="1"/>
  <c r="P14317" i="1" s="1"/>
  <c r="O14315" i="1"/>
  <c r="N14315" i="1"/>
  <c r="M14325" i="1"/>
  <c r="L14315" i="1"/>
  <c r="O14316" i="1"/>
  <c r="O14317" i="1" s="1"/>
  <c r="M14328" i="1"/>
  <c r="L14318" i="1"/>
  <c r="M14322" i="1"/>
  <c r="L14312" i="1"/>
  <c r="M14310" i="1"/>
  <c r="L14300" i="1"/>
  <c r="N14309" i="1" a="1"/>
  <c r="P14305" i="1"/>
  <c r="M14314" i="1"/>
  <c r="L14304" i="1"/>
  <c r="M14326" i="1"/>
  <c r="L14316" i="1"/>
  <c r="M14331" i="1"/>
  <c r="L14321" i="1"/>
  <c r="M14323" i="1"/>
  <c r="L14313" i="1"/>
  <c r="N14326" i="1" l="1"/>
  <c r="P14326" i="1" s="1"/>
  <c r="P14327" i="1" s="1"/>
  <c r="O14325" i="1"/>
  <c r="N14325" i="1"/>
  <c r="M14335" i="1"/>
  <c r="L14325" i="1"/>
  <c r="O14326" i="1"/>
  <c r="O14327" i="1" s="1"/>
  <c r="L14317" i="1"/>
  <c r="M14327" i="1"/>
  <c r="R14299" i="1"/>
  <c r="R14301" i="1"/>
  <c r="R14300" i="1"/>
  <c r="M14339" i="1"/>
  <c r="L14329" i="1"/>
  <c r="M14333" i="1"/>
  <c r="L14323" i="1"/>
  <c r="M14341" i="1"/>
  <c r="L14331" i="1"/>
  <c r="M14324" i="1"/>
  <c r="L14314" i="1"/>
  <c r="M14320" i="1"/>
  <c r="L14310" i="1"/>
  <c r="M14338" i="1"/>
  <c r="L14328" i="1"/>
  <c r="N14319" i="1" a="1"/>
  <c r="P14315" i="1"/>
  <c r="M14336" i="1"/>
  <c r="L14326" i="1"/>
  <c r="N14311" i="1"/>
  <c r="P14309" i="1"/>
  <c r="P14310" i="1"/>
  <c r="O14309" i="1"/>
  <c r="P14311" i="1"/>
  <c r="O14310" i="1"/>
  <c r="N14309" i="1"/>
  <c r="R14309" i="1" s="1" a="1"/>
  <c r="O14311" i="1"/>
  <c r="N14310" i="1"/>
  <c r="M14332" i="1"/>
  <c r="L14322" i="1"/>
  <c r="M14346" i="1" l="1"/>
  <c r="L14336" i="1"/>
  <c r="M14334" i="1"/>
  <c r="L14324" i="1"/>
  <c r="M14342" i="1"/>
  <c r="L14332" i="1"/>
  <c r="N14321" i="1"/>
  <c r="P14319" i="1"/>
  <c r="P14320" i="1"/>
  <c r="O14319" i="1"/>
  <c r="P14321" i="1"/>
  <c r="O14320" i="1"/>
  <c r="N14319" i="1"/>
  <c r="R14319" i="1" s="1" a="1"/>
  <c r="O14321" i="1"/>
  <c r="N14320" i="1"/>
  <c r="M14330" i="1"/>
  <c r="L14320" i="1"/>
  <c r="M14351" i="1"/>
  <c r="L14341" i="1"/>
  <c r="M14349" i="1"/>
  <c r="L14339" i="1"/>
  <c r="L14327" i="1"/>
  <c r="M14337" i="1"/>
  <c r="N14336" i="1"/>
  <c r="P14336" i="1" s="1"/>
  <c r="P14337" i="1" s="1"/>
  <c r="O14335" i="1"/>
  <c r="N14335" i="1"/>
  <c r="M14345" i="1"/>
  <c r="O14336" i="1"/>
  <c r="O14337" i="1" s="1"/>
  <c r="L14335" i="1"/>
  <c r="N14329" i="1" a="1"/>
  <c r="P14325" i="1"/>
  <c r="M14343" i="1"/>
  <c r="L14333" i="1"/>
  <c r="R14309" i="1"/>
  <c r="R14311" i="1"/>
  <c r="R14310" i="1"/>
  <c r="M14348" i="1"/>
  <c r="L14338" i="1"/>
  <c r="M14358" i="1" l="1"/>
  <c r="L14348" i="1"/>
  <c r="M14353" i="1"/>
  <c r="L14343" i="1"/>
  <c r="M14359" i="1"/>
  <c r="L14349" i="1"/>
  <c r="M14340" i="1"/>
  <c r="L14330" i="1"/>
  <c r="N14346" i="1"/>
  <c r="P14346" i="1" s="1"/>
  <c r="P14347" i="1" s="1"/>
  <c r="O14345" i="1"/>
  <c r="N14345" i="1"/>
  <c r="M14355" i="1"/>
  <c r="O14346" i="1"/>
  <c r="O14347" i="1" s="1"/>
  <c r="L14345" i="1"/>
  <c r="L14337" i="1"/>
  <c r="M14347" i="1"/>
  <c r="M14344" i="1"/>
  <c r="L14334" i="1"/>
  <c r="N14331" i="1"/>
  <c r="P14329" i="1"/>
  <c r="P14330" i="1"/>
  <c r="O14329" i="1"/>
  <c r="P14331" i="1"/>
  <c r="O14330" i="1"/>
  <c r="N14329" i="1"/>
  <c r="R14329" i="1" s="1" a="1"/>
  <c r="O14331" i="1"/>
  <c r="N14330" i="1"/>
  <c r="N14339" i="1" a="1"/>
  <c r="P14335" i="1"/>
  <c r="M14361" i="1"/>
  <c r="L14351" i="1"/>
  <c r="R14319" i="1"/>
  <c r="R14321" i="1"/>
  <c r="R14320" i="1"/>
  <c r="M14352" i="1"/>
  <c r="L14342" i="1"/>
  <c r="M14356" i="1"/>
  <c r="L14346" i="1"/>
  <c r="N14341" i="1" l="1"/>
  <c r="P14339" i="1"/>
  <c r="P14340" i="1"/>
  <c r="O14339" i="1"/>
  <c r="P14341" i="1"/>
  <c r="O14340" i="1"/>
  <c r="N14339" i="1"/>
  <c r="R14339" i="1" s="1" a="1"/>
  <c r="N14340" i="1"/>
  <c r="O14341" i="1"/>
  <c r="L14347" i="1"/>
  <c r="M14357" i="1"/>
  <c r="N14356" i="1"/>
  <c r="P14356" i="1" s="1"/>
  <c r="P14357" i="1" s="1"/>
  <c r="O14355" i="1"/>
  <c r="N14355" i="1"/>
  <c r="M14365" i="1"/>
  <c r="L14355" i="1"/>
  <c r="O14356" i="1"/>
  <c r="O14357" i="1" s="1"/>
  <c r="N14349" i="1" a="1"/>
  <c r="P14345" i="1"/>
  <c r="M14350" i="1"/>
  <c r="L14340" i="1"/>
  <c r="M14363" i="1"/>
  <c r="L14353" i="1"/>
  <c r="R14329" i="1"/>
  <c r="R14331" i="1"/>
  <c r="R14330" i="1"/>
  <c r="M14362" i="1"/>
  <c r="L14352" i="1"/>
  <c r="M14371" i="1"/>
  <c r="L14361" i="1"/>
  <c r="M14366" i="1"/>
  <c r="L14356" i="1"/>
  <c r="M14354" i="1"/>
  <c r="L14344" i="1"/>
  <c r="M14369" i="1"/>
  <c r="L14359" i="1"/>
  <c r="M14368" i="1"/>
  <c r="L14358" i="1"/>
  <c r="M14364" i="1" l="1"/>
  <c r="L14354" i="1"/>
  <c r="M14381" i="1"/>
  <c r="L14371" i="1"/>
  <c r="M14360" i="1"/>
  <c r="L14350" i="1"/>
  <c r="M14379" i="1"/>
  <c r="L14369" i="1"/>
  <c r="M14372" i="1"/>
  <c r="L14362" i="1"/>
  <c r="N14366" i="1"/>
  <c r="P14366" i="1" s="1"/>
  <c r="P14367" i="1" s="1"/>
  <c r="O14365" i="1"/>
  <c r="N14365" i="1"/>
  <c r="M14375" i="1"/>
  <c r="L14365" i="1"/>
  <c r="O14366" i="1"/>
  <c r="O14367" i="1" s="1"/>
  <c r="L14357" i="1"/>
  <c r="M14367" i="1"/>
  <c r="R14339" i="1"/>
  <c r="R14341" i="1"/>
  <c r="R14340" i="1"/>
  <c r="M14378" i="1"/>
  <c r="L14368" i="1"/>
  <c r="M14376" i="1"/>
  <c r="L14366" i="1"/>
  <c r="M14373" i="1"/>
  <c r="L14363" i="1"/>
  <c r="N14351" i="1"/>
  <c r="P14349" i="1"/>
  <c r="P14350" i="1"/>
  <c r="O14349" i="1"/>
  <c r="P14351" i="1"/>
  <c r="O14350" i="1"/>
  <c r="N14349" i="1"/>
  <c r="R14349" i="1" s="1" a="1"/>
  <c r="O14351" i="1"/>
  <c r="N14350" i="1"/>
  <c r="N14359" i="1" a="1"/>
  <c r="P14355" i="1"/>
  <c r="M14389" i="1" l="1"/>
  <c r="L14379" i="1"/>
  <c r="M14391" i="1"/>
  <c r="L14381" i="1"/>
  <c r="M14386" i="1"/>
  <c r="L14376" i="1"/>
  <c r="R14349" i="1"/>
  <c r="R14351" i="1"/>
  <c r="R14350" i="1"/>
  <c r="M14383" i="1"/>
  <c r="L14373" i="1"/>
  <c r="M14388" i="1"/>
  <c r="L14378" i="1"/>
  <c r="L14367" i="1"/>
  <c r="M14377" i="1"/>
  <c r="N14376" i="1"/>
  <c r="P14376" i="1" s="1"/>
  <c r="P14377" i="1" s="1"/>
  <c r="O14375" i="1"/>
  <c r="N14375" i="1"/>
  <c r="M14385" i="1"/>
  <c r="O14376" i="1"/>
  <c r="O14377" i="1" s="1"/>
  <c r="L14375" i="1"/>
  <c r="N14361" i="1"/>
  <c r="P14359" i="1"/>
  <c r="P14360" i="1"/>
  <c r="O14359" i="1"/>
  <c r="P14361" i="1"/>
  <c r="O14360" i="1"/>
  <c r="N14359" i="1"/>
  <c r="R14359" i="1" s="1" a="1"/>
  <c r="O14361" i="1"/>
  <c r="N14360" i="1"/>
  <c r="N14369" i="1" a="1"/>
  <c r="P14365" i="1"/>
  <c r="M14382" i="1"/>
  <c r="L14372" i="1"/>
  <c r="M14370" i="1"/>
  <c r="L14360" i="1"/>
  <c r="M14374" i="1"/>
  <c r="L14364" i="1"/>
  <c r="M14398" i="1" l="1"/>
  <c r="L14388" i="1"/>
  <c r="M14392" i="1"/>
  <c r="L14382" i="1"/>
  <c r="N14371" i="1"/>
  <c r="P14369" i="1"/>
  <c r="P14370" i="1"/>
  <c r="O14369" i="1"/>
  <c r="P14371" i="1"/>
  <c r="O14370" i="1"/>
  <c r="N14369" i="1"/>
  <c r="R14369" i="1" s="1" a="1"/>
  <c r="O14371" i="1"/>
  <c r="N14370" i="1"/>
  <c r="N14386" i="1"/>
  <c r="P14386" i="1" s="1"/>
  <c r="P14387" i="1" s="1"/>
  <c r="O14385" i="1"/>
  <c r="N14385" i="1"/>
  <c r="M14395" i="1"/>
  <c r="O14386" i="1"/>
  <c r="O14387" i="1" s="1"/>
  <c r="L14385" i="1"/>
  <c r="L14377" i="1"/>
  <c r="M14387" i="1"/>
  <c r="M14401" i="1"/>
  <c r="L14391" i="1"/>
  <c r="R14359" i="1"/>
  <c r="R14361" i="1"/>
  <c r="R14360" i="1"/>
  <c r="M14380" i="1"/>
  <c r="L14370" i="1"/>
  <c r="N14379" i="1" a="1"/>
  <c r="P14375" i="1"/>
  <c r="M14393" i="1"/>
  <c r="L14383" i="1"/>
  <c r="M14384" i="1"/>
  <c r="L14374" i="1"/>
  <c r="M14396" i="1"/>
  <c r="L14386" i="1"/>
  <c r="M14399" i="1"/>
  <c r="L14389" i="1"/>
  <c r="M14406" i="1" l="1"/>
  <c r="L14396" i="1"/>
  <c r="N14381" i="1"/>
  <c r="P14379" i="1"/>
  <c r="P14380" i="1"/>
  <c r="O14379" i="1"/>
  <c r="P14381" i="1"/>
  <c r="O14380" i="1"/>
  <c r="N14379" i="1"/>
  <c r="R14379" i="1" s="1" a="1"/>
  <c r="N14380" i="1"/>
  <c r="O14381" i="1"/>
  <c r="N14396" i="1"/>
  <c r="P14396" i="1" s="1"/>
  <c r="P14397" i="1" s="1"/>
  <c r="O14395" i="1"/>
  <c r="N14395" i="1"/>
  <c r="M14405" i="1"/>
  <c r="O14396" i="1"/>
  <c r="O14397" i="1" s="1"/>
  <c r="L14395" i="1"/>
  <c r="N14389" i="1" a="1"/>
  <c r="P14385" i="1"/>
  <c r="R14369" i="1"/>
  <c r="R14371" i="1"/>
  <c r="R14370" i="1"/>
  <c r="M14402" i="1"/>
  <c r="L14392" i="1"/>
  <c r="M14403" i="1"/>
  <c r="L14393" i="1"/>
  <c r="M14411" i="1"/>
  <c r="L14401" i="1"/>
  <c r="M14390" i="1"/>
  <c r="L14380" i="1"/>
  <c r="M14409" i="1"/>
  <c r="L14399" i="1"/>
  <c r="M14394" i="1"/>
  <c r="L14384" i="1"/>
  <c r="L14387" i="1"/>
  <c r="M14397" i="1"/>
  <c r="M14408" i="1"/>
  <c r="L14398" i="1"/>
  <c r="M14404" i="1" l="1"/>
  <c r="L14394" i="1"/>
  <c r="M14400" i="1"/>
  <c r="L14390" i="1"/>
  <c r="L14397" i="1"/>
  <c r="M14407" i="1"/>
  <c r="M14419" i="1"/>
  <c r="L14409" i="1"/>
  <c r="M14421" i="1"/>
  <c r="L14411" i="1"/>
  <c r="M14412" i="1"/>
  <c r="L14402" i="1"/>
  <c r="N14406" i="1"/>
  <c r="P14406" i="1" s="1"/>
  <c r="P14407" i="1" s="1"/>
  <c r="O14405" i="1"/>
  <c r="N14405" i="1"/>
  <c r="M14415" i="1"/>
  <c r="O14406" i="1"/>
  <c r="O14407" i="1" s="1"/>
  <c r="L14405" i="1"/>
  <c r="M14418" i="1"/>
  <c r="L14408" i="1"/>
  <c r="M14413" i="1"/>
  <c r="L14403" i="1"/>
  <c r="N14391" i="1"/>
  <c r="P14389" i="1"/>
  <c r="P14390" i="1"/>
  <c r="O14389" i="1"/>
  <c r="P14391" i="1"/>
  <c r="O14390" i="1"/>
  <c r="N14389" i="1"/>
  <c r="R14389" i="1" s="1" a="1"/>
  <c r="O14391" i="1"/>
  <c r="N14390" i="1"/>
  <c r="N14399" i="1" a="1"/>
  <c r="P14395" i="1"/>
  <c r="R14379" i="1"/>
  <c r="R14381" i="1"/>
  <c r="R14380" i="1"/>
  <c r="M14416" i="1"/>
  <c r="L14406" i="1"/>
  <c r="R14389" i="1" l="1"/>
  <c r="R14391" i="1"/>
  <c r="R14390" i="1"/>
  <c r="M14423" i="1"/>
  <c r="L14413" i="1"/>
  <c r="N14401" i="1"/>
  <c r="P14399" i="1"/>
  <c r="P14400" i="1"/>
  <c r="O14399" i="1"/>
  <c r="P14401" i="1"/>
  <c r="O14400" i="1"/>
  <c r="N14399" i="1"/>
  <c r="R14399" i="1" s="1" a="1"/>
  <c r="O14401" i="1"/>
  <c r="N14400" i="1"/>
  <c r="N14416" i="1"/>
  <c r="P14416" i="1" s="1"/>
  <c r="P14417" i="1" s="1"/>
  <c r="O14415" i="1"/>
  <c r="N14415" i="1"/>
  <c r="M14425" i="1"/>
  <c r="O14416" i="1"/>
  <c r="O14417" i="1" s="1"/>
  <c r="L14415" i="1"/>
  <c r="M14428" i="1"/>
  <c r="L14418" i="1"/>
  <c r="N14409" i="1" a="1"/>
  <c r="P14405" i="1"/>
  <c r="M14422" i="1"/>
  <c r="L14412" i="1"/>
  <c r="M14429" i="1"/>
  <c r="L14419" i="1"/>
  <c r="M14410" i="1"/>
  <c r="L14400" i="1"/>
  <c r="M14426" i="1"/>
  <c r="L14416" i="1"/>
  <c r="L14407" i="1"/>
  <c r="M14417" i="1"/>
  <c r="M14431" i="1"/>
  <c r="L14421" i="1"/>
  <c r="M14414" i="1"/>
  <c r="L14404" i="1"/>
  <c r="R14399" i="1" l="1"/>
  <c r="R14401" i="1"/>
  <c r="R14400" i="1"/>
  <c r="M14433" i="1"/>
  <c r="L14423" i="1"/>
  <c r="M14441" i="1"/>
  <c r="L14431" i="1"/>
  <c r="M14439" i="1"/>
  <c r="L14429" i="1"/>
  <c r="N14411" i="1"/>
  <c r="P14409" i="1"/>
  <c r="P14410" i="1"/>
  <c r="O14409" i="1"/>
  <c r="P14411" i="1"/>
  <c r="O14410" i="1"/>
  <c r="N14409" i="1"/>
  <c r="R14409" i="1" s="1" a="1"/>
  <c r="O14411" i="1"/>
  <c r="N14410" i="1"/>
  <c r="L14417" i="1"/>
  <c r="M14427" i="1"/>
  <c r="N14426" i="1"/>
  <c r="P14426" i="1" s="1"/>
  <c r="P14427" i="1" s="1"/>
  <c r="O14425" i="1"/>
  <c r="N14425" i="1"/>
  <c r="M14435" i="1"/>
  <c r="O14426" i="1"/>
  <c r="O14427" i="1" s="1"/>
  <c r="L14425" i="1"/>
  <c r="M14436" i="1"/>
  <c r="L14426" i="1"/>
  <c r="M14424" i="1"/>
  <c r="L14414" i="1"/>
  <c r="M14420" i="1"/>
  <c r="L14410" i="1"/>
  <c r="M14432" i="1"/>
  <c r="L14422" i="1"/>
  <c r="M14438" i="1"/>
  <c r="L14428" i="1"/>
  <c r="N14419" i="1" a="1"/>
  <c r="P14415" i="1"/>
  <c r="M14442" i="1" l="1"/>
  <c r="L14432" i="1"/>
  <c r="N14436" i="1"/>
  <c r="P14436" i="1" s="1"/>
  <c r="P14437" i="1" s="1"/>
  <c r="O14435" i="1"/>
  <c r="N14435" i="1"/>
  <c r="M14445" i="1"/>
  <c r="O14436" i="1"/>
  <c r="O14437" i="1" s="1"/>
  <c r="L14435" i="1"/>
  <c r="L14427" i="1"/>
  <c r="M14437" i="1"/>
  <c r="R14409" i="1"/>
  <c r="R14411" i="1"/>
  <c r="R14410" i="1"/>
  <c r="M14449" i="1"/>
  <c r="L14439" i="1"/>
  <c r="M14443" i="1"/>
  <c r="L14433" i="1"/>
  <c r="N14421" i="1"/>
  <c r="P14419" i="1"/>
  <c r="P14420" i="1"/>
  <c r="O14419" i="1"/>
  <c r="P14421" i="1"/>
  <c r="O14420" i="1"/>
  <c r="N14419" i="1"/>
  <c r="R14419" i="1" s="1" a="1"/>
  <c r="O14421" i="1"/>
  <c r="N14420" i="1"/>
  <c r="M14434" i="1"/>
  <c r="L14424" i="1"/>
  <c r="M14448" i="1"/>
  <c r="L14438" i="1"/>
  <c r="M14430" i="1"/>
  <c r="L14420" i="1"/>
  <c r="M14446" i="1"/>
  <c r="L14436" i="1"/>
  <c r="N14429" i="1" a="1"/>
  <c r="P14425" i="1"/>
  <c r="M14451" i="1"/>
  <c r="L14441" i="1"/>
  <c r="R14419" i="1" l="1"/>
  <c r="R14421" i="1"/>
  <c r="R14420" i="1"/>
  <c r="N14431" i="1"/>
  <c r="P14429" i="1"/>
  <c r="P14430" i="1"/>
  <c r="O14429" i="1"/>
  <c r="P14431" i="1"/>
  <c r="O14430" i="1"/>
  <c r="N14429" i="1"/>
  <c r="R14429" i="1" s="1" a="1"/>
  <c r="O14431" i="1"/>
  <c r="N14430" i="1"/>
  <c r="M14440" i="1"/>
  <c r="L14430" i="1"/>
  <c r="M14444" i="1"/>
  <c r="L14434" i="1"/>
  <c r="M14459" i="1"/>
  <c r="L14449" i="1"/>
  <c r="L14437" i="1"/>
  <c r="M14447" i="1"/>
  <c r="N14446" i="1"/>
  <c r="P14446" i="1" s="1"/>
  <c r="P14447" i="1" s="1"/>
  <c r="O14445" i="1"/>
  <c r="N14445" i="1"/>
  <c r="M14455" i="1"/>
  <c r="O14446" i="1"/>
  <c r="O14447" i="1" s="1"/>
  <c r="L14445" i="1"/>
  <c r="M14453" i="1"/>
  <c r="L14443" i="1"/>
  <c r="M14461" i="1"/>
  <c r="L14451" i="1"/>
  <c r="M14456" i="1"/>
  <c r="L14446" i="1"/>
  <c r="M14458" i="1"/>
  <c r="L14448" i="1"/>
  <c r="N14439" i="1" a="1"/>
  <c r="P14435" i="1"/>
  <c r="M14452" i="1"/>
  <c r="L14442" i="1"/>
  <c r="N14456" i="1" l="1"/>
  <c r="P14456" i="1" s="1"/>
  <c r="P14457" i="1" s="1"/>
  <c r="O14455" i="1"/>
  <c r="N14455" i="1"/>
  <c r="M14465" i="1"/>
  <c r="O14456" i="1"/>
  <c r="O14457" i="1" s="1"/>
  <c r="L14455" i="1"/>
  <c r="L14447" i="1"/>
  <c r="M14457" i="1"/>
  <c r="N14441" i="1"/>
  <c r="P14439" i="1"/>
  <c r="P14440" i="1"/>
  <c r="O14439" i="1"/>
  <c r="P14441" i="1"/>
  <c r="O14440" i="1"/>
  <c r="N14439" i="1"/>
  <c r="R14439" i="1" s="1" a="1"/>
  <c r="O14441" i="1"/>
  <c r="N14440" i="1"/>
  <c r="M14466" i="1"/>
  <c r="L14456" i="1"/>
  <c r="M14463" i="1"/>
  <c r="L14453" i="1"/>
  <c r="N14449" i="1" a="1"/>
  <c r="P14445" i="1"/>
  <c r="M14454" i="1"/>
  <c r="L14444" i="1"/>
  <c r="R14429" i="1"/>
  <c r="R14431" i="1"/>
  <c r="R14430" i="1"/>
  <c r="M14462" i="1"/>
  <c r="L14452" i="1"/>
  <c r="M14468" i="1"/>
  <c r="L14458" i="1"/>
  <c r="M14471" i="1"/>
  <c r="L14461" i="1"/>
  <c r="M14469" i="1"/>
  <c r="L14459" i="1"/>
  <c r="M14450" i="1"/>
  <c r="L14440" i="1"/>
  <c r="M14460" i="1" l="1"/>
  <c r="L14450" i="1"/>
  <c r="M14464" i="1"/>
  <c r="L14454" i="1"/>
  <c r="M14473" i="1"/>
  <c r="L14463" i="1"/>
  <c r="L14457" i="1"/>
  <c r="M14467" i="1"/>
  <c r="N14466" i="1"/>
  <c r="P14466" i="1" s="1"/>
  <c r="P14467" i="1" s="1"/>
  <c r="O14465" i="1"/>
  <c r="N14465" i="1"/>
  <c r="M14475" i="1"/>
  <c r="O14466" i="1"/>
  <c r="O14467" i="1" s="1"/>
  <c r="L14465" i="1"/>
  <c r="R14439" i="1"/>
  <c r="R14441" i="1"/>
  <c r="R14440" i="1"/>
  <c r="N14459" i="1" a="1"/>
  <c r="P14455" i="1"/>
  <c r="M14478" i="1"/>
  <c r="L14468" i="1"/>
  <c r="N14451" i="1"/>
  <c r="P14449" i="1"/>
  <c r="P14450" i="1"/>
  <c r="O14449" i="1"/>
  <c r="P14451" i="1"/>
  <c r="O14450" i="1"/>
  <c r="N14449" i="1"/>
  <c r="R14449" i="1" s="1" a="1"/>
  <c r="O14451" i="1"/>
  <c r="N14450" i="1"/>
  <c r="M14476" i="1"/>
  <c r="L14466" i="1"/>
  <c r="M14479" i="1"/>
  <c r="L14469" i="1"/>
  <c r="M14481" i="1"/>
  <c r="L14471" i="1"/>
  <c r="M14472" i="1"/>
  <c r="L14462" i="1"/>
  <c r="M14489" i="1" l="1"/>
  <c r="L14479" i="1"/>
  <c r="R14449" i="1"/>
  <c r="R14451" i="1"/>
  <c r="R14450" i="1"/>
  <c r="M14488" i="1"/>
  <c r="L14478" i="1"/>
  <c r="N14476" i="1"/>
  <c r="P14476" i="1" s="1"/>
  <c r="P14477" i="1" s="1"/>
  <c r="O14475" i="1"/>
  <c r="N14475" i="1"/>
  <c r="M14485" i="1"/>
  <c r="O14476" i="1"/>
  <c r="O14477" i="1" s="1"/>
  <c r="L14475" i="1"/>
  <c r="L14467" i="1"/>
  <c r="M14477" i="1"/>
  <c r="M14482" i="1"/>
  <c r="L14472" i="1"/>
  <c r="M14491" i="1"/>
  <c r="L14481" i="1"/>
  <c r="M14486" i="1"/>
  <c r="L14476" i="1"/>
  <c r="N14469" i="1" a="1"/>
  <c r="P14465" i="1"/>
  <c r="M14474" i="1"/>
  <c r="L14464" i="1"/>
  <c r="N14461" i="1"/>
  <c r="P14459" i="1"/>
  <c r="P14460" i="1"/>
  <c r="O14459" i="1"/>
  <c r="P14461" i="1"/>
  <c r="O14460" i="1"/>
  <c r="N14459" i="1"/>
  <c r="R14459" i="1" s="1" a="1"/>
  <c r="O14461" i="1"/>
  <c r="N14460" i="1"/>
  <c r="M14483" i="1"/>
  <c r="L14473" i="1"/>
  <c r="M14470" i="1"/>
  <c r="L14460" i="1"/>
  <c r="R14459" i="1" l="1"/>
  <c r="R14461" i="1"/>
  <c r="R14460" i="1"/>
  <c r="M14480" i="1"/>
  <c r="L14470" i="1"/>
  <c r="M14484" i="1"/>
  <c r="L14474" i="1"/>
  <c r="M14496" i="1"/>
  <c r="L14486" i="1"/>
  <c r="M14492" i="1"/>
  <c r="L14482" i="1"/>
  <c r="M14493" i="1"/>
  <c r="L14483" i="1"/>
  <c r="L14477" i="1"/>
  <c r="M14487" i="1"/>
  <c r="N14486" i="1"/>
  <c r="P14486" i="1" s="1"/>
  <c r="P14487" i="1" s="1"/>
  <c r="O14485" i="1"/>
  <c r="N14485" i="1"/>
  <c r="M14495" i="1"/>
  <c r="O14486" i="1"/>
  <c r="O14487" i="1" s="1"/>
  <c r="L14485" i="1"/>
  <c r="N14471" i="1"/>
  <c r="P14469" i="1"/>
  <c r="P14470" i="1"/>
  <c r="O14469" i="1"/>
  <c r="P14471" i="1"/>
  <c r="O14470" i="1"/>
  <c r="N14469" i="1"/>
  <c r="R14469" i="1" s="1" a="1"/>
  <c r="O14471" i="1"/>
  <c r="N14470" i="1"/>
  <c r="M14501" i="1"/>
  <c r="L14491" i="1"/>
  <c r="N14479" i="1" a="1"/>
  <c r="P14475" i="1"/>
  <c r="M14498" i="1"/>
  <c r="L14488" i="1"/>
  <c r="M14499" i="1"/>
  <c r="L14489" i="1"/>
  <c r="M14503" i="1" l="1"/>
  <c r="L14493" i="1"/>
  <c r="M14506" i="1"/>
  <c r="L14496" i="1"/>
  <c r="M14490" i="1"/>
  <c r="L14480" i="1"/>
  <c r="R14469" i="1"/>
  <c r="R14471" i="1"/>
  <c r="R14470" i="1"/>
  <c r="M14508" i="1"/>
  <c r="L14498" i="1"/>
  <c r="M14511" i="1"/>
  <c r="L14501" i="1"/>
  <c r="N14496" i="1"/>
  <c r="P14496" i="1" s="1"/>
  <c r="P14497" i="1" s="1"/>
  <c r="O14495" i="1"/>
  <c r="N14495" i="1"/>
  <c r="M14505" i="1"/>
  <c r="O14496" i="1"/>
  <c r="O14497" i="1" s="1"/>
  <c r="L14495" i="1"/>
  <c r="L14487" i="1"/>
  <c r="M14497" i="1"/>
  <c r="N14481" i="1"/>
  <c r="P14479" i="1"/>
  <c r="P14480" i="1"/>
  <c r="O14479" i="1"/>
  <c r="P14481" i="1"/>
  <c r="O14480" i="1"/>
  <c r="N14479" i="1"/>
  <c r="R14479" i="1" s="1" a="1"/>
  <c r="O14481" i="1"/>
  <c r="N14480" i="1"/>
  <c r="N14489" i="1" a="1"/>
  <c r="P14485" i="1"/>
  <c r="M14502" i="1"/>
  <c r="L14492" i="1"/>
  <c r="M14494" i="1"/>
  <c r="L14484" i="1"/>
  <c r="M14509" i="1"/>
  <c r="L14499" i="1"/>
  <c r="M14512" i="1" l="1"/>
  <c r="L14502" i="1"/>
  <c r="L14497" i="1"/>
  <c r="M14507" i="1"/>
  <c r="R14479" i="1"/>
  <c r="R14481" i="1"/>
  <c r="R14480" i="1"/>
  <c r="N14499" i="1" a="1"/>
  <c r="P14495" i="1"/>
  <c r="M14521" i="1"/>
  <c r="L14511" i="1"/>
  <c r="M14516" i="1"/>
  <c r="L14506" i="1"/>
  <c r="N14491" i="1"/>
  <c r="P14489" i="1"/>
  <c r="P14490" i="1"/>
  <c r="O14489" i="1"/>
  <c r="P14491" i="1"/>
  <c r="O14490" i="1"/>
  <c r="N14489" i="1"/>
  <c r="R14489" i="1" s="1" a="1"/>
  <c r="O14491" i="1"/>
  <c r="N14490" i="1"/>
  <c r="M14518" i="1"/>
  <c r="L14508" i="1"/>
  <c r="M14504" i="1"/>
  <c r="L14494" i="1"/>
  <c r="M14519" i="1"/>
  <c r="L14509" i="1"/>
  <c r="N14506" i="1"/>
  <c r="P14506" i="1" s="1"/>
  <c r="P14507" i="1" s="1"/>
  <c r="O14505" i="1"/>
  <c r="N14505" i="1"/>
  <c r="M14515" i="1"/>
  <c r="O14506" i="1"/>
  <c r="O14507" i="1" s="1"/>
  <c r="L14505" i="1"/>
  <c r="M14500" i="1"/>
  <c r="L14490" i="1"/>
  <c r="M14513" i="1"/>
  <c r="L14503" i="1"/>
  <c r="N14516" i="1" l="1"/>
  <c r="P14516" i="1" s="1"/>
  <c r="P14517" i="1" s="1"/>
  <c r="O14515" i="1"/>
  <c r="N14515" i="1"/>
  <c r="M14525" i="1"/>
  <c r="O14516" i="1"/>
  <c r="O14517" i="1" s="1"/>
  <c r="L14515" i="1"/>
  <c r="R14489" i="1"/>
  <c r="R14491" i="1"/>
  <c r="R14490" i="1"/>
  <c r="M14526" i="1"/>
  <c r="L14516" i="1"/>
  <c r="N14501" i="1"/>
  <c r="P14499" i="1"/>
  <c r="P14500" i="1"/>
  <c r="O14499" i="1"/>
  <c r="P14501" i="1"/>
  <c r="O14500" i="1"/>
  <c r="N14499" i="1"/>
  <c r="R14499" i="1" s="1" a="1"/>
  <c r="O14501" i="1"/>
  <c r="N14500" i="1"/>
  <c r="L14507" i="1"/>
  <c r="M14517" i="1"/>
  <c r="N14509" i="1" a="1"/>
  <c r="P14505" i="1"/>
  <c r="M14529" i="1"/>
  <c r="L14519" i="1"/>
  <c r="M14528" i="1"/>
  <c r="L14518" i="1"/>
  <c r="M14523" i="1"/>
  <c r="L14513" i="1"/>
  <c r="M14510" i="1"/>
  <c r="L14500" i="1"/>
  <c r="M14531" i="1"/>
  <c r="L14521" i="1"/>
  <c r="M14514" i="1"/>
  <c r="L14504" i="1"/>
  <c r="M14522" i="1"/>
  <c r="L14512" i="1"/>
  <c r="L14517" i="1" l="1"/>
  <c r="M14527" i="1"/>
  <c r="M14532" i="1"/>
  <c r="L14522" i="1"/>
  <c r="M14541" i="1"/>
  <c r="L14531" i="1"/>
  <c r="M14533" i="1"/>
  <c r="L14523" i="1"/>
  <c r="N14526" i="1"/>
  <c r="P14526" i="1" s="1"/>
  <c r="P14527" i="1" s="1"/>
  <c r="O14525" i="1"/>
  <c r="N14525" i="1"/>
  <c r="M14535" i="1"/>
  <c r="O14526" i="1"/>
  <c r="O14527" i="1" s="1"/>
  <c r="L14525" i="1"/>
  <c r="M14524" i="1"/>
  <c r="L14514" i="1"/>
  <c r="M14520" i="1"/>
  <c r="L14510" i="1"/>
  <c r="M14538" i="1"/>
  <c r="L14528" i="1"/>
  <c r="N14511" i="1"/>
  <c r="P14509" i="1"/>
  <c r="P14510" i="1"/>
  <c r="O14509" i="1"/>
  <c r="P14511" i="1"/>
  <c r="O14510" i="1"/>
  <c r="N14509" i="1"/>
  <c r="R14509" i="1" s="1" a="1"/>
  <c r="O14511" i="1"/>
  <c r="N14510" i="1"/>
  <c r="N14519" i="1" a="1"/>
  <c r="P14515" i="1"/>
  <c r="R14499" i="1"/>
  <c r="R14501" i="1"/>
  <c r="R14500" i="1"/>
  <c r="M14536" i="1"/>
  <c r="L14526" i="1"/>
  <c r="M14539" i="1"/>
  <c r="L14529" i="1"/>
  <c r="R14509" i="1" l="1"/>
  <c r="R14511" i="1"/>
  <c r="R14510" i="1"/>
  <c r="M14534" i="1"/>
  <c r="L14524" i="1"/>
  <c r="M14549" i="1"/>
  <c r="L14539" i="1"/>
  <c r="M14530" i="1"/>
  <c r="L14520" i="1"/>
  <c r="M14551" i="1"/>
  <c r="L14541" i="1"/>
  <c r="N14536" i="1"/>
  <c r="P14536" i="1" s="1"/>
  <c r="P14537" i="1" s="1"/>
  <c r="O14535" i="1"/>
  <c r="N14535" i="1"/>
  <c r="M14545" i="1"/>
  <c r="O14536" i="1"/>
  <c r="O14537" i="1" s="1"/>
  <c r="L14535" i="1"/>
  <c r="M14546" i="1"/>
  <c r="L14536" i="1"/>
  <c r="M14548" i="1"/>
  <c r="L14538" i="1"/>
  <c r="N14529" i="1" a="1"/>
  <c r="P14525" i="1"/>
  <c r="M14543" i="1"/>
  <c r="L14533" i="1"/>
  <c r="M14542" i="1"/>
  <c r="L14532" i="1"/>
  <c r="N14521" i="1"/>
  <c r="P14519" i="1"/>
  <c r="P14520" i="1"/>
  <c r="O14519" i="1"/>
  <c r="P14521" i="1"/>
  <c r="O14520" i="1"/>
  <c r="N14519" i="1"/>
  <c r="R14519" i="1" s="1" a="1"/>
  <c r="O14521" i="1"/>
  <c r="N14520" i="1"/>
  <c r="L14527" i="1"/>
  <c r="M14537" i="1"/>
  <c r="M14553" i="1" l="1"/>
  <c r="L14543" i="1"/>
  <c r="M14558" i="1"/>
  <c r="L14548" i="1"/>
  <c r="M14540" i="1"/>
  <c r="L14530" i="1"/>
  <c r="M14544" i="1"/>
  <c r="L14534" i="1"/>
  <c r="N14546" i="1"/>
  <c r="P14546" i="1" s="1"/>
  <c r="P14547" i="1" s="1"/>
  <c r="O14545" i="1"/>
  <c r="N14545" i="1"/>
  <c r="M14555" i="1"/>
  <c r="O14546" i="1"/>
  <c r="O14547" i="1" s="1"/>
  <c r="L14545" i="1"/>
  <c r="L14537" i="1"/>
  <c r="M14547" i="1"/>
  <c r="R14519" i="1"/>
  <c r="R14521" i="1"/>
  <c r="R14520" i="1"/>
  <c r="M14552" i="1"/>
  <c r="L14542" i="1"/>
  <c r="N14531" i="1"/>
  <c r="P14529" i="1"/>
  <c r="P14530" i="1"/>
  <c r="O14529" i="1"/>
  <c r="P14531" i="1"/>
  <c r="O14530" i="1"/>
  <c r="N14529" i="1"/>
  <c r="R14529" i="1" s="1" a="1"/>
  <c r="O14531" i="1"/>
  <c r="N14530" i="1"/>
  <c r="M14556" i="1"/>
  <c r="L14546" i="1"/>
  <c r="N14539" i="1" a="1"/>
  <c r="P14535" i="1"/>
  <c r="M14561" i="1"/>
  <c r="L14551" i="1"/>
  <c r="M14559" i="1"/>
  <c r="L14549" i="1"/>
  <c r="R14529" i="1" l="1"/>
  <c r="R14531" i="1"/>
  <c r="R14530" i="1"/>
  <c r="M14562" i="1"/>
  <c r="L14552" i="1"/>
  <c r="L14547" i="1"/>
  <c r="M14557" i="1"/>
  <c r="N14556" i="1"/>
  <c r="P14556" i="1" s="1"/>
  <c r="P14557" i="1" s="1"/>
  <c r="O14555" i="1"/>
  <c r="N14555" i="1"/>
  <c r="M14565" i="1"/>
  <c r="O14556" i="1"/>
  <c r="O14557" i="1" s="1"/>
  <c r="L14555" i="1"/>
  <c r="M14571" i="1"/>
  <c r="L14561" i="1"/>
  <c r="N14549" i="1" a="1"/>
  <c r="P14545" i="1"/>
  <c r="M14554" i="1"/>
  <c r="L14544" i="1"/>
  <c r="M14568" i="1"/>
  <c r="L14558" i="1"/>
  <c r="N14541" i="1"/>
  <c r="P14539" i="1"/>
  <c r="P14540" i="1"/>
  <c r="O14539" i="1"/>
  <c r="P14541" i="1"/>
  <c r="O14540" i="1"/>
  <c r="N14539" i="1"/>
  <c r="R14539" i="1" s="1" a="1"/>
  <c r="O14541" i="1"/>
  <c r="N14540" i="1"/>
  <c r="M14566" i="1"/>
  <c r="L14556" i="1"/>
  <c r="M14569" i="1"/>
  <c r="L14559" i="1"/>
  <c r="M14550" i="1"/>
  <c r="L14540" i="1"/>
  <c r="M14563" i="1"/>
  <c r="L14553" i="1"/>
  <c r="M14572" i="1" l="1"/>
  <c r="L14562" i="1"/>
  <c r="N14551" i="1"/>
  <c r="P14549" i="1"/>
  <c r="P14550" i="1"/>
  <c r="O14549" i="1"/>
  <c r="P14551" i="1"/>
  <c r="O14550" i="1"/>
  <c r="N14549" i="1"/>
  <c r="R14549" i="1" s="1" a="1"/>
  <c r="O14551" i="1"/>
  <c r="N14550" i="1"/>
  <c r="M14560" i="1"/>
  <c r="L14550" i="1"/>
  <c r="M14576" i="1"/>
  <c r="L14566" i="1"/>
  <c r="N14566" i="1"/>
  <c r="P14566" i="1" s="1"/>
  <c r="P14567" i="1" s="1"/>
  <c r="O14565" i="1"/>
  <c r="N14565" i="1"/>
  <c r="M14575" i="1"/>
  <c r="O14566" i="1"/>
  <c r="O14567" i="1" s="1"/>
  <c r="L14565" i="1"/>
  <c r="L14557" i="1"/>
  <c r="M14567" i="1"/>
  <c r="R14539" i="1"/>
  <c r="R14541" i="1"/>
  <c r="R14540" i="1"/>
  <c r="M14578" i="1"/>
  <c r="L14568" i="1"/>
  <c r="M14564" i="1"/>
  <c r="L14554" i="1"/>
  <c r="M14581" i="1"/>
  <c r="L14571" i="1"/>
  <c r="N14559" i="1" a="1"/>
  <c r="P14555" i="1"/>
  <c r="M14573" i="1"/>
  <c r="L14563" i="1"/>
  <c r="M14579" i="1"/>
  <c r="L14569" i="1"/>
  <c r="M14589" i="1" l="1"/>
  <c r="L14579" i="1"/>
  <c r="M14570" i="1"/>
  <c r="L14560" i="1"/>
  <c r="M14574" i="1"/>
  <c r="L14564" i="1"/>
  <c r="M14583" i="1"/>
  <c r="L14573" i="1"/>
  <c r="M14588" i="1"/>
  <c r="L14578" i="1"/>
  <c r="N14576" i="1"/>
  <c r="P14576" i="1" s="1"/>
  <c r="P14577" i="1" s="1"/>
  <c r="O14575" i="1"/>
  <c r="N14575" i="1"/>
  <c r="M14585" i="1"/>
  <c r="O14576" i="1"/>
  <c r="O14577" i="1" s="1"/>
  <c r="L14575" i="1"/>
  <c r="N14561" i="1"/>
  <c r="P14559" i="1"/>
  <c r="P14560" i="1"/>
  <c r="O14559" i="1"/>
  <c r="P14561" i="1"/>
  <c r="O14560" i="1"/>
  <c r="N14559" i="1"/>
  <c r="R14559" i="1" s="1" a="1"/>
  <c r="O14561" i="1"/>
  <c r="N14560" i="1"/>
  <c r="M14591" i="1"/>
  <c r="L14581" i="1"/>
  <c r="L14567" i="1"/>
  <c r="M14577" i="1"/>
  <c r="N14569" i="1" a="1"/>
  <c r="P14565" i="1"/>
  <c r="M14586" i="1"/>
  <c r="L14576" i="1"/>
  <c r="R14549" i="1"/>
  <c r="R14551" i="1"/>
  <c r="R14550" i="1"/>
  <c r="M14582" i="1"/>
  <c r="L14572" i="1"/>
  <c r="M14596" i="1" l="1"/>
  <c r="L14586" i="1"/>
  <c r="R14559" i="1"/>
  <c r="R14561" i="1"/>
  <c r="R14560" i="1"/>
  <c r="M14593" i="1"/>
  <c r="L14583" i="1"/>
  <c r="M14580" i="1"/>
  <c r="L14570" i="1"/>
  <c r="N14571" i="1"/>
  <c r="P14569" i="1"/>
  <c r="P14570" i="1"/>
  <c r="O14569" i="1"/>
  <c r="P14571" i="1"/>
  <c r="O14570" i="1"/>
  <c r="N14569" i="1"/>
  <c r="R14569" i="1" s="1" a="1"/>
  <c r="O14571" i="1"/>
  <c r="N14570" i="1"/>
  <c r="M14601" i="1"/>
  <c r="L14591" i="1"/>
  <c r="N14586" i="1"/>
  <c r="P14586" i="1" s="1"/>
  <c r="P14587" i="1" s="1"/>
  <c r="O14585" i="1"/>
  <c r="N14585" i="1"/>
  <c r="M14595" i="1"/>
  <c r="O14586" i="1"/>
  <c r="O14587" i="1" s="1"/>
  <c r="L14585" i="1"/>
  <c r="M14592" i="1"/>
  <c r="L14582" i="1"/>
  <c r="L14577" i="1"/>
  <c r="M14587" i="1"/>
  <c r="N14579" i="1" a="1"/>
  <c r="P14575" i="1"/>
  <c r="M14598" i="1"/>
  <c r="L14588" i="1"/>
  <c r="M14584" i="1"/>
  <c r="L14574" i="1"/>
  <c r="M14599" i="1"/>
  <c r="L14589" i="1"/>
  <c r="N14596" i="1" l="1"/>
  <c r="P14596" i="1" s="1"/>
  <c r="P14597" i="1" s="1"/>
  <c r="O14595" i="1"/>
  <c r="N14595" i="1"/>
  <c r="M14605" i="1"/>
  <c r="O14596" i="1"/>
  <c r="O14597" i="1" s="1"/>
  <c r="L14595" i="1"/>
  <c r="R14569" i="1"/>
  <c r="R14571" i="1"/>
  <c r="R14570" i="1"/>
  <c r="M14590" i="1"/>
  <c r="L14580" i="1"/>
  <c r="M14608" i="1"/>
  <c r="L14598" i="1"/>
  <c r="M14594" i="1"/>
  <c r="L14584" i="1"/>
  <c r="N14581" i="1"/>
  <c r="P14579" i="1"/>
  <c r="P14580" i="1"/>
  <c r="O14579" i="1"/>
  <c r="P14581" i="1"/>
  <c r="O14580" i="1"/>
  <c r="N14579" i="1"/>
  <c r="R14579" i="1" s="1" a="1"/>
  <c r="O14581" i="1"/>
  <c r="N14580" i="1"/>
  <c r="M14602" i="1"/>
  <c r="L14592" i="1"/>
  <c r="N14589" i="1" a="1"/>
  <c r="P14585" i="1"/>
  <c r="M14611" i="1"/>
  <c r="L14601" i="1"/>
  <c r="M14609" i="1"/>
  <c r="L14599" i="1"/>
  <c r="L14587" i="1"/>
  <c r="M14597" i="1"/>
  <c r="M14603" i="1"/>
  <c r="L14593" i="1"/>
  <c r="M14606" i="1"/>
  <c r="L14596" i="1"/>
  <c r="L14597" i="1" l="1"/>
  <c r="M14607" i="1"/>
  <c r="M14618" i="1"/>
  <c r="L14608" i="1"/>
  <c r="N14606" i="1"/>
  <c r="P14606" i="1" s="1"/>
  <c r="P14607" i="1" s="1"/>
  <c r="O14605" i="1"/>
  <c r="N14605" i="1"/>
  <c r="M14615" i="1"/>
  <c r="O14606" i="1"/>
  <c r="O14607" i="1" s="1"/>
  <c r="L14605" i="1"/>
  <c r="M14613" i="1"/>
  <c r="L14603" i="1"/>
  <c r="M14619" i="1"/>
  <c r="L14609" i="1"/>
  <c r="N14591" i="1"/>
  <c r="P14589" i="1"/>
  <c r="P14590" i="1"/>
  <c r="O14589" i="1"/>
  <c r="P14591" i="1"/>
  <c r="O14590" i="1"/>
  <c r="N14589" i="1"/>
  <c r="R14589" i="1" s="1" a="1"/>
  <c r="O14591" i="1"/>
  <c r="N14590" i="1"/>
  <c r="N14599" i="1" a="1"/>
  <c r="P14595" i="1"/>
  <c r="R14579" i="1"/>
  <c r="R14581" i="1"/>
  <c r="R14580" i="1"/>
  <c r="M14604" i="1"/>
  <c r="L14594" i="1"/>
  <c r="M14600" i="1"/>
  <c r="L14590" i="1"/>
  <c r="M14616" i="1"/>
  <c r="L14606" i="1"/>
  <c r="M14621" i="1"/>
  <c r="L14611" i="1"/>
  <c r="M14612" i="1"/>
  <c r="L14602" i="1"/>
  <c r="M14622" i="1" l="1"/>
  <c r="L14612" i="1"/>
  <c r="N14601" i="1"/>
  <c r="P14599" i="1"/>
  <c r="P14600" i="1"/>
  <c r="O14599" i="1"/>
  <c r="P14601" i="1"/>
  <c r="O14600" i="1"/>
  <c r="N14599" i="1"/>
  <c r="R14599" i="1" s="1" a="1"/>
  <c r="O14601" i="1"/>
  <c r="N14600" i="1"/>
  <c r="N14616" i="1"/>
  <c r="P14616" i="1" s="1"/>
  <c r="P14617" i="1" s="1"/>
  <c r="O14615" i="1"/>
  <c r="N14615" i="1"/>
  <c r="M14625" i="1"/>
  <c r="O14616" i="1"/>
  <c r="O14617" i="1" s="1"/>
  <c r="L14615" i="1"/>
  <c r="M14631" i="1"/>
  <c r="L14621" i="1"/>
  <c r="M14610" i="1"/>
  <c r="L14600" i="1"/>
  <c r="M14623" i="1"/>
  <c r="L14613" i="1"/>
  <c r="N14609" i="1" a="1"/>
  <c r="P14605" i="1"/>
  <c r="M14628" i="1"/>
  <c r="L14618" i="1"/>
  <c r="L14607" i="1"/>
  <c r="M14617" i="1"/>
  <c r="M14626" i="1"/>
  <c r="L14616" i="1"/>
  <c r="M14614" i="1"/>
  <c r="L14604" i="1"/>
  <c r="R14589" i="1"/>
  <c r="R14591" i="1"/>
  <c r="R14590" i="1"/>
  <c r="M14629" i="1"/>
  <c r="L14619" i="1"/>
  <c r="N14611" i="1" l="1"/>
  <c r="P14609" i="1"/>
  <c r="P14610" i="1"/>
  <c r="O14609" i="1"/>
  <c r="P14611" i="1"/>
  <c r="O14610" i="1"/>
  <c r="N14609" i="1"/>
  <c r="R14609" i="1" s="1" a="1"/>
  <c r="O14611" i="1"/>
  <c r="N14610" i="1"/>
  <c r="M14620" i="1"/>
  <c r="L14610" i="1"/>
  <c r="N14626" i="1"/>
  <c r="P14626" i="1" s="1"/>
  <c r="P14627" i="1" s="1"/>
  <c r="O14625" i="1"/>
  <c r="N14625" i="1"/>
  <c r="M14635" i="1"/>
  <c r="O14626" i="1"/>
  <c r="O14627" i="1" s="1"/>
  <c r="L14625" i="1"/>
  <c r="M14633" i="1"/>
  <c r="L14623" i="1"/>
  <c r="M14641" i="1"/>
  <c r="L14631" i="1"/>
  <c r="N14619" i="1" a="1"/>
  <c r="P14615" i="1"/>
  <c r="M14624" i="1"/>
  <c r="L14614" i="1"/>
  <c r="M14636" i="1"/>
  <c r="L14626" i="1"/>
  <c r="M14638" i="1"/>
  <c r="L14628" i="1"/>
  <c r="M14639" i="1"/>
  <c r="L14629" i="1"/>
  <c r="L14617" i="1"/>
  <c r="M14627" i="1"/>
  <c r="R14599" i="1"/>
  <c r="R14601" i="1"/>
  <c r="R14600" i="1"/>
  <c r="M14632" i="1"/>
  <c r="L14622" i="1"/>
  <c r="M14648" i="1" l="1"/>
  <c r="L14638" i="1"/>
  <c r="M14634" i="1"/>
  <c r="L14624" i="1"/>
  <c r="N14636" i="1"/>
  <c r="P14636" i="1" s="1"/>
  <c r="P14637" i="1" s="1"/>
  <c r="O14635" i="1"/>
  <c r="N14635" i="1"/>
  <c r="M14645" i="1"/>
  <c r="O14636" i="1"/>
  <c r="O14637" i="1" s="1"/>
  <c r="L14635" i="1"/>
  <c r="R14609" i="1"/>
  <c r="R14611" i="1"/>
  <c r="R14610" i="1"/>
  <c r="M14651" i="1"/>
  <c r="L14641" i="1"/>
  <c r="N14621" i="1"/>
  <c r="P14619" i="1"/>
  <c r="P14620" i="1"/>
  <c r="O14619" i="1"/>
  <c r="P14621" i="1"/>
  <c r="O14620" i="1"/>
  <c r="N14619" i="1"/>
  <c r="R14619" i="1" s="1" a="1"/>
  <c r="O14621" i="1"/>
  <c r="N14620" i="1"/>
  <c r="M14643" i="1"/>
  <c r="L14633" i="1"/>
  <c r="N14629" i="1" a="1"/>
  <c r="P14625" i="1"/>
  <c r="M14630" i="1"/>
  <c r="L14620" i="1"/>
  <c r="M14649" i="1"/>
  <c r="L14639" i="1"/>
  <c r="M14646" i="1"/>
  <c r="L14636" i="1"/>
  <c r="M14642" i="1"/>
  <c r="L14632" i="1"/>
  <c r="L14627" i="1"/>
  <c r="M14637" i="1"/>
  <c r="R14619" i="1" l="1"/>
  <c r="R14621" i="1"/>
  <c r="R14620" i="1"/>
  <c r="M14656" i="1"/>
  <c r="L14646" i="1"/>
  <c r="M14640" i="1"/>
  <c r="L14630" i="1"/>
  <c r="M14653" i="1"/>
  <c r="L14643" i="1"/>
  <c r="N14646" i="1"/>
  <c r="P14646" i="1" s="1"/>
  <c r="P14647" i="1" s="1"/>
  <c r="O14645" i="1"/>
  <c r="N14645" i="1"/>
  <c r="M14655" i="1"/>
  <c r="O14646" i="1"/>
  <c r="O14647" i="1" s="1"/>
  <c r="L14645" i="1"/>
  <c r="M14652" i="1"/>
  <c r="L14642" i="1"/>
  <c r="M14659" i="1"/>
  <c r="L14649" i="1"/>
  <c r="N14631" i="1"/>
  <c r="P14629" i="1"/>
  <c r="P14630" i="1"/>
  <c r="O14629" i="1"/>
  <c r="P14631" i="1"/>
  <c r="O14630" i="1"/>
  <c r="N14629" i="1"/>
  <c r="R14629" i="1" s="1" a="1"/>
  <c r="O14631" i="1"/>
  <c r="N14630" i="1"/>
  <c r="N14639" i="1" a="1"/>
  <c r="P14635" i="1"/>
  <c r="M14644" i="1"/>
  <c r="L14634" i="1"/>
  <c r="L14637" i="1"/>
  <c r="M14647" i="1"/>
  <c r="M14661" i="1"/>
  <c r="L14651" i="1"/>
  <c r="M14658" i="1"/>
  <c r="L14648" i="1"/>
  <c r="R14629" i="1" l="1"/>
  <c r="R14631" i="1"/>
  <c r="R14630" i="1"/>
  <c r="M14669" i="1"/>
  <c r="L14659" i="1"/>
  <c r="M14668" i="1"/>
  <c r="L14658" i="1"/>
  <c r="M14662" i="1"/>
  <c r="L14652" i="1"/>
  <c r="N14649" i="1" a="1"/>
  <c r="P14645" i="1"/>
  <c r="M14663" i="1"/>
  <c r="L14653" i="1"/>
  <c r="M14666" i="1"/>
  <c r="L14656" i="1"/>
  <c r="M14671" i="1"/>
  <c r="L14661" i="1"/>
  <c r="M14654" i="1"/>
  <c r="L14644" i="1"/>
  <c r="L14647" i="1"/>
  <c r="M14657" i="1"/>
  <c r="M14650" i="1"/>
  <c r="L14640" i="1"/>
  <c r="N14641" i="1"/>
  <c r="P14639" i="1"/>
  <c r="P14640" i="1"/>
  <c r="O14639" i="1"/>
  <c r="P14641" i="1"/>
  <c r="O14640" i="1"/>
  <c r="N14639" i="1"/>
  <c r="R14639" i="1" s="1" a="1"/>
  <c r="O14641" i="1"/>
  <c r="N14640" i="1"/>
  <c r="N14656" i="1"/>
  <c r="P14656" i="1" s="1"/>
  <c r="P14657" i="1" s="1"/>
  <c r="O14655" i="1"/>
  <c r="N14655" i="1"/>
  <c r="M14665" i="1"/>
  <c r="O14656" i="1"/>
  <c r="O14657" i="1" s="1"/>
  <c r="L14655" i="1"/>
  <c r="L14657" i="1" l="1"/>
  <c r="M14667" i="1"/>
  <c r="N14666" i="1"/>
  <c r="P14666" i="1" s="1"/>
  <c r="P14667" i="1" s="1"/>
  <c r="O14665" i="1"/>
  <c r="N14665" i="1"/>
  <c r="M14675" i="1"/>
  <c r="O14666" i="1"/>
  <c r="O14667" i="1" s="1"/>
  <c r="L14665" i="1"/>
  <c r="M14681" i="1"/>
  <c r="L14671" i="1"/>
  <c r="M14673" i="1"/>
  <c r="L14663" i="1"/>
  <c r="M14672" i="1"/>
  <c r="L14662" i="1"/>
  <c r="M14679" i="1"/>
  <c r="L14669" i="1"/>
  <c r="N14659" i="1" a="1"/>
  <c r="P14655" i="1"/>
  <c r="R14639" i="1"/>
  <c r="R14641" i="1"/>
  <c r="R14640" i="1"/>
  <c r="M14660" i="1"/>
  <c r="L14650" i="1"/>
  <c r="M14664" i="1"/>
  <c r="L14654" i="1"/>
  <c r="M14676" i="1"/>
  <c r="L14666" i="1"/>
  <c r="N14651" i="1"/>
  <c r="P14649" i="1"/>
  <c r="P14650" i="1"/>
  <c r="O14649" i="1"/>
  <c r="P14651" i="1"/>
  <c r="O14650" i="1"/>
  <c r="N14649" i="1"/>
  <c r="R14649" i="1" s="1" a="1"/>
  <c r="O14651" i="1"/>
  <c r="N14650" i="1"/>
  <c r="M14678" i="1"/>
  <c r="L14668" i="1"/>
  <c r="M14688" i="1" l="1"/>
  <c r="L14678" i="1"/>
  <c r="M14674" i="1"/>
  <c r="L14664" i="1"/>
  <c r="M14689" i="1"/>
  <c r="L14679" i="1"/>
  <c r="M14683" i="1"/>
  <c r="L14673" i="1"/>
  <c r="R14649" i="1"/>
  <c r="R14651" i="1"/>
  <c r="R14650" i="1"/>
  <c r="M14686" i="1"/>
  <c r="L14676" i="1"/>
  <c r="M14670" i="1"/>
  <c r="L14660" i="1"/>
  <c r="N14676" i="1"/>
  <c r="P14676" i="1" s="1"/>
  <c r="P14677" i="1" s="1"/>
  <c r="O14675" i="1"/>
  <c r="N14675" i="1"/>
  <c r="M14685" i="1"/>
  <c r="O14676" i="1"/>
  <c r="O14677" i="1" s="1"/>
  <c r="L14675" i="1"/>
  <c r="L14667" i="1"/>
  <c r="M14677" i="1"/>
  <c r="N14661" i="1"/>
  <c r="P14659" i="1"/>
  <c r="P14660" i="1"/>
  <c r="O14659" i="1"/>
  <c r="P14661" i="1"/>
  <c r="O14660" i="1"/>
  <c r="N14659" i="1"/>
  <c r="R14659" i="1" s="1" a="1"/>
  <c r="O14661" i="1"/>
  <c r="N14660" i="1"/>
  <c r="M14682" i="1"/>
  <c r="L14672" i="1"/>
  <c r="M14691" i="1"/>
  <c r="L14681" i="1"/>
  <c r="N14669" i="1" a="1"/>
  <c r="P14665" i="1"/>
  <c r="N14671" i="1" l="1"/>
  <c r="P14669" i="1"/>
  <c r="P14670" i="1"/>
  <c r="O14669" i="1"/>
  <c r="P14671" i="1"/>
  <c r="O14670" i="1"/>
  <c r="N14669" i="1"/>
  <c r="R14669" i="1" s="1" a="1"/>
  <c r="O14671" i="1"/>
  <c r="N14670" i="1"/>
  <c r="M14692" i="1"/>
  <c r="L14682" i="1"/>
  <c r="M14696" i="1"/>
  <c r="L14686" i="1"/>
  <c r="M14701" i="1"/>
  <c r="L14691" i="1"/>
  <c r="L14677" i="1"/>
  <c r="M14687" i="1"/>
  <c r="N14686" i="1"/>
  <c r="P14686" i="1" s="1"/>
  <c r="P14687" i="1" s="1"/>
  <c r="O14685" i="1"/>
  <c r="N14685" i="1"/>
  <c r="M14695" i="1"/>
  <c r="O14686" i="1"/>
  <c r="O14687" i="1" s="1"/>
  <c r="L14685" i="1"/>
  <c r="M14693" i="1"/>
  <c r="L14683" i="1"/>
  <c r="M14684" i="1"/>
  <c r="L14674" i="1"/>
  <c r="R14659" i="1"/>
  <c r="R14661" i="1"/>
  <c r="R14660" i="1"/>
  <c r="N14679" i="1" a="1"/>
  <c r="P14675" i="1"/>
  <c r="M14680" i="1"/>
  <c r="L14670" i="1"/>
  <c r="M14699" i="1"/>
  <c r="L14689" i="1"/>
  <c r="M14698" i="1"/>
  <c r="L14688" i="1"/>
  <c r="N14681" i="1" l="1"/>
  <c r="P14679" i="1"/>
  <c r="P14680" i="1"/>
  <c r="O14679" i="1"/>
  <c r="P14681" i="1"/>
  <c r="O14680" i="1"/>
  <c r="N14679" i="1"/>
  <c r="R14679" i="1" s="1" a="1"/>
  <c r="O14681" i="1"/>
  <c r="N14680" i="1"/>
  <c r="M14703" i="1"/>
  <c r="L14693" i="1"/>
  <c r="N14689" i="1" a="1"/>
  <c r="P14685" i="1"/>
  <c r="M14706" i="1"/>
  <c r="L14696" i="1"/>
  <c r="R14669" i="1"/>
  <c r="R14671" i="1"/>
  <c r="R14670" i="1"/>
  <c r="M14711" i="1"/>
  <c r="L14701" i="1"/>
  <c r="M14702" i="1"/>
  <c r="L14692" i="1"/>
  <c r="M14709" i="1"/>
  <c r="L14699" i="1"/>
  <c r="M14694" i="1"/>
  <c r="L14684" i="1"/>
  <c r="M14708" i="1"/>
  <c r="L14698" i="1"/>
  <c r="M14690" i="1"/>
  <c r="L14680" i="1"/>
  <c r="N14696" i="1"/>
  <c r="P14696" i="1" s="1"/>
  <c r="P14697" i="1" s="1"/>
  <c r="O14695" i="1"/>
  <c r="N14695" i="1"/>
  <c r="M14705" i="1"/>
  <c r="O14696" i="1"/>
  <c r="O14697" i="1" s="1"/>
  <c r="L14695" i="1"/>
  <c r="L14687" i="1"/>
  <c r="M14697" i="1"/>
  <c r="N14691" i="1" l="1"/>
  <c r="P14689" i="1"/>
  <c r="P14690" i="1"/>
  <c r="O14689" i="1"/>
  <c r="P14691" i="1"/>
  <c r="O14690" i="1"/>
  <c r="N14689" i="1"/>
  <c r="R14689" i="1" s="1" a="1"/>
  <c r="O14691" i="1"/>
  <c r="N14690" i="1"/>
  <c r="M14719" i="1"/>
  <c r="L14709" i="1"/>
  <c r="R14679" i="1"/>
  <c r="R14681" i="1"/>
  <c r="R14680" i="1"/>
  <c r="M14718" i="1"/>
  <c r="L14708" i="1"/>
  <c r="M14721" i="1"/>
  <c r="L14711" i="1"/>
  <c r="L14697" i="1"/>
  <c r="M14707" i="1"/>
  <c r="N14706" i="1"/>
  <c r="P14706" i="1" s="1"/>
  <c r="P14707" i="1" s="1"/>
  <c r="O14705" i="1"/>
  <c r="N14705" i="1"/>
  <c r="M14715" i="1"/>
  <c r="O14706" i="1"/>
  <c r="O14707" i="1" s="1"/>
  <c r="L14705" i="1"/>
  <c r="M14716" i="1"/>
  <c r="L14706" i="1"/>
  <c r="M14713" i="1"/>
  <c r="L14703" i="1"/>
  <c r="N14699" i="1" a="1"/>
  <c r="P14695" i="1"/>
  <c r="M14700" i="1"/>
  <c r="L14690" i="1"/>
  <c r="M14704" i="1"/>
  <c r="L14694" i="1"/>
  <c r="M14712" i="1"/>
  <c r="L14702" i="1"/>
  <c r="N14709" i="1" l="1" a="1"/>
  <c r="P14705" i="1"/>
  <c r="M14722" i="1"/>
  <c r="L14712" i="1"/>
  <c r="M14710" i="1"/>
  <c r="L14700" i="1"/>
  <c r="M14723" i="1"/>
  <c r="L14713" i="1"/>
  <c r="N14716" i="1"/>
  <c r="P14716" i="1" s="1"/>
  <c r="P14717" i="1" s="1"/>
  <c r="O14715" i="1"/>
  <c r="N14715" i="1"/>
  <c r="M14725" i="1"/>
  <c r="O14716" i="1"/>
  <c r="O14717" i="1" s="1"/>
  <c r="L14715" i="1"/>
  <c r="L14707" i="1"/>
  <c r="M14717" i="1"/>
  <c r="M14728" i="1"/>
  <c r="L14718" i="1"/>
  <c r="R14689" i="1"/>
  <c r="R14691" i="1"/>
  <c r="R14690" i="1"/>
  <c r="N14701" i="1"/>
  <c r="P14699" i="1"/>
  <c r="P14700" i="1"/>
  <c r="O14699" i="1"/>
  <c r="P14701" i="1"/>
  <c r="O14700" i="1"/>
  <c r="N14699" i="1"/>
  <c r="R14699" i="1" s="1" a="1"/>
  <c r="O14701" i="1"/>
  <c r="N14700" i="1"/>
  <c r="M14726" i="1"/>
  <c r="L14716" i="1"/>
  <c r="M14729" i="1"/>
  <c r="L14719" i="1"/>
  <c r="M14714" i="1"/>
  <c r="L14704" i="1"/>
  <c r="M14731" i="1"/>
  <c r="L14721" i="1"/>
  <c r="M14741" i="1" l="1"/>
  <c r="L14731" i="1"/>
  <c r="M14738" i="1"/>
  <c r="L14728" i="1"/>
  <c r="R14699" i="1"/>
  <c r="R14701" i="1"/>
  <c r="R14700" i="1"/>
  <c r="L14717" i="1"/>
  <c r="M14727" i="1"/>
  <c r="N14726" i="1"/>
  <c r="P14726" i="1" s="1"/>
  <c r="P14727" i="1" s="1"/>
  <c r="O14725" i="1"/>
  <c r="N14725" i="1"/>
  <c r="M14735" i="1"/>
  <c r="O14726" i="1"/>
  <c r="O14727" i="1" s="1"/>
  <c r="L14725" i="1"/>
  <c r="M14739" i="1"/>
  <c r="L14729" i="1"/>
  <c r="M14724" i="1"/>
  <c r="L14714" i="1"/>
  <c r="M14736" i="1"/>
  <c r="L14726" i="1"/>
  <c r="N14719" i="1" a="1"/>
  <c r="P14715" i="1"/>
  <c r="M14733" i="1"/>
  <c r="L14723" i="1"/>
  <c r="M14732" i="1"/>
  <c r="L14722" i="1"/>
  <c r="M14720" i="1"/>
  <c r="L14710" i="1"/>
  <c r="N14711" i="1"/>
  <c r="P14709" i="1"/>
  <c r="P14710" i="1"/>
  <c r="O14709" i="1"/>
  <c r="P14711" i="1"/>
  <c r="O14710" i="1"/>
  <c r="N14709" i="1"/>
  <c r="R14709" i="1" s="1" a="1"/>
  <c r="O14711" i="1"/>
  <c r="N14710" i="1"/>
  <c r="R14709" i="1" l="1"/>
  <c r="R14711" i="1"/>
  <c r="R14710" i="1"/>
  <c r="M14730" i="1"/>
  <c r="L14720" i="1"/>
  <c r="M14743" i="1"/>
  <c r="L14733" i="1"/>
  <c r="M14746" i="1"/>
  <c r="L14736" i="1"/>
  <c r="M14749" i="1"/>
  <c r="L14739" i="1"/>
  <c r="N14729" i="1" a="1"/>
  <c r="P14725" i="1"/>
  <c r="M14748" i="1"/>
  <c r="L14738" i="1"/>
  <c r="M14742" i="1"/>
  <c r="L14732" i="1"/>
  <c r="N14721" i="1"/>
  <c r="P14719" i="1"/>
  <c r="P14720" i="1"/>
  <c r="O14719" i="1"/>
  <c r="P14721" i="1"/>
  <c r="O14720" i="1"/>
  <c r="N14719" i="1"/>
  <c r="R14719" i="1" s="1" a="1"/>
  <c r="O14721" i="1"/>
  <c r="N14720" i="1"/>
  <c r="M14734" i="1"/>
  <c r="L14724" i="1"/>
  <c r="N14736" i="1"/>
  <c r="P14736" i="1" s="1"/>
  <c r="P14737" i="1" s="1"/>
  <c r="O14735" i="1"/>
  <c r="N14735" i="1"/>
  <c r="M14745" i="1"/>
  <c r="O14736" i="1"/>
  <c r="O14737" i="1" s="1"/>
  <c r="L14735" i="1"/>
  <c r="L14727" i="1"/>
  <c r="M14737" i="1"/>
  <c r="M14751" i="1"/>
  <c r="L14741" i="1"/>
  <c r="L14737" i="1" l="1"/>
  <c r="M14747" i="1"/>
  <c r="R14719" i="1"/>
  <c r="R14721" i="1"/>
  <c r="R14720" i="1"/>
  <c r="M14752" i="1"/>
  <c r="L14742" i="1"/>
  <c r="N14731" i="1"/>
  <c r="P14729" i="1"/>
  <c r="P14730" i="1"/>
  <c r="O14729" i="1"/>
  <c r="P14731" i="1"/>
  <c r="O14730" i="1"/>
  <c r="N14729" i="1"/>
  <c r="R14729" i="1" s="1" a="1"/>
  <c r="O14731" i="1"/>
  <c r="N14730" i="1"/>
  <c r="M14756" i="1"/>
  <c r="L14746" i="1"/>
  <c r="M14740" i="1"/>
  <c r="L14730" i="1"/>
  <c r="M14761" i="1"/>
  <c r="L14751" i="1"/>
  <c r="N14746" i="1"/>
  <c r="P14746" i="1" s="1"/>
  <c r="P14747" i="1" s="1"/>
  <c r="O14745" i="1"/>
  <c r="N14745" i="1"/>
  <c r="M14755" i="1"/>
  <c r="O14746" i="1"/>
  <c r="O14747" i="1" s="1"/>
  <c r="L14745" i="1"/>
  <c r="N14739" i="1" a="1"/>
  <c r="P14735" i="1"/>
  <c r="M14744" i="1"/>
  <c r="L14734" i="1"/>
  <c r="M14758" i="1"/>
  <c r="L14748" i="1"/>
  <c r="M14759" i="1"/>
  <c r="L14749" i="1"/>
  <c r="M14753" i="1"/>
  <c r="L14743" i="1"/>
  <c r="M14750" i="1" l="1"/>
  <c r="L14740" i="1"/>
  <c r="M14769" i="1"/>
  <c r="L14759" i="1"/>
  <c r="M14754" i="1"/>
  <c r="L14744" i="1"/>
  <c r="N14756" i="1"/>
  <c r="P14756" i="1" s="1"/>
  <c r="P14757" i="1" s="1"/>
  <c r="O14755" i="1"/>
  <c r="N14755" i="1"/>
  <c r="M14765" i="1"/>
  <c r="O14756" i="1"/>
  <c r="O14757" i="1" s="1"/>
  <c r="L14755" i="1"/>
  <c r="R14729" i="1"/>
  <c r="R14731" i="1"/>
  <c r="R14730" i="1"/>
  <c r="M14762" i="1"/>
  <c r="L14752" i="1"/>
  <c r="L14747" i="1"/>
  <c r="M14757" i="1"/>
  <c r="M14763" i="1"/>
  <c r="L14753" i="1"/>
  <c r="M14768" i="1"/>
  <c r="L14758" i="1"/>
  <c r="N14741" i="1"/>
  <c r="P14739" i="1"/>
  <c r="P14740" i="1"/>
  <c r="O14739" i="1"/>
  <c r="P14741" i="1"/>
  <c r="O14740" i="1"/>
  <c r="N14739" i="1"/>
  <c r="R14739" i="1" s="1" a="1"/>
  <c r="O14741" i="1"/>
  <c r="N14740" i="1"/>
  <c r="N14749" i="1" a="1"/>
  <c r="P14745" i="1"/>
  <c r="M14771" i="1"/>
  <c r="L14761" i="1"/>
  <c r="M14766" i="1"/>
  <c r="L14756" i="1"/>
  <c r="M14773" i="1" l="1"/>
  <c r="L14763" i="1"/>
  <c r="M14772" i="1"/>
  <c r="L14762" i="1"/>
  <c r="M14779" i="1"/>
  <c r="L14769" i="1"/>
  <c r="M14781" i="1"/>
  <c r="L14771" i="1"/>
  <c r="L14757" i="1"/>
  <c r="M14767" i="1"/>
  <c r="R14739" i="1"/>
  <c r="R14741" i="1"/>
  <c r="R14740" i="1"/>
  <c r="M14778" i="1"/>
  <c r="L14768" i="1"/>
  <c r="N14766" i="1"/>
  <c r="P14766" i="1" s="1"/>
  <c r="P14767" i="1" s="1"/>
  <c r="O14765" i="1"/>
  <c r="N14765" i="1"/>
  <c r="M14775" i="1"/>
  <c r="O14766" i="1"/>
  <c r="O14767" i="1" s="1"/>
  <c r="L14765" i="1"/>
  <c r="M14776" i="1"/>
  <c r="L14766" i="1"/>
  <c r="N14751" i="1"/>
  <c r="P14749" i="1"/>
  <c r="P14750" i="1"/>
  <c r="O14749" i="1"/>
  <c r="P14751" i="1"/>
  <c r="O14750" i="1"/>
  <c r="N14749" i="1"/>
  <c r="R14749" i="1" s="1" a="1"/>
  <c r="O14751" i="1"/>
  <c r="N14750" i="1"/>
  <c r="N14759" i="1" a="1"/>
  <c r="P14755" i="1"/>
  <c r="M14764" i="1"/>
  <c r="L14754" i="1"/>
  <c r="M14760" i="1"/>
  <c r="L14750" i="1"/>
  <c r="N14761" i="1" l="1"/>
  <c r="P14759" i="1"/>
  <c r="P14760" i="1"/>
  <c r="O14759" i="1"/>
  <c r="P14761" i="1"/>
  <c r="O14760" i="1"/>
  <c r="N14759" i="1"/>
  <c r="R14759" i="1" s="1" a="1"/>
  <c r="O14761" i="1"/>
  <c r="N14760" i="1"/>
  <c r="M14774" i="1"/>
  <c r="L14764" i="1"/>
  <c r="N14776" i="1"/>
  <c r="P14776" i="1" s="1"/>
  <c r="P14777" i="1" s="1"/>
  <c r="O14775" i="1"/>
  <c r="N14775" i="1"/>
  <c r="M14785" i="1"/>
  <c r="O14776" i="1"/>
  <c r="O14777" i="1" s="1"/>
  <c r="L14775" i="1"/>
  <c r="M14791" i="1"/>
  <c r="L14781" i="1"/>
  <c r="M14782" i="1"/>
  <c r="L14772" i="1"/>
  <c r="R14749" i="1"/>
  <c r="R14751" i="1"/>
  <c r="R14750" i="1"/>
  <c r="M14786" i="1"/>
  <c r="L14776" i="1"/>
  <c r="N14769" i="1" a="1"/>
  <c r="P14765" i="1"/>
  <c r="M14788" i="1"/>
  <c r="L14778" i="1"/>
  <c r="L14767" i="1"/>
  <c r="M14777" i="1"/>
  <c r="M14770" i="1"/>
  <c r="L14760" i="1"/>
  <c r="M14789" i="1"/>
  <c r="L14779" i="1"/>
  <c r="M14783" i="1"/>
  <c r="L14773" i="1"/>
  <c r="L14777" i="1" l="1"/>
  <c r="M14787" i="1"/>
  <c r="M14792" i="1"/>
  <c r="L14782" i="1"/>
  <c r="N14771" i="1"/>
  <c r="P14769" i="1"/>
  <c r="P14770" i="1"/>
  <c r="O14769" i="1"/>
  <c r="P14771" i="1"/>
  <c r="O14770" i="1"/>
  <c r="N14769" i="1"/>
  <c r="R14769" i="1" s="1" a="1"/>
  <c r="O14771" i="1"/>
  <c r="N14770" i="1"/>
  <c r="N14786" i="1"/>
  <c r="P14786" i="1" s="1"/>
  <c r="P14787" i="1" s="1"/>
  <c r="O14785" i="1"/>
  <c r="N14785" i="1"/>
  <c r="M14795" i="1"/>
  <c r="O14786" i="1"/>
  <c r="O14787" i="1" s="1"/>
  <c r="L14785" i="1"/>
  <c r="R14759" i="1"/>
  <c r="R14761" i="1"/>
  <c r="R14760" i="1"/>
  <c r="M14799" i="1"/>
  <c r="L14789" i="1"/>
  <c r="M14801" i="1"/>
  <c r="L14791" i="1"/>
  <c r="N14779" i="1" a="1"/>
  <c r="P14775" i="1"/>
  <c r="M14784" i="1"/>
  <c r="L14774" i="1"/>
  <c r="M14793" i="1"/>
  <c r="L14783" i="1"/>
  <c r="M14780" i="1"/>
  <c r="L14770" i="1"/>
  <c r="M14798" i="1"/>
  <c r="L14788" i="1"/>
  <c r="M14796" i="1"/>
  <c r="L14786" i="1"/>
  <c r="M14808" i="1" l="1"/>
  <c r="L14798" i="1"/>
  <c r="M14803" i="1"/>
  <c r="L14793" i="1"/>
  <c r="M14809" i="1"/>
  <c r="L14799" i="1"/>
  <c r="N14789" i="1" a="1"/>
  <c r="P14785" i="1"/>
  <c r="R14769" i="1"/>
  <c r="R14771" i="1"/>
  <c r="R14770" i="1"/>
  <c r="M14802" i="1"/>
  <c r="L14792" i="1"/>
  <c r="L14787" i="1"/>
  <c r="M14797" i="1"/>
  <c r="N14781" i="1"/>
  <c r="P14779" i="1"/>
  <c r="P14780" i="1"/>
  <c r="O14779" i="1"/>
  <c r="P14781" i="1"/>
  <c r="O14780" i="1"/>
  <c r="N14779" i="1"/>
  <c r="R14779" i="1" s="1" a="1"/>
  <c r="O14781" i="1"/>
  <c r="N14780" i="1"/>
  <c r="M14806" i="1"/>
  <c r="L14796" i="1"/>
  <c r="M14790" i="1"/>
  <c r="L14780" i="1"/>
  <c r="M14794" i="1"/>
  <c r="L14784" i="1"/>
  <c r="M14811" i="1"/>
  <c r="L14801" i="1"/>
  <c r="N14796" i="1"/>
  <c r="P14796" i="1" s="1"/>
  <c r="P14797" i="1" s="1"/>
  <c r="O14795" i="1"/>
  <c r="N14795" i="1"/>
  <c r="M14805" i="1"/>
  <c r="O14796" i="1"/>
  <c r="O14797" i="1" s="1"/>
  <c r="L14795" i="1"/>
  <c r="N14806" i="1" l="1"/>
  <c r="P14806" i="1" s="1"/>
  <c r="P14807" i="1" s="1"/>
  <c r="O14805" i="1"/>
  <c r="N14805" i="1"/>
  <c r="M14815" i="1"/>
  <c r="O14806" i="1"/>
  <c r="O14807" i="1" s="1"/>
  <c r="L14805" i="1"/>
  <c r="M14812" i="1"/>
  <c r="L14802" i="1"/>
  <c r="N14799" i="1" a="1"/>
  <c r="P14795" i="1"/>
  <c r="M14821" i="1"/>
  <c r="L14811" i="1"/>
  <c r="M14800" i="1"/>
  <c r="L14790" i="1"/>
  <c r="L14797" i="1"/>
  <c r="M14807" i="1"/>
  <c r="N14791" i="1"/>
  <c r="P14789" i="1"/>
  <c r="P14790" i="1"/>
  <c r="O14789" i="1"/>
  <c r="P14791" i="1"/>
  <c r="O14790" i="1"/>
  <c r="N14789" i="1"/>
  <c r="R14789" i="1" s="1" a="1"/>
  <c r="O14791" i="1"/>
  <c r="N14790" i="1"/>
  <c r="M14813" i="1"/>
  <c r="L14803" i="1"/>
  <c r="R14779" i="1"/>
  <c r="R14781" i="1"/>
  <c r="R14780" i="1"/>
  <c r="M14804" i="1"/>
  <c r="L14794" i="1"/>
  <c r="M14816" i="1"/>
  <c r="L14806" i="1"/>
  <c r="M14819" i="1"/>
  <c r="L14809" i="1"/>
  <c r="M14818" i="1"/>
  <c r="L14808" i="1"/>
  <c r="N14801" i="1" l="1"/>
  <c r="P14799" i="1"/>
  <c r="P14800" i="1"/>
  <c r="O14799" i="1"/>
  <c r="P14801" i="1"/>
  <c r="O14800" i="1"/>
  <c r="N14799" i="1"/>
  <c r="R14799" i="1" s="1" a="1"/>
  <c r="O14801" i="1"/>
  <c r="N14800" i="1"/>
  <c r="L14807" i="1"/>
  <c r="M14817" i="1"/>
  <c r="N14816" i="1"/>
  <c r="P14816" i="1" s="1"/>
  <c r="P14817" i="1" s="1"/>
  <c r="O14815" i="1"/>
  <c r="N14815" i="1"/>
  <c r="M14825" i="1"/>
  <c r="O14816" i="1"/>
  <c r="O14817" i="1" s="1"/>
  <c r="L14815" i="1"/>
  <c r="M14829" i="1"/>
  <c r="L14819" i="1"/>
  <c r="M14814" i="1"/>
  <c r="L14804" i="1"/>
  <c r="R14789" i="1"/>
  <c r="R14791" i="1"/>
  <c r="R14790" i="1"/>
  <c r="M14831" i="1"/>
  <c r="L14821" i="1"/>
  <c r="M14822" i="1"/>
  <c r="L14812" i="1"/>
  <c r="N14809" i="1" a="1"/>
  <c r="P14805" i="1"/>
  <c r="M14823" i="1"/>
  <c r="L14813" i="1"/>
  <c r="M14828" i="1"/>
  <c r="L14818" i="1"/>
  <c r="M14826" i="1"/>
  <c r="L14816" i="1"/>
  <c r="M14810" i="1"/>
  <c r="L14800" i="1"/>
  <c r="M14838" i="1" l="1"/>
  <c r="L14828" i="1"/>
  <c r="M14833" i="1"/>
  <c r="L14823" i="1"/>
  <c r="M14832" i="1"/>
  <c r="L14822" i="1"/>
  <c r="N14826" i="1"/>
  <c r="P14826" i="1" s="1"/>
  <c r="P14827" i="1" s="1"/>
  <c r="O14825" i="1"/>
  <c r="N14825" i="1"/>
  <c r="M14835" i="1"/>
  <c r="O14826" i="1"/>
  <c r="O14827" i="1" s="1"/>
  <c r="L14825" i="1"/>
  <c r="L14817" i="1"/>
  <c r="M14827" i="1"/>
  <c r="R14799" i="1"/>
  <c r="R14801" i="1"/>
  <c r="R14800" i="1"/>
  <c r="M14820" i="1"/>
  <c r="L14810" i="1"/>
  <c r="M14824" i="1"/>
  <c r="L14814" i="1"/>
  <c r="M14836" i="1"/>
  <c r="L14826" i="1"/>
  <c r="M14839" i="1"/>
  <c r="L14829" i="1"/>
  <c r="N14819" i="1" a="1"/>
  <c r="P14815" i="1"/>
  <c r="N14811" i="1"/>
  <c r="P14809" i="1"/>
  <c r="P14810" i="1"/>
  <c r="O14809" i="1"/>
  <c r="P14811" i="1"/>
  <c r="O14810" i="1"/>
  <c r="N14809" i="1"/>
  <c r="R14809" i="1" s="1" a="1"/>
  <c r="O14811" i="1"/>
  <c r="N14810" i="1"/>
  <c r="M14841" i="1"/>
  <c r="L14831" i="1"/>
  <c r="M14849" i="1" l="1"/>
  <c r="L14839" i="1"/>
  <c r="M14843" i="1"/>
  <c r="L14833" i="1"/>
  <c r="M14834" i="1"/>
  <c r="L14824" i="1"/>
  <c r="R14809" i="1"/>
  <c r="R14811" i="1"/>
  <c r="R14810" i="1"/>
  <c r="N14821" i="1"/>
  <c r="P14819" i="1"/>
  <c r="P14820" i="1"/>
  <c r="O14819" i="1"/>
  <c r="P14821" i="1"/>
  <c r="O14820" i="1"/>
  <c r="N14819" i="1"/>
  <c r="R14819" i="1" s="1" a="1"/>
  <c r="O14821" i="1"/>
  <c r="N14820" i="1"/>
  <c r="M14846" i="1"/>
  <c r="L14836" i="1"/>
  <c r="M14830" i="1"/>
  <c r="L14820" i="1"/>
  <c r="L14827" i="1"/>
  <c r="M14837" i="1"/>
  <c r="N14836" i="1"/>
  <c r="P14836" i="1" s="1"/>
  <c r="P14837" i="1" s="1"/>
  <c r="O14835" i="1"/>
  <c r="N14835" i="1"/>
  <c r="M14845" i="1"/>
  <c r="O14836" i="1"/>
  <c r="O14837" i="1" s="1"/>
  <c r="L14835" i="1"/>
  <c r="M14851" i="1"/>
  <c r="L14841" i="1"/>
  <c r="N14829" i="1" a="1"/>
  <c r="P14825" i="1"/>
  <c r="M14842" i="1"/>
  <c r="L14832" i="1"/>
  <c r="M14848" i="1"/>
  <c r="L14838" i="1"/>
  <c r="M14858" i="1" l="1"/>
  <c r="L14848" i="1"/>
  <c r="N14846" i="1"/>
  <c r="P14846" i="1" s="1"/>
  <c r="P14847" i="1" s="1"/>
  <c r="O14845" i="1"/>
  <c r="N14845" i="1"/>
  <c r="M14855" i="1"/>
  <c r="O14846" i="1"/>
  <c r="O14847" i="1" s="1"/>
  <c r="L14845" i="1"/>
  <c r="L14837" i="1"/>
  <c r="M14847" i="1"/>
  <c r="R14819" i="1"/>
  <c r="R14821" i="1"/>
  <c r="R14820" i="1"/>
  <c r="N14831" i="1"/>
  <c r="P14829" i="1"/>
  <c r="P14830" i="1"/>
  <c r="O14829" i="1"/>
  <c r="P14831" i="1"/>
  <c r="O14830" i="1"/>
  <c r="N14829" i="1"/>
  <c r="R14829" i="1" s="1" a="1"/>
  <c r="O14831" i="1"/>
  <c r="N14830" i="1"/>
  <c r="M14852" i="1"/>
  <c r="L14842" i="1"/>
  <c r="M14861" i="1"/>
  <c r="L14851" i="1"/>
  <c r="N14839" i="1" a="1"/>
  <c r="P14835" i="1"/>
  <c r="M14856" i="1"/>
  <c r="L14846" i="1"/>
  <c r="M14853" i="1"/>
  <c r="L14843" i="1"/>
  <c r="M14840" i="1"/>
  <c r="L14830" i="1"/>
  <c r="M14844" i="1"/>
  <c r="L14834" i="1"/>
  <c r="M14859" i="1"/>
  <c r="L14849" i="1"/>
  <c r="R14829" i="1" l="1"/>
  <c r="R14831" i="1"/>
  <c r="R14830" i="1"/>
  <c r="M14863" i="1"/>
  <c r="L14853" i="1"/>
  <c r="N14841" i="1"/>
  <c r="P14839" i="1"/>
  <c r="P14840" i="1"/>
  <c r="O14839" i="1"/>
  <c r="P14841" i="1"/>
  <c r="O14840" i="1"/>
  <c r="N14839" i="1"/>
  <c r="R14839" i="1" s="1" a="1"/>
  <c r="O14841" i="1"/>
  <c r="N14840" i="1"/>
  <c r="M14862" i="1"/>
  <c r="L14852" i="1"/>
  <c r="L14847" i="1"/>
  <c r="M14857" i="1"/>
  <c r="N14856" i="1"/>
  <c r="P14856" i="1" s="1"/>
  <c r="P14857" i="1" s="1"/>
  <c r="O14855" i="1"/>
  <c r="N14855" i="1"/>
  <c r="M14865" i="1"/>
  <c r="O14856" i="1"/>
  <c r="O14857" i="1" s="1"/>
  <c r="L14855" i="1"/>
  <c r="M14854" i="1"/>
  <c r="L14844" i="1"/>
  <c r="M14869" i="1"/>
  <c r="L14859" i="1"/>
  <c r="M14850" i="1"/>
  <c r="L14840" i="1"/>
  <c r="M14866" i="1"/>
  <c r="L14856" i="1"/>
  <c r="M14871" i="1"/>
  <c r="L14861" i="1"/>
  <c r="N14849" i="1" a="1"/>
  <c r="P14845" i="1"/>
  <c r="M14868" i="1"/>
  <c r="L14858" i="1"/>
  <c r="R14839" i="1" l="1"/>
  <c r="R14841" i="1"/>
  <c r="R14840" i="1"/>
  <c r="M14873" i="1"/>
  <c r="L14863" i="1"/>
  <c r="N14851" i="1"/>
  <c r="P14849" i="1"/>
  <c r="P14850" i="1"/>
  <c r="O14849" i="1"/>
  <c r="P14851" i="1"/>
  <c r="O14850" i="1"/>
  <c r="N14849" i="1"/>
  <c r="R14849" i="1" s="1" a="1"/>
  <c r="O14851" i="1"/>
  <c r="N14850" i="1"/>
  <c r="M14876" i="1"/>
  <c r="L14866" i="1"/>
  <c r="M14879" i="1"/>
  <c r="L14869" i="1"/>
  <c r="M14872" i="1"/>
  <c r="L14862" i="1"/>
  <c r="N14866" i="1"/>
  <c r="P14866" i="1" s="1"/>
  <c r="P14867" i="1" s="1"/>
  <c r="O14865" i="1"/>
  <c r="N14865" i="1"/>
  <c r="M14875" i="1"/>
  <c r="O14866" i="1"/>
  <c r="O14867" i="1" s="1"/>
  <c r="L14865" i="1"/>
  <c r="L14857" i="1"/>
  <c r="M14867" i="1"/>
  <c r="M14878" i="1"/>
  <c r="L14868" i="1"/>
  <c r="M14881" i="1"/>
  <c r="L14871" i="1"/>
  <c r="M14860" i="1"/>
  <c r="L14850" i="1"/>
  <c r="M14864" i="1"/>
  <c r="L14854" i="1"/>
  <c r="N14859" i="1" a="1"/>
  <c r="P14855" i="1"/>
  <c r="N14861" i="1" l="1"/>
  <c r="P14859" i="1"/>
  <c r="P14860" i="1"/>
  <c r="O14859" i="1"/>
  <c r="P14861" i="1"/>
  <c r="O14860" i="1"/>
  <c r="N14859" i="1"/>
  <c r="R14859" i="1" s="1" a="1"/>
  <c r="O14861" i="1"/>
  <c r="N14860" i="1"/>
  <c r="M14888" i="1"/>
  <c r="L14878" i="1"/>
  <c r="N14876" i="1"/>
  <c r="P14876" i="1" s="1"/>
  <c r="P14877" i="1" s="1"/>
  <c r="O14875" i="1"/>
  <c r="N14875" i="1"/>
  <c r="M14885" i="1"/>
  <c r="O14876" i="1"/>
  <c r="O14877" i="1" s="1"/>
  <c r="L14875" i="1"/>
  <c r="R14849" i="1"/>
  <c r="R14851" i="1"/>
  <c r="R14850" i="1"/>
  <c r="M14883" i="1"/>
  <c r="L14873" i="1"/>
  <c r="M14870" i="1"/>
  <c r="L14860" i="1"/>
  <c r="L14867" i="1"/>
  <c r="M14877" i="1"/>
  <c r="M14874" i="1"/>
  <c r="L14864" i="1"/>
  <c r="M14891" i="1"/>
  <c r="L14881" i="1"/>
  <c r="N14869" i="1" a="1"/>
  <c r="P14865" i="1"/>
  <c r="M14882" i="1"/>
  <c r="L14872" i="1"/>
  <c r="M14886" i="1"/>
  <c r="L14876" i="1"/>
  <c r="M14889" i="1"/>
  <c r="L14879" i="1"/>
  <c r="N14871" i="1" l="1"/>
  <c r="P14869" i="1"/>
  <c r="P14870" i="1"/>
  <c r="O14869" i="1"/>
  <c r="P14871" i="1"/>
  <c r="O14870" i="1"/>
  <c r="N14869" i="1"/>
  <c r="R14869" i="1" s="1" a="1"/>
  <c r="O14871" i="1"/>
  <c r="N14870" i="1"/>
  <c r="M14880" i="1"/>
  <c r="L14870" i="1"/>
  <c r="N14886" i="1"/>
  <c r="P14886" i="1" s="1"/>
  <c r="P14887" i="1" s="1"/>
  <c r="O14885" i="1"/>
  <c r="N14885" i="1"/>
  <c r="M14895" i="1"/>
  <c r="O14886" i="1"/>
  <c r="O14887" i="1" s="1"/>
  <c r="L14885" i="1"/>
  <c r="R14859" i="1"/>
  <c r="R14861" i="1"/>
  <c r="R14860" i="1"/>
  <c r="M14896" i="1"/>
  <c r="L14886" i="1"/>
  <c r="M14884" i="1"/>
  <c r="L14874" i="1"/>
  <c r="L14877" i="1"/>
  <c r="M14887" i="1"/>
  <c r="N14879" i="1" a="1"/>
  <c r="P14875" i="1"/>
  <c r="M14898" i="1"/>
  <c r="L14888" i="1"/>
  <c r="M14899" i="1"/>
  <c r="L14889" i="1"/>
  <c r="M14892" i="1"/>
  <c r="L14882" i="1"/>
  <c r="M14901" i="1"/>
  <c r="L14891" i="1"/>
  <c r="M14893" i="1"/>
  <c r="L14883" i="1"/>
  <c r="M14911" i="1" l="1"/>
  <c r="L14901" i="1"/>
  <c r="L14899" i="1"/>
  <c r="M14909" i="1"/>
  <c r="M14894" i="1"/>
  <c r="L14884" i="1"/>
  <c r="N14896" i="1"/>
  <c r="P14896" i="1" s="1"/>
  <c r="P14897" i="1" s="1"/>
  <c r="O14895" i="1"/>
  <c r="N14895" i="1"/>
  <c r="M14905" i="1"/>
  <c r="O14896" i="1"/>
  <c r="O14897" i="1" s="1"/>
  <c r="L14895" i="1"/>
  <c r="R14869" i="1"/>
  <c r="R14871" i="1"/>
  <c r="R14870" i="1"/>
  <c r="N14881" i="1"/>
  <c r="P14879" i="1"/>
  <c r="P14880" i="1"/>
  <c r="O14879" i="1"/>
  <c r="P14881" i="1"/>
  <c r="O14880" i="1"/>
  <c r="N14879" i="1"/>
  <c r="R14879" i="1" s="1" a="1"/>
  <c r="O14881" i="1"/>
  <c r="N14880" i="1"/>
  <c r="L14887" i="1"/>
  <c r="M14897" i="1"/>
  <c r="N14889" i="1" a="1"/>
  <c r="P14885" i="1"/>
  <c r="M14890" i="1"/>
  <c r="L14880" i="1"/>
  <c r="M14903" i="1"/>
  <c r="L14893" i="1"/>
  <c r="M14902" i="1"/>
  <c r="L14892" i="1"/>
  <c r="M14908" i="1"/>
  <c r="L14898" i="1"/>
  <c r="M14906" i="1"/>
  <c r="L14896" i="1"/>
  <c r="L14909" i="1" l="1"/>
  <c r="M14919" i="1"/>
  <c r="N14891" i="1"/>
  <c r="P14889" i="1"/>
  <c r="P14890" i="1"/>
  <c r="O14889" i="1"/>
  <c r="P14891" i="1"/>
  <c r="O14890" i="1"/>
  <c r="N14889" i="1"/>
  <c r="R14889" i="1" s="1" a="1"/>
  <c r="O14891" i="1"/>
  <c r="N14890" i="1"/>
  <c r="M14907" i="1"/>
  <c r="L14897" i="1"/>
  <c r="R14879" i="1"/>
  <c r="R14881" i="1"/>
  <c r="R14880" i="1"/>
  <c r="M14915" i="1"/>
  <c r="N14906" i="1"/>
  <c r="P14906" i="1" s="1"/>
  <c r="P14907" i="1" s="1"/>
  <c r="O14905" i="1"/>
  <c r="N14905" i="1"/>
  <c r="O14906" i="1"/>
  <c r="O14907" i="1" s="1"/>
  <c r="L14905" i="1"/>
  <c r="M14918" i="1"/>
  <c r="L14908" i="1"/>
  <c r="M14913" i="1"/>
  <c r="L14903" i="1"/>
  <c r="M14916" i="1"/>
  <c r="L14906" i="1"/>
  <c r="M14912" i="1"/>
  <c r="L14902" i="1"/>
  <c r="M14900" i="1"/>
  <c r="L14890" i="1"/>
  <c r="N14899" i="1" a="1"/>
  <c r="P14895" i="1"/>
  <c r="M14904" i="1"/>
  <c r="L14894" i="1"/>
  <c r="M14921" i="1"/>
  <c r="L14911" i="1"/>
  <c r="N14901" i="1" l="1"/>
  <c r="P14899" i="1"/>
  <c r="P14900" i="1"/>
  <c r="O14899" i="1"/>
  <c r="P14901" i="1"/>
  <c r="O14900" i="1"/>
  <c r="N14899" i="1"/>
  <c r="R14899" i="1" s="1" a="1"/>
  <c r="O14901" i="1"/>
  <c r="N14900" i="1"/>
  <c r="L14912" i="1"/>
  <c r="M14922" i="1"/>
  <c r="M14923" i="1"/>
  <c r="L14913" i="1"/>
  <c r="N14909" i="1" a="1"/>
  <c r="P14905" i="1"/>
  <c r="L14907" i="1"/>
  <c r="M14917" i="1"/>
  <c r="L14900" i="1"/>
  <c r="M14910" i="1"/>
  <c r="M14931" i="1"/>
  <c r="L14921" i="1"/>
  <c r="M14914" i="1"/>
  <c r="L14904" i="1"/>
  <c r="L14916" i="1"/>
  <c r="M14926" i="1"/>
  <c r="M14928" i="1"/>
  <c r="L14918" i="1"/>
  <c r="M14929" i="1"/>
  <c r="L14919" i="1"/>
  <c r="M14925" i="1"/>
  <c r="L14915" i="1"/>
  <c r="O14916" i="1"/>
  <c r="O14917" i="1" s="1"/>
  <c r="O14915" i="1"/>
  <c r="N14916" i="1"/>
  <c r="P14916" i="1" s="1"/>
  <c r="P14917" i="1" s="1"/>
  <c r="N14915" i="1"/>
  <c r="R14889" i="1"/>
  <c r="R14891" i="1"/>
  <c r="R14890" i="1"/>
  <c r="M14939" i="1" l="1"/>
  <c r="L14929" i="1"/>
  <c r="M14941" i="1"/>
  <c r="L14931" i="1"/>
  <c r="M14933" i="1"/>
  <c r="L14923" i="1"/>
  <c r="N14919" i="1" a="1"/>
  <c r="P14915" i="1"/>
  <c r="L14910" i="1"/>
  <c r="M14920" i="1"/>
  <c r="M14932" i="1"/>
  <c r="L14922" i="1"/>
  <c r="R14899" i="1"/>
  <c r="R14901" i="1"/>
  <c r="R14900" i="1"/>
  <c r="M14935" i="1"/>
  <c r="O14926" i="1"/>
  <c r="O14927" i="1" s="1"/>
  <c r="O14925" i="1"/>
  <c r="N14926" i="1"/>
  <c r="P14926" i="1" s="1"/>
  <c r="P14927" i="1" s="1"/>
  <c r="N14925" i="1"/>
  <c r="L14925" i="1"/>
  <c r="M14938" i="1"/>
  <c r="L14928" i="1"/>
  <c r="M14924" i="1"/>
  <c r="L14914" i="1"/>
  <c r="P14911" i="1"/>
  <c r="O14910" i="1"/>
  <c r="N14909" i="1"/>
  <c r="R14909" i="1" s="1" a="1"/>
  <c r="O14911" i="1"/>
  <c r="P14909" i="1"/>
  <c r="N14911" i="1"/>
  <c r="O14909" i="1"/>
  <c r="P14910" i="1"/>
  <c r="N14910" i="1"/>
  <c r="M14936" i="1"/>
  <c r="L14926" i="1"/>
  <c r="L14917" i="1"/>
  <c r="M14927" i="1"/>
  <c r="R14911" i="1" l="1"/>
  <c r="R14910" i="1"/>
  <c r="R14909" i="1"/>
  <c r="L14924" i="1"/>
  <c r="M14934" i="1"/>
  <c r="N14929" i="1" a="1"/>
  <c r="P14925" i="1"/>
  <c r="N14935" i="1"/>
  <c r="M14945" i="1"/>
  <c r="O14935" i="1"/>
  <c r="O14936" i="1"/>
  <c r="O14937" i="1" s="1"/>
  <c r="L14935" i="1"/>
  <c r="N14936" i="1"/>
  <c r="P14936" i="1" s="1"/>
  <c r="P14937" i="1" s="1"/>
  <c r="M14946" i="1"/>
  <c r="L14936" i="1"/>
  <c r="L14932" i="1"/>
  <c r="M14942" i="1"/>
  <c r="P14921" i="1"/>
  <c r="O14920" i="1"/>
  <c r="N14919" i="1"/>
  <c r="R14919" i="1" s="1" a="1"/>
  <c r="N14921" i="1"/>
  <c r="O14919" i="1"/>
  <c r="P14920" i="1"/>
  <c r="N14920" i="1"/>
  <c r="O14921" i="1"/>
  <c r="P14919" i="1"/>
  <c r="M14951" i="1"/>
  <c r="L14941" i="1"/>
  <c r="M14937" i="1"/>
  <c r="L14927" i="1"/>
  <c r="M14948" i="1"/>
  <c r="L14938" i="1"/>
  <c r="M14930" i="1"/>
  <c r="L14920" i="1"/>
  <c r="M14943" i="1"/>
  <c r="L14933" i="1"/>
  <c r="L14939" i="1"/>
  <c r="M14949" i="1"/>
  <c r="R14921" i="1" l="1"/>
  <c r="R14920" i="1"/>
  <c r="R14919" i="1"/>
  <c r="N14939" i="1" a="1"/>
  <c r="P14935" i="1"/>
  <c r="M14953" i="1"/>
  <c r="L14943" i="1"/>
  <c r="M14958" i="1"/>
  <c r="L14948" i="1"/>
  <c r="M14961" i="1"/>
  <c r="L14951" i="1"/>
  <c r="L14949" i="1"/>
  <c r="M14959" i="1"/>
  <c r="P14931" i="1"/>
  <c r="O14930" i="1"/>
  <c r="N14929" i="1"/>
  <c r="R14929" i="1" s="1" a="1"/>
  <c r="P14930" i="1"/>
  <c r="N14930" i="1"/>
  <c r="O14931" i="1"/>
  <c r="P14929" i="1"/>
  <c r="N14931" i="1"/>
  <c r="O14929" i="1"/>
  <c r="M14956" i="1"/>
  <c r="L14946" i="1"/>
  <c r="L14930" i="1"/>
  <c r="M14940" i="1"/>
  <c r="L14937" i="1"/>
  <c r="M14947" i="1"/>
  <c r="L14942" i="1"/>
  <c r="M14952" i="1"/>
  <c r="N14945" i="1"/>
  <c r="M14955" i="1"/>
  <c r="N14946" i="1"/>
  <c r="P14946" i="1" s="1"/>
  <c r="P14947" i="1" s="1"/>
  <c r="O14945" i="1"/>
  <c r="O14946" i="1"/>
  <c r="O14947" i="1" s="1"/>
  <c r="L14945" i="1"/>
  <c r="L14934" i="1"/>
  <c r="M14944" i="1"/>
  <c r="N14955" i="1" l="1"/>
  <c r="M14965" i="1"/>
  <c r="O14955" i="1"/>
  <c r="O14956" i="1"/>
  <c r="O14957" i="1" s="1"/>
  <c r="L14955" i="1"/>
  <c r="N14956" i="1"/>
  <c r="P14956" i="1" s="1"/>
  <c r="P14957" i="1" s="1"/>
  <c r="L14947" i="1"/>
  <c r="M14957" i="1"/>
  <c r="R14931" i="1"/>
  <c r="R14929" i="1"/>
  <c r="R14930" i="1"/>
  <c r="M14968" i="1"/>
  <c r="L14958" i="1"/>
  <c r="P14940" i="1"/>
  <c r="O14939" i="1"/>
  <c r="P14941" i="1"/>
  <c r="O14940" i="1"/>
  <c r="N14939" i="1"/>
  <c r="R14939" i="1" s="1" a="1"/>
  <c r="N14941" i="1"/>
  <c r="N14940" i="1"/>
  <c r="P14939" i="1"/>
  <c r="O14941" i="1"/>
  <c r="N14949" i="1" a="1"/>
  <c r="P14945" i="1"/>
  <c r="M14966" i="1"/>
  <c r="L14956" i="1"/>
  <c r="L14952" i="1"/>
  <c r="M14962" i="1"/>
  <c r="L14940" i="1"/>
  <c r="M14950" i="1"/>
  <c r="M14971" i="1"/>
  <c r="L14961" i="1"/>
  <c r="M14963" i="1"/>
  <c r="L14953" i="1"/>
  <c r="L14944" i="1"/>
  <c r="M14954" i="1"/>
  <c r="L14959" i="1"/>
  <c r="M14969" i="1"/>
  <c r="L14962" i="1" l="1"/>
  <c r="M14972" i="1"/>
  <c r="M14978" i="1"/>
  <c r="L14968" i="1"/>
  <c r="L14957" i="1"/>
  <c r="M14967" i="1"/>
  <c r="P14950" i="1"/>
  <c r="O14949" i="1"/>
  <c r="P14951" i="1"/>
  <c r="O14950" i="1"/>
  <c r="N14949" i="1"/>
  <c r="R14949" i="1" s="1" a="1"/>
  <c r="P14949" i="1"/>
  <c r="O14951" i="1"/>
  <c r="N14951" i="1"/>
  <c r="N14950" i="1"/>
  <c r="R14941" i="1"/>
  <c r="R14940" i="1"/>
  <c r="R14939" i="1"/>
  <c r="N14965" i="1"/>
  <c r="M14975" i="1"/>
  <c r="N14966" i="1"/>
  <c r="P14966" i="1" s="1"/>
  <c r="P14967" i="1" s="1"/>
  <c r="O14965" i="1"/>
  <c r="O14966" i="1"/>
  <c r="O14967" i="1" s="1"/>
  <c r="L14965" i="1"/>
  <c r="L14954" i="1"/>
  <c r="M14964" i="1"/>
  <c r="M14981" i="1"/>
  <c r="L14971" i="1"/>
  <c r="L14969" i="1"/>
  <c r="M14979" i="1"/>
  <c r="L14950" i="1"/>
  <c r="M14960" i="1"/>
  <c r="M14973" i="1"/>
  <c r="L14963" i="1"/>
  <c r="M14976" i="1"/>
  <c r="L14966" i="1"/>
  <c r="N14959" i="1" a="1"/>
  <c r="P14955" i="1"/>
  <c r="M14986" i="1" l="1"/>
  <c r="L14976" i="1"/>
  <c r="M14991" i="1"/>
  <c r="L14981" i="1"/>
  <c r="L14979" i="1"/>
  <c r="M14989" i="1"/>
  <c r="L14964" i="1"/>
  <c r="M14974" i="1"/>
  <c r="M14983" i="1"/>
  <c r="L14973" i="1"/>
  <c r="L14960" i="1"/>
  <c r="M14970" i="1"/>
  <c r="N14975" i="1"/>
  <c r="M14985" i="1"/>
  <c r="O14975" i="1"/>
  <c r="O14976" i="1"/>
  <c r="O14977" i="1" s="1"/>
  <c r="L14975" i="1"/>
  <c r="N14976" i="1"/>
  <c r="P14976" i="1" s="1"/>
  <c r="P14977" i="1" s="1"/>
  <c r="N14969" i="1" a="1"/>
  <c r="P14965" i="1"/>
  <c r="R14951" i="1"/>
  <c r="R14949" i="1"/>
  <c r="R14950" i="1"/>
  <c r="M14988" i="1"/>
  <c r="L14978" i="1"/>
  <c r="L14967" i="1"/>
  <c r="M14977" i="1"/>
  <c r="L14972" i="1"/>
  <c r="M14982" i="1"/>
  <c r="P14960" i="1"/>
  <c r="O14959" i="1"/>
  <c r="P14961" i="1"/>
  <c r="O14960" i="1"/>
  <c r="N14959" i="1"/>
  <c r="R14959" i="1" s="1" a="1"/>
  <c r="N14961" i="1"/>
  <c r="N14960" i="1"/>
  <c r="P14959" i="1"/>
  <c r="O14961" i="1"/>
  <c r="M14998" i="1" l="1"/>
  <c r="L14988" i="1"/>
  <c r="L14970" i="1"/>
  <c r="M14980" i="1"/>
  <c r="L14974" i="1"/>
  <c r="M14984" i="1"/>
  <c r="L14977" i="1"/>
  <c r="M14987" i="1"/>
  <c r="M15001" i="1"/>
  <c r="L14991" i="1"/>
  <c r="R14961" i="1"/>
  <c r="R14960" i="1"/>
  <c r="R14959" i="1"/>
  <c r="N14985" i="1"/>
  <c r="M14995" i="1"/>
  <c r="N14986" i="1"/>
  <c r="P14986" i="1" s="1"/>
  <c r="P14987" i="1" s="1"/>
  <c r="O14985" i="1"/>
  <c r="O14986" i="1"/>
  <c r="O14987" i="1" s="1"/>
  <c r="L14985" i="1"/>
  <c r="L14989" i="1"/>
  <c r="M14999" i="1"/>
  <c r="P14970" i="1"/>
  <c r="O14969" i="1"/>
  <c r="P14971" i="1"/>
  <c r="O14970" i="1"/>
  <c r="N14969" i="1"/>
  <c r="R14969" i="1" s="1" a="1"/>
  <c r="P14969" i="1"/>
  <c r="O14971" i="1"/>
  <c r="N14971" i="1"/>
  <c r="N14970" i="1"/>
  <c r="L14982" i="1"/>
  <c r="M14992" i="1"/>
  <c r="N14979" i="1" a="1"/>
  <c r="P14975" i="1"/>
  <c r="M14993" i="1"/>
  <c r="L14983" i="1"/>
  <c r="M14996" i="1"/>
  <c r="L14986" i="1"/>
  <c r="P14980" i="1" l="1"/>
  <c r="O14979" i="1"/>
  <c r="P14981" i="1"/>
  <c r="O14980" i="1"/>
  <c r="N14979" i="1"/>
  <c r="R14979" i="1" s="1" a="1"/>
  <c r="N14981" i="1"/>
  <c r="N14980" i="1"/>
  <c r="P14979" i="1"/>
  <c r="O14981" i="1"/>
  <c r="L14987" i="1"/>
  <c r="M14997" i="1"/>
  <c r="L14980" i="1"/>
  <c r="M14990" i="1"/>
  <c r="R14971" i="1"/>
  <c r="R14969" i="1"/>
  <c r="R14970" i="1"/>
  <c r="M15006" i="1"/>
  <c r="L14996" i="1"/>
  <c r="L14999" i="1"/>
  <c r="M15009" i="1"/>
  <c r="L14992" i="1"/>
  <c r="M15002" i="1"/>
  <c r="M15003" i="1"/>
  <c r="L14993" i="1"/>
  <c r="N14995" i="1"/>
  <c r="M15005" i="1"/>
  <c r="O14995" i="1"/>
  <c r="O14996" i="1"/>
  <c r="O14997" i="1" s="1"/>
  <c r="L14995" i="1"/>
  <c r="N14996" i="1"/>
  <c r="P14996" i="1" s="1"/>
  <c r="P14997" i="1" s="1"/>
  <c r="N14989" i="1" a="1"/>
  <c r="P14985" i="1"/>
  <c r="L14984" i="1"/>
  <c r="M14994" i="1"/>
  <c r="M15011" i="1"/>
  <c r="L15001" i="1"/>
  <c r="M15008" i="1"/>
  <c r="L14998" i="1"/>
  <c r="L15009" i="1" l="1"/>
  <c r="M15019" i="1"/>
  <c r="M15013" i="1"/>
  <c r="L15003" i="1"/>
  <c r="L14997" i="1"/>
  <c r="M15007" i="1"/>
  <c r="P14990" i="1"/>
  <c r="O14989" i="1"/>
  <c r="P14991" i="1"/>
  <c r="O14990" i="1"/>
  <c r="N14989" i="1"/>
  <c r="R14989" i="1" s="1" a="1"/>
  <c r="P14989" i="1"/>
  <c r="O14991" i="1"/>
  <c r="N14991" i="1"/>
  <c r="N14990" i="1"/>
  <c r="L14994" i="1"/>
  <c r="M15004" i="1"/>
  <c r="N15005" i="1"/>
  <c r="M15015" i="1"/>
  <c r="N15006" i="1"/>
  <c r="P15006" i="1" s="1"/>
  <c r="P15007" i="1" s="1"/>
  <c r="O15005" i="1"/>
  <c r="O15006" i="1"/>
  <c r="O15007" i="1" s="1"/>
  <c r="L15005" i="1"/>
  <c r="L15002" i="1"/>
  <c r="M15012" i="1"/>
  <c r="M15021" i="1"/>
  <c r="L15011" i="1"/>
  <c r="M15018" i="1"/>
  <c r="L15008" i="1"/>
  <c r="N14999" i="1" a="1"/>
  <c r="P14995" i="1"/>
  <c r="M15016" i="1"/>
  <c r="L15006" i="1"/>
  <c r="L14990" i="1"/>
  <c r="M15000" i="1"/>
  <c r="R14981" i="1"/>
  <c r="R14980" i="1"/>
  <c r="R14979" i="1"/>
  <c r="L15012" i="1" l="1"/>
  <c r="M15022" i="1"/>
  <c r="M15026" i="1"/>
  <c r="L15016" i="1"/>
  <c r="M15028" i="1"/>
  <c r="L15018" i="1"/>
  <c r="P15000" i="1"/>
  <c r="O14999" i="1"/>
  <c r="P15001" i="1"/>
  <c r="O15000" i="1"/>
  <c r="N14999" i="1"/>
  <c r="R14999" i="1" s="1" a="1"/>
  <c r="N15001" i="1"/>
  <c r="N15000" i="1"/>
  <c r="P14999" i="1"/>
  <c r="O15001" i="1"/>
  <c r="L15000" i="1"/>
  <c r="M15010" i="1"/>
  <c r="N15015" i="1"/>
  <c r="M15025" i="1"/>
  <c r="O15015" i="1"/>
  <c r="O15016" i="1"/>
  <c r="O15017" i="1" s="1"/>
  <c r="L15015" i="1"/>
  <c r="N15016" i="1"/>
  <c r="P15016" i="1" s="1"/>
  <c r="P15017" i="1" s="1"/>
  <c r="R14991" i="1"/>
  <c r="R14989" i="1"/>
  <c r="R14990" i="1"/>
  <c r="M15023" i="1"/>
  <c r="L15013" i="1"/>
  <c r="M15031" i="1"/>
  <c r="L15021" i="1"/>
  <c r="N15009" i="1" a="1"/>
  <c r="P15005" i="1"/>
  <c r="L15007" i="1"/>
  <c r="M15017" i="1"/>
  <c r="M15029" i="1"/>
  <c r="L15019" i="1"/>
  <c r="L15004" i="1"/>
  <c r="M15014" i="1"/>
  <c r="M15039" i="1" l="1"/>
  <c r="L15029" i="1"/>
  <c r="N15025" i="1"/>
  <c r="M15035" i="1"/>
  <c r="N15026" i="1"/>
  <c r="P15026" i="1" s="1"/>
  <c r="P15027" i="1" s="1"/>
  <c r="O15025" i="1"/>
  <c r="O15026" i="1"/>
  <c r="O15027" i="1" s="1"/>
  <c r="L15025" i="1"/>
  <c r="R15001" i="1"/>
  <c r="R15000" i="1"/>
  <c r="R14999" i="1"/>
  <c r="M15036" i="1"/>
  <c r="L15026" i="1"/>
  <c r="P15010" i="1"/>
  <c r="O15009" i="1"/>
  <c r="P15011" i="1"/>
  <c r="O15010" i="1"/>
  <c r="N15009" i="1"/>
  <c r="R15009" i="1" s="1" a="1"/>
  <c r="P15009" i="1"/>
  <c r="O15011" i="1"/>
  <c r="N15011" i="1"/>
  <c r="N15010" i="1"/>
  <c r="M15033" i="1"/>
  <c r="L15023" i="1"/>
  <c r="L15014" i="1"/>
  <c r="M15024" i="1"/>
  <c r="L15017" i="1"/>
  <c r="M15027" i="1"/>
  <c r="N15019" i="1" a="1"/>
  <c r="P15015" i="1"/>
  <c r="M15032" i="1"/>
  <c r="L15022" i="1"/>
  <c r="M15041" i="1"/>
  <c r="L15031" i="1"/>
  <c r="L15010" i="1"/>
  <c r="M15020" i="1"/>
  <c r="M15038" i="1"/>
  <c r="L15028" i="1"/>
  <c r="M15034" i="1" l="1"/>
  <c r="L15024" i="1"/>
  <c r="M15048" i="1"/>
  <c r="L15038" i="1"/>
  <c r="M15051" i="1"/>
  <c r="L15041" i="1"/>
  <c r="M15030" i="1"/>
  <c r="L15020" i="1"/>
  <c r="M15037" i="1"/>
  <c r="L15027" i="1"/>
  <c r="M15046" i="1"/>
  <c r="L15036" i="1"/>
  <c r="N15036" i="1"/>
  <c r="P15036" i="1" s="1"/>
  <c r="P15037" i="1" s="1"/>
  <c r="O15035" i="1"/>
  <c r="N15035" i="1"/>
  <c r="M15045" i="1"/>
  <c r="L15035" i="1"/>
  <c r="O15036" i="1"/>
  <c r="O15037" i="1" s="1"/>
  <c r="M15042" i="1"/>
  <c r="L15032" i="1"/>
  <c r="M15043" i="1"/>
  <c r="L15033" i="1"/>
  <c r="P15025" i="1"/>
  <c r="N15029" i="1" a="1"/>
  <c r="R15011" i="1"/>
  <c r="R15009" i="1"/>
  <c r="R15010" i="1"/>
  <c r="P15020" i="1"/>
  <c r="O15019" i="1"/>
  <c r="P15021" i="1"/>
  <c r="O15020" i="1"/>
  <c r="N15019" i="1"/>
  <c r="R15019" i="1" s="1" a="1"/>
  <c r="N15021" i="1"/>
  <c r="N15020" i="1"/>
  <c r="P15019" i="1"/>
  <c r="O15021" i="1"/>
  <c r="M15049" i="1"/>
  <c r="L15039" i="1"/>
  <c r="N15031" i="1" l="1"/>
  <c r="P15029" i="1"/>
  <c r="P15030" i="1"/>
  <c r="O15029" i="1"/>
  <c r="P15031" i="1"/>
  <c r="O15030" i="1"/>
  <c r="N15029" i="1"/>
  <c r="R15029" i="1" s="1" a="1"/>
  <c r="O15031" i="1"/>
  <c r="N15030" i="1"/>
  <c r="N15046" i="1"/>
  <c r="P15046" i="1" s="1"/>
  <c r="P15047" i="1" s="1"/>
  <c r="O15045" i="1"/>
  <c r="N15045" i="1"/>
  <c r="M15055" i="1"/>
  <c r="O15046" i="1"/>
  <c r="O15047" i="1" s="1"/>
  <c r="L15045" i="1"/>
  <c r="R15021" i="1"/>
  <c r="R15020" i="1"/>
  <c r="R15019" i="1"/>
  <c r="M15052" i="1"/>
  <c r="L15042" i="1"/>
  <c r="N15039" i="1" a="1"/>
  <c r="P15035" i="1"/>
  <c r="M15056" i="1"/>
  <c r="L15046" i="1"/>
  <c r="M15040" i="1"/>
  <c r="L15030" i="1"/>
  <c r="M15058" i="1"/>
  <c r="L15048" i="1"/>
  <c r="M15059" i="1"/>
  <c r="L15049" i="1"/>
  <c r="M15053" i="1"/>
  <c r="L15043" i="1"/>
  <c r="L15037" i="1"/>
  <c r="M15047" i="1"/>
  <c r="M15061" i="1"/>
  <c r="L15051" i="1"/>
  <c r="M15044" i="1"/>
  <c r="L15034" i="1"/>
  <c r="M15068" i="1" l="1"/>
  <c r="L15058" i="1"/>
  <c r="N15049" i="1" a="1"/>
  <c r="P15045" i="1"/>
  <c r="R15029" i="1"/>
  <c r="R15031" i="1"/>
  <c r="R15030" i="1"/>
  <c r="M15063" i="1"/>
  <c r="L15053" i="1"/>
  <c r="M15066" i="1"/>
  <c r="L15056" i="1"/>
  <c r="M15071" i="1"/>
  <c r="L15061" i="1"/>
  <c r="M15062" i="1"/>
  <c r="L15052" i="1"/>
  <c r="L15047" i="1"/>
  <c r="M15057" i="1"/>
  <c r="M15054" i="1"/>
  <c r="L15044" i="1"/>
  <c r="M15069" i="1"/>
  <c r="L15059" i="1"/>
  <c r="M15050" i="1"/>
  <c r="L15040" i="1"/>
  <c r="N15041" i="1"/>
  <c r="P15039" i="1"/>
  <c r="P15040" i="1"/>
  <c r="O15039" i="1"/>
  <c r="P15041" i="1"/>
  <c r="O15040" i="1"/>
  <c r="N15039" i="1"/>
  <c r="R15039" i="1" s="1" a="1"/>
  <c r="O15041" i="1"/>
  <c r="N15040" i="1"/>
  <c r="N15056" i="1"/>
  <c r="P15056" i="1" s="1"/>
  <c r="P15057" i="1" s="1"/>
  <c r="O15055" i="1"/>
  <c r="N15055" i="1"/>
  <c r="M15065" i="1"/>
  <c r="O15056" i="1"/>
  <c r="O15057" i="1" s="1"/>
  <c r="L15055" i="1"/>
  <c r="N15066" i="1" l="1"/>
  <c r="P15066" i="1" s="1"/>
  <c r="P15067" i="1" s="1"/>
  <c r="O15065" i="1"/>
  <c r="N15065" i="1"/>
  <c r="M15075" i="1"/>
  <c r="L15065" i="1"/>
  <c r="O15066" i="1"/>
  <c r="O15067" i="1" s="1"/>
  <c r="M15079" i="1"/>
  <c r="L15069" i="1"/>
  <c r="M15081" i="1"/>
  <c r="L15071" i="1"/>
  <c r="M15073" i="1"/>
  <c r="L15063" i="1"/>
  <c r="N15059" i="1" a="1"/>
  <c r="P15055" i="1"/>
  <c r="N15051" i="1"/>
  <c r="P15049" i="1"/>
  <c r="P15050" i="1"/>
  <c r="O15049" i="1"/>
  <c r="P15051" i="1"/>
  <c r="O15050" i="1"/>
  <c r="N15049" i="1"/>
  <c r="R15049" i="1" s="1" a="1"/>
  <c r="N15050" i="1"/>
  <c r="O15051" i="1"/>
  <c r="R15039" i="1"/>
  <c r="R15041" i="1"/>
  <c r="R15040" i="1"/>
  <c r="M15060" i="1"/>
  <c r="L15050" i="1"/>
  <c r="M15064" i="1"/>
  <c r="L15054" i="1"/>
  <c r="M15072" i="1"/>
  <c r="L15062" i="1"/>
  <c r="M15076" i="1"/>
  <c r="L15066" i="1"/>
  <c r="L15057" i="1"/>
  <c r="M15067" i="1"/>
  <c r="M15078" i="1"/>
  <c r="L15068" i="1"/>
  <c r="R15049" i="1" l="1"/>
  <c r="R15051" i="1"/>
  <c r="R15050" i="1"/>
  <c r="L15067" i="1"/>
  <c r="M15077" i="1"/>
  <c r="N15076" i="1"/>
  <c r="P15076" i="1" s="1"/>
  <c r="P15077" i="1" s="1"/>
  <c r="O15075" i="1"/>
  <c r="N15075" i="1"/>
  <c r="M15085" i="1"/>
  <c r="L15075" i="1"/>
  <c r="O15076" i="1"/>
  <c r="O15077" i="1" s="1"/>
  <c r="M15088" i="1"/>
  <c r="L15078" i="1"/>
  <c r="M15086" i="1"/>
  <c r="L15076" i="1"/>
  <c r="M15082" i="1"/>
  <c r="L15072" i="1"/>
  <c r="M15070" i="1"/>
  <c r="L15060" i="1"/>
  <c r="M15083" i="1"/>
  <c r="L15073" i="1"/>
  <c r="M15089" i="1"/>
  <c r="L15079" i="1"/>
  <c r="N15069" i="1" a="1"/>
  <c r="P15065" i="1"/>
  <c r="M15074" i="1"/>
  <c r="L15064" i="1"/>
  <c r="N15061" i="1"/>
  <c r="P15059" i="1"/>
  <c r="P15060" i="1"/>
  <c r="O15059" i="1"/>
  <c r="P15061" i="1"/>
  <c r="O15060" i="1"/>
  <c r="N15059" i="1"/>
  <c r="R15059" i="1" s="1" a="1"/>
  <c r="O15061" i="1"/>
  <c r="N15060" i="1"/>
  <c r="M15091" i="1"/>
  <c r="L15081" i="1"/>
  <c r="N15071" i="1" l="1"/>
  <c r="P15069" i="1"/>
  <c r="P15070" i="1"/>
  <c r="O15069" i="1"/>
  <c r="P15071" i="1"/>
  <c r="O15070" i="1"/>
  <c r="N15069" i="1"/>
  <c r="R15069" i="1" s="1" a="1"/>
  <c r="O15071" i="1"/>
  <c r="N15070" i="1"/>
  <c r="M15093" i="1"/>
  <c r="L15083" i="1"/>
  <c r="M15092" i="1"/>
  <c r="L15082" i="1"/>
  <c r="M15098" i="1"/>
  <c r="L15088" i="1"/>
  <c r="N15079" i="1" a="1"/>
  <c r="P15075" i="1"/>
  <c r="M15084" i="1"/>
  <c r="L15074" i="1"/>
  <c r="M15099" i="1"/>
  <c r="L15089" i="1"/>
  <c r="M15080" i="1"/>
  <c r="L15070" i="1"/>
  <c r="M15096" i="1"/>
  <c r="L15086" i="1"/>
  <c r="R15059" i="1"/>
  <c r="R15061" i="1"/>
  <c r="R15060" i="1"/>
  <c r="L15091" i="1"/>
  <c r="M15101" i="1"/>
  <c r="N15086" i="1"/>
  <c r="P15086" i="1" s="1"/>
  <c r="P15087" i="1" s="1"/>
  <c r="O15085" i="1"/>
  <c r="N15085" i="1"/>
  <c r="M15095" i="1"/>
  <c r="O15086" i="1"/>
  <c r="O15087" i="1" s="1"/>
  <c r="L15085" i="1"/>
  <c r="L15077" i="1"/>
  <c r="M15087" i="1"/>
  <c r="M15106" i="1" l="1"/>
  <c r="L15096" i="1"/>
  <c r="L15099" i="1"/>
  <c r="M15109" i="1"/>
  <c r="N15081" i="1"/>
  <c r="P15079" i="1"/>
  <c r="P15080" i="1"/>
  <c r="O15079" i="1"/>
  <c r="P15081" i="1"/>
  <c r="O15080" i="1"/>
  <c r="N15079" i="1"/>
  <c r="R15079" i="1" s="1" a="1"/>
  <c r="O15081" i="1"/>
  <c r="N15080" i="1"/>
  <c r="M15102" i="1"/>
  <c r="L15092" i="1"/>
  <c r="R15069" i="1"/>
  <c r="R15071" i="1"/>
  <c r="R15070" i="1"/>
  <c r="L15087" i="1"/>
  <c r="M15097" i="1"/>
  <c r="N15096" i="1"/>
  <c r="P15096" i="1" s="1"/>
  <c r="P15097" i="1" s="1"/>
  <c r="O15095" i="1"/>
  <c r="M15105" i="1"/>
  <c r="N15095" i="1"/>
  <c r="O15096" i="1"/>
  <c r="O15097" i="1" s="1"/>
  <c r="L15095" i="1"/>
  <c r="L15101" i="1"/>
  <c r="M15111" i="1"/>
  <c r="M15090" i="1"/>
  <c r="L15080" i="1"/>
  <c r="M15094" i="1"/>
  <c r="L15084" i="1"/>
  <c r="M15108" i="1"/>
  <c r="L15098" i="1"/>
  <c r="M15103" i="1"/>
  <c r="L15093" i="1"/>
  <c r="N15089" i="1" a="1"/>
  <c r="P15085" i="1"/>
  <c r="N15091" i="1" l="1"/>
  <c r="P15089" i="1"/>
  <c r="P15090" i="1"/>
  <c r="O15089" i="1"/>
  <c r="P15091" i="1"/>
  <c r="O15090" i="1"/>
  <c r="N15089" i="1"/>
  <c r="R15089" i="1" s="1" a="1"/>
  <c r="N15090" i="1"/>
  <c r="O15091" i="1"/>
  <c r="L15108" i="1"/>
  <c r="M15118" i="1"/>
  <c r="M15100" i="1"/>
  <c r="L15090" i="1"/>
  <c r="L15111" i="1"/>
  <c r="M15121" i="1"/>
  <c r="N15099" i="1" a="1"/>
  <c r="P15095" i="1"/>
  <c r="M15107" i="1"/>
  <c r="L15097" i="1"/>
  <c r="L15109" i="1"/>
  <c r="M15119" i="1"/>
  <c r="L15103" i="1"/>
  <c r="M15113" i="1"/>
  <c r="L15094" i="1"/>
  <c r="M15104" i="1"/>
  <c r="O15106" i="1"/>
  <c r="O15107" i="1" s="1"/>
  <c r="L15105" i="1"/>
  <c r="M15115" i="1"/>
  <c r="N15106" i="1"/>
  <c r="P15106" i="1" s="1"/>
  <c r="P15107" i="1" s="1"/>
  <c r="N15105" i="1"/>
  <c r="O15105" i="1"/>
  <c r="R15079" i="1"/>
  <c r="R15081" i="1"/>
  <c r="R15080" i="1"/>
  <c r="M15112" i="1"/>
  <c r="L15102" i="1"/>
  <c r="M15116" i="1"/>
  <c r="L15106" i="1"/>
  <c r="L15112" i="1" l="1"/>
  <c r="M15122" i="1"/>
  <c r="O15116" i="1"/>
  <c r="O15117" i="1" s="1"/>
  <c r="L15115" i="1"/>
  <c r="O15115" i="1"/>
  <c r="N15116" i="1"/>
  <c r="P15116" i="1" s="1"/>
  <c r="P15117" i="1" s="1"/>
  <c r="M15125" i="1"/>
  <c r="N15115" i="1"/>
  <c r="O15101" i="1"/>
  <c r="N15100" i="1"/>
  <c r="O15100" i="1"/>
  <c r="P15101" i="1"/>
  <c r="P15099" i="1"/>
  <c r="N15101" i="1"/>
  <c r="O15099" i="1"/>
  <c r="P15100" i="1"/>
  <c r="N15099" i="1"/>
  <c r="R15099" i="1" s="1" a="1"/>
  <c r="L15100" i="1"/>
  <c r="M15110" i="1"/>
  <c r="L15113" i="1"/>
  <c r="M15123" i="1"/>
  <c r="L15121" i="1"/>
  <c r="M15131" i="1"/>
  <c r="L15118" i="1"/>
  <c r="M15128" i="1"/>
  <c r="R15089" i="1"/>
  <c r="R15091" i="1"/>
  <c r="R15090" i="1"/>
  <c r="M15117" i="1"/>
  <c r="L15107" i="1"/>
  <c r="N15109" i="1" a="1"/>
  <c r="P15105" i="1"/>
  <c r="L15116" i="1"/>
  <c r="M15126" i="1"/>
  <c r="M15114" i="1"/>
  <c r="L15104" i="1"/>
  <c r="M15129" i="1"/>
  <c r="L15119" i="1"/>
  <c r="M15139" i="1" l="1"/>
  <c r="L15129" i="1"/>
  <c r="R15100" i="1"/>
  <c r="R15101" i="1"/>
  <c r="R15099" i="1"/>
  <c r="N15119" i="1" a="1"/>
  <c r="P15115" i="1"/>
  <c r="M15124" i="1"/>
  <c r="L15114" i="1"/>
  <c r="L15110" i="1"/>
  <c r="M15120" i="1"/>
  <c r="O15111" i="1"/>
  <c r="N15110" i="1"/>
  <c r="P15111" i="1"/>
  <c r="P15109" i="1"/>
  <c r="N15111" i="1"/>
  <c r="O15109" i="1"/>
  <c r="P15110" i="1"/>
  <c r="N15109" i="1"/>
  <c r="R15109" i="1" s="1" a="1"/>
  <c r="O15110" i="1"/>
  <c r="L15131" i="1"/>
  <c r="M15141" i="1"/>
  <c r="O15126" i="1"/>
  <c r="O15127" i="1" s="1"/>
  <c r="L15125" i="1"/>
  <c r="O15125" i="1"/>
  <c r="M15135" i="1"/>
  <c r="N15126" i="1"/>
  <c r="P15126" i="1" s="1"/>
  <c r="P15127" i="1" s="1"/>
  <c r="N15125" i="1"/>
  <c r="L15126" i="1"/>
  <c r="M15136" i="1"/>
  <c r="M15132" i="1"/>
  <c r="L15122" i="1"/>
  <c r="M15127" i="1"/>
  <c r="L15117" i="1"/>
  <c r="L15128" i="1"/>
  <c r="M15138" i="1"/>
  <c r="L15123" i="1"/>
  <c r="M15133" i="1"/>
  <c r="M15142" i="1" l="1"/>
  <c r="L15132" i="1"/>
  <c r="M15137" i="1"/>
  <c r="L15127" i="1"/>
  <c r="L15138" i="1"/>
  <c r="M15148" i="1"/>
  <c r="N15129" i="1" a="1"/>
  <c r="P15125" i="1"/>
  <c r="M15134" i="1"/>
  <c r="L15124" i="1"/>
  <c r="R15110" i="1"/>
  <c r="R15111" i="1"/>
  <c r="R15109" i="1"/>
  <c r="M15130" i="1"/>
  <c r="L15120" i="1"/>
  <c r="L15133" i="1"/>
  <c r="M15143" i="1"/>
  <c r="L15136" i="1"/>
  <c r="M15146" i="1"/>
  <c r="O15136" i="1"/>
  <c r="O15137" i="1" s="1"/>
  <c r="L15135" i="1"/>
  <c r="N15136" i="1"/>
  <c r="P15136" i="1" s="1"/>
  <c r="P15137" i="1" s="1"/>
  <c r="O15135" i="1"/>
  <c r="M15145" i="1"/>
  <c r="N15135" i="1"/>
  <c r="L15141" i="1"/>
  <c r="M15151" i="1"/>
  <c r="O15121" i="1"/>
  <c r="N15120" i="1"/>
  <c r="N15121" i="1"/>
  <c r="O15119" i="1"/>
  <c r="P15120" i="1"/>
  <c r="N15119" i="1"/>
  <c r="R15119" i="1" s="1" a="1"/>
  <c r="O15120" i="1"/>
  <c r="P15121" i="1"/>
  <c r="P15119" i="1"/>
  <c r="M15149" i="1"/>
  <c r="L15139" i="1"/>
  <c r="O15146" i="1" l="1"/>
  <c r="O15147" i="1" s="1"/>
  <c r="L15145" i="1"/>
  <c r="N15146" i="1"/>
  <c r="P15146" i="1" s="1"/>
  <c r="P15147" i="1" s="1"/>
  <c r="O15145" i="1"/>
  <c r="M15155" i="1"/>
  <c r="N15145" i="1"/>
  <c r="L15146" i="1"/>
  <c r="M15156" i="1"/>
  <c r="O15131" i="1"/>
  <c r="N15130" i="1"/>
  <c r="N15131" i="1"/>
  <c r="P15129" i="1"/>
  <c r="O15130" i="1"/>
  <c r="O15129" i="1"/>
  <c r="P15131" i="1"/>
  <c r="N15129" i="1"/>
  <c r="R15129" i="1" s="1" a="1"/>
  <c r="P15130" i="1"/>
  <c r="M15147" i="1"/>
  <c r="L15137" i="1"/>
  <c r="M15159" i="1"/>
  <c r="L15149" i="1"/>
  <c r="L15151" i="1"/>
  <c r="M15161" i="1"/>
  <c r="M15140" i="1"/>
  <c r="L15130" i="1"/>
  <c r="L15148" i="1"/>
  <c r="M15158" i="1"/>
  <c r="R15120" i="1"/>
  <c r="R15121" i="1"/>
  <c r="R15119" i="1"/>
  <c r="N15139" i="1" a="1"/>
  <c r="P15135" i="1"/>
  <c r="L15143" i="1"/>
  <c r="M15153" i="1"/>
  <c r="M15144" i="1"/>
  <c r="L15134" i="1"/>
  <c r="M15152" i="1"/>
  <c r="L15142" i="1"/>
  <c r="R15130" i="1" l="1"/>
  <c r="R15129" i="1"/>
  <c r="R15131" i="1"/>
  <c r="L15156" i="1"/>
  <c r="M15166" i="1"/>
  <c r="O15141" i="1"/>
  <c r="N15140" i="1"/>
  <c r="N15141" i="1"/>
  <c r="P15139" i="1"/>
  <c r="P15141" i="1"/>
  <c r="N15139" i="1"/>
  <c r="R15139" i="1" s="1" a="1"/>
  <c r="P15140" i="1"/>
  <c r="O15140" i="1"/>
  <c r="O15139" i="1"/>
  <c r="L15161" i="1"/>
  <c r="M15171" i="1"/>
  <c r="M15150" i="1"/>
  <c r="L15140" i="1"/>
  <c r="M15169" i="1"/>
  <c r="L15159" i="1"/>
  <c r="M15154" i="1"/>
  <c r="L15144" i="1"/>
  <c r="L15158" i="1"/>
  <c r="M15168" i="1"/>
  <c r="L15153" i="1"/>
  <c r="M15163" i="1"/>
  <c r="M15157" i="1"/>
  <c r="L15147" i="1"/>
  <c r="N15149" i="1" a="1"/>
  <c r="P15145" i="1"/>
  <c r="M15162" i="1"/>
  <c r="L15152" i="1"/>
  <c r="O15156" i="1"/>
  <c r="O15157" i="1" s="1"/>
  <c r="L15155" i="1"/>
  <c r="N15156" i="1"/>
  <c r="P15156" i="1" s="1"/>
  <c r="P15157" i="1" s="1"/>
  <c r="O15155" i="1"/>
  <c r="M15165" i="1"/>
  <c r="N15155" i="1"/>
  <c r="L15168" i="1" l="1"/>
  <c r="M15178" i="1"/>
  <c r="L15171" i="1"/>
  <c r="M15181" i="1"/>
  <c r="M15167" i="1"/>
  <c r="L15157" i="1"/>
  <c r="M15179" i="1"/>
  <c r="L15169" i="1"/>
  <c r="R15140" i="1"/>
  <c r="R15139" i="1"/>
  <c r="R15141" i="1"/>
  <c r="O15166" i="1"/>
  <c r="O15167" i="1" s="1"/>
  <c r="L15165" i="1"/>
  <c r="N15166" i="1"/>
  <c r="P15166" i="1" s="1"/>
  <c r="P15167" i="1" s="1"/>
  <c r="O15165" i="1"/>
  <c r="M15175" i="1"/>
  <c r="N15165" i="1"/>
  <c r="M15172" i="1"/>
  <c r="L15162" i="1"/>
  <c r="N15159" i="1" a="1"/>
  <c r="P15155" i="1"/>
  <c r="L15163" i="1"/>
  <c r="M15173" i="1"/>
  <c r="O15151" i="1"/>
  <c r="N15150" i="1"/>
  <c r="N15151" i="1"/>
  <c r="P15149" i="1"/>
  <c r="O15150" i="1"/>
  <c r="O15149" i="1"/>
  <c r="P15151" i="1"/>
  <c r="N15149" i="1"/>
  <c r="R15149" i="1" s="1" a="1"/>
  <c r="P15150" i="1"/>
  <c r="M15164" i="1"/>
  <c r="L15154" i="1"/>
  <c r="M15160" i="1"/>
  <c r="L15150" i="1"/>
  <c r="L15166" i="1"/>
  <c r="M15176" i="1"/>
  <c r="O15176" i="1" l="1"/>
  <c r="O15177" i="1" s="1"/>
  <c r="L15175" i="1"/>
  <c r="N15176" i="1"/>
  <c r="P15176" i="1" s="1"/>
  <c r="P15177" i="1" s="1"/>
  <c r="O15175" i="1"/>
  <c r="M15185" i="1"/>
  <c r="N15175" i="1"/>
  <c r="L15181" i="1"/>
  <c r="M15191" i="1"/>
  <c r="R15150" i="1"/>
  <c r="R15149" i="1"/>
  <c r="R15151" i="1"/>
  <c r="M15189" i="1"/>
  <c r="L15179" i="1"/>
  <c r="O15161" i="1"/>
  <c r="N15160" i="1"/>
  <c r="N15161" i="1"/>
  <c r="P15159" i="1"/>
  <c r="P15161" i="1"/>
  <c r="N15159" i="1"/>
  <c r="R15159" i="1" s="1" a="1"/>
  <c r="P15160" i="1"/>
  <c r="O15160" i="1"/>
  <c r="O15159" i="1"/>
  <c r="L15173" i="1"/>
  <c r="M15183" i="1"/>
  <c r="L15176" i="1"/>
  <c r="M15186" i="1"/>
  <c r="M15182" i="1"/>
  <c r="L15172" i="1"/>
  <c r="L15178" i="1"/>
  <c r="M15188" i="1"/>
  <c r="M15170" i="1"/>
  <c r="L15160" i="1"/>
  <c r="M15174" i="1"/>
  <c r="L15164" i="1"/>
  <c r="N15169" i="1" a="1"/>
  <c r="P15165" i="1"/>
  <c r="M15177" i="1"/>
  <c r="L15167" i="1"/>
  <c r="L15183" i="1" l="1"/>
  <c r="M15193" i="1"/>
  <c r="M15199" i="1"/>
  <c r="L15189" i="1"/>
  <c r="L15191" i="1"/>
  <c r="M15201" i="1"/>
  <c r="R15160" i="1"/>
  <c r="R15159" i="1"/>
  <c r="R15161" i="1"/>
  <c r="O15171" i="1"/>
  <c r="N15170" i="1"/>
  <c r="N15171" i="1"/>
  <c r="P15169" i="1"/>
  <c r="O15170" i="1"/>
  <c r="O15169" i="1"/>
  <c r="P15171" i="1"/>
  <c r="N15169" i="1"/>
  <c r="R15169" i="1" s="1" a="1"/>
  <c r="P15170" i="1"/>
  <c r="M15180" i="1"/>
  <c r="L15170" i="1"/>
  <c r="M15192" i="1"/>
  <c r="L15182" i="1"/>
  <c r="L15188" i="1"/>
  <c r="M15198" i="1"/>
  <c r="L15186" i="1"/>
  <c r="M15196" i="1"/>
  <c r="N15179" i="1" a="1"/>
  <c r="P15175" i="1"/>
  <c r="M15187" i="1"/>
  <c r="L15177" i="1"/>
  <c r="M15184" i="1"/>
  <c r="L15174" i="1"/>
  <c r="O15186" i="1"/>
  <c r="O15187" i="1" s="1"/>
  <c r="L15185" i="1"/>
  <c r="N15186" i="1"/>
  <c r="P15186" i="1" s="1"/>
  <c r="P15187" i="1" s="1"/>
  <c r="O15185" i="1"/>
  <c r="M15195" i="1"/>
  <c r="N15185" i="1"/>
  <c r="L15198" i="1" l="1"/>
  <c r="M15208" i="1"/>
  <c r="M15194" i="1"/>
  <c r="L15184" i="1"/>
  <c r="O15181" i="1"/>
  <c r="N15180" i="1"/>
  <c r="N15181" i="1"/>
  <c r="P15179" i="1"/>
  <c r="P15181" i="1"/>
  <c r="N15179" i="1"/>
  <c r="R15179" i="1" s="1" a="1"/>
  <c r="P15180" i="1"/>
  <c r="O15180" i="1"/>
  <c r="O15179" i="1"/>
  <c r="M15190" i="1"/>
  <c r="L15180" i="1"/>
  <c r="M15209" i="1"/>
  <c r="L15199" i="1"/>
  <c r="O15196" i="1"/>
  <c r="O15197" i="1" s="1"/>
  <c r="L15195" i="1"/>
  <c r="N15196" i="1"/>
  <c r="P15196" i="1" s="1"/>
  <c r="P15197" i="1" s="1"/>
  <c r="O15195" i="1"/>
  <c r="M15205" i="1"/>
  <c r="N15195" i="1"/>
  <c r="N15189" i="1" a="1"/>
  <c r="P15185" i="1"/>
  <c r="L15196" i="1"/>
  <c r="M15206" i="1"/>
  <c r="L15201" i="1"/>
  <c r="M15211" i="1"/>
  <c r="L15193" i="1"/>
  <c r="M15203" i="1"/>
  <c r="M15197" i="1"/>
  <c r="L15187" i="1"/>
  <c r="M15202" i="1"/>
  <c r="L15192" i="1"/>
  <c r="R15170" i="1"/>
  <c r="R15169" i="1"/>
  <c r="R15171" i="1"/>
  <c r="O15206" i="1" l="1"/>
  <c r="O15207" i="1" s="1"/>
  <c r="L15205" i="1"/>
  <c r="N15206" i="1"/>
  <c r="P15206" i="1" s="1"/>
  <c r="P15207" i="1" s="1"/>
  <c r="O15205" i="1"/>
  <c r="M15215" i="1"/>
  <c r="N15205" i="1"/>
  <c r="O15191" i="1"/>
  <c r="N15190" i="1"/>
  <c r="N15191" i="1"/>
  <c r="P15189" i="1"/>
  <c r="O15190" i="1"/>
  <c r="O15189" i="1"/>
  <c r="P15191" i="1"/>
  <c r="N15189" i="1"/>
  <c r="R15189" i="1" s="1" a="1"/>
  <c r="P15190" i="1"/>
  <c r="M15219" i="1"/>
  <c r="L15209" i="1"/>
  <c r="M15212" i="1"/>
  <c r="L15202" i="1"/>
  <c r="M15207" i="1"/>
  <c r="L15197" i="1"/>
  <c r="L15203" i="1"/>
  <c r="M15213" i="1"/>
  <c r="L15206" i="1"/>
  <c r="M15216" i="1"/>
  <c r="N15199" i="1" a="1"/>
  <c r="P15195" i="1"/>
  <c r="M15204" i="1"/>
  <c r="L15194" i="1"/>
  <c r="M15200" i="1"/>
  <c r="L15190" i="1"/>
  <c r="R15180" i="1"/>
  <c r="R15179" i="1"/>
  <c r="R15181" i="1"/>
  <c r="L15208" i="1"/>
  <c r="M15218" i="1"/>
  <c r="L15211" i="1"/>
  <c r="M15221" i="1"/>
  <c r="L15218" i="1" l="1"/>
  <c r="M15228" i="1"/>
  <c r="M15229" i="1"/>
  <c r="L15219" i="1"/>
  <c r="L15221" i="1"/>
  <c r="M15231" i="1"/>
  <c r="M15214" i="1"/>
  <c r="L15204" i="1"/>
  <c r="M15217" i="1"/>
  <c r="L15207" i="1"/>
  <c r="L15213" i="1"/>
  <c r="M15223" i="1"/>
  <c r="M15210" i="1"/>
  <c r="L15200" i="1"/>
  <c r="O15201" i="1"/>
  <c r="N15200" i="1"/>
  <c r="N15201" i="1"/>
  <c r="P15199" i="1"/>
  <c r="P15201" i="1"/>
  <c r="N15199" i="1"/>
  <c r="R15199" i="1" s="1" a="1"/>
  <c r="P15200" i="1"/>
  <c r="O15200" i="1"/>
  <c r="O15199" i="1"/>
  <c r="M15222" i="1"/>
  <c r="L15212" i="1"/>
  <c r="R15190" i="1"/>
  <c r="R15189" i="1"/>
  <c r="R15191" i="1"/>
  <c r="N15209" i="1" a="1"/>
  <c r="P15205" i="1"/>
  <c r="L15216" i="1"/>
  <c r="M15226" i="1"/>
  <c r="O15216" i="1"/>
  <c r="O15217" i="1" s="1"/>
  <c r="L15215" i="1"/>
  <c r="N15216" i="1"/>
  <c r="P15216" i="1" s="1"/>
  <c r="P15217" i="1" s="1"/>
  <c r="O15215" i="1"/>
  <c r="M15225" i="1"/>
  <c r="N15215" i="1"/>
  <c r="M15232" i="1" l="1"/>
  <c r="L15222" i="1"/>
  <c r="R15200" i="1"/>
  <c r="R15199" i="1"/>
  <c r="R15201" i="1"/>
  <c r="L15223" i="1"/>
  <c r="M15233" i="1"/>
  <c r="O15226" i="1"/>
  <c r="O15227" i="1" s="1"/>
  <c r="L15225" i="1"/>
  <c r="N15226" i="1"/>
  <c r="P15226" i="1" s="1"/>
  <c r="P15227" i="1" s="1"/>
  <c r="O15225" i="1"/>
  <c r="M15235" i="1"/>
  <c r="N15225" i="1"/>
  <c r="M15224" i="1"/>
  <c r="L15214" i="1"/>
  <c r="M15239" i="1"/>
  <c r="L15229" i="1"/>
  <c r="L15226" i="1"/>
  <c r="M15236" i="1"/>
  <c r="N15219" i="1" a="1"/>
  <c r="P15215" i="1"/>
  <c r="L15231" i="1"/>
  <c r="M15241" i="1"/>
  <c r="L15228" i="1"/>
  <c r="M15238" i="1"/>
  <c r="O15211" i="1"/>
  <c r="N15210" i="1"/>
  <c r="N15211" i="1"/>
  <c r="P15209" i="1"/>
  <c r="O15210" i="1"/>
  <c r="O15209" i="1"/>
  <c r="P15211" i="1"/>
  <c r="N15209" i="1"/>
  <c r="R15209" i="1" s="1" a="1"/>
  <c r="P15210" i="1"/>
  <c r="M15220" i="1"/>
  <c r="L15210" i="1"/>
  <c r="M15227" i="1"/>
  <c r="L15217" i="1"/>
  <c r="O15221" i="1" l="1"/>
  <c r="N15220" i="1"/>
  <c r="N15221" i="1"/>
  <c r="P15219" i="1"/>
  <c r="P15221" i="1"/>
  <c r="N15219" i="1"/>
  <c r="R15219" i="1" s="1" a="1"/>
  <c r="P15220" i="1"/>
  <c r="O15220" i="1"/>
  <c r="O15219" i="1"/>
  <c r="M15249" i="1"/>
  <c r="L15239" i="1"/>
  <c r="O15236" i="1"/>
  <c r="O15237" i="1" s="1"/>
  <c r="L15235" i="1"/>
  <c r="N15236" i="1"/>
  <c r="P15236" i="1" s="1"/>
  <c r="P15237" i="1" s="1"/>
  <c r="O15235" i="1"/>
  <c r="M15245" i="1"/>
  <c r="N15235" i="1"/>
  <c r="L15241" i="1"/>
  <c r="M15251" i="1"/>
  <c r="L15233" i="1"/>
  <c r="M15243" i="1"/>
  <c r="M15230" i="1"/>
  <c r="L15220" i="1"/>
  <c r="L15236" i="1"/>
  <c r="M15246" i="1"/>
  <c r="M15234" i="1"/>
  <c r="L15224" i="1"/>
  <c r="M15237" i="1"/>
  <c r="L15227" i="1"/>
  <c r="R15210" i="1"/>
  <c r="R15209" i="1"/>
  <c r="R15211" i="1"/>
  <c r="L15238" i="1"/>
  <c r="M15248" i="1"/>
  <c r="N15229" i="1" a="1"/>
  <c r="P15225" i="1"/>
  <c r="M15242" i="1"/>
  <c r="L15232" i="1"/>
  <c r="M15247" i="1" l="1"/>
  <c r="L15237" i="1"/>
  <c r="O15246" i="1"/>
  <c r="O15247" i="1" s="1"/>
  <c r="L15245" i="1"/>
  <c r="N15246" i="1"/>
  <c r="P15246" i="1" s="1"/>
  <c r="P15247" i="1" s="1"/>
  <c r="O15245" i="1"/>
  <c r="N15245" i="1"/>
  <c r="M15255" i="1"/>
  <c r="O15231" i="1"/>
  <c r="N15230" i="1"/>
  <c r="N15231" i="1"/>
  <c r="P15229" i="1"/>
  <c r="O15230" i="1"/>
  <c r="O15229" i="1"/>
  <c r="P15231" i="1"/>
  <c r="N15229" i="1"/>
  <c r="R15229" i="1" s="1" a="1"/>
  <c r="P15230" i="1"/>
  <c r="L15251" i="1"/>
  <c r="M15261" i="1"/>
  <c r="L15248" i="1"/>
  <c r="M15258" i="1"/>
  <c r="M15244" i="1"/>
  <c r="L15234" i="1"/>
  <c r="M15240" i="1"/>
  <c r="L15230" i="1"/>
  <c r="M15259" i="1"/>
  <c r="L15249" i="1"/>
  <c r="R15220" i="1"/>
  <c r="R15219" i="1"/>
  <c r="R15221" i="1"/>
  <c r="M15252" i="1"/>
  <c r="L15242" i="1"/>
  <c r="M15256" i="1"/>
  <c r="L15246" i="1"/>
  <c r="L15243" i="1"/>
  <c r="M15253" i="1"/>
  <c r="N15239" i="1" a="1"/>
  <c r="P15235" i="1"/>
  <c r="L15253" i="1" l="1"/>
  <c r="M15263" i="1"/>
  <c r="M15250" i="1"/>
  <c r="L15240" i="1"/>
  <c r="R15230" i="1"/>
  <c r="R15229" i="1"/>
  <c r="R15231" i="1"/>
  <c r="O15256" i="1"/>
  <c r="O15257" i="1" s="1"/>
  <c r="L15255" i="1"/>
  <c r="N15256" i="1"/>
  <c r="P15256" i="1" s="1"/>
  <c r="P15257" i="1" s="1"/>
  <c r="O15255" i="1"/>
  <c r="M15265" i="1"/>
  <c r="N15255" i="1"/>
  <c r="L15261" i="1"/>
  <c r="M15271" i="1"/>
  <c r="N15249" i="1" a="1"/>
  <c r="P15245" i="1"/>
  <c r="M15262" i="1"/>
  <c r="L15252" i="1"/>
  <c r="M15269" i="1"/>
  <c r="L15259" i="1"/>
  <c r="M15254" i="1"/>
  <c r="L15244" i="1"/>
  <c r="O15241" i="1"/>
  <c r="N15240" i="1"/>
  <c r="N15241" i="1"/>
  <c r="P15239" i="1"/>
  <c r="P15241" i="1"/>
  <c r="N15239" i="1"/>
  <c r="R15239" i="1" s="1" a="1"/>
  <c r="P15240" i="1"/>
  <c r="O15240" i="1"/>
  <c r="O15239" i="1"/>
  <c r="M15266" i="1"/>
  <c r="L15256" i="1"/>
  <c r="L15258" i="1"/>
  <c r="M15268" i="1"/>
  <c r="M15257" i="1"/>
  <c r="L15247" i="1"/>
  <c r="O15251" i="1" l="1"/>
  <c r="N15250" i="1"/>
  <c r="N15251" i="1"/>
  <c r="P15249" i="1"/>
  <c r="P15250" i="1"/>
  <c r="O15250" i="1"/>
  <c r="O15249" i="1"/>
  <c r="P15251" i="1"/>
  <c r="N15249" i="1"/>
  <c r="R15249" i="1" s="1" a="1"/>
  <c r="O15266" i="1"/>
  <c r="O15267" i="1" s="1"/>
  <c r="L15265" i="1"/>
  <c r="N15266" i="1"/>
  <c r="P15266" i="1" s="1"/>
  <c r="P15267" i="1" s="1"/>
  <c r="O15265" i="1"/>
  <c r="N15265" i="1"/>
  <c r="M15275" i="1"/>
  <c r="L15268" i="1"/>
  <c r="M15278" i="1"/>
  <c r="M15260" i="1"/>
  <c r="L15250" i="1"/>
  <c r="M15279" i="1"/>
  <c r="L15269" i="1"/>
  <c r="L15271" i="1"/>
  <c r="M15281" i="1"/>
  <c r="M15264" i="1"/>
  <c r="L15254" i="1"/>
  <c r="M15272" i="1"/>
  <c r="L15262" i="1"/>
  <c r="L15263" i="1"/>
  <c r="M15273" i="1"/>
  <c r="M15267" i="1"/>
  <c r="L15257" i="1"/>
  <c r="M15276" i="1"/>
  <c r="L15266" i="1"/>
  <c r="R15240" i="1"/>
  <c r="R15239" i="1"/>
  <c r="R15241" i="1"/>
  <c r="N15259" i="1" a="1"/>
  <c r="P15255" i="1"/>
  <c r="O15261" i="1" l="1"/>
  <c r="N15260" i="1"/>
  <c r="N15261" i="1"/>
  <c r="P15259" i="1"/>
  <c r="P15260" i="1"/>
  <c r="O15259" i="1"/>
  <c r="P15261" i="1"/>
  <c r="O15260" i="1"/>
  <c r="N15259" i="1"/>
  <c r="R15259" i="1" s="1" a="1"/>
  <c r="L15278" i="1"/>
  <c r="M15288" i="1"/>
  <c r="M15289" i="1"/>
  <c r="L15279" i="1"/>
  <c r="M15277" i="1"/>
  <c r="L15267" i="1"/>
  <c r="L15273" i="1"/>
  <c r="M15283" i="1"/>
  <c r="M15286" i="1"/>
  <c r="L15276" i="1"/>
  <c r="M15274" i="1"/>
  <c r="L15264" i="1"/>
  <c r="L15281" i="1"/>
  <c r="M15291" i="1"/>
  <c r="O15276" i="1"/>
  <c r="O15277" i="1" s="1"/>
  <c r="L15275" i="1"/>
  <c r="N15276" i="1"/>
  <c r="P15276" i="1" s="1"/>
  <c r="P15277" i="1" s="1"/>
  <c r="O15275" i="1"/>
  <c r="N15275" i="1"/>
  <c r="M15285" i="1"/>
  <c r="M15282" i="1"/>
  <c r="L15272" i="1"/>
  <c r="M15270" i="1"/>
  <c r="L15260" i="1"/>
  <c r="N15269" i="1" a="1"/>
  <c r="P15265" i="1"/>
  <c r="R15250" i="1"/>
  <c r="R15249" i="1"/>
  <c r="R15251" i="1"/>
  <c r="M15280" i="1" l="1"/>
  <c r="L15270" i="1"/>
  <c r="M15284" i="1"/>
  <c r="L15274" i="1"/>
  <c r="M15299" i="1"/>
  <c r="L15289" i="1"/>
  <c r="L15291" i="1"/>
  <c r="M15301" i="1"/>
  <c r="L15288" i="1"/>
  <c r="M15298" i="1"/>
  <c r="O15271" i="1"/>
  <c r="N15270" i="1"/>
  <c r="N15271" i="1"/>
  <c r="P15269" i="1"/>
  <c r="P15270" i="1"/>
  <c r="O15269" i="1"/>
  <c r="P15271" i="1"/>
  <c r="O15270" i="1"/>
  <c r="N15269" i="1"/>
  <c r="R15269" i="1" s="1" a="1"/>
  <c r="M15292" i="1"/>
  <c r="L15282" i="1"/>
  <c r="M15296" i="1"/>
  <c r="L15286" i="1"/>
  <c r="M15287" i="1"/>
  <c r="L15277" i="1"/>
  <c r="N15279" i="1" a="1"/>
  <c r="P15275" i="1"/>
  <c r="O15286" i="1"/>
  <c r="O15287" i="1" s="1"/>
  <c r="L15285" i="1"/>
  <c r="N15286" i="1"/>
  <c r="P15286" i="1" s="1"/>
  <c r="P15287" i="1" s="1"/>
  <c r="O15285" i="1"/>
  <c r="N15285" i="1"/>
  <c r="M15295" i="1"/>
  <c r="L15283" i="1"/>
  <c r="M15293" i="1"/>
  <c r="R15260" i="1"/>
  <c r="R15259" i="1"/>
  <c r="R15261" i="1"/>
  <c r="M15297" i="1" l="1"/>
  <c r="L15287" i="1"/>
  <c r="M15302" i="1"/>
  <c r="L15292" i="1"/>
  <c r="L15301" i="1"/>
  <c r="M15311" i="1"/>
  <c r="N15289" i="1" a="1"/>
  <c r="P15285" i="1"/>
  <c r="L15293" i="1"/>
  <c r="M15303" i="1"/>
  <c r="R15270" i="1"/>
  <c r="R15269" i="1"/>
  <c r="R15271" i="1"/>
  <c r="M15294" i="1"/>
  <c r="L15284" i="1"/>
  <c r="O15281" i="1"/>
  <c r="N15280" i="1"/>
  <c r="N15281" i="1"/>
  <c r="P15279" i="1"/>
  <c r="P15280" i="1"/>
  <c r="O15279" i="1"/>
  <c r="N15279" i="1"/>
  <c r="R15279" i="1" s="1" a="1"/>
  <c r="P15281" i="1"/>
  <c r="O15280" i="1"/>
  <c r="M15306" i="1"/>
  <c r="L15296" i="1"/>
  <c r="L15298" i="1"/>
  <c r="M15308" i="1"/>
  <c r="O15296" i="1"/>
  <c r="O15297" i="1" s="1"/>
  <c r="L15295" i="1"/>
  <c r="N15296" i="1"/>
  <c r="P15296" i="1" s="1"/>
  <c r="P15297" i="1" s="1"/>
  <c r="O15295" i="1"/>
  <c r="N15295" i="1"/>
  <c r="M15305" i="1"/>
  <c r="M15309" i="1"/>
  <c r="L15299" i="1"/>
  <c r="M15290" i="1"/>
  <c r="L15280" i="1"/>
  <c r="M15300" i="1" l="1"/>
  <c r="L15290" i="1"/>
  <c r="L15308" i="1"/>
  <c r="M15318" i="1"/>
  <c r="N15299" i="1" a="1"/>
  <c r="P15295" i="1"/>
  <c r="O15291" i="1"/>
  <c r="N15290" i="1"/>
  <c r="N15291" i="1"/>
  <c r="P15289" i="1"/>
  <c r="P15290" i="1"/>
  <c r="O15289" i="1"/>
  <c r="O15290" i="1"/>
  <c r="N15289" i="1"/>
  <c r="R15289" i="1" s="1" a="1"/>
  <c r="P15291" i="1"/>
  <c r="M15312" i="1"/>
  <c r="L15302" i="1"/>
  <c r="M15319" i="1"/>
  <c r="L15309" i="1"/>
  <c r="O15306" i="1"/>
  <c r="O15307" i="1" s="1"/>
  <c r="L15305" i="1"/>
  <c r="N15306" i="1"/>
  <c r="P15306" i="1" s="1"/>
  <c r="P15307" i="1" s="1"/>
  <c r="O15305" i="1"/>
  <c r="N15305" i="1"/>
  <c r="M15315" i="1"/>
  <c r="R15280" i="1"/>
  <c r="R15279" i="1"/>
  <c r="R15281" i="1"/>
  <c r="M15304" i="1"/>
  <c r="L15294" i="1"/>
  <c r="L15303" i="1"/>
  <c r="M15313" i="1"/>
  <c r="L15311" i="1"/>
  <c r="M15321" i="1"/>
  <c r="M15316" i="1"/>
  <c r="L15306" i="1"/>
  <c r="M15307" i="1"/>
  <c r="L15297" i="1"/>
  <c r="N15309" i="1" l="1" a="1"/>
  <c r="P15305" i="1"/>
  <c r="M15322" i="1"/>
  <c r="L15312" i="1"/>
  <c r="L15318" i="1"/>
  <c r="M15328" i="1"/>
  <c r="M15326" i="1"/>
  <c r="L15316" i="1"/>
  <c r="L15321" i="1"/>
  <c r="M15331" i="1"/>
  <c r="M15329" i="1"/>
  <c r="L15319" i="1"/>
  <c r="R15290" i="1"/>
  <c r="R15289" i="1"/>
  <c r="R15291" i="1"/>
  <c r="L15313" i="1"/>
  <c r="M15323" i="1"/>
  <c r="M15317" i="1"/>
  <c r="L15307" i="1"/>
  <c r="M15314" i="1"/>
  <c r="L15304" i="1"/>
  <c r="O15316" i="1"/>
  <c r="O15317" i="1" s="1"/>
  <c r="L15315" i="1"/>
  <c r="N15316" i="1"/>
  <c r="P15316" i="1" s="1"/>
  <c r="P15317" i="1" s="1"/>
  <c r="O15315" i="1"/>
  <c r="N15315" i="1"/>
  <c r="M15325" i="1"/>
  <c r="O15301" i="1"/>
  <c r="N15300" i="1"/>
  <c r="N15301" i="1"/>
  <c r="P15299" i="1"/>
  <c r="P15300" i="1"/>
  <c r="O15299" i="1"/>
  <c r="P15301" i="1"/>
  <c r="O15300" i="1"/>
  <c r="N15299" i="1"/>
  <c r="R15299" i="1" s="1" a="1"/>
  <c r="M15310" i="1"/>
  <c r="L15300" i="1"/>
  <c r="M15320" i="1" l="1"/>
  <c r="L15310" i="1"/>
  <c r="M15324" i="1"/>
  <c r="L15314" i="1"/>
  <c r="R15300" i="1"/>
  <c r="R15299" i="1"/>
  <c r="R15301" i="1"/>
  <c r="O15326" i="1"/>
  <c r="O15327" i="1" s="1"/>
  <c r="L15325" i="1"/>
  <c r="N15326" i="1"/>
  <c r="P15326" i="1" s="1"/>
  <c r="P15327" i="1" s="1"/>
  <c r="O15325" i="1"/>
  <c r="N15325" i="1"/>
  <c r="M15335" i="1"/>
  <c r="M15339" i="1"/>
  <c r="L15329" i="1"/>
  <c r="M15336" i="1"/>
  <c r="L15326" i="1"/>
  <c r="M15332" i="1"/>
  <c r="L15322" i="1"/>
  <c r="N15319" i="1" a="1"/>
  <c r="P15315" i="1"/>
  <c r="M15327" i="1"/>
  <c r="L15317" i="1"/>
  <c r="L15331" i="1"/>
  <c r="M15341" i="1"/>
  <c r="L15328" i="1"/>
  <c r="M15338" i="1"/>
  <c r="L15323" i="1"/>
  <c r="M15333" i="1"/>
  <c r="O15311" i="1"/>
  <c r="N15310" i="1"/>
  <c r="N15311" i="1"/>
  <c r="P15309" i="1"/>
  <c r="P15310" i="1"/>
  <c r="O15309" i="1"/>
  <c r="P15311" i="1"/>
  <c r="O15310" i="1"/>
  <c r="N15309" i="1"/>
  <c r="R15309" i="1" s="1" a="1"/>
  <c r="O15321" i="1" l="1"/>
  <c r="N15320" i="1"/>
  <c r="N15321" i="1"/>
  <c r="P15319" i="1"/>
  <c r="P15320" i="1"/>
  <c r="O15319" i="1"/>
  <c r="N15319" i="1"/>
  <c r="R15319" i="1" s="1" a="1"/>
  <c r="P15321" i="1"/>
  <c r="O15320" i="1"/>
  <c r="M15346" i="1"/>
  <c r="L15336" i="1"/>
  <c r="N15329" i="1" a="1"/>
  <c r="P15325" i="1"/>
  <c r="M15334" i="1"/>
  <c r="L15324" i="1"/>
  <c r="L15338" i="1"/>
  <c r="M15348" i="1"/>
  <c r="M15337" i="1"/>
  <c r="L15327" i="1"/>
  <c r="M15342" i="1"/>
  <c r="L15332" i="1"/>
  <c r="M15349" i="1"/>
  <c r="L15339" i="1"/>
  <c r="R15310" i="1"/>
  <c r="R15309" i="1"/>
  <c r="R15311" i="1"/>
  <c r="L15333" i="1"/>
  <c r="M15343" i="1"/>
  <c r="L15341" i="1"/>
  <c r="M15351" i="1"/>
  <c r="O15336" i="1"/>
  <c r="O15337" i="1" s="1"/>
  <c r="L15335" i="1"/>
  <c r="N15336" i="1"/>
  <c r="P15336" i="1" s="1"/>
  <c r="P15337" i="1" s="1"/>
  <c r="O15335" i="1"/>
  <c r="N15335" i="1"/>
  <c r="M15345" i="1"/>
  <c r="M15330" i="1"/>
  <c r="L15320" i="1"/>
  <c r="N15339" i="1" l="1" a="1"/>
  <c r="P15335" i="1"/>
  <c r="O15346" i="1"/>
  <c r="O15347" i="1" s="1"/>
  <c r="L15345" i="1"/>
  <c r="N15346" i="1"/>
  <c r="P15346" i="1" s="1"/>
  <c r="P15347" i="1" s="1"/>
  <c r="O15345" i="1"/>
  <c r="N15345" i="1"/>
  <c r="M15355" i="1"/>
  <c r="L15343" i="1"/>
  <c r="M15353" i="1"/>
  <c r="M15352" i="1"/>
  <c r="L15342" i="1"/>
  <c r="O15331" i="1"/>
  <c r="N15330" i="1"/>
  <c r="N15331" i="1"/>
  <c r="P15329" i="1"/>
  <c r="P15330" i="1"/>
  <c r="O15329" i="1"/>
  <c r="O15330" i="1"/>
  <c r="N15329" i="1"/>
  <c r="R15329" i="1" s="1" a="1"/>
  <c r="P15331" i="1"/>
  <c r="R15320" i="1"/>
  <c r="R15319" i="1"/>
  <c r="R15321" i="1"/>
  <c r="L15351" i="1"/>
  <c r="M15361" i="1"/>
  <c r="M15359" i="1"/>
  <c r="L15349" i="1"/>
  <c r="M15347" i="1"/>
  <c r="L15337" i="1"/>
  <c r="M15344" i="1"/>
  <c r="L15334" i="1"/>
  <c r="M15356" i="1"/>
  <c r="L15346" i="1"/>
  <c r="M15340" i="1"/>
  <c r="L15330" i="1"/>
  <c r="L15348" i="1"/>
  <c r="M15358" i="1"/>
  <c r="L15358" i="1" l="1"/>
  <c r="M15368" i="1"/>
  <c r="R15330" i="1"/>
  <c r="R15329" i="1"/>
  <c r="R15331" i="1"/>
  <c r="O15356" i="1"/>
  <c r="O15357" i="1" s="1"/>
  <c r="L15355" i="1"/>
  <c r="N15356" i="1"/>
  <c r="P15356" i="1" s="1"/>
  <c r="P15357" i="1" s="1"/>
  <c r="O15355" i="1"/>
  <c r="N15355" i="1"/>
  <c r="M15365" i="1"/>
  <c r="M15354" i="1"/>
  <c r="L15344" i="1"/>
  <c r="M15369" i="1"/>
  <c r="L15359" i="1"/>
  <c r="M15362" i="1"/>
  <c r="L15352" i="1"/>
  <c r="N15349" i="1" a="1"/>
  <c r="P15345" i="1"/>
  <c r="L15361" i="1"/>
  <c r="M15371" i="1"/>
  <c r="L15353" i="1"/>
  <c r="M15363" i="1"/>
  <c r="M15350" i="1"/>
  <c r="L15340" i="1"/>
  <c r="M15366" i="1"/>
  <c r="L15356" i="1"/>
  <c r="M15357" i="1"/>
  <c r="L15347" i="1"/>
  <c r="O15341" i="1"/>
  <c r="N15340" i="1"/>
  <c r="N15341" i="1"/>
  <c r="P15339" i="1"/>
  <c r="P15340" i="1"/>
  <c r="O15339" i="1"/>
  <c r="P15341" i="1"/>
  <c r="O15340" i="1"/>
  <c r="N15339" i="1"/>
  <c r="R15339" i="1" s="1" a="1"/>
  <c r="M15376" i="1" l="1"/>
  <c r="L15366" i="1"/>
  <c r="M15367" i="1"/>
  <c r="L15357" i="1"/>
  <c r="M15364" i="1"/>
  <c r="L15354" i="1"/>
  <c r="L15371" i="1"/>
  <c r="M15381" i="1"/>
  <c r="M15360" i="1"/>
  <c r="L15350" i="1"/>
  <c r="M15372" i="1"/>
  <c r="L15362" i="1"/>
  <c r="L15363" i="1"/>
  <c r="M15373" i="1"/>
  <c r="O15366" i="1"/>
  <c r="O15367" i="1" s="1"/>
  <c r="L15365" i="1"/>
  <c r="N15366" i="1"/>
  <c r="P15366" i="1" s="1"/>
  <c r="P15367" i="1" s="1"/>
  <c r="O15365" i="1"/>
  <c r="N15365" i="1"/>
  <c r="M15375" i="1"/>
  <c r="O15351" i="1"/>
  <c r="N15350" i="1"/>
  <c r="N15351" i="1"/>
  <c r="P15349" i="1"/>
  <c r="P15350" i="1"/>
  <c r="O15349" i="1"/>
  <c r="O15350" i="1"/>
  <c r="P15351" i="1"/>
  <c r="N15349" i="1"/>
  <c r="R15349" i="1" s="1" a="1"/>
  <c r="M15379" i="1"/>
  <c r="L15369" i="1"/>
  <c r="N15359" i="1" a="1"/>
  <c r="P15355" i="1"/>
  <c r="L15368" i="1"/>
  <c r="M15378" i="1"/>
  <c r="R15340" i="1"/>
  <c r="R15339" i="1"/>
  <c r="R15341" i="1"/>
  <c r="M15389" i="1" l="1"/>
  <c r="L15379" i="1"/>
  <c r="O15361" i="1"/>
  <c r="N15360" i="1"/>
  <c r="N15361" i="1"/>
  <c r="P15359" i="1"/>
  <c r="P15360" i="1"/>
  <c r="O15359" i="1"/>
  <c r="P15361" i="1"/>
  <c r="N15359" i="1"/>
  <c r="R15359" i="1" s="1" a="1"/>
  <c r="O15360" i="1"/>
  <c r="O15376" i="1"/>
  <c r="O15377" i="1" s="1"/>
  <c r="L15375" i="1"/>
  <c r="N15376" i="1"/>
  <c r="P15376" i="1" s="1"/>
  <c r="P15377" i="1" s="1"/>
  <c r="O15375" i="1"/>
  <c r="N15375" i="1"/>
  <c r="M15385" i="1"/>
  <c r="L15381" i="1"/>
  <c r="M15391" i="1"/>
  <c r="N15369" i="1" a="1"/>
  <c r="P15365" i="1"/>
  <c r="M15382" i="1"/>
  <c r="L15372" i="1"/>
  <c r="M15377" i="1"/>
  <c r="L15367" i="1"/>
  <c r="L15373" i="1"/>
  <c r="M15383" i="1"/>
  <c r="L15378" i="1"/>
  <c r="M15388" i="1"/>
  <c r="R15350" i="1"/>
  <c r="R15349" i="1"/>
  <c r="R15351" i="1"/>
  <c r="M15370" i="1"/>
  <c r="L15360" i="1"/>
  <c r="M15374" i="1"/>
  <c r="L15364" i="1"/>
  <c r="M15386" i="1"/>
  <c r="L15376" i="1"/>
  <c r="M15387" i="1" l="1"/>
  <c r="L15377" i="1"/>
  <c r="L15383" i="1"/>
  <c r="M15393" i="1"/>
  <c r="N15379" i="1" a="1"/>
  <c r="P15375" i="1"/>
  <c r="L15391" i="1"/>
  <c r="M15401" i="1"/>
  <c r="M15392" i="1"/>
  <c r="L15382" i="1"/>
  <c r="R15360" i="1"/>
  <c r="R15359" i="1"/>
  <c r="R15361" i="1"/>
  <c r="O15371" i="1"/>
  <c r="N15370" i="1"/>
  <c r="N15371" i="1"/>
  <c r="P15369" i="1"/>
  <c r="P15370" i="1"/>
  <c r="O15369" i="1"/>
  <c r="N15369" i="1"/>
  <c r="R15369" i="1" s="1" a="1"/>
  <c r="P15371" i="1"/>
  <c r="O15370" i="1"/>
  <c r="M15384" i="1"/>
  <c r="L15374" i="1"/>
  <c r="M15396" i="1"/>
  <c r="L15386" i="1"/>
  <c r="M15380" i="1"/>
  <c r="L15370" i="1"/>
  <c r="L15388" i="1"/>
  <c r="M15398" i="1"/>
  <c r="O15386" i="1"/>
  <c r="O15387" i="1" s="1"/>
  <c r="L15385" i="1"/>
  <c r="N15386" i="1"/>
  <c r="P15386" i="1" s="1"/>
  <c r="P15387" i="1" s="1"/>
  <c r="O15385" i="1"/>
  <c r="N15385" i="1"/>
  <c r="M15395" i="1"/>
  <c r="M15399" i="1"/>
  <c r="L15389" i="1"/>
  <c r="N15389" i="1" l="1" a="1"/>
  <c r="P15385" i="1"/>
  <c r="O15396" i="1"/>
  <c r="O15397" i="1" s="1"/>
  <c r="L15395" i="1"/>
  <c r="N15396" i="1"/>
  <c r="P15396" i="1" s="1"/>
  <c r="P15397" i="1" s="1"/>
  <c r="O15395" i="1"/>
  <c r="N15395" i="1"/>
  <c r="M15405" i="1"/>
  <c r="R15370" i="1"/>
  <c r="R15369" i="1"/>
  <c r="R15371" i="1"/>
  <c r="L15401" i="1"/>
  <c r="M15411" i="1"/>
  <c r="L15393" i="1"/>
  <c r="M15403" i="1"/>
  <c r="M15390" i="1"/>
  <c r="L15380" i="1"/>
  <c r="M15394" i="1"/>
  <c r="L15384" i="1"/>
  <c r="L15398" i="1"/>
  <c r="M15408" i="1"/>
  <c r="M15409" i="1"/>
  <c r="L15399" i="1"/>
  <c r="M15406" i="1"/>
  <c r="L15396" i="1"/>
  <c r="M15402" i="1"/>
  <c r="L15392" i="1"/>
  <c r="O15381" i="1"/>
  <c r="N15380" i="1"/>
  <c r="N15381" i="1"/>
  <c r="P15379" i="1"/>
  <c r="P15380" i="1"/>
  <c r="O15379" i="1"/>
  <c r="N15379" i="1"/>
  <c r="R15379" i="1" s="1" a="1"/>
  <c r="O15380" i="1"/>
  <c r="P15381" i="1"/>
  <c r="M15397" i="1"/>
  <c r="L15387" i="1"/>
  <c r="M15412" i="1" l="1"/>
  <c r="L15402" i="1"/>
  <c r="M15416" i="1"/>
  <c r="L15406" i="1"/>
  <c r="M15400" i="1"/>
  <c r="L15390" i="1"/>
  <c r="O15406" i="1"/>
  <c r="O15407" i="1" s="1"/>
  <c r="L15405" i="1"/>
  <c r="N15406" i="1"/>
  <c r="P15406" i="1" s="1"/>
  <c r="P15407" i="1" s="1"/>
  <c r="O15405" i="1"/>
  <c r="N15405" i="1"/>
  <c r="M15415" i="1"/>
  <c r="L15403" i="1"/>
  <c r="M15413" i="1"/>
  <c r="N15399" i="1" a="1"/>
  <c r="P15395" i="1"/>
  <c r="R15380" i="1"/>
  <c r="R15379" i="1"/>
  <c r="R15381" i="1"/>
  <c r="M15419" i="1"/>
  <c r="L15409" i="1"/>
  <c r="M15404" i="1"/>
  <c r="L15394" i="1"/>
  <c r="M15407" i="1"/>
  <c r="L15397" i="1"/>
  <c r="L15408" i="1"/>
  <c r="M15418" i="1"/>
  <c r="L15411" i="1"/>
  <c r="M15421" i="1"/>
  <c r="O15391" i="1"/>
  <c r="N15390" i="1"/>
  <c r="N15391" i="1"/>
  <c r="P15389" i="1"/>
  <c r="P15390" i="1"/>
  <c r="O15389" i="1"/>
  <c r="O15390" i="1"/>
  <c r="P15391" i="1"/>
  <c r="N15389" i="1"/>
  <c r="R15389" i="1" s="1" a="1"/>
  <c r="M15414" i="1" l="1"/>
  <c r="L15404" i="1"/>
  <c r="L15413" i="1"/>
  <c r="M15423" i="1"/>
  <c r="M15417" i="1"/>
  <c r="L15407" i="1"/>
  <c r="M15429" i="1"/>
  <c r="L15419" i="1"/>
  <c r="O15416" i="1"/>
  <c r="O15417" i="1" s="1"/>
  <c r="L15415" i="1"/>
  <c r="N15416" i="1"/>
  <c r="P15416" i="1" s="1"/>
  <c r="P15417" i="1" s="1"/>
  <c r="O15415" i="1"/>
  <c r="N15415" i="1"/>
  <c r="M15425" i="1"/>
  <c r="O15401" i="1"/>
  <c r="N15400" i="1"/>
  <c r="N15401" i="1"/>
  <c r="P15399" i="1"/>
  <c r="P15400" i="1"/>
  <c r="O15399" i="1"/>
  <c r="P15401" i="1"/>
  <c r="O15400" i="1"/>
  <c r="N15399" i="1"/>
  <c r="R15399" i="1" s="1" a="1"/>
  <c r="N15409" i="1" a="1"/>
  <c r="P15405" i="1"/>
  <c r="M15426" i="1"/>
  <c r="L15416" i="1"/>
  <c r="R15390" i="1"/>
  <c r="R15389" i="1"/>
  <c r="R15391" i="1"/>
  <c r="L15418" i="1"/>
  <c r="M15428" i="1"/>
  <c r="L15421" i="1"/>
  <c r="M15431" i="1"/>
  <c r="M15410" i="1"/>
  <c r="L15400" i="1"/>
  <c r="M15422" i="1"/>
  <c r="L15412" i="1"/>
  <c r="L15423" i="1" l="1"/>
  <c r="M15433" i="1"/>
  <c r="M15432" i="1"/>
  <c r="L15422" i="1"/>
  <c r="L15428" i="1"/>
  <c r="M15438" i="1"/>
  <c r="M15420" i="1"/>
  <c r="L15410" i="1"/>
  <c r="M15439" i="1"/>
  <c r="L15429" i="1"/>
  <c r="O15411" i="1"/>
  <c r="N15410" i="1"/>
  <c r="N15411" i="1"/>
  <c r="P15409" i="1"/>
  <c r="P15410" i="1"/>
  <c r="O15409" i="1"/>
  <c r="N15409" i="1"/>
  <c r="R15409" i="1" s="1" a="1"/>
  <c r="O15410" i="1"/>
  <c r="P15411" i="1"/>
  <c r="R15400" i="1"/>
  <c r="R15399" i="1"/>
  <c r="R15401" i="1"/>
  <c r="L15431" i="1"/>
  <c r="M15441" i="1"/>
  <c r="M15436" i="1"/>
  <c r="L15426" i="1"/>
  <c r="O15426" i="1"/>
  <c r="O15427" i="1" s="1"/>
  <c r="L15425" i="1"/>
  <c r="N15426" i="1"/>
  <c r="P15426" i="1" s="1"/>
  <c r="P15427" i="1" s="1"/>
  <c r="O15425" i="1"/>
  <c r="N15425" i="1"/>
  <c r="M15435" i="1"/>
  <c r="N15419" i="1" a="1"/>
  <c r="P15415" i="1"/>
  <c r="M15427" i="1"/>
  <c r="L15417" i="1"/>
  <c r="M15424" i="1"/>
  <c r="L15414" i="1"/>
  <c r="O15421" i="1" l="1"/>
  <c r="N15420" i="1"/>
  <c r="N15421" i="1"/>
  <c r="P15419" i="1"/>
  <c r="P15420" i="1"/>
  <c r="O15419" i="1"/>
  <c r="N15419" i="1"/>
  <c r="R15419" i="1" s="1" a="1"/>
  <c r="P15421" i="1"/>
  <c r="O15420" i="1"/>
  <c r="O15436" i="1"/>
  <c r="O15437" i="1" s="1"/>
  <c r="L15435" i="1"/>
  <c r="N15436" i="1"/>
  <c r="P15436" i="1" s="1"/>
  <c r="P15437" i="1" s="1"/>
  <c r="O15435" i="1"/>
  <c r="N15435" i="1"/>
  <c r="M15445" i="1"/>
  <c r="L15441" i="1"/>
  <c r="M15451" i="1"/>
  <c r="M15437" i="1"/>
  <c r="L15427" i="1"/>
  <c r="M15430" i="1"/>
  <c r="L15420" i="1"/>
  <c r="M15442" i="1"/>
  <c r="L15432" i="1"/>
  <c r="L15438" i="1"/>
  <c r="M15448" i="1"/>
  <c r="L15433" i="1"/>
  <c r="M15443" i="1"/>
  <c r="N15429" i="1" a="1"/>
  <c r="P15425" i="1"/>
  <c r="M15434" i="1"/>
  <c r="L15424" i="1"/>
  <c r="M15446" i="1"/>
  <c r="L15436" i="1"/>
  <c r="R15410" i="1"/>
  <c r="R15409" i="1"/>
  <c r="R15411" i="1"/>
  <c r="M15449" i="1"/>
  <c r="L15439" i="1"/>
  <c r="O15431" i="1" l="1"/>
  <c r="N15430" i="1"/>
  <c r="N15431" i="1"/>
  <c r="P15429" i="1"/>
  <c r="P15430" i="1"/>
  <c r="O15429" i="1"/>
  <c r="O15430" i="1"/>
  <c r="N15429" i="1"/>
  <c r="R15429" i="1" s="1" a="1"/>
  <c r="P15431" i="1"/>
  <c r="M15440" i="1"/>
  <c r="L15430" i="1"/>
  <c r="M15444" i="1"/>
  <c r="L15434" i="1"/>
  <c r="M15456" i="1"/>
  <c r="L15446" i="1"/>
  <c r="L15443" i="1"/>
  <c r="M15453" i="1"/>
  <c r="O15446" i="1"/>
  <c r="O15447" i="1" s="1"/>
  <c r="L15445" i="1"/>
  <c r="N15446" i="1"/>
  <c r="P15446" i="1" s="1"/>
  <c r="P15447" i="1" s="1"/>
  <c r="O15445" i="1"/>
  <c r="N15445" i="1"/>
  <c r="M15455" i="1"/>
  <c r="R15420" i="1"/>
  <c r="R15419" i="1"/>
  <c r="R15421" i="1"/>
  <c r="M15452" i="1"/>
  <c r="L15442" i="1"/>
  <c r="M15447" i="1"/>
  <c r="L15437" i="1"/>
  <c r="N15439" i="1" a="1"/>
  <c r="P15435" i="1"/>
  <c r="M15459" i="1"/>
  <c r="L15449" i="1"/>
  <c r="L15448" i="1"/>
  <c r="M15458" i="1"/>
  <c r="L15451" i="1"/>
  <c r="M15461" i="1"/>
  <c r="M15454" i="1" l="1"/>
  <c r="L15444" i="1"/>
  <c r="R15430" i="1"/>
  <c r="R15429" i="1"/>
  <c r="R15431" i="1"/>
  <c r="L15461" i="1"/>
  <c r="M15471" i="1"/>
  <c r="L15458" i="1"/>
  <c r="M15468" i="1"/>
  <c r="O15441" i="1"/>
  <c r="N15440" i="1"/>
  <c r="N15441" i="1"/>
  <c r="P15439" i="1"/>
  <c r="P15440" i="1"/>
  <c r="O15439" i="1"/>
  <c r="P15441" i="1"/>
  <c r="O15440" i="1"/>
  <c r="N15439" i="1"/>
  <c r="R15439" i="1" s="1" a="1"/>
  <c r="M15462" i="1"/>
  <c r="L15452" i="1"/>
  <c r="O15456" i="1"/>
  <c r="O15457" i="1" s="1"/>
  <c r="L15455" i="1"/>
  <c r="N15456" i="1"/>
  <c r="P15456" i="1" s="1"/>
  <c r="P15457" i="1" s="1"/>
  <c r="O15455" i="1"/>
  <c r="N15455" i="1"/>
  <c r="M15465" i="1"/>
  <c r="N15449" i="1" a="1"/>
  <c r="P15445" i="1"/>
  <c r="M15466" i="1"/>
  <c r="L15456" i="1"/>
  <c r="M15450" i="1"/>
  <c r="L15440" i="1"/>
  <c r="M15469" i="1"/>
  <c r="L15459" i="1"/>
  <c r="M15457" i="1"/>
  <c r="L15447" i="1"/>
  <c r="L15453" i="1"/>
  <c r="M15463" i="1"/>
  <c r="O15451" i="1" l="1"/>
  <c r="N15450" i="1"/>
  <c r="N15451" i="1"/>
  <c r="P15449" i="1"/>
  <c r="P15450" i="1"/>
  <c r="O15449" i="1"/>
  <c r="P15451" i="1"/>
  <c r="O15450" i="1"/>
  <c r="N15449" i="1"/>
  <c r="R15449" i="1" s="1" a="1"/>
  <c r="M15472" i="1"/>
  <c r="L15462" i="1"/>
  <c r="L15471" i="1"/>
  <c r="M15481" i="1"/>
  <c r="M15467" i="1"/>
  <c r="L15457" i="1"/>
  <c r="M15460" i="1"/>
  <c r="L15450" i="1"/>
  <c r="L15463" i="1"/>
  <c r="M15473" i="1"/>
  <c r="O15466" i="1"/>
  <c r="O15467" i="1" s="1"/>
  <c r="L15465" i="1"/>
  <c r="N15466" i="1"/>
  <c r="P15466" i="1" s="1"/>
  <c r="P15467" i="1" s="1"/>
  <c r="O15465" i="1"/>
  <c r="N15465" i="1"/>
  <c r="M15475" i="1"/>
  <c r="R15440" i="1"/>
  <c r="R15439" i="1"/>
  <c r="R15441" i="1"/>
  <c r="M15479" i="1"/>
  <c r="L15469" i="1"/>
  <c r="M15476" i="1"/>
  <c r="L15466" i="1"/>
  <c r="N15459" i="1" a="1"/>
  <c r="P15455" i="1"/>
  <c r="L15468" i="1"/>
  <c r="M15478" i="1"/>
  <c r="M15464" i="1"/>
  <c r="L15454" i="1"/>
  <c r="N15469" i="1" l="1" a="1"/>
  <c r="P15465" i="1"/>
  <c r="M15470" i="1"/>
  <c r="L15460" i="1"/>
  <c r="L15473" i="1"/>
  <c r="M15483" i="1"/>
  <c r="M15486" i="1"/>
  <c r="L15476" i="1"/>
  <c r="M15477" i="1"/>
  <c r="L15467" i="1"/>
  <c r="M15482" i="1"/>
  <c r="L15472" i="1"/>
  <c r="L15478" i="1"/>
  <c r="M15488" i="1"/>
  <c r="M15474" i="1"/>
  <c r="L15464" i="1"/>
  <c r="O15461" i="1"/>
  <c r="N15460" i="1"/>
  <c r="N15461" i="1"/>
  <c r="P15459" i="1"/>
  <c r="P15460" i="1"/>
  <c r="O15459" i="1"/>
  <c r="N15459" i="1"/>
  <c r="R15459" i="1" s="1" a="1"/>
  <c r="P15461" i="1"/>
  <c r="O15460" i="1"/>
  <c r="M15489" i="1"/>
  <c r="L15479" i="1"/>
  <c r="O15476" i="1"/>
  <c r="O15477" i="1" s="1"/>
  <c r="L15475" i="1"/>
  <c r="N15476" i="1"/>
  <c r="P15476" i="1" s="1"/>
  <c r="P15477" i="1" s="1"/>
  <c r="O15475" i="1"/>
  <c r="N15475" i="1"/>
  <c r="M15485" i="1"/>
  <c r="L15481" i="1"/>
  <c r="M15491" i="1"/>
  <c r="R15450" i="1"/>
  <c r="R15449" i="1"/>
  <c r="R15451" i="1"/>
  <c r="R15460" i="1" l="1"/>
  <c r="R15459" i="1"/>
  <c r="R15461" i="1"/>
  <c r="M15484" i="1"/>
  <c r="L15474" i="1"/>
  <c r="M15492" i="1"/>
  <c r="L15482" i="1"/>
  <c r="M15496" i="1"/>
  <c r="L15486" i="1"/>
  <c r="M15480" i="1"/>
  <c r="L15470" i="1"/>
  <c r="N15479" i="1" a="1"/>
  <c r="P15475" i="1"/>
  <c r="M15499" i="1"/>
  <c r="L15489" i="1"/>
  <c r="L15488" i="1"/>
  <c r="M15498" i="1"/>
  <c r="L15483" i="1"/>
  <c r="M15493" i="1"/>
  <c r="L15491" i="1"/>
  <c r="M15501" i="1"/>
  <c r="O15486" i="1"/>
  <c r="O15487" i="1" s="1"/>
  <c r="L15485" i="1"/>
  <c r="N15486" i="1"/>
  <c r="P15486" i="1" s="1"/>
  <c r="P15487" i="1" s="1"/>
  <c r="O15485" i="1"/>
  <c r="N15485" i="1"/>
  <c r="M15495" i="1"/>
  <c r="M15487" i="1"/>
  <c r="L15477" i="1"/>
  <c r="O15471" i="1"/>
  <c r="N15470" i="1"/>
  <c r="N15471" i="1"/>
  <c r="P15469" i="1"/>
  <c r="P15470" i="1"/>
  <c r="O15469" i="1"/>
  <c r="O15470" i="1"/>
  <c r="N15469" i="1"/>
  <c r="R15469" i="1" s="1" a="1"/>
  <c r="P15471" i="1"/>
  <c r="R15470" i="1" l="1"/>
  <c r="R15469" i="1"/>
  <c r="R15471" i="1"/>
  <c r="M15497" i="1"/>
  <c r="L15487" i="1"/>
  <c r="O15481" i="1"/>
  <c r="N15480" i="1"/>
  <c r="N15481" i="1"/>
  <c r="P15479" i="1"/>
  <c r="P15480" i="1"/>
  <c r="O15479" i="1"/>
  <c r="P15481" i="1"/>
  <c r="O15480" i="1"/>
  <c r="N15479" i="1"/>
  <c r="R15479" i="1" s="1" a="1"/>
  <c r="M15506" i="1"/>
  <c r="L15496" i="1"/>
  <c r="M15494" i="1"/>
  <c r="L15484" i="1"/>
  <c r="N15489" i="1" a="1"/>
  <c r="P15485" i="1"/>
  <c r="O15496" i="1"/>
  <c r="O15497" i="1" s="1"/>
  <c r="L15495" i="1"/>
  <c r="N15496" i="1"/>
  <c r="P15496" i="1" s="1"/>
  <c r="P15497" i="1" s="1"/>
  <c r="O15495" i="1"/>
  <c r="N15495" i="1"/>
  <c r="M15505" i="1"/>
  <c r="L15493" i="1"/>
  <c r="M15503" i="1"/>
  <c r="M15509" i="1"/>
  <c r="L15499" i="1"/>
  <c r="M15490" i="1"/>
  <c r="L15480" i="1"/>
  <c r="M15502" i="1"/>
  <c r="L15492" i="1"/>
  <c r="L15501" i="1"/>
  <c r="M15511" i="1"/>
  <c r="L15498" i="1"/>
  <c r="M15508" i="1"/>
  <c r="M15507" i="1" l="1"/>
  <c r="L15497" i="1"/>
  <c r="L15511" i="1"/>
  <c r="M15521" i="1"/>
  <c r="M15500" i="1"/>
  <c r="L15490" i="1"/>
  <c r="O15491" i="1"/>
  <c r="N15490" i="1"/>
  <c r="N15491" i="1"/>
  <c r="P15489" i="1"/>
  <c r="P15490" i="1"/>
  <c r="O15489" i="1"/>
  <c r="P15491" i="1"/>
  <c r="O15490" i="1"/>
  <c r="N15489" i="1"/>
  <c r="R15489" i="1" s="1" a="1"/>
  <c r="M15516" i="1"/>
  <c r="L15506" i="1"/>
  <c r="L15503" i="1"/>
  <c r="M15513" i="1"/>
  <c r="L15508" i="1"/>
  <c r="M15518" i="1"/>
  <c r="O15506" i="1"/>
  <c r="O15507" i="1" s="1"/>
  <c r="L15505" i="1"/>
  <c r="N15506" i="1"/>
  <c r="P15506" i="1" s="1"/>
  <c r="P15507" i="1" s="1"/>
  <c r="O15505" i="1"/>
  <c r="N15505" i="1"/>
  <c r="M15515" i="1"/>
  <c r="R15480" i="1"/>
  <c r="R15479" i="1"/>
  <c r="R15481" i="1"/>
  <c r="M15512" i="1"/>
  <c r="L15502" i="1"/>
  <c r="M15519" i="1"/>
  <c r="L15509" i="1"/>
  <c r="N15499" i="1" a="1"/>
  <c r="P15495" i="1"/>
  <c r="M15504" i="1"/>
  <c r="L15494" i="1"/>
  <c r="M15529" i="1" l="1"/>
  <c r="L15519" i="1"/>
  <c r="M15526" i="1"/>
  <c r="L15516" i="1"/>
  <c r="L15521" i="1"/>
  <c r="M15531" i="1"/>
  <c r="N15509" i="1" a="1"/>
  <c r="P15505" i="1"/>
  <c r="O15501" i="1"/>
  <c r="N15500" i="1"/>
  <c r="N15501" i="1"/>
  <c r="P15499" i="1"/>
  <c r="P15500" i="1"/>
  <c r="O15499" i="1"/>
  <c r="N15499" i="1"/>
  <c r="R15499" i="1" s="1" a="1"/>
  <c r="P15501" i="1"/>
  <c r="O15500" i="1"/>
  <c r="M15522" i="1"/>
  <c r="L15512" i="1"/>
  <c r="O15516" i="1"/>
  <c r="O15517" i="1" s="1"/>
  <c r="L15515" i="1"/>
  <c r="N15516" i="1"/>
  <c r="P15516" i="1" s="1"/>
  <c r="P15517" i="1" s="1"/>
  <c r="O15515" i="1"/>
  <c r="N15515" i="1"/>
  <c r="M15525" i="1"/>
  <c r="L15513" i="1"/>
  <c r="M15523" i="1"/>
  <c r="R15490" i="1"/>
  <c r="R15489" i="1"/>
  <c r="R15491" i="1"/>
  <c r="M15514" i="1"/>
  <c r="L15504" i="1"/>
  <c r="L15518" i="1"/>
  <c r="M15528" i="1"/>
  <c r="M15510" i="1"/>
  <c r="L15500" i="1"/>
  <c r="M15517" i="1"/>
  <c r="L15507" i="1"/>
  <c r="N15519" i="1" l="1" a="1"/>
  <c r="P15515" i="1"/>
  <c r="R15500" i="1"/>
  <c r="R15499" i="1"/>
  <c r="R15501" i="1"/>
  <c r="O15511" i="1"/>
  <c r="N15510" i="1"/>
  <c r="N15511" i="1"/>
  <c r="P15509" i="1"/>
  <c r="P15510" i="1"/>
  <c r="O15509" i="1"/>
  <c r="O15510" i="1"/>
  <c r="N15509" i="1"/>
  <c r="R15509" i="1" s="1" a="1"/>
  <c r="P15511" i="1"/>
  <c r="M15536" i="1"/>
  <c r="L15526" i="1"/>
  <c r="M15524" i="1"/>
  <c r="L15514" i="1"/>
  <c r="M15532" i="1"/>
  <c r="L15522" i="1"/>
  <c r="L15531" i="1"/>
  <c r="M15541" i="1"/>
  <c r="M15520" i="1"/>
  <c r="L15510" i="1"/>
  <c r="L15523" i="1"/>
  <c r="M15533" i="1"/>
  <c r="L15528" i="1"/>
  <c r="M15538" i="1"/>
  <c r="M15527" i="1"/>
  <c r="L15517" i="1"/>
  <c r="O15526" i="1"/>
  <c r="O15527" i="1" s="1"/>
  <c r="L15525" i="1"/>
  <c r="N15526" i="1"/>
  <c r="P15526" i="1" s="1"/>
  <c r="P15527" i="1" s="1"/>
  <c r="O15525" i="1"/>
  <c r="N15525" i="1"/>
  <c r="M15535" i="1"/>
  <c r="M15539" i="1"/>
  <c r="L15529" i="1"/>
  <c r="O15536" i="1" l="1"/>
  <c r="O15537" i="1" s="1"/>
  <c r="L15535" i="1"/>
  <c r="N15536" i="1"/>
  <c r="P15536" i="1" s="1"/>
  <c r="P15537" i="1" s="1"/>
  <c r="O15535" i="1"/>
  <c r="N15535" i="1"/>
  <c r="M15545" i="1"/>
  <c r="L15538" i="1"/>
  <c r="M15548" i="1"/>
  <c r="M15530" i="1"/>
  <c r="L15520" i="1"/>
  <c r="M15542" i="1"/>
  <c r="L15532" i="1"/>
  <c r="M15546" i="1"/>
  <c r="L15536" i="1"/>
  <c r="L15533" i="1"/>
  <c r="M15543" i="1"/>
  <c r="L15541" i="1"/>
  <c r="M15551" i="1"/>
  <c r="N15529" i="1" a="1"/>
  <c r="P15525" i="1"/>
  <c r="M15549" i="1"/>
  <c r="L15539" i="1"/>
  <c r="M15537" i="1"/>
  <c r="L15527" i="1"/>
  <c r="M15534" i="1"/>
  <c r="L15524" i="1"/>
  <c r="R15510" i="1"/>
  <c r="R15509" i="1"/>
  <c r="R15511" i="1"/>
  <c r="O15521" i="1"/>
  <c r="N15520" i="1"/>
  <c r="N15521" i="1"/>
  <c r="P15519" i="1"/>
  <c r="P15520" i="1"/>
  <c r="O15519" i="1"/>
  <c r="P15521" i="1"/>
  <c r="O15520" i="1"/>
  <c r="N15519" i="1"/>
  <c r="R15519" i="1" s="1" a="1"/>
  <c r="L15543" i="1" l="1"/>
  <c r="M15553" i="1"/>
  <c r="L15548" i="1"/>
  <c r="M15558" i="1"/>
  <c r="O15531" i="1"/>
  <c r="N15530" i="1"/>
  <c r="N15531" i="1"/>
  <c r="P15529" i="1"/>
  <c r="P15530" i="1"/>
  <c r="O15529" i="1"/>
  <c r="P15531" i="1"/>
  <c r="O15530" i="1"/>
  <c r="N15529" i="1"/>
  <c r="R15529" i="1" s="1" a="1"/>
  <c r="M15552" i="1"/>
  <c r="L15542" i="1"/>
  <c r="M15547" i="1"/>
  <c r="L15537" i="1"/>
  <c r="R15520" i="1"/>
  <c r="R15519" i="1"/>
  <c r="R15521" i="1"/>
  <c r="L15551" i="1"/>
  <c r="M15561" i="1"/>
  <c r="O15546" i="1"/>
  <c r="O15547" i="1" s="1"/>
  <c r="L15545" i="1"/>
  <c r="N15546" i="1"/>
  <c r="P15546" i="1" s="1"/>
  <c r="P15547" i="1" s="1"/>
  <c r="O15545" i="1"/>
  <c r="N15545" i="1"/>
  <c r="M15555" i="1"/>
  <c r="M15544" i="1"/>
  <c r="L15534" i="1"/>
  <c r="M15559" i="1"/>
  <c r="L15549" i="1"/>
  <c r="M15556" i="1"/>
  <c r="L15546" i="1"/>
  <c r="M15540" i="1"/>
  <c r="L15530" i="1"/>
  <c r="N15539" i="1" a="1"/>
  <c r="P15535" i="1"/>
  <c r="O15541" i="1" l="1"/>
  <c r="N15540" i="1"/>
  <c r="N15541" i="1"/>
  <c r="P15539" i="1"/>
  <c r="P15540" i="1"/>
  <c r="O15539" i="1"/>
  <c r="N15539" i="1"/>
  <c r="R15539" i="1" s="1" a="1"/>
  <c r="P15541" i="1"/>
  <c r="O15540" i="1"/>
  <c r="M15566" i="1"/>
  <c r="L15556" i="1"/>
  <c r="M15554" i="1"/>
  <c r="L15544" i="1"/>
  <c r="O15556" i="1"/>
  <c r="O15557" i="1" s="1"/>
  <c r="L15555" i="1"/>
  <c r="N15556" i="1"/>
  <c r="P15556" i="1" s="1"/>
  <c r="P15557" i="1" s="1"/>
  <c r="O15555" i="1"/>
  <c r="N15555" i="1"/>
  <c r="M15565" i="1"/>
  <c r="M15557" i="1"/>
  <c r="L15547" i="1"/>
  <c r="L15558" i="1"/>
  <c r="M15568" i="1"/>
  <c r="M15569" i="1"/>
  <c r="L15559" i="1"/>
  <c r="M15550" i="1"/>
  <c r="L15540" i="1"/>
  <c r="L15561" i="1"/>
  <c r="M15571" i="1"/>
  <c r="M15562" i="1"/>
  <c r="L15552" i="1"/>
  <c r="L15553" i="1"/>
  <c r="M15563" i="1"/>
  <c r="N15549" i="1" a="1"/>
  <c r="P15545" i="1"/>
  <c r="R15530" i="1"/>
  <c r="R15529" i="1"/>
  <c r="R15531" i="1"/>
  <c r="L15563" i="1" l="1"/>
  <c r="M15573" i="1"/>
  <c r="M15579" i="1"/>
  <c r="L15569" i="1"/>
  <c r="M15567" i="1"/>
  <c r="L15557" i="1"/>
  <c r="M15564" i="1"/>
  <c r="L15554" i="1"/>
  <c r="M15572" i="1"/>
  <c r="L15562" i="1"/>
  <c r="L15568" i="1"/>
  <c r="M15578" i="1"/>
  <c r="O15566" i="1"/>
  <c r="O15567" i="1" s="1"/>
  <c r="L15565" i="1"/>
  <c r="N15566" i="1"/>
  <c r="P15566" i="1" s="1"/>
  <c r="P15567" i="1" s="1"/>
  <c r="O15565" i="1"/>
  <c r="N15565" i="1"/>
  <c r="M15575" i="1"/>
  <c r="R15540" i="1"/>
  <c r="R15539" i="1"/>
  <c r="R15541" i="1"/>
  <c r="M15560" i="1"/>
  <c r="L15550" i="1"/>
  <c r="N15559" i="1" a="1"/>
  <c r="P15555" i="1"/>
  <c r="M15576" i="1"/>
  <c r="L15566" i="1"/>
  <c r="O15551" i="1"/>
  <c r="N15550" i="1"/>
  <c r="N15551" i="1"/>
  <c r="P15549" i="1"/>
  <c r="P15550" i="1"/>
  <c r="O15549" i="1"/>
  <c r="O15550" i="1"/>
  <c r="N15549" i="1"/>
  <c r="R15549" i="1" s="1" a="1"/>
  <c r="P15551" i="1"/>
  <c r="L15571" i="1"/>
  <c r="M15581" i="1"/>
  <c r="L15578" i="1" l="1"/>
  <c r="M15588" i="1"/>
  <c r="O15561" i="1"/>
  <c r="N15560" i="1"/>
  <c r="N15561" i="1"/>
  <c r="P15559" i="1"/>
  <c r="P15560" i="1"/>
  <c r="O15559" i="1"/>
  <c r="P15561" i="1"/>
  <c r="O15560" i="1"/>
  <c r="N15559" i="1"/>
  <c r="R15559" i="1" s="1" a="1"/>
  <c r="M15574" i="1"/>
  <c r="L15564" i="1"/>
  <c r="M15589" i="1"/>
  <c r="L15579" i="1"/>
  <c r="R15550" i="1"/>
  <c r="R15549" i="1"/>
  <c r="R15551" i="1"/>
  <c r="L15581" i="1"/>
  <c r="M15591" i="1"/>
  <c r="M15586" i="1"/>
  <c r="L15576" i="1"/>
  <c r="M15570" i="1"/>
  <c r="L15560" i="1"/>
  <c r="O15576" i="1"/>
  <c r="O15577" i="1" s="1"/>
  <c r="L15575" i="1"/>
  <c r="N15576" i="1"/>
  <c r="P15576" i="1" s="1"/>
  <c r="P15577" i="1" s="1"/>
  <c r="O15575" i="1"/>
  <c r="N15575" i="1"/>
  <c r="M15585" i="1"/>
  <c r="L15573" i="1"/>
  <c r="M15583" i="1"/>
  <c r="N15569" i="1" a="1"/>
  <c r="P15565" i="1"/>
  <c r="M15582" i="1"/>
  <c r="L15572" i="1"/>
  <c r="M15577" i="1"/>
  <c r="L15567" i="1"/>
  <c r="L15591" i="1" l="1"/>
  <c r="M15601" i="1"/>
  <c r="M15584" i="1"/>
  <c r="L15574" i="1"/>
  <c r="O15571" i="1"/>
  <c r="N15570" i="1"/>
  <c r="N15571" i="1"/>
  <c r="P15569" i="1"/>
  <c r="P15570" i="1"/>
  <c r="O15569" i="1"/>
  <c r="P15571" i="1"/>
  <c r="O15570" i="1"/>
  <c r="N15569" i="1"/>
  <c r="R15569" i="1" s="1" a="1"/>
  <c r="R15560" i="1"/>
  <c r="R15559" i="1"/>
  <c r="R15561" i="1"/>
  <c r="N15579" i="1" a="1"/>
  <c r="P15575" i="1"/>
  <c r="L15583" i="1"/>
  <c r="M15593" i="1"/>
  <c r="M15592" i="1"/>
  <c r="L15582" i="1"/>
  <c r="M15580" i="1"/>
  <c r="L15570" i="1"/>
  <c r="O15586" i="1"/>
  <c r="O15587" i="1" s="1"/>
  <c r="L15585" i="1"/>
  <c r="N15586" i="1"/>
  <c r="P15586" i="1" s="1"/>
  <c r="P15587" i="1" s="1"/>
  <c r="O15585" i="1"/>
  <c r="N15585" i="1"/>
  <c r="M15595" i="1"/>
  <c r="M15599" i="1"/>
  <c r="L15589" i="1"/>
  <c r="L15588" i="1"/>
  <c r="M15598" i="1"/>
  <c r="M15587" i="1"/>
  <c r="L15577" i="1"/>
  <c r="M15596" i="1"/>
  <c r="L15586" i="1"/>
  <c r="L15593" i="1" l="1"/>
  <c r="M15603" i="1"/>
  <c r="N15589" i="1" a="1"/>
  <c r="P15585" i="1"/>
  <c r="M15590" i="1"/>
  <c r="L15580" i="1"/>
  <c r="M15594" i="1"/>
  <c r="L15584" i="1"/>
  <c r="M15606" i="1"/>
  <c r="L15596" i="1"/>
  <c r="M15597" i="1"/>
  <c r="L15587" i="1"/>
  <c r="M15609" i="1"/>
  <c r="L15599" i="1"/>
  <c r="L15598" i="1"/>
  <c r="M15608" i="1"/>
  <c r="O15596" i="1"/>
  <c r="O15597" i="1" s="1"/>
  <c r="L15595" i="1"/>
  <c r="N15596" i="1"/>
  <c r="P15596" i="1" s="1"/>
  <c r="P15597" i="1" s="1"/>
  <c r="O15595" i="1"/>
  <c r="N15595" i="1"/>
  <c r="M15605" i="1"/>
  <c r="L15601" i="1"/>
  <c r="M15611" i="1"/>
  <c r="M15602" i="1"/>
  <c r="L15592" i="1"/>
  <c r="O15581" i="1"/>
  <c r="N15580" i="1"/>
  <c r="N15581" i="1"/>
  <c r="P15579" i="1"/>
  <c r="P15580" i="1"/>
  <c r="O15579" i="1"/>
  <c r="N15579" i="1"/>
  <c r="R15579" i="1" s="1" a="1"/>
  <c r="P15581" i="1"/>
  <c r="O15580" i="1"/>
  <c r="R15570" i="1"/>
  <c r="R15569" i="1"/>
  <c r="R15571" i="1"/>
  <c r="L15608" i="1" l="1"/>
  <c r="M15618" i="1"/>
  <c r="M15612" i="1"/>
  <c r="L15602" i="1"/>
  <c r="M15607" i="1"/>
  <c r="L15597" i="1"/>
  <c r="M15604" i="1"/>
  <c r="L15594" i="1"/>
  <c r="O15591" i="1"/>
  <c r="N15590" i="1"/>
  <c r="N15591" i="1"/>
  <c r="P15589" i="1"/>
  <c r="P15590" i="1"/>
  <c r="O15589" i="1"/>
  <c r="O15590" i="1"/>
  <c r="N15589" i="1"/>
  <c r="R15589" i="1" s="1" a="1"/>
  <c r="P15591" i="1"/>
  <c r="R15580" i="1"/>
  <c r="R15579" i="1"/>
  <c r="R15581" i="1"/>
  <c r="N15599" i="1" a="1"/>
  <c r="P15595" i="1"/>
  <c r="L15611" i="1"/>
  <c r="M15621" i="1"/>
  <c r="O15606" i="1"/>
  <c r="O15607" i="1" s="1"/>
  <c r="L15605" i="1"/>
  <c r="N15606" i="1"/>
  <c r="P15606" i="1" s="1"/>
  <c r="P15607" i="1" s="1"/>
  <c r="O15605" i="1"/>
  <c r="N15605" i="1"/>
  <c r="M15615" i="1"/>
  <c r="L15603" i="1"/>
  <c r="M15613" i="1"/>
  <c r="M15619" i="1"/>
  <c r="L15609" i="1"/>
  <c r="M15616" i="1"/>
  <c r="L15606" i="1"/>
  <c r="M15600" i="1"/>
  <c r="L15590" i="1"/>
  <c r="L15621" i="1" l="1"/>
  <c r="M15631" i="1"/>
  <c r="R15590" i="1"/>
  <c r="R15589" i="1"/>
  <c r="R15591" i="1"/>
  <c r="M15610" i="1"/>
  <c r="L15600" i="1"/>
  <c r="M15629" i="1"/>
  <c r="L15619" i="1"/>
  <c r="M15614" i="1"/>
  <c r="L15604" i="1"/>
  <c r="M15622" i="1"/>
  <c r="L15612" i="1"/>
  <c r="N15609" i="1" a="1"/>
  <c r="P15605" i="1"/>
  <c r="L15613" i="1"/>
  <c r="M15623" i="1"/>
  <c r="M15626" i="1"/>
  <c r="L15616" i="1"/>
  <c r="O15616" i="1"/>
  <c r="O15617" i="1" s="1"/>
  <c r="L15615" i="1"/>
  <c r="N15616" i="1"/>
  <c r="P15616" i="1" s="1"/>
  <c r="P15617" i="1" s="1"/>
  <c r="O15615" i="1"/>
  <c r="N15615" i="1"/>
  <c r="M15625" i="1"/>
  <c r="L15618" i="1"/>
  <c r="M15628" i="1"/>
  <c r="O15601" i="1"/>
  <c r="N15600" i="1"/>
  <c r="N15601" i="1"/>
  <c r="P15599" i="1"/>
  <c r="P15600" i="1"/>
  <c r="O15599" i="1"/>
  <c r="P15601" i="1"/>
  <c r="O15600" i="1"/>
  <c r="N15599" i="1"/>
  <c r="R15599" i="1" s="1" a="1"/>
  <c r="M15617" i="1"/>
  <c r="L15607" i="1"/>
  <c r="M15632" i="1" l="1"/>
  <c r="L15622" i="1"/>
  <c r="M15639" i="1"/>
  <c r="L15629" i="1"/>
  <c r="R15600" i="1"/>
  <c r="R15599" i="1"/>
  <c r="R15601" i="1"/>
  <c r="L15628" i="1"/>
  <c r="M15638" i="1"/>
  <c r="M15636" i="1"/>
  <c r="L15626" i="1"/>
  <c r="O15611" i="1"/>
  <c r="N15610" i="1"/>
  <c r="N15611" i="1"/>
  <c r="P15609" i="1"/>
  <c r="P15610" i="1"/>
  <c r="O15609" i="1"/>
  <c r="P15611" i="1"/>
  <c r="O15610" i="1"/>
  <c r="N15609" i="1"/>
  <c r="R15609" i="1" s="1" a="1"/>
  <c r="M15624" i="1"/>
  <c r="L15614" i="1"/>
  <c r="M15620" i="1"/>
  <c r="L15610" i="1"/>
  <c r="L15631" i="1"/>
  <c r="M15641" i="1"/>
  <c r="N15619" i="1" a="1"/>
  <c r="P15615" i="1"/>
  <c r="M15627" i="1"/>
  <c r="L15617" i="1"/>
  <c r="O15626" i="1"/>
  <c r="O15627" i="1" s="1"/>
  <c r="L15625" i="1"/>
  <c r="N15626" i="1"/>
  <c r="P15626" i="1" s="1"/>
  <c r="P15627" i="1" s="1"/>
  <c r="O15625" i="1"/>
  <c r="N15625" i="1"/>
  <c r="M15635" i="1"/>
  <c r="L15623" i="1"/>
  <c r="M15633" i="1"/>
  <c r="L15633" i="1" l="1"/>
  <c r="M15643" i="1"/>
  <c r="O15636" i="1"/>
  <c r="O15637" i="1" s="1"/>
  <c r="L15635" i="1"/>
  <c r="N15636" i="1"/>
  <c r="P15636" i="1" s="1"/>
  <c r="P15637" i="1" s="1"/>
  <c r="O15635" i="1"/>
  <c r="N15635" i="1"/>
  <c r="M15645" i="1"/>
  <c r="R15610" i="1"/>
  <c r="R15609" i="1"/>
  <c r="R15611" i="1"/>
  <c r="O15621" i="1"/>
  <c r="N15620" i="1"/>
  <c r="N15621" i="1"/>
  <c r="P15619" i="1"/>
  <c r="P15620" i="1"/>
  <c r="O15619" i="1"/>
  <c r="N15619" i="1"/>
  <c r="R15619" i="1" s="1" a="1"/>
  <c r="P15621" i="1"/>
  <c r="O15620" i="1"/>
  <c r="M15630" i="1"/>
  <c r="L15620" i="1"/>
  <c r="M15649" i="1"/>
  <c r="L15639" i="1"/>
  <c r="L15641" i="1"/>
  <c r="M15651" i="1"/>
  <c r="M15646" i="1"/>
  <c r="L15636" i="1"/>
  <c r="N15629" i="1" a="1"/>
  <c r="P15625" i="1"/>
  <c r="M15637" i="1"/>
  <c r="L15627" i="1"/>
  <c r="M15634" i="1"/>
  <c r="L15624" i="1"/>
  <c r="M15648" i="1"/>
  <c r="L15638" i="1"/>
  <c r="M15642" i="1"/>
  <c r="L15632" i="1"/>
  <c r="O15631" i="1" l="1"/>
  <c r="N15630" i="1"/>
  <c r="N15631" i="1"/>
  <c r="P15629" i="1"/>
  <c r="P15630" i="1"/>
  <c r="O15629" i="1"/>
  <c r="O15630" i="1"/>
  <c r="N15629" i="1"/>
  <c r="R15629" i="1" s="1" a="1"/>
  <c r="P15631" i="1"/>
  <c r="M15640" i="1"/>
  <c r="L15630" i="1"/>
  <c r="O15646" i="1"/>
  <c r="O15647" i="1" s="1"/>
  <c r="L15645" i="1"/>
  <c r="N15646" i="1"/>
  <c r="P15646" i="1" s="1"/>
  <c r="P15647" i="1" s="1"/>
  <c r="O15645" i="1"/>
  <c r="N15645" i="1"/>
  <c r="M15655" i="1"/>
  <c r="L15648" i="1"/>
  <c r="M15658" i="1"/>
  <c r="M15647" i="1"/>
  <c r="L15637" i="1"/>
  <c r="M15656" i="1"/>
  <c r="L15646" i="1"/>
  <c r="M15659" i="1"/>
  <c r="L15649" i="1"/>
  <c r="N15639" i="1" a="1"/>
  <c r="P15635" i="1"/>
  <c r="R15620" i="1"/>
  <c r="R15619" i="1"/>
  <c r="R15621" i="1"/>
  <c r="L15643" i="1"/>
  <c r="M15653" i="1"/>
  <c r="M15661" i="1"/>
  <c r="L15651" i="1"/>
  <c r="M15652" i="1"/>
  <c r="L15642" i="1"/>
  <c r="M15644" i="1"/>
  <c r="L15634" i="1"/>
  <c r="M15663" i="1" l="1"/>
  <c r="L15653" i="1"/>
  <c r="R15630" i="1"/>
  <c r="R15629" i="1"/>
  <c r="R15631" i="1"/>
  <c r="L15647" i="1"/>
  <c r="M15657" i="1"/>
  <c r="M15669" i="1"/>
  <c r="L15659" i="1"/>
  <c r="M15662" i="1"/>
  <c r="L15652" i="1"/>
  <c r="M15650" i="1"/>
  <c r="L15640" i="1"/>
  <c r="P15645" i="1"/>
  <c r="N15649" i="1" a="1"/>
  <c r="L15658" i="1"/>
  <c r="M15668" i="1"/>
  <c r="O15641" i="1"/>
  <c r="N15640" i="1"/>
  <c r="N15641" i="1"/>
  <c r="P15639" i="1"/>
  <c r="P15640" i="1"/>
  <c r="O15639" i="1"/>
  <c r="P15641" i="1"/>
  <c r="O15640" i="1"/>
  <c r="N15639" i="1"/>
  <c r="R15639" i="1" s="1" a="1"/>
  <c r="L15656" i="1"/>
  <c r="M15666" i="1"/>
  <c r="M15654" i="1"/>
  <c r="L15644" i="1"/>
  <c r="L15661" i="1"/>
  <c r="M15671" i="1"/>
  <c r="N15656" i="1"/>
  <c r="P15656" i="1" s="1"/>
  <c r="P15657" i="1" s="1"/>
  <c r="O15655" i="1"/>
  <c r="L15655" i="1"/>
  <c r="M15665" i="1"/>
  <c r="O15656" i="1"/>
  <c r="O15657" i="1" s="1"/>
  <c r="N15655" i="1"/>
  <c r="N15666" i="1" l="1"/>
  <c r="P15666" i="1" s="1"/>
  <c r="P15667" i="1" s="1"/>
  <c r="O15665" i="1"/>
  <c r="M15675" i="1"/>
  <c r="O15666" i="1"/>
  <c r="O15667" i="1" s="1"/>
  <c r="N15665" i="1"/>
  <c r="L15665" i="1"/>
  <c r="L15671" i="1"/>
  <c r="M15681" i="1"/>
  <c r="M15676" i="1"/>
  <c r="L15666" i="1"/>
  <c r="M15660" i="1"/>
  <c r="L15650" i="1"/>
  <c r="M15679" i="1"/>
  <c r="L15669" i="1"/>
  <c r="N15659" i="1" a="1"/>
  <c r="P15655" i="1"/>
  <c r="N15651" i="1"/>
  <c r="P15649" i="1"/>
  <c r="O15651" i="1"/>
  <c r="O15649" i="1"/>
  <c r="P15650" i="1"/>
  <c r="N15649" i="1"/>
  <c r="R15649" i="1" s="1" a="1"/>
  <c r="O15650" i="1"/>
  <c r="P15651" i="1"/>
  <c r="N15650" i="1"/>
  <c r="L15657" i="1"/>
  <c r="M15667" i="1"/>
  <c r="R15640" i="1"/>
  <c r="R15639" i="1"/>
  <c r="R15641" i="1"/>
  <c r="M15672" i="1"/>
  <c r="L15662" i="1"/>
  <c r="M15664" i="1"/>
  <c r="L15654" i="1"/>
  <c r="M15678" i="1"/>
  <c r="L15668" i="1"/>
  <c r="M15673" i="1"/>
  <c r="L15663" i="1"/>
  <c r="M15691" i="1" l="1"/>
  <c r="L15681" i="1"/>
  <c r="M15688" i="1"/>
  <c r="L15678" i="1"/>
  <c r="M15682" i="1"/>
  <c r="L15672" i="1"/>
  <c r="L15667" i="1"/>
  <c r="M15677" i="1"/>
  <c r="N15661" i="1"/>
  <c r="P15659" i="1"/>
  <c r="P15660" i="1"/>
  <c r="N15659" i="1"/>
  <c r="R15659" i="1" s="1" a="1"/>
  <c r="O15660" i="1"/>
  <c r="P15661" i="1"/>
  <c r="N15660" i="1"/>
  <c r="O15661" i="1"/>
  <c r="O15659" i="1"/>
  <c r="M15670" i="1"/>
  <c r="L15660" i="1"/>
  <c r="N15676" i="1"/>
  <c r="P15676" i="1" s="1"/>
  <c r="P15677" i="1" s="1"/>
  <c r="O15675" i="1"/>
  <c r="M15685" i="1"/>
  <c r="O15676" i="1"/>
  <c r="O15677" i="1" s="1"/>
  <c r="N15675" i="1"/>
  <c r="L15675" i="1"/>
  <c r="R15649" i="1"/>
  <c r="R15651" i="1"/>
  <c r="R15650" i="1"/>
  <c r="L15673" i="1"/>
  <c r="M15683" i="1"/>
  <c r="M15674" i="1"/>
  <c r="L15664" i="1"/>
  <c r="M15689" i="1"/>
  <c r="L15679" i="1"/>
  <c r="M15686" i="1"/>
  <c r="L15676" i="1"/>
  <c r="N15669" i="1" a="1"/>
  <c r="P15665" i="1"/>
  <c r="R15659" i="1" l="1"/>
  <c r="R15660" i="1"/>
  <c r="R15661" i="1"/>
  <c r="L15677" i="1"/>
  <c r="M15687" i="1"/>
  <c r="M15698" i="1"/>
  <c r="L15688" i="1"/>
  <c r="N15671" i="1"/>
  <c r="P15669" i="1"/>
  <c r="O15670" i="1"/>
  <c r="P15671" i="1"/>
  <c r="N15670" i="1"/>
  <c r="O15671" i="1"/>
  <c r="O15669" i="1"/>
  <c r="P15670" i="1"/>
  <c r="N15669" i="1"/>
  <c r="R15669" i="1" s="1" a="1"/>
  <c r="P15675" i="1"/>
  <c r="N15679" i="1" a="1"/>
  <c r="M15696" i="1"/>
  <c r="L15686" i="1"/>
  <c r="M15684" i="1"/>
  <c r="L15674" i="1"/>
  <c r="L15683" i="1"/>
  <c r="M15693" i="1"/>
  <c r="N15686" i="1"/>
  <c r="P15686" i="1" s="1"/>
  <c r="P15687" i="1" s="1"/>
  <c r="O15685" i="1"/>
  <c r="M15695" i="1"/>
  <c r="L15685" i="1"/>
  <c r="O15686" i="1"/>
  <c r="O15687" i="1" s="1"/>
  <c r="N15685" i="1"/>
  <c r="M15680" i="1"/>
  <c r="L15670" i="1"/>
  <c r="M15699" i="1"/>
  <c r="L15689" i="1"/>
  <c r="M15692" i="1"/>
  <c r="L15682" i="1"/>
  <c r="L15691" i="1"/>
  <c r="M15701" i="1"/>
  <c r="N15689" i="1" l="1" a="1"/>
  <c r="P15685" i="1"/>
  <c r="R15669" i="1"/>
  <c r="R15671" i="1"/>
  <c r="R15670" i="1"/>
  <c r="L15701" i="1"/>
  <c r="M15711" i="1"/>
  <c r="M15709" i="1"/>
  <c r="L15699" i="1"/>
  <c r="L15693" i="1"/>
  <c r="M15703" i="1"/>
  <c r="M15702" i="1"/>
  <c r="L15692" i="1"/>
  <c r="M15690" i="1"/>
  <c r="L15680" i="1"/>
  <c r="N15696" i="1"/>
  <c r="P15696" i="1" s="1"/>
  <c r="P15697" i="1" s="1"/>
  <c r="O15695" i="1"/>
  <c r="N15695" i="1"/>
  <c r="O15696" i="1"/>
  <c r="O15697" i="1" s="1"/>
  <c r="L15695" i="1"/>
  <c r="M15705" i="1"/>
  <c r="M15706" i="1"/>
  <c r="L15696" i="1"/>
  <c r="N15681" i="1"/>
  <c r="P15679" i="1"/>
  <c r="P15681" i="1"/>
  <c r="N15680" i="1"/>
  <c r="O15681" i="1"/>
  <c r="O15679" i="1"/>
  <c r="P15680" i="1"/>
  <c r="N15679" i="1"/>
  <c r="R15679" i="1" s="1" a="1"/>
  <c r="O15680" i="1"/>
  <c r="L15698" i="1"/>
  <c r="M15708" i="1"/>
  <c r="M15694" i="1"/>
  <c r="L15684" i="1"/>
  <c r="L15687" i="1"/>
  <c r="M15697" i="1"/>
  <c r="M15704" i="1" l="1"/>
  <c r="L15694" i="1"/>
  <c r="N15706" i="1"/>
  <c r="P15706" i="1" s="1"/>
  <c r="P15707" i="1" s="1"/>
  <c r="O15705" i="1"/>
  <c r="N15705" i="1"/>
  <c r="O15706" i="1"/>
  <c r="O15707" i="1" s="1"/>
  <c r="L15705" i="1"/>
  <c r="M15715" i="1"/>
  <c r="M15712" i="1"/>
  <c r="L15702" i="1"/>
  <c r="M15719" i="1"/>
  <c r="L15709" i="1"/>
  <c r="L15703" i="1"/>
  <c r="M15713" i="1"/>
  <c r="L15711" i="1"/>
  <c r="M15721" i="1"/>
  <c r="R15679" i="1"/>
  <c r="R15681" i="1"/>
  <c r="R15680" i="1"/>
  <c r="L15697" i="1"/>
  <c r="M15707" i="1"/>
  <c r="L15708" i="1"/>
  <c r="M15718" i="1"/>
  <c r="M15716" i="1"/>
  <c r="L15706" i="1"/>
  <c r="N15699" i="1" a="1"/>
  <c r="P15695" i="1"/>
  <c r="M15700" i="1"/>
  <c r="L15690" i="1"/>
  <c r="N15691" i="1"/>
  <c r="P15689" i="1"/>
  <c r="O15691" i="1"/>
  <c r="O15689" i="1"/>
  <c r="P15690" i="1"/>
  <c r="N15689" i="1"/>
  <c r="R15689" i="1" s="1" a="1"/>
  <c r="O15690" i="1"/>
  <c r="P15691" i="1"/>
  <c r="N15690" i="1"/>
  <c r="M15710" i="1" l="1"/>
  <c r="L15700" i="1"/>
  <c r="N15716" i="1"/>
  <c r="P15716" i="1" s="1"/>
  <c r="P15717" i="1" s="1"/>
  <c r="O15715" i="1"/>
  <c r="N15715" i="1"/>
  <c r="O15716" i="1"/>
  <c r="O15717" i="1" s="1"/>
  <c r="L15715" i="1"/>
  <c r="M15725" i="1"/>
  <c r="R15689" i="1"/>
  <c r="R15691" i="1"/>
  <c r="R15690" i="1"/>
  <c r="L15718" i="1"/>
  <c r="M15728" i="1"/>
  <c r="M15729" i="1"/>
  <c r="L15719" i="1"/>
  <c r="N15701" i="1"/>
  <c r="P15699" i="1"/>
  <c r="P15700" i="1"/>
  <c r="O15699" i="1"/>
  <c r="O15701" i="1"/>
  <c r="O15700" i="1"/>
  <c r="N15700" i="1"/>
  <c r="N15699" i="1"/>
  <c r="R15699" i="1" s="1" a="1"/>
  <c r="P15701" i="1"/>
  <c r="L15713" i="1"/>
  <c r="M15723" i="1"/>
  <c r="M15726" i="1"/>
  <c r="L15716" i="1"/>
  <c r="L15721" i="1"/>
  <c r="M15731" i="1"/>
  <c r="L15707" i="1"/>
  <c r="M15717" i="1"/>
  <c r="M15722" i="1"/>
  <c r="L15712" i="1"/>
  <c r="N15709" i="1" a="1"/>
  <c r="P15705" i="1"/>
  <c r="M15714" i="1"/>
  <c r="L15704" i="1"/>
  <c r="N15726" i="1" l="1"/>
  <c r="P15726" i="1" s="1"/>
  <c r="P15727" i="1" s="1"/>
  <c r="O15725" i="1"/>
  <c r="N15725" i="1"/>
  <c r="O15726" i="1"/>
  <c r="O15727" i="1" s="1"/>
  <c r="L15725" i="1"/>
  <c r="M15735" i="1"/>
  <c r="L15717" i="1"/>
  <c r="M15727" i="1"/>
  <c r="M15736" i="1"/>
  <c r="L15726" i="1"/>
  <c r="R15699" i="1"/>
  <c r="R15701" i="1"/>
  <c r="R15700" i="1"/>
  <c r="N15711" i="1"/>
  <c r="P15709" i="1"/>
  <c r="P15710" i="1"/>
  <c r="O15709" i="1"/>
  <c r="N15710" i="1"/>
  <c r="P15711" i="1"/>
  <c r="N15709" i="1"/>
  <c r="R15709" i="1" s="1" a="1"/>
  <c r="O15711" i="1"/>
  <c r="O15710" i="1"/>
  <c r="L15723" i="1"/>
  <c r="M15733" i="1"/>
  <c r="L15731" i="1"/>
  <c r="M15741" i="1"/>
  <c r="M15739" i="1"/>
  <c r="L15729" i="1"/>
  <c r="M15724" i="1"/>
  <c r="L15714" i="1"/>
  <c r="M15732" i="1"/>
  <c r="L15722" i="1"/>
  <c r="L15728" i="1"/>
  <c r="M15738" i="1"/>
  <c r="N15719" i="1" a="1"/>
  <c r="P15715" i="1"/>
  <c r="M15720" i="1"/>
  <c r="L15710" i="1"/>
  <c r="R15709" i="1" l="1"/>
  <c r="R15710" i="1"/>
  <c r="R15711" i="1"/>
  <c r="L15727" i="1"/>
  <c r="M15737" i="1"/>
  <c r="L15733" i="1"/>
  <c r="M15743" i="1"/>
  <c r="N15721" i="1"/>
  <c r="P15719" i="1"/>
  <c r="P15720" i="1"/>
  <c r="O15719" i="1"/>
  <c r="O15721" i="1"/>
  <c r="O15720" i="1"/>
  <c r="N15720" i="1"/>
  <c r="P15721" i="1"/>
  <c r="N15719" i="1"/>
  <c r="R15719" i="1" s="1" a="1"/>
  <c r="M15742" i="1"/>
  <c r="L15732" i="1"/>
  <c r="M15749" i="1"/>
  <c r="L15739" i="1"/>
  <c r="N15729" i="1" a="1"/>
  <c r="P15725" i="1"/>
  <c r="L15738" i="1"/>
  <c r="M15748" i="1"/>
  <c r="L15741" i="1"/>
  <c r="M15751" i="1"/>
  <c r="N15736" i="1"/>
  <c r="P15736" i="1" s="1"/>
  <c r="P15737" i="1" s="1"/>
  <c r="O15735" i="1"/>
  <c r="N15735" i="1"/>
  <c r="O15736" i="1"/>
  <c r="O15737" i="1" s="1"/>
  <c r="L15735" i="1"/>
  <c r="M15745" i="1"/>
  <c r="M15730" i="1"/>
  <c r="L15720" i="1"/>
  <c r="M15734" i="1"/>
  <c r="L15724" i="1"/>
  <c r="M15746" i="1"/>
  <c r="L15736" i="1"/>
  <c r="L15748" i="1" l="1"/>
  <c r="M15758" i="1"/>
  <c r="R15719" i="1"/>
  <c r="R15721" i="1"/>
  <c r="R15720" i="1"/>
  <c r="N15746" i="1"/>
  <c r="P15746" i="1" s="1"/>
  <c r="P15747" i="1" s="1"/>
  <c r="O15745" i="1"/>
  <c r="N15745" i="1"/>
  <c r="O15746" i="1"/>
  <c r="O15747" i="1" s="1"/>
  <c r="L15745" i="1"/>
  <c r="M15755" i="1"/>
  <c r="M15744" i="1"/>
  <c r="L15734" i="1"/>
  <c r="M15759" i="1"/>
  <c r="L15749" i="1"/>
  <c r="L15743" i="1"/>
  <c r="M15753" i="1"/>
  <c r="L15751" i="1"/>
  <c r="M15761" i="1"/>
  <c r="M15756" i="1"/>
  <c r="L15746" i="1"/>
  <c r="M15740" i="1"/>
  <c r="L15730" i="1"/>
  <c r="N15739" i="1" a="1"/>
  <c r="P15735" i="1"/>
  <c r="N15731" i="1"/>
  <c r="P15729" i="1"/>
  <c r="P15730" i="1"/>
  <c r="O15729" i="1"/>
  <c r="N15730" i="1"/>
  <c r="P15731" i="1"/>
  <c r="N15729" i="1"/>
  <c r="R15729" i="1" s="1" a="1"/>
  <c r="O15731" i="1"/>
  <c r="O15730" i="1"/>
  <c r="M15752" i="1"/>
  <c r="L15742" i="1"/>
  <c r="L15737" i="1"/>
  <c r="M15747" i="1"/>
  <c r="R15729" i="1" l="1"/>
  <c r="R15730" i="1"/>
  <c r="R15731" i="1"/>
  <c r="N15741" i="1"/>
  <c r="P15739" i="1"/>
  <c r="P15740" i="1"/>
  <c r="O15739" i="1"/>
  <c r="O15741" i="1"/>
  <c r="O15740" i="1"/>
  <c r="N15740" i="1"/>
  <c r="P15741" i="1"/>
  <c r="N15739" i="1"/>
  <c r="R15739" i="1" s="1" a="1"/>
  <c r="M15766" i="1"/>
  <c r="L15756" i="1"/>
  <c r="M15754" i="1"/>
  <c r="L15744" i="1"/>
  <c r="N15749" i="1" a="1"/>
  <c r="P15745" i="1"/>
  <c r="M15762" i="1"/>
  <c r="L15752" i="1"/>
  <c r="L15761" i="1"/>
  <c r="M15771" i="1"/>
  <c r="N15756" i="1"/>
  <c r="P15756" i="1" s="1"/>
  <c r="P15757" i="1" s="1"/>
  <c r="O15755" i="1"/>
  <c r="N15755" i="1"/>
  <c r="O15756" i="1"/>
  <c r="O15757" i="1" s="1"/>
  <c r="L15755" i="1"/>
  <c r="M15765" i="1"/>
  <c r="L15747" i="1"/>
  <c r="M15757" i="1"/>
  <c r="M15750" i="1"/>
  <c r="L15740" i="1"/>
  <c r="M15769" i="1"/>
  <c r="L15759" i="1"/>
  <c r="L15758" i="1"/>
  <c r="M15768" i="1"/>
  <c r="L15753" i="1"/>
  <c r="M15763" i="1"/>
  <c r="R15739" i="1" l="1"/>
  <c r="R15741" i="1"/>
  <c r="R15740" i="1"/>
  <c r="N15766" i="1"/>
  <c r="P15766" i="1" s="1"/>
  <c r="P15767" i="1" s="1"/>
  <c r="O15765" i="1"/>
  <c r="N15765" i="1"/>
  <c r="O15766" i="1"/>
  <c r="O15767" i="1" s="1"/>
  <c r="L15765" i="1"/>
  <c r="M15775" i="1"/>
  <c r="M15760" i="1"/>
  <c r="L15750" i="1"/>
  <c r="M15772" i="1"/>
  <c r="L15762" i="1"/>
  <c r="M15764" i="1"/>
  <c r="L15754" i="1"/>
  <c r="L15763" i="1"/>
  <c r="M15773" i="1"/>
  <c r="L15757" i="1"/>
  <c r="M15767" i="1"/>
  <c r="L15771" i="1"/>
  <c r="M15781" i="1"/>
  <c r="L15768" i="1"/>
  <c r="M15778" i="1"/>
  <c r="M15779" i="1"/>
  <c r="L15769" i="1"/>
  <c r="N15759" i="1" a="1"/>
  <c r="P15755" i="1"/>
  <c r="N15751" i="1"/>
  <c r="P15749" i="1"/>
  <c r="P15750" i="1"/>
  <c r="O15749" i="1"/>
  <c r="N15750" i="1"/>
  <c r="P15751" i="1"/>
  <c r="N15749" i="1"/>
  <c r="R15749" i="1" s="1" a="1"/>
  <c r="O15751" i="1"/>
  <c r="O15750" i="1"/>
  <c r="M15776" i="1"/>
  <c r="L15766" i="1"/>
  <c r="M15786" i="1" l="1"/>
  <c r="L15776" i="1"/>
  <c r="L15781" i="1"/>
  <c r="M15791" i="1"/>
  <c r="M15789" i="1"/>
  <c r="L15779" i="1"/>
  <c r="M15782" i="1"/>
  <c r="L15772" i="1"/>
  <c r="L15778" i="1"/>
  <c r="M15788" i="1"/>
  <c r="L15767" i="1"/>
  <c r="M15777" i="1"/>
  <c r="R15749" i="1"/>
  <c r="R15750" i="1"/>
  <c r="R15751" i="1"/>
  <c r="N15761" i="1"/>
  <c r="P15759" i="1"/>
  <c r="P15760" i="1"/>
  <c r="O15759" i="1"/>
  <c r="O15761" i="1"/>
  <c r="O15760" i="1"/>
  <c r="N15760" i="1"/>
  <c r="P15761" i="1"/>
  <c r="N15759" i="1"/>
  <c r="R15759" i="1" s="1" a="1"/>
  <c r="M15774" i="1"/>
  <c r="L15764" i="1"/>
  <c r="M15770" i="1"/>
  <c r="L15760" i="1"/>
  <c r="N15769" i="1" a="1"/>
  <c r="P15765" i="1"/>
  <c r="L15773" i="1"/>
  <c r="M15783" i="1"/>
  <c r="N15776" i="1"/>
  <c r="P15776" i="1" s="1"/>
  <c r="P15777" i="1" s="1"/>
  <c r="O15775" i="1"/>
  <c r="N15775" i="1"/>
  <c r="O15776" i="1"/>
  <c r="O15777" i="1" s="1"/>
  <c r="L15775" i="1"/>
  <c r="M15785" i="1"/>
  <c r="L15783" i="1" l="1"/>
  <c r="M15793" i="1"/>
  <c r="R15759" i="1"/>
  <c r="R15761" i="1"/>
  <c r="R15760" i="1"/>
  <c r="L15777" i="1"/>
  <c r="M15787" i="1"/>
  <c r="L15791" i="1"/>
  <c r="M15801" i="1"/>
  <c r="N15779" i="1" a="1"/>
  <c r="P15775" i="1"/>
  <c r="M15780" i="1"/>
  <c r="L15770" i="1"/>
  <c r="M15792" i="1"/>
  <c r="L15782" i="1"/>
  <c r="L15788" i="1"/>
  <c r="M15798" i="1"/>
  <c r="N15786" i="1"/>
  <c r="P15786" i="1" s="1"/>
  <c r="P15787" i="1" s="1"/>
  <c r="O15785" i="1"/>
  <c r="N15785" i="1"/>
  <c r="O15786" i="1"/>
  <c r="O15787" i="1" s="1"/>
  <c r="L15785" i="1"/>
  <c r="M15795" i="1"/>
  <c r="N15771" i="1"/>
  <c r="P15769" i="1"/>
  <c r="P15770" i="1"/>
  <c r="O15769" i="1"/>
  <c r="N15770" i="1"/>
  <c r="P15771" i="1"/>
  <c r="N15769" i="1"/>
  <c r="R15769" i="1" s="1" a="1"/>
  <c r="O15771" i="1"/>
  <c r="O15770" i="1"/>
  <c r="M15784" i="1"/>
  <c r="L15774" i="1"/>
  <c r="M15799" i="1"/>
  <c r="L15789" i="1"/>
  <c r="M15796" i="1"/>
  <c r="L15786" i="1"/>
  <c r="M15806" i="1" l="1"/>
  <c r="L15796" i="1"/>
  <c r="M15794" i="1"/>
  <c r="L15784" i="1"/>
  <c r="N15789" i="1" a="1"/>
  <c r="P15785" i="1"/>
  <c r="M15790" i="1"/>
  <c r="L15780" i="1"/>
  <c r="N15796" i="1"/>
  <c r="P15796" i="1" s="1"/>
  <c r="P15797" i="1" s="1"/>
  <c r="O15795" i="1"/>
  <c r="N15795" i="1"/>
  <c r="O15796" i="1"/>
  <c r="O15797" i="1" s="1"/>
  <c r="L15795" i="1"/>
  <c r="M15805" i="1"/>
  <c r="L15787" i="1"/>
  <c r="M15797" i="1"/>
  <c r="M15809" i="1"/>
  <c r="L15799" i="1"/>
  <c r="R15769" i="1"/>
  <c r="R15770" i="1"/>
  <c r="R15771" i="1"/>
  <c r="M15802" i="1"/>
  <c r="L15792" i="1"/>
  <c r="N15781" i="1"/>
  <c r="P15779" i="1"/>
  <c r="P15780" i="1"/>
  <c r="O15779" i="1"/>
  <c r="O15781" i="1"/>
  <c r="O15780" i="1"/>
  <c r="N15780" i="1"/>
  <c r="N15779" i="1"/>
  <c r="R15779" i="1" s="1" a="1"/>
  <c r="P15781" i="1"/>
  <c r="L15793" i="1"/>
  <c r="M15803" i="1"/>
  <c r="L15798" i="1"/>
  <c r="M15808" i="1"/>
  <c r="L15801" i="1"/>
  <c r="M15811" i="1"/>
  <c r="L15808" i="1" l="1"/>
  <c r="M15818" i="1"/>
  <c r="L15797" i="1"/>
  <c r="M15807" i="1"/>
  <c r="R15779" i="1"/>
  <c r="R15781" i="1"/>
  <c r="R15780" i="1"/>
  <c r="N15799" i="1" a="1"/>
  <c r="P15795" i="1"/>
  <c r="M15800" i="1"/>
  <c r="L15790" i="1"/>
  <c r="M15804" i="1"/>
  <c r="L15794" i="1"/>
  <c r="L15803" i="1"/>
  <c r="M15813" i="1"/>
  <c r="M15812" i="1"/>
  <c r="L15802" i="1"/>
  <c r="N15806" i="1"/>
  <c r="P15806" i="1" s="1"/>
  <c r="P15807" i="1" s="1"/>
  <c r="O15805" i="1"/>
  <c r="N15805" i="1"/>
  <c r="O15806" i="1"/>
  <c r="O15807" i="1" s="1"/>
  <c r="L15805" i="1"/>
  <c r="M15815" i="1"/>
  <c r="L15811" i="1"/>
  <c r="M15821" i="1"/>
  <c r="M15819" i="1"/>
  <c r="L15809" i="1"/>
  <c r="N15791" i="1"/>
  <c r="P15789" i="1"/>
  <c r="P15790" i="1"/>
  <c r="O15789" i="1"/>
  <c r="N15790" i="1"/>
  <c r="P15791" i="1"/>
  <c r="N15789" i="1"/>
  <c r="R15789" i="1" s="1" a="1"/>
  <c r="O15791" i="1"/>
  <c r="O15790" i="1"/>
  <c r="M15816" i="1"/>
  <c r="L15806" i="1"/>
  <c r="M15826" i="1" l="1"/>
  <c r="L15816" i="1"/>
  <c r="N15809" i="1" a="1"/>
  <c r="P15805" i="1"/>
  <c r="M15822" i="1"/>
  <c r="L15812" i="1"/>
  <c r="M15814" i="1"/>
  <c r="L15804" i="1"/>
  <c r="N15801" i="1"/>
  <c r="P15799" i="1"/>
  <c r="P15800" i="1"/>
  <c r="O15799" i="1"/>
  <c r="O15801" i="1"/>
  <c r="O15800" i="1"/>
  <c r="N15800" i="1"/>
  <c r="P15801" i="1"/>
  <c r="N15799" i="1"/>
  <c r="R15799" i="1" s="1" a="1"/>
  <c r="L15807" i="1"/>
  <c r="M15817" i="1"/>
  <c r="N15816" i="1"/>
  <c r="P15816" i="1" s="1"/>
  <c r="P15817" i="1" s="1"/>
  <c r="O15815" i="1"/>
  <c r="N15815" i="1"/>
  <c r="O15816" i="1"/>
  <c r="O15817" i="1" s="1"/>
  <c r="L15815" i="1"/>
  <c r="M15825" i="1"/>
  <c r="L15813" i="1"/>
  <c r="M15823" i="1"/>
  <c r="R15789" i="1"/>
  <c r="R15790" i="1"/>
  <c r="R15791" i="1"/>
  <c r="M15829" i="1"/>
  <c r="L15819" i="1"/>
  <c r="M15810" i="1"/>
  <c r="L15800" i="1"/>
  <c r="L15818" i="1"/>
  <c r="M15828" i="1"/>
  <c r="L15821" i="1"/>
  <c r="M15831" i="1"/>
  <c r="M15820" i="1" l="1"/>
  <c r="L15810" i="1"/>
  <c r="N15826" i="1"/>
  <c r="P15826" i="1" s="1"/>
  <c r="P15827" i="1" s="1"/>
  <c r="O15825" i="1"/>
  <c r="N15825" i="1"/>
  <c r="O15826" i="1"/>
  <c r="O15827" i="1" s="1"/>
  <c r="L15825" i="1"/>
  <c r="M15835" i="1"/>
  <c r="L15828" i="1"/>
  <c r="M15838" i="1"/>
  <c r="L15817" i="1"/>
  <c r="M15827" i="1"/>
  <c r="M15824" i="1"/>
  <c r="L15814" i="1"/>
  <c r="N15811" i="1"/>
  <c r="P15809" i="1"/>
  <c r="P15810" i="1"/>
  <c r="O15809" i="1"/>
  <c r="N15810" i="1"/>
  <c r="P15811" i="1"/>
  <c r="N15809" i="1"/>
  <c r="R15809" i="1" s="1" a="1"/>
  <c r="O15811" i="1"/>
  <c r="O15810" i="1"/>
  <c r="M15839" i="1"/>
  <c r="L15829" i="1"/>
  <c r="L15823" i="1"/>
  <c r="M15833" i="1"/>
  <c r="L15831" i="1"/>
  <c r="M15841" i="1"/>
  <c r="N15819" i="1" a="1"/>
  <c r="P15815" i="1"/>
  <c r="R15799" i="1"/>
  <c r="R15801" i="1"/>
  <c r="R15800" i="1"/>
  <c r="M15832" i="1"/>
  <c r="L15822" i="1"/>
  <c r="M15836" i="1"/>
  <c r="L15826" i="1"/>
  <c r="L15827" i="1" l="1"/>
  <c r="M15837" i="1"/>
  <c r="M15849" i="1"/>
  <c r="L15839" i="1"/>
  <c r="N15836" i="1"/>
  <c r="P15836" i="1" s="1"/>
  <c r="P15837" i="1" s="1"/>
  <c r="O15835" i="1"/>
  <c r="N15835" i="1"/>
  <c r="O15836" i="1"/>
  <c r="O15837" i="1" s="1"/>
  <c r="L15835" i="1"/>
  <c r="M15845" i="1"/>
  <c r="M15842" i="1"/>
  <c r="L15832" i="1"/>
  <c r="L15833" i="1"/>
  <c r="M15843" i="1"/>
  <c r="L15838" i="1"/>
  <c r="M15848" i="1"/>
  <c r="N15821" i="1"/>
  <c r="P15819" i="1"/>
  <c r="P15820" i="1"/>
  <c r="O15819" i="1"/>
  <c r="O15821" i="1"/>
  <c r="O15820" i="1"/>
  <c r="N15820" i="1"/>
  <c r="P15821" i="1"/>
  <c r="N15819" i="1"/>
  <c r="R15819" i="1" s="1" a="1"/>
  <c r="M15846" i="1"/>
  <c r="L15836" i="1"/>
  <c r="L15841" i="1"/>
  <c r="M15851" i="1"/>
  <c r="R15809" i="1"/>
  <c r="R15810" i="1"/>
  <c r="R15811" i="1"/>
  <c r="M15834" i="1"/>
  <c r="L15824" i="1"/>
  <c r="N15829" i="1" a="1"/>
  <c r="P15825" i="1"/>
  <c r="M15830" i="1"/>
  <c r="L15820" i="1"/>
  <c r="L15848" i="1" l="1"/>
  <c r="M15858" i="1"/>
  <c r="N15831" i="1"/>
  <c r="P15829" i="1"/>
  <c r="P15830" i="1"/>
  <c r="O15829" i="1"/>
  <c r="N15830" i="1"/>
  <c r="P15831" i="1"/>
  <c r="N15829" i="1"/>
  <c r="R15829" i="1" s="1" a="1"/>
  <c r="O15831" i="1"/>
  <c r="O15830" i="1"/>
  <c r="M15852" i="1"/>
  <c r="L15842" i="1"/>
  <c r="N15839" i="1" a="1"/>
  <c r="P15835" i="1"/>
  <c r="M15859" i="1"/>
  <c r="L15849" i="1"/>
  <c r="M15856" i="1"/>
  <c r="L15846" i="1"/>
  <c r="L15843" i="1"/>
  <c r="M15853" i="1"/>
  <c r="N15846" i="1"/>
  <c r="P15846" i="1" s="1"/>
  <c r="P15847" i="1" s="1"/>
  <c r="O15845" i="1"/>
  <c r="N15845" i="1"/>
  <c r="O15846" i="1"/>
  <c r="O15847" i="1" s="1"/>
  <c r="L15845" i="1"/>
  <c r="M15855" i="1"/>
  <c r="L15837" i="1"/>
  <c r="M15847" i="1"/>
  <c r="M15840" i="1"/>
  <c r="L15830" i="1"/>
  <c r="M15844" i="1"/>
  <c r="L15834" i="1"/>
  <c r="L15851" i="1"/>
  <c r="M15861" i="1"/>
  <c r="R15819" i="1"/>
  <c r="R15821" i="1"/>
  <c r="R15820" i="1"/>
  <c r="L15847" i="1" l="1"/>
  <c r="M15857" i="1"/>
  <c r="M15854" i="1"/>
  <c r="L15844" i="1"/>
  <c r="N15849" i="1" a="1"/>
  <c r="P15845" i="1"/>
  <c r="M15869" i="1"/>
  <c r="L15859" i="1"/>
  <c r="M15862" i="1"/>
  <c r="L15852" i="1"/>
  <c r="L15861" i="1"/>
  <c r="M15871" i="1"/>
  <c r="N15856" i="1"/>
  <c r="P15856" i="1" s="1"/>
  <c r="P15857" i="1" s="1"/>
  <c r="O15855" i="1"/>
  <c r="N15855" i="1"/>
  <c r="O15856" i="1"/>
  <c r="O15857" i="1" s="1"/>
  <c r="L15855" i="1"/>
  <c r="M15865" i="1"/>
  <c r="M15850" i="1"/>
  <c r="L15840" i="1"/>
  <c r="M15866" i="1"/>
  <c r="L15856" i="1"/>
  <c r="N15841" i="1"/>
  <c r="P15839" i="1"/>
  <c r="P15840" i="1"/>
  <c r="O15839" i="1"/>
  <c r="O15841" i="1"/>
  <c r="O15840" i="1"/>
  <c r="N15840" i="1"/>
  <c r="P15841" i="1"/>
  <c r="N15839" i="1"/>
  <c r="R15839" i="1" s="1" a="1"/>
  <c r="L15858" i="1"/>
  <c r="M15868" i="1"/>
  <c r="L15853" i="1"/>
  <c r="M15863" i="1"/>
  <c r="R15829" i="1"/>
  <c r="R15830" i="1"/>
  <c r="R15831" i="1"/>
  <c r="L15871" i="1" l="1"/>
  <c r="M15881" i="1"/>
  <c r="R15839" i="1"/>
  <c r="R15841" i="1"/>
  <c r="R15840" i="1"/>
  <c r="M15860" i="1"/>
  <c r="L15850" i="1"/>
  <c r="N15859" i="1" a="1"/>
  <c r="P15855" i="1"/>
  <c r="M15879" i="1"/>
  <c r="L15869" i="1"/>
  <c r="M15864" i="1"/>
  <c r="L15854" i="1"/>
  <c r="N15866" i="1"/>
  <c r="P15866" i="1" s="1"/>
  <c r="P15867" i="1" s="1"/>
  <c r="O15865" i="1"/>
  <c r="N15865" i="1"/>
  <c r="O15866" i="1"/>
  <c r="O15867" i="1" s="1"/>
  <c r="L15865" i="1"/>
  <c r="M15875" i="1"/>
  <c r="L15857" i="1"/>
  <c r="M15867" i="1"/>
  <c r="L15863" i="1"/>
  <c r="M15873" i="1"/>
  <c r="L15868" i="1"/>
  <c r="M15878" i="1"/>
  <c r="M15876" i="1"/>
  <c r="L15866" i="1"/>
  <c r="M15872" i="1"/>
  <c r="L15862" i="1"/>
  <c r="N15851" i="1"/>
  <c r="P15849" i="1"/>
  <c r="P15850" i="1"/>
  <c r="O15849" i="1"/>
  <c r="N15850" i="1"/>
  <c r="P15851" i="1"/>
  <c r="N15849" i="1"/>
  <c r="R15849" i="1" s="1" a="1"/>
  <c r="O15851" i="1"/>
  <c r="O15850" i="1"/>
  <c r="R15849" i="1" l="1"/>
  <c r="R15850" i="1"/>
  <c r="R15851" i="1"/>
  <c r="M15882" i="1"/>
  <c r="L15872" i="1"/>
  <c r="N15869" i="1" a="1"/>
  <c r="P15865" i="1"/>
  <c r="M15874" i="1"/>
  <c r="L15864" i="1"/>
  <c r="N15861" i="1"/>
  <c r="P15859" i="1"/>
  <c r="P15860" i="1"/>
  <c r="O15859" i="1"/>
  <c r="O15861" i="1"/>
  <c r="O15860" i="1"/>
  <c r="N15860" i="1"/>
  <c r="N15859" i="1"/>
  <c r="R15859" i="1" s="1" a="1"/>
  <c r="P15861" i="1"/>
  <c r="L15878" i="1"/>
  <c r="M15888" i="1"/>
  <c r="L15873" i="1"/>
  <c r="M15883" i="1"/>
  <c r="N15876" i="1"/>
  <c r="P15876" i="1" s="1"/>
  <c r="P15877" i="1" s="1"/>
  <c r="O15875" i="1"/>
  <c r="N15875" i="1"/>
  <c r="O15876" i="1"/>
  <c r="O15877" i="1" s="1"/>
  <c r="L15875" i="1"/>
  <c r="M15885" i="1"/>
  <c r="M15886" i="1"/>
  <c r="L15876" i="1"/>
  <c r="M15889" i="1"/>
  <c r="L15879" i="1"/>
  <c r="M15870" i="1"/>
  <c r="L15860" i="1"/>
  <c r="L15881" i="1"/>
  <c r="M15891" i="1"/>
  <c r="L15867" i="1"/>
  <c r="M15877" i="1"/>
  <c r="L15888" i="1" l="1"/>
  <c r="M15898" i="1"/>
  <c r="M15884" i="1"/>
  <c r="L15874" i="1"/>
  <c r="M15892" i="1"/>
  <c r="L15882" i="1"/>
  <c r="L15891" i="1"/>
  <c r="M15901" i="1"/>
  <c r="N15886" i="1"/>
  <c r="P15886" i="1" s="1"/>
  <c r="P15887" i="1" s="1"/>
  <c r="O15885" i="1"/>
  <c r="N15885" i="1"/>
  <c r="O15886" i="1"/>
  <c r="O15887" i="1" s="1"/>
  <c r="L15885" i="1"/>
  <c r="M15895" i="1"/>
  <c r="M15899" i="1"/>
  <c r="L15889" i="1"/>
  <c r="L15883" i="1"/>
  <c r="M15893" i="1"/>
  <c r="N15871" i="1"/>
  <c r="P15869" i="1"/>
  <c r="P15870" i="1"/>
  <c r="O15869" i="1"/>
  <c r="N15870" i="1"/>
  <c r="P15871" i="1"/>
  <c r="N15869" i="1"/>
  <c r="R15869" i="1" s="1" a="1"/>
  <c r="O15871" i="1"/>
  <c r="O15870" i="1"/>
  <c r="L15877" i="1"/>
  <c r="M15887" i="1"/>
  <c r="M15880" i="1"/>
  <c r="L15870" i="1"/>
  <c r="M15896" i="1"/>
  <c r="L15886" i="1"/>
  <c r="N15879" i="1" a="1"/>
  <c r="P15875" i="1"/>
  <c r="R15859" i="1"/>
  <c r="R15861" i="1"/>
  <c r="R15860" i="1"/>
  <c r="M15906" i="1" l="1"/>
  <c r="L15896" i="1"/>
  <c r="L15901" i="1"/>
  <c r="M15911" i="1"/>
  <c r="M15890" i="1"/>
  <c r="L15880" i="1"/>
  <c r="L15887" i="1"/>
  <c r="M15897" i="1"/>
  <c r="M15909" i="1"/>
  <c r="L15899" i="1"/>
  <c r="N15889" i="1" a="1"/>
  <c r="P15885" i="1"/>
  <c r="M15894" i="1"/>
  <c r="L15884" i="1"/>
  <c r="N15881" i="1"/>
  <c r="P15879" i="1"/>
  <c r="P15880" i="1"/>
  <c r="O15879" i="1"/>
  <c r="O15881" i="1"/>
  <c r="O15880" i="1"/>
  <c r="N15880" i="1"/>
  <c r="P15881" i="1"/>
  <c r="N15879" i="1"/>
  <c r="R15879" i="1" s="1" a="1"/>
  <c r="L15893" i="1"/>
  <c r="M15903" i="1"/>
  <c r="N15896" i="1"/>
  <c r="P15896" i="1" s="1"/>
  <c r="P15897" i="1" s="1"/>
  <c r="O15895" i="1"/>
  <c r="N15895" i="1"/>
  <c r="O15896" i="1"/>
  <c r="O15897" i="1" s="1"/>
  <c r="L15895" i="1"/>
  <c r="M15905" i="1"/>
  <c r="L15898" i="1"/>
  <c r="M15908" i="1"/>
  <c r="R15869" i="1"/>
  <c r="R15870" i="1"/>
  <c r="R15871" i="1"/>
  <c r="M15902" i="1"/>
  <c r="L15892" i="1"/>
  <c r="M15912" i="1" l="1"/>
  <c r="L15902" i="1"/>
  <c r="L15908" i="1"/>
  <c r="M15918" i="1"/>
  <c r="N15899" i="1" a="1"/>
  <c r="P15895" i="1"/>
  <c r="L15897" i="1"/>
  <c r="M15907" i="1"/>
  <c r="L15911" i="1"/>
  <c r="M15921" i="1"/>
  <c r="N15906" i="1"/>
  <c r="P15906" i="1" s="1"/>
  <c r="P15907" i="1" s="1"/>
  <c r="O15905" i="1"/>
  <c r="N15905" i="1"/>
  <c r="O15906" i="1"/>
  <c r="O15907" i="1" s="1"/>
  <c r="L15905" i="1"/>
  <c r="M15915" i="1"/>
  <c r="R15879" i="1"/>
  <c r="R15881" i="1"/>
  <c r="R15880" i="1"/>
  <c r="N15891" i="1"/>
  <c r="P15889" i="1"/>
  <c r="P15890" i="1"/>
  <c r="O15889" i="1"/>
  <c r="N15890" i="1"/>
  <c r="P15891" i="1"/>
  <c r="N15889" i="1"/>
  <c r="R15889" i="1" s="1" a="1"/>
  <c r="O15891" i="1"/>
  <c r="O15890" i="1"/>
  <c r="L15903" i="1"/>
  <c r="M15913" i="1"/>
  <c r="M15904" i="1"/>
  <c r="L15894" i="1"/>
  <c r="M15919" i="1"/>
  <c r="L15909" i="1"/>
  <c r="M15900" i="1"/>
  <c r="L15890" i="1"/>
  <c r="M15916" i="1"/>
  <c r="L15906" i="1"/>
  <c r="L15907" i="1" l="1"/>
  <c r="M15917" i="1"/>
  <c r="L15918" i="1"/>
  <c r="M15928" i="1"/>
  <c r="N15916" i="1"/>
  <c r="P15916" i="1" s="1"/>
  <c r="P15917" i="1" s="1"/>
  <c r="O15915" i="1"/>
  <c r="N15915" i="1"/>
  <c r="O15916" i="1"/>
  <c r="O15917" i="1" s="1"/>
  <c r="L15915" i="1"/>
  <c r="M15925" i="1"/>
  <c r="M15910" i="1"/>
  <c r="L15900" i="1"/>
  <c r="M15914" i="1"/>
  <c r="L15904" i="1"/>
  <c r="L15913" i="1"/>
  <c r="M15923" i="1"/>
  <c r="L15921" i="1"/>
  <c r="M15931" i="1"/>
  <c r="R15889" i="1"/>
  <c r="R15890" i="1"/>
  <c r="R15891" i="1"/>
  <c r="M15926" i="1"/>
  <c r="L15916" i="1"/>
  <c r="M15929" i="1"/>
  <c r="L15919" i="1"/>
  <c r="N15909" i="1" a="1"/>
  <c r="P15905" i="1"/>
  <c r="N15901" i="1"/>
  <c r="P15899" i="1"/>
  <c r="P15900" i="1"/>
  <c r="O15899" i="1"/>
  <c r="O15901" i="1"/>
  <c r="O15900" i="1"/>
  <c r="N15900" i="1"/>
  <c r="P15901" i="1"/>
  <c r="N15899" i="1"/>
  <c r="R15899" i="1" s="1" a="1"/>
  <c r="M15922" i="1"/>
  <c r="L15912" i="1"/>
  <c r="R15899" i="1" l="1"/>
  <c r="R15901" i="1"/>
  <c r="R15900" i="1"/>
  <c r="L15923" i="1"/>
  <c r="M15933" i="1"/>
  <c r="L15928" i="1"/>
  <c r="M15938" i="1"/>
  <c r="N15911" i="1"/>
  <c r="P15909" i="1"/>
  <c r="P15910" i="1"/>
  <c r="O15909" i="1"/>
  <c r="N15910" i="1"/>
  <c r="P15911" i="1"/>
  <c r="N15909" i="1"/>
  <c r="R15909" i="1" s="1" a="1"/>
  <c r="O15911" i="1"/>
  <c r="O15910" i="1"/>
  <c r="M15939" i="1"/>
  <c r="L15929" i="1"/>
  <c r="M15920" i="1"/>
  <c r="L15910" i="1"/>
  <c r="N15919" i="1" a="1"/>
  <c r="P15915" i="1"/>
  <c r="M15941" i="1"/>
  <c r="L15931" i="1"/>
  <c r="N15926" i="1"/>
  <c r="P15926" i="1" s="1"/>
  <c r="P15927" i="1" s="1"/>
  <c r="O15925" i="1"/>
  <c r="N15925" i="1"/>
  <c r="O15926" i="1"/>
  <c r="O15927" i="1" s="1"/>
  <c r="L15925" i="1"/>
  <c r="M15935" i="1"/>
  <c r="L15917" i="1"/>
  <c r="M15927" i="1"/>
  <c r="M15936" i="1"/>
  <c r="L15926" i="1"/>
  <c r="M15932" i="1"/>
  <c r="L15922" i="1"/>
  <c r="M15924" i="1"/>
  <c r="L15914" i="1"/>
  <c r="N15936" i="1" l="1"/>
  <c r="P15936" i="1" s="1"/>
  <c r="P15937" i="1" s="1"/>
  <c r="O15935" i="1"/>
  <c r="N15935" i="1"/>
  <c r="M15945" i="1"/>
  <c r="O15936" i="1"/>
  <c r="O15937" i="1" s="1"/>
  <c r="L15935" i="1"/>
  <c r="L15927" i="1"/>
  <c r="M15937" i="1"/>
  <c r="M15942" i="1"/>
  <c r="L15932" i="1"/>
  <c r="N15929" i="1" a="1"/>
  <c r="P15925" i="1"/>
  <c r="L15941" i="1"/>
  <c r="M15951" i="1"/>
  <c r="M15930" i="1"/>
  <c r="L15920" i="1"/>
  <c r="M15948" i="1"/>
  <c r="L15938" i="1"/>
  <c r="R15909" i="1"/>
  <c r="R15910" i="1"/>
  <c r="R15911" i="1"/>
  <c r="M15934" i="1"/>
  <c r="L15924" i="1"/>
  <c r="M15946" i="1"/>
  <c r="L15936" i="1"/>
  <c r="N15921" i="1"/>
  <c r="P15919" i="1"/>
  <c r="P15920" i="1"/>
  <c r="O15919" i="1"/>
  <c r="O15921" i="1"/>
  <c r="O15920" i="1"/>
  <c r="N15920" i="1"/>
  <c r="P15921" i="1"/>
  <c r="N15919" i="1"/>
  <c r="R15919" i="1" s="1" a="1"/>
  <c r="M15949" i="1"/>
  <c r="L15939" i="1"/>
  <c r="L15933" i="1"/>
  <c r="M15943" i="1"/>
  <c r="R15919" i="1" l="1"/>
  <c r="R15921" i="1"/>
  <c r="R15920" i="1"/>
  <c r="M15952" i="1"/>
  <c r="L15942" i="1"/>
  <c r="M15956" i="1"/>
  <c r="L15946" i="1"/>
  <c r="M15947" i="1"/>
  <c r="L15937" i="1"/>
  <c r="O15946" i="1"/>
  <c r="O15947" i="1" s="1"/>
  <c r="L15945" i="1"/>
  <c r="N15946" i="1"/>
  <c r="P15946" i="1" s="1"/>
  <c r="P15947" i="1" s="1"/>
  <c r="O15945" i="1"/>
  <c r="N15945" i="1"/>
  <c r="M15955" i="1"/>
  <c r="M15959" i="1"/>
  <c r="L15949" i="1"/>
  <c r="M15940" i="1"/>
  <c r="L15930" i="1"/>
  <c r="N15931" i="1"/>
  <c r="P15929" i="1"/>
  <c r="P15930" i="1"/>
  <c r="O15929" i="1"/>
  <c r="N15930" i="1"/>
  <c r="P15931" i="1"/>
  <c r="N15929" i="1"/>
  <c r="R15929" i="1" s="1" a="1"/>
  <c r="O15931" i="1"/>
  <c r="O15930" i="1"/>
  <c r="N15939" i="1" a="1"/>
  <c r="P15935" i="1"/>
  <c r="L15943" i="1"/>
  <c r="M15953" i="1"/>
  <c r="M15944" i="1"/>
  <c r="L15934" i="1"/>
  <c r="L15951" i="1"/>
  <c r="M15961" i="1"/>
  <c r="L15948" i="1"/>
  <c r="M15958" i="1"/>
  <c r="L15958" i="1" l="1"/>
  <c r="M15968" i="1"/>
  <c r="M15954" i="1"/>
  <c r="L15944" i="1"/>
  <c r="L15961" i="1"/>
  <c r="M15971" i="1"/>
  <c r="M15969" i="1"/>
  <c r="L15959" i="1"/>
  <c r="M15957" i="1"/>
  <c r="L15947" i="1"/>
  <c r="M15962" i="1"/>
  <c r="L15952" i="1"/>
  <c r="O15941" i="1"/>
  <c r="N15940" i="1"/>
  <c r="N15941" i="1"/>
  <c r="P15939" i="1"/>
  <c r="P15940" i="1"/>
  <c r="O15939" i="1"/>
  <c r="N15939" i="1"/>
  <c r="R15939" i="1" s="1" a="1"/>
  <c r="P15941" i="1"/>
  <c r="O15940" i="1"/>
  <c r="L15953" i="1"/>
  <c r="M15963" i="1"/>
  <c r="O15956" i="1"/>
  <c r="O15957" i="1" s="1"/>
  <c r="L15955" i="1"/>
  <c r="N15956" i="1"/>
  <c r="P15956" i="1" s="1"/>
  <c r="P15957" i="1" s="1"/>
  <c r="O15955" i="1"/>
  <c r="N15955" i="1"/>
  <c r="M15965" i="1"/>
  <c r="M15950" i="1"/>
  <c r="L15940" i="1"/>
  <c r="N15949" i="1" a="1"/>
  <c r="P15945" i="1"/>
  <c r="M15966" i="1"/>
  <c r="L15956" i="1"/>
  <c r="R15929" i="1"/>
  <c r="R15930" i="1"/>
  <c r="R15931" i="1"/>
  <c r="N15959" i="1" l="1" a="1"/>
  <c r="P15955" i="1"/>
  <c r="L15963" i="1"/>
  <c r="M15973" i="1"/>
  <c r="R15940" i="1"/>
  <c r="R15939" i="1"/>
  <c r="R15941" i="1"/>
  <c r="M15972" i="1"/>
  <c r="L15962" i="1"/>
  <c r="M15979" i="1"/>
  <c r="L15969" i="1"/>
  <c r="M15964" i="1"/>
  <c r="L15954" i="1"/>
  <c r="O15951" i="1"/>
  <c r="N15950" i="1"/>
  <c r="N15951" i="1"/>
  <c r="P15949" i="1"/>
  <c r="P15950" i="1"/>
  <c r="O15949" i="1"/>
  <c r="O15950" i="1"/>
  <c r="N15949" i="1"/>
  <c r="R15949" i="1" s="1" a="1"/>
  <c r="P15951" i="1"/>
  <c r="L15971" i="1"/>
  <c r="M15981" i="1"/>
  <c r="L15968" i="1"/>
  <c r="M15978" i="1"/>
  <c r="M15976" i="1"/>
  <c r="L15966" i="1"/>
  <c r="M15960" i="1"/>
  <c r="L15950" i="1"/>
  <c r="O15966" i="1"/>
  <c r="O15967" i="1" s="1"/>
  <c r="L15965" i="1"/>
  <c r="N15966" i="1"/>
  <c r="P15966" i="1" s="1"/>
  <c r="P15967" i="1" s="1"/>
  <c r="O15965" i="1"/>
  <c r="N15965" i="1"/>
  <c r="M15975" i="1"/>
  <c r="M15967" i="1"/>
  <c r="L15957" i="1"/>
  <c r="O15976" i="1" l="1"/>
  <c r="O15977" i="1" s="1"/>
  <c r="L15975" i="1"/>
  <c r="N15976" i="1"/>
  <c r="P15976" i="1" s="1"/>
  <c r="P15977" i="1" s="1"/>
  <c r="O15975" i="1"/>
  <c r="N15975" i="1"/>
  <c r="M15985" i="1"/>
  <c r="L15981" i="1"/>
  <c r="M15991" i="1"/>
  <c r="M15974" i="1"/>
  <c r="L15964" i="1"/>
  <c r="M15982" i="1"/>
  <c r="L15972" i="1"/>
  <c r="L15973" i="1"/>
  <c r="M15983" i="1"/>
  <c r="M15986" i="1"/>
  <c r="L15976" i="1"/>
  <c r="L15978" i="1"/>
  <c r="M15988" i="1"/>
  <c r="M15989" i="1"/>
  <c r="L15979" i="1"/>
  <c r="N15969" i="1" a="1"/>
  <c r="P15965" i="1"/>
  <c r="M15977" i="1"/>
  <c r="L15967" i="1"/>
  <c r="M15970" i="1"/>
  <c r="L15960" i="1"/>
  <c r="R15950" i="1"/>
  <c r="R15949" i="1"/>
  <c r="R15951" i="1"/>
  <c r="O15961" i="1"/>
  <c r="N15960" i="1"/>
  <c r="N15961" i="1"/>
  <c r="P15959" i="1"/>
  <c r="P15960" i="1"/>
  <c r="O15959" i="1"/>
  <c r="P15961" i="1"/>
  <c r="O15960" i="1"/>
  <c r="N15959" i="1"/>
  <c r="R15959" i="1" s="1" a="1"/>
  <c r="L15991" i="1" l="1"/>
  <c r="M16001" i="1"/>
  <c r="M15987" i="1"/>
  <c r="L15977" i="1"/>
  <c r="M15999" i="1"/>
  <c r="L15989" i="1"/>
  <c r="M15996" i="1"/>
  <c r="L15986" i="1"/>
  <c r="M15992" i="1"/>
  <c r="L15982" i="1"/>
  <c r="M15980" i="1"/>
  <c r="L15970" i="1"/>
  <c r="R15960" i="1"/>
  <c r="R15959" i="1"/>
  <c r="R15961" i="1"/>
  <c r="L15988" i="1"/>
  <c r="M15998" i="1"/>
  <c r="L15983" i="1"/>
  <c r="M15993" i="1"/>
  <c r="O15986" i="1"/>
  <c r="O15987" i="1" s="1"/>
  <c r="L15985" i="1"/>
  <c r="N15986" i="1"/>
  <c r="P15986" i="1" s="1"/>
  <c r="P15987" i="1" s="1"/>
  <c r="O15985" i="1"/>
  <c r="N15985" i="1"/>
  <c r="M15995" i="1"/>
  <c r="O15971" i="1"/>
  <c r="N15970" i="1"/>
  <c r="N15971" i="1"/>
  <c r="P15969" i="1"/>
  <c r="P15970" i="1"/>
  <c r="O15969" i="1"/>
  <c r="P15971" i="1"/>
  <c r="O15970" i="1"/>
  <c r="N15969" i="1"/>
  <c r="R15969" i="1" s="1" a="1"/>
  <c r="M15984" i="1"/>
  <c r="L15974" i="1"/>
  <c r="N15979" i="1" a="1"/>
  <c r="P15975" i="1"/>
  <c r="L15993" i="1" l="1"/>
  <c r="M16003" i="1"/>
  <c r="M15990" i="1"/>
  <c r="L15980" i="1"/>
  <c r="M16006" i="1"/>
  <c r="L15996" i="1"/>
  <c r="M15997" i="1"/>
  <c r="L15987" i="1"/>
  <c r="R15970" i="1"/>
  <c r="R15969" i="1"/>
  <c r="R15971" i="1"/>
  <c r="L16001" i="1"/>
  <c r="M16011" i="1"/>
  <c r="N15989" i="1" a="1"/>
  <c r="P15985" i="1"/>
  <c r="M15994" i="1"/>
  <c r="L15984" i="1"/>
  <c r="O15981" i="1"/>
  <c r="N15980" i="1"/>
  <c r="N15981" i="1"/>
  <c r="P15979" i="1"/>
  <c r="P15980" i="1"/>
  <c r="O15979" i="1"/>
  <c r="N15979" i="1"/>
  <c r="R15979" i="1" s="1" a="1"/>
  <c r="P15981" i="1"/>
  <c r="O15980" i="1"/>
  <c r="O15996" i="1"/>
  <c r="O15997" i="1" s="1"/>
  <c r="L15995" i="1"/>
  <c r="N15996" i="1"/>
  <c r="P15996" i="1" s="1"/>
  <c r="P15997" i="1" s="1"/>
  <c r="O15995" i="1"/>
  <c r="N15995" i="1"/>
  <c r="M16005" i="1"/>
  <c r="L15998" i="1"/>
  <c r="M16008" i="1"/>
  <c r="M16002" i="1"/>
  <c r="L15992" i="1"/>
  <c r="M16009" i="1"/>
  <c r="L15999" i="1"/>
  <c r="N15999" i="1" l="1" a="1"/>
  <c r="P15995" i="1"/>
  <c r="L16008" i="1"/>
  <c r="M16018" i="1"/>
  <c r="O16006" i="1"/>
  <c r="O16007" i="1" s="1"/>
  <c r="L16005" i="1"/>
  <c r="N16006" i="1"/>
  <c r="P16006" i="1" s="1"/>
  <c r="P16007" i="1" s="1"/>
  <c r="O16005" i="1"/>
  <c r="N16005" i="1"/>
  <c r="M16015" i="1"/>
  <c r="R15980" i="1"/>
  <c r="R15979" i="1"/>
  <c r="R15981" i="1"/>
  <c r="M16004" i="1"/>
  <c r="L15994" i="1"/>
  <c r="M16012" i="1"/>
  <c r="L16002" i="1"/>
  <c r="M16007" i="1"/>
  <c r="L15997" i="1"/>
  <c r="M16000" i="1"/>
  <c r="L15990" i="1"/>
  <c r="O15991" i="1"/>
  <c r="N15990" i="1"/>
  <c r="N15991" i="1"/>
  <c r="P15989" i="1"/>
  <c r="P15990" i="1"/>
  <c r="O15989" i="1"/>
  <c r="O15990" i="1"/>
  <c r="N15989" i="1"/>
  <c r="R15989" i="1" s="1" a="1"/>
  <c r="P15991" i="1"/>
  <c r="L16003" i="1"/>
  <c r="M16013" i="1"/>
  <c r="M16019" i="1"/>
  <c r="L16009" i="1"/>
  <c r="L16011" i="1"/>
  <c r="M16021" i="1"/>
  <c r="M16016" i="1"/>
  <c r="L16006" i="1"/>
  <c r="M16029" i="1" l="1"/>
  <c r="L16019" i="1"/>
  <c r="L16018" i="1"/>
  <c r="M16028" i="1"/>
  <c r="M16026" i="1"/>
  <c r="L16016" i="1"/>
  <c r="L16013" i="1"/>
  <c r="M16023" i="1"/>
  <c r="L16021" i="1"/>
  <c r="M16031" i="1"/>
  <c r="M16010" i="1"/>
  <c r="L16000" i="1"/>
  <c r="M16022" i="1"/>
  <c r="L16012" i="1"/>
  <c r="M16017" i="1"/>
  <c r="L16007" i="1"/>
  <c r="M16014" i="1"/>
  <c r="L16004" i="1"/>
  <c r="O16016" i="1"/>
  <c r="O16017" i="1" s="1"/>
  <c r="L16015" i="1"/>
  <c r="N16016" i="1"/>
  <c r="P16016" i="1" s="1"/>
  <c r="P16017" i="1" s="1"/>
  <c r="O16015" i="1"/>
  <c r="N16015" i="1"/>
  <c r="M16025" i="1"/>
  <c r="R15990" i="1"/>
  <c r="R15989" i="1"/>
  <c r="R15991" i="1"/>
  <c r="N16009" i="1" a="1"/>
  <c r="P16005" i="1"/>
  <c r="O16001" i="1"/>
  <c r="N16000" i="1"/>
  <c r="N16001" i="1"/>
  <c r="P15999" i="1"/>
  <c r="P16000" i="1"/>
  <c r="O15999" i="1"/>
  <c r="P16001" i="1"/>
  <c r="O16000" i="1"/>
  <c r="N15999" i="1"/>
  <c r="R15999" i="1" s="1" a="1"/>
  <c r="N16019" i="1" l="1" a="1"/>
  <c r="P16015" i="1"/>
  <c r="O16011" i="1"/>
  <c r="N16010" i="1"/>
  <c r="N16011" i="1"/>
  <c r="P16009" i="1"/>
  <c r="P16010" i="1"/>
  <c r="O16009" i="1"/>
  <c r="P16011" i="1"/>
  <c r="O16010" i="1"/>
  <c r="N16009" i="1"/>
  <c r="R16009" i="1" s="1" a="1"/>
  <c r="O16026" i="1"/>
  <c r="O16027" i="1" s="1"/>
  <c r="L16025" i="1"/>
  <c r="N16026" i="1"/>
  <c r="P16026" i="1" s="1"/>
  <c r="P16027" i="1" s="1"/>
  <c r="O16025" i="1"/>
  <c r="N16025" i="1"/>
  <c r="M16035" i="1"/>
  <c r="L16023" i="1"/>
  <c r="M16033" i="1"/>
  <c r="L16028" i="1"/>
  <c r="M16038" i="1"/>
  <c r="M16027" i="1"/>
  <c r="L16017" i="1"/>
  <c r="M16020" i="1"/>
  <c r="L16010" i="1"/>
  <c r="L16031" i="1"/>
  <c r="M16041" i="1"/>
  <c r="R16000" i="1"/>
  <c r="R15999" i="1"/>
  <c r="R16001" i="1"/>
  <c r="M16024" i="1"/>
  <c r="L16014" i="1"/>
  <c r="M16032" i="1"/>
  <c r="L16022" i="1"/>
  <c r="M16036" i="1"/>
  <c r="L16026" i="1"/>
  <c r="M16039" i="1"/>
  <c r="L16029" i="1"/>
  <c r="M16030" i="1" l="1"/>
  <c r="L16020" i="1"/>
  <c r="N16029" i="1" a="1"/>
  <c r="P16025" i="1"/>
  <c r="R16010" i="1"/>
  <c r="R16009" i="1"/>
  <c r="R16011" i="1"/>
  <c r="M16034" i="1"/>
  <c r="L16024" i="1"/>
  <c r="M16037" i="1"/>
  <c r="L16027" i="1"/>
  <c r="M16046" i="1"/>
  <c r="L16036" i="1"/>
  <c r="L16041" i="1"/>
  <c r="M16051" i="1"/>
  <c r="L16033" i="1"/>
  <c r="M16043" i="1"/>
  <c r="M16049" i="1"/>
  <c r="L16039" i="1"/>
  <c r="M16042" i="1"/>
  <c r="L16032" i="1"/>
  <c r="L16038" i="1"/>
  <c r="M16048" i="1"/>
  <c r="O16036" i="1"/>
  <c r="O16037" i="1" s="1"/>
  <c r="L16035" i="1"/>
  <c r="N16036" i="1"/>
  <c r="P16036" i="1" s="1"/>
  <c r="P16037" i="1" s="1"/>
  <c r="O16035" i="1"/>
  <c r="N16035" i="1"/>
  <c r="M16045" i="1"/>
  <c r="O16021" i="1"/>
  <c r="N16020" i="1"/>
  <c r="N16021" i="1"/>
  <c r="P16019" i="1"/>
  <c r="P16020" i="1"/>
  <c r="O16019" i="1"/>
  <c r="N16019" i="1"/>
  <c r="R16019" i="1" s="1" a="1"/>
  <c r="P16021" i="1"/>
  <c r="O16020" i="1"/>
  <c r="M16052" i="1" l="1"/>
  <c r="L16042" i="1"/>
  <c r="M16056" i="1"/>
  <c r="L16046" i="1"/>
  <c r="M16044" i="1"/>
  <c r="L16034" i="1"/>
  <c r="L16051" i="1"/>
  <c r="M16061" i="1"/>
  <c r="O16031" i="1"/>
  <c r="N16030" i="1"/>
  <c r="N16031" i="1"/>
  <c r="P16029" i="1"/>
  <c r="P16030" i="1"/>
  <c r="O16029" i="1"/>
  <c r="O16030" i="1"/>
  <c r="N16029" i="1"/>
  <c r="R16029" i="1" s="1" a="1"/>
  <c r="P16031" i="1"/>
  <c r="R16020" i="1"/>
  <c r="R16019" i="1"/>
  <c r="R16021" i="1"/>
  <c r="M16059" i="1"/>
  <c r="L16049" i="1"/>
  <c r="M16047" i="1"/>
  <c r="L16037" i="1"/>
  <c r="N16039" i="1" a="1"/>
  <c r="P16035" i="1"/>
  <c r="L16048" i="1"/>
  <c r="M16058" i="1"/>
  <c r="O16046" i="1"/>
  <c r="O16047" i="1" s="1"/>
  <c r="L16045" i="1"/>
  <c r="N16046" i="1"/>
  <c r="P16046" i="1" s="1"/>
  <c r="P16047" i="1" s="1"/>
  <c r="O16045" i="1"/>
  <c r="N16045" i="1"/>
  <c r="M16055" i="1"/>
  <c r="L16043" i="1"/>
  <c r="M16053" i="1"/>
  <c r="M16040" i="1"/>
  <c r="L16030" i="1"/>
  <c r="R16030" i="1" l="1"/>
  <c r="R16029" i="1"/>
  <c r="R16031" i="1"/>
  <c r="L16061" i="1"/>
  <c r="M16071" i="1"/>
  <c r="M16050" i="1"/>
  <c r="L16040" i="1"/>
  <c r="M16057" i="1"/>
  <c r="L16047" i="1"/>
  <c r="M16066" i="1"/>
  <c r="L16056" i="1"/>
  <c r="N16049" i="1" a="1"/>
  <c r="P16045" i="1"/>
  <c r="L16053" i="1"/>
  <c r="M16063" i="1"/>
  <c r="L16058" i="1"/>
  <c r="M16068" i="1"/>
  <c r="O16056" i="1"/>
  <c r="O16057" i="1" s="1"/>
  <c r="L16055" i="1"/>
  <c r="N16056" i="1"/>
  <c r="P16056" i="1" s="1"/>
  <c r="P16057" i="1" s="1"/>
  <c r="O16055" i="1"/>
  <c r="N16055" i="1"/>
  <c r="M16065" i="1"/>
  <c r="O16041" i="1"/>
  <c r="N16040" i="1"/>
  <c r="N16041" i="1"/>
  <c r="P16039" i="1"/>
  <c r="P16040" i="1"/>
  <c r="O16039" i="1"/>
  <c r="P16041" i="1"/>
  <c r="O16040" i="1"/>
  <c r="N16039" i="1"/>
  <c r="R16039" i="1" s="1" a="1"/>
  <c r="M16069" i="1"/>
  <c r="L16059" i="1"/>
  <c r="M16054" i="1"/>
  <c r="L16044" i="1"/>
  <c r="M16062" i="1"/>
  <c r="L16052" i="1"/>
  <c r="M16072" i="1" l="1"/>
  <c r="L16062" i="1"/>
  <c r="R16040" i="1"/>
  <c r="R16039" i="1"/>
  <c r="R16041" i="1"/>
  <c r="O16051" i="1"/>
  <c r="N16050" i="1"/>
  <c r="N16051" i="1"/>
  <c r="P16049" i="1"/>
  <c r="P16050" i="1"/>
  <c r="O16049" i="1"/>
  <c r="P16051" i="1"/>
  <c r="O16050" i="1"/>
  <c r="N16049" i="1"/>
  <c r="R16049" i="1" s="1" a="1"/>
  <c r="M16067" i="1"/>
  <c r="L16057" i="1"/>
  <c r="M16079" i="1"/>
  <c r="L16069" i="1"/>
  <c r="M16064" i="1"/>
  <c r="L16054" i="1"/>
  <c r="O16066" i="1"/>
  <c r="O16067" i="1" s="1"/>
  <c r="L16065" i="1"/>
  <c r="N16066" i="1"/>
  <c r="P16066" i="1" s="1"/>
  <c r="P16067" i="1" s="1"/>
  <c r="O16065" i="1"/>
  <c r="N16065" i="1"/>
  <c r="M16075" i="1"/>
  <c r="L16063" i="1"/>
  <c r="M16073" i="1"/>
  <c r="N16059" i="1" a="1"/>
  <c r="P16055" i="1"/>
  <c r="M16076" i="1"/>
  <c r="L16066" i="1"/>
  <c r="M16060" i="1"/>
  <c r="L16050" i="1"/>
  <c r="L16068" i="1"/>
  <c r="M16078" i="1"/>
  <c r="L16071" i="1"/>
  <c r="M16081" i="1"/>
  <c r="O16061" i="1" l="1"/>
  <c r="N16060" i="1"/>
  <c r="N16061" i="1"/>
  <c r="P16059" i="1"/>
  <c r="P16060" i="1"/>
  <c r="O16059" i="1"/>
  <c r="N16059" i="1"/>
  <c r="R16059" i="1" s="1" a="1"/>
  <c r="P16061" i="1"/>
  <c r="O16060" i="1"/>
  <c r="M16086" i="1"/>
  <c r="L16076" i="1"/>
  <c r="M16074" i="1"/>
  <c r="L16064" i="1"/>
  <c r="M16077" i="1"/>
  <c r="L16067" i="1"/>
  <c r="L16078" i="1"/>
  <c r="M16088" i="1"/>
  <c r="L16073" i="1"/>
  <c r="M16083" i="1"/>
  <c r="L16081" i="1"/>
  <c r="M16091" i="1"/>
  <c r="O16076" i="1"/>
  <c r="O16077" i="1" s="1"/>
  <c r="L16075" i="1"/>
  <c r="N16076" i="1"/>
  <c r="P16076" i="1" s="1"/>
  <c r="P16077" i="1" s="1"/>
  <c r="O16075" i="1"/>
  <c r="N16075" i="1"/>
  <c r="M16085" i="1"/>
  <c r="R16050" i="1"/>
  <c r="R16049" i="1"/>
  <c r="R16051" i="1"/>
  <c r="M16070" i="1"/>
  <c r="L16060" i="1"/>
  <c r="N16069" i="1" a="1"/>
  <c r="P16065" i="1"/>
  <c r="M16089" i="1"/>
  <c r="L16079" i="1"/>
  <c r="M16082" i="1"/>
  <c r="L16072" i="1"/>
  <c r="O16071" i="1" l="1"/>
  <c r="N16070" i="1"/>
  <c r="N16071" i="1"/>
  <c r="P16069" i="1"/>
  <c r="P16070" i="1"/>
  <c r="O16069" i="1"/>
  <c r="O16070" i="1"/>
  <c r="N16069" i="1"/>
  <c r="R16069" i="1" s="1" a="1"/>
  <c r="P16071" i="1"/>
  <c r="M16084" i="1"/>
  <c r="L16074" i="1"/>
  <c r="M16092" i="1"/>
  <c r="L16082" i="1"/>
  <c r="M16099" i="1"/>
  <c r="L16089" i="1"/>
  <c r="M16080" i="1"/>
  <c r="L16070" i="1"/>
  <c r="O16086" i="1"/>
  <c r="O16087" i="1" s="1"/>
  <c r="L16085" i="1"/>
  <c r="N16086" i="1"/>
  <c r="P16086" i="1" s="1"/>
  <c r="P16087" i="1" s="1"/>
  <c r="O16085" i="1"/>
  <c r="N16085" i="1"/>
  <c r="M16095" i="1"/>
  <c r="L16083" i="1"/>
  <c r="M16093" i="1"/>
  <c r="R16060" i="1"/>
  <c r="R16059" i="1"/>
  <c r="R16061" i="1"/>
  <c r="N16079" i="1" a="1"/>
  <c r="P16075" i="1"/>
  <c r="M16087" i="1"/>
  <c r="L16077" i="1"/>
  <c r="M16096" i="1"/>
  <c r="L16086" i="1"/>
  <c r="L16091" i="1"/>
  <c r="M16101" i="1"/>
  <c r="L16088" i="1"/>
  <c r="M16098" i="1"/>
  <c r="L16098" i="1" l="1"/>
  <c r="M16108" i="1"/>
  <c r="M16106" i="1"/>
  <c r="L16096" i="1"/>
  <c r="M16090" i="1"/>
  <c r="L16080" i="1"/>
  <c r="M16102" i="1"/>
  <c r="L16092" i="1"/>
  <c r="R16070" i="1"/>
  <c r="R16069" i="1"/>
  <c r="R16071" i="1"/>
  <c r="L16093" i="1"/>
  <c r="M16103" i="1"/>
  <c r="L16101" i="1"/>
  <c r="M16111" i="1"/>
  <c r="M16097" i="1"/>
  <c r="L16087" i="1"/>
  <c r="O16096" i="1"/>
  <c r="O16097" i="1" s="1"/>
  <c r="L16095" i="1"/>
  <c r="N16096" i="1"/>
  <c r="P16096" i="1" s="1"/>
  <c r="P16097" i="1" s="1"/>
  <c r="O16095" i="1"/>
  <c r="N16095" i="1"/>
  <c r="M16105" i="1"/>
  <c r="N16089" i="1" a="1"/>
  <c r="P16085" i="1"/>
  <c r="M16109" i="1"/>
  <c r="L16099" i="1"/>
  <c r="M16094" i="1"/>
  <c r="L16084" i="1"/>
  <c r="O16081" i="1"/>
  <c r="N16080" i="1"/>
  <c r="N16081" i="1"/>
  <c r="P16079" i="1"/>
  <c r="P16080" i="1"/>
  <c r="O16079" i="1"/>
  <c r="P16081" i="1"/>
  <c r="O16080" i="1"/>
  <c r="N16079" i="1"/>
  <c r="R16079" i="1" s="1" a="1"/>
  <c r="M16119" i="1" l="1"/>
  <c r="L16109" i="1"/>
  <c r="M16104" i="1"/>
  <c r="L16094" i="1"/>
  <c r="M16107" i="1"/>
  <c r="L16097" i="1"/>
  <c r="O16091" i="1"/>
  <c r="N16090" i="1"/>
  <c r="N16091" i="1"/>
  <c r="P16089" i="1"/>
  <c r="P16090" i="1"/>
  <c r="O16089" i="1"/>
  <c r="P16091" i="1"/>
  <c r="O16090" i="1"/>
  <c r="N16089" i="1"/>
  <c r="R16089" i="1" s="1" a="1"/>
  <c r="O16106" i="1"/>
  <c r="O16107" i="1" s="1"/>
  <c r="L16105" i="1"/>
  <c r="N16106" i="1"/>
  <c r="P16106" i="1" s="1"/>
  <c r="P16107" i="1" s="1"/>
  <c r="O16105" i="1"/>
  <c r="N16105" i="1"/>
  <c r="M16115" i="1"/>
  <c r="L16111" i="1"/>
  <c r="M16121" i="1"/>
  <c r="M16112" i="1"/>
  <c r="L16102" i="1"/>
  <c r="M16116" i="1"/>
  <c r="L16106" i="1"/>
  <c r="R16080" i="1"/>
  <c r="R16079" i="1"/>
  <c r="R16081" i="1"/>
  <c r="N16099" i="1" a="1"/>
  <c r="P16095" i="1"/>
  <c r="L16108" i="1"/>
  <c r="M16118" i="1"/>
  <c r="L16103" i="1"/>
  <c r="M16113" i="1"/>
  <c r="M16100" i="1"/>
  <c r="L16090" i="1"/>
  <c r="L16113" i="1" l="1"/>
  <c r="M16123" i="1"/>
  <c r="N16109" i="1" a="1"/>
  <c r="P16105" i="1"/>
  <c r="R16090" i="1"/>
  <c r="R16089" i="1"/>
  <c r="R16091" i="1"/>
  <c r="M16114" i="1"/>
  <c r="L16104" i="1"/>
  <c r="O16101" i="1"/>
  <c r="N16100" i="1"/>
  <c r="N16101" i="1"/>
  <c r="P16099" i="1"/>
  <c r="P16100" i="1"/>
  <c r="O16099" i="1"/>
  <c r="N16099" i="1"/>
  <c r="R16099" i="1" s="1" a="1"/>
  <c r="P16101" i="1"/>
  <c r="O16100" i="1"/>
  <c r="M16126" i="1"/>
  <c r="L16116" i="1"/>
  <c r="M16122" i="1"/>
  <c r="L16112" i="1"/>
  <c r="L16121" i="1"/>
  <c r="M16131" i="1"/>
  <c r="L16118" i="1"/>
  <c r="M16128" i="1"/>
  <c r="M16110" i="1"/>
  <c r="L16100" i="1"/>
  <c r="O16116" i="1"/>
  <c r="O16117" i="1" s="1"/>
  <c r="L16115" i="1"/>
  <c r="N16116" i="1"/>
  <c r="P16116" i="1" s="1"/>
  <c r="P16117" i="1" s="1"/>
  <c r="O16115" i="1"/>
  <c r="N16115" i="1"/>
  <c r="M16125" i="1"/>
  <c r="M16117" i="1"/>
  <c r="L16107" i="1"/>
  <c r="M16129" i="1"/>
  <c r="L16119" i="1"/>
  <c r="L16131" i="1" l="1"/>
  <c r="M16141" i="1"/>
  <c r="R16100" i="1"/>
  <c r="R16099" i="1"/>
  <c r="R16101" i="1"/>
  <c r="M16124" i="1"/>
  <c r="L16114" i="1"/>
  <c r="M16139" i="1"/>
  <c r="L16129" i="1"/>
  <c r="M16136" i="1"/>
  <c r="L16126" i="1"/>
  <c r="O16111" i="1"/>
  <c r="N16110" i="1"/>
  <c r="N16111" i="1"/>
  <c r="P16109" i="1"/>
  <c r="P16110" i="1"/>
  <c r="O16109" i="1"/>
  <c r="O16110" i="1"/>
  <c r="N16109" i="1"/>
  <c r="R16109" i="1" s="1" a="1"/>
  <c r="P16111" i="1"/>
  <c r="N16119" i="1" a="1"/>
  <c r="P16115" i="1"/>
  <c r="M16127" i="1"/>
  <c r="L16117" i="1"/>
  <c r="M16120" i="1"/>
  <c r="L16110" i="1"/>
  <c r="O16126" i="1"/>
  <c r="O16127" i="1" s="1"/>
  <c r="L16125" i="1"/>
  <c r="N16126" i="1"/>
  <c r="P16126" i="1" s="1"/>
  <c r="P16127" i="1" s="1"/>
  <c r="O16125" i="1"/>
  <c r="N16125" i="1"/>
  <c r="M16135" i="1"/>
  <c r="L16128" i="1"/>
  <c r="M16138" i="1"/>
  <c r="L16123" i="1"/>
  <c r="M16133" i="1"/>
  <c r="M16132" i="1"/>
  <c r="L16122" i="1"/>
  <c r="N16129" i="1" l="1" a="1"/>
  <c r="P16125" i="1"/>
  <c r="L16138" i="1"/>
  <c r="M16148" i="1"/>
  <c r="M16142" i="1"/>
  <c r="L16132" i="1"/>
  <c r="M16130" i="1"/>
  <c r="L16120" i="1"/>
  <c r="L16133" i="1"/>
  <c r="M16143" i="1"/>
  <c r="O16136" i="1"/>
  <c r="O16137" i="1" s="1"/>
  <c r="L16135" i="1"/>
  <c r="N16136" i="1"/>
  <c r="P16136" i="1" s="1"/>
  <c r="P16137" i="1" s="1"/>
  <c r="O16135" i="1"/>
  <c r="N16135" i="1"/>
  <c r="M16145" i="1"/>
  <c r="M16149" i="1"/>
  <c r="L16139" i="1"/>
  <c r="M16137" i="1"/>
  <c r="L16127" i="1"/>
  <c r="R16110" i="1"/>
  <c r="R16109" i="1"/>
  <c r="R16111" i="1"/>
  <c r="M16146" i="1"/>
  <c r="L16136" i="1"/>
  <c r="M16134" i="1"/>
  <c r="L16124" i="1"/>
  <c r="L16141" i="1"/>
  <c r="M16151" i="1"/>
  <c r="O16121" i="1"/>
  <c r="N16120" i="1"/>
  <c r="N16121" i="1"/>
  <c r="P16119" i="1"/>
  <c r="P16120" i="1"/>
  <c r="O16119" i="1"/>
  <c r="P16121" i="1"/>
  <c r="O16120" i="1"/>
  <c r="N16119" i="1"/>
  <c r="R16119" i="1" s="1" a="1"/>
  <c r="R16120" i="1" l="1"/>
  <c r="R16119" i="1"/>
  <c r="R16121" i="1"/>
  <c r="M16144" i="1"/>
  <c r="L16134" i="1"/>
  <c r="M16159" i="1"/>
  <c r="L16149" i="1"/>
  <c r="M16156" i="1"/>
  <c r="L16146" i="1"/>
  <c r="O16146" i="1"/>
  <c r="O16147" i="1" s="1"/>
  <c r="L16145" i="1"/>
  <c r="N16146" i="1"/>
  <c r="P16146" i="1" s="1"/>
  <c r="P16147" i="1" s="1"/>
  <c r="O16145" i="1"/>
  <c r="N16145" i="1"/>
  <c r="M16155" i="1"/>
  <c r="L16148" i="1"/>
  <c r="M16158" i="1"/>
  <c r="M16140" i="1"/>
  <c r="L16130" i="1"/>
  <c r="N16139" i="1" a="1"/>
  <c r="P16135" i="1"/>
  <c r="L16143" i="1"/>
  <c r="M16153" i="1"/>
  <c r="M16147" i="1"/>
  <c r="L16137" i="1"/>
  <c r="L16151" i="1"/>
  <c r="M16161" i="1"/>
  <c r="M16152" i="1"/>
  <c r="L16142" i="1"/>
  <c r="O16131" i="1"/>
  <c r="N16130" i="1"/>
  <c r="N16131" i="1"/>
  <c r="P16129" i="1"/>
  <c r="P16130" i="1"/>
  <c r="O16129" i="1"/>
  <c r="P16131" i="1"/>
  <c r="O16130" i="1"/>
  <c r="N16129" i="1"/>
  <c r="R16129" i="1" s="1" a="1"/>
  <c r="L16158" i="1" l="1"/>
  <c r="M16168" i="1"/>
  <c r="M16162" i="1"/>
  <c r="L16152" i="1"/>
  <c r="M16157" i="1"/>
  <c r="L16147" i="1"/>
  <c r="M16166" i="1"/>
  <c r="L16156" i="1"/>
  <c r="M16154" i="1"/>
  <c r="L16144" i="1"/>
  <c r="O16141" i="1"/>
  <c r="N16140" i="1"/>
  <c r="N16141" i="1"/>
  <c r="P16139" i="1"/>
  <c r="P16140" i="1"/>
  <c r="O16139" i="1"/>
  <c r="N16139" i="1"/>
  <c r="R16139" i="1" s="1" a="1"/>
  <c r="P16141" i="1"/>
  <c r="O16140" i="1"/>
  <c r="L16161" i="1"/>
  <c r="M16171" i="1"/>
  <c r="L16153" i="1"/>
  <c r="M16163" i="1"/>
  <c r="O16156" i="1"/>
  <c r="O16157" i="1" s="1"/>
  <c r="L16155" i="1"/>
  <c r="N16156" i="1"/>
  <c r="P16156" i="1" s="1"/>
  <c r="P16157" i="1" s="1"/>
  <c r="O16155" i="1"/>
  <c r="N16155" i="1"/>
  <c r="M16165" i="1"/>
  <c r="M16150" i="1"/>
  <c r="L16140" i="1"/>
  <c r="N16149" i="1" a="1"/>
  <c r="P16145" i="1"/>
  <c r="M16169" i="1"/>
  <c r="L16159" i="1"/>
  <c r="R16130" i="1"/>
  <c r="R16129" i="1"/>
  <c r="R16131" i="1"/>
  <c r="L16163" i="1" l="1"/>
  <c r="M16173" i="1"/>
  <c r="M16176" i="1"/>
  <c r="L16166" i="1"/>
  <c r="M16172" i="1"/>
  <c r="L16162" i="1"/>
  <c r="N16159" i="1" a="1"/>
  <c r="P16155" i="1"/>
  <c r="M16179" i="1"/>
  <c r="L16169" i="1"/>
  <c r="M16160" i="1"/>
  <c r="L16150" i="1"/>
  <c r="L16168" i="1"/>
  <c r="M16178" i="1"/>
  <c r="O16151" i="1"/>
  <c r="N16150" i="1"/>
  <c r="N16151" i="1"/>
  <c r="P16149" i="1"/>
  <c r="P16150" i="1"/>
  <c r="O16149" i="1"/>
  <c r="O16150" i="1"/>
  <c r="N16149" i="1"/>
  <c r="R16149" i="1" s="1" a="1"/>
  <c r="P16151" i="1"/>
  <c r="O16166" i="1"/>
  <c r="O16167" i="1" s="1"/>
  <c r="L16165" i="1"/>
  <c r="N16166" i="1"/>
  <c r="P16166" i="1" s="1"/>
  <c r="P16167" i="1" s="1"/>
  <c r="O16165" i="1"/>
  <c r="N16165" i="1"/>
  <c r="M16175" i="1"/>
  <c r="L16171" i="1"/>
  <c r="M16181" i="1"/>
  <c r="R16140" i="1"/>
  <c r="R16139" i="1"/>
  <c r="R16141" i="1"/>
  <c r="M16164" i="1"/>
  <c r="L16154" i="1"/>
  <c r="M16167" i="1"/>
  <c r="L16157" i="1"/>
  <c r="N16169" i="1" l="1" a="1"/>
  <c r="P16165" i="1"/>
  <c r="M16170" i="1"/>
  <c r="L16160" i="1"/>
  <c r="O16161" i="1"/>
  <c r="N16160" i="1"/>
  <c r="N16161" i="1"/>
  <c r="P16159" i="1"/>
  <c r="P16160" i="1"/>
  <c r="O16159" i="1"/>
  <c r="P16161" i="1"/>
  <c r="O16160" i="1"/>
  <c r="N16159" i="1"/>
  <c r="R16159" i="1" s="1" a="1"/>
  <c r="M16186" i="1"/>
  <c r="L16176" i="1"/>
  <c r="R16150" i="1"/>
  <c r="R16149" i="1"/>
  <c r="R16151" i="1"/>
  <c r="L16178" i="1"/>
  <c r="M16188" i="1"/>
  <c r="L16173" i="1"/>
  <c r="M16183" i="1"/>
  <c r="M16174" i="1"/>
  <c r="L16164" i="1"/>
  <c r="L16181" i="1"/>
  <c r="M16191" i="1"/>
  <c r="M16177" i="1"/>
  <c r="L16167" i="1"/>
  <c r="O16176" i="1"/>
  <c r="O16177" i="1" s="1"/>
  <c r="L16175" i="1"/>
  <c r="N16176" i="1"/>
  <c r="P16176" i="1" s="1"/>
  <c r="P16177" i="1" s="1"/>
  <c r="O16175" i="1"/>
  <c r="N16175" i="1"/>
  <c r="M16185" i="1"/>
  <c r="M16189" i="1"/>
  <c r="L16179" i="1"/>
  <c r="M16182" i="1"/>
  <c r="L16172" i="1"/>
  <c r="L16188" i="1" l="1"/>
  <c r="M16198" i="1"/>
  <c r="M16184" i="1"/>
  <c r="L16174" i="1"/>
  <c r="M16180" i="1"/>
  <c r="L16170" i="1"/>
  <c r="M16192" i="1"/>
  <c r="L16182" i="1"/>
  <c r="N16179" i="1" a="1"/>
  <c r="P16175" i="1"/>
  <c r="M16199" i="1"/>
  <c r="L16189" i="1"/>
  <c r="M16187" i="1"/>
  <c r="L16177" i="1"/>
  <c r="O16186" i="1"/>
  <c r="O16187" i="1" s="1"/>
  <c r="L16185" i="1"/>
  <c r="N16186" i="1"/>
  <c r="P16186" i="1" s="1"/>
  <c r="P16187" i="1" s="1"/>
  <c r="O16185" i="1"/>
  <c r="N16185" i="1"/>
  <c r="M16195" i="1"/>
  <c r="L16191" i="1"/>
  <c r="M16201" i="1"/>
  <c r="L16183" i="1"/>
  <c r="M16193" i="1"/>
  <c r="M16196" i="1"/>
  <c r="L16186" i="1"/>
  <c r="R16160" i="1"/>
  <c r="R16159" i="1"/>
  <c r="R16161" i="1"/>
  <c r="O16171" i="1"/>
  <c r="N16170" i="1"/>
  <c r="N16171" i="1"/>
  <c r="P16169" i="1"/>
  <c r="P16170" i="1"/>
  <c r="O16169" i="1"/>
  <c r="P16171" i="1"/>
  <c r="O16170" i="1"/>
  <c r="N16169" i="1"/>
  <c r="R16169" i="1" s="1" a="1"/>
  <c r="N16189" i="1" l="1" a="1"/>
  <c r="P16185" i="1"/>
  <c r="L16193" i="1"/>
  <c r="M16203" i="1"/>
  <c r="O16196" i="1"/>
  <c r="O16197" i="1" s="1"/>
  <c r="L16195" i="1"/>
  <c r="N16196" i="1"/>
  <c r="P16196" i="1" s="1"/>
  <c r="P16197" i="1" s="1"/>
  <c r="O16195" i="1"/>
  <c r="N16195" i="1"/>
  <c r="M16205" i="1"/>
  <c r="M16209" i="1"/>
  <c r="L16199" i="1"/>
  <c r="M16202" i="1"/>
  <c r="L16192" i="1"/>
  <c r="M16194" i="1"/>
  <c r="L16184" i="1"/>
  <c r="L16198" i="1"/>
  <c r="M16208" i="1"/>
  <c r="R16170" i="1"/>
  <c r="R16169" i="1"/>
  <c r="R16171" i="1"/>
  <c r="L16201" i="1"/>
  <c r="M16211" i="1"/>
  <c r="M16206" i="1"/>
  <c r="L16196" i="1"/>
  <c r="M16197" i="1"/>
  <c r="L16187" i="1"/>
  <c r="O16181" i="1"/>
  <c r="N16180" i="1"/>
  <c r="N16181" i="1"/>
  <c r="P16179" i="1"/>
  <c r="P16180" i="1"/>
  <c r="O16179" i="1"/>
  <c r="N16179" i="1"/>
  <c r="R16179" i="1" s="1" a="1"/>
  <c r="P16181" i="1"/>
  <c r="O16180" i="1"/>
  <c r="M16190" i="1"/>
  <c r="L16180" i="1"/>
  <c r="M16216" i="1" l="1"/>
  <c r="L16206" i="1"/>
  <c r="L16203" i="1"/>
  <c r="M16213" i="1"/>
  <c r="M16200" i="1"/>
  <c r="L16190" i="1"/>
  <c r="L16211" i="1"/>
  <c r="M16221" i="1"/>
  <c r="M16204" i="1"/>
  <c r="L16194" i="1"/>
  <c r="M16219" i="1"/>
  <c r="L16209" i="1"/>
  <c r="R16180" i="1"/>
  <c r="R16179" i="1"/>
  <c r="R16181" i="1"/>
  <c r="M16207" i="1"/>
  <c r="L16197" i="1"/>
  <c r="L16208" i="1"/>
  <c r="M16218" i="1"/>
  <c r="O16206" i="1"/>
  <c r="O16207" i="1" s="1"/>
  <c r="L16205" i="1"/>
  <c r="N16206" i="1"/>
  <c r="P16206" i="1" s="1"/>
  <c r="P16207" i="1" s="1"/>
  <c r="O16205" i="1"/>
  <c r="N16205" i="1"/>
  <c r="M16215" i="1"/>
  <c r="M16212" i="1"/>
  <c r="L16202" i="1"/>
  <c r="N16199" i="1" a="1"/>
  <c r="P16195" i="1"/>
  <c r="O16191" i="1"/>
  <c r="N16190" i="1"/>
  <c r="N16191" i="1"/>
  <c r="P16189" i="1"/>
  <c r="P16190" i="1"/>
  <c r="O16189" i="1"/>
  <c r="O16190" i="1"/>
  <c r="N16189" i="1"/>
  <c r="R16189" i="1" s="1" a="1"/>
  <c r="P16191" i="1"/>
  <c r="M16217" i="1" l="1"/>
  <c r="L16207" i="1"/>
  <c r="L16221" i="1"/>
  <c r="M16231" i="1"/>
  <c r="L16213" i="1"/>
  <c r="M16223" i="1"/>
  <c r="L16218" i="1"/>
  <c r="M16228" i="1"/>
  <c r="M16229" i="1"/>
  <c r="L16219" i="1"/>
  <c r="N16209" i="1" a="1"/>
  <c r="P16205" i="1"/>
  <c r="M16222" i="1"/>
  <c r="L16212" i="1"/>
  <c r="O16201" i="1"/>
  <c r="N16200" i="1"/>
  <c r="N16201" i="1"/>
  <c r="P16199" i="1"/>
  <c r="P16200" i="1"/>
  <c r="O16199" i="1"/>
  <c r="P16201" i="1"/>
  <c r="O16200" i="1"/>
  <c r="N16199" i="1"/>
  <c r="R16199" i="1" s="1" a="1"/>
  <c r="R16190" i="1"/>
  <c r="R16189" i="1"/>
  <c r="R16191" i="1"/>
  <c r="O16216" i="1"/>
  <c r="O16217" i="1" s="1"/>
  <c r="L16215" i="1"/>
  <c r="N16216" i="1"/>
  <c r="P16216" i="1" s="1"/>
  <c r="P16217" i="1" s="1"/>
  <c r="O16215" i="1"/>
  <c r="N16215" i="1"/>
  <c r="M16225" i="1"/>
  <c r="M16214" i="1"/>
  <c r="L16204" i="1"/>
  <c r="M16210" i="1"/>
  <c r="L16200" i="1"/>
  <c r="M16226" i="1"/>
  <c r="L16216" i="1"/>
  <c r="M16220" i="1" l="1"/>
  <c r="L16210" i="1"/>
  <c r="M16236" i="1"/>
  <c r="L16226" i="1"/>
  <c r="M16224" i="1"/>
  <c r="L16214" i="1"/>
  <c r="O16226" i="1"/>
  <c r="O16227" i="1" s="1"/>
  <c r="L16225" i="1"/>
  <c r="N16226" i="1"/>
  <c r="P16226" i="1" s="1"/>
  <c r="P16227" i="1" s="1"/>
  <c r="O16225" i="1"/>
  <c r="N16225" i="1"/>
  <c r="M16235" i="1"/>
  <c r="L16228" i="1"/>
  <c r="M16238" i="1"/>
  <c r="L16231" i="1"/>
  <c r="M16241" i="1"/>
  <c r="R16200" i="1"/>
  <c r="R16199" i="1"/>
  <c r="R16201" i="1"/>
  <c r="O16211" i="1"/>
  <c r="N16210" i="1"/>
  <c r="N16211" i="1"/>
  <c r="P16209" i="1"/>
  <c r="P16210" i="1"/>
  <c r="O16209" i="1"/>
  <c r="P16211" i="1"/>
  <c r="O16210" i="1"/>
  <c r="N16209" i="1"/>
  <c r="R16209" i="1" s="1" a="1"/>
  <c r="L16223" i="1"/>
  <c r="M16233" i="1"/>
  <c r="N16219" i="1" a="1"/>
  <c r="P16215" i="1"/>
  <c r="M16232" i="1"/>
  <c r="L16222" i="1"/>
  <c r="M16239" i="1"/>
  <c r="L16229" i="1"/>
  <c r="M16227" i="1"/>
  <c r="L16217" i="1"/>
  <c r="O16221" i="1" l="1"/>
  <c r="N16220" i="1"/>
  <c r="N16221" i="1"/>
  <c r="P16219" i="1"/>
  <c r="P16220" i="1"/>
  <c r="O16219" i="1"/>
  <c r="N16219" i="1"/>
  <c r="R16219" i="1" s="1" a="1"/>
  <c r="P16221" i="1"/>
  <c r="O16220" i="1"/>
  <c r="R16210" i="1"/>
  <c r="R16209" i="1"/>
  <c r="R16211" i="1"/>
  <c r="L16241" i="1"/>
  <c r="M16251" i="1"/>
  <c r="O16236" i="1"/>
  <c r="O16237" i="1" s="1"/>
  <c r="L16235" i="1"/>
  <c r="N16236" i="1"/>
  <c r="P16236" i="1" s="1"/>
  <c r="P16237" i="1" s="1"/>
  <c r="O16235" i="1"/>
  <c r="N16235" i="1"/>
  <c r="M16245" i="1"/>
  <c r="N16229" i="1" a="1"/>
  <c r="P16225" i="1"/>
  <c r="M16246" i="1"/>
  <c r="L16236" i="1"/>
  <c r="M16249" i="1"/>
  <c r="L16239" i="1"/>
  <c r="L16233" i="1"/>
  <c r="M16243" i="1"/>
  <c r="L16238" i="1"/>
  <c r="M16248" i="1"/>
  <c r="M16237" i="1"/>
  <c r="L16227" i="1"/>
  <c r="M16242" i="1"/>
  <c r="L16232" i="1"/>
  <c r="M16234" i="1"/>
  <c r="L16224" i="1"/>
  <c r="M16230" i="1"/>
  <c r="L16220" i="1"/>
  <c r="N16239" i="1" l="1" a="1"/>
  <c r="P16235" i="1"/>
  <c r="L16248" i="1"/>
  <c r="M16258" i="1"/>
  <c r="M16252" i="1"/>
  <c r="L16242" i="1"/>
  <c r="M16259" i="1"/>
  <c r="L16249" i="1"/>
  <c r="L16243" i="1"/>
  <c r="M16253" i="1"/>
  <c r="O16246" i="1"/>
  <c r="O16247" i="1" s="1"/>
  <c r="L16245" i="1"/>
  <c r="N16246" i="1"/>
  <c r="P16246" i="1" s="1"/>
  <c r="P16247" i="1" s="1"/>
  <c r="O16245" i="1"/>
  <c r="N16245" i="1"/>
  <c r="M16255" i="1"/>
  <c r="R16220" i="1"/>
  <c r="R16219" i="1"/>
  <c r="R16221" i="1"/>
  <c r="M16244" i="1"/>
  <c r="L16234" i="1"/>
  <c r="M16256" i="1"/>
  <c r="L16246" i="1"/>
  <c r="L16251" i="1"/>
  <c r="M16261" i="1"/>
  <c r="M16247" i="1"/>
  <c r="L16237" i="1"/>
  <c r="M16240" i="1"/>
  <c r="L16230" i="1"/>
  <c r="O16231" i="1"/>
  <c r="N16230" i="1"/>
  <c r="N16231" i="1"/>
  <c r="P16229" i="1"/>
  <c r="P16230" i="1"/>
  <c r="O16229" i="1"/>
  <c r="O16230" i="1"/>
  <c r="N16229" i="1"/>
  <c r="R16229" i="1" s="1" a="1"/>
  <c r="P16231" i="1"/>
  <c r="R16230" i="1" l="1"/>
  <c r="R16229" i="1"/>
  <c r="R16231" i="1"/>
  <c r="M16250" i="1"/>
  <c r="L16240" i="1"/>
  <c r="M16254" i="1"/>
  <c r="L16244" i="1"/>
  <c r="O16256" i="1"/>
  <c r="O16257" i="1" s="1"/>
  <c r="L16255" i="1"/>
  <c r="N16256" i="1"/>
  <c r="P16256" i="1" s="1"/>
  <c r="P16257" i="1" s="1"/>
  <c r="O16255" i="1"/>
  <c r="N16255" i="1"/>
  <c r="M16265" i="1"/>
  <c r="L16258" i="1"/>
  <c r="M16268" i="1"/>
  <c r="N16249" i="1" a="1"/>
  <c r="P16245" i="1"/>
  <c r="M16269" i="1"/>
  <c r="L16259" i="1"/>
  <c r="M16266" i="1"/>
  <c r="L16256" i="1"/>
  <c r="L16253" i="1"/>
  <c r="M16263" i="1"/>
  <c r="M16257" i="1"/>
  <c r="L16247" i="1"/>
  <c r="L16261" i="1"/>
  <c r="M16271" i="1"/>
  <c r="M16262" i="1"/>
  <c r="L16252" i="1"/>
  <c r="O16241" i="1"/>
  <c r="N16240" i="1"/>
  <c r="N16241" i="1"/>
  <c r="P16239" i="1"/>
  <c r="P16240" i="1"/>
  <c r="O16239" i="1"/>
  <c r="P16241" i="1"/>
  <c r="O16240" i="1"/>
  <c r="N16239" i="1"/>
  <c r="R16239" i="1" s="1" a="1"/>
  <c r="O16251" i="1" l="1"/>
  <c r="N16250" i="1"/>
  <c r="N16251" i="1"/>
  <c r="P16249" i="1"/>
  <c r="P16250" i="1"/>
  <c r="O16249" i="1"/>
  <c r="P16251" i="1"/>
  <c r="O16250" i="1"/>
  <c r="N16249" i="1"/>
  <c r="R16249" i="1" s="1" a="1"/>
  <c r="N16259" i="1" a="1"/>
  <c r="P16255" i="1"/>
  <c r="M16260" i="1"/>
  <c r="L16250" i="1"/>
  <c r="L16271" i="1"/>
  <c r="M16281" i="1"/>
  <c r="M16272" i="1"/>
  <c r="L16262" i="1"/>
  <c r="M16276" i="1"/>
  <c r="L16266" i="1"/>
  <c r="L16263" i="1"/>
  <c r="M16273" i="1"/>
  <c r="L16268" i="1"/>
  <c r="M16278" i="1"/>
  <c r="M16279" i="1"/>
  <c r="L16269" i="1"/>
  <c r="M16264" i="1"/>
  <c r="L16254" i="1"/>
  <c r="M16267" i="1"/>
  <c r="L16257" i="1"/>
  <c r="R16240" i="1"/>
  <c r="R16239" i="1"/>
  <c r="R16241" i="1"/>
  <c r="O16266" i="1"/>
  <c r="O16267" i="1" s="1"/>
  <c r="L16265" i="1"/>
  <c r="N16266" i="1"/>
  <c r="P16266" i="1" s="1"/>
  <c r="P16267" i="1" s="1"/>
  <c r="O16265" i="1"/>
  <c r="N16265" i="1"/>
  <c r="M16275" i="1"/>
  <c r="M16277" i="1" l="1"/>
  <c r="L16267" i="1"/>
  <c r="M16289" i="1"/>
  <c r="L16279" i="1"/>
  <c r="M16282" i="1"/>
  <c r="L16272" i="1"/>
  <c r="M16270" i="1"/>
  <c r="L16260" i="1"/>
  <c r="L16278" i="1"/>
  <c r="M16288" i="1"/>
  <c r="L16281" i="1"/>
  <c r="M16291" i="1"/>
  <c r="N16269" i="1" a="1"/>
  <c r="P16265" i="1"/>
  <c r="O16276" i="1"/>
  <c r="O16277" i="1" s="1"/>
  <c r="L16275" i="1"/>
  <c r="N16276" i="1"/>
  <c r="P16276" i="1" s="1"/>
  <c r="P16277" i="1" s="1"/>
  <c r="O16275" i="1"/>
  <c r="N16275" i="1"/>
  <c r="M16285" i="1"/>
  <c r="M16274" i="1"/>
  <c r="L16264" i="1"/>
  <c r="M16286" i="1"/>
  <c r="L16276" i="1"/>
  <c r="O16261" i="1"/>
  <c r="N16260" i="1"/>
  <c r="N16261" i="1"/>
  <c r="P16259" i="1"/>
  <c r="P16260" i="1"/>
  <c r="O16259" i="1"/>
  <c r="N16259" i="1"/>
  <c r="R16259" i="1" s="1" a="1"/>
  <c r="P16261" i="1"/>
  <c r="O16260" i="1"/>
  <c r="L16273" i="1"/>
  <c r="M16283" i="1"/>
  <c r="R16250" i="1"/>
  <c r="R16249" i="1"/>
  <c r="R16251" i="1"/>
  <c r="R16260" i="1" l="1"/>
  <c r="R16259" i="1"/>
  <c r="R16261" i="1"/>
  <c r="M16296" i="1"/>
  <c r="L16286" i="1"/>
  <c r="M16284" i="1"/>
  <c r="L16274" i="1"/>
  <c r="O16286" i="1"/>
  <c r="O16287" i="1" s="1"/>
  <c r="L16285" i="1"/>
  <c r="N16286" i="1"/>
  <c r="P16286" i="1" s="1"/>
  <c r="P16287" i="1" s="1"/>
  <c r="O16285" i="1"/>
  <c r="N16285" i="1"/>
  <c r="M16295" i="1"/>
  <c r="L16291" i="1"/>
  <c r="M16301" i="1"/>
  <c r="L16283" i="1"/>
  <c r="M16293" i="1"/>
  <c r="M16280" i="1"/>
  <c r="L16270" i="1"/>
  <c r="M16299" i="1"/>
  <c r="L16289" i="1"/>
  <c r="L16288" i="1"/>
  <c r="M16298" i="1"/>
  <c r="N16279" i="1" a="1"/>
  <c r="P16275" i="1"/>
  <c r="O16271" i="1"/>
  <c r="N16270" i="1"/>
  <c r="N16271" i="1"/>
  <c r="P16269" i="1"/>
  <c r="P16270" i="1"/>
  <c r="O16269" i="1"/>
  <c r="O16270" i="1"/>
  <c r="N16269" i="1"/>
  <c r="R16269" i="1" s="1" a="1"/>
  <c r="P16271" i="1"/>
  <c r="M16292" i="1"/>
  <c r="L16282" i="1"/>
  <c r="M16287" i="1"/>
  <c r="L16277" i="1"/>
  <c r="M16309" i="1" l="1"/>
  <c r="L16299" i="1"/>
  <c r="N16289" i="1" a="1"/>
  <c r="P16285" i="1"/>
  <c r="M16306" i="1"/>
  <c r="L16296" i="1"/>
  <c r="M16302" i="1"/>
  <c r="L16292" i="1"/>
  <c r="L16298" i="1"/>
  <c r="M16308" i="1"/>
  <c r="L16301" i="1"/>
  <c r="M16311" i="1"/>
  <c r="M16290" i="1"/>
  <c r="L16280" i="1"/>
  <c r="M16294" i="1"/>
  <c r="L16284" i="1"/>
  <c r="O16281" i="1"/>
  <c r="N16280" i="1"/>
  <c r="N16281" i="1"/>
  <c r="P16279" i="1"/>
  <c r="P16280" i="1"/>
  <c r="O16279" i="1"/>
  <c r="P16281" i="1"/>
  <c r="O16280" i="1"/>
  <c r="N16279" i="1"/>
  <c r="R16279" i="1" s="1" a="1"/>
  <c r="M16297" i="1"/>
  <c r="L16287" i="1"/>
  <c r="R16270" i="1"/>
  <c r="R16269" i="1"/>
  <c r="R16271" i="1"/>
  <c r="L16293" i="1"/>
  <c r="M16303" i="1"/>
  <c r="O16296" i="1"/>
  <c r="O16297" i="1" s="1"/>
  <c r="L16295" i="1"/>
  <c r="N16296" i="1"/>
  <c r="P16296" i="1" s="1"/>
  <c r="P16297" i="1" s="1"/>
  <c r="O16295" i="1"/>
  <c r="N16295" i="1"/>
  <c r="M16305" i="1"/>
  <c r="L16303" i="1" l="1"/>
  <c r="M16313" i="1"/>
  <c r="L16311" i="1"/>
  <c r="M16321" i="1"/>
  <c r="N16299" i="1" a="1"/>
  <c r="P16295" i="1"/>
  <c r="M16304" i="1"/>
  <c r="L16294" i="1"/>
  <c r="M16312" i="1"/>
  <c r="L16302" i="1"/>
  <c r="O16291" i="1"/>
  <c r="N16290" i="1"/>
  <c r="N16291" i="1"/>
  <c r="P16289" i="1"/>
  <c r="P16290" i="1"/>
  <c r="O16289" i="1"/>
  <c r="P16291" i="1"/>
  <c r="O16290" i="1"/>
  <c r="N16289" i="1"/>
  <c r="R16289" i="1" s="1" a="1"/>
  <c r="O16306" i="1"/>
  <c r="O16307" i="1" s="1"/>
  <c r="L16305" i="1"/>
  <c r="N16306" i="1"/>
  <c r="P16306" i="1" s="1"/>
  <c r="P16307" i="1" s="1"/>
  <c r="O16305" i="1"/>
  <c r="N16305" i="1"/>
  <c r="M16315" i="1"/>
  <c r="M16307" i="1"/>
  <c r="L16297" i="1"/>
  <c r="L16308" i="1"/>
  <c r="M16318" i="1"/>
  <c r="R16280" i="1"/>
  <c r="R16279" i="1"/>
  <c r="R16281" i="1"/>
  <c r="M16300" i="1"/>
  <c r="L16290" i="1"/>
  <c r="M16316" i="1"/>
  <c r="L16306" i="1"/>
  <c r="M16319" i="1"/>
  <c r="L16309" i="1"/>
  <c r="N16309" i="1" l="1" a="1"/>
  <c r="P16305" i="1"/>
  <c r="L16321" i="1"/>
  <c r="M16331" i="1"/>
  <c r="R16290" i="1"/>
  <c r="R16289" i="1"/>
  <c r="R16291" i="1"/>
  <c r="M16314" i="1"/>
  <c r="L16304" i="1"/>
  <c r="M16326" i="1"/>
  <c r="L16316" i="1"/>
  <c r="M16317" i="1"/>
  <c r="L16307" i="1"/>
  <c r="L16313" i="1"/>
  <c r="M16323" i="1"/>
  <c r="M16329" i="1"/>
  <c r="L16319" i="1"/>
  <c r="M16310" i="1"/>
  <c r="L16300" i="1"/>
  <c r="L16318" i="1"/>
  <c r="M16328" i="1"/>
  <c r="O16316" i="1"/>
  <c r="O16317" i="1" s="1"/>
  <c r="L16315" i="1"/>
  <c r="N16316" i="1"/>
  <c r="P16316" i="1" s="1"/>
  <c r="P16317" i="1" s="1"/>
  <c r="O16315" i="1"/>
  <c r="N16315" i="1"/>
  <c r="M16325" i="1"/>
  <c r="M16322" i="1"/>
  <c r="L16312" i="1"/>
  <c r="O16301" i="1"/>
  <c r="N16300" i="1"/>
  <c r="N16301" i="1"/>
  <c r="P16299" i="1"/>
  <c r="P16300" i="1"/>
  <c r="O16299" i="1"/>
  <c r="N16299" i="1"/>
  <c r="R16299" i="1" s="1" a="1"/>
  <c r="P16301" i="1"/>
  <c r="O16300" i="1"/>
  <c r="M16332" i="1" l="1"/>
  <c r="L16322" i="1"/>
  <c r="M16339" i="1"/>
  <c r="L16329" i="1"/>
  <c r="M16327" i="1"/>
  <c r="L16317" i="1"/>
  <c r="M16324" i="1"/>
  <c r="L16314" i="1"/>
  <c r="L16331" i="1"/>
  <c r="M16341" i="1"/>
  <c r="R16300" i="1"/>
  <c r="R16299" i="1"/>
  <c r="R16301" i="1"/>
  <c r="O16326" i="1"/>
  <c r="O16327" i="1" s="1"/>
  <c r="L16325" i="1"/>
  <c r="N16326" i="1"/>
  <c r="P16326" i="1" s="1"/>
  <c r="P16327" i="1" s="1"/>
  <c r="O16325" i="1"/>
  <c r="N16325" i="1"/>
  <c r="M16335" i="1"/>
  <c r="L16323" i="1"/>
  <c r="M16333" i="1"/>
  <c r="N16319" i="1" a="1"/>
  <c r="P16315" i="1"/>
  <c r="M16320" i="1"/>
  <c r="L16310" i="1"/>
  <c r="M16336" i="1"/>
  <c r="L16326" i="1"/>
  <c r="L16328" i="1"/>
  <c r="M16338" i="1"/>
  <c r="O16311" i="1"/>
  <c r="N16310" i="1"/>
  <c r="N16311" i="1"/>
  <c r="P16309" i="1"/>
  <c r="P16310" i="1"/>
  <c r="O16309" i="1"/>
  <c r="O16310" i="1"/>
  <c r="N16309" i="1"/>
  <c r="R16309" i="1" s="1" a="1"/>
  <c r="P16311" i="1"/>
  <c r="R16310" i="1" l="1"/>
  <c r="R16309" i="1"/>
  <c r="R16311" i="1"/>
  <c r="O16321" i="1"/>
  <c r="N16320" i="1"/>
  <c r="N16321" i="1"/>
  <c r="P16319" i="1"/>
  <c r="P16320" i="1"/>
  <c r="O16319" i="1"/>
  <c r="P16321" i="1"/>
  <c r="O16320" i="1"/>
  <c r="N16319" i="1"/>
  <c r="R16319" i="1" s="1" a="1"/>
  <c r="L16338" i="1"/>
  <c r="M16348" i="1"/>
  <c r="L16333" i="1"/>
  <c r="M16343" i="1"/>
  <c r="M16330" i="1"/>
  <c r="L16320" i="1"/>
  <c r="O16336" i="1"/>
  <c r="O16337" i="1" s="1"/>
  <c r="L16335" i="1"/>
  <c r="N16336" i="1"/>
  <c r="P16336" i="1" s="1"/>
  <c r="P16337" i="1" s="1"/>
  <c r="O16335" i="1"/>
  <c r="N16335" i="1"/>
  <c r="M16345" i="1"/>
  <c r="M16334" i="1"/>
  <c r="L16324" i="1"/>
  <c r="M16349" i="1"/>
  <c r="L16339" i="1"/>
  <c r="M16346" i="1"/>
  <c r="L16336" i="1"/>
  <c r="N16329" i="1" a="1"/>
  <c r="P16325" i="1"/>
  <c r="L16341" i="1"/>
  <c r="M16351" i="1"/>
  <c r="M16337" i="1"/>
  <c r="L16327" i="1"/>
  <c r="M16342" i="1"/>
  <c r="L16332" i="1"/>
  <c r="M16347" i="1" l="1"/>
  <c r="L16337" i="1"/>
  <c r="L16351" i="1"/>
  <c r="M16361" i="1"/>
  <c r="O16346" i="1"/>
  <c r="O16347" i="1" s="1"/>
  <c r="L16345" i="1"/>
  <c r="N16346" i="1"/>
  <c r="P16346" i="1" s="1"/>
  <c r="P16347" i="1" s="1"/>
  <c r="O16345" i="1"/>
  <c r="N16345" i="1"/>
  <c r="M16355" i="1"/>
  <c r="L16343" i="1"/>
  <c r="M16353" i="1"/>
  <c r="R16320" i="1"/>
  <c r="R16319" i="1"/>
  <c r="R16321" i="1"/>
  <c r="M16359" i="1"/>
  <c r="L16349" i="1"/>
  <c r="N16339" i="1" a="1"/>
  <c r="P16335" i="1"/>
  <c r="O16331" i="1"/>
  <c r="N16330" i="1"/>
  <c r="N16331" i="1"/>
  <c r="P16329" i="1"/>
  <c r="P16330" i="1"/>
  <c r="O16329" i="1"/>
  <c r="P16331" i="1"/>
  <c r="O16330" i="1"/>
  <c r="N16329" i="1"/>
  <c r="R16329" i="1" s="1" a="1"/>
  <c r="L16348" i="1"/>
  <c r="M16358" i="1"/>
  <c r="M16352" i="1"/>
  <c r="L16342" i="1"/>
  <c r="M16356" i="1"/>
  <c r="L16346" i="1"/>
  <c r="M16344" i="1"/>
  <c r="L16334" i="1"/>
  <c r="M16340" i="1"/>
  <c r="L16330" i="1"/>
  <c r="M16350" i="1" l="1"/>
  <c r="L16340" i="1"/>
  <c r="L16361" i="1"/>
  <c r="M16371" i="1"/>
  <c r="R16330" i="1"/>
  <c r="R16329" i="1"/>
  <c r="R16331" i="1"/>
  <c r="M16369" i="1"/>
  <c r="L16359" i="1"/>
  <c r="M16354" i="1"/>
  <c r="L16344" i="1"/>
  <c r="M16362" i="1"/>
  <c r="L16352" i="1"/>
  <c r="L16353" i="1"/>
  <c r="M16363" i="1"/>
  <c r="L16358" i="1"/>
  <c r="M16368" i="1"/>
  <c r="O16341" i="1"/>
  <c r="N16340" i="1"/>
  <c r="N16341" i="1"/>
  <c r="P16339" i="1"/>
  <c r="P16340" i="1"/>
  <c r="O16339" i="1"/>
  <c r="N16339" i="1"/>
  <c r="R16339" i="1" s="1" a="1"/>
  <c r="P16341" i="1"/>
  <c r="O16340" i="1"/>
  <c r="O16356" i="1"/>
  <c r="O16357" i="1" s="1"/>
  <c r="L16355" i="1"/>
  <c r="N16356" i="1"/>
  <c r="P16356" i="1" s="1"/>
  <c r="P16357" i="1" s="1"/>
  <c r="O16355" i="1"/>
  <c r="N16355" i="1"/>
  <c r="M16365" i="1"/>
  <c r="M16366" i="1"/>
  <c r="L16356" i="1"/>
  <c r="N16349" i="1" a="1"/>
  <c r="P16345" i="1"/>
  <c r="M16357" i="1"/>
  <c r="L16347" i="1"/>
  <c r="O16351" i="1" l="1"/>
  <c r="N16350" i="1"/>
  <c r="N16351" i="1"/>
  <c r="P16349" i="1"/>
  <c r="P16350" i="1"/>
  <c r="O16349" i="1"/>
  <c r="O16350" i="1"/>
  <c r="N16349" i="1"/>
  <c r="R16349" i="1" s="1" a="1"/>
  <c r="P16351" i="1"/>
  <c r="O16366" i="1"/>
  <c r="O16367" i="1" s="1"/>
  <c r="L16365" i="1"/>
  <c r="N16366" i="1"/>
  <c r="P16366" i="1" s="1"/>
  <c r="P16367" i="1" s="1"/>
  <c r="O16365" i="1"/>
  <c r="N16365" i="1"/>
  <c r="M16375" i="1"/>
  <c r="R16340" i="1"/>
  <c r="R16339" i="1"/>
  <c r="R16341" i="1"/>
  <c r="M16372" i="1"/>
  <c r="L16362" i="1"/>
  <c r="M16379" i="1"/>
  <c r="L16369" i="1"/>
  <c r="L16371" i="1"/>
  <c r="M16381" i="1"/>
  <c r="N16359" i="1" a="1"/>
  <c r="P16355" i="1"/>
  <c r="L16363" i="1"/>
  <c r="M16373" i="1"/>
  <c r="M16364" i="1"/>
  <c r="L16354" i="1"/>
  <c r="M16367" i="1"/>
  <c r="L16357" i="1"/>
  <c r="M16376" i="1"/>
  <c r="L16366" i="1"/>
  <c r="L16368" i="1"/>
  <c r="M16378" i="1"/>
  <c r="M16360" i="1"/>
  <c r="L16350" i="1"/>
  <c r="M16386" i="1" l="1"/>
  <c r="L16376" i="1"/>
  <c r="L16378" i="1"/>
  <c r="M16388" i="1"/>
  <c r="L16373" i="1"/>
  <c r="M16383" i="1"/>
  <c r="R16350" i="1"/>
  <c r="R16349" i="1"/>
  <c r="R16351" i="1"/>
  <c r="M16370" i="1"/>
  <c r="L16360" i="1"/>
  <c r="M16374" i="1"/>
  <c r="L16364" i="1"/>
  <c r="L16381" i="1"/>
  <c r="M16391" i="1"/>
  <c r="M16377" i="1"/>
  <c r="L16367" i="1"/>
  <c r="M16382" i="1"/>
  <c r="L16372" i="1"/>
  <c r="O16376" i="1"/>
  <c r="O16377" i="1" s="1"/>
  <c r="L16375" i="1"/>
  <c r="N16376" i="1"/>
  <c r="P16376" i="1" s="1"/>
  <c r="P16377" i="1" s="1"/>
  <c r="O16375" i="1"/>
  <c r="N16375" i="1"/>
  <c r="M16385" i="1"/>
  <c r="N16369" i="1" a="1"/>
  <c r="P16365" i="1"/>
  <c r="O16361" i="1"/>
  <c r="N16360" i="1"/>
  <c r="N16361" i="1"/>
  <c r="P16359" i="1"/>
  <c r="P16360" i="1"/>
  <c r="O16359" i="1"/>
  <c r="P16361" i="1"/>
  <c r="O16360" i="1"/>
  <c r="N16359" i="1"/>
  <c r="R16359" i="1" s="1" a="1"/>
  <c r="M16389" i="1"/>
  <c r="L16379" i="1"/>
  <c r="R16360" i="1" l="1"/>
  <c r="R16359" i="1"/>
  <c r="R16361" i="1"/>
  <c r="M16387" i="1"/>
  <c r="L16377" i="1"/>
  <c r="M16384" i="1"/>
  <c r="L16374" i="1"/>
  <c r="L16388" i="1"/>
  <c r="M16398" i="1"/>
  <c r="L16391" i="1"/>
  <c r="M16401" i="1"/>
  <c r="O16371" i="1"/>
  <c r="N16370" i="1"/>
  <c r="N16371" i="1"/>
  <c r="P16369" i="1"/>
  <c r="P16370" i="1"/>
  <c r="O16369" i="1"/>
  <c r="P16371" i="1"/>
  <c r="O16370" i="1"/>
  <c r="N16369" i="1"/>
  <c r="R16369" i="1" s="1" a="1"/>
  <c r="M16392" i="1"/>
  <c r="L16382" i="1"/>
  <c r="M16380" i="1"/>
  <c r="L16370" i="1"/>
  <c r="L16383" i="1"/>
  <c r="M16393" i="1"/>
  <c r="N16379" i="1" a="1"/>
  <c r="P16375" i="1"/>
  <c r="M16399" i="1"/>
  <c r="L16389" i="1"/>
  <c r="O16386" i="1"/>
  <c r="O16387" i="1" s="1"/>
  <c r="L16385" i="1"/>
  <c r="N16386" i="1"/>
  <c r="P16386" i="1" s="1"/>
  <c r="P16387" i="1" s="1"/>
  <c r="O16385" i="1"/>
  <c r="N16385" i="1"/>
  <c r="M16395" i="1"/>
  <c r="M16396" i="1"/>
  <c r="L16386" i="1"/>
  <c r="N16389" i="1" l="1" a="1"/>
  <c r="P16385" i="1"/>
  <c r="O16396" i="1"/>
  <c r="O16397" i="1" s="1"/>
  <c r="L16395" i="1"/>
  <c r="N16396" i="1"/>
  <c r="P16396" i="1" s="1"/>
  <c r="P16397" i="1" s="1"/>
  <c r="O16395" i="1"/>
  <c r="N16395" i="1"/>
  <c r="M16405" i="1"/>
  <c r="R16370" i="1"/>
  <c r="R16369" i="1"/>
  <c r="R16371" i="1"/>
  <c r="M16397" i="1"/>
  <c r="L16387" i="1"/>
  <c r="O16381" i="1"/>
  <c r="N16380" i="1"/>
  <c r="N16381" i="1"/>
  <c r="P16379" i="1"/>
  <c r="P16380" i="1"/>
  <c r="O16379" i="1"/>
  <c r="N16379" i="1"/>
  <c r="R16379" i="1" s="1" a="1"/>
  <c r="P16381" i="1"/>
  <c r="O16380" i="1"/>
  <c r="M16390" i="1"/>
  <c r="L16380" i="1"/>
  <c r="L16401" i="1"/>
  <c r="M16411" i="1"/>
  <c r="L16393" i="1"/>
  <c r="M16403" i="1"/>
  <c r="M16394" i="1"/>
  <c r="L16384" i="1"/>
  <c r="M16406" i="1"/>
  <c r="L16396" i="1"/>
  <c r="M16409" i="1"/>
  <c r="L16399" i="1"/>
  <c r="M16402" i="1"/>
  <c r="L16392" i="1"/>
  <c r="L16398" i="1"/>
  <c r="M16408" i="1"/>
  <c r="M16416" i="1" l="1"/>
  <c r="L16406" i="1"/>
  <c r="L16403" i="1"/>
  <c r="M16413" i="1"/>
  <c r="R16380" i="1"/>
  <c r="R16379" i="1"/>
  <c r="R16381" i="1"/>
  <c r="M16407" i="1"/>
  <c r="L16397" i="1"/>
  <c r="O16406" i="1"/>
  <c r="O16407" i="1" s="1"/>
  <c r="L16405" i="1"/>
  <c r="N16406" i="1"/>
  <c r="P16406" i="1" s="1"/>
  <c r="P16407" i="1" s="1"/>
  <c r="O16405" i="1"/>
  <c r="N16405" i="1"/>
  <c r="M16415" i="1"/>
  <c r="M16412" i="1"/>
  <c r="L16402" i="1"/>
  <c r="M16400" i="1"/>
  <c r="L16390" i="1"/>
  <c r="N16399" i="1" a="1"/>
  <c r="P16395" i="1"/>
  <c r="L16408" i="1"/>
  <c r="M16418" i="1"/>
  <c r="L16411" i="1"/>
  <c r="M16421" i="1"/>
  <c r="M16419" i="1"/>
  <c r="L16409" i="1"/>
  <c r="M16404" i="1"/>
  <c r="L16394" i="1"/>
  <c r="O16391" i="1"/>
  <c r="N16390" i="1"/>
  <c r="N16391" i="1"/>
  <c r="P16389" i="1"/>
  <c r="P16390" i="1"/>
  <c r="O16389" i="1"/>
  <c r="O16390" i="1"/>
  <c r="N16389" i="1"/>
  <c r="R16389" i="1" s="1" a="1"/>
  <c r="P16391" i="1"/>
  <c r="M16422" i="1" l="1"/>
  <c r="L16412" i="1"/>
  <c r="M16417" i="1"/>
  <c r="L16407" i="1"/>
  <c r="L16413" i="1"/>
  <c r="M16423" i="1"/>
  <c r="M16414" i="1"/>
  <c r="L16404" i="1"/>
  <c r="O16401" i="1"/>
  <c r="N16400" i="1"/>
  <c r="N16401" i="1"/>
  <c r="P16399" i="1"/>
  <c r="P16400" i="1"/>
  <c r="O16399" i="1"/>
  <c r="P16401" i="1"/>
  <c r="O16400" i="1"/>
  <c r="N16399" i="1"/>
  <c r="R16399" i="1" s="1" a="1"/>
  <c r="L16418" i="1"/>
  <c r="M16428" i="1"/>
  <c r="O16416" i="1"/>
  <c r="O16417" i="1" s="1"/>
  <c r="L16415" i="1"/>
  <c r="N16416" i="1"/>
  <c r="P16416" i="1" s="1"/>
  <c r="P16417" i="1" s="1"/>
  <c r="O16415" i="1"/>
  <c r="N16415" i="1"/>
  <c r="M16425" i="1"/>
  <c r="M16429" i="1"/>
  <c r="L16419" i="1"/>
  <c r="M16410" i="1"/>
  <c r="L16400" i="1"/>
  <c r="N16409" i="1" a="1"/>
  <c r="P16405" i="1"/>
  <c r="R16390" i="1"/>
  <c r="R16389" i="1"/>
  <c r="R16391" i="1"/>
  <c r="L16421" i="1"/>
  <c r="M16431" i="1"/>
  <c r="M16426" i="1"/>
  <c r="L16416" i="1"/>
  <c r="L16431" i="1" l="1"/>
  <c r="M16441" i="1"/>
  <c r="M16420" i="1"/>
  <c r="L16410" i="1"/>
  <c r="N16419" i="1" a="1"/>
  <c r="P16415" i="1"/>
  <c r="L16428" i="1"/>
  <c r="M16438" i="1"/>
  <c r="M16424" i="1"/>
  <c r="L16414" i="1"/>
  <c r="M16427" i="1"/>
  <c r="L16417" i="1"/>
  <c r="O16411" i="1"/>
  <c r="N16410" i="1"/>
  <c r="N16411" i="1"/>
  <c r="P16409" i="1"/>
  <c r="P16410" i="1"/>
  <c r="O16409" i="1"/>
  <c r="P16411" i="1"/>
  <c r="O16410" i="1"/>
  <c r="N16409" i="1"/>
  <c r="R16409" i="1" s="1" a="1"/>
  <c r="M16439" i="1"/>
  <c r="L16429" i="1"/>
  <c r="L16423" i="1"/>
  <c r="M16433" i="1"/>
  <c r="M16436" i="1"/>
  <c r="L16426" i="1"/>
  <c r="O16426" i="1"/>
  <c r="O16427" i="1" s="1"/>
  <c r="L16425" i="1"/>
  <c r="N16426" i="1"/>
  <c r="P16426" i="1" s="1"/>
  <c r="P16427" i="1" s="1"/>
  <c r="O16425" i="1"/>
  <c r="N16425" i="1"/>
  <c r="M16435" i="1"/>
  <c r="R16400" i="1"/>
  <c r="R16399" i="1"/>
  <c r="R16401" i="1"/>
  <c r="M16432" i="1"/>
  <c r="L16422" i="1"/>
  <c r="L16438" i="1" l="1"/>
  <c r="M16448" i="1"/>
  <c r="M16437" i="1"/>
  <c r="L16427" i="1"/>
  <c r="M16430" i="1"/>
  <c r="L16420" i="1"/>
  <c r="O16436" i="1"/>
  <c r="O16437" i="1" s="1"/>
  <c r="L16435" i="1"/>
  <c r="N16436" i="1"/>
  <c r="P16436" i="1" s="1"/>
  <c r="P16437" i="1" s="1"/>
  <c r="O16435" i="1"/>
  <c r="N16435" i="1"/>
  <c r="M16445" i="1"/>
  <c r="L16433" i="1"/>
  <c r="M16443" i="1"/>
  <c r="N16429" i="1" a="1"/>
  <c r="P16425" i="1"/>
  <c r="M16446" i="1"/>
  <c r="L16436" i="1"/>
  <c r="M16449" i="1"/>
  <c r="L16439" i="1"/>
  <c r="L16441" i="1"/>
  <c r="M16451" i="1"/>
  <c r="M16442" i="1"/>
  <c r="L16432" i="1"/>
  <c r="R16410" i="1"/>
  <c r="R16409" i="1"/>
  <c r="R16411" i="1"/>
  <c r="M16434" i="1"/>
  <c r="L16424" i="1"/>
  <c r="O16421" i="1"/>
  <c r="N16420" i="1"/>
  <c r="N16421" i="1"/>
  <c r="P16419" i="1"/>
  <c r="P16420" i="1"/>
  <c r="O16419" i="1"/>
  <c r="N16419" i="1"/>
  <c r="R16419" i="1" s="1" a="1"/>
  <c r="P16421" i="1"/>
  <c r="O16420" i="1"/>
  <c r="L16451" i="1" l="1"/>
  <c r="M16461" i="1"/>
  <c r="R16420" i="1"/>
  <c r="R16419" i="1"/>
  <c r="R16421" i="1"/>
  <c r="M16444" i="1"/>
  <c r="L16434" i="1"/>
  <c r="O16446" i="1"/>
  <c r="O16447" i="1" s="1"/>
  <c r="L16445" i="1"/>
  <c r="N16446" i="1"/>
  <c r="P16446" i="1" s="1"/>
  <c r="P16447" i="1" s="1"/>
  <c r="O16445" i="1"/>
  <c r="N16445" i="1"/>
  <c r="M16455" i="1"/>
  <c r="O16431" i="1"/>
  <c r="N16430" i="1"/>
  <c r="N16431" i="1"/>
  <c r="P16429" i="1"/>
  <c r="P16430" i="1"/>
  <c r="O16429" i="1"/>
  <c r="O16430" i="1"/>
  <c r="N16429" i="1"/>
  <c r="R16429" i="1" s="1" a="1"/>
  <c r="P16431" i="1"/>
  <c r="N16439" i="1" a="1"/>
  <c r="P16435" i="1"/>
  <c r="M16447" i="1"/>
  <c r="L16437" i="1"/>
  <c r="M16459" i="1"/>
  <c r="L16449" i="1"/>
  <c r="L16443" i="1"/>
  <c r="M16453" i="1"/>
  <c r="L16448" i="1"/>
  <c r="M16458" i="1"/>
  <c r="M16452" i="1"/>
  <c r="L16442" i="1"/>
  <c r="M16456" i="1"/>
  <c r="L16446" i="1"/>
  <c r="M16440" i="1"/>
  <c r="L16430" i="1"/>
  <c r="N16449" i="1" l="1" a="1"/>
  <c r="P16445" i="1"/>
  <c r="L16458" i="1"/>
  <c r="M16468" i="1"/>
  <c r="M16469" i="1"/>
  <c r="L16459" i="1"/>
  <c r="M16466" i="1"/>
  <c r="L16456" i="1"/>
  <c r="L16453" i="1"/>
  <c r="M16463" i="1"/>
  <c r="M16454" i="1"/>
  <c r="L16444" i="1"/>
  <c r="L16461" i="1"/>
  <c r="M16471" i="1"/>
  <c r="O16441" i="1"/>
  <c r="N16440" i="1"/>
  <c r="N16441" i="1"/>
  <c r="P16439" i="1"/>
  <c r="P16440" i="1"/>
  <c r="O16439" i="1"/>
  <c r="P16441" i="1"/>
  <c r="O16440" i="1"/>
  <c r="N16439" i="1"/>
  <c r="R16439" i="1" s="1" a="1"/>
  <c r="M16450" i="1"/>
  <c r="L16440" i="1"/>
  <c r="M16462" i="1"/>
  <c r="L16452" i="1"/>
  <c r="M16457" i="1"/>
  <c r="L16447" i="1"/>
  <c r="R16430" i="1"/>
  <c r="R16429" i="1"/>
  <c r="R16431" i="1"/>
  <c r="O16456" i="1"/>
  <c r="O16457" i="1" s="1"/>
  <c r="L16455" i="1"/>
  <c r="N16456" i="1"/>
  <c r="P16456" i="1" s="1"/>
  <c r="P16457" i="1" s="1"/>
  <c r="O16455" i="1"/>
  <c r="N16455" i="1"/>
  <c r="M16465" i="1"/>
  <c r="M16467" i="1" l="1"/>
  <c r="L16457" i="1"/>
  <c r="M16460" i="1"/>
  <c r="L16450" i="1"/>
  <c r="L16468" i="1"/>
  <c r="M16478" i="1"/>
  <c r="N16459" i="1" a="1"/>
  <c r="P16455" i="1"/>
  <c r="R16440" i="1"/>
  <c r="R16439" i="1"/>
  <c r="R16441" i="1"/>
  <c r="M16464" i="1"/>
  <c r="L16454" i="1"/>
  <c r="M16476" i="1"/>
  <c r="L16466" i="1"/>
  <c r="O16466" i="1"/>
  <c r="O16467" i="1" s="1"/>
  <c r="L16465" i="1"/>
  <c r="N16466" i="1"/>
  <c r="P16466" i="1" s="1"/>
  <c r="P16467" i="1" s="1"/>
  <c r="O16465" i="1"/>
  <c r="N16465" i="1"/>
  <c r="M16475" i="1"/>
  <c r="M16472" i="1"/>
  <c r="L16462" i="1"/>
  <c r="L16471" i="1"/>
  <c r="M16481" i="1"/>
  <c r="L16463" i="1"/>
  <c r="M16473" i="1"/>
  <c r="M16479" i="1"/>
  <c r="L16469" i="1"/>
  <c r="O16451" i="1"/>
  <c r="N16450" i="1"/>
  <c r="N16451" i="1"/>
  <c r="P16449" i="1"/>
  <c r="P16450" i="1"/>
  <c r="O16449" i="1"/>
  <c r="P16451" i="1"/>
  <c r="O16450" i="1"/>
  <c r="N16449" i="1"/>
  <c r="R16449" i="1" s="1" a="1"/>
  <c r="M16489" i="1" l="1"/>
  <c r="L16479" i="1"/>
  <c r="M16474" i="1"/>
  <c r="L16464" i="1"/>
  <c r="O16461" i="1"/>
  <c r="N16460" i="1"/>
  <c r="N16461" i="1"/>
  <c r="P16459" i="1"/>
  <c r="P16460" i="1"/>
  <c r="O16459" i="1"/>
  <c r="N16459" i="1"/>
  <c r="R16459" i="1" s="1" a="1"/>
  <c r="P16461" i="1"/>
  <c r="O16460" i="1"/>
  <c r="M16470" i="1"/>
  <c r="L16460" i="1"/>
  <c r="R16450" i="1"/>
  <c r="R16449" i="1"/>
  <c r="R16451" i="1"/>
  <c r="M16482" i="1"/>
  <c r="L16472" i="1"/>
  <c r="M16486" i="1"/>
  <c r="L16476" i="1"/>
  <c r="L16478" i="1"/>
  <c r="M16488" i="1"/>
  <c r="N16469" i="1" a="1"/>
  <c r="P16465" i="1"/>
  <c r="L16473" i="1"/>
  <c r="M16483" i="1"/>
  <c r="L16481" i="1"/>
  <c r="M16491" i="1"/>
  <c r="O16476" i="1"/>
  <c r="O16477" i="1" s="1"/>
  <c r="L16475" i="1"/>
  <c r="N16476" i="1"/>
  <c r="P16476" i="1" s="1"/>
  <c r="P16477" i="1" s="1"/>
  <c r="O16475" i="1"/>
  <c r="N16475" i="1"/>
  <c r="M16485" i="1"/>
  <c r="M16477" i="1"/>
  <c r="L16467" i="1"/>
  <c r="O16486" i="1" l="1"/>
  <c r="O16487" i="1" s="1"/>
  <c r="L16485" i="1"/>
  <c r="N16486" i="1"/>
  <c r="P16486" i="1" s="1"/>
  <c r="P16487" i="1" s="1"/>
  <c r="O16485" i="1"/>
  <c r="N16485" i="1"/>
  <c r="M16495" i="1"/>
  <c r="L16483" i="1"/>
  <c r="M16493" i="1"/>
  <c r="L16488" i="1"/>
  <c r="M16498" i="1"/>
  <c r="M16492" i="1"/>
  <c r="L16482" i="1"/>
  <c r="R16460" i="1"/>
  <c r="R16459" i="1"/>
  <c r="R16461" i="1"/>
  <c r="M16484" i="1"/>
  <c r="L16474" i="1"/>
  <c r="L16491" i="1"/>
  <c r="M16501" i="1"/>
  <c r="M16480" i="1"/>
  <c r="L16470" i="1"/>
  <c r="N16479" i="1" a="1"/>
  <c r="P16475" i="1"/>
  <c r="M16487" i="1"/>
  <c r="L16477" i="1"/>
  <c r="O16471" i="1"/>
  <c r="N16470" i="1"/>
  <c r="N16471" i="1"/>
  <c r="P16469" i="1"/>
  <c r="P16470" i="1"/>
  <c r="O16469" i="1"/>
  <c r="O16470" i="1"/>
  <c r="N16469" i="1"/>
  <c r="R16469" i="1" s="1" a="1"/>
  <c r="P16471" i="1"/>
  <c r="M16496" i="1"/>
  <c r="L16486" i="1"/>
  <c r="M16499" i="1"/>
  <c r="L16489" i="1"/>
  <c r="M16497" i="1" l="1"/>
  <c r="L16487" i="1"/>
  <c r="L16493" i="1"/>
  <c r="M16503" i="1"/>
  <c r="R16470" i="1"/>
  <c r="R16469" i="1"/>
  <c r="R16471" i="1"/>
  <c r="M16490" i="1"/>
  <c r="L16480" i="1"/>
  <c r="L16501" i="1"/>
  <c r="M16511" i="1"/>
  <c r="M16502" i="1"/>
  <c r="L16492" i="1"/>
  <c r="M16509" i="1"/>
  <c r="L16499" i="1"/>
  <c r="M16494" i="1"/>
  <c r="L16484" i="1"/>
  <c r="M16506" i="1"/>
  <c r="L16496" i="1"/>
  <c r="O16481" i="1"/>
  <c r="N16480" i="1"/>
  <c r="N16481" i="1"/>
  <c r="P16479" i="1"/>
  <c r="P16480" i="1"/>
  <c r="O16479" i="1"/>
  <c r="P16481" i="1"/>
  <c r="O16480" i="1"/>
  <c r="N16479" i="1"/>
  <c r="R16479" i="1" s="1" a="1"/>
  <c r="L16498" i="1"/>
  <c r="M16508" i="1"/>
  <c r="O16496" i="1"/>
  <c r="O16497" i="1" s="1"/>
  <c r="L16495" i="1"/>
  <c r="N16496" i="1"/>
  <c r="P16496" i="1" s="1"/>
  <c r="P16497" i="1" s="1"/>
  <c r="O16495" i="1"/>
  <c r="N16495" i="1"/>
  <c r="M16505" i="1"/>
  <c r="N16489" i="1" a="1"/>
  <c r="P16485" i="1"/>
  <c r="N16499" i="1" l="1" a="1"/>
  <c r="P16495" i="1"/>
  <c r="O16506" i="1"/>
  <c r="O16507" i="1" s="1"/>
  <c r="L16505" i="1"/>
  <c r="N16506" i="1"/>
  <c r="P16506" i="1" s="1"/>
  <c r="P16507" i="1" s="1"/>
  <c r="O16505" i="1"/>
  <c r="N16505" i="1"/>
  <c r="M16515" i="1"/>
  <c r="R16480" i="1"/>
  <c r="R16479" i="1"/>
  <c r="R16481" i="1"/>
  <c r="M16504" i="1"/>
  <c r="L16494" i="1"/>
  <c r="M16512" i="1"/>
  <c r="L16502" i="1"/>
  <c r="M16500" i="1"/>
  <c r="L16490" i="1"/>
  <c r="L16503" i="1"/>
  <c r="M16513" i="1"/>
  <c r="M16521" i="1"/>
  <c r="L16511" i="1"/>
  <c r="L16508" i="1"/>
  <c r="M16518" i="1"/>
  <c r="M16516" i="1"/>
  <c r="L16506" i="1"/>
  <c r="M16519" i="1"/>
  <c r="L16509" i="1"/>
  <c r="O16491" i="1"/>
  <c r="N16490" i="1"/>
  <c r="N16491" i="1"/>
  <c r="P16489" i="1"/>
  <c r="P16490" i="1"/>
  <c r="O16489" i="1"/>
  <c r="P16491" i="1"/>
  <c r="O16490" i="1"/>
  <c r="N16489" i="1"/>
  <c r="R16489" i="1" s="1" a="1"/>
  <c r="M16507" i="1"/>
  <c r="L16497" i="1"/>
  <c r="M16529" i="1" l="1"/>
  <c r="L16519" i="1"/>
  <c r="R16490" i="1"/>
  <c r="R16489" i="1"/>
  <c r="R16491" i="1"/>
  <c r="M16526" i="1"/>
  <c r="L16516" i="1"/>
  <c r="M16531" i="1"/>
  <c r="L16521" i="1"/>
  <c r="M16510" i="1"/>
  <c r="L16500" i="1"/>
  <c r="M16514" i="1"/>
  <c r="L16504" i="1"/>
  <c r="M16525" i="1"/>
  <c r="O16516" i="1"/>
  <c r="O16517" i="1" s="1"/>
  <c r="L16515" i="1"/>
  <c r="N16516" i="1"/>
  <c r="P16516" i="1" s="1"/>
  <c r="P16517" i="1" s="1"/>
  <c r="O16515" i="1"/>
  <c r="N16515" i="1"/>
  <c r="M16528" i="1"/>
  <c r="L16518" i="1"/>
  <c r="M16523" i="1"/>
  <c r="L16513" i="1"/>
  <c r="N16509" i="1" a="1"/>
  <c r="P16505" i="1"/>
  <c r="M16522" i="1"/>
  <c r="L16512" i="1"/>
  <c r="M16517" i="1"/>
  <c r="L16507" i="1"/>
  <c r="O16501" i="1"/>
  <c r="N16500" i="1"/>
  <c r="N16501" i="1"/>
  <c r="P16499" i="1"/>
  <c r="P16500" i="1"/>
  <c r="O16499" i="1"/>
  <c r="N16499" i="1"/>
  <c r="R16499" i="1" s="1" a="1"/>
  <c r="P16501" i="1"/>
  <c r="O16500" i="1"/>
  <c r="R16500" i="1" l="1"/>
  <c r="R16499" i="1"/>
  <c r="R16501" i="1"/>
  <c r="L16517" i="1"/>
  <c r="M16527" i="1"/>
  <c r="O16511" i="1"/>
  <c r="N16510" i="1"/>
  <c r="N16511" i="1"/>
  <c r="P16509" i="1"/>
  <c r="P16510" i="1"/>
  <c r="O16509" i="1"/>
  <c r="O16510" i="1"/>
  <c r="N16509" i="1"/>
  <c r="R16509" i="1" s="1" a="1"/>
  <c r="P16511" i="1"/>
  <c r="M16538" i="1"/>
  <c r="L16528" i="1"/>
  <c r="M16524" i="1"/>
  <c r="L16514" i="1"/>
  <c r="M16541" i="1"/>
  <c r="L16531" i="1"/>
  <c r="N16519" i="1" a="1"/>
  <c r="P16515" i="1"/>
  <c r="M16535" i="1"/>
  <c r="N16526" i="1"/>
  <c r="P16526" i="1" s="1"/>
  <c r="P16527" i="1" s="1"/>
  <c r="O16525" i="1"/>
  <c r="O16526" i="1"/>
  <c r="O16527" i="1" s="1"/>
  <c r="L16525" i="1"/>
  <c r="N16525" i="1"/>
  <c r="M16520" i="1"/>
  <c r="L16510" i="1"/>
  <c r="L16526" i="1"/>
  <c r="M16536" i="1"/>
  <c r="M16532" i="1"/>
  <c r="L16522" i="1"/>
  <c r="M16533" i="1"/>
  <c r="L16523" i="1"/>
  <c r="M16539" i="1"/>
  <c r="L16529" i="1"/>
  <c r="M16549" i="1" l="1"/>
  <c r="L16539" i="1"/>
  <c r="N16529" i="1" a="1"/>
  <c r="P16525" i="1"/>
  <c r="M16542" i="1"/>
  <c r="L16532" i="1"/>
  <c r="M16530" i="1"/>
  <c r="L16520" i="1"/>
  <c r="L16536" i="1"/>
  <c r="M16546" i="1"/>
  <c r="M16543" i="1"/>
  <c r="L16533" i="1"/>
  <c r="M16545" i="1"/>
  <c r="N16536" i="1"/>
  <c r="P16536" i="1" s="1"/>
  <c r="P16537" i="1" s="1"/>
  <c r="O16535" i="1"/>
  <c r="N16535" i="1"/>
  <c r="O16536" i="1"/>
  <c r="O16537" i="1" s="1"/>
  <c r="L16535" i="1"/>
  <c r="M16551" i="1"/>
  <c r="L16541" i="1"/>
  <c r="M16548" i="1"/>
  <c r="L16538" i="1"/>
  <c r="P16521" i="1"/>
  <c r="O16521" i="1"/>
  <c r="N16520" i="1"/>
  <c r="N16521" i="1"/>
  <c r="P16519" i="1"/>
  <c r="P16520" i="1"/>
  <c r="O16519" i="1"/>
  <c r="O16520" i="1"/>
  <c r="N16519" i="1"/>
  <c r="R16519" i="1" s="1" a="1"/>
  <c r="M16534" i="1"/>
  <c r="L16524" i="1"/>
  <c r="R16510" i="1"/>
  <c r="R16509" i="1"/>
  <c r="R16511" i="1"/>
  <c r="L16527" i="1"/>
  <c r="M16537" i="1"/>
  <c r="M16558" i="1" l="1"/>
  <c r="L16548" i="1"/>
  <c r="M16544" i="1"/>
  <c r="L16534" i="1"/>
  <c r="N16539" i="1" a="1"/>
  <c r="P16535" i="1"/>
  <c r="M16553" i="1"/>
  <c r="L16543" i="1"/>
  <c r="M16540" i="1"/>
  <c r="L16530" i="1"/>
  <c r="P16531" i="1"/>
  <c r="O16530" i="1"/>
  <c r="N16529" i="1"/>
  <c r="R16529" i="1" s="1" a="1"/>
  <c r="N16531" i="1"/>
  <c r="P16529" i="1"/>
  <c r="N16530" i="1"/>
  <c r="O16529" i="1"/>
  <c r="O16531" i="1"/>
  <c r="P16530" i="1"/>
  <c r="R16521" i="1"/>
  <c r="R16519" i="1"/>
  <c r="R16520" i="1"/>
  <c r="M16561" i="1"/>
  <c r="L16551" i="1"/>
  <c r="L16537" i="1"/>
  <c r="M16547" i="1"/>
  <c r="L16546" i="1"/>
  <c r="M16556" i="1"/>
  <c r="M16555" i="1"/>
  <c r="N16546" i="1"/>
  <c r="P16546" i="1" s="1"/>
  <c r="P16547" i="1" s="1"/>
  <c r="O16545" i="1"/>
  <c r="O16546" i="1"/>
  <c r="O16547" i="1" s="1"/>
  <c r="L16545" i="1"/>
  <c r="N16545" i="1"/>
  <c r="M16552" i="1"/>
  <c r="L16542" i="1"/>
  <c r="M16559" i="1"/>
  <c r="L16549" i="1"/>
  <c r="L16556" i="1" l="1"/>
  <c r="M16566" i="1"/>
  <c r="M16571" i="1"/>
  <c r="L16561" i="1"/>
  <c r="M16563" i="1"/>
  <c r="L16553" i="1"/>
  <c r="M16554" i="1"/>
  <c r="L16544" i="1"/>
  <c r="M16562" i="1"/>
  <c r="L16552" i="1"/>
  <c r="N16549" i="1" a="1"/>
  <c r="P16545" i="1"/>
  <c r="L16547" i="1"/>
  <c r="M16557" i="1"/>
  <c r="M16569" i="1"/>
  <c r="L16559" i="1"/>
  <c r="M16565" i="1"/>
  <c r="N16556" i="1"/>
  <c r="P16556" i="1" s="1"/>
  <c r="P16557" i="1" s="1"/>
  <c r="O16555" i="1"/>
  <c r="N16555" i="1"/>
  <c r="O16556" i="1"/>
  <c r="O16557" i="1" s="1"/>
  <c r="L16555" i="1"/>
  <c r="R16531" i="1"/>
  <c r="R16529" i="1"/>
  <c r="R16530" i="1"/>
  <c r="M16550" i="1"/>
  <c r="L16540" i="1"/>
  <c r="P16541" i="1"/>
  <c r="O16540" i="1"/>
  <c r="N16539" i="1"/>
  <c r="R16539" i="1" s="1" a="1"/>
  <c r="N16541" i="1"/>
  <c r="P16539" i="1"/>
  <c r="O16541" i="1"/>
  <c r="P16540" i="1"/>
  <c r="N16540" i="1"/>
  <c r="O16539" i="1"/>
  <c r="M16568" i="1"/>
  <c r="L16558" i="1"/>
  <c r="M16578" i="1" l="1"/>
  <c r="L16568" i="1"/>
  <c r="N16559" i="1" a="1"/>
  <c r="P16555" i="1"/>
  <c r="M16579" i="1"/>
  <c r="L16569" i="1"/>
  <c r="P16551" i="1"/>
  <c r="O16550" i="1"/>
  <c r="N16549" i="1"/>
  <c r="R16549" i="1" s="1" a="1"/>
  <c r="N16551" i="1"/>
  <c r="P16549" i="1"/>
  <c r="N16550" i="1"/>
  <c r="O16549" i="1"/>
  <c r="O16551" i="1"/>
  <c r="P16550" i="1"/>
  <c r="M16564" i="1"/>
  <c r="L16554" i="1"/>
  <c r="M16581" i="1"/>
  <c r="L16571" i="1"/>
  <c r="R16541" i="1"/>
  <c r="R16539" i="1"/>
  <c r="R16540" i="1"/>
  <c r="M16560" i="1"/>
  <c r="L16550" i="1"/>
  <c r="L16557" i="1"/>
  <c r="M16567" i="1"/>
  <c r="L16566" i="1"/>
  <c r="M16576" i="1"/>
  <c r="M16575" i="1"/>
  <c r="N16566" i="1"/>
  <c r="P16566" i="1" s="1"/>
  <c r="P16567" i="1" s="1"/>
  <c r="O16565" i="1"/>
  <c r="O16566" i="1"/>
  <c r="O16567" i="1" s="1"/>
  <c r="L16565" i="1"/>
  <c r="N16565" i="1"/>
  <c r="M16572" i="1"/>
  <c r="L16562" i="1"/>
  <c r="M16573" i="1"/>
  <c r="L16563" i="1"/>
  <c r="L16576" i="1" l="1"/>
  <c r="M16586" i="1"/>
  <c r="M16574" i="1"/>
  <c r="L16564" i="1"/>
  <c r="M16570" i="1"/>
  <c r="L16560" i="1"/>
  <c r="P16561" i="1"/>
  <c r="O16560" i="1"/>
  <c r="N16559" i="1"/>
  <c r="R16559" i="1" s="1" a="1"/>
  <c r="N16561" i="1"/>
  <c r="P16559" i="1"/>
  <c r="O16561" i="1"/>
  <c r="P16560" i="1"/>
  <c r="N16560" i="1"/>
  <c r="O16559" i="1"/>
  <c r="M16582" i="1"/>
  <c r="L16572" i="1"/>
  <c r="N16569" i="1" a="1"/>
  <c r="P16565" i="1"/>
  <c r="L16567" i="1"/>
  <c r="M16577" i="1"/>
  <c r="M16591" i="1"/>
  <c r="L16581" i="1"/>
  <c r="M16583" i="1"/>
  <c r="L16573" i="1"/>
  <c r="M16585" i="1"/>
  <c r="N16576" i="1"/>
  <c r="P16576" i="1" s="1"/>
  <c r="P16577" i="1" s="1"/>
  <c r="O16575" i="1"/>
  <c r="N16575" i="1"/>
  <c r="O16576" i="1"/>
  <c r="O16577" i="1" s="1"/>
  <c r="L16575" i="1"/>
  <c r="R16551" i="1"/>
  <c r="R16549" i="1"/>
  <c r="R16550" i="1"/>
  <c r="M16589" i="1"/>
  <c r="L16579" i="1"/>
  <c r="M16588" i="1"/>
  <c r="L16578" i="1"/>
  <c r="M16593" i="1" l="1"/>
  <c r="L16583" i="1"/>
  <c r="M16592" i="1"/>
  <c r="L16582" i="1"/>
  <c r="M16599" i="1"/>
  <c r="L16589" i="1"/>
  <c r="M16584" i="1"/>
  <c r="L16574" i="1"/>
  <c r="M16595" i="1"/>
  <c r="N16586" i="1"/>
  <c r="P16586" i="1" s="1"/>
  <c r="P16587" i="1" s="1"/>
  <c r="O16585" i="1"/>
  <c r="O16586" i="1"/>
  <c r="O16587" i="1" s="1"/>
  <c r="L16585" i="1"/>
  <c r="N16585" i="1"/>
  <c r="M16601" i="1"/>
  <c r="L16591" i="1"/>
  <c r="P16571" i="1"/>
  <c r="O16570" i="1"/>
  <c r="N16569" i="1"/>
  <c r="R16569" i="1" s="1" a="1"/>
  <c r="N16571" i="1"/>
  <c r="P16569" i="1"/>
  <c r="N16570" i="1"/>
  <c r="O16569" i="1"/>
  <c r="O16571" i="1"/>
  <c r="P16570" i="1"/>
  <c r="L16586" i="1"/>
  <c r="M16596" i="1"/>
  <c r="M16598" i="1"/>
  <c r="L16588" i="1"/>
  <c r="N16579" i="1" a="1"/>
  <c r="P16575" i="1"/>
  <c r="L16577" i="1"/>
  <c r="M16587" i="1"/>
  <c r="R16561" i="1"/>
  <c r="R16559" i="1"/>
  <c r="R16560" i="1"/>
  <c r="M16580" i="1"/>
  <c r="L16570" i="1"/>
  <c r="M16608" i="1" l="1"/>
  <c r="L16598" i="1"/>
  <c r="L16596" i="1"/>
  <c r="M16606" i="1"/>
  <c r="M16594" i="1"/>
  <c r="L16584" i="1"/>
  <c r="M16602" i="1"/>
  <c r="L16592" i="1"/>
  <c r="P16581" i="1"/>
  <c r="O16580" i="1"/>
  <c r="N16579" i="1"/>
  <c r="R16579" i="1" s="1" a="1"/>
  <c r="N16581" i="1"/>
  <c r="P16579" i="1"/>
  <c r="O16581" i="1"/>
  <c r="P16580" i="1"/>
  <c r="N16580" i="1"/>
  <c r="O16579" i="1"/>
  <c r="N16589" i="1" a="1"/>
  <c r="P16585" i="1"/>
  <c r="R16571" i="1"/>
  <c r="R16569" i="1"/>
  <c r="R16570" i="1"/>
  <c r="M16611" i="1"/>
  <c r="L16601" i="1"/>
  <c r="M16590" i="1"/>
  <c r="L16580" i="1"/>
  <c r="L16587" i="1"/>
  <c r="M16597" i="1"/>
  <c r="M16605" i="1"/>
  <c r="N16596" i="1"/>
  <c r="P16596" i="1" s="1"/>
  <c r="P16597" i="1" s="1"/>
  <c r="O16595" i="1"/>
  <c r="N16595" i="1"/>
  <c r="O16596" i="1"/>
  <c r="O16597" i="1" s="1"/>
  <c r="L16595" i="1"/>
  <c r="M16609" i="1"/>
  <c r="L16599" i="1"/>
  <c r="M16603" i="1"/>
  <c r="L16593" i="1"/>
  <c r="M16619" i="1" l="1"/>
  <c r="L16609" i="1"/>
  <c r="M16613" i="1"/>
  <c r="L16603" i="1"/>
  <c r="N16599" i="1" a="1"/>
  <c r="P16595" i="1"/>
  <c r="L16597" i="1"/>
  <c r="M16607" i="1"/>
  <c r="L16606" i="1"/>
  <c r="M16616" i="1"/>
  <c r="M16621" i="1"/>
  <c r="L16611" i="1"/>
  <c r="R16581" i="1"/>
  <c r="R16579" i="1"/>
  <c r="R16580" i="1"/>
  <c r="M16612" i="1"/>
  <c r="L16602" i="1"/>
  <c r="P16591" i="1"/>
  <c r="O16590" i="1"/>
  <c r="N16589" i="1"/>
  <c r="R16589" i="1" s="1" a="1"/>
  <c r="N16591" i="1"/>
  <c r="P16589" i="1"/>
  <c r="N16590" i="1"/>
  <c r="O16589" i="1"/>
  <c r="O16591" i="1"/>
  <c r="P16590" i="1"/>
  <c r="M16615" i="1"/>
  <c r="N16606" i="1"/>
  <c r="P16606" i="1" s="1"/>
  <c r="P16607" i="1" s="1"/>
  <c r="O16605" i="1"/>
  <c r="O16606" i="1"/>
  <c r="O16607" i="1" s="1"/>
  <c r="L16605" i="1"/>
  <c r="N16605" i="1"/>
  <c r="M16600" i="1"/>
  <c r="L16590" i="1"/>
  <c r="M16604" i="1"/>
  <c r="L16594" i="1"/>
  <c r="M16618" i="1"/>
  <c r="L16608" i="1"/>
  <c r="M16628" i="1" l="1"/>
  <c r="L16618" i="1"/>
  <c r="N16609" i="1" a="1"/>
  <c r="P16605" i="1"/>
  <c r="R16591" i="1"/>
  <c r="R16589" i="1"/>
  <c r="R16590" i="1"/>
  <c r="M16622" i="1"/>
  <c r="L16612" i="1"/>
  <c r="L16607" i="1"/>
  <c r="M16617" i="1"/>
  <c r="M16610" i="1"/>
  <c r="L16600" i="1"/>
  <c r="M16614" i="1"/>
  <c r="L16604" i="1"/>
  <c r="M16625" i="1"/>
  <c r="N16616" i="1"/>
  <c r="P16616" i="1" s="1"/>
  <c r="P16617" i="1" s="1"/>
  <c r="O16615" i="1"/>
  <c r="N16615" i="1"/>
  <c r="O16616" i="1"/>
  <c r="O16617" i="1" s="1"/>
  <c r="L16615" i="1"/>
  <c r="M16631" i="1"/>
  <c r="L16621" i="1"/>
  <c r="M16623" i="1"/>
  <c r="L16613" i="1"/>
  <c r="L16616" i="1"/>
  <c r="M16626" i="1"/>
  <c r="P16601" i="1"/>
  <c r="O16600" i="1"/>
  <c r="N16599" i="1"/>
  <c r="R16599" i="1" s="1" a="1"/>
  <c r="N16601" i="1"/>
  <c r="P16599" i="1"/>
  <c r="O16601" i="1"/>
  <c r="P16600" i="1"/>
  <c r="N16600" i="1"/>
  <c r="O16599" i="1"/>
  <c r="M16629" i="1"/>
  <c r="L16619" i="1"/>
  <c r="M16635" i="1" l="1"/>
  <c r="N16626" i="1"/>
  <c r="P16626" i="1" s="1"/>
  <c r="P16627" i="1" s="1"/>
  <c r="O16625" i="1"/>
  <c r="O16626" i="1"/>
  <c r="O16627" i="1" s="1"/>
  <c r="L16625" i="1"/>
  <c r="N16625" i="1"/>
  <c r="M16620" i="1"/>
  <c r="L16610" i="1"/>
  <c r="M16632" i="1"/>
  <c r="L16622" i="1"/>
  <c r="M16633" i="1"/>
  <c r="L16623" i="1"/>
  <c r="L16626" i="1"/>
  <c r="M16636" i="1"/>
  <c r="N16619" i="1" a="1"/>
  <c r="P16615" i="1"/>
  <c r="L16617" i="1"/>
  <c r="M16627" i="1"/>
  <c r="P16611" i="1"/>
  <c r="O16610" i="1"/>
  <c r="N16609" i="1"/>
  <c r="R16609" i="1" s="1" a="1"/>
  <c r="N16611" i="1"/>
  <c r="P16609" i="1"/>
  <c r="N16610" i="1"/>
  <c r="O16609" i="1"/>
  <c r="O16611" i="1"/>
  <c r="P16610" i="1"/>
  <c r="R16601" i="1"/>
  <c r="R16599" i="1"/>
  <c r="R16600" i="1"/>
  <c r="M16624" i="1"/>
  <c r="L16614" i="1"/>
  <c r="M16641" i="1"/>
  <c r="L16631" i="1"/>
  <c r="M16639" i="1"/>
  <c r="L16629" i="1"/>
  <c r="M16638" i="1"/>
  <c r="L16628" i="1"/>
  <c r="M16634" i="1" l="1"/>
  <c r="L16624" i="1"/>
  <c r="M16643" i="1"/>
  <c r="L16633" i="1"/>
  <c r="M16630" i="1"/>
  <c r="L16620" i="1"/>
  <c r="P16621" i="1"/>
  <c r="O16620" i="1"/>
  <c r="N16619" i="1"/>
  <c r="R16619" i="1" s="1" a="1"/>
  <c r="N16621" i="1"/>
  <c r="P16619" i="1"/>
  <c r="O16621" i="1"/>
  <c r="P16620" i="1"/>
  <c r="N16620" i="1"/>
  <c r="O16619" i="1"/>
  <c r="L16627" i="1"/>
  <c r="M16637" i="1"/>
  <c r="L16636" i="1"/>
  <c r="M16646" i="1"/>
  <c r="N16629" i="1" a="1"/>
  <c r="P16625" i="1"/>
  <c r="M16649" i="1"/>
  <c r="L16639" i="1"/>
  <c r="M16648" i="1"/>
  <c r="L16638" i="1"/>
  <c r="M16651" i="1"/>
  <c r="L16641" i="1"/>
  <c r="R16611" i="1"/>
  <c r="R16609" i="1"/>
  <c r="R16610" i="1"/>
  <c r="M16642" i="1"/>
  <c r="L16632" i="1"/>
  <c r="M16645" i="1"/>
  <c r="N16636" i="1"/>
  <c r="P16636" i="1" s="1"/>
  <c r="P16637" i="1" s="1"/>
  <c r="O16635" i="1"/>
  <c r="N16635" i="1"/>
  <c r="O16636" i="1"/>
  <c r="O16637" i="1" s="1"/>
  <c r="L16635" i="1"/>
  <c r="N16639" i="1" l="1" a="1"/>
  <c r="P16635" i="1"/>
  <c r="M16658" i="1"/>
  <c r="L16648" i="1"/>
  <c r="P16631" i="1"/>
  <c r="O16630" i="1"/>
  <c r="N16629" i="1"/>
  <c r="R16629" i="1" s="1" a="1"/>
  <c r="N16631" i="1"/>
  <c r="P16629" i="1"/>
  <c r="N16630" i="1"/>
  <c r="O16629" i="1"/>
  <c r="O16631" i="1"/>
  <c r="P16630" i="1"/>
  <c r="M16652" i="1"/>
  <c r="L16642" i="1"/>
  <c r="L16646" i="1"/>
  <c r="M16656" i="1"/>
  <c r="M16653" i="1"/>
  <c r="L16643" i="1"/>
  <c r="M16661" i="1"/>
  <c r="L16651" i="1"/>
  <c r="M16659" i="1"/>
  <c r="L16649" i="1"/>
  <c r="M16655" i="1"/>
  <c r="N16646" i="1"/>
  <c r="P16646" i="1" s="1"/>
  <c r="P16647" i="1" s="1"/>
  <c r="O16645" i="1"/>
  <c r="O16646" i="1"/>
  <c r="O16647" i="1" s="1"/>
  <c r="L16645" i="1"/>
  <c r="N16645" i="1"/>
  <c r="L16637" i="1"/>
  <c r="M16647" i="1"/>
  <c r="R16621" i="1"/>
  <c r="R16619" i="1"/>
  <c r="R16620" i="1"/>
  <c r="M16640" i="1"/>
  <c r="L16630" i="1"/>
  <c r="M16644" i="1"/>
  <c r="L16634" i="1"/>
  <c r="M16650" i="1" l="1"/>
  <c r="L16640" i="1"/>
  <c r="N16649" i="1" a="1"/>
  <c r="P16645" i="1"/>
  <c r="M16665" i="1"/>
  <c r="N16656" i="1"/>
  <c r="P16656" i="1" s="1"/>
  <c r="P16657" i="1" s="1"/>
  <c r="O16655" i="1"/>
  <c r="N16655" i="1"/>
  <c r="O16656" i="1"/>
  <c r="O16657" i="1" s="1"/>
  <c r="L16655" i="1"/>
  <c r="M16671" i="1"/>
  <c r="L16661" i="1"/>
  <c r="R16631" i="1"/>
  <c r="R16629" i="1"/>
  <c r="R16630" i="1"/>
  <c r="M16668" i="1"/>
  <c r="L16658" i="1"/>
  <c r="M16669" i="1"/>
  <c r="L16659" i="1"/>
  <c r="M16663" i="1"/>
  <c r="L16653" i="1"/>
  <c r="M16662" i="1"/>
  <c r="L16652" i="1"/>
  <c r="L16647" i="1"/>
  <c r="M16657" i="1"/>
  <c r="M16654" i="1"/>
  <c r="L16644" i="1"/>
  <c r="L16656" i="1"/>
  <c r="M16666" i="1"/>
  <c r="P16641" i="1"/>
  <c r="O16640" i="1"/>
  <c r="N16639" i="1"/>
  <c r="R16639" i="1" s="1" a="1"/>
  <c r="N16641" i="1"/>
  <c r="P16639" i="1"/>
  <c r="O16641" i="1"/>
  <c r="P16640" i="1"/>
  <c r="N16640" i="1"/>
  <c r="O16639" i="1"/>
  <c r="L16666" i="1" l="1"/>
  <c r="M16676" i="1"/>
  <c r="R16641" i="1"/>
  <c r="R16639" i="1"/>
  <c r="R16640" i="1"/>
  <c r="M16673" i="1"/>
  <c r="L16663" i="1"/>
  <c r="M16678" i="1"/>
  <c r="L16668" i="1"/>
  <c r="N16659" i="1" a="1"/>
  <c r="P16655" i="1"/>
  <c r="P16651" i="1"/>
  <c r="O16650" i="1"/>
  <c r="N16649" i="1"/>
  <c r="R16649" i="1" s="1" a="1"/>
  <c r="N16651" i="1"/>
  <c r="P16649" i="1"/>
  <c r="N16650" i="1"/>
  <c r="O16649" i="1"/>
  <c r="O16651" i="1"/>
  <c r="P16650" i="1"/>
  <c r="M16681" i="1"/>
  <c r="L16671" i="1"/>
  <c r="M16664" i="1"/>
  <c r="L16654" i="1"/>
  <c r="M16672" i="1"/>
  <c r="L16662" i="1"/>
  <c r="M16679" i="1"/>
  <c r="L16669" i="1"/>
  <c r="L16657" i="1"/>
  <c r="M16667" i="1"/>
  <c r="M16675" i="1"/>
  <c r="N16666" i="1"/>
  <c r="P16666" i="1" s="1"/>
  <c r="P16667" i="1" s="1"/>
  <c r="O16665" i="1"/>
  <c r="O16666" i="1"/>
  <c r="O16667" i="1" s="1"/>
  <c r="L16665" i="1"/>
  <c r="N16665" i="1"/>
  <c r="M16660" i="1"/>
  <c r="L16650" i="1"/>
  <c r="M16670" i="1" l="1"/>
  <c r="L16660" i="1"/>
  <c r="M16688" i="1"/>
  <c r="L16678" i="1"/>
  <c r="N16669" i="1" a="1"/>
  <c r="P16665" i="1"/>
  <c r="M16685" i="1"/>
  <c r="N16676" i="1"/>
  <c r="P16676" i="1" s="1"/>
  <c r="P16677" i="1" s="1"/>
  <c r="O16675" i="1"/>
  <c r="N16675" i="1"/>
  <c r="O16676" i="1"/>
  <c r="O16677" i="1" s="1"/>
  <c r="L16675" i="1"/>
  <c r="M16689" i="1"/>
  <c r="L16679" i="1"/>
  <c r="M16674" i="1"/>
  <c r="L16664" i="1"/>
  <c r="L16667" i="1"/>
  <c r="M16677" i="1"/>
  <c r="R16651" i="1"/>
  <c r="R16649" i="1"/>
  <c r="R16650" i="1"/>
  <c r="P16661" i="1"/>
  <c r="O16660" i="1"/>
  <c r="N16659" i="1"/>
  <c r="R16659" i="1" s="1" a="1"/>
  <c r="N16661" i="1"/>
  <c r="P16659" i="1"/>
  <c r="O16661" i="1"/>
  <c r="P16660" i="1"/>
  <c r="N16660" i="1"/>
  <c r="O16659" i="1"/>
  <c r="M16683" i="1"/>
  <c r="L16673" i="1"/>
  <c r="L16676" i="1"/>
  <c r="M16686" i="1"/>
  <c r="M16682" i="1"/>
  <c r="L16672" i="1"/>
  <c r="M16691" i="1"/>
  <c r="L16681" i="1"/>
  <c r="R16661" i="1" l="1"/>
  <c r="R16659" i="1"/>
  <c r="R16660" i="1"/>
  <c r="M16695" i="1"/>
  <c r="N16686" i="1"/>
  <c r="P16686" i="1" s="1"/>
  <c r="P16687" i="1" s="1"/>
  <c r="O16685" i="1"/>
  <c r="O16686" i="1"/>
  <c r="O16687" i="1" s="1"/>
  <c r="L16685" i="1"/>
  <c r="N16685" i="1"/>
  <c r="M16698" i="1"/>
  <c r="L16688" i="1"/>
  <c r="M16701" i="1"/>
  <c r="L16691" i="1"/>
  <c r="M16699" i="1"/>
  <c r="L16689" i="1"/>
  <c r="M16692" i="1"/>
  <c r="L16682" i="1"/>
  <c r="M16693" i="1"/>
  <c r="L16683" i="1"/>
  <c r="M16684" i="1"/>
  <c r="L16674" i="1"/>
  <c r="L16686" i="1"/>
  <c r="M16696" i="1"/>
  <c r="L16677" i="1"/>
  <c r="M16687" i="1"/>
  <c r="N16679" i="1" a="1"/>
  <c r="P16675" i="1"/>
  <c r="P16671" i="1"/>
  <c r="O16670" i="1"/>
  <c r="N16669" i="1"/>
  <c r="R16669" i="1" s="1" a="1"/>
  <c r="N16671" i="1"/>
  <c r="P16669" i="1"/>
  <c r="N16670" i="1"/>
  <c r="O16669" i="1"/>
  <c r="O16671" i="1"/>
  <c r="P16670" i="1"/>
  <c r="M16680" i="1"/>
  <c r="L16670" i="1"/>
  <c r="R16671" i="1" l="1"/>
  <c r="R16669" i="1"/>
  <c r="R16670" i="1"/>
  <c r="M16703" i="1"/>
  <c r="L16693" i="1"/>
  <c r="M16690" i="1"/>
  <c r="L16680" i="1"/>
  <c r="M16694" i="1"/>
  <c r="L16684" i="1"/>
  <c r="M16702" i="1"/>
  <c r="L16692" i="1"/>
  <c r="M16711" i="1"/>
  <c r="L16701" i="1"/>
  <c r="M16705" i="1"/>
  <c r="N16696" i="1"/>
  <c r="P16696" i="1" s="1"/>
  <c r="P16697" i="1" s="1"/>
  <c r="O16695" i="1"/>
  <c r="N16695" i="1"/>
  <c r="O16696" i="1"/>
  <c r="O16697" i="1" s="1"/>
  <c r="L16695" i="1"/>
  <c r="L16696" i="1"/>
  <c r="M16706" i="1"/>
  <c r="M16709" i="1"/>
  <c r="L16699" i="1"/>
  <c r="M16708" i="1"/>
  <c r="L16698" i="1"/>
  <c r="P16681" i="1"/>
  <c r="O16680" i="1"/>
  <c r="N16679" i="1"/>
  <c r="R16679" i="1" s="1" a="1"/>
  <c r="N16681" i="1"/>
  <c r="P16679" i="1"/>
  <c r="O16681" i="1"/>
  <c r="P16680" i="1"/>
  <c r="N16680" i="1"/>
  <c r="O16679" i="1"/>
  <c r="L16687" i="1"/>
  <c r="M16697" i="1"/>
  <c r="N16689" i="1" a="1"/>
  <c r="P16685" i="1"/>
  <c r="L16697" i="1" l="1"/>
  <c r="M16707" i="1"/>
  <c r="M16718" i="1"/>
  <c r="L16708" i="1"/>
  <c r="M16721" i="1"/>
  <c r="L16711" i="1"/>
  <c r="M16704" i="1"/>
  <c r="L16694" i="1"/>
  <c r="M16713" i="1"/>
  <c r="L16703" i="1"/>
  <c r="R16681" i="1"/>
  <c r="R16679" i="1"/>
  <c r="R16680" i="1"/>
  <c r="M16719" i="1"/>
  <c r="L16709" i="1"/>
  <c r="M16715" i="1"/>
  <c r="N16706" i="1"/>
  <c r="P16706" i="1" s="1"/>
  <c r="P16707" i="1" s="1"/>
  <c r="O16705" i="1"/>
  <c r="O16706" i="1"/>
  <c r="O16707" i="1" s="1"/>
  <c r="L16705" i="1"/>
  <c r="N16705" i="1"/>
  <c r="M16712" i="1"/>
  <c r="L16702" i="1"/>
  <c r="M16700" i="1"/>
  <c r="L16690" i="1"/>
  <c r="P16691" i="1"/>
  <c r="O16690" i="1"/>
  <c r="N16689" i="1"/>
  <c r="R16689" i="1" s="1" a="1"/>
  <c r="N16691" i="1"/>
  <c r="P16689" i="1"/>
  <c r="N16690" i="1"/>
  <c r="O16689" i="1"/>
  <c r="O16691" i="1"/>
  <c r="P16690" i="1"/>
  <c r="L16706" i="1"/>
  <c r="M16716" i="1"/>
  <c r="N16699" i="1" a="1"/>
  <c r="P16695" i="1"/>
  <c r="L16716" i="1" l="1"/>
  <c r="M16726" i="1"/>
  <c r="R16691" i="1"/>
  <c r="R16689" i="1"/>
  <c r="R16690" i="1"/>
  <c r="M16710" i="1"/>
  <c r="L16700" i="1"/>
  <c r="M16725" i="1"/>
  <c r="N16716" i="1"/>
  <c r="P16716" i="1" s="1"/>
  <c r="P16717" i="1" s="1"/>
  <c r="O16715" i="1"/>
  <c r="N16715" i="1"/>
  <c r="O16716" i="1"/>
  <c r="O16717" i="1" s="1"/>
  <c r="L16715" i="1"/>
  <c r="M16714" i="1"/>
  <c r="L16704" i="1"/>
  <c r="M16728" i="1"/>
  <c r="L16718" i="1"/>
  <c r="M16722" i="1"/>
  <c r="L16712" i="1"/>
  <c r="M16729" i="1"/>
  <c r="L16719" i="1"/>
  <c r="L16707" i="1"/>
  <c r="M16717" i="1"/>
  <c r="P16701" i="1"/>
  <c r="O16700" i="1"/>
  <c r="N16699" i="1"/>
  <c r="R16699" i="1" s="1" a="1"/>
  <c r="N16701" i="1"/>
  <c r="P16699" i="1"/>
  <c r="O16701" i="1"/>
  <c r="P16700" i="1"/>
  <c r="N16700" i="1"/>
  <c r="O16699" i="1"/>
  <c r="N16709" i="1" a="1"/>
  <c r="P16705" i="1"/>
  <c r="M16723" i="1"/>
  <c r="L16713" i="1"/>
  <c r="M16731" i="1"/>
  <c r="L16721" i="1"/>
  <c r="R16701" i="1" l="1"/>
  <c r="R16699" i="1"/>
  <c r="R16700" i="1"/>
  <c r="M16735" i="1"/>
  <c r="N16726" i="1"/>
  <c r="P16726" i="1" s="1"/>
  <c r="P16727" i="1" s="1"/>
  <c r="O16725" i="1"/>
  <c r="O16726" i="1"/>
  <c r="O16727" i="1" s="1"/>
  <c r="L16725" i="1"/>
  <c r="N16725" i="1"/>
  <c r="M16741" i="1"/>
  <c r="L16731" i="1"/>
  <c r="M16739" i="1"/>
  <c r="L16729" i="1"/>
  <c r="M16738" i="1"/>
  <c r="L16728" i="1"/>
  <c r="M16733" i="1"/>
  <c r="L16723" i="1"/>
  <c r="L16717" i="1"/>
  <c r="M16727" i="1"/>
  <c r="N16719" i="1" a="1"/>
  <c r="P16715" i="1"/>
  <c r="M16732" i="1"/>
  <c r="L16722" i="1"/>
  <c r="M16724" i="1"/>
  <c r="L16714" i="1"/>
  <c r="M16720" i="1"/>
  <c r="L16710" i="1"/>
  <c r="L16726" i="1"/>
  <c r="M16736" i="1"/>
  <c r="P16711" i="1"/>
  <c r="O16710" i="1"/>
  <c r="N16709" i="1"/>
  <c r="R16709" i="1" s="1" a="1"/>
  <c r="N16711" i="1"/>
  <c r="P16709" i="1"/>
  <c r="N16710" i="1"/>
  <c r="O16709" i="1"/>
  <c r="O16711" i="1"/>
  <c r="P16710" i="1"/>
  <c r="R16711" i="1" l="1"/>
  <c r="R16709" i="1"/>
  <c r="R16710" i="1"/>
  <c r="M16734" i="1"/>
  <c r="L16724" i="1"/>
  <c r="P16721" i="1"/>
  <c r="O16720" i="1"/>
  <c r="N16719" i="1"/>
  <c r="R16719" i="1" s="1" a="1"/>
  <c r="N16721" i="1"/>
  <c r="P16719" i="1"/>
  <c r="O16721" i="1"/>
  <c r="P16720" i="1"/>
  <c r="N16720" i="1"/>
  <c r="O16719" i="1"/>
  <c r="M16743" i="1"/>
  <c r="L16733" i="1"/>
  <c r="M16749" i="1"/>
  <c r="L16739" i="1"/>
  <c r="M16745" i="1"/>
  <c r="N16736" i="1"/>
  <c r="P16736" i="1" s="1"/>
  <c r="P16737" i="1" s="1"/>
  <c r="O16735" i="1"/>
  <c r="N16735" i="1"/>
  <c r="O16736" i="1"/>
  <c r="O16737" i="1" s="1"/>
  <c r="L16735" i="1"/>
  <c r="L16727" i="1"/>
  <c r="M16737" i="1"/>
  <c r="M16742" i="1"/>
  <c r="L16732" i="1"/>
  <c r="M16748" i="1"/>
  <c r="L16738" i="1"/>
  <c r="M16751" i="1"/>
  <c r="L16741" i="1"/>
  <c r="M16730" i="1"/>
  <c r="L16720" i="1"/>
  <c r="L16736" i="1"/>
  <c r="M16746" i="1"/>
  <c r="N16729" i="1" a="1"/>
  <c r="P16725" i="1"/>
  <c r="M16740" i="1" l="1"/>
  <c r="L16730" i="1"/>
  <c r="L16746" i="1"/>
  <c r="M16756" i="1"/>
  <c r="R16721" i="1"/>
  <c r="R16719" i="1"/>
  <c r="R16720" i="1"/>
  <c r="M16744" i="1"/>
  <c r="L16734" i="1"/>
  <c r="M16755" i="1"/>
  <c r="N16746" i="1"/>
  <c r="P16746" i="1" s="1"/>
  <c r="P16747" i="1" s="1"/>
  <c r="O16745" i="1"/>
  <c r="O16746" i="1"/>
  <c r="O16747" i="1" s="1"/>
  <c r="L16745" i="1"/>
  <c r="N16745" i="1"/>
  <c r="M16753" i="1"/>
  <c r="L16743" i="1"/>
  <c r="M16758" i="1"/>
  <c r="L16748" i="1"/>
  <c r="M16761" i="1"/>
  <c r="L16751" i="1"/>
  <c r="M16752" i="1"/>
  <c r="L16742" i="1"/>
  <c r="L16737" i="1"/>
  <c r="M16747" i="1"/>
  <c r="N16739" i="1" a="1"/>
  <c r="P16735" i="1"/>
  <c r="P16731" i="1"/>
  <c r="O16730" i="1"/>
  <c r="N16729" i="1"/>
  <c r="R16729" i="1" s="1" a="1"/>
  <c r="N16731" i="1"/>
  <c r="P16729" i="1"/>
  <c r="N16730" i="1"/>
  <c r="O16729" i="1"/>
  <c r="O16731" i="1"/>
  <c r="P16730" i="1"/>
  <c r="M16759" i="1"/>
  <c r="L16749" i="1"/>
  <c r="M16754" i="1" l="1"/>
  <c r="L16744" i="1"/>
  <c r="L16756" i="1"/>
  <c r="M16766" i="1"/>
  <c r="M16763" i="1"/>
  <c r="L16753" i="1"/>
  <c r="N16749" i="1" a="1"/>
  <c r="P16745" i="1"/>
  <c r="M16771" i="1"/>
  <c r="L16761" i="1"/>
  <c r="R16731" i="1"/>
  <c r="R16729" i="1"/>
  <c r="R16730" i="1"/>
  <c r="P16741" i="1"/>
  <c r="O16740" i="1"/>
  <c r="N16739" i="1"/>
  <c r="R16739" i="1" s="1" a="1"/>
  <c r="N16741" i="1"/>
  <c r="P16739" i="1"/>
  <c r="O16741" i="1"/>
  <c r="P16740" i="1"/>
  <c r="N16740" i="1"/>
  <c r="O16739" i="1"/>
  <c r="M16762" i="1"/>
  <c r="L16752" i="1"/>
  <c r="M16768" i="1"/>
  <c r="L16758" i="1"/>
  <c r="M16765" i="1"/>
  <c r="O16756" i="1"/>
  <c r="O16757" i="1" s="1"/>
  <c r="L16755" i="1"/>
  <c r="N16756" i="1"/>
  <c r="P16756" i="1" s="1"/>
  <c r="P16757" i="1" s="1"/>
  <c r="O16755" i="1"/>
  <c r="N16755" i="1"/>
  <c r="M16769" i="1"/>
  <c r="L16759" i="1"/>
  <c r="M16757" i="1"/>
  <c r="L16747" i="1"/>
  <c r="M16750" i="1"/>
  <c r="L16740" i="1"/>
  <c r="R16741" i="1" l="1"/>
  <c r="R16739" i="1"/>
  <c r="R16740" i="1"/>
  <c r="L16766" i="1"/>
  <c r="M16776" i="1"/>
  <c r="M16775" i="1"/>
  <c r="O16766" i="1"/>
  <c r="O16767" i="1" s="1"/>
  <c r="L16765" i="1"/>
  <c r="N16766" i="1"/>
  <c r="P16766" i="1" s="1"/>
  <c r="P16767" i="1" s="1"/>
  <c r="O16765" i="1"/>
  <c r="N16765" i="1"/>
  <c r="M16772" i="1"/>
  <c r="L16762" i="1"/>
  <c r="P16751" i="1"/>
  <c r="O16750" i="1"/>
  <c r="N16749" i="1"/>
  <c r="R16749" i="1" s="1" a="1"/>
  <c r="O16751" i="1"/>
  <c r="N16750" i="1"/>
  <c r="N16751" i="1"/>
  <c r="P16749" i="1"/>
  <c r="P16750" i="1"/>
  <c r="O16749" i="1"/>
  <c r="N16759" i="1" a="1"/>
  <c r="P16755" i="1"/>
  <c r="M16767" i="1"/>
  <c r="L16757" i="1"/>
  <c r="M16760" i="1"/>
  <c r="L16750" i="1"/>
  <c r="M16779" i="1"/>
  <c r="L16769" i="1"/>
  <c r="M16778" i="1"/>
  <c r="L16768" i="1"/>
  <c r="M16781" i="1"/>
  <c r="L16771" i="1"/>
  <c r="M16773" i="1"/>
  <c r="L16763" i="1"/>
  <c r="M16764" i="1"/>
  <c r="L16754" i="1"/>
  <c r="M16770" i="1" l="1"/>
  <c r="L16760" i="1"/>
  <c r="R16751" i="1"/>
  <c r="R16750" i="1"/>
  <c r="R16749" i="1"/>
  <c r="M16782" i="1"/>
  <c r="L16772" i="1"/>
  <c r="P16761" i="1"/>
  <c r="O16760" i="1"/>
  <c r="N16759" i="1"/>
  <c r="R16759" i="1" s="1" a="1"/>
  <c r="O16761" i="1"/>
  <c r="N16760" i="1"/>
  <c r="N16761" i="1"/>
  <c r="P16759" i="1"/>
  <c r="P16760" i="1"/>
  <c r="O16759" i="1"/>
  <c r="N16769" i="1" a="1"/>
  <c r="P16765" i="1"/>
  <c r="M16788" i="1"/>
  <c r="L16778" i="1"/>
  <c r="M16785" i="1"/>
  <c r="O16776" i="1"/>
  <c r="O16777" i="1" s="1"/>
  <c r="L16775" i="1"/>
  <c r="N16776" i="1"/>
  <c r="P16776" i="1" s="1"/>
  <c r="P16777" i="1" s="1"/>
  <c r="O16775" i="1"/>
  <c r="N16775" i="1"/>
  <c r="M16783" i="1"/>
  <c r="L16773" i="1"/>
  <c r="M16774" i="1"/>
  <c r="L16764" i="1"/>
  <c r="M16791" i="1"/>
  <c r="L16781" i="1"/>
  <c r="M16789" i="1"/>
  <c r="L16779" i="1"/>
  <c r="M16777" i="1"/>
  <c r="L16767" i="1"/>
  <c r="L16776" i="1"/>
  <c r="M16786" i="1"/>
  <c r="L16786" i="1" l="1"/>
  <c r="M16796" i="1"/>
  <c r="N16779" i="1" a="1"/>
  <c r="P16775" i="1"/>
  <c r="M16799" i="1"/>
  <c r="L16789" i="1"/>
  <c r="M16784" i="1"/>
  <c r="L16774" i="1"/>
  <c r="M16787" i="1"/>
  <c r="L16777" i="1"/>
  <c r="M16801" i="1"/>
  <c r="L16791" i="1"/>
  <c r="M16793" i="1"/>
  <c r="L16783" i="1"/>
  <c r="M16798" i="1"/>
  <c r="L16788" i="1"/>
  <c r="R16761" i="1"/>
  <c r="R16760" i="1"/>
  <c r="R16759" i="1"/>
  <c r="M16792" i="1"/>
  <c r="L16782" i="1"/>
  <c r="M16795" i="1"/>
  <c r="O16786" i="1"/>
  <c r="O16787" i="1" s="1"/>
  <c r="L16785" i="1"/>
  <c r="N16786" i="1"/>
  <c r="P16786" i="1" s="1"/>
  <c r="P16787" i="1" s="1"/>
  <c r="O16785" i="1"/>
  <c r="N16785" i="1"/>
  <c r="P16771" i="1"/>
  <c r="O16770" i="1"/>
  <c r="N16769" i="1"/>
  <c r="R16769" i="1" s="1" a="1"/>
  <c r="O16771" i="1"/>
  <c r="N16770" i="1"/>
  <c r="N16771" i="1"/>
  <c r="P16769" i="1"/>
  <c r="O16769" i="1"/>
  <c r="P16770" i="1"/>
  <c r="M16780" i="1"/>
  <c r="L16770" i="1"/>
  <c r="R16771" i="1" l="1"/>
  <c r="R16770" i="1"/>
  <c r="R16769" i="1"/>
  <c r="M16790" i="1"/>
  <c r="L16780" i="1"/>
  <c r="M16802" i="1"/>
  <c r="L16792" i="1"/>
  <c r="M16808" i="1"/>
  <c r="L16798" i="1"/>
  <c r="M16811" i="1"/>
  <c r="L16801" i="1"/>
  <c r="M16794" i="1"/>
  <c r="L16784" i="1"/>
  <c r="P16781" i="1"/>
  <c r="O16780" i="1"/>
  <c r="N16779" i="1"/>
  <c r="R16779" i="1" s="1" a="1"/>
  <c r="O16781" i="1"/>
  <c r="N16780" i="1"/>
  <c r="N16781" i="1"/>
  <c r="P16779" i="1"/>
  <c r="P16780" i="1"/>
  <c r="O16779" i="1"/>
  <c r="M16805" i="1"/>
  <c r="O16796" i="1"/>
  <c r="O16797" i="1" s="1"/>
  <c r="L16795" i="1"/>
  <c r="N16796" i="1"/>
  <c r="P16796" i="1" s="1"/>
  <c r="P16797" i="1" s="1"/>
  <c r="O16795" i="1"/>
  <c r="N16795" i="1"/>
  <c r="L16796" i="1"/>
  <c r="M16806" i="1"/>
  <c r="N16789" i="1" a="1"/>
  <c r="P16785" i="1"/>
  <c r="M16803" i="1"/>
  <c r="L16793" i="1"/>
  <c r="M16797" i="1"/>
  <c r="L16787" i="1"/>
  <c r="M16809" i="1"/>
  <c r="L16799" i="1"/>
  <c r="R16781" i="1" l="1"/>
  <c r="R16780" i="1"/>
  <c r="R16779" i="1"/>
  <c r="M16804" i="1"/>
  <c r="L16794" i="1"/>
  <c r="M16818" i="1"/>
  <c r="L16808" i="1"/>
  <c r="M16800" i="1"/>
  <c r="L16790" i="1"/>
  <c r="M16815" i="1"/>
  <c r="O16806" i="1"/>
  <c r="O16807" i="1" s="1"/>
  <c r="L16805" i="1"/>
  <c r="N16806" i="1"/>
  <c r="P16806" i="1" s="1"/>
  <c r="P16807" i="1" s="1"/>
  <c r="O16805" i="1"/>
  <c r="N16805" i="1"/>
  <c r="N16799" i="1" a="1"/>
  <c r="P16795" i="1"/>
  <c r="M16807" i="1"/>
  <c r="L16797" i="1"/>
  <c r="L16806" i="1"/>
  <c r="M16816" i="1"/>
  <c r="M16821" i="1"/>
  <c r="L16811" i="1"/>
  <c r="M16812" i="1"/>
  <c r="L16802" i="1"/>
  <c r="P16791" i="1"/>
  <c r="O16790" i="1"/>
  <c r="N16789" i="1"/>
  <c r="R16789" i="1" s="1" a="1"/>
  <c r="O16791" i="1"/>
  <c r="N16790" i="1"/>
  <c r="N16791" i="1"/>
  <c r="P16789" i="1"/>
  <c r="P16790" i="1"/>
  <c r="O16789" i="1"/>
  <c r="M16819" i="1"/>
  <c r="L16809" i="1"/>
  <c r="M16813" i="1"/>
  <c r="L16803" i="1"/>
  <c r="R16791" i="1" l="1"/>
  <c r="R16790" i="1"/>
  <c r="R16789" i="1"/>
  <c r="M16822" i="1"/>
  <c r="L16812" i="1"/>
  <c r="P16801" i="1"/>
  <c r="O16800" i="1"/>
  <c r="N16799" i="1"/>
  <c r="R16799" i="1" s="1" a="1"/>
  <c r="O16801" i="1"/>
  <c r="N16800" i="1"/>
  <c r="N16801" i="1"/>
  <c r="P16799" i="1"/>
  <c r="P16800" i="1"/>
  <c r="O16799" i="1"/>
  <c r="M16810" i="1"/>
  <c r="L16800" i="1"/>
  <c r="M16814" i="1"/>
  <c r="L16804" i="1"/>
  <c r="N16809" i="1" a="1"/>
  <c r="P16805" i="1"/>
  <c r="M16825" i="1"/>
  <c r="O16816" i="1"/>
  <c r="O16817" i="1" s="1"/>
  <c r="L16815" i="1"/>
  <c r="N16816" i="1"/>
  <c r="P16816" i="1" s="1"/>
  <c r="P16817" i="1" s="1"/>
  <c r="O16815" i="1"/>
  <c r="N16815" i="1"/>
  <c r="M16828" i="1"/>
  <c r="L16818" i="1"/>
  <c r="M16829" i="1"/>
  <c r="L16819" i="1"/>
  <c r="M16831" i="1"/>
  <c r="L16821" i="1"/>
  <c r="M16817" i="1"/>
  <c r="L16807" i="1"/>
  <c r="M16823" i="1"/>
  <c r="L16813" i="1"/>
  <c r="L16816" i="1"/>
  <c r="M16826" i="1"/>
  <c r="R16801" i="1" l="1"/>
  <c r="R16800" i="1"/>
  <c r="R16799" i="1"/>
  <c r="M16832" i="1"/>
  <c r="L16822" i="1"/>
  <c r="M16833" i="1"/>
  <c r="L16823" i="1"/>
  <c r="M16841" i="1"/>
  <c r="L16831" i="1"/>
  <c r="M16838" i="1"/>
  <c r="L16828" i="1"/>
  <c r="P16811" i="1"/>
  <c r="O16810" i="1"/>
  <c r="N16809" i="1"/>
  <c r="R16809" i="1" s="1" a="1"/>
  <c r="O16811" i="1"/>
  <c r="N16810" i="1"/>
  <c r="N16811" i="1"/>
  <c r="P16809" i="1"/>
  <c r="O16809" i="1"/>
  <c r="P16810" i="1"/>
  <c r="M16820" i="1"/>
  <c r="L16810" i="1"/>
  <c r="N16819" i="1" a="1"/>
  <c r="P16815" i="1"/>
  <c r="L16826" i="1"/>
  <c r="M16836" i="1"/>
  <c r="M16827" i="1"/>
  <c r="L16817" i="1"/>
  <c r="M16839" i="1"/>
  <c r="L16829" i="1"/>
  <c r="M16835" i="1"/>
  <c r="O16826" i="1"/>
  <c r="O16827" i="1" s="1"/>
  <c r="L16825" i="1"/>
  <c r="N16826" i="1"/>
  <c r="P16826" i="1" s="1"/>
  <c r="P16827" i="1" s="1"/>
  <c r="O16825" i="1"/>
  <c r="N16825" i="1"/>
  <c r="M16824" i="1"/>
  <c r="L16814" i="1"/>
  <c r="M16851" i="1" l="1"/>
  <c r="L16841" i="1"/>
  <c r="M16842" i="1"/>
  <c r="L16832" i="1"/>
  <c r="M16845" i="1"/>
  <c r="O16836" i="1"/>
  <c r="O16837" i="1" s="1"/>
  <c r="L16835" i="1"/>
  <c r="N16836" i="1"/>
  <c r="P16836" i="1" s="1"/>
  <c r="P16837" i="1" s="1"/>
  <c r="O16835" i="1"/>
  <c r="N16835" i="1"/>
  <c r="M16837" i="1"/>
  <c r="L16827" i="1"/>
  <c r="P16821" i="1"/>
  <c r="O16820" i="1"/>
  <c r="N16819" i="1"/>
  <c r="R16819" i="1" s="1" a="1"/>
  <c r="O16821" i="1"/>
  <c r="N16820" i="1"/>
  <c r="N16821" i="1"/>
  <c r="P16819" i="1"/>
  <c r="P16820" i="1"/>
  <c r="O16819" i="1"/>
  <c r="N16829" i="1" a="1"/>
  <c r="P16825" i="1"/>
  <c r="R16811" i="1"/>
  <c r="R16810" i="1"/>
  <c r="R16809" i="1"/>
  <c r="M16848" i="1"/>
  <c r="L16838" i="1"/>
  <c r="M16843" i="1"/>
  <c r="L16833" i="1"/>
  <c r="L16836" i="1"/>
  <c r="M16846" i="1"/>
  <c r="M16834" i="1"/>
  <c r="L16824" i="1"/>
  <c r="M16849" i="1"/>
  <c r="L16839" i="1"/>
  <c r="M16830" i="1"/>
  <c r="L16820" i="1"/>
  <c r="M16840" i="1" l="1"/>
  <c r="L16830" i="1"/>
  <c r="M16853" i="1"/>
  <c r="L16843" i="1"/>
  <c r="L16846" i="1"/>
  <c r="M16856" i="1"/>
  <c r="M16859" i="1"/>
  <c r="L16849" i="1"/>
  <c r="M16858" i="1"/>
  <c r="L16848" i="1"/>
  <c r="R16821" i="1"/>
  <c r="R16820" i="1"/>
  <c r="R16819" i="1"/>
  <c r="M16847" i="1"/>
  <c r="L16837" i="1"/>
  <c r="M16852" i="1"/>
  <c r="L16842" i="1"/>
  <c r="P16831" i="1"/>
  <c r="O16830" i="1"/>
  <c r="N16829" i="1"/>
  <c r="R16829" i="1" s="1" a="1"/>
  <c r="O16831" i="1"/>
  <c r="N16830" i="1"/>
  <c r="N16831" i="1"/>
  <c r="P16829" i="1"/>
  <c r="P16830" i="1"/>
  <c r="O16829" i="1"/>
  <c r="N16839" i="1" a="1"/>
  <c r="P16835" i="1"/>
  <c r="M16844" i="1"/>
  <c r="L16834" i="1"/>
  <c r="M16855" i="1"/>
  <c r="O16846" i="1"/>
  <c r="O16847" i="1" s="1"/>
  <c r="L16845" i="1"/>
  <c r="N16846" i="1"/>
  <c r="P16846" i="1" s="1"/>
  <c r="P16847" i="1" s="1"/>
  <c r="O16845" i="1"/>
  <c r="N16845" i="1"/>
  <c r="M16861" i="1"/>
  <c r="L16851" i="1"/>
  <c r="R16831" i="1" l="1"/>
  <c r="R16830" i="1"/>
  <c r="R16829" i="1"/>
  <c r="M16862" i="1"/>
  <c r="L16852" i="1"/>
  <c r="N16849" i="1" a="1"/>
  <c r="P16845" i="1"/>
  <c r="M16865" i="1"/>
  <c r="O16856" i="1"/>
  <c r="O16857" i="1" s="1"/>
  <c r="L16855" i="1"/>
  <c r="N16856" i="1"/>
  <c r="P16856" i="1" s="1"/>
  <c r="P16857" i="1" s="1"/>
  <c r="O16855" i="1"/>
  <c r="N16855" i="1"/>
  <c r="P16841" i="1"/>
  <c r="O16840" i="1"/>
  <c r="N16839" i="1"/>
  <c r="R16839" i="1" s="1" a="1"/>
  <c r="O16841" i="1"/>
  <c r="N16840" i="1"/>
  <c r="N16841" i="1"/>
  <c r="P16839" i="1"/>
  <c r="P16840" i="1"/>
  <c r="O16839" i="1"/>
  <c r="M16869" i="1"/>
  <c r="L16859" i="1"/>
  <c r="M16863" i="1"/>
  <c r="L16853" i="1"/>
  <c r="M16857" i="1"/>
  <c r="L16847" i="1"/>
  <c r="L16856" i="1"/>
  <c r="M16866" i="1"/>
  <c r="M16871" i="1"/>
  <c r="L16861" i="1"/>
  <c r="M16854" i="1"/>
  <c r="L16844" i="1"/>
  <c r="M16868" i="1"/>
  <c r="L16858" i="1"/>
  <c r="M16850" i="1"/>
  <c r="L16840" i="1"/>
  <c r="M16864" i="1" l="1"/>
  <c r="L16854" i="1"/>
  <c r="M16875" i="1"/>
  <c r="O16866" i="1"/>
  <c r="O16867" i="1" s="1"/>
  <c r="L16865" i="1"/>
  <c r="N16866" i="1"/>
  <c r="P16866" i="1" s="1"/>
  <c r="P16867" i="1" s="1"/>
  <c r="O16865" i="1"/>
  <c r="N16865" i="1"/>
  <c r="M16872" i="1"/>
  <c r="L16862" i="1"/>
  <c r="M16881" i="1"/>
  <c r="L16871" i="1"/>
  <c r="M16879" i="1"/>
  <c r="L16869" i="1"/>
  <c r="R16841" i="1"/>
  <c r="R16840" i="1"/>
  <c r="R16839" i="1"/>
  <c r="M16878" i="1"/>
  <c r="L16868" i="1"/>
  <c r="M16867" i="1"/>
  <c r="L16857" i="1"/>
  <c r="L16866" i="1"/>
  <c r="M16876" i="1"/>
  <c r="P16851" i="1"/>
  <c r="O16850" i="1"/>
  <c r="N16849" i="1"/>
  <c r="R16849" i="1" s="1" a="1"/>
  <c r="O16851" i="1"/>
  <c r="N16850" i="1"/>
  <c r="N16851" i="1"/>
  <c r="P16849" i="1"/>
  <c r="O16849" i="1"/>
  <c r="P16850" i="1"/>
  <c r="M16860" i="1"/>
  <c r="L16850" i="1"/>
  <c r="M16873" i="1"/>
  <c r="L16863" i="1"/>
  <c r="N16859" i="1" a="1"/>
  <c r="P16855" i="1"/>
  <c r="M16877" i="1" l="1"/>
  <c r="L16867" i="1"/>
  <c r="N16869" i="1" a="1"/>
  <c r="P16865" i="1"/>
  <c r="L16876" i="1"/>
  <c r="M16886" i="1"/>
  <c r="M16891" i="1"/>
  <c r="L16881" i="1"/>
  <c r="M16885" i="1"/>
  <c r="O16876" i="1"/>
  <c r="O16877" i="1" s="1"/>
  <c r="L16875" i="1"/>
  <c r="N16876" i="1"/>
  <c r="P16876" i="1" s="1"/>
  <c r="P16877" i="1" s="1"/>
  <c r="O16875" i="1"/>
  <c r="N16875" i="1"/>
  <c r="M16883" i="1"/>
  <c r="L16873" i="1"/>
  <c r="R16851" i="1"/>
  <c r="R16850" i="1"/>
  <c r="R16849" i="1"/>
  <c r="M16888" i="1"/>
  <c r="L16878" i="1"/>
  <c r="P16861" i="1"/>
  <c r="O16860" i="1"/>
  <c r="N16859" i="1"/>
  <c r="R16859" i="1" s="1" a="1"/>
  <c r="O16861" i="1"/>
  <c r="N16860" i="1"/>
  <c r="N16861" i="1"/>
  <c r="P16859" i="1"/>
  <c r="P16860" i="1"/>
  <c r="O16859" i="1"/>
  <c r="M16870" i="1"/>
  <c r="L16860" i="1"/>
  <c r="M16889" i="1"/>
  <c r="L16879" i="1"/>
  <c r="M16882" i="1"/>
  <c r="L16872" i="1"/>
  <c r="M16874" i="1"/>
  <c r="L16864" i="1"/>
  <c r="R16861" i="1" l="1"/>
  <c r="R16860" i="1"/>
  <c r="R16859" i="1"/>
  <c r="M16898" i="1"/>
  <c r="L16888" i="1"/>
  <c r="M16884" i="1"/>
  <c r="L16874" i="1"/>
  <c r="M16892" i="1"/>
  <c r="L16882" i="1"/>
  <c r="M16880" i="1"/>
  <c r="L16870" i="1"/>
  <c r="M16893" i="1"/>
  <c r="L16883" i="1"/>
  <c r="M16901" i="1"/>
  <c r="L16891" i="1"/>
  <c r="P16871" i="1"/>
  <c r="O16870" i="1"/>
  <c r="N16869" i="1"/>
  <c r="R16869" i="1" s="1" a="1"/>
  <c r="O16871" i="1"/>
  <c r="N16870" i="1"/>
  <c r="N16871" i="1"/>
  <c r="P16869" i="1"/>
  <c r="P16870" i="1"/>
  <c r="O16869" i="1"/>
  <c r="N16879" i="1" a="1"/>
  <c r="P16875" i="1"/>
  <c r="L16886" i="1"/>
  <c r="M16896" i="1"/>
  <c r="M16899" i="1"/>
  <c r="L16889" i="1"/>
  <c r="M16895" i="1"/>
  <c r="O16886" i="1"/>
  <c r="O16887" i="1" s="1"/>
  <c r="L16885" i="1"/>
  <c r="N16886" i="1"/>
  <c r="P16886" i="1" s="1"/>
  <c r="P16887" i="1" s="1"/>
  <c r="O16885" i="1"/>
  <c r="N16885" i="1"/>
  <c r="M16887" i="1"/>
  <c r="L16877" i="1"/>
  <c r="L16896" i="1" l="1"/>
  <c r="M16906" i="1"/>
  <c r="M16903" i="1"/>
  <c r="L16893" i="1"/>
  <c r="M16902" i="1"/>
  <c r="L16892" i="1"/>
  <c r="M16908" i="1"/>
  <c r="L16898" i="1"/>
  <c r="M16905" i="1"/>
  <c r="O16896" i="1"/>
  <c r="O16897" i="1" s="1"/>
  <c r="L16895" i="1"/>
  <c r="N16896" i="1"/>
  <c r="P16896" i="1" s="1"/>
  <c r="P16897" i="1" s="1"/>
  <c r="O16895" i="1"/>
  <c r="N16895" i="1"/>
  <c r="R16871" i="1"/>
  <c r="R16870" i="1"/>
  <c r="R16869" i="1"/>
  <c r="M16911" i="1"/>
  <c r="L16901" i="1"/>
  <c r="M16890" i="1"/>
  <c r="L16880" i="1"/>
  <c r="M16894" i="1"/>
  <c r="L16884" i="1"/>
  <c r="N16889" i="1" a="1"/>
  <c r="P16885" i="1"/>
  <c r="M16897" i="1"/>
  <c r="L16887" i="1"/>
  <c r="M16909" i="1"/>
  <c r="L16899" i="1"/>
  <c r="P16881" i="1"/>
  <c r="O16880" i="1"/>
  <c r="N16879" i="1"/>
  <c r="R16879" i="1" s="1" a="1"/>
  <c r="O16881" i="1"/>
  <c r="N16880" i="1"/>
  <c r="N16881" i="1"/>
  <c r="P16879" i="1"/>
  <c r="P16880" i="1"/>
  <c r="O16879" i="1"/>
  <c r="R16881" i="1" l="1"/>
  <c r="R16880" i="1"/>
  <c r="R16879" i="1"/>
  <c r="M16919" i="1"/>
  <c r="L16909" i="1"/>
  <c r="M16900" i="1"/>
  <c r="L16890" i="1"/>
  <c r="P16891" i="1"/>
  <c r="O16890" i="1"/>
  <c r="N16889" i="1"/>
  <c r="R16889" i="1" s="1" a="1"/>
  <c r="O16891" i="1"/>
  <c r="N16890" i="1"/>
  <c r="N16891" i="1"/>
  <c r="P16889" i="1"/>
  <c r="O16889" i="1"/>
  <c r="P16890" i="1"/>
  <c r="M16918" i="1"/>
  <c r="L16908" i="1"/>
  <c r="M16913" i="1"/>
  <c r="L16903" i="1"/>
  <c r="M16907" i="1"/>
  <c r="L16897" i="1"/>
  <c r="M16904" i="1"/>
  <c r="L16894" i="1"/>
  <c r="M16921" i="1"/>
  <c r="L16911" i="1"/>
  <c r="N16899" i="1" a="1"/>
  <c r="P16895" i="1"/>
  <c r="L16906" i="1"/>
  <c r="M16916" i="1"/>
  <c r="M16915" i="1"/>
  <c r="O16906" i="1"/>
  <c r="O16907" i="1" s="1"/>
  <c r="L16905" i="1"/>
  <c r="N16906" i="1"/>
  <c r="P16906" i="1" s="1"/>
  <c r="P16907" i="1" s="1"/>
  <c r="O16905" i="1"/>
  <c r="N16905" i="1"/>
  <c r="M16912" i="1"/>
  <c r="L16902" i="1"/>
  <c r="M16929" i="1" l="1"/>
  <c r="L16919" i="1"/>
  <c r="N16909" i="1" a="1"/>
  <c r="P16905" i="1"/>
  <c r="M16925" i="1"/>
  <c r="O16916" i="1"/>
  <c r="O16917" i="1" s="1"/>
  <c r="L16915" i="1"/>
  <c r="N16916" i="1"/>
  <c r="P16916" i="1" s="1"/>
  <c r="P16917" i="1" s="1"/>
  <c r="O16915" i="1"/>
  <c r="N16915" i="1"/>
  <c r="P16901" i="1"/>
  <c r="O16900" i="1"/>
  <c r="N16899" i="1"/>
  <c r="R16899" i="1" s="1" a="1"/>
  <c r="O16901" i="1"/>
  <c r="N16900" i="1"/>
  <c r="N16901" i="1"/>
  <c r="P16899" i="1"/>
  <c r="P16900" i="1"/>
  <c r="O16899" i="1"/>
  <c r="M16914" i="1"/>
  <c r="L16904" i="1"/>
  <c r="M16923" i="1"/>
  <c r="L16913" i="1"/>
  <c r="R16891" i="1"/>
  <c r="R16890" i="1"/>
  <c r="R16889" i="1"/>
  <c r="M16910" i="1"/>
  <c r="L16900" i="1"/>
  <c r="L16916" i="1"/>
  <c r="M16926" i="1"/>
  <c r="M16922" i="1"/>
  <c r="L16912" i="1"/>
  <c r="M16931" i="1"/>
  <c r="L16921" i="1"/>
  <c r="M16917" i="1"/>
  <c r="L16907" i="1"/>
  <c r="M16928" i="1"/>
  <c r="L16918" i="1"/>
  <c r="M16941" i="1" l="1"/>
  <c r="L16931" i="1"/>
  <c r="M16924" i="1"/>
  <c r="L16914" i="1"/>
  <c r="M16938" i="1"/>
  <c r="L16928" i="1"/>
  <c r="M16927" i="1"/>
  <c r="L16917" i="1"/>
  <c r="M16932" i="1"/>
  <c r="L16922" i="1"/>
  <c r="M16920" i="1"/>
  <c r="L16910" i="1"/>
  <c r="P16911" i="1"/>
  <c r="O16910" i="1"/>
  <c r="N16909" i="1"/>
  <c r="R16909" i="1" s="1" a="1"/>
  <c r="O16911" i="1"/>
  <c r="N16910" i="1"/>
  <c r="N16911" i="1"/>
  <c r="P16909" i="1"/>
  <c r="P16910" i="1"/>
  <c r="O16909" i="1"/>
  <c r="L16926" i="1"/>
  <c r="M16936" i="1"/>
  <c r="M16933" i="1"/>
  <c r="L16923" i="1"/>
  <c r="N16919" i="1" a="1"/>
  <c r="P16915" i="1"/>
  <c r="R16901" i="1"/>
  <c r="R16900" i="1"/>
  <c r="R16899" i="1"/>
  <c r="M16935" i="1"/>
  <c r="O16926" i="1"/>
  <c r="O16927" i="1" s="1"/>
  <c r="L16925" i="1"/>
  <c r="N16926" i="1"/>
  <c r="P16926" i="1" s="1"/>
  <c r="P16927" i="1" s="1"/>
  <c r="O16925" i="1"/>
  <c r="N16925" i="1"/>
  <c r="M16939" i="1"/>
  <c r="L16929" i="1"/>
  <c r="M16943" i="1" l="1"/>
  <c r="L16933" i="1"/>
  <c r="L16936" i="1"/>
  <c r="M16946" i="1"/>
  <c r="R16911" i="1"/>
  <c r="R16910" i="1"/>
  <c r="R16909" i="1"/>
  <c r="M16930" i="1"/>
  <c r="L16920" i="1"/>
  <c r="M16937" i="1"/>
  <c r="L16927" i="1"/>
  <c r="M16934" i="1"/>
  <c r="L16924" i="1"/>
  <c r="P16921" i="1"/>
  <c r="O16920" i="1"/>
  <c r="N16919" i="1"/>
  <c r="R16919" i="1" s="1" a="1"/>
  <c r="O16921" i="1"/>
  <c r="N16920" i="1"/>
  <c r="N16921" i="1"/>
  <c r="P16919" i="1"/>
  <c r="P16920" i="1"/>
  <c r="O16919" i="1"/>
  <c r="N16929" i="1" a="1"/>
  <c r="P16925" i="1"/>
  <c r="M16945" i="1"/>
  <c r="O16936" i="1"/>
  <c r="O16937" i="1" s="1"/>
  <c r="L16935" i="1"/>
  <c r="N16936" i="1"/>
  <c r="P16936" i="1" s="1"/>
  <c r="P16937" i="1" s="1"/>
  <c r="O16935" i="1"/>
  <c r="N16935" i="1"/>
  <c r="M16949" i="1"/>
  <c r="L16939" i="1"/>
  <c r="M16942" i="1"/>
  <c r="L16932" i="1"/>
  <c r="M16948" i="1"/>
  <c r="L16938" i="1"/>
  <c r="M16951" i="1"/>
  <c r="L16941" i="1"/>
  <c r="M16961" i="1" l="1"/>
  <c r="L16951" i="1"/>
  <c r="R16921" i="1"/>
  <c r="R16920" i="1"/>
  <c r="R16919" i="1"/>
  <c r="M16944" i="1"/>
  <c r="L16934" i="1"/>
  <c r="M16940" i="1"/>
  <c r="L16930" i="1"/>
  <c r="L16946" i="1"/>
  <c r="M16956" i="1"/>
  <c r="M16952" i="1"/>
  <c r="L16942" i="1"/>
  <c r="M16958" i="1"/>
  <c r="L16948" i="1"/>
  <c r="M16959" i="1"/>
  <c r="L16949" i="1"/>
  <c r="P16931" i="1"/>
  <c r="O16930" i="1"/>
  <c r="N16929" i="1"/>
  <c r="R16929" i="1" s="1" a="1"/>
  <c r="O16931" i="1"/>
  <c r="N16930" i="1"/>
  <c r="N16931" i="1"/>
  <c r="P16929" i="1"/>
  <c r="O16929" i="1"/>
  <c r="P16930" i="1"/>
  <c r="N16939" i="1" a="1"/>
  <c r="P16935" i="1"/>
  <c r="M16947" i="1"/>
  <c r="L16937" i="1"/>
  <c r="M16955" i="1"/>
  <c r="O16946" i="1"/>
  <c r="O16947" i="1" s="1"/>
  <c r="L16945" i="1"/>
  <c r="N16946" i="1"/>
  <c r="P16946" i="1" s="1"/>
  <c r="P16947" i="1" s="1"/>
  <c r="O16945" i="1"/>
  <c r="N16945" i="1"/>
  <c r="M16953" i="1"/>
  <c r="L16943" i="1"/>
  <c r="R16931" i="1" l="1"/>
  <c r="R16930" i="1"/>
  <c r="R16929" i="1"/>
  <c r="M16969" i="1"/>
  <c r="L16959" i="1"/>
  <c r="M16962" i="1"/>
  <c r="L16952" i="1"/>
  <c r="M16950" i="1"/>
  <c r="L16940" i="1"/>
  <c r="P16941" i="1"/>
  <c r="O16940" i="1"/>
  <c r="N16939" i="1"/>
  <c r="R16939" i="1" s="1" a="1"/>
  <c r="O16941" i="1"/>
  <c r="N16940" i="1"/>
  <c r="N16941" i="1"/>
  <c r="P16939" i="1"/>
  <c r="P16940" i="1"/>
  <c r="O16939" i="1"/>
  <c r="L16956" i="1"/>
  <c r="M16966" i="1"/>
  <c r="N16949" i="1" a="1"/>
  <c r="P16945" i="1"/>
  <c r="M16968" i="1"/>
  <c r="L16958" i="1"/>
  <c r="M16954" i="1"/>
  <c r="L16944" i="1"/>
  <c r="M16965" i="1"/>
  <c r="O16956" i="1"/>
  <c r="O16957" i="1" s="1"/>
  <c r="L16955" i="1"/>
  <c r="N16956" i="1"/>
  <c r="P16956" i="1" s="1"/>
  <c r="P16957" i="1" s="1"/>
  <c r="O16955" i="1"/>
  <c r="N16955" i="1"/>
  <c r="M16963" i="1"/>
  <c r="L16953" i="1"/>
  <c r="M16957" i="1"/>
  <c r="L16947" i="1"/>
  <c r="M16971" i="1"/>
  <c r="L16961" i="1"/>
  <c r="L16966" i="1" l="1"/>
  <c r="M16976" i="1"/>
  <c r="R16941" i="1"/>
  <c r="R16940" i="1"/>
  <c r="R16939" i="1"/>
  <c r="M16960" i="1"/>
  <c r="L16950" i="1"/>
  <c r="M16979" i="1"/>
  <c r="L16969" i="1"/>
  <c r="M16975" i="1"/>
  <c r="O16966" i="1"/>
  <c r="O16967" i="1" s="1"/>
  <c r="L16965" i="1"/>
  <c r="N16966" i="1"/>
  <c r="P16966" i="1" s="1"/>
  <c r="P16967" i="1" s="1"/>
  <c r="O16965" i="1"/>
  <c r="N16965" i="1"/>
  <c r="M16978" i="1"/>
  <c r="L16968" i="1"/>
  <c r="M16973" i="1"/>
  <c r="L16963" i="1"/>
  <c r="M16964" i="1"/>
  <c r="L16954" i="1"/>
  <c r="N16959" i="1" a="1"/>
  <c r="P16955" i="1"/>
  <c r="M16967" i="1"/>
  <c r="L16957" i="1"/>
  <c r="M16972" i="1"/>
  <c r="L16962" i="1"/>
  <c r="M16981" i="1"/>
  <c r="L16971" i="1"/>
  <c r="P16951" i="1"/>
  <c r="O16950" i="1"/>
  <c r="N16949" i="1"/>
  <c r="R16949" i="1" s="1" a="1"/>
  <c r="O16951" i="1"/>
  <c r="N16950" i="1"/>
  <c r="N16951" i="1"/>
  <c r="P16949" i="1"/>
  <c r="P16950" i="1"/>
  <c r="O16949" i="1"/>
  <c r="M16982" i="1" l="1"/>
  <c r="L16972" i="1"/>
  <c r="R16951" i="1"/>
  <c r="R16950" i="1"/>
  <c r="R16949" i="1"/>
  <c r="M16991" i="1"/>
  <c r="L16981" i="1"/>
  <c r="M16977" i="1"/>
  <c r="L16967" i="1"/>
  <c r="M16974" i="1"/>
  <c r="L16964" i="1"/>
  <c r="M16988" i="1"/>
  <c r="L16978" i="1"/>
  <c r="M16989" i="1"/>
  <c r="L16979" i="1"/>
  <c r="M16985" i="1"/>
  <c r="O16976" i="1"/>
  <c r="O16977" i="1" s="1"/>
  <c r="L16975" i="1"/>
  <c r="N16976" i="1"/>
  <c r="P16976" i="1" s="1"/>
  <c r="P16977" i="1" s="1"/>
  <c r="O16975" i="1"/>
  <c r="N16975" i="1"/>
  <c r="M16970" i="1"/>
  <c r="L16960" i="1"/>
  <c r="L16976" i="1"/>
  <c r="M16986" i="1"/>
  <c r="N16969" i="1" a="1"/>
  <c r="P16965" i="1"/>
  <c r="P16961" i="1"/>
  <c r="O16960" i="1"/>
  <c r="N16959" i="1"/>
  <c r="R16959" i="1" s="1" a="1"/>
  <c r="O16961" i="1"/>
  <c r="N16960" i="1"/>
  <c r="N16961" i="1"/>
  <c r="P16959" i="1"/>
  <c r="P16960" i="1"/>
  <c r="O16959" i="1"/>
  <c r="M16983" i="1"/>
  <c r="L16973" i="1"/>
  <c r="M16993" i="1" l="1"/>
  <c r="L16983" i="1"/>
  <c r="L16986" i="1"/>
  <c r="M16996" i="1"/>
  <c r="N16979" i="1" a="1"/>
  <c r="P16975" i="1"/>
  <c r="M16995" i="1"/>
  <c r="O16986" i="1"/>
  <c r="O16987" i="1" s="1"/>
  <c r="L16985" i="1"/>
  <c r="N16986" i="1"/>
  <c r="P16986" i="1" s="1"/>
  <c r="P16987" i="1" s="1"/>
  <c r="O16985" i="1"/>
  <c r="N16985" i="1"/>
  <c r="M16998" i="1"/>
  <c r="L16988" i="1"/>
  <c r="M16987" i="1"/>
  <c r="L16977" i="1"/>
  <c r="R16961" i="1"/>
  <c r="R16960" i="1"/>
  <c r="R16959" i="1"/>
  <c r="P16971" i="1"/>
  <c r="O16970" i="1"/>
  <c r="N16969" i="1"/>
  <c r="R16969" i="1" s="1" a="1"/>
  <c r="O16971" i="1"/>
  <c r="N16970" i="1"/>
  <c r="N16971" i="1"/>
  <c r="P16969" i="1"/>
  <c r="O16969" i="1"/>
  <c r="P16970" i="1"/>
  <c r="M16980" i="1"/>
  <c r="L16970" i="1"/>
  <c r="M16999" i="1"/>
  <c r="L16989" i="1"/>
  <c r="M16984" i="1"/>
  <c r="L16974" i="1"/>
  <c r="M17001" i="1"/>
  <c r="L16991" i="1"/>
  <c r="M16992" i="1"/>
  <c r="L16982" i="1"/>
  <c r="M17009" i="1" l="1"/>
  <c r="L16999" i="1"/>
  <c r="M16997" i="1"/>
  <c r="L16987" i="1"/>
  <c r="M17005" i="1"/>
  <c r="O16996" i="1"/>
  <c r="O16997" i="1" s="1"/>
  <c r="L16995" i="1"/>
  <c r="N16996" i="1"/>
  <c r="P16996" i="1" s="1"/>
  <c r="P16997" i="1" s="1"/>
  <c r="O16995" i="1"/>
  <c r="N16995" i="1"/>
  <c r="L16996" i="1"/>
  <c r="M17006" i="1"/>
  <c r="R16971" i="1"/>
  <c r="R16970" i="1"/>
  <c r="R16969" i="1"/>
  <c r="N16989" i="1" a="1"/>
  <c r="P16985" i="1"/>
  <c r="M17011" i="1"/>
  <c r="L17001" i="1"/>
  <c r="M17002" i="1"/>
  <c r="L16992" i="1"/>
  <c r="M16994" i="1"/>
  <c r="L16984" i="1"/>
  <c r="M16990" i="1"/>
  <c r="L16980" i="1"/>
  <c r="M17008" i="1"/>
  <c r="L16998" i="1"/>
  <c r="P16981" i="1"/>
  <c r="O16980" i="1"/>
  <c r="N16979" i="1"/>
  <c r="R16979" i="1" s="1" a="1"/>
  <c r="O16981" i="1"/>
  <c r="N16980" i="1"/>
  <c r="N16981" i="1"/>
  <c r="P16979" i="1"/>
  <c r="P16980" i="1"/>
  <c r="O16979" i="1"/>
  <c r="M17003" i="1"/>
  <c r="L16993" i="1"/>
  <c r="M17013" i="1" l="1"/>
  <c r="L17003" i="1"/>
  <c r="M17012" i="1"/>
  <c r="L17002" i="1"/>
  <c r="P16991" i="1"/>
  <c r="O16990" i="1"/>
  <c r="N16989" i="1"/>
  <c r="R16989" i="1" s="1" a="1"/>
  <c r="O16991" i="1"/>
  <c r="N16990" i="1"/>
  <c r="N16991" i="1"/>
  <c r="P16989" i="1"/>
  <c r="P16990" i="1"/>
  <c r="O16989" i="1"/>
  <c r="L17006" i="1"/>
  <c r="M17016" i="1"/>
  <c r="M17007" i="1"/>
  <c r="L16997" i="1"/>
  <c r="M17000" i="1"/>
  <c r="L16990" i="1"/>
  <c r="R16981" i="1"/>
  <c r="R16980" i="1"/>
  <c r="R16979" i="1"/>
  <c r="M17018" i="1"/>
  <c r="L17008" i="1"/>
  <c r="M17004" i="1"/>
  <c r="L16994" i="1"/>
  <c r="M17021" i="1"/>
  <c r="L17011" i="1"/>
  <c r="N16999" i="1" a="1"/>
  <c r="P16995" i="1"/>
  <c r="M17015" i="1"/>
  <c r="O17006" i="1"/>
  <c r="O17007" i="1" s="1"/>
  <c r="L17005" i="1"/>
  <c r="N17006" i="1"/>
  <c r="P17006" i="1" s="1"/>
  <c r="P17007" i="1" s="1"/>
  <c r="O17005" i="1"/>
  <c r="N17005" i="1"/>
  <c r="M17019" i="1"/>
  <c r="L17009" i="1"/>
  <c r="N17009" i="1" l="1" a="1"/>
  <c r="P17005" i="1"/>
  <c r="M17028" i="1"/>
  <c r="L17018" i="1"/>
  <c r="R16991" i="1"/>
  <c r="R16990" i="1"/>
  <c r="R16989" i="1"/>
  <c r="M17022" i="1"/>
  <c r="L17012" i="1"/>
  <c r="M17031" i="1"/>
  <c r="L17021" i="1"/>
  <c r="L17016" i="1"/>
  <c r="M17026" i="1"/>
  <c r="M17010" i="1"/>
  <c r="L17000" i="1"/>
  <c r="M17017" i="1"/>
  <c r="L17007" i="1"/>
  <c r="M17025" i="1"/>
  <c r="O17016" i="1"/>
  <c r="O17017" i="1" s="1"/>
  <c r="L17015" i="1"/>
  <c r="N17016" i="1"/>
  <c r="P17016" i="1" s="1"/>
  <c r="P17017" i="1" s="1"/>
  <c r="O17015" i="1"/>
  <c r="N17015" i="1"/>
  <c r="M17029" i="1"/>
  <c r="L17019" i="1"/>
  <c r="P17001" i="1"/>
  <c r="O17000" i="1"/>
  <c r="N16999" i="1"/>
  <c r="R16999" i="1" s="1" a="1"/>
  <c r="O17001" i="1"/>
  <c r="N17000" i="1"/>
  <c r="N17001" i="1"/>
  <c r="P16999" i="1"/>
  <c r="P17000" i="1"/>
  <c r="O16999" i="1"/>
  <c r="M17014" i="1"/>
  <c r="L17004" i="1"/>
  <c r="M17023" i="1"/>
  <c r="L17013" i="1"/>
  <c r="R17001" i="1" l="1"/>
  <c r="R17000" i="1"/>
  <c r="R16999" i="1"/>
  <c r="N17019" i="1" a="1"/>
  <c r="P17015" i="1"/>
  <c r="M17038" i="1"/>
  <c r="L17028" i="1"/>
  <c r="M17033" i="1"/>
  <c r="L17023" i="1"/>
  <c r="M17039" i="1"/>
  <c r="L17029" i="1"/>
  <c r="M17027" i="1"/>
  <c r="L17017" i="1"/>
  <c r="M17032" i="1"/>
  <c r="L17022" i="1"/>
  <c r="M17024" i="1"/>
  <c r="L17014" i="1"/>
  <c r="M17035" i="1"/>
  <c r="O17026" i="1"/>
  <c r="O17027" i="1" s="1"/>
  <c r="L17025" i="1"/>
  <c r="N17026" i="1"/>
  <c r="P17026" i="1" s="1"/>
  <c r="P17027" i="1" s="1"/>
  <c r="O17025" i="1"/>
  <c r="N17025" i="1"/>
  <c r="M17020" i="1"/>
  <c r="L17010" i="1"/>
  <c r="M17041" i="1"/>
  <c r="L17031" i="1"/>
  <c r="L17026" i="1"/>
  <c r="M17036" i="1"/>
  <c r="P17011" i="1"/>
  <c r="O17010" i="1"/>
  <c r="N17009" i="1"/>
  <c r="R17009" i="1" s="1" a="1"/>
  <c r="O17011" i="1"/>
  <c r="N17010" i="1"/>
  <c r="N17011" i="1"/>
  <c r="P17009" i="1"/>
  <c r="O17009" i="1"/>
  <c r="P17010" i="1"/>
  <c r="M17034" i="1" l="1"/>
  <c r="L17024" i="1"/>
  <c r="M17037" i="1"/>
  <c r="L17027" i="1"/>
  <c r="M17043" i="1"/>
  <c r="L17033" i="1"/>
  <c r="M17030" i="1"/>
  <c r="L17020" i="1"/>
  <c r="M17045" i="1"/>
  <c r="O17036" i="1"/>
  <c r="O17037" i="1" s="1"/>
  <c r="L17035" i="1"/>
  <c r="N17036" i="1"/>
  <c r="P17036" i="1" s="1"/>
  <c r="P17037" i="1" s="1"/>
  <c r="O17035" i="1"/>
  <c r="N17035" i="1"/>
  <c r="M17042" i="1"/>
  <c r="L17032" i="1"/>
  <c r="M17049" i="1"/>
  <c r="L17039" i="1"/>
  <c r="M17048" i="1"/>
  <c r="L17038" i="1"/>
  <c r="R17011" i="1"/>
  <c r="R17010" i="1"/>
  <c r="R17009" i="1"/>
  <c r="P17021" i="1"/>
  <c r="O17020" i="1"/>
  <c r="N17019" i="1"/>
  <c r="R17019" i="1" s="1" a="1"/>
  <c r="O17021" i="1"/>
  <c r="N17020" i="1"/>
  <c r="N17021" i="1"/>
  <c r="P17019" i="1"/>
  <c r="P17020" i="1"/>
  <c r="O17019" i="1"/>
  <c r="N17029" i="1" a="1"/>
  <c r="P17025" i="1"/>
  <c r="M17051" i="1"/>
  <c r="L17041" i="1"/>
  <c r="L17036" i="1"/>
  <c r="M17046" i="1"/>
  <c r="M17061" i="1" l="1"/>
  <c r="L17051" i="1"/>
  <c r="M17058" i="1"/>
  <c r="L17048" i="1"/>
  <c r="M17052" i="1"/>
  <c r="L17042" i="1"/>
  <c r="M17040" i="1"/>
  <c r="L17030" i="1"/>
  <c r="M17047" i="1"/>
  <c r="L17037" i="1"/>
  <c r="L17046" i="1"/>
  <c r="M17056" i="1"/>
  <c r="R17021" i="1"/>
  <c r="R17020" i="1"/>
  <c r="R17019" i="1"/>
  <c r="N17039" i="1" a="1"/>
  <c r="P17035" i="1"/>
  <c r="P17031" i="1"/>
  <c r="O17030" i="1"/>
  <c r="N17029" i="1"/>
  <c r="R17029" i="1" s="1" a="1"/>
  <c r="O17031" i="1"/>
  <c r="N17030" i="1"/>
  <c r="N17031" i="1"/>
  <c r="P17029" i="1"/>
  <c r="P17030" i="1"/>
  <c r="O17029" i="1"/>
  <c r="M17059" i="1"/>
  <c r="L17049" i="1"/>
  <c r="M17055" i="1"/>
  <c r="O17046" i="1"/>
  <c r="O17047" i="1" s="1"/>
  <c r="L17045" i="1"/>
  <c r="N17046" i="1"/>
  <c r="P17046" i="1" s="1"/>
  <c r="P17047" i="1" s="1"/>
  <c r="O17045" i="1"/>
  <c r="N17045" i="1"/>
  <c r="M17053" i="1"/>
  <c r="L17043" i="1"/>
  <c r="M17044" i="1"/>
  <c r="L17034" i="1"/>
  <c r="P17041" i="1" l="1"/>
  <c r="O17040" i="1"/>
  <c r="N17039" i="1"/>
  <c r="R17039" i="1" s="1" a="1"/>
  <c r="O17041" i="1"/>
  <c r="N17040" i="1"/>
  <c r="N17041" i="1"/>
  <c r="P17039" i="1"/>
  <c r="P17040" i="1"/>
  <c r="O17039" i="1"/>
  <c r="L17056" i="1"/>
  <c r="M17066" i="1"/>
  <c r="M17063" i="1"/>
  <c r="L17053" i="1"/>
  <c r="M17069" i="1"/>
  <c r="L17059" i="1"/>
  <c r="M17050" i="1"/>
  <c r="L17040" i="1"/>
  <c r="M17068" i="1"/>
  <c r="L17058" i="1"/>
  <c r="M17054" i="1"/>
  <c r="L17044" i="1"/>
  <c r="R17031" i="1"/>
  <c r="R17030" i="1"/>
  <c r="R17029" i="1"/>
  <c r="N17049" i="1" a="1"/>
  <c r="P17045" i="1"/>
  <c r="M17065" i="1"/>
  <c r="O17056" i="1"/>
  <c r="O17057" i="1" s="1"/>
  <c r="L17055" i="1"/>
  <c r="N17056" i="1"/>
  <c r="P17056" i="1" s="1"/>
  <c r="P17057" i="1" s="1"/>
  <c r="O17055" i="1"/>
  <c r="N17055" i="1"/>
  <c r="M17057" i="1"/>
  <c r="L17047" i="1"/>
  <c r="M17062" i="1"/>
  <c r="L17052" i="1"/>
  <c r="M17071" i="1"/>
  <c r="L17061" i="1"/>
  <c r="M17075" i="1" l="1"/>
  <c r="O17066" i="1"/>
  <c r="O17067" i="1" s="1"/>
  <c r="L17065" i="1"/>
  <c r="N17066" i="1"/>
  <c r="P17066" i="1" s="1"/>
  <c r="P17067" i="1" s="1"/>
  <c r="O17065" i="1"/>
  <c r="N17065" i="1"/>
  <c r="L17066" i="1"/>
  <c r="M17076" i="1"/>
  <c r="R17041" i="1"/>
  <c r="R17040" i="1"/>
  <c r="R17039" i="1"/>
  <c r="M17078" i="1"/>
  <c r="L17068" i="1"/>
  <c r="M17079" i="1"/>
  <c r="L17069" i="1"/>
  <c r="N17059" i="1" a="1"/>
  <c r="P17055" i="1"/>
  <c r="M17064" i="1"/>
  <c r="L17054" i="1"/>
  <c r="M17060" i="1"/>
  <c r="L17050" i="1"/>
  <c r="M17073" i="1"/>
  <c r="L17063" i="1"/>
  <c r="M17072" i="1"/>
  <c r="L17062" i="1"/>
  <c r="M17081" i="1"/>
  <c r="L17071" i="1"/>
  <c r="M17067" i="1"/>
  <c r="L17057" i="1"/>
  <c r="P17051" i="1"/>
  <c r="O17050" i="1"/>
  <c r="N17049" i="1"/>
  <c r="R17049" i="1" s="1" a="1"/>
  <c r="O17051" i="1"/>
  <c r="N17050" i="1"/>
  <c r="N17051" i="1"/>
  <c r="P17049" i="1"/>
  <c r="O17049" i="1"/>
  <c r="P17050" i="1"/>
  <c r="P17061" i="1" l="1"/>
  <c r="O17060" i="1"/>
  <c r="N17059" i="1"/>
  <c r="R17059" i="1" s="1" a="1"/>
  <c r="O17061" i="1"/>
  <c r="N17060" i="1"/>
  <c r="N17061" i="1"/>
  <c r="P17059" i="1"/>
  <c r="P17060" i="1"/>
  <c r="O17059" i="1"/>
  <c r="M17088" i="1"/>
  <c r="L17078" i="1"/>
  <c r="L17076" i="1"/>
  <c r="M17086" i="1"/>
  <c r="M17077" i="1"/>
  <c r="L17067" i="1"/>
  <c r="M17091" i="1"/>
  <c r="L17081" i="1"/>
  <c r="M17089" i="1"/>
  <c r="L17079" i="1"/>
  <c r="N17069" i="1" a="1"/>
  <c r="P17065" i="1"/>
  <c r="R17051" i="1"/>
  <c r="R17050" i="1"/>
  <c r="R17049" i="1"/>
  <c r="M17082" i="1"/>
  <c r="L17072" i="1"/>
  <c r="M17070" i="1"/>
  <c r="L17060" i="1"/>
  <c r="M17083" i="1"/>
  <c r="L17073" i="1"/>
  <c r="M17074" i="1"/>
  <c r="L17064" i="1"/>
  <c r="M17085" i="1"/>
  <c r="O17076" i="1"/>
  <c r="O17077" i="1" s="1"/>
  <c r="L17075" i="1"/>
  <c r="N17076" i="1"/>
  <c r="P17076" i="1" s="1"/>
  <c r="P17077" i="1" s="1"/>
  <c r="O17075" i="1"/>
  <c r="N17075" i="1"/>
  <c r="P17071" i="1" l="1"/>
  <c r="O17070" i="1"/>
  <c r="N17069" i="1"/>
  <c r="R17069" i="1" s="1" a="1"/>
  <c r="O17071" i="1"/>
  <c r="N17070" i="1"/>
  <c r="N17071" i="1"/>
  <c r="P17069" i="1"/>
  <c r="P17070" i="1"/>
  <c r="O17069" i="1"/>
  <c r="M17084" i="1"/>
  <c r="L17074" i="1"/>
  <c r="R17061" i="1"/>
  <c r="R17060" i="1"/>
  <c r="R17059" i="1"/>
  <c r="M17101" i="1"/>
  <c r="L17091" i="1"/>
  <c r="N17079" i="1" a="1"/>
  <c r="P17075" i="1"/>
  <c r="M17099" i="1"/>
  <c r="L17089" i="1"/>
  <c r="M17087" i="1"/>
  <c r="L17077" i="1"/>
  <c r="M17098" i="1"/>
  <c r="L17088" i="1"/>
  <c r="M17080" i="1"/>
  <c r="L17070" i="1"/>
  <c r="M17095" i="1"/>
  <c r="O17086" i="1"/>
  <c r="O17087" i="1" s="1"/>
  <c r="L17085" i="1"/>
  <c r="N17086" i="1"/>
  <c r="P17086" i="1" s="1"/>
  <c r="P17087" i="1" s="1"/>
  <c r="O17085" i="1"/>
  <c r="N17085" i="1"/>
  <c r="M17093" i="1"/>
  <c r="L17083" i="1"/>
  <c r="M17092" i="1"/>
  <c r="L17082" i="1"/>
  <c r="L17086" i="1"/>
  <c r="M17096" i="1"/>
  <c r="M17108" i="1" l="1"/>
  <c r="L17098" i="1"/>
  <c r="M17109" i="1"/>
  <c r="L17099" i="1"/>
  <c r="M17111" i="1"/>
  <c r="L17101" i="1"/>
  <c r="R17071" i="1"/>
  <c r="R17070" i="1"/>
  <c r="R17069" i="1"/>
  <c r="M17105" i="1"/>
  <c r="O17096" i="1"/>
  <c r="O17097" i="1" s="1"/>
  <c r="L17095" i="1"/>
  <c r="N17096" i="1"/>
  <c r="P17096" i="1" s="1"/>
  <c r="P17097" i="1" s="1"/>
  <c r="O17095" i="1"/>
  <c r="N17095" i="1"/>
  <c r="M17094" i="1"/>
  <c r="L17084" i="1"/>
  <c r="N17089" i="1" a="1"/>
  <c r="P17085" i="1"/>
  <c r="M17102" i="1"/>
  <c r="L17092" i="1"/>
  <c r="L17096" i="1"/>
  <c r="M17106" i="1"/>
  <c r="M17103" i="1"/>
  <c r="L17093" i="1"/>
  <c r="M17090" i="1"/>
  <c r="L17080" i="1"/>
  <c r="M17097" i="1"/>
  <c r="L17087" i="1"/>
  <c r="P17081" i="1"/>
  <c r="O17080" i="1"/>
  <c r="N17079" i="1"/>
  <c r="R17079" i="1" s="1" a="1"/>
  <c r="O17081" i="1"/>
  <c r="N17080" i="1"/>
  <c r="N17081" i="1"/>
  <c r="P17079" i="1"/>
  <c r="P17080" i="1"/>
  <c r="O17079" i="1"/>
  <c r="R17081" i="1" l="1"/>
  <c r="R17080" i="1"/>
  <c r="R17079" i="1"/>
  <c r="M17112" i="1"/>
  <c r="L17102" i="1"/>
  <c r="L17106" i="1"/>
  <c r="M17116" i="1"/>
  <c r="N17099" i="1" a="1"/>
  <c r="P17095" i="1"/>
  <c r="M17119" i="1"/>
  <c r="L17109" i="1"/>
  <c r="M17107" i="1"/>
  <c r="L17097" i="1"/>
  <c r="M17104" i="1"/>
  <c r="L17094" i="1"/>
  <c r="M17100" i="1"/>
  <c r="L17090" i="1"/>
  <c r="M17115" i="1"/>
  <c r="O17106" i="1"/>
  <c r="O17107" i="1" s="1"/>
  <c r="L17105" i="1"/>
  <c r="N17106" i="1"/>
  <c r="P17106" i="1" s="1"/>
  <c r="P17107" i="1" s="1"/>
  <c r="O17105" i="1"/>
  <c r="N17105" i="1"/>
  <c r="M17113" i="1"/>
  <c r="L17103" i="1"/>
  <c r="P17091" i="1"/>
  <c r="O17090" i="1"/>
  <c r="N17089" i="1"/>
  <c r="R17089" i="1" s="1" a="1"/>
  <c r="O17091" i="1"/>
  <c r="N17090" i="1"/>
  <c r="N17091" i="1"/>
  <c r="P17089" i="1"/>
  <c r="O17089" i="1"/>
  <c r="P17090" i="1"/>
  <c r="M17121" i="1"/>
  <c r="L17111" i="1"/>
  <c r="M17118" i="1"/>
  <c r="L17108" i="1"/>
  <c r="R17091" i="1" l="1"/>
  <c r="R17090" i="1"/>
  <c r="R17089" i="1"/>
  <c r="M17117" i="1"/>
  <c r="L17107" i="1"/>
  <c r="L17116" i="1"/>
  <c r="M17126" i="1"/>
  <c r="M17123" i="1"/>
  <c r="L17113" i="1"/>
  <c r="M17110" i="1"/>
  <c r="L17100" i="1"/>
  <c r="M17131" i="1"/>
  <c r="L17121" i="1"/>
  <c r="M17125" i="1"/>
  <c r="O17116" i="1"/>
  <c r="O17117" i="1" s="1"/>
  <c r="L17115" i="1"/>
  <c r="N17116" i="1"/>
  <c r="P17116" i="1" s="1"/>
  <c r="P17117" i="1" s="1"/>
  <c r="O17115" i="1"/>
  <c r="N17115" i="1"/>
  <c r="M17114" i="1"/>
  <c r="L17104" i="1"/>
  <c r="M17129" i="1"/>
  <c r="L17119" i="1"/>
  <c r="P17101" i="1"/>
  <c r="O17100" i="1"/>
  <c r="N17099" i="1"/>
  <c r="R17099" i="1" s="1" a="1"/>
  <c r="O17101" i="1"/>
  <c r="N17100" i="1"/>
  <c r="N17101" i="1"/>
  <c r="P17099" i="1"/>
  <c r="P17100" i="1"/>
  <c r="O17099" i="1"/>
  <c r="M17122" i="1"/>
  <c r="L17112" i="1"/>
  <c r="N17109" i="1" a="1"/>
  <c r="P17105" i="1"/>
  <c r="M17128" i="1"/>
  <c r="L17118" i="1"/>
  <c r="P17111" i="1" l="1"/>
  <c r="O17110" i="1"/>
  <c r="N17109" i="1"/>
  <c r="R17109" i="1" s="1" a="1"/>
  <c r="O17111" i="1"/>
  <c r="N17110" i="1"/>
  <c r="N17111" i="1"/>
  <c r="P17109" i="1"/>
  <c r="P17110" i="1"/>
  <c r="O17109" i="1"/>
  <c r="N17119" i="1" a="1"/>
  <c r="P17115" i="1"/>
  <c r="L17126" i="1"/>
  <c r="M17136" i="1"/>
  <c r="M17124" i="1"/>
  <c r="L17114" i="1"/>
  <c r="M17133" i="1"/>
  <c r="L17123" i="1"/>
  <c r="M17127" i="1"/>
  <c r="L17117" i="1"/>
  <c r="M17139" i="1"/>
  <c r="L17129" i="1"/>
  <c r="M17135" i="1"/>
  <c r="O17126" i="1"/>
  <c r="O17127" i="1" s="1"/>
  <c r="L17125" i="1"/>
  <c r="N17126" i="1"/>
  <c r="P17126" i="1" s="1"/>
  <c r="P17127" i="1" s="1"/>
  <c r="O17125" i="1"/>
  <c r="N17125" i="1"/>
  <c r="M17120" i="1"/>
  <c r="L17110" i="1"/>
  <c r="M17141" i="1"/>
  <c r="L17131" i="1"/>
  <c r="R17101" i="1"/>
  <c r="R17100" i="1"/>
  <c r="R17099" i="1"/>
  <c r="M17138" i="1"/>
  <c r="L17128" i="1"/>
  <c r="M17132" i="1"/>
  <c r="L17122" i="1"/>
  <c r="R17111" i="1" l="1"/>
  <c r="R17110" i="1"/>
  <c r="R17109" i="1"/>
  <c r="M17130" i="1"/>
  <c r="L17120" i="1"/>
  <c r="M17149" i="1"/>
  <c r="L17139" i="1"/>
  <c r="M17145" i="1"/>
  <c r="O17136" i="1"/>
  <c r="O17137" i="1" s="1"/>
  <c r="L17135" i="1"/>
  <c r="N17136" i="1"/>
  <c r="P17136" i="1" s="1"/>
  <c r="P17137" i="1" s="1"/>
  <c r="O17135" i="1"/>
  <c r="N17135" i="1"/>
  <c r="M17137" i="1"/>
  <c r="L17127" i="1"/>
  <c r="M17134" i="1"/>
  <c r="L17124" i="1"/>
  <c r="P17121" i="1"/>
  <c r="O17120" i="1"/>
  <c r="N17119" i="1"/>
  <c r="R17119" i="1" s="1" a="1"/>
  <c r="O17121" i="1"/>
  <c r="N17120" i="1"/>
  <c r="N17121" i="1"/>
  <c r="P17119" i="1"/>
  <c r="P17120" i="1"/>
  <c r="O17119" i="1"/>
  <c r="M17143" i="1"/>
  <c r="L17133" i="1"/>
  <c r="M17148" i="1"/>
  <c r="L17138" i="1"/>
  <c r="N17129" i="1" a="1"/>
  <c r="P17125" i="1"/>
  <c r="M17151" i="1"/>
  <c r="L17141" i="1"/>
  <c r="M17142" i="1"/>
  <c r="L17132" i="1"/>
  <c r="L17136" i="1"/>
  <c r="M17146" i="1"/>
  <c r="M17144" i="1" l="1"/>
  <c r="L17134" i="1"/>
  <c r="P17131" i="1"/>
  <c r="O17130" i="1"/>
  <c r="N17129" i="1"/>
  <c r="R17129" i="1" s="1" a="1"/>
  <c r="O17131" i="1"/>
  <c r="N17130" i="1"/>
  <c r="N17131" i="1"/>
  <c r="P17129" i="1"/>
  <c r="O17129" i="1"/>
  <c r="P17130" i="1"/>
  <c r="M17155" i="1"/>
  <c r="O17146" i="1"/>
  <c r="O17147" i="1" s="1"/>
  <c r="L17145" i="1"/>
  <c r="N17146" i="1"/>
  <c r="P17146" i="1" s="1"/>
  <c r="P17147" i="1" s="1"/>
  <c r="O17145" i="1"/>
  <c r="N17145" i="1"/>
  <c r="M17140" i="1"/>
  <c r="L17130" i="1"/>
  <c r="M17152" i="1"/>
  <c r="L17142" i="1"/>
  <c r="M17153" i="1"/>
  <c r="L17143" i="1"/>
  <c r="L17146" i="1"/>
  <c r="M17156" i="1"/>
  <c r="M17147" i="1"/>
  <c r="L17137" i="1"/>
  <c r="M17159" i="1"/>
  <c r="L17149" i="1"/>
  <c r="R17121" i="1"/>
  <c r="R17120" i="1"/>
  <c r="R17119" i="1"/>
  <c r="M17161" i="1"/>
  <c r="L17151" i="1"/>
  <c r="M17158" i="1"/>
  <c r="L17148" i="1"/>
  <c r="N17139" i="1" a="1"/>
  <c r="P17135" i="1"/>
  <c r="P17141" i="1" l="1"/>
  <c r="O17140" i="1"/>
  <c r="N17139" i="1"/>
  <c r="R17139" i="1" s="1" a="1"/>
  <c r="O17141" i="1"/>
  <c r="N17140" i="1"/>
  <c r="N17141" i="1"/>
  <c r="P17139" i="1"/>
  <c r="P17140" i="1"/>
  <c r="O17139" i="1"/>
  <c r="M17171" i="1"/>
  <c r="L17161" i="1"/>
  <c r="L17156" i="1"/>
  <c r="M17166" i="1"/>
  <c r="N17149" i="1" a="1"/>
  <c r="P17145" i="1"/>
  <c r="M17169" i="1"/>
  <c r="L17159" i="1"/>
  <c r="M17162" i="1"/>
  <c r="L17152" i="1"/>
  <c r="M17165" i="1"/>
  <c r="O17156" i="1"/>
  <c r="O17157" i="1" s="1"/>
  <c r="L17155" i="1"/>
  <c r="N17156" i="1"/>
  <c r="P17156" i="1" s="1"/>
  <c r="P17157" i="1" s="1"/>
  <c r="O17155" i="1"/>
  <c r="N17155" i="1"/>
  <c r="M17168" i="1"/>
  <c r="L17158" i="1"/>
  <c r="M17157" i="1"/>
  <c r="L17147" i="1"/>
  <c r="M17163" i="1"/>
  <c r="L17153" i="1"/>
  <c r="M17150" i="1"/>
  <c r="L17140" i="1"/>
  <c r="R17131" i="1"/>
  <c r="R17130" i="1"/>
  <c r="R17129" i="1"/>
  <c r="M17154" i="1"/>
  <c r="L17144" i="1"/>
  <c r="M17179" i="1" l="1"/>
  <c r="L17169" i="1"/>
  <c r="R17141" i="1"/>
  <c r="R17140" i="1"/>
  <c r="R17139" i="1"/>
  <c r="M17167" i="1"/>
  <c r="L17157" i="1"/>
  <c r="M17175" i="1"/>
  <c r="O17166" i="1"/>
  <c r="O17167" i="1" s="1"/>
  <c r="L17165" i="1"/>
  <c r="N17166" i="1"/>
  <c r="P17166" i="1" s="1"/>
  <c r="P17167" i="1" s="1"/>
  <c r="O17165" i="1"/>
  <c r="N17165" i="1"/>
  <c r="M17173" i="1"/>
  <c r="L17163" i="1"/>
  <c r="M17178" i="1"/>
  <c r="L17168" i="1"/>
  <c r="M17172" i="1"/>
  <c r="L17162" i="1"/>
  <c r="P17151" i="1"/>
  <c r="O17150" i="1"/>
  <c r="N17149" i="1"/>
  <c r="R17149" i="1" s="1" a="1"/>
  <c r="O17151" i="1"/>
  <c r="N17150" i="1"/>
  <c r="N17151" i="1"/>
  <c r="P17149" i="1"/>
  <c r="P17150" i="1"/>
  <c r="O17149" i="1"/>
  <c r="M17181" i="1"/>
  <c r="L17171" i="1"/>
  <c r="M17160" i="1"/>
  <c r="L17150" i="1"/>
  <c r="M17164" i="1"/>
  <c r="L17154" i="1"/>
  <c r="N17159" i="1" a="1"/>
  <c r="P17155" i="1"/>
  <c r="L17166" i="1"/>
  <c r="M17176" i="1"/>
  <c r="M17185" i="1" l="1"/>
  <c r="O17176" i="1"/>
  <c r="O17177" i="1" s="1"/>
  <c r="L17175" i="1"/>
  <c r="N17176" i="1"/>
  <c r="P17176" i="1" s="1"/>
  <c r="P17177" i="1" s="1"/>
  <c r="O17175" i="1"/>
  <c r="N17175" i="1"/>
  <c r="M17170" i="1"/>
  <c r="L17160" i="1"/>
  <c r="P17161" i="1"/>
  <c r="O17160" i="1"/>
  <c r="N17159" i="1"/>
  <c r="R17159" i="1" s="1" a="1"/>
  <c r="O17161" i="1"/>
  <c r="N17160" i="1"/>
  <c r="N17161" i="1"/>
  <c r="P17159" i="1"/>
  <c r="P17160" i="1"/>
  <c r="O17159" i="1"/>
  <c r="L17176" i="1"/>
  <c r="M17186" i="1"/>
  <c r="R17151" i="1"/>
  <c r="R17150" i="1"/>
  <c r="R17149" i="1"/>
  <c r="M17182" i="1"/>
  <c r="L17172" i="1"/>
  <c r="M17183" i="1"/>
  <c r="L17173" i="1"/>
  <c r="M17177" i="1"/>
  <c r="L17167" i="1"/>
  <c r="M17188" i="1"/>
  <c r="L17178" i="1"/>
  <c r="M17174" i="1"/>
  <c r="L17164" i="1"/>
  <c r="M17191" i="1"/>
  <c r="L17181" i="1"/>
  <c r="N17169" i="1" a="1"/>
  <c r="P17165" i="1"/>
  <c r="M17189" i="1"/>
  <c r="L17179" i="1"/>
  <c r="P17171" i="1" l="1"/>
  <c r="O17170" i="1"/>
  <c r="N17169" i="1"/>
  <c r="R17169" i="1" s="1" a="1"/>
  <c r="O17171" i="1"/>
  <c r="N17170" i="1"/>
  <c r="N17171" i="1"/>
  <c r="P17169" i="1"/>
  <c r="O17169" i="1"/>
  <c r="P17170" i="1"/>
  <c r="M17184" i="1"/>
  <c r="L17174" i="1"/>
  <c r="M17187" i="1"/>
  <c r="L17177" i="1"/>
  <c r="M17192" i="1"/>
  <c r="L17182" i="1"/>
  <c r="L17186" i="1"/>
  <c r="M17196" i="1"/>
  <c r="R17161" i="1"/>
  <c r="R17160" i="1"/>
  <c r="R17159" i="1"/>
  <c r="M17180" i="1"/>
  <c r="L17170" i="1"/>
  <c r="N17179" i="1" a="1"/>
  <c r="P17175" i="1"/>
  <c r="M17199" i="1"/>
  <c r="L17189" i="1"/>
  <c r="M17201" i="1"/>
  <c r="L17191" i="1"/>
  <c r="M17198" i="1"/>
  <c r="L17188" i="1"/>
  <c r="M17193" i="1"/>
  <c r="L17183" i="1"/>
  <c r="M17195" i="1"/>
  <c r="O17186" i="1"/>
  <c r="O17187" i="1" s="1"/>
  <c r="L17185" i="1"/>
  <c r="N17186" i="1"/>
  <c r="P17186" i="1" s="1"/>
  <c r="P17187" i="1" s="1"/>
  <c r="O17185" i="1"/>
  <c r="N17185" i="1"/>
  <c r="M17203" i="1" l="1"/>
  <c r="L17193" i="1"/>
  <c r="M17211" i="1"/>
  <c r="L17201" i="1"/>
  <c r="P17181" i="1"/>
  <c r="O17180" i="1"/>
  <c r="N17179" i="1"/>
  <c r="R17179" i="1" s="1" a="1"/>
  <c r="O17181" i="1"/>
  <c r="N17180" i="1"/>
  <c r="N17181" i="1"/>
  <c r="P17179" i="1"/>
  <c r="P17180" i="1"/>
  <c r="O17179" i="1"/>
  <c r="R17171" i="1"/>
  <c r="R17170" i="1"/>
  <c r="R17169" i="1"/>
  <c r="M17197" i="1"/>
  <c r="L17187" i="1"/>
  <c r="N17189" i="1" a="1"/>
  <c r="P17185" i="1"/>
  <c r="M17202" i="1"/>
  <c r="L17192" i="1"/>
  <c r="M17194" i="1"/>
  <c r="L17184" i="1"/>
  <c r="M17205" i="1"/>
  <c r="O17196" i="1"/>
  <c r="O17197" i="1" s="1"/>
  <c r="L17195" i="1"/>
  <c r="N17196" i="1"/>
  <c r="P17196" i="1" s="1"/>
  <c r="P17197" i="1" s="1"/>
  <c r="O17195" i="1"/>
  <c r="N17195" i="1"/>
  <c r="M17208" i="1"/>
  <c r="L17198" i="1"/>
  <c r="M17209" i="1"/>
  <c r="L17199" i="1"/>
  <c r="M17190" i="1"/>
  <c r="L17180" i="1"/>
  <c r="L17196" i="1"/>
  <c r="M17206" i="1"/>
  <c r="M17200" i="1" l="1"/>
  <c r="L17190" i="1"/>
  <c r="M17218" i="1"/>
  <c r="L17208" i="1"/>
  <c r="M17204" i="1"/>
  <c r="L17194" i="1"/>
  <c r="P17191" i="1"/>
  <c r="O17190" i="1"/>
  <c r="N17189" i="1"/>
  <c r="R17189" i="1" s="1" a="1"/>
  <c r="O17191" i="1"/>
  <c r="N17190" i="1"/>
  <c r="N17191" i="1"/>
  <c r="P17189" i="1"/>
  <c r="P17190" i="1"/>
  <c r="O17189" i="1"/>
  <c r="R17181" i="1"/>
  <c r="R17180" i="1"/>
  <c r="R17179" i="1"/>
  <c r="M17221" i="1"/>
  <c r="L17211" i="1"/>
  <c r="L17206" i="1"/>
  <c r="M17216" i="1"/>
  <c r="N17199" i="1" a="1"/>
  <c r="P17195" i="1"/>
  <c r="M17219" i="1"/>
  <c r="L17209" i="1"/>
  <c r="M17215" i="1"/>
  <c r="O17206" i="1"/>
  <c r="O17207" i="1" s="1"/>
  <c r="L17205" i="1"/>
  <c r="N17206" i="1"/>
  <c r="P17206" i="1" s="1"/>
  <c r="P17207" i="1" s="1"/>
  <c r="O17205" i="1"/>
  <c r="N17205" i="1"/>
  <c r="M17212" i="1"/>
  <c r="L17202" i="1"/>
  <c r="M17207" i="1"/>
  <c r="L17197" i="1"/>
  <c r="M17213" i="1"/>
  <c r="L17203" i="1"/>
  <c r="M17217" i="1" l="1"/>
  <c r="L17207" i="1"/>
  <c r="M17225" i="1"/>
  <c r="O17216" i="1"/>
  <c r="O17217" i="1" s="1"/>
  <c r="L17215" i="1"/>
  <c r="N17216" i="1"/>
  <c r="P17216" i="1" s="1"/>
  <c r="P17217" i="1" s="1"/>
  <c r="O17215" i="1"/>
  <c r="N17215" i="1"/>
  <c r="P17201" i="1"/>
  <c r="O17200" i="1"/>
  <c r="N17199" i="1"/>
  <c r="R17199" i="1" s="1" a="1"/>
  <c r="O17201" i="1"/>
  <c r="N17200" i="1"/>
  <c r="N17201" i="1"/>
  <c r="P17199" i="1"/>
  <c r="P17200" i="1"/>
  <c r="O17199" i="1"/>
  <c r="M17231" i="1"/>
  <c r="L17221" i="1"/>
  <c r="M17228" i="1"/>
  <c r="L17218" i="1"/>
  <c r="L17216" i="1"/>
  <c r="M17226" i="1"/>
  <c r="N17209" i="1" a="1"/>
  <c r="P17205" i="1"/>
  <c r="M17223" i="1"/>
  <c r="L17213" i="1"/>
  <c r="M17222" i="1"/>
  <c r="L17212" i="1"/>
  <c r="M17229" i="1"/>
  <c r="L17219" i="1"/>
  <c r="R17191" i="1"/>
  <c r="R17190" i="1"/>
  <c r="R17189" i="1"/>
  <c r="M17214" i="1"/>
  <c r="L17204" i="1"/>
  <c r="M17210" i="1"/>
  <c r="L17200" i="1"/>
  <c r="L17226" i="1" l="1"/>
  <c r="M17236" i="1"/>
  <c r="M17235" i="1"/>
  <c r="O17226" i="1"/>
  <c r="O17227" i="1" s="1"/>
  <c r="L17225" i="1"/>
  <c r="N17226" i="1"/>
  <c r="P17226" i="1" s="1"/>
  <c r="P17227" i="1" s="1"/>
  <c r="O17225" i="1"/>
  <c r="N17225" i="1"/>
  <c r="M17232" i="1"/>
  <c r="L17222" i="1"/>
  <c r="M17238" i="1"/>
  <c r="L17228" i="1"/>
  <c r="M17224" i="1"/>
  <c r="L17214" i="1"/>
  <c r="M17233" i="1"/>
  <c r="L17223" i="1"/>
  <c r="M17241" i="1"/>
  <c r="L17231" i="1"/>
  <c r="P17211" i="1"/>
  <c r="O17210" i="1"/>
  <c r="N17209" i="1"/>
  <c r="R17209" i="1" s="1" a="1"/>
  <c r="O17211" i="1"/>
  <c r="N17210" i="1"/>
  <c r="N17211" i="1"/>
  <c r="P17209" i="1"/>
  <c r="O17209" i="1"/>
  <c r="P17210" i="1"/>
  <c r="N17219" i="1" a="1"/>
  <c r="P17215" i="1"/>
  <c r="R17201" i="1"/>
  <c r="R17200" i="1"/>
  <c r="R17199" i="1"/>
  <c r="M17239" i="1"/>
  <c r="L17229" i="1"/>
  <c r="M17220" i="1"/>
  <c r="L17210" i="1"/>
  <c r="M17227" i="1"/>
  <c r="L17217" i="1"/>
  <c r="M17230" i="1" l="1"/>
  <c r="L17220" i="1"/>
  <c r="M17243" i="1"/>
  <c r="L17233" i="1"/>
  <c r="M17248" i="1"/>
  <c r="L17238" i="1"/>
  <c r="M17245" i="1"/>
  <c r="O17236" i="1"/>
  <c r="O17237" i="1" s="1"/>
  <c r="L17235" i="1"/>
  <c r="N17236" i="1"/>
  <c r="P17236" i="1" s="1"/>
  <c r="P17237" i="1" s="1"/>
  <c r="O17235" i="1"/>
  <c r="N17235" i="1"/>
  <c r="P17221" i="1"/>
  <c r="O17220" i="1"/>
  <c r="N17219" i="1"/>
  <c r="R17219" i="1" s="1" a="1"/>
  <c r="O17221" i="1"/>
  <c r="N17220" i="1"/>
  <c r="N17221" i="1"/>
  <c r="P17219" i="1"/>
  <c r="P17220" i="1"/>
  <c r="O17219" i="1"/>
  <c r="N17229" i="1" a="1"/>
  <c r="P17225" i="1"/>
  <c r="L17236" i="1"/>
  <c r="M17246" i="1"/>
  <c r="M17237" i="1"/>
  <c r="L17227" i="1"/>
  <c r="M17249" i="1"/>
  <c r="L17239" i="1"/>
  <c r="R17211" i="1"/>
  <c r="R17210" i="1"/>
  <c r="R17209" i="1"/>
  <c r="M17251" i="1"/>
  <c r="L17241" i="1"/>
  <c r="M17234" i="1"/>
  <c r="L17224" i="1"/>
  <c r="M17242" i="1"/>
  <c r="L17232" i="1"/>
  <c r="N17239" i="1" l="1" a="1"/>
  <c r="P17235" i="1"/>
  <c r="M17255" i="1"/>
  <c r="O17246" i="1"/>
  <c r="O17247" i="1" s="1"/>
  <c r="L17245" i="1"/>
  <c r="N17246" i="1"/>
  <c r="P17246" i="1" s="1"/>
  <c r="P17247" i="1" s="1"/>
  <c r="O17245" i="1"/>
  <c r="N17245" i="1"/>
  <c r="M17253" i="1"/>
  <c r="L17243" i="1"/>
  <c r="M17259" i="1"/>
  <c r="L17249" i="1"/>
  <c r="R17221" i="1"/>
  <c r="R17220" i="1"/>
  <c r="R17219" i="1"/>
  <c r="M17247" i="1"/>
  <c r="L17237" i="1"/>
  <c r="M17244" i="1"/>
  <c r="L17234" i="1"/>
  <c r="P17231" i="1"/>
  <c r="O17230" i="1"/>
  <c r="N17229" i="1"/>
  <c r="R17229" i="1" s="1" a="1"/>
  <c r="O17231" i="1"/>
  <c r="N17230" i="1"/>
  <c r="N17231" i="1"/>
  <c r="P17229" i="1"/>
  <c r="P17230" i="1"/>
  <c r="O17229" i="1"/>
  <c r="M17252" i="1"/>
  <c r="L17242" i="1"/>
  <c r="M17261" i="1"/>
  <c r="L17251" i="1"/>
  <c r="L17246" i="1"/>
  <c r="M17256" i="1"/>
  <c r="M17258" i="1"/>
  <c r="L17248" i="1"/>
  <c r="M17240" i="1"/>
  <c r="L17230" i="1"/>
  <c r="M17271" i="1" l="1"/>
  <c r="L17261" i="1"/>
  <c r="M17269" i="1"/>
  <c r="L17259" i="1"/>
  <c r="M17265" i="1"/>
  <c r="O17256" i="1"/>
  <c r="O17257" i="1" s="1"/>
  <c r="L17255" i="1"/>
  <c r="N17256" i="1"/>
  <c r="P17256" i="1" s="1"/>
  <c r="P17257" i="1" s="1"/>
  <c r="O17255" i="1"/>
  <c r="N17255" i="1"/>
  <c r="M17257" i="1"/>
  <c r="L17247" i="1"/>
  <c r="R17231" i="1"/>
  <c r="R17230" i="1"/>
  <c r="R17229" i="1"/>
  <c r="N17249" i="1" a="1"/>
  <c r="P17245" i="1"/>
  <c r="M17268" i="1"/>
  <c r="L17258" i="1"/>
  <c r="L17256" i="1"/>
  <c r="M17266" i="1"/>
  <c r="M17254" i="1"/>
  <c r="L17244" i="1"/>
  <c r="M17250" i="1"/>
  <c r="L17240" i="1"/>
  <c r="M17262" i="1"/>
  <c r="L17252" i="1"/>
  <c r="M17263" i="1"/>
  <c r="L17253" i="1"/>
  <c r="P17241" i="1"/>
  <c r="O17240" i="1"/>
  <c r="N17239" i="1"/>
  <c r="R17239" i="1" s="1" a="1"/>
  <c r="O17241" i="1"/>
  <c r="N17240" i="1"/>
  <c r="N17241" i="1"/>
  <c r="P17239" i="1"/>
  <c r="P17240" i="1"/>
  <c r="O17239" i="1"/>
  <c r="M17273" i="1" l="1"/>
  <c r="L17263" i="1"/>
  <c r="M17267" i="1"/>
  <c r="L17257" i="1"/>
  <c r="M17279" i="1"/>
  <c r="L17269" i="1"/>
  <c r="P17251" i="1"/>
  <c r="O17250" i="1"/>
  <c r="N17249" i="1"/>
  <c r="R17249" i="1" s="1" a="1"/>
  <c r="O17251" i="1"/>
  <c r="N17250" i="1"/>
  <c r="N17251" i="1"/>
  <c r="P17249" i="1"/>
  <c r="O17249" i="1"/>
  <c r="P17250" i="1"/>
  <c r="M17272" i="1"/>
  <c r="L17262" i="1"/>
  <c r="M17264" i="1"/>
  <c r="L17254" i="1"/>
  <c r="M17278" i="1"/>
  <c r="L17268" i="1"/>
  <c r="N17259" i="1" a="1"/>
  <c r="P17255" i="1"/>
  <c r="R17241" i="1"/>
  <c r="R17240" i="1"/>
  <c r="R17239" i="1"/>
  <c r="M17260" i="1"/>
  <c r="L17250" i="1"/>
  <c r="L17266" i="1"/>
  <c r="M17276" i="1"/>
  <c r="M17275" i="1"/>
  <c r="O17266" i="1"/>
  <c r="O17267" i="1" s="1"/>
  <c r="L17265" i="1"/>
  <c r="N17266" i="1"/>
  <c r="P17266" i="1" s="1"/>
  <c r="P17267" i="1" s="1"/>
  <c r="O17265" i="1"/>
  <c r="N17265" i="1"/>
  <c r="M17281" i="1"/>
  <c r="L17271" i="1"/>
  <c r="M17285" i="1" l="1"/>
  <c r="O17276" i="1"/>
  <c r="O17277" i="1" s="1"/>
  <c r="L17275" i="1"/>
  <c r="N17276" i="1"/>
  <c r="P17276" i="1" s="1"/>
  <c r="P17277" i="1" s="1"/>
  <c r="O17275" i="1"/>
  <c r="N17275" i="1"/>
  <c r="M17270" i="1"/>
  <c r="L17260" i="1"/>
  <c r="M17277" i="1"/>
  <c r="L17267" i="1"/>
  <c r="M17288" i="1"/>
  <c r="L17278" i="1"/>
  <c r="L17276" i="1"/>
  <c r="M17286" i="1"/>
  <c r="P17261" i="1"/>
  <c r="O17260" i="1"/>
  <c r="N17259" i="1"/>
  <c r="R17259" i="1" s="1" a="1"/>
  <c r="O17261" i="1"/>
  <c r="N17260" i="1"/>
  <c r="N17261" i="1"/>
  <c r="P17259" i="1"/>
  <c r="P17260" i="1"/>
  <c r="O17259" i="1"/>
  <c r="M17274" i="1"/>
  <c r="L17264" i="1"/>
  <c r="N17269" i="1" a="1"/>
  <c r="P17265" i="1"/>
  <c r="M17282" i="1"/>
  <c r="L17272" i="1"/>
  <c r="M17291" i="1"/>
  <c r="L17281" i="1"/>
  <c r="R17251" i="1"/>
  <c r="R17250" i="1"/>
  <c r="R17249" i="1"/>
  <c r="M17289" i="1"/>
  <c r="L17279" i="1"/>
  <c r="M17283" i="1"/>
  <c r="L17273" i="1"/>
  <c r="M17301" i="1" l="1"/>
  <c r="L17291" i="1"/>
  <c r="L17286" i="1"/>
  <c r="M17296" i="1"/>
  <c r="M17292" i="1"/>
  <c r="L17282" i="1"/>
  <c r="M17284" i="1"/>
  <c r="L17274" i="1"/>
  <c r="M17299" i="1"/>
  <c r="L17289" i="1"/>
  <c r="M17298" i="1"/>
  <c r="L17288" i="1"/>
  <c r="M17280" i="1"/>
  <c r="L17270" i="1"/>
  <c r="N17279" i="1" a="1"/>
  <c r="P17275" i="1"/>
  <c r="P17271" i="1"/>
  <c r="O17270" i="1"/>
  <c r="N17269" i="1"/>
  <c r="R17269" i="1" s="1" a="1"/>
  <c r="O17271" i="1"/>
  <c r="N17270" i="1"/>
  <c r="N17271" i="1"/>
  <c r="P17269" i="1"/>
  <c r="P17270" i="1"/>
  <c r="O17269" i="1"/>
  <c r="M17293" i="1"/>
  <c r="L17283" i="1"/>
  <c r="R17261" i="1"/>
  <c r="R17260" i="1"/>
  <c r="R17259" i="1"/>
  <c r="M17287" i="1"/>
  <c r="L17277" i="1"/>
  <c r="M17295" i="1"/>
  <c r="O17286" i="1"/>
  <c r="O17287" i="1" s="1"/>
  <c r="L17285" i="1"/>
  <c r="N17286" i="1"/>
  <c r="P17286" i="1" s="1"/>
  <c r="P17287" i="1" s="1"/>
  <c r="O17285" i="1"/>
  <c r="N17285" i="1"/>
  <c r="M17297" i="1" l="1"/>
  <c r="L17287" i="1"/>
  <c r="P17281" i="1"/>
  <c r="O17280" i="1"/>
  <c r="N17279" i="1"/>
  <c r="R17279" i="1" s="1" a="1"/>
  <c r="O17281" i="1"/>
  <c r="N17280" i="1"/>
  <c r="N17281" i="1"/>
  <c r="P17279" i="1"/>
  <c r="P17280" i="1"/>
  <c r="O17279" i="1"/>
  <c r="M17308" i="1"/>
  <c r="L17298" i="1"/>
  <c r="M17294" i="1"/>
  <c r="L17284" i="1"/>
  <c r="L17296" i="1"/>
  <c r="M17306" i="1"/>
  <c r="N17289" i="1" a="1"/>
  <c r="P17285" i="1"/>
  <c r="M17303" i="1"/>
  <c r="L17293" i="1"/>
  <c r="R17271" i="1"/>
  <c r="R17270" i="1"/>
  <c r="R17269" i="1"/>
  <c r="M17305" i="1"/>
  <c r="O17296" i="1"/>
  <c r="O17297" i="1" s="1"/>
  <c r="L17295" i="1"/>
  <c r="N17296" i="1"/>
  <c r="P17296" i="1" s="1"/>
  <c r="P17297" i="1" s="1"/>
  <c r="O17295" i="1"/>
  <c r="N17295" i="1"/>
  <c r="M17290" i="1"/>
  <c r="L17280" i="1"/>
  <c r="M17309" i="1"/>
  <c r="L17299" i="1"/>
  <c r="M17302" i="1"/>
  <c r="L17292" i="1"/>
  <c r="M17311" i="1"/>
  <c r="L17301" i="1"/>
  <c r="M17313" i="1" l="1"/>
  <c r="L17303" i="1"/>
  <c r="M17318" i="1"/>
  <c r="L17308" i="1"/>
  <c r="M17312" i="1"/>
  <c r="L17302" i="1"/>
  <c r="M17300" i="1"/>
  <c r="L17290" i="1"/>
  <c r="M17321" i="1"/>
  <c r="L17311" i="1"/>
  <c r="N17299" i="1" a="1"/>
  <c r="P17295" i="1"/>
  <c r="P17291" i="1"/>
  <c r="O17290" i="1"/>
  <c r="N17289" i="1"/>
  <c r="R17289" i="1" s="1" a="1"/>
  <c r="O17291" i="1"/>
  <c r="N17290" i="1"/>
  <c r="N17291" i="1"/>
  <c r="P17289" i="1"/>
  <c r="O17289" i="1"/>
  <c r="P17290" i="1"/>
  <c r="M17304" i="1"/>
  <c r="L17294" i="1"/>
  <c r="M17319" i="1"/>
  <c r="L17309" i="1"/>
  <c r="M17315" i="1"/>
  <c r="O17306" i="1"/>
  <c r="O17307" i="1" s="1"/>
  <c r="L17305" i="1"/>
  <c r="N17306" i="1"/>
  <c r="P17306" i="1" s="1"/>
  <c r="P17307" i="1" s="1"/>
  <c r="O17305" i="1"/>
  <c r="N17305" i="1"/>
  <c r="L17306" i="1"/>
  <c r="M17316" i="1"/>
  <c r="R17281" i="1"/>
  <c r="R17280" i="1"/>
  <c r="R17279" i="1"/>
  <c r="M17307" i="1"/>
  <c r="L17297" i="1"/>
  <c r="M17329" i="1" l="1"/>
  <c r="L17319" i="1"/>
  <c r="N17309" i="1" a="1"/>
  <c r="P17305" i="1"/>
  <c r="R17291" i="1"/>
  <c r="R17290" i="1"/>
  <c r="R17289" i="1"/>
  <c r="P17301" i="1"/>
  <c r="O17300" i="1"/>
  <c r="N17299" i="1"/>
  <c r="R17299" i="1" s="1" a="1"/>
  <c r="O17301" i="1"/>
  <c r="N17300" i="1"/>
  <c r="N17301" i="1"/>
  <c r="P17299" i="1"/>
  <c r="P17300" i="1"/>
  <c r="O17299" i="1"/>
  <c r="M17310" i="1"/>
  <c r="L17300" i="1"/>
  <c r="M17328" i="1"/>
  <c r="L17318" i="1"/>
  <c r="M17325" i="1"/>
  <c r="O17316" i="1"/>
  <c r="O17317" i="1" s="1"/>
  <c r="L17315" i="1"/>
  <c r="N17316" i="1"/>
  <c r="P17316" i="1" s="1"/>
  <c r="P17317" i="1" s="1"/>
  <c r="O17315" i="1"/>
  <c r="N17315" i="1"/>
  <c r="M17314" i="1"/>
  <c r="L17304" i="1"/>
  <c r="M17317" i="1"/>
  <c r="L17307" i="1"/>
  <c r="L17316" i="1"/>
  <c r="M17326" i="1"/>
  <c r="M17331" i="1"/>
  <c r="L17321" i="1"/>
  <c r="M17322" i="1"/>
  <c r="L17312" i="1"/>
  <c r="M17323" i="1"/>
  <c r="L17313" i="1"/>
  <c r="L17326" i="1" l="1"/>
  <c r="M17336" i="1"/>
  <c r="M17332" i="1"/>
  <c r="L17322" i="1"/>
  <c r="M17324" i="1"/>
  <c r="L17314" i="1"/>
  <c r="M17338" i="1"/>
  <c r="L17328" i="1"/>
  <c r="P17311" i="1"/>
  <c r="O17310" i="1"/>
  <c r="N17309" i="1"/>
  <c r="R17309" i="1" s="1" a="1"/>
  <c r="O17311" i="1"/>
  <c r="N17310" i="1"/>
  <c r="N17311" i="1"/>
  <c r="P17309" i="1"/>
  <c r="P17310" i="1"/>
  <c r="O17309" i="1"/>
  <c r="R17301" i="1"/>
  <c r="R17300" i="1"/>
  <c r="R17299" i="1"/>
  <c r="N17319" i="1" a="1"/>
  <c r="P17315" i="1"/>
  <c r="M17333" i="1"/>
  <c r="L17323" i="1"/>
  <c r="M17341" i="1"/>
  <c r="L17331" i="1"/>
  <c r="M17327" i="1"/>
  <c r="L17317" i="1"/>
  <c r="M17335" i="1"/>
  <c r="O17326" i="1"/>
  <c r="O17327" i="1" s="1"/>
  <c r="L17325" i="1"/>
  <c r="N17326" i="1"/>
  <c r="P17326" i="1" s="1"/>
  <c r="P17327" i="1" s="1"/>
  <c r="O17325" i="1"/>
  <c r="N17325" i="1"/>
  <c r="M17320" i="1"/>
  <c r="L17310" i="1"/>
  <c r="M17339" i="1"/>
  <c r="L17329" i="1"/>
  <c r="M17330" i="1" l="1"/>
  <c r="L17320" i="1"/>
  <c r="M17337" i="1"/>
  <c r="L17327" i="1"/>
  <c r="M17343" i="1"/>
  <c r="L17333" i="1"/>
  <c r="R17311" i="1"/>
  <c r="R17310" i="1"/>
  <c r="R17309" i="1"/>
  <c r="M17348" i="1"/>
  <c r="L17338" i="1"/>
  <c r="M17342" i="1"/>
  <c r="L17332" i="1"/>
  <c r="L17336" i="1"/>
  <c r="M17346" i="1"/>
  <c r="N17329" i="1" a="1"/>
  <c r="P17325" i="1"/>
  <c r="M17349" i="1"/>
  <c r="L17339" i="1"/>
  <c r="M17345" i="1"/>
  <c r="O17336" i="1"/>
  <c r="O17337" i="1" s="1"/>
  <c r="L17335" i="1"/>
  <c r="N17336" i="1"/>
  <c r="P17336" i="1" s="1"/>
  <c r="P17337" i="1" s="1"/>
  <c r="O17335" i="1"/>
  <c r="N17335" i="1"/>
  <c r="M17351" i="1"/>
  <c r="L17341" i="1"/>
  <c r="P17321" i="1"/>
  <c r="O17320" i="1"/>
  <c r="N17319" i="1"/>
  <c r="R17319" i="1" s="1" a="1"/>
  <c r="O17321" i="1"/>
  <c r="N17320" i="1"/>
  <c r="N17321" i="1"/>
  <c r="P17319" i="1"/>
  <c r="P17320" i="1"/>
  <c r="O17319" i="1"/>
  <c r="M17334" i="1"/>
  <c r="L17324" i="1"/>
  <c r="P17331" i="1" l="1"/>
  <c r="O17330" i="1"/>
  <c r="N17329" i="1"/>
  <c r="R17329" i="1" s="1" a="1"/>
  <c r="O17331" i="1"/>
  <c r="N17330" i="1"/>
  <c r="N17331" i="1"/>
  <c r="P17329" i="1"/>
  <c r="O17329" i="1"/>
  <c r="P17330" i="1"/>
  <c r="M17352" i="1"/>
  <c r="L17342" i="1"/>
  <c r="L17346" i="1"/>
  <c r="M17356" i="1"/>
  <c r="M17347" i="1"/>
  <c r="L17337" i="1"/>
  <c r="R17321" i="1"/>
  <c r="R17320" i="1"/>
  <c r="R17319" i="1"/>
  <c r="M17361" i="1"/>
  <c r="L17351" i="1"/>
  <c r="M17359" i="1"/>
  <c r="L17349" i="1"/>
  <c r="M17358" i="1"/>
  <c r="L17348" i="1"/>
  <c r="M17355" i="1"/>
  <c r="O17346" i="1"/>
  <c r="O17347" i="1" s="1"/>
  <c r="L17345" i="1"/>
  <c r="N17346" i="1"/>
  <c r="P17346" i="1" s="1"/>
  <c r="P17347" i="1" s="1"/>
  <c r="O17345" i="1"/>
  <c r="N17345" i="1"/>
  <c r="M17344" i="1"/>
  <c r="L17334" i="1"/>
  <c r="N17339" i="1" a="1"/>
  <c r="P17335" i="1"/>
  <c r="M17353" i="1"/>
  <c r="L17343" i="1"/>
  <c r="M17340" i="1"/>
  <c r="L17330" i="1"/>
  <c r="M17363" i="1" l="1"/>
  <c r="L17353" i="1"/>
  <c r="M17354" i="1"/>
  <c r="L17344" i="1"/>
  <c r="M17368" i="1"/>
  <c r="L17358" i="1"/>
  <c r="M17371" i="1"/>
  <c r="L17361" i="1"/>
  <c r="R17331" i="1"/>
  <c r="R17330" i="1"/>
  <c r="R17329" i="1"/>
  <c r="M17357" i="1"/>
  <c r="L17347" i="1"/>
  <c r="M17362" i="1"/>
  <c r="L17352" i="1"/>
  <c r="N17349" i="1" a="1"/>
  <c r="P17345" i="1"/>
  <c r="M17350" i="1"/>
  <c r="L17340" i="1"/>
  <c r="P17341" i="1"/>
  <c r="O17340" i="1"/>
  <c r="N17339" i="1"/>
  <c r="R17339" i="1" s="1" a="1"/>
  <c r="O17341" i="1"/>
  <c r="N17340" i="1"/>
  <c r="N17341" i="1"/>
  <c r="P17339" i="1"/>
  <c r="P17340" i="1"/>
  <c r="O17339" i="1"/>
  <c r="M17365" i="1"/>
  <c r="O17356" i="1"/>
  <c r="O17357" i="1" s="1"/>
  <c r="L17355" i="1"/>
  <c r="N17356" i="1"/>
  <c r="P17356" i="1" s="1"/>
  <c r="P17357" i="1" s="1"/>
  <c r="O17355" i="1"/>
  <c r="N17355" i="1"/>
  <c r="M17369" i="1"/>
  <c r="L17359" i="1"/>
  <c r="L17356" i="1"/>
  <c r="M17366" i="1"/>
  <c r="P17351" i="1" l="1"/>
  <c r="O17350" i="1"/>
  <c r="N17349" i="1"/>
  <c r="R17349" i="1" s="1" a="1"/>
  <c r="O17351" i="1"/>
  <c r="N17350" i="1"/>
  <c r="N17351" i="1"/>
  <c r="P17349" i="1"/>
  <c r="P17350" i="1"/>
  <c r="O17349" i="1"/>
  <c r="M17367" i="1"/>
  <c r="L17357" i="1"/>
  <c r="M17379" i="1"/>
  <c r="L17369" i="1"/>
  <c r="M17381" i="1"/>
  <c r="L17371" i="1"/>
  <c r="M17364" i="1"/>
  <c r="L17354" i="1"/>
  <c r="L17366" i="1"/>
  <c r="M17376" i="1"/>
  <c r="N17359" i="1" a="1"/>
  <c r="P17355" i="1"/>
  <c r="R17341" i="1"/>
  <c r="R17340" i="1"/>
  <c r="R17339" i="1"/>
  <c r="M17360" i="1"/>
  <c r="L17350" i="1"/>
  <c r="M17372" i="1"/>
  <c r="L17362" i="1"/>
  <c r="M17375" i="1"/>
  <c r="O17366" i="1"/>
  <c r="O17367" i="1" s="1"/>
  <c r="L17365" i="1"/>
  <c r="N17366" i="1"/>
  <c r="P17366" i="1" s="1"/>
  <c r="P17367" i="1" s="1"/>
  <c r="O17365" i="1"/>
  <c r="N17365" i="1"/>
  <c r="M17378" i="1"/>
  <c r="L17368" i="1"/>
  <c r="M17373" i="1"/>
  <c r="L17363" i="1"/>
  <c r="N17369" i="1" l="1" a="1"/>
  <c r="P17365" i="1"/>
  <c r="M17391" i="1"/>
  <c r="L17381" i="1"/>
  <c r="M17377" i="1"/>
  <c r="L17367" i="1"/>
  <c r="P17361" i="1"/>
  <c r="O17360" i="1"/>
  <c r="N17359" i="1"/>
  <c r="R17359" i="1" s="1" a="1"/>
  <c r="O17361" i="1"/>
  <c r="N17360" i="1"/>
  <c r="N17361" i="1"/>
  <c r="P17359" i="1"/>
  <c r="P17360" i="1"/>
  <c r="O17359" i="1"/>
  <c r="M17374" i="1"/>
  <c r="L17364" i="1"/>
  <c r="M17389" i="1"/>
  <c r="L17379" i="1"/>
  <c r="M17388" i="1"/>
  <c r="L17378" i="1"/>
  <c r="M17382" i="1"/>
  <c r="L17372" i="1"/>
  <c r="L17376" i="1"/>
  <c r="M17386" i="1"/>
  <c r="R17351" i="1"/>
  <c r="R17350" i="1"/>
  <c r="R17349" i="1"/>
  <c r="M17383" i="1"/>
  <c r="L17373" i="1"/>
  <c r="M17385" i="1"/>
  <c r="O17376" i="1"/>
  <c r="O17377" i="1" s="1"/>
  <c r="L17375" i="1"/>
  <c r="N17376" i="1"/>
  <c r="P17376" i="1" s="1"/>
  <c r="P17377" i="1" s="1"/>
  <c r="O17375" i="1"/>
  <c r="N17375" i="1"/>
  <c r="M17370" i="1"/>
  <c r="L17360" i="1"/>
  <c r="M17380" i="1" l="1"/>
  <c r="L17370" i="1"/>
  <c r="M17393" i="1"/>
  <c r="L17383" i="1"/>
  <c r="N17379" i="1" a="1"/>
  <c r="P17375" i="1"/>
  <c r="M17398" i="1"/>
  <c r="L17388" i="1"/>
  <c r="M17384" i="1"/>
  <c r="L17374" i="1"/>
  <c r="M17395" i="1"/>
  <c r="O17386" i="1"/>
  <c r="O17387" i="1" s="1"/>
  <c r="L17385" i="1"/>
  <c r="N17386" i="1"/>
  <c r="P17386" i="1" s="1"/>
  <c r="P17387" i="1" s="1"/>
  <c r="O17385" i="1"/>
  <c r="N17385" i="1"/>
  <c r="M17401" i="1"/>
  <c r="L17391" i="1"/>
  <c r="M17392" i="1"/>
  <c r="L17382" i="1"/>
  <c r="M17399" i="1"/>
  <c r="L17389" i="1"/>
  <c r="L17386" i="1"/>
  <c r="M17396" i="1"/>
  <c r="R17361" i="1"/>
  <c r="R17360" i="1"/>
  <c r="R17359" i="1"/>
  <c r="M17387" i="1"/>
  <c r="L17377" i="1"/>
  <c r="P17371" i="1"/>
  <c r="O17370" i="1"/>
  <c r="N17369" i="1"/>
  <c r="R17369" i="1" s="1" a="1"/>
  <c r="O17371" i="1"/>
  <c r="N17370" i="1"/>
  <c r="N17371" i="1"/>
  <c r="P17369" i="1"/>
  <c r="O17369" i="1"/>
  <c r="P17370" i="1"/>
  <c r="M17397" i="1" l="1"/>
  <c r="L17387" i="1"/>
  <c r="L17396" i="1"/>
  <c r="M17406" i="1"/>
  <c r="M17402" i="1"/>
  <c r="L17392" i="1"/>
  <c r="M17405" i="1"/>
  <c r="O17396" i="1"/>
  <c r="O17397" i="1" s="1"/>
  <c r="L17395" i="1"/>
  <c r="N17396" i="1"/>
  <c r="P17396" i="1" s="1"/>
  <c r="P17397" i="1" s="1"/>
  <c r="O17395" i="1"/>
  <c r="N17395" i="1"/>
  <c r="M17408" i="1"/>
  <c r="L17398" i="1"/>
  <c r="M17403" i="1"/>
  <c r="L17393" i="1"/>
  <c r="R17371" i="1"/>
  <c r="R17370" i="1"/>
  <c r="R17369" i="1"/>
  <c r="N17389" i="1" a="1"/>
  <c r="P17385" i="1"/>
  <c r="M17409" i="1"/>
  <c r="L17399" i="1"/>
  <c r="M17411" i="1"/>
  <c r="L17401" i="1"/>
  <c r="M17394" i="1"/>
  <c r="L17384" i="1"/>
  <c r="P17381" i="1"/>
  <c r="O17380" i="1"/>
  <c r="N17379" i="1"/>
  <c r="R17379" i="1" s="1" a="1"/>
  <c r="O17381" i="1"/>
  <c r="N17380" i="1"/>
  <c r="N17381" i="1"/>
  <c r="P17379" i="1"/>
  <c r="P17380" i="1"/>
  <c r="O17379" i="1"/>
  <c r="M17390" i="1"/>
  <c r="L17380" i="1"/>
  <c r="L17406" i="1" l="1"/>
  <c r="M17416" i="1"/>
  <c r="M17413" i="1"/>
  <c r="L17403" i="1"/>
  <c r="M17415" i="1"/>
  <c r="O17406" i="1"/>
  <c r="O17407" i="1" s="1"/>
  <c r="L17405" i="1"/>
  <c r="N17406" i="1"/>
  <c r="P17406" i="1" s="1"/>
  <c r="P17407" i="1" s="1"/>
  <c r="O17405" i="1"/>
  <c r="N17405" i="1"/>
  <c r="M17404" i="1"/>
  <c r="L17394" i="1"/>
  <c r="M17421" i="1"/>
  <c r="L17411" i="1"/>
  <c r="P17391" i="1"/>
  <c r="O17390" i="1"/>
  <c r="N17389" i="1"/>
  <c r="R17389" i="1" s="1" a="1"/>
  <c r="O17391" i="1"/>
  <c r="N17390" i="1"/>
  <c r="N17391" i="1"/>
  <c r="P17389" i="1"/>
  <c r="P17390" i="1"/>
  <c r="O17389" i="1"/>
  <c r="N17399" i="1" a="1"/>
  <c r="P17395" i="1"/>
  <c r="R17381" i="1"/>
  <c r="R17380" i="1"/>
  <c r="R17379" i="1"/>
  <c r="M17419" i="1"/>
  <c r="L17409" i="1"/>
  <c r="M17400" i="1"/>
  <c r="L17390" i="1"/>
  <c r="M17418" i="1"/>
  <c r="L17408" i="1"/>
  <c r="M17412" i="1"/>
  <c r="L17402" i="1"/>
  <c r="M17407" i="1"/>
  <c r="L17397" i="1"/>
  <c r="P17401" i="1" l="1"/>
  <c r="O17400" i="1"/>
  <c r="N17399" i="1"/>
  <c r="R17399" i="1" s="1" a="1"/>
  <c r="O17401" i="1"/>
  <c r="N17400" i="1"/>
  <c r="N17401" i="1"/>
  <c r="P17399" i="1"/>
  <c r="P17400" i="1"/>
  <c r="O17399" i="1"/>
  <c r="M17410" i="1"/>
  <c r="L17400" i="1"/>
  <c r="M17414" i="1"/>
  <c r="L17404" i="1"/>
  <c r="M17423" i="1"/>
  <c r="L17413" i="1"/>
  <c r="N17409" i="1" a="1"/>
  <c r="P17405" i="1"/>
  <c r="L17416" i="1"/>
  <c r="M17426" i="1"/>
  <c r="M17422" i="1"/>
  <c r="L17412" i="1"/>
  <c r="M17417" i="1"/>
  <c r="L17407" i="1"/>
  <c r="M17428" i="1"/>
  <c r="L17418" i="1"/>
  <c r="M17429" i="1"/>
  <c r="L17419" i="1"/>
  <c r="R17391" i="1"/>
  <c r="R17390" i="1"/>
  <c r="R17389" i="1"/>
  <c r="M17431" i="1"/>
  <c r="L17421" i="1"/>
  <c r="M17425" i="1"/>
  <c r="O17416" i="1"/>
  <c r="O17417" i="1" s="1"/>
  <c r="L17415" i="1"/>
  <c r="N17416" i="1"/>
  <c r="P17416" i="1" s="1"/>
  <c r="P17417" i="1" s="1"/>
  <c r="O17415" i="1"/>
  <c r="N17415" i="1"/>
  <c r="P17411" i="1" l="1"/>
  <c r="O17410" i="1"/>
  <c r="N17409" i="1"/>
  <c r="R17409" i="1" s="1" a="1"/>
  <c r="O17411" i="1"/>
  <c r="N17410" i="1"/>
  <c r="N17411" i="1"/>
  <c r="P17409" i="1"/>
  <c r="O17409" i="1"/>
  <c r="P17410" i="1"/>
  <c r="N17419" i="1" a="1"/>
  <c r="P17415" i="1"/>
  <c r="M17438" i="1"/>
  <c r="L17428" i="1"/>
  <c r="M17432" i="1"/>
  <c r="L17422" i="1"/>
  <c r="M17424" i="1"/>
  <c r="L17414" i="1"/>
  <c r="M17441" i="1"/>
  <c r="L17431" i="1"/>
  <c r="L17426" i="1"/>
  <c r="M17436" i="1"/>
  <c r="R17401" i="1"/>
  <c r="R17400" i="1"/>
  <c r="R17399" i="1"/>
  <c r="M17439" i="1"/>
  <c r="L17429" i="1"/>
  <c r="M17427" i="1"/>
  <c r="L17417" i="1"/>
  <c r="M17433" i="1"/>
  <c r="L17423" i="1"/>
  <c r="M17420" i="1"/>
  <c r="L17410" i="1"/>
  <c r="M17435" i="1"/>
  <c r="O17426" i="1"/>
  <c r="O17427" i="1" s="1"/>
  <c r="L17425" i="1"/>
  <c r="N17426" i="1"/>
  <c r="P17426" i="1" s="1"/>
  <c r="P17427" i="1" s="1"/>
  <c r="O17425" i="1"/>
  <c r="N17425" i="1"/>
  <c r="M17434" i="1" l="1"/>
  <c r="L17424" i="1"/>
  <c r="M17437" i="1"/>
  <c r="L17427" i="1"/>
  <c r="M17451" i="1"/>
  <c r="L17441" i="1"/>
  <c r="M17442" i="1"/>
  <c r="L17432" i="1"/>
  <c r="P17421" i="1"/>
  <c r="O17420" i="1"/>
  <c r="N17419" i="1"/>
  <c r="R17419" i="1" s="1" a="1"/>
  <c r="O17421" i="1"/>
  <c r="N17420" i="1"/>
  <c r="N17421" i="1"/>
  <c r="P17419" i="1"/>
  <c r="P17420" i="1"/>
  <c r="O17419" i="1"/>
  <c r="M17448" i="1"/>
  <c r="L17438" i="1"/>
  <c r="M17430" i="1"/>
  <c r="L17420" i="1"/>
  <c r="R17411" i="1"/>
  <c r="R17410" i="1"/>
  <c r="R17409" i="1"/>
  <c r="N17429" i="1" a="1"/>
  <c r="P17425" i="1"/>
  <c r="M17445" i="1"/>
  <c r="O17436" i="1"/>
  <c r="O17437" i="1" s="1"/>
  <c r="L17435" i="1"/>
  <c r="N17436" i="1"/>
  <c r="P17436" i="1" s="1"/>
  <c r="P17437" i="1" s="1"/>
  <c r="O17435" i="1"/>
  <c r="N17435" i="1"/>
  <c r="M17443" i="1"/>
  <c r="L17433" i="1"/>
  <c r="M17449" i="1"/>
  <c r="L17439" i="1"/>
  <c r="L17436" i="1"/>
  <c r="M17446" i="1"/>
  <c r="N17439" i="1" l="1" a="1"/>
  <c r="P17435" i="1"/>
  <c r="M17455" i="1"/>
  <c r="O17446" i="1"/>
  <c r="O17447" i="1" s="1"/>
  <c r="L17445" i="1"/>
  <c r="N17446" i="1"/>
  <c r="P17446" i="1" s="1"/>
  <c r="P17447" i="1" s="1"/>
  <c r="O17445" i="1"/>
  <c r="N17445" i="1"/>
  <c r="M17452" i="1"/>
  <c r="L17442" i="1"/>
  <c r="L17446" i="1"/>
  <c r="M17456" i="1"/>
  <c r="M17458" i="1"/>
  <c r="L17448" i="1"/>
  <c r="M17440" i="1"/>
  <c r="L17430" i="1"/>
  <c r="M17459" i="1"/>
  <c r="L17449" i="1"/>
  <c r="R17421" i="1"/>
  <c r="R17420" i="1"/>
  <c r="R17419" i="1"/>
  <c r="M17447" i="1"/>
  <c r="L17437" i="1"/>
  <c r="M17453" i="1"/>
  <c r="L17443" i="1"/>
  <c r="P17431" i="1"/>
  <c r="O17430" i="1"/>
  <c r="N17429" i="1"/>
  <c r="R17429" i="1" s="1" a="1"/>
  <c r="O17431" i="1"/>
  <c r="N17430" i="1"/>
  <c r="N17431" i="1"/>
  <c r="P17429" i="1"/>
  <c r="P17430" i="1"/>
  <c r="O17429" i="1"/>
  <c r="M17461" i="1"/>
  <c r="L17451" i="1"/>
  <c r="M17444" i="1"/>
  <c r="L17434" i="1"/>
  <c r="M17463" i="1" l="1"/>
  <c r="L17453" i="1"/>
  <c r="L17456" i="1"/>
  <c r="M17466" i="1"/>
  <c r="N17449" i="1" a="1"/>
  <c r="P17445" i="1"/>
  <c r="M17457" i="1"/>
  <c r="L17447" i="1"/>
  <c r="R17431" i="1"/>
  <c r="R17430" i="1"/>
  <c r="R17429" i="1"/>
  <c r="M17471" i="1"/>
  <c r="L17461" i="1"/>
  <c r="M17450" i="1"/>
  <c r="L17440" i="1"/>
  <c r="M17465" i="1"/>
  <c r="O17456" i="1"/>
  <c r="O17457" i="1" s="1"/>
  <c r="L17455" i="1"/>
  <c r="N17456" i="1"/>
  <c r="P17456" i="1" s="1"/>
  <c r="P17457" i="1" s="1"/>
  <c r="O17455" i="1"/>
  <c r="N17455" i="1"/>
  <c r="M17454" i="1"/>
  <c r="L17444" i="1"/>
  <c r="M17469" i="1"/>
  <c r="L17459" i="1"/>
  <c r="M17468" i="1"/>
  <c r="L17458" i="1"/>
  <c r="M17462" i="1"/>
  <c r="L17452" i="1"/>
  <c r="P17441" i="1"/>
  <c r="O17440" i="1"/>
  <c r="N17439" i="1"/>
  <c r="R17439" i="1" s="1" a="1"/>
  <c r="O17441" i="1"/>
  <c r="N17440" i="1"/>
  <c r="N17441" i="1"/>
  <c r="P17439" i="1"/>
  <c r="P17440" i="1"/>
  <c r="O17439" i="1"/>
  <c r="M17481" i="1" l="1"/>
  <c r="L17471" i="1"/>
  <c r="M17467" i="1"/>
  <c r="L17457" i="1"/>
  <c r="M17478" i="1"/>
  <c r="L17468" i="1"/>
  <c r="M17464" i="1"/>
  <c r="L17454" i="1"/>
  <c r="M17460" i="1"/>
  <c r="L17450" i="1"/>
  <c r="R17441" i="1"/>
  <c r="R17440" i="1"/>
  <c r="R17439" i="1"/>
  <c r="M17472" i="1"/>
  <c r="L17462" i="1"/>
  <c r="M17479" i="1"/>
  <c r="L17469" i="1"/>
  <c r="M17475" i="1"/>
  <c r="O17466" i="1"/>
  <c r="O17467" i="1" s="1"/>
  <c r="L17465" i="1"/>
  <c r="N17466" i="1"/>
  <c r="P17466" i="1" s="1"/>
  <c r="P17467" i="1" s="1"/>
  <c r="O17465" i="1"/>
  <c r="N17465" i="1"/>
  <c r="L17466" i="1"/>
  <c r="M17476" i="1"/>
  <c r="N17459" i="1" a="1"/>
  <c r="P17455" i="1"/>
  <c r="P17451" i="1"/>
  <c r="O17450" i="1"/>
  <c r="N17449" i="1"/>
  <c r="R17449" i="1" s="1" a="1"/>
  <c r="O17451" i="1"/>
  <c r="N17450" i="1"/>
  <c r="N17451" i="1"/>
  <c r="P17449" i="1"/>
  <c r="O17449" i="1"/>
  <c r="P17450" i="1"/>
  <c r="M17473" i="1"/>
  <c r="L17463" i="1"/>
  <c r="M17489" i="1" l="1"/>
  <c r="L17479" i="1"/>
  <c r="N17469" i="1" a="1"/>
  <c r="P17465" i="1"/>
  <c r="R17451" i="1"/>
  <c r="R17450" i="1"/>
  <c r="R17449" i="1"/>
  <c r="M17485" i="1"/>
  <c r="O17476" i="1"/>
  <c r="O17477" i="1" s="1"/>
  <c r="L17475" i="1"/>
  <c r="N17476" i="1"/>
  <c r="P17476" i="1" s="1"/>
  <c r="P17477" i="1" s="1"/>
  <c r="O17475" i="1"/>
  <c r="N17475" i="1"/>
  <c r="M17482" i="1"/>
  <c r="L17472" i="1"/>
  <c r="M17474" i="1"/>
  <c r="L17464" i="1"/>
  <c r="M17477" i="1"/>
  <c r="L17467" i="1"/>
  <c r="P17461" i="1"/>
  <c r="O17460" i="1"/>
  <c r="N17459" i="1"/>
  <c r="R17459" i="1" s="1" a="1"/>
  <c r="O17461" i="1"/>
  <c r="N17460" i="1"/>
  <c r="N17461" i="1"/>
  <c r="P17459" i="1"/>
  <c r="P17460" i="1"/>
  <c r="O17459" i="1"/>
  <c r="M17483" i="1"/>
  <c r="L17473" i="1"/>
  <c r="L17476" i="1"/>
  <c r="M17486" i="1"/>
  <c r="M17470" i="1"/>
  <c r="L17460" i="1"/>
  <c r="M17488" i="1"/>
  <c r="L17478" i="1"/>
  <c r="M17491" i="1"/>
  <c r="L17481" i="1"/>
  <c r="L17486" i="1" l="1"/>
  <c r="M17496" i="1"/>
  <c r="M17484" i="1"/>
  <c r="L17474" i="1"/>
  <c r="M17495" i="1"/>
  <c r="O17486" i="1"/>
  <c r="O17487" i="1" s="1"/>
  <c r="L17485" i="1"/>
  <c r="N17486" i="1"/>
  <c r="P17486" i="1" s="1"/>
  <c r="P17487" i="1" s="1"/>
  <c r="O17485" i="1"/>
  <c r="N17485" i="1"/>
  <c r="M17498" i="1"/>
  <c r="L17488" i="1"/>
  <c r="P17471" i="1"/>
  <c r="O17470" i="1"/>
  <c r="N17469" i="1"/>
  <c r="R17469" i="1" s="1" a="1"/>
  <c r="O17471" i="1"/>
  <c r="N17470" i="1"/>
  <c r="N17471" i="1"/>
  <c r="P17469" i="1"/>
  <c r="P17470" i="1"/>
  <c r="O17469" i="1"/>
  <c r="R17461" i="1"/>
  <c r="R17460" i="1"/>
  <c r="R17459" i="1"/>
  <c r="M17487" i="1"/>
  <c r="L17477" i="1"/>
  <c r="M17492" i="1"/>
  <c r="L17482" i="1"/>
  <c r="M17501" i="1"/>
  <c r="L17491" i="1"/>
  <c r="M17480" i="1"/>
  <c r="L17470" i="1"/>
  <c r="M17493" i="1"/>
  <c r="L17483" i="1"/>
  <c r="N17479" i="1" a="1"/>
  <c r="P17475" i="1"/>
  <c r="M17499" i="1"/>
  <c r="L17489" i="1"/>
  <c r="R17471" i="1" l="1"/>
  <c r="R17470" i="1"/>
  <c r="R17469" i="1"/>
  <c r="M17494" i="1"/>
  <c r="L17484" i="1"/>
  <c r="N17489" i="1" a="1"/>
  <c r="P17485" i="1"/>
  <c r="L17496" i="1"/>
  <c r="M17506" i="1"/>
  <c r="P17481" i="1"/>
  <c r="O17480" i="1"/>
  <c r="N17479" i="1"/>
  <c r="R17479" i="1" s="1" a="1"/>
  <c r="O17481" i="1"/>
  <c r="N17480" i="1"/>
  <c r="N17481" i="1"/>
  <c r="P17479" i="1"/>
  <c r="P17480" i="1"/>
  <c r="O17479" i="1"/>
  <c r="M17490" i="1"/>
  <c r="L17480" i="1"/>
  <c r="M17502" i="1"/>
  <c r="L17492" i="1"/>
  <c r="M17508" i="1"/>
  <c r="L17498" i="1"/>
  <c r="M17509" i="1"/>
  <c r="L17499" i="1"/>
  <c r="M17503" i="1"/>
  <c r="L17493" i="1"/>
  <c r="M17511" i="1"/>
  <c r="L17501" i="1"/>
  <c r="M17497" i="1"/>
  <c r="L17487" i="1"/>
  <c r="M17505" i="1"/>
  <c r="O17496" i="1"/>
  <c r="O17497" i="1" s="1"/>
  <c r="L17495" i="1"/>
  <c r="N17496" i="1"/>
  <c r="P17496" i="1" s="1"/>
  <c r="P17497" i="1" s="1"/>
  <c r="O17495" i="1"/>
  <c r="N17495" i="1"/>
  <c r="M17507" i="1" l="1"/>
  <c r="L17497" i="1"/>
  <c r="M17518" i="1"/>
  <c r="L17508" i="1"/>
  <c r="P17491" i="1"/>
  <c r="O17490" i="1"/>
  <c r="N17489" i="1"/>
  <c r="R17489" i="1" s="1" a="1"/>
  <c r="O17491" i="1"/>
  <c r="N17490" i="1"/>
  <c r="N17491" i="1"/>
  <c r="P17489" i="1"/>
  <c r="O17489" i="1"/>
  <c r="P17490" i="1"/>
  <c r="R17481" i="1"/>
  <c r="R17480" i="1"/>
  <c r="R17479" i="1"/>
  <c r="M17504" i="1"/>
  <c r="L17494" i="1"/>
  <c r="M17513" i="1"/>
  <c r="L17503" i="1"/>
  <c r="M17500" i="1"/>
  <c r="L17490" i="1"/>
  <c r="N17499" i="1" a="1"/>
  <c r="P17495" i="1"/>
  <c r="M17515" i="1"/>
  <c r="O17506" i="1"/>
  <c r="O17507" i="1" s="1"/>
  <c r="L17505" i="1"/>
  <c r="N17506" i="1"/>
  <c r="P17506" i="1" s="1"/>
  <c r="P17507" i="1" s="1"/>
  <c r="O17505" i="1"/>
  <c r="N17505" i="1"/>
  <c r="M17521" i="1"/>
  <c r="L17511" i="1"/>
  <c r="M17519" i="1"/>
  <c r="L17509" i="1"/>
  <c r="M17512" i="1"/>
  <c r="L17502" i="1"/>
  <c r="L17506" i="1"/>
  <c r="M17516" i="1"/>
  <c r="M17522" i="1" l="1"/>
  <c r="L17512" i="1"/>
  <c r="R17491" i="1"/>
  <c r="R17490" i="1"/>
  <c r="R17489" i="1"/>
  <c r="L17516" i="1"/>
  <c r="M17526" i="1"/>
  <c r="N17509" i="1" a="1"/>
  <c r="P17505" i="1"/>
  <c r="L17521" i="1"/>
  <c r="M17531" i="1"/>
  <c r="P17501" i="1"/>
  <c r="O17500" i="1"/>
  <c r="N17499" i="1"/>
  <c r="R17499" i="1" s="1" a="1"/>
  <c r="O17501" i="1"/>
  <c r="N17500" i="1"/>
  <c r="N17501" i="1"/>
  <c r="P17499" i="1"/>
  <c r="P17500" i="1"/>
  <c r="O17499" i="1"/>
  <c r="M17523" i="1"/>
  <c r="L17513" i="1"/>
  <c r="M17528" i="1"/>
  <c r="L17518" i="1"/>
  <c r="M17529" i="1"/>
  <c r="L17519" i="1"/>
  <c r="M17525" i="1"/>
  <c r="O17516" i="1"/>
  <c r="O17517" i="1" s="1"/>
  <c r="L17515" i="1"/>
  <c r="N17516" i="1"/>
  <c r="P17516" i="1" s="1"/>
  <c r="P17517" i="1" s="1"/>
  <c r="O17515" i="1"/>
  <c r="N17515" i="1"/>
  <c r="M17510" i="1"/>
  <c r="L17500" i="1"/>
  <c r="M17514" i="1"/>
  <c r="L17504" i="1"/>
  <c r="M17517" i="1"/>
  <c r="L17507" i="1"/>
  <c r="N17519" i="1" l="1" a="1"/>
  <c r="P17515" i="1"/>
  <c r="M17538" i="1"/>
  <c r="L17528" i="1"/>
  <c r="M17536" i="1"/>
  <c r="L17526" i="1"/>
  <c r="R17501" i="1"/>
  <c r="R17500" i="1"/>
  <c r="R17499" i="1"/>
  <c r="P17511" i="1"/>
  <c r="O17510" i="1"/>
  <c r="N17509" i="1"/>
  <c r="R17509" i="1" s="1" a="1"/>
  <c r="O17511" i="1"/>
  <c r="N17510" i="1"/>
  <c r="N17511" i="1"/>
  <c r="P17509" i="1"/>
  <c r="P17510" i="1"/>
  <c r="O17509" i="1"/>
  <c r="M17524" i="1"/>
  <c r="L17514" i="1"/>
  <c r="M17535" i="1"/>
  <c r="O17526" i="1"/>
  <c r="O17527" i="1" s="1"/>
  <c r="L17525" i="1"/>
  <c r="N17526" i="1"/>
  <c r="P17526" i="1" s="1"/>
  <c r="P17527" i="1" s="1"/>
  <c r="O17525" i="1"/>
  <c r="N17525" i="1"/>
  <c r="M17541" i="1"/>
  <c r="L17531" i="1"/>
  <c r="M17527" i="1"/>
  <c r="L17517" i="1"/>
  <c r="M17520" i="1"/>
  <c r="L17510" i="1"/>
  <c r="M17539" i="1"/>
  <c r="L17529" i="1"/>
  <c r="L17523" i="1"/>
  <c r="M17533" i="1"/>
  <c r="M17532" i="1"/>
  <c r="L17522" i="1"/>
  <c r="M17530" i="1" l="1"/>
  <c r="L17520" i="1"/>
  <c r="L17538" i="1"/>
  <c r="M17548" i="1"/>
  <c r="P17525" i="1"/>
  <c r="N17529" i="1" a="1"/>
  <c r="M17543" i="1"/>
  <c r="L17533" i="1"/>
  <c r="R17511" i="1"/>
  <c r="R17510" i="1"/>
  <c r="R17509" i="1"/>
  <c r="L17541" i="1"/>
  <c r="M17551" i="1"/>
  <c r="M17534" i="1"/>
  <c r="L17524" i="1"/>
  <c r="M17542" i="1"/>
  <c r="L17532" i="1"/>
  <c r="M17549" i="1"/>
  <c r="L17539" i="1"/>
  <c r="M17537" i="1"/>
  <c r="L17527" i="1"/>
  <c r="N17536" i="1"/>
  <c r="P17536" i="1" s="1"/>
  <c r="P17537" i="1" s="1"/>
  <c r="O17535" i="1"/>
  <c r="L17535" i="1"/>
  <c r="M17545" i="1"/>
  <c r="N17535" i="1"/>
  <c r="O17536" i="1"/>
  <c r="O17537" i="1" s="1"/>
  <c r="L17536" i="1"/>
  <c r="M17546" i="1"/>
  <c r="P17521" i="1"/>
  <c r="O17520" i="1"/>
  <c r="N17519" i="1"/>
  <c r="R17519" i="1" s="1" a="1"/>
  <c r="O17521" i="1"/>
  <c r="N17520" i="1"/>
  <c r="N17521" i="1"/>
  <c r="P17519" i="1"/>
  <c r="P17520" i="1"/>
  <c r="O17519" i="1"/>
  <c r="R17521" i="1" l="1"/>
  <c r="R17520" i="1"/>
  <c r="R17519" i="1"/>
  <c r="M17547" i="1"/>
  <c r="L17537" i="1"/>
  <c r="M17552" i="1"/>
  <c r="L17542" i="1"/>
  <c r="L17548" i="1"/>
  <c r="M17558" i="1"/>
  <c r="L17543" i="1"/>
  <c r="M17553" i="1"/>
  <c r="N17539" i="1" a="1"/>
  <c r="P17535" i="1"/>
  <c r="M17559" i="1"/>
  <c r="L17549" i="1"/>
  <c r="M17544" i="1"/>
  <c r="L17534" i="1"/>
  <c r="N17531" i="1"/>
  <c r="P17529" i="1"/>
  <c r="P17531" i="1"/>
  <c r="N17530" i="1"/>
  <c r="O17531" i="1"/>
  <c r="O17529" i="1"/>
  <c r="P17530" i="1"/>
  <c r="N17529" i="1"/>
  <c r="R17529" i="1" s="1" a="1"/>
  <c r="O17530" i="1"/>
  <c r="L17546" i="1"/>
  <c r="M17556" i="1"/>
  <c r="O17546" i="1"/>
  <c r="O17547" i="1" s="1"/>
  <c r="L17545" i="1"/>
  <c r="N17546" i="1"/>
  <c r="P17546" i="1" s="1"/>
  <c r="P17547" i="1" s="1"/>
  <c r="O17545" i="1"/>
  <c r="M17555" i="1"/>
  <c r="N17545" i="1"/>
  <c r="L17551" i="1"/>
  <c r="M17561" i="1"/>
  <c r="M17540" i="1"/>
  <c r="L17530" i="1"/>
  <c r="M17550" i="1" l="1"/>
  <c r="L17540" i="1"/>
  <c r="L17561" i="1"/>
  <c r="M17571" i="1"/>
  <c r="O17541" i="1"/>
  <c r="N17540" i="1"/>
  <c r="N17541" i="1"/>
  <c r="P17539" i="1"/>
  <c r="O17540" i="1"/>
  <c r="O17539" i="1"/>
  <c r="P17541" i="1"/>
  <c r="N17539" i="1"/>
  <c r="R17539" i="1" s="1" a="1"/>
  <c r="P17540" i="1"/>
  <c r="L17553" i="1"/>
  <c r="M17563" i="1"/>
  <c r="L17556" i="1"/>
  <c r="M17566" i="1"/>
  <c r="M17554" i="1"/>
  <c r="L17544" i="1"/>
  <c r="M17557" i="1"/>
  <c r="L17547" i="1"/>
  <c r="N17549" i="1" a="1"/>
  <c r="P17545" i="1"/>
  <c r="M17569" i="1"/>
  <c r="L17559" i="1"/>
  <c r="M17562" i="1"/>
  <c r="L17552" i="1"/>
  <c r="O17556" i="1"/>
  <c r="O17557" i="1" s="1"/>
  <c r="L17555" i="1"/>
  <c r="N17556" i="1"/>
  <c r="P17556" i="1" s="1"/>
  <c r="P17557" i="1" s="1"/>
  <c r="O17555" i="1"/>
  <c r="M17565" i="1"/>
  <c r="N17555" i="1"/>
  <c r="R17529" i="1"/>
  <c r="R17531" i="1"/>
  <c r="R17530" i="1"/>
  <c r="L17558" i="1"/>
  <c r="M17568" i="1"/>
  <c r="M17579" i="1" l="1"/>
  <c r="L17569" i="1"/>
  <c r="M17567" i="1"/>
  <c r="L17557" i="1"/>
  <c r="R17540" i="1"/>
  <c r="R17539" i="1"/>
  <c r="R17541" i="1"/>
  <c r="L17571" i="1"/>
  <c r="M17581" i="1"/>
  <c r="L17563" i="1"/>
  <c r="M17573" i="1"/>
  <c r="L17568" i="1"/>
  <c r="M17578" i="1"/>
  <c r="O17551" i="1"/>
  <c r="N17550" i="1"/>
  <c r="N17551" i="1"/>
  <c r="P17549" i="1"/>
  <c r="P17551" i="1"/>
  <c r="N17549" i="1"/>
  <c r="R17549" i="1" s="1" a="1"/>
  <c r="P17550" i="1"/>
  <c r="O17550" i="1"/>
  <c r="O17549" i="1"/>
  <c r="M17564" i="1"/>
  <c r="L17554" i="1"/>
  <c r="O17566" i="1"/>
  <c r="O17567" i="1" s="1"/>
  <c r="L17565" i="1"/>
  <c r="N17566" i="1"/>
  <c r="P17566" i="1" s="1"/>
  <c r="P17567" i="1" s="1"/>
  <c r="O17565" i="1"/>
  <c r="M17575" i="1"/>
  <c r="N17565" i="1"/>
  <c r="M17572" i="1"/>
  <c r="L17562" i="1"/>
  <c r="N17559" i="1" a="1"/>
  <c r="P17555" i="1"/>
  <c r="L17566" i="1"/>
  <c r="M17576" i="1"/>
  <c r="M17560" i="1"/>
  <c r="L17550" i="1"/>
  <c r="M17570" i="1" l="1"/>
  <c r="L17560" i="1"/>
  <c r="L17576" i="1"/>
  <c r="M17586" i="1"/>
  <c r="M17574" i="1"/>
  <c r="L17564" i="1"/>
  <c r="R17550" i="1"/>
  <c r="R17549" i="1"/>
  <c r="R17551" i="1"/>
  <c r="L17573" i="1"/>
  <c r="M17583" i="1"/>
  <c r="M17577" i="1"/>
  <c r="L17567" i="1"/>
  <c r="O17561" i="1"/>
  <c r="N17560" i="1"/>
  <c r="N17561" i="1"/>
  <c r="P17559" i="1"/>
  <c r="O17560" i="1"/>
  <c r="O17559" i="1"/>
  <c r="P17561" i="1"/>
  <c r="N17559" i="1"/>
  <c r="R17559" i="1" s="1" a="1"/>
  <c r="P17560" i="1"/>
  <c r="M17582" i="1"/>
  <c r="L17572" i="1"/>
  <c r="N17569" i="1" a="1"/>
  <c r="P17565" i="1"/>
  <c r="O17576" i="1"/>
  <c r="O17577" i="1" s="1"/>
  <c r="L17575" i="1"/>
  <c r="N17576" i="1"/>
  <c r="P17576" i="1" s="1"/>
  <c r="P17577" i="1" s="1"/>
  <c r="O17575" i="1"/>
  <c r="M17585" i="1"/>
  <c r="N17575" i="1"/>
  <c r="L17578" i="1"/>
  <c r="M17588" i="1"/>
  <c r="L17581" i="1"/>
  <c r="M17591" i="1"/>
  <c r="M17589" i="1"/>
  <c r="L17579" i="1"/>
  <c r="L17588" i="1" l="1"/>
  <c r="M17598" i="1"/>
  <c r="M17599" i="1"/>
  <c r="L17589" i="1"/>
  <c r="L17591" i="1"/>
  <c r="M17601" i="1"/>
  <c r="N17579" i="1" a="1"/>
  <c r="P17575" i="1"/>
  <c r="M17587" i="1"/>
  <c r="L17577" i="1"/>
  <c r="L17586" i="1"/>
  <c r="M17596" i="1"/>
  <c r="O17586" i="1"/>
  <c r="O17587" i="1" s="1"/>
  <c r="L17585" i="1"/>
  <c r="N17586" i="1"/>
  <c r="P17586" i="1" s="1"/>
  <c r="P17587" i="1" s="1"/>
  <c r="O17585" i="1"/>
  <c r="M17595" i="1"/>
  <c r="N17585" i="1"/>
  <c r="M17592" i="1"/>
  <c r="L17582" i="1"/>
  <c r="L17583" i="1"/>
  <c r="M17593" i="1"/>
  <c r="O17571" i="1"/>
  <c r="N17570" i="1"/>
  <c r="N17571" i="1"/>
  <c r="P17569" i="1"/>
  <c r="P17571" i="1"/>
  <c r="N17569" i="1"/>
  <c r="R17569" i="1" s="1" a="1"/>
  <c r="P17570" i="1"/>
  <c r="O17570" i="1"/>
  <c r="O17569" i="1"/>
  <c r="R17560" i="1"/>
  <c r="R17559" i="1"/>
  <c r="R17561" i="1"/>
  <c r="M17584" i="1"/>
  <c r="L17574" i="1"/>
  <c r="M17580" i="1"/>
  <c r="L17570" i="1"/>
  <c r="L17596" i="1" l="1"/>
  <c r="M17606" i="1"/>
  <c r="O17581" i="1"/>
  <c r="N17580" i="1"/>
  <c r="N17581" i="1"/>
  <c r="P17579" i="1"/>
  <c r="O17580" i="1"/>
  <c r="O17579" i="1"/>
  <c r="P17581" i="1"/>
  <c r="N17579" i="1"/>
  <c r="R17579" i="1" s="1" a="1"/>
  <c r="P17580" i="1"/>
  <c r="M17609" i="1"/>
  <c r="L17599" i="1"/>
  <c r="R17570" i="1"/>
  <c r="R17569" i="1"/>
  <c r="R17571" i="1"/>
  <c r="M17594" i="1"/>
  <c r="L17584" i="1"/>
  <c r="M17602" i="1"/>
  <c r="L17592" i="1"/>
  <c r="L17593" i="1"/>
  <c r="M17603" i="1"/>
  <c r="N17589" i="1" a="1"/>
  <c r="P17585" i="1"/>
  <c r="L17601" i="1"/>
  <c r="M17611" i="1"/>
  <c r="L17598" i="1"/>
  <c r="M17608" i="1"/>
  <c r="M17590" i="1"/>
  <c r="L17580" i="1"/>
  <c r="O17596" i="1"/>
  <c r="O17597" i="1" s="1"/>
  <c r="L17595" i="1"/>
  <c r="N17596" i="1"/>
  <c r="P17596" i="1" s="1"/>
  <c r="P17597" i="1" s="1"/>
  <c r="O17595" i="1"/>
  <c r="M17605" i="1"/>
  <c r="N17595" i="1"/>
  <c r="M17597" i="1"/>
  <c r="L17587" i="1"/>
  <c r="M17607" i="1" l="1"/>
  <c r="L17597" i="1"/>
  <c r="N17599" i="1" a="1"/>
  <c r="P17595" i="1"/>
  <c r="L17608" i="1"/>
  <c r="M17618" i="1"/>
  <c r="M17619" i="1"/>
  <c r="L17609" i="1"/>
  <c r="O17591" i="1"/>
  <c r="N17590" i="1"/>
  <c r="N17591" i="1"/>
  <c r="P17589" i="1"/>
  <c r="P17591" i="1"/>
  <c r="N17589" i="1"/>
  <c r="R17589" i="1" s="1" a="1"/>
  <c r="P17590" i="1"/>
  <c r="O17590" i="1"/>
  <c r="O17589" i="1"/>
  <c r="M17612" i="1"/>
  <c r="L17602" i="1"/>
  <c r="O17606" i="1"/>
  <c r="O17607" i="1" s="1"/>
  <c r="L17605" i="1"/>
  <c r="N17606" i="1"/>
  <c r="P17606" i="1" s="1"/>
  <c r="P17607" i="1" s="1"/>
  <c r="O17605" i="1"/>
  <c r="M17615" i="1"/>
  <c r="N17605" i="1"/>
  <c r="L17611" i="1"/>
  <c r="M17621" i="1"/>
  <c r="L17603" i="1"/>
  <c r="M17613" i="1"/>
  <c r="R17580" i="1"/>
  <c r="R17579" i="1"/>
  <c r="R17581" i="1"/>
  <c r="L17606" i="1"/>
  <c r="M17616" i="1"/>
  <c r="M17600" i="1"/>
  <c r="L17590" i="1"/>
  <c r="M17604" i="1"/>
  <c r="L17594" i="1"/>
  <c r="M17629" i="1" l="1"/>
  <c r="L17619" i="1"/>
  <c r="O17601" i="1"/>
  <c r="N17600" i="1"/>
  <c r="N17601" i="1"/>
  <c r="P17599" i="1"/>
  <c r="O17600" i="1"/>
  <c r="O17599" i="1"/>
  <c r="P17601" i="1"/>
  <c r="N17599" i="1"/>
  <c r="R17599" i="1" s="1" a="1"/>
  <c r="P17600" i="1"/>
  <c r="O17616" i="1"/>
  <c r="O17617" i="1" s="1"/>
  <c r="L17615" i="1"/>
  <c r="N17616" i="1"/>
  <c r="P17616" i="1" s="1"/>
  <c r="P17617" i="1" s="1"/>
  <c r="O17615" i="1"/>
  <c r="M17625" i="1"/>
  <c r="N17615" i="1"/>
  <c r="M17610" i="1"/>
  <c r="L17600" i="1"/>
  <c r="M17622" i="1"/>
  <c r="L17612" i="1"/>
  <c r="R17590" i="1"/>
  <c r="R17589" i="1"/>
  <c r="R17591" i="1"/>
  <c r="L17618" i="1"/>
  <c r="M17628" i="1"/>
  <c r="L17621" i="1"/>
  <c r="M17631" i="1"/>
  <c r="L17616" i="1"/>
  <c r="M17626" i="1"/>
  <c r="M17614" i="1"/>
  <c r="L17604" i="1"/>
  <c r="L17613" i="1"/>
  <c r="M17623" i="1"/>
  <c r="N17609" i="1" a="1"/>
  <c r="P17605" i="1"/>
  <c r="M17617" i="1"/>
  <c r="L17607" i="1"/>
  <c r="M17627" i="1" l="1"/>
  <c r="L17617" i="1"/>
  <c r="L17631" i="1"/>
  <c r="M17641" i="1"/>
  <c r="M17632" i="1"/>
  <c r="L17622" i="1"/>
  <c r="O17626" i="1"/>
  <c r="O17627" i="1" s="1"/>
  <c r="L17625" i="1"/>
  <c r="N17626" i="1"/>
  <c r="P17626" i="1" s="1"/>
  <c r="P17627" i="1" s="1"/>
  <c r="O17625" i="1"/>
  <c r="M17635" i="1"/>
  <c r="N17625" i="1"/>
  <c r="O17611" i="1"/>
  <c r="N17610" i="1"/>
  <c r="N17611" i="1"/>
  <c r="P17609" i="1"/>
  <c r="P17611" i="1"/>
  <c r="N17609" i="1"/>
  <c r="R17609" i="1" s="1" a="1"/>
  <c r="P17610" i="1"/>
  <c r="O17610" i="1"/>
  <c r="O17609" i="1"/>
  <c r="M17624" i="1"/>
  <c r="L17614" i="1"/>
  <c r="L17623" i="1"/>
  <c r="M17633" i="1"/>
  <c r="L17626" i="1"/>
  <c r="M17636" i="1"/>
  <c r="L17628" i="1"/>
  <c r="M17638" i="1"/>
  <c r="M17620" i="1"/>
  <c r="L17610" i="1"/>
  <c r="R17600" i="1"/>
  <c r="R17599" i="1"/>
  <c r="R17601" i="1"/>
  <c r="N17619" i="1" a="1"/>
  <c r="P17615" i="1"/>
  <c r="M17639" i="1"/>
  <c r="L17629" i="1"/>
  <c r="N17629" i="1" l="1" a="1"/>
  <c r="P17625" i="1"/>
  <c r="L17641" i="1"/>
  <c r="M17651" i="1"/>
  <c r="M17630" i="1"/>
  <c r="L17620" i="1"/>
  <c r="M17634" i="1"/>
  <c r="L17624" i="1"/>
  <c r="R17610" i="1"/>
  <c r="R17609" i="1"/>
  <c r="R17611" i="1"/>
  <c r="O17621" i="1"/>
  <c r="N17620" i="1"/>
  <c r="N17621" i="1"/>
  <c r="P17619" i="1"/>
  <c r="O17620" i="1"/>
  <c r="O17619" i="1"/>
  <c r="P17621" i="1"/>
  <c r="N17619" i="1"/>
  <c r="R17619" i="1" s="1" a="1"/>
  <c r="P17620" i="1"/>
  <c r="L17636" i="1"/>
  <c r="M17646" i="1"/>
  <c r="O17636" i="1"/>
  <c r="O17637" i="1" s="1"/>
  <c r="L17635" i="1"/>
  <c r="N17636" i="1"/>
  <c r="P17636" i="1" s="1"/>
  <c r="P17637" i="1" s="1"/>
  <c r="O17635" i="1"/>
  <c r="M17645" i="1"/>
  <c r="N17635" i="1"/>
  <c r="M17649" i="1"/>
  <c r="L17639" i="1"/>
  <c r="L17638" i="1"/>
  <c r="M17648" i="1"/>
  <c r="L17633" i="1"/>
  <c r="M17643" i="1"/>
  <c r="M17642" i="1"/>
  <c r="L17632" i="1"/>
  <c r="M17637" i="1"/>
  <c r="L17627" i="1"/>
  <c r="N17639" i="1" l="1" a="1"/>
  <c r="P17635" i="1"/>
  <c r="M17652" i="1"/>
  <c r="L17642" i="1"/>
  <c r="R17620" i="1"/>
  <c r="R17619" i="1"/>
  <c r="R17621" i="1"/>
  <c r="M17644" i="1"/>
  <c r="L17634" i="1"/>
  <c r="L17648" i="1"/>
  <c r="M17658" i="1"/>
  <c r="O17646" i="1"/>
  <c r="O17647" i="1" s="1"/>
  <c r="L17645" i="1"/>
  <c r="N17646" i="1"/>
  <c r="P17646" i="1" s="1"/>
  <c r="P17647" i="1" s="1"/>
  <c r="O17645" i="1"/>
  <c r="M17655" i="1"/>
  <c r="N17645" i="1"/>
  <c r="L17643" i="1"/>
  <c r="M17653" i="1"/>
  <c r="L17646" i="1"/>
  <c r="M17656" i="1"/>
  <c r="L17651" i="1"/>
  <c r="M17661" i="1"/>
  <c r="M17647" i="1"/>
  <c r="L17637" i="1"/>
  <c r="M17659" i="1"/>
  <c r="L17649" i="1"/>
  <c r="M17640" i="1"/>
  <c r="L17630" i="1"/>
  <c r="O17631" i="1"/>
  <c r="N17630" i="1"/>
  <c r="N17631" i="1"/>
  <c r="P17629" i="1"/>
  <c r="P17631" i="1"/>
  <c r="N17629" i="1"/>
  <c r="R17629" i="1" s="1" a="1"/>
  <c r="P17630" i="1"/>
  <c r="O17630" i="1"/>
  <c r="O17629" i="1"/>
  <c r="L17656" i="1" l="1"/>
  <c r="M17666" i="1"/>
  <c r="N17649" i="1" a="1"/>
  <c r="P17645" i="1"/>
  <c r="O17641" i="1"/>
  <c r="N17640" i="1"/>
  <c r="N17641" i="1"/>
  <c r="P17639" i="1"/>
  <c r="O17640" i="1"/>
  <c r="O17639" i="1"/>
  <c r="P17641" i="1"/>
  <c r="N17639" i="1"/>
  <c r="R17639" i="1" s="1" a="1"/>
  <c r="P17640" i="1"/>
  <c r="M17650" i="1"/>
  <c r="L17640" i="1"/>
  <c r="M17657" i="1"/>
  <c r="L17647" i="1"/>
  <c r="O17656" i="1"/>
  <c r="O17657" i="1" s="1"/>
  <c r="L17655" i="1"/>
  <c r="N17656" i="1"/>
  <c r="P17656" i="1" s="1"/>
  <c r="P17657" i="1" s="1"/>
  <c r="O17655" i="1"/>
  <c r="M17665" i="1"/>
  <c r="N17655" i="1"/>
  <c r="M17654" i="1"/>
  <c r="L17644" i="1"/>
  <c r="R17630" i="1"/>
  <c r="R17629" i="1"/>
  <c r="R17631" i="1"/>
  <c r="L17661" i="1"/>
  <c r="M17671" i="1"/>
  <c r="L17653" i="1"/>
  <c r="M17663" i="1"/>
  <c r="L17658" i="1"/>
  <c r="M17668" i="1"/>
  <c r="M17662" i="1"/>
  <c r="L17652" i="1"/>
  <c r="M17669" i="1"/>
  <c r="L17659" i="1"/>
  <c r="M17664" i="1" l="1"/>
  <c r="L17654" i="1"/>
  <c r="M17667" i="1"/>
  <c r="L17657" i="1"/>
  <c r="M17672" i="1"/>
  <c r="L17662" i="1"/>
  <c r="N17659" i="1" a="1"/>
  <c r="P17655" i="1"/>
  <c r="O17651" i="1"/>
  <c r="N17650" i="1"/>
  <c r="N17651" i="1"/>
  <c r="P17649" i="1"/>
  <c r="P17651" i="1"/>
  <c r="N17649" i="1"/>
  <c r="R17649" i="1" s="1" a="1"/>
  <c r="P17650" i="1"/>
  <c r="O17650" i="1"/>
  <c r="O17649" i="1"/>
  <c r="L17668" i="1"/>
  <c r="M17678" i="1"/>
  <c r="L17671" i="1"/>
  <c r="M17681" i="1"/>
  <c r="O17666" i="1"/>
  <c r="O17667" i="1" s="1"/>
  <c r="L17665" i="1"/>
  <c r="N17666" i="1"/>
  <c r="P17666" i="1" s="1"/>
  <c r="P17667" i="1" s="1"/>
  <c r="O17665" i="1"/>
  <c r="M17675" i="1"/>
  <c r="N17665" i="1"/>
  <c r="M17660" i="1"/>
  <c r="L17650" i="1"/>
  <c r="L17666" i="1"/>
  <c r="M17676" i="1"/>
  <c r="L17663" i="1"/>
  <c r="M17673" i="1"/>
  <c r="R17640" i="1"/>
  <c r="R17639" i="1"/>
  <c r="R17641" i="1"/>
  <c r="M17679" i="1"/>
  <c r="L17669" i="1"/>
  <c r="M17686" i="1" l="1"/>
  <c r="L17676" i="1"/>
  <c r="N17669" i="1" a="1"/>
  <c r="P17665" i="1"/>
  <c r="L17678" i="1"/>
  <c r="M17688" i="1"/>
  <c r="O17661" i="1"/>
  <c r="N17660" i="1"/>
  <c r="N17661" i="1"/>
  <c r="P17659" i="1"/>
  <c r="O17660" i="1"/>
  <c r="O17659" i="1"/>
  <c r="P17661" i="1"/>
  <c r="N17659" i="1"/>
  <c r="R17659" i="1" s="1" a="1"/>
  <c r="P17660" i="1"/>
  <c r="M17677" i="1"/>
  <c r="L17667" i="1"/>
  <c r="M17670" i="1"/>
  <c r="L17660" i="1"/>
  <c r="R17650" i="1"/>
  <c r="R17649" i="1"/>
  <c r="R17651" i="1"/>
  <c r="O17676" i="1"/>
  <c r="O17677" i="1" s="1"/>
  <c r="L17675" i="1"/>
  <c r="N17676" i="1"/>
  <c r="P17676" i="1" s="1"/>
  <c r="P17677" i="1" s="1"/>
  <c r="O17675" i="1"/>
  <c r="M17685" i="1"/>
  <c r="N17675" i="1"/>
  <c r="M17689" i="1"/>
  <c r="L17679" i="1"/>
  <c r="L17673" i="1"/>
  <c r="M17683" i="1"/>
  <c r="L17681" i="1"/>
  <c r="M17691" i="1"/>
  <c r="M17682" i="1"/>
  <c r="L17672" i="1"/>
  <c r="M17674" i="1"/>
  <c r="L17664" i="1"/>
  <c r="M17680" i="1" l="1"/>
  <c r="L17670" i="1"/>
  <c r="L17683" i="1"/>
  <c r="M17693" i="1"/>
  <c r="N17679" i="1" a="1"/>
  <c r="P17675" i="1"/>
  <c r="M17687" i="1"/>
  <c r="L17677" i="1"/>
  <c r="L17691" i="1"/>
  <c r="M17701" i="1"/>
  <c r="M17692" i="1"/>
  <c r="L17682" i="1"/>
  <c r="O17686" i="1"/>
  <c r="O17687" i="1" s="1"/>
  <c r="L17685" i="1"/>
  <c r="N17686" i="1"/>
  <c r="P17686" i="1" s="1"/>
  <c r="P17687" i="1" s="1"/>
  <c r="O17685" i="1"/>
  <c r="N17685" i="1"/>
  <c r="M17695" i="1"/>
  <c r="O17671" i="1"/>
  <c r="N17670" i="1"/>
  <c r="N17671" i="1"/>
  <c r="P17669" i="1"/>
  <c r="P17671" i="1"/>
  <c r="N17669" i="1"/>
  <c r="R17669" i="1" s="1" a="1"/>
  <c r="P17670" i="1"/>
  <c r="O17670" i="1"/>
  <c r="O17669" i="1"/>
  <c r="R17660" i="1"/>
  <c r="R17659" i="1"/>
  <c r="R17661" i="1"/>
  <c r="L17688" i="1"/>
  <c r="M17698" i="1"/>
  <c r="M17684" i="1"/>
  <c r="L17674" i="1"/>
  <c r="M17699" i="1"/>
  <c r="L17689" i="1"/>
  <c r="M17696" i="1"/>
  <c r="L17686" i="1"/>
  <c r="L17693" i="1" l="1"/>
  <c r="M17703" i="1"/>
  <c r="R17670" i="1"/>
  <c r="R17669" i="1"/>
  <c r="R17671" i="1"/>
  <c r="M17709" i="1"/>
  <c r="L17699" i="1"/>
  <c r="M17702" i="1"/>
  <c r="L17692" i="1"/>
  <c r="M17706" i="1"/>
  <c r="L17696" i="1"/>
  <c r="N17689" i="1" a="1"/>
  <c r="P17685" i="1"/>
  <c r="L17698" i="1"/>
  <c r="M17708" i="1"/>
  <c r="M17697" i="1"/>
  <c r="L17687" i="1"/>
  <c r="O17696" i="1"/>
  <c r="O17697" i="1" s="1"/>
  <c r="L17695" i="1"/>
  <c r="N17696" i="1"/>
  <c r="P17696" i="1" s="1"/>
  <c r="P17697" i="1" s="1"/>
  <c r="O17695" i="1"/>
  <c r="N17695" i="1"/>
  <c r="M17705" i="1"/>
  <c r="L17701" i="1"/>
  <c r="M17711" i="1"/>
  <c r="M17694" i="1"/>
  <c r="L17684" i="1"/>
  <c r="O17681" i="1"/>
  <c r="N17680" i="1"/>
  <c r="N17681" i="1"/>
  <c r="P17679" i="1"/>
  <c r="O17680" i="1"/>
  <c r="O17679" i="1"/>
  <c r="P17681" i="1"/>
  <c r="N17679" i="1"/>
  <c r="R17679" i="1" s="1" a="1"/>
  <c r="P17680" i="1"/>
  <c r="M17690" i="1"/>
  <c r="L17680" i="1"/>
  <c r="M17704" i="1" l="1"/>
  <c r="L17694" i="1"/>
  <c r="M17700" i="1"/>
  <c r="L17690" i="1"/>
  <c r="M17707" i="1"/>
  <c r="L17697" i="1"/>
  <c r="O17691" i="1"/>
  <c r="N17690" i="1"/>
  <c r="N17691" i="1"/>
  <c r="P17689" i="1"/>
  <c r="P17690" i="1"/>
  <c r="O17689" i="1"/>
  <c r="O17690" i="1"/>
  <c r="N17689" i="1"/>
  <c r="R17689" i="1" s="1" a="1"/>
  <c r="P17691" i="1"/>
  <c r="M17712" i="1"/>
  <c r="L17702" i="1"/>
  <c r="N17699" i="1" a="1"/>
  <c r="P17695" i="1"/>
  <c r="L17711" i="1"/>
  <c r="M17721" i="1"/>
  <c r="R17680" i="1"/>
  <c r="R17679" i="1"/>
  <c r="R17681" i="1"/>
  <c r="O17706" i="1"/>
  <c r="O17707" i="1" s="1"/>
  <c r="L17705" i="1"/>
  <c r="N17706" i="1"/>
  <c r="P17706" i="1" s="1"/>
  <c r="P17707" i="1" s="1"/>
  <c r="O17705" i="1"/>
  <c r="N17705" i="1"/>
  <c r="M17715" i="1"/>
  <c r="L17708" i="1"/>
  <c r="M17718" i="1"/>
  <c r="M17716" i="1"/>
  <c r="L17706" i="1"/>
  <c r="M17719" i="1"/>
  <c r="L17709" i="1"/>
  <c r="L17703" i="1"/>
  <c r="M17713" i="1"/>
  <c r="M17726" i="1" l="1"/>
  <c r="L17716" i="1"/>
  <c r="M17722" i="1"/>
  <c r="L17712" i="1"/>
  <c r="L17713" i="1"/>
  <c r="M17723" i="1"/>
  <c r="N17709" i="1" a="1"/>
  <c r="P17705" i="1"/>
  <c r="L17718" i="1"/>
  <c r="M17728" i="1"/>
  <c r="M17729" i="1"/>
  <c r="L17719" i="1"/>
  <c r="M17710" i="1"/>
  <c r="L17700" i="1"/>
  <c r="O17716" i="1"/>
  <c r="O17717" i="1" s="1"/>
  <c r="L17715" i="1"/>
  <c r="N17716" i="1"/>
  <c r="P17716" i="1" s="1"/>
  <c r="P17717" i="1" s="1"/>
  <c r="O17715" i="1"/>
  <c r="N17715" i="1"/>
  <c r="M17725" i="1"/>
  <c r="O17701" i="1"/>
  <c r="N17700" i="1"/>
  <c r="N17701" i="1"/>
  <c r="P17699" i="1"/>
  <c r="P17700" i="1"/>
  <c r="O17699" i="1"/>
  <c r="P17701" i="1"/>
  <c r="O17700" i="1"/>
  <c r="N17699" i="1"/>
  <c r="R17699" i="1" s="1" a="1"/>
  <c r="R17690" i="1"/>
  <c r="R17689" i="1"/>
  <c r="R17691" i="1"/>
  <c r="L17721" i="1"/>
  <c r="M17731" i="1"/>
  <c r="M17717" i="1"/>
  <c r="L17707" i="1"/>
  <c r="M17714" i="1"/>
  <c r="L17704" i="1"/>
  <c r="M17727" i="1" l="1"/>
  <c r="L17717" i="1"/>
  <c r="L17731" i="1"/>
  <c r="M17741" i="1"/>
  <c r="M17724" i="1"/>
  <c r="L17714" i="1"/>
  <c r="O17726" i="1"/>
  <c r="O17727" i="1" s="1"/>
  <c r="L17725" i="1"/>
  <c r="N17726" i="1"/>
  <c r="P17726" i="1" s="1"/>
  <c r="P17727" i="1" s="1"/>
  <c r="O17725" i="1"/>
  <c r="N17725" i="1"/>
  <c r="M17735" i="1"/>
  <c r="N17719" i="1" a="1"/>
  <c r="P17715" i="1"/>
  <c r="M17739" i="1"/>
  <c r="L17729" i="1"/>
  <c r="O17711" i="1"/>
  <c r="N17710" i="1"/>
  <c r="N17711" i="1"/>
  <c r="P17709" i="1"/>
  <c r="P17710" i="1"/>
  <c r="O17709" i="1"/>
  <c r="P17711" i="1"/>
  <c r="O17710" i="1"/>
  <c r="N17709" i="1"/>
  <c r="R17709" i="1" s="1" a="1"/>
  <c r="M17732" i="1"/>
  <c r="L17722" i="1"/>
  <c r="L17728" i="1"/>
  <c r="M17738" i="1"/>
  <c r="L17723" i="1"/>
  <c r="M17733" i="1"/>
  <c r="R17700" i="1"/>
  <c r="R17699" i="1"/>
  <c r="R17701" i="1"/>
  <c r="M17720" i="1"/>
  <c r="L17710" i="1"/>
  <c r="M17736" i="1"/>
  <c r="L17726" i="1"/>
  <c r="M17742" i="1" l="1"/>
  <c r="L17732" i="1"/>
  <c r="M17746" i="1"/>
  <c r="L17736" i="1"/>
  <c r="L17738" i="1"/>
  <c r="M17748" i="1"/>
  <c r="O17721" i="1"/>
  <c r="N17720" i="1"/>
  <c r="N17721" i="1"/>
  <c r="P17719" i="1"/>
  <c r="P17720" i="1"/>
  <c r="O17719" i="1"/>
  <c r="N17719" i="1"/>
  <c r="R17719" i="1" s="1" a="1"/>
  <c r="P17721" i="1"/>
  <c r="O17720" i="1"/>
  <c r="O17736" i="1"/>
  <c r="O17737" i="1" s="1"/>
  <c r="L17735" i="1"/>
  <c r="N17736" i="1"/>
  <c r="P17736" i="1" s="1"/>
  <c r="P17737" i="1" s="1"/>
  <c r="O17735" i="1"/>
  <c r="N17735" i="1"/>
  <c r="M17745" i="1"/>
  <c r="L17741" i="1"/>
  <c r="M17751" i="1"/>
  <c r="M17730" i="1"/>
  <c r="L17720" i="1"/>
  <c r="L17733" i="1"/>
  <c r="M17743" i="1"/>
  <c r="M17749" i="1"/>
  <c r="L17739" i="1"/>
  <c r="N17729" i="1" a="1"/>
  <c r="P17725" i="1"/>
  <c r="R17710" i="1"/>
  <c r="R17709" i="1"/>
  <c r="R17711" i="1"/>
  <c r="M17734" i="1"/>
  <c r="L17724" i="1"/>
  <c r="M17737" i="1"/>
  <c r="L17727" i="1"/>
  <c r="M17756" i="1" l="1"/>
  <c r="L17746" i="1"/>
  <c r="M17759" i="1"/>
  <c r="L17749" i="1"/>
  <c r="M17740" i="1"/>
  <c r="L17730" i="1"/>
  <c r="M17744" i="1"/>
  <c r="L17734" i="1"/>
  <c r="L17743" i="1"/>
  <c r="M17753" i="1"/>
  <c r="O17731" i="1"/>
  <c r="N17730" i="1"/>
  <c r="N17731" i="1"/>
  <c r="P17729" i="1"/>
  <c r="P17730" i="1"/>
  <c r="O17729" i="1"/>
  <c r="O17730" i="1"/>
  <c r="N17729" i="1"/>
  <c r="R17729" i="1" s="1" a="1"/>
  <c r="P17731" i="1"/>
  <c r="L17748" i="1"/>
  <c r="M17758" i="1"/>
  <c r="N17739" i="1" a="1"/>
  <c r="P17735" i="1"/>
  <c r="L17751" i="1"/>
  <c r="M17761" i="1"/>
  <c r="M17747" i="1"/>
  <c r="L17737" i="1"/>
  <c r="O17746" i="1"/>
  <c r="O17747" i="1" s="1"/>
  <c r="L17745" i="1"/>
  <c r="N17746" i="1"/>
  <c r="P17746" i="1" s="1"/>
  <c r="P17747" i="1" s="1"/>
  <c r="O17745" i="1"/>
  <c r="N17745" i="1"/>
  <c r="M17755" i="1"/>
  <c r="R17720" i="1"/>
  <c r="R17719" i="1"/>
  <c r="R17721" i="1"/>
  <c r="M17752" i="1"/>
  <c r="L17742" i="1"/>
  <c r="M17754" i="1" l="1"/>
  <c r="L17744" i="1"/>
  <c r="M17769" i="1"/>
  <c r="L17759" i="1"/>
  <c r="N17749" i="1" a="1"/>
  <c r="P17745" i="1"/>
  <c r="O17741" i="1"/>
  <c r="N17740" i="1"/>
  <c r="N17741" i="1"/>
  <c r="P17739" i="1"/>
  <c r="P17740" i="1"/>
  <c r="O17739" i="1"/>
  <c r="P17741" i="1"/>
  <c r="O17740" i="1"/>
  <c r="N17739" i="1"/>
  <c r="R17739" i="1" s="1" a="1"/>
  <c r="R17730" i="1"/>
  <c r="R17729" i="1"/>
  <c r="R17731" i="1"/>
  <c r="L17753" i="1"/>
  <c r="M17763" i="1"/>
  <c r="M17757" i="1"/>
  <c r="L17747" i="1"/>
  <c r="M17762" i="1"/>
  <c r="L17752" i="1"/>
  <c r="O17756" i="1"/>
  <c r="O17757" i="1" s="1"/>
  <c r="L17755" i="1"/>
  <c r="N17756" i="1"/>
  <c r="P17756" i="1" s="1"/>
  <c r="P17757" i="1" s="1"/>
  <c r="O17755" i="1"/>
  <c r="N17755" i="1"/>
  <c r="M17765" i="1"/>
  <c r="L17761" i="1"/>
  <c r="M17771" i="1"/>
  <c r="L17758" i="1"/>
  <c r="M17768" i="1"/>
  <c r="M17750" i="1"/>
  <c r="L17740" i="1"/>
  <c r="M17766" i="1"/>
  <c r="L17756" i="1"/>
  <c r="L17763" i="1" l="1"/>
  <c r="M17773" i="1"/>
  <c r="M17776" i="1"/>
  <c r="L17766" i="1"/>
  <c r="M17760" i="1"/>
  <c r="L17750" i="1"/>
  <c r="M17772" i="1"/>
  <c r="L17762" i="1"/>
  <c r="R17740" i="1"/>
  <c r="R17739" i="1"/>
  <c r="R17741" i="1"/>
  <c r="M17779" i="1"/>
  <c r="L17769" i="1"/>
  <c r="N17759" i="1" a="1"/>
  <c r="P17755" i="1"/>
  <c r="L17771" i="1"/>
  <c r="M17781" i="1"/>
  <c r="L17768" i="1"/>
  <c r="M17778" i="1"/>
  <c r="O17766" i="1"/>
  <c r="O17767" i="1" s="1"/>
  <c r="L17765" i="1"/>
  <c r="N17766" i="1"/>
  <c r="P17766" i="1" s="1"/>
  <c r="P17767" i="1" s="1"/>
  <c r="O17765" i="1"/>
  <c r="N17765" i="1"/>
  <c r="M17775" i="1"/>
  <c r="M17767" i="1"/>
  <c r="L17757" i="1"/>
  <c r="O17751" i="1"/>
  <c r="N17750" i="1"/>
  <c r="N17751" i="1"/>
  <c r="P17749" i="1"/>
  <c r="P17750" i="1"/>
  <c r="O17749" i="1"/>
  <c r="P17751" i="1"/>
  <c r="O17750" i="1"/>
  <c r="N17749" i="1"/>
  <c r="R17749" i="1" s="1" a="1"/>
  <c r="M17764" i="1"/>
  <c r="L17754" i="1"/>
  <c r="R17750" i="1" l="1"/>
  <c r="R17749" i="1"/>
  <c r="R17751" i="1"/>
  <c r="M17789" i="1"/>
  <c r="L17779" i="1"/>
  <c r="L17778" i="1"/>
  <c r="M17788" i="1"/>
  <c r="M17782" i="1"/>
  <c r="L17772" i="1"/>
  <c r="M17786" i="1"/>
  <c r="L17776" i="1"/>
  <c r="L17773" i="1"/>
  <c r="M17783" i="1"/>
  <c r="N17769" i="1" a="1"/>
  <c r="P17765" i="1"/>
  <c r="M17777" i="1"/>
  <c r="L17767" i="1"/>
  <c r="O17761" i="1"/>
  <c r="N17760" i="1"/>
  <c r="N17761" i="1"/>
  <c r="P17759" i="1"/>
  <c r="P17760" i="1"/>
  <c r="O17759" i="1"/>
  <c r="N17759" i="1"/>
  <c r="R17759" i="1" s="1" a="1"/>
  <c r="P17761" i="1"/>
  <c r="O17760" i="1"/>
  <c r="M17774" i="1"/>
  <c r="L17764" i="1"/>
  <c r="O17776" i="1"/>
  <c r="O17777" i="1" s="1"/>
  <c r="L17775" i="1"/>
  <c r="N17776" i="1"/>
  <c r="P17776" i="1" s="1"/>
  <c r="P17777" i="1" s="1"/>
  <c r="O17775" i="1"/>
  <c r="N17775" i="1"/>
  <c r="M17785" i="1"/>
  <c r="L17781" i="1"/>
  <c r="M17791" i="1"/>
  <c r="M17770" i="1"/>
  <c r="L17760" i="1"/>
  <c r="R17760" i="1" l="1"/>
  <c r="R17759" i="1"/>
  <c r="R17761" i="1"/>
  <c r="M17787" i="1"/>
  <c r="L17777" i="1"/>
  <c r="M17792" i="1"/>
  <c r="L17782" i="1"/>
  <c r="M17799" i="1"/>
  <c r="L17789" i="1"/>
  <c r="L17791" i="1"/>
  <c r="M17801" i="1"/>
  <c r="M17784" i="1"/>
  <c r="L17774" i="1"/>
  <c r="L17788" i="1"/>
  <c r="M17798" i="1"/>
  <c r="O17786" i="1"/>
  <c r="O17787" i="1" s="1"/>
  <c r="L17785" i="1"/>
  <c r="N17786" i="1"/>
  <c r="P17786" i="1" s="1"/>
  <c r="P17787" i="1" s="1"/>
  <c r="O17785" i="1"/>
  <c r="N17785" i="1"/>
  <c r="M17795" i="1"/>
  <c r="O17771" i="1"/>
  <c r="N17770" i="1"/>
  <c r="N17771" i="1"/>
  <c r="P17769" i="1"/>
  <c r="P17770" i="1"/>
  <c r="O17769" i="1"/>
  <c r="O17770" i="1"/>
  <c r="N17769" i="1"/>
  <c r="R17769" i="1" s="1" a="1"/>
  <c r="P17771" i="1"/>
  <c r="M17796" i="1"/>
  <c r="L17786" i="1"/>
  <c r="M17780" i="1"/>
  <c r="L17770" i="1"/>
  <c r="N17779" i="1" a="1"/>
  <c r="P17775" i="1"/>
  <c r="L17783" i="1"/>
  <c r="M17793" i="1"/>
  <c r="N17789" i="1" l="1" a="1"/>
  <c r="P17785" i="1"/>
  <c r="M17794" i="1"/>
  <c r="L17784" i="1"/>
  <c r="M17809" i="1"/>
  <c r="L17799" i="1"/>
  <c r="M17797" i="1"/>
  <c r="L17787" i="1"/>
  <c r="L17798" i="1"/>
  <c r="M17808" i="1"/>
  <c r="L17801" i="1"/>
  <c r="M17811" i="1"/>
  <c r="O17781" i="1"/>
  <c r="N17780" i="1"/>
  <c r="N17781" i="1"/>
  <c r="P17779" i="1"/>
  <c r="P17780" i="1"/>
  <c r="O17779" i="1"/>
  <c r="P17781" i="1"/>
  <c r="O17780" i="1"/>
  <c r="N17779" i="1"/>
  <c r="R17779" i="1" s="1" a="1"/>
  <c r="M17806" i="1"/>
  <c r="L17796" i="1"/>
  <c r="L17793" i="1"/>
  <c r="M17803" i="1"/>
  <c r="M17802" i="1"/>
  <c r="L17792" i="1"/>
  <c r="M17790" i="1"/>
  <c r="L17780" i="1"/>
  <c r="R17770" i="1"/>
  <c r="R17769" i="1"/>
  <c r="R17771" i="1"/>
  <c r="O17796" i="1"/>
  <c r="O17797" i="1" s="1"/>
  <c r="L17795" i="1"/>
  <c r="N17796" i="1"/>
  <c r="P17796" i="1" s="1"/>
  <c r="P17797" i="1" s="1"/>
  <c r="O17795" i="1"/>
  <c r="N17795" i="1"/>
  <c r="M17805" i="1"/>
  <c r="M17800" i="1" l="1"/>
  <c r="L17790" i="1"/>
  <c r="L17811" i="1"/>
  <c r="M17821" i="1"/>
  <c r="M17807" i="1"/>
  <c r="L17797" i="1"/>
  <c r="M17804" i="1"/>
  <c r="L17794" i="1"/>
  <c r="L17803" i="1"/>
  <c r="M17813" i="1"/>
  <c r="O17806" i="1"/>
  <c r="O17807" i="1" s="1"/>
  <c r="L17805" i="1"/>
  <c r="N17806" i="1"/>
  <c r="P17806" i="1" s="1"/>
  <c r="P17807" i="1" s="1"/>
  <c r="O17805" i="1"/>
  <c r="N17805" i="1"/>
  <c r="M17815" i="1"/>
  <c r="M17812" i="1"/>
  <c r="L17802" i="1"/>
  <c r="M17816" i="1"/>
  <c r="L17806" i="1"/>
  <c r="L17808" i="1"/>
  <c r="M17818" i="1"/>
  <c r="N17799" i="1" a="1"/>
  <c r="P17795" i="1"/>
  <c r="R17780" i="1"/>
  <c r="R17779" i="1"/>
  <c r="R17781" i="1"/>
  <c r="M17819" i="1"/>
  <c r="L17809" i="1"/>
  <c r="O17791" i="1"/>
  <c r="N17790" i="1"/>
  <c r="N17791" i="1"/>
  <c r="P17789" i="1"/>
  <c r="P17790" i="1"/>
  <c r="O17789" i="1"/>
  <c r="P17791" i="1"/>
  <c r="O17790" i="1"/>
  <c r="N17789" i="1"/>
  <c r="R17789" i="1" s="1" a="1"/>
  <c r="R17790" i="1" l="1"/>
  <c r="R17789" i="1"/>
  <c r="R17791" i="1"/>
  <c r="M17829" i="1"/>
  <c r="L17819" i="1"/>
  <c r="O17816" i="1"/>
  <c r="O17817" i="1" s="1"/>
  <c r="L17815" i="1"/>
  <c r="N17816" i="1"/>
  <c r="P17816" i="1" s="1"/>
  <c r="P17817" i="1" s="1"/>
  <c r="O17815" i="1"/>
  <c r="N17815" i="1"/>
  <c r="M17825" i="1"/>
  <c r="L17821" i="1"/>
  <c r="M17831" i="1"/>
  <c r="O17801" i="1"/>
  <c r="N17800" i="1"/>
  <c r="N17801" i="1"/>
  <c r="P17799" i="1"/>
  <c r="P17800" i="1"/>
  <c r="O17799" i="1"/>
  <c r="N17799" i="1"/>
  <c r="R17799" i="1" s="1" a="1"/>
  <c r="P17801" i="1"/>
  <c r="O17800" i="1"/>
  <c r="N17809" i="1" a="1"/>
  <c r="P17805" i="1"/>
  <c r="M17814" i="1"/>
  <c r="L17804" i="1"/>
  <c r="L17813" i="1"/>
  <c r="M17823" i="1"/>
  <c r="M17826" i="1"/>
  <c r="L17816" i="1"/>
  <c r="L17818" i="1"/>
  <c r="M17828" i="1"/>
  <c r="M17822" i="1"/>
  <c r="L17812" i="1"/>
  <c r="M17817" i="1"/>
  <c r="L17807" i="1"/>
  <c r="M17810" i="1"/>
  <c r="L17800" i="1"/>
  <c r="R17800" i="1" l="1"/>
  <c r="R17799" i="1"/>
  <c r="R17801" i="1"/>
  <c r="M17839" i="1"/>
  <c r="L17829" i="1"/>
  <c r="M17820" i="1"/>
  <c r="L17810" i="1"/>
  <c r="L17828" i="1"/>
  <c r="M17838" i="1"/>
  <c r="L17823" i="1"/>
  <c r="M17833" i="1"/>
  <c r="M17827" i="1"/>
  <c r="L17817" i="1"/>
  <c r="O17811" i="1"/>
  <c r="N17810" i="1"/>
  <c r="N17811" i="1"/>
  <c r="P17809" i="1"/>
  <c r="P17810" i="1"/>
  <c r="O17809" i="1"/>
  <c r="O17810" i="1"/>
  <c r="N17809" i="1"/>
  <c r="R17809" i="1" s="1" a="1"/>
  <c r="P17811" i="1"/>
  <c r="O17826" i="1"/>
  <c r="O17827" i="1" s="1"/>
  <c r="L17825" i="1"/>
  <c r="N17826" i="1"/>
  <c r="P17826" i="1" s="1"/>
  <c r="P17827" i="1" s="1"/>
  <c r="O17825" i="1"/>
  <c r="N17825" i="1"/>
  <c r="M17835" i="1"/>
  <c r="N17819" i="1" a="1"/>
  <c r="P17815" i="1"/>
  <c r="M17832" i="1"/>
  <c r="L17822" i="1"/>
  <c r="M17836" i="1"/>
  <c r="L17826" i="1"/>
  <c r="M17824" i="1"/>
  <c r="L17814" i="1"/>
  <c r="L17831" i="1"/>
  <c r="M17841" i="1"/>
  <c r="M17842" i="1" l="1"/>
  <c r="L17832" i="1"/>
  <c r="O17821" i="1"/>
  <c r="N17820" i="1"/>
  <c r="N17821" i="1"/>
  <c r="P17819" i="1"/>
  <c r="P17820" i="1"/>
  <c r="O17819" i="1"/>
  <c r="P17821" i="1"/>
  <c r="O17820" i="1"/>
  <c r="N17819" i="1"/>
  <c r="R17819" i="1" s="1" a="1"/>
  <c r="O17836" i="1"/>
  <c r="O17837" i="1" s="1"/>
  <c r="L17835" i="1"/>
  <c r="N17836" i="1"/>
  <c r="P17836" i="1" s="1"/>
  <c r="P17837" i="1" s="1"/>
  <c r="O17835" i="1"/>
  <c r="N17835" i="1"/>
  <c r="M17845" i="1"/>
  <c r="M17837" i="1"/>
  <c r="L17827" i="1"/>
  <c r="M17849" i="1"/>
  <c r="L17839" i="1"/>
  <c r="N17829" i="1" a="1"/>
  <c r="P17825" i="1"/>
  <c r="L17833" i="1"/>
  <c r="M17843" i="1"/>
  <c r="L17841" i="1"/>
  <c r="M17851" i="1"/>
  <c r="M17830" i="1"/>
  <c r="L17820" i="1"/>
  <c r="M17834" i="1"/>
  <c r="L17824" i="1"/>
  <c r="M17846" i="1"/>
  <c r="L17836" i="1"/>
  <c r="R17810" i="1"/>
  <c r="R17809" i="1"/>
  <c r="R17811" i="1"/>
  <c r="L17838" i="1"/>
  <c r="M17848" i="1"/>
  <c r="M17840" i="1" l="1"/>
  <c r="L17830" i="1"/>
  <c r="M17859" i="1"/>
  <c r="L17849" i="1"/>
  <c r="N17839" i="1" a="1"/>
  <c r="P17835" i="1"/>
  <c r="R17820" i="1"/>
  <c r="R17819" i="1"/>
  <c r="R17821" i="1"/>
  <c r="O17831" i="1"/>
  <c r="N17830" i="1"/>
  <c r="N17831" i="1"/>
  <c r="P17829" i="1"/>
  <c r="P17830" i="1"/>
  <c r="O17829" i="1"/>
  <c r="P17831" i="1"/>
  <c r="O17830" i="1"/>
  <c r="N17829" i="1"/>
  <c r="R17829" i="1" s="1" a="1"/>
  <c r="M17847" i="1"/>
  <c r="L17837" i="1"/>
  <c r="M17856" i="1"/>
  <c r="L17846" i="1"/>
  <c r="L17851" i="1"/>
  <c r="M17861" i="1"/>
  <c r="L17848" i="1"/>
  <c r="M17858" i="1"/>
  <c r="M17844" i="1"/>
  <c r="L17834" i="1"/>
  <c r="L17843" i="1"/>
  <c r="M17853" i="1"/>
  <c r="O17846" i="1"/>
  <c r="O17847" i="1" s="1"/>
  <c r="L17845" i="1"/>
  <c r="N17846" i="1"/>
  <c r="P17846" i="1" s="1"/>
  <c r="P17847" i="1" s="1"/>
  <c r="O17845" i="1"/>
  <c r="N17845" i="1"/>
  <c r="M17855" i="1"/>
  <c r="M17852" i="1"/>
  <c r="L17842" i="1"/>
  <c r="N17849" i="1" l="1" a="1"/>
  <c r="P17845" i="1"/>
  <c r="M17862" i="1"/>
  <c r="L17852" i="1"/>
  <c r="O17856" i="1"/>
  <c r="O17857" i="1" s="1"/>
  <c r="L17855" i="1"/>
  <c r="N17856" i="1"/>
  <c r="P17856" i="1" s="1"/>
  <c r="P17857" i="1" s="1"/>
  <c r="O17855" i="1"/>
  <c r="N17855" i="1"/>
  <c r="M17865" i="1"/>
  <c r="L17861" i="1"/>
  <c r="M17871" i="1"/>
  <c r="M17854" i="1"/>
  <c r="L17844" i="1"/>
  <c r="M17857" i="1"/>
  <c r="L17847" i="1"/>
  <c r="M17869" i="1"/>
  <c r="L17859" i="1"/>
  <c r="L17853" i="1"/>
  <c r="M17863" i="1"/>
  <c r="L17858" i="1"/>
  <c r="M17868" i="1"/>
  <c r="R17830" i="1"/>
  <c r="R17829" i="1"/>
  <c r="R17831" i="1"/>
  <c r="M17866" i="1"/>
  <c r="L17856" i="1"/>
  <c r="O17841" i="1"/>
  <c r="N17840" i="1"/>
  <c r="N17841" i="1"/>
  <c r="P17839" i="1"/>
  <c r="P17840" i="1"/>
  <c r="O17839" i="1"/>
  <c r="N17839" i="1"/>
  <c r="R17839" i="1" s="1" a="1"/>
  <c r="P17841" i="1"/>
  <c r="O17840" i="1"/>
  <c r="M17850" i="1"/>
  <c r="L17840" i="1"/>
  <c r="M17860" i="1" l="1"/>
  <c r="L17850" i="1"/>
  <c r="L17863" i="1"/>
  <c r="M17873" i="1"/>
  <c r="L17871" i="1"/>
  <c r="M17881" i="1"/>
  <c r="M17867" i="1"/>
  <c r="L17857" i="1"/>
  <c r="M17872" i="1"/>
  <c r="L17862" i="1"/>
  <c r="M17879" i="1"/>
  <c r="L17869" i="1"/>
  <c r="R17840" i="1"/>
  <c r="R17839" i="1"/>
  <c r="R17841" i="1"/>
  <c r="M17876" i="1"/>
  <c r="L17866" i="1"/>
  <c r="L17868" i="1"/>
  <c r="M17878" i="1"/>
  <c r="O17866" i="1"/>
  <c r="O17867" i="1" s="1"/>
  <c r="L17865" i="1"/>
  <c r="N17866" i="1"/>
  <c r="P17866" i="1" s="1"/>
  <c r="P17867" i="1" s="1"/>
  <c r="O17865" i="1"/>
  <c r="N17865" i="1"/>
  <c r="M17875" i="1"/>
  <c r="M17864" i="1"/>
  <c r="L17854" i="1"/>
  <c r="N17859" i="1" a="1"/>
  <c r="P17855" i="1"/>
  <c r="O17851" i="1"/>
  <c r="N17850" i="1"/>
  <c r="N17851" i="1"/>
  <c r="P17849" i="1"/>
  <c r="P17850" i="1"/>
  <c r="O17849" i="1"/>
  <c r="O17850" i="1"/>
  <c r="N17849" i="1"/>
  <c r="R17849" i="1" s="1" a="1"/>
  <c r="P17851" i="1"/>
  <c r="M17886" i="1" l="1"/>
  <c r="L17876" i="1"/>
  <c r="L17873" i="1"/>
  <c r="M17883" i="1"/>
  <c r="L17878" i="1"/>
  <c r="M17888" i="1"/>
  <c r="M17889" i="1"/>
  <c r="L17879" i="1"/>
  <c r="M17877" i="1"/>
  <c r="L17867" i="1"/>
  <c r="N17869" i="1" a="1"/>
  <c r="P17865" i="1"/>
  <c r="M17874" i="1"/>
  <c r="L17864" i="1"/>
  <c r="L17881" i="1"/>
  <c r="M17891" i="1"/>
  <c r="O17861" i="1"/>
  <c r="N17860" i="1"/>
  <c r="N17861" i="1"/>
  <c r="P17859" i="1"/>
  <c r="P17860" i="1"/>
  <c r="O17859" i="1"/>
  <c r="P17861" i="1"/>
  <c r="O17860" i="1"/>
  <c r="N17859" i="1"/>
  <c r="R17859" i="1" s="1" a="1"/>
  <c r="R17850" i="1"/>
  <c r="R17849" i="1"/>
  <c r="R17851" i="1"/>
  <c r="O17876" i="1"/>
  <c r="O17877" i="1" s="1"/>
  <c r="L17875" i="1"/>
  <c r="N17876" i="1"/>
  <c r="P17876" i="1" s="1"/>
  <c r="P17877" i="1" s="1"/>
  <c r="O17875" i="1"/>
  <c r="N17875" i="1"/>
  <c r="M17885" i="1"/>
  <c r="M17882" i="1"/>
  <c r="L17872" i="1"/>
  <c r="M17870" i="1"/>
  <c r="L17860" i="1"/>
  <c r="L17891" i="1" l="1"/>
  <c r="M17901" i="1"/>
  <c r="L17883" i="1"/>
  <c r="M17893" i="1"/>
  <c r="N17879" i="1" a="1"/>
  <c r="P17875" i="1"/>
  <c r="M17892" i="1"/>
  <c r="L17882" i="1"/>
  <c r="O17871" i="1"/>
  <c r="N17870" i="1"/>
  <c r="N17871" i="1"/>
  <c r="P17869" i="1"/>
  <c r="P17870" i="1"/>
  <c r="O17869" i="1"/>
  <c r="P17871" i="1"/>
  <c r="O17870" i="1"/>
  <c r="N17869" i="1"/>
  <c r="R17869" i="1" s="1" a="1"/>
  <c r="M17899" i="1"/>
  <c r="L17889" i="1"/>
  <c r="M17880" i="1"/>
  <c r="L17870" i="1"/>
  <c r="O17886" i="1"/>
  <c r="O17887" i="1" s="1"/>
  <c r="L17885" i="1"/>
  <c r="N17886" i="1"/>
  <c r="P17886" i="1" s="1"/>
  <c r="P17887" i="1" s="1"/>
  <c r="O17885" i="1"/>
  <c r="N17885" i="1"/>
  <c r="M17895" i="1"/>
  <c r="L17888" i="1"/>
  <c r="M17898" i="1"/>
  <c r="R17860" i="1"/>
  <c r="R17859" i="1"/>
  <c r="R17861" i="1"/>
  <c r="M17884" i="1"/>
  <c r="L17874" i="1"/>
  <c r="M17887" i="1"/>
  <c r="L17877" i="1"/>
  <c r="M17896" i="1"/>
  <c r="L17886" i="1"/>
  <c r="M17894" i="1" l="1"/>
  <c r="L17884" i="1"/>
  <c r="M17890" i="1"/>
  <c r="L17880" i="1"/>
  <c r="L17893" i="1"/>
  <c r="M17903" i="1"/>
  <c r="M17906" i="1"/>
  <c r="L17896" i="1"/>
  <c r="L17898" i="1"/>
  <c r="M17908" i="1"/>
  <c r="M17897" i="1"/>
  <c r="L17887" i="1"/>
  <c r="O17896" i="1"/>
  <c r="O17897" i="1" s="1"/>
  <c r="L17895" i="1"/>
  <c r="N17896" i="1"/>
  <c r="P17896" i="1" s="1"/>
  <c r="P17897" i="1" s="1"/>
  <c r="O17895" i="1"/>
  <c r="N17895" i="1"/>
  <c r="M17905" i="1"/>
  <c r="M17902" i="1"/>
  <c r="L17892" i="1"/>
  <c r="N17889" i="1" a="1"/>
  <c r="P17885" i="1"/>
  <c r="M17909" i="1"/>
  <c r="L17899" i="1"/>
  <c r="L17901" i="1"/>
  <c r="M17911" i="1"/>
  <c r="R17870" i="1"/>
  <c r="R17869" i="1"/>
  <c r="R17871" i="1"/>
  <c r="O17881" i="1"/>
  <c r="N17880" i="1"/>
  <c r="N17881" i="1"/>
  <c r="P17879" i="1"/>
  <c r="P17880" i="1"/>
  <c r="O17879" i="1"/>
  <c r="N17879" i="1"/>
  <c r="R17879" i="1" s="1" a="1"/>
  <c r="P17881" i="1"/>
  <c r="O17880" i="1"/>
  <c r="R17880" i="1" l="1"/>
  <c r="R17879" i="1"/>
  <c r="R17881" i="1"/>
  <c r="M17907" i="1"/>
  <c r="L17897" i="1"/>
  <c r="M17916" i="1"/>
  <c r="L17906" i="1"/>
  <c r="M17900" i="1"/>
  <c r="L17890" i="1"/>
  <c r="N17899" i="1" a="1"/>
  <c r="P17895" i="1"/>
  <c r="M17919" i="1"/>
  <c r="L17909" i="1"/>
  <c r="M17912" i="1"/>
  <c r="L17902" i="1"/>
  <c r="L17911" i="1"/>
  <c r="M17921" i="1"/>
  <c r="O17906" i="1"/>
  <c r="O17907" i="1" s="1"/>
  <c r="L17905" i="1"/>
  <c r="N17906" i="1"/>
  <c r="P17906" i="1" s="1"/>
  <c r="P17907" i="1" s="1"/>
  <c r="O17905" i="1"/>
  <c r="N17905" i="1"/>
  <c r="M17915" i="1"/>
  <c r="L17908" i="1"/>
  <c r="M17918" i="1"/>
  <c r="L17903" i="1"/>
  <c r="M17913" i="1"/>
  <c r="O17891" i="1"/>
  <c r="N17890" i="1"/>
  <c r="N17891" i="1"/>
  <c r="P17889" i="1"/>
  <c r="P17890" i="1"/>
  <c r="O17889" i="1"/>
  <c r="O17890" i="1"/>
  <c r="N17889" i="1"/>
  <c r="R17889" i="1" s="1" a="1"/>
  <c r="P17891" i="1"/>
  <c r="M17904" i="1"/>
  <c r="L17894" i="1"/>
  <c r="L17918" i="1" l="1"/>
  <c r="M17928" i="1"/>
  <c r="M17929" i="1"/>
  <c r="L17919" i="1"/>
  <c r="M17910" i="1"/>
  <c r="L17900" i="1"/>
  <c r="M17917" i="1"/>
  <c r="L17907" i="1"/>
  <c r="M17914" i="1"/>
  <c r="L17904" i="1"/>
  <c r="R17890" i="1"/>
  <c r="R17889" i="1"/>
  <c r="R17891" i="1"/>
  <c r="L17913" i="1"/>
  <c r="M17923" i="1"/>
  <c r="O17916" i="1"/>
  <c r="O17917" i="1" s="1"/>
  <c r="L17915" i="1"/>
  <c r="N17916" i="1"/>
  <c r="P17916" i="1" s="1"/>
  <c r="P17917" i="1" s="1"/>
  <c r="O17915" i="1"/>
  <c r="N17915" i="1"/>
  <c r="M17925" i="1"/>
  <c r="N17909" i="1" a="1"/>
  <c r="P17905" i="1"/>
  <c r="M17922" i="1"/>
  <c r="L17912" i="1"/>
  <c r="O17901" i="1"/>
  <c r="N17900" i="1"/>
  <c r="N17901" i="1"/>
  <c r="P17899" i="1"/>
  <c r="P17900" i="1"/>
  <c r="O17899" i="1"/>
  <c r="P17901" i="1"/>
  <c r="O17900" i="1"/>
  <c r="N17899" i="1"/>
  <c r="R17899" i="1" s="1" a="1"/>
  <c r="M17926" i="1"/>
  <c r="L17916" i="1"/>
  <c r="L17921" i="1"/>
  <c r="M17931" i="1"/>
  <c r="M17932" i="1" l="1"/>
  <c r="L17922" i="1"/>
  <c r="N17919" i="1" a="1"/>
  <c r="P17915" i="1"/>
  <c r="L17923" i="1"/>
  <c r="M17933" i="1"/>
  <c r="M17927" i="1"/>
  <c r="L17917" i="1"/>
  <c r="M17939" i="1"/>
  <c r="L17929" i="1"/>
  <c r="M17936" i="1"/>
  <c r="L17926" i="1"/>
  <c r="R17900" i="1"/>
  <c r="R17899" i="1"/>
  <c r="R17901" i="1"/>
  <c r="L17928" i="1"/>
  <c r="M17938" i="1"/>
  <c r="L17931" i="1"/>
  <c r="M17941" i="1"/>
  <c r="O17911" i="1"/>
  <c r="N17910" i="1"/>
  <c r="N17911" i="1"/>
  <c r="P17909" i="1"/>
  <c r="P17910" i="1"/>
  <c r="O17909" i="1"/>
  <c r="P17911" i="1"/>
  <c r="O17910" i="1"/>
  <c r="N17909" i="1"/>
  <c r="R17909" i="1" s="1" a="1"/>
  <c r="O17926" i="1"/>
  <c r="O17927" i="1" s="1"/>
  <c r="L17925" i="1"/>
  <c r="N17926" i="1"/>
  <c r="P17926" i="1" s="1"/>
  <c r="P17927" i="1" s="1"/>
  <c r="O17925" i="1"/>
  <c r="N17925" i="1"/>
  <c r="M17935" i="1"/>
  <c r="M17924" i="1"/>
  <c r="L17914" i="1"/>
  <c r="M17920" i="1"/>
  <c r="L17910" i="1"/>
  <c r="N17929" i="1" l="1" a="1"/>
  <c r="P17925" i="1"/>
  <c r="R17910" i="1"/>
  <c r="R17909" i="1"/>
  <c r="R17911" i="1"/>
  <c r="M17930" i="1"/>
  <c r="L17920" i="1"/>
  <c r="M17946" i="1"/>
  <c r="L17936" i="1"/>
  <c r="M17937" i="1"/>
  <c r="L17927" i="1"/>
  <c r="O17921" i="1"/>
  <c r="N17920" i="1"/>
  <c r="N17921" i="1"/>
  <c r="P17919" i="1"/>
  <c r="P17920" i="1"/>
  <c r="O17919" i="1"/>
  <c r="N17919" i="1"/>
  <c r="R17919" i="1" s="1" a="1"/>
  <c r="P17921" i="1"/>
  <c r="O17920" i="1"/>
  <c r="M17934" i="1"/>
  <c r="L17924" i="1"/>
  <c r="L17941" i="1"/>
  <c r="M17951" i="1"/>
  <c r="O17936" i="1"/>
  <c r="O17937" i="1" s="1"/>
  <c r="L17935" i="1"/>
  <c r="N17936" i="1"/>
  <c r="P17936" i="1" s="1"/>
  <c r="P17937" i="1" s="1"/>
  <c r="O17935" i="1"/>
  <c r="N17935" i="1"/>
  <c r="M17945" i="1"/>
  <c r="L17933" i="1"/>
  <c r="M17943" i="1"/>
  <c r="L17938" i="1"/>
  <c r="M17948" i="1"/>
  <c r="M17949" i="1"/>
  <c r="L17939" i="1"/>
  <c r="M17942" i="1"/>
  <c r="L17932" i="1"/>
  <c r="L17951" i="1" l="1"/>
  <c r="M17961" i="1"/>
  <c r="M17956" i="1"/>
  <c r="L17946" i="1"/>
  <c r="N17939" i="1" a="1"/>
  <c r="P17935" i="1"/>
  <c r="M17959" i="1"/>
  <c r="L17949" i="1"/>
  <c r="M17952" i="1"/>
  <c r="L17942" i="1"/>
  <c r="L17943" i="1"/>
  <c r="M17953" i="1"/>
  <c r="L17948" i="1"/>
  <c r="M17958" i="1"/>
  <c r="O17946" i="1"/>
  <c r="O17947" i="1" s="1"/>
  <c r="L17945" i="1"/>
  <c r="N17946" i="1"/>
  <c r="P17946" i="1" s="1"/>
  <c r="P17947" i="1" s="1"/>
  <c r="O17945" i="1"/>
  <c r="N17945" i="1"/>
  <c r="M17955" i="1"/>
  <c r="R17920" i="1"/>
  <c r="R17919" i="1"/>
  <c r="R17921" i="1"/>
  <c r="M17947" i="1"/>
  <c r="L17937" i="1"/>
  <c r="M17940" i="1"/>
  <c r="L17930" i="1"/>
  <c r="M17944" i="1"/>
  <c r="L17934" i="1"/>
  <c r="O17931" i="1"/>
  <c r="N17930" i="1"/>
  <c r="N17931" i="1"/>
  <c r="P17929" i="1"/>
  <c r="P17930" i="1"/>
  <c r="O17929" i="1"/>
  <c r="O17930" i="1"/>
  <c r="N17929" i="1"/>
  <c r="R17929" i="1" s="1" a="1"/>
  <c r="P17931" i="1"/>
  <c r="R17930" i="1" l="1"/>
  <c r="R17929" i="1"/>
  <c r="R17931" i="1"/>
  <c r="M17954" i="1"/>
  <c r="L17944" i="1"/>
  <c r="M17957" i="1"/>
  <c r="L17947" i="1"/>
  <c r="O17956" i="1"/>
  <c r="O17957" i="1" s="1"/>
  <c r="L17955" i="1"/>
  <c r="N17956" i="1"/>
  <c r="P17956" i="1" s="1"/>
  <c r="P17957" i="1" s="1"/>
  <c r="O17955" i="1"/>
  <c r="N17955" i="1"/>
  <c r="M17965" i="1"/>
  <c r="L17953" i="1"/>
  <c r="M17963" i="1"/>
  <c r="M17969" i="1"/>
  <c r="L17959" i="1"/>
  <c r="M17966" i="1"/>
  <c r="L17956" i="1"/>
  <c r="M17950" i="1"/>
  <c r="L17940" i="1"/>
  <c r="L17958" i="1"/>
  <c r="M17968" i="1"/>
  <c r="L17961" i="1"/>
  <c r="M17971" i="1"/>
  <c r="N17949" i="1" a="1"/>
  <c r="P17945" i="1"/>
  <c r="M17962" i="1"/>
  <c r="L17952" i="1"/>
  <c r="O17941" i="1"/>
  <c r="N17940" i="1"/>
  <c r="N17941" i="1"/>
  <c r="P17939" i="1"/>
  <c r="P17940" i="1"/>
  <c r="O17939" i="1"/>
  <c r="P17941" i="1"/>
  <c r="O17940" i="1"/>
  <c r="N17939" i="1"/>
  <c r="R17939" i="1" s="1" a="1"/>
  <c r="M17960" i="1" l="1"/>
  <c r="L17950" i="1"/>
  <c r="M17979" i="1"/>
  <c r="L17969" i="1"/>
  <c r="N17959" i="1" a="1"/>
  <c r="P17955" i="1"/>
  <c r="M17964" i="1"/>
  <c r="L17954" i="1"/>
  <c r="L17968" i="1"/>
  <c r="M17978" i="1"/>
  <c r="L17963" i="1"/>
  <c r="M17973" i="1"/>
  <c r="M17972" i="1"/>
  <c r="L17962" i="1"/>
  <c r="O17951" i="1"/>
  <c r="N17950" i="1"/>
  <c r="N17951" i="1"/>
  <c r="P17949" i="1"/>
  <c r="P17950" i="1"/>
  <c r="O17949" i="1"/>
  <c r="P17951" i="1"/>
  <c r="O17950" i="1"/>
  <c r="N17949" i="1"/>
  <c r="R17949" i="1" s="1" a="1"/>
  <c r="M17976" i="1"/>
  <c r="L17966" i="1"/>
  <c r="M17967" i="1"/>
  <c r="L17957" i="1"/>
  <c r="R17940" i="1"/>
  <c r="R17939" i="1"/>
  <c r="R17941" i="1"/>
  <c r="L17971" i="1"/>
  <c r="M17981" i="1"/>
  <c r="O17966" i="1"/>
  <c r="O17967" i="1" s="1"/>
  <c r="L17965" i="1"/>
  <c r="N17966" i="1"/>
  <c r="P17966" i="1" s="1"/>
  <c r="P17967" i="1" s="1"/>
  <c r="O17965" i="1"/>
  <c r="N17965" i="1"/>
  <c r="M17975" i="1"/>
  <c r="L17981" i="1" l="1"/>
  <c r="M17991" i="1"/>
  <c r="M17986" i="1"/>
  <c r="L17976" i="1"/>
  <c r="L17973" i="1"/>
  <c r="M17983" i="1"/>
  <c r="N17969" i="1" a="1"/>
  <c r="P17965" i="1"/>
  <c r="R17950" i="1"/>
  <c r="R17949" i="1"/>
  <c r="R17951" i="1"/>
  <c r="M17974" i="1"/>
  <c r="L17964" i="1"/>
  <c r="M17989" i="1"/>
  <c r="L17979" i="1"/>
  <c r="O17976" i="1"/>
  <c r="O17977" i="1" s="1"/>
  <c r="L17975" i="1"/>
  <c r="N17976" i="1"/>
  <c r="P17976" i="1" s="1"/>
  <c r="P17977" i="1" s="1"/>
  <c r="O17975" i="1"/>
  <c r="N17975" i="1"/>
  <c r="M17985" i="1"/>
  <c r="M17977" i="1"/>
  <c r="L17967" i="1"/>
  <c r="L17978" i="1"/>
  <c r="M17988" i="1"/>
  <c r="M17982" i="1"/>
  <c r="L17972" i="1"/>
  <c r="O17961" i="1"/>
  <c r="N17960" i="1"/>
  <c r="N17961" i="1"/>
  <c r="P17959" i="1"/>
  <c r="P17960" i="1"/>
  <c r="O17959" i="1"/>
  <c r="N17959" i="1"/>
  <c r="R17959" i="1" s="1" a="1"/>
  <c r="P17961" i="1"/>
  <c r="O17960" i="1"/>
  <c r="M17970" i="1"/>
  <c r="L17960" i="1"/>
  <c r="N17979" i="1" l="1" a="1"/>
  <c r="P17975" i="1"/>
  <c r="M17984" i="1"/>
  <c r="L17974" i="1"/>
  <c r="O17971" i="1"/>
  <c r="N17970" i="1"/>
  <c r="N17971" i="1"/>
  <c r="P17969" i="1"/>
  <c r="P17970" i="1"/>
  <c r="O17969" i="1"/>
  <c r="O17970" i="1"/>
  <c r="N17969" i="1"/>
  <c r="R17969" i="1" s="1" a="1"/>
  <c r="P17971" i="1"/>
  <c r="M17996" i="1"/>
  <c r="L17986" i="1"/>
  <c r="M17992" i="1"/>
  <c r="L17982" i="1"/>
  <c r="M17999" i="1"/>
  <c r="L17989" i="1"/>
  <c r="L17983" i="1"/>
  <c r="M17993" i="1"/>
  <c r="L17991" i="1"/>
  <c r="M18001" i="1"/>
  <c r="R17960" i="1"/>
  <c r="R17959" i="1"/>
  <c r="R17961" i="1"/>
  <c r="M17987" i="1"/>
  <c r="L17977" i="1"/>
  <c r="M17980" i="1"/>
  <c r="L17970" i="1"/>
  <c r="L17988" i="1"/>
  <c r="M17998" i="1"/>
  <c r="O17986" i="1"/>
  <c r="O17987" i="1" s="1"/>
  <c r="L17985" i="1"/>
  <c r="N17986" i="1"/>
  <c r="P17986" i="1" s="1"/>
  <c r="P17987" i="1" s="1"/>
  <c r="O17985" i="1"/>
  <c r="N17985" i="1"/>
  <c r="M17995" i="1"/>
  <c r="N17989" i="1" l="1" a="1"/>
  <c r="P17985" i="1"/>
  <c r="L17998" i="1"/>
  <c r="M18008" i="1"/>
  <c r="M18002" i="1"/>
  <c r="L17992" i="1"/>
  <c r="R17970" i="1"/>
  <c r="R17969" i="1"/>
  <c r="R17971" i="1"/>
  <c r="M17997" i="1"/>
  <c r="L17987" i="1"/>
  <c r="L18001" i="1"/>
  <c r="M18011" i="1"/>
  <c r="M17994" i="1"/>
  <c r="L17984" i="1"/>
  <c r="O17996" i="1"/>
  <c r="O17997" i="1" s="1"/>
  <c r="L17995" i="1"/>
  <c r="N17996" i="1"/>
  <c r="P17996" i="1" s="1"/>
  <c r="P17997" i="1" s="1"/>
  <c r="O17995" i="1"/>
  <c r="N17995" i="1"/>
  <c r="M18005" i="1"/>
  <c r="M18009" i="1"/>
  <c r="L17999" i="1"/>
  <c r="M18006" i="1"/>
  <c r="L17996" i="1"/>
  <c r="M17990" i="1"/>
  <c r="L17980" i="1"/>
  <c r="L17993" i="1"/>
  <c r="M18003" i="1"/>
  <c r="O17981" i="1"/>
  <c r="N17980" i="1"/>
  <c r="N17981" i="1"/>
  <c r="P17979" i="1"/>
  <c r="P17980" i="1"/>
  <c r="O17979" i="1"/>
  <c r="P17981" i="1"/>
  <c r="O17980" i="1"/>
  <c r="N17979" i="1"/>
  <c r="R17979" i="1" s="1" a="1"/>
  <c r="N17999" i="1" l="1" a="1"/>
  <c r="P17995" i="1"/>
  <c r="L18008" i="1"/>
  <c r="M18018" i="1"/>
  <c r="R17980" i="1"/>
  <c r="R17979" i="1"/>
  <c r="R17981" i="1"/>
  <c r="M18000" i="1"/>
  <c r="L17990" i="1"/>
  <c r="M18019" i="1"/>
  <c r="L18009" i="1"/>
  <c r="M18004" i="1"/>
  <c r="L17994" i="1"/>
  <c r="M18007" i="1"/>
  <c r="L17997" i="1"/>
  <c r="M18016" i="1"/>
  <c r="L18006" i="1"/>
  <c r="L18003" i="1"/>
  <c r="M18013" i="1"/>
  <c r="O18006" i="1"/>
  <c r="O18007" i="1" s="1"/>
  <c r="L18005" i="1"/>
  <c r="N18006" i="1"/>
  <c r="P18006" i="1" s="1"/>
  <c r="P18007" i="1" s="1"/>
  <c r="O18005" i="1"/>
  <c r="N18005" i="1"/>
  <c r="M18015" i="1"/>
  <c r="L18011" i="1"/>
  <c r="M18021" i="1"/>
  <c r="M18012" i="1"/>
  <c r="L18002" i="1"/>
  <c r="O17991" i="1"/>
  <c r="N17990" i="1"/>
  <c r="N17991" i="1"/>
  <c r="P17989" i="1"/>
  <c r="P17990" i="1"/>
  <c r="O17989" i="1"/>
  <c r="P17991" i="1"/>
  <c r="O17990" i="1"/>
  <c r="N17989" i="1"/>
  <c r="R17989" i="1" s="1" a="1"/>
  <c r="M18026" i="1" l="1"/>
  <c r="L18016" i="1"/>
  <c r="M18014" i="1"/>
  <c r="L18004" i="1"/>
  <c r="M18010" i="1"/>
  <c r="L18000" i="1"/>
  <c r="L18018" i="1"/>
  <c r="M18028" i="1"/>
  <c r="L18013" i="1"/>
  <c r="M18023" i="1"/>
  <c r="M18022" i="1"/>
  <c r="L18012" i="1"/>
  <c r="R17990" i="1"/>
  <c r="R17989" i="1"/>
  <c r="R17991" i="1"/>
  <c r="M18017" i="1"/>
  <c r="L18007" i="1"/>
  <c r="M18029" i="1"/>
  <c r="L18019" i="1"/>
  <c r="N18009" i="1" a="1"/>
  <c r="P18005" i="1"/>
  <c r="L18021" i="1"/>
  <c r="M18031" i="1"/>
  <c r="O18016" i="1"/>
  <c r="O18017" i="1" s="1"/>
  <c r="L18015" i="1"/>
  <c r="N18016" i="1"/>
  <c r="P18016" i="1" s="1"/>
  <c r="P18017" i="1" s="1"/>
  <c r="O18015" i="1"/>
  <c r="N18015" i="1"/>
  <c r="M18025" i="1"/>
  <c r="O18001" i="1"/>
  <c r="N18000" i="1"/>
  <c r="N18001" i="1"/>
  <c r="P17999" i="1"/>
  <c r="P18000" i="1"/>
  <c r="O17999" i="1"/>
  <c r="N17999" i="1"/>
  <c r="R17999" i="1" s="1" a="1"/>
  <c r="P18001" i="1"/>
  <c r="O18000" i="1"/>
  <c r="N18019" i="1" l="1" a="1"/>
  <c r="P18015" i="1"/>
  <c r="O18011" i="1"/>
  <c r="N18010" i="1"/>
  <c r="N18011" i="1"/>
  <c r="P18009" i="1"/>
  <c r="P18010" i="1"/>
  <c r="O18009" i="1"/>
  <c r="O18010" i="1"/>
  <c r="N18009" i="1"/>
  <c r="R18009" i="1" s="1" a="1"/>
  <c r="P18011" i="1"/>
  <c r="M18027" i="1"/>
  <c r="L18017" i="1"/>
  <c r="L18028" i="1"/>
  <c r="M18038" i="1"/>
  <c r="L18031" i="1"/>
  <c r="M18041" i="1"/>
  <c r="M18032" i="1"/>
  <c r="L18022" i="1"/>
  <c r="M18024" i="1"/>
  <c r="L18014" i="1"/>
  <c r="R18000" i="1"/>
  <c r="R17999" i="1"/>
  <c r="R18001" i="1"/>
  <c r="M18039" i="1"/>
  <c r="L18029" i="1"/>
  <c r="L18023" i="1"/>
  <c r="M18033" i="1"/>
  <c r="O18026" i="1"/>
  <c r="O18027" i="1" s="1"/>
  <c r="L18025" i="1"/>
  <c r="N18026" i="1"/>
  <c r="P18026" i="1" s="1"/>
  <c r="P18027" i="1" s="1"/>
  <c r="O18025" i="1"/>
  <c r="N18025" i="1"/>
  <c r="M18035" i="1"/>
  <c r="M18020" i="1"/>
  <c r="L18010" i="1"/>
  <c r="M18036" i="1"/>
  <c r="L18026" i="1"/>
  <c r="L18033" i="1" l="1"/>
  <c r="M18043" i="1"/>
  <c r="M18034" i="1"/>
  <c r="L18024" i="1"/>
  <c r="M18037" i="1"/>
  <c r="L18027" i="1"/>
  <c r="N18029" i="1" a="1"/>
  <c r="P18025" i="1"/>
  <c r="L18038" i="1"/>
  <c r="M18048" i="1"/>
  <c r="M18046" i="1"/>
  <c r="L18036" i="1"/>
  <c r="M18030" i="1"/>
  <c r="L18020" i="1"/>
  <c r="O18036" i="1"/>
  <c r="O18037" i="1" s="1"/>
  <c r="L18035" i="1"/>
  <c r="N18036" i="1"/>
  <c r="P18036" i="1" s="1"/>
  <c r="P18037" i="1" s="1"/>
  <c r="O18035" i="1"/>
  <c r="N18035" i="1"/>
  <c r="M18045" i="1"/>
  <c r="M18042" i="1"/>
  <c r="L18032" i="1"/>
  <c r="R18010" i="1"/>
  <c r="R18009" i="1"/>
  <c r="R18011" i="1"/>
  <c r="M18049" i="1"/>
  <c r="L18039" i="1"/>
  <c r="L18041" i="1"/>
  <c r="M18051" i="1"/>
  <c r="O18021" i="1"/>
  <c r="N18020" i="1"/>
  <c r="N18021" i="1"/>
  <c r="P18019" i="1"/>
  <c r="P18020" i="1"/>
  <c r="O18019" i="1"/>
  <c r="P18021" i="1"/>
  <c r="O18020" i="1"/>
  <c r="N18019" i="1"/>
  <c r="R18019" i="1" s="1" a="1"/>
  <c r="R18020" i="1" l="1"/>
  <c r="R18019" i="1"/>
  <c r="R18021" i="1"/>
  <c r="L18051" i="1"/>
  <c r="M18061" i="1"/>
  <c r="O18046" i="1"/>
  <c r="O18047" i="1" s="1"/>
  <c r="L18045" i="1"/>
  <c r="N18046" i="1"/>
  <c r="P18046" i="1" s="1"/>
  <c r="P18047" i="1" s="1"/>
  <c r="O18045" i="1"/>
  <c r="N18045" i="1"/>
  <c r="M18055" i="1"/>
  <c r="M18056" i="1"/>
  <c r="L18046" i="1"/>
  <c r="O18031" i="1"/>
  <c r="N18030" i="1"/>
  <c r="N18031" i="1"/>
  <c r="P18029" i="1"/>
  <c r="P18030" i="1"/>
  <c r="O18029" i="1"/>
  <c r="P18031" i="1"/>
  <c r="O18030" i="1"/>
  <c r="N18029" i="1"/>
  <c r="R18029" i="1" s="1" a="1"/>
  <c r="M18044" i="1"/>
  <c r="L18034" i="1"/>
  <c r="L18048" i="1"/>
  <c r="M18058" i="1"/>
  <c r="L18043" i="1"/>
  <c r="M18053" i="1"/>
  <c r="N18039" i="1" a="1"/>
  <c r="P18035" i="1"/>
  <c r="M18059" i="1"/>
  <c r="L18049" i="1"/>
  <c r="M18052" i="1"/>
  <c r="L18042" i="1"/>
  <c r="M18040" i="1"/>
  <c r="L18030" i="1"/>
  <c r="M18047" i="1"/>
  <c r="L18037" i="1"/>
  <c r="L18058" i="1" l="1"/>
  <c r="M18068" i="1"/>
  <c r="M18062" i="1"/>
  <c r="L18052" i="1"/>
  <c r="L18053" i="1"/>
  <c r="M18063" i="1"/>
  <c r="M18066" i="1"/>
  <c r="L18056" i="1"/>
  <c r="O18041" i="1"/>
  <c r="N18040" i="1"/>
  <c r="N18041" i="1"/>
  <c r="P18039" i="1"/>
  <c r="P18040" i="1"/>
  <c r="O18039" i="1"/>
  <c r="N18039" i="1"/>
  <c r="R18039" i="1" s="1" a="1"/>
  <c r="P18041" i="1"/>
  <c r="O18040" i="1"/>
  <c r="M18050" i="1"/>
  <c r="L18040" i="1"/>
  <c r="M18069" i="1"/>
  <c r="L18059" i="1"/>
  <c r="M18054" i="1"/>
  <c r="L18044" i="1"/>
  <c r="O18056" i="1"/>
  <c r="O18057" i="1" s="1"/>
  <c r="L18055" i="1"/>
  <c r="N18056" i="1"/>
  <c r="P18056" i="1" s="1"/>
  <c r="P18057" i="1" s="1"/>
  <c r="O18055" i="1"/>
  <c r="N18055" i="1"/>
  <c r="M18065" i="1"/>
  <c r="R18030" i="1"/>
  <c r="R18029" i="1"/>
  <c r="R18031" i="1"/>
  <c r="N18049" i="1" a="1"/>
  <c r="P18045" i="1"/>
  <c r="M18057" i="1"/>
  <c r="L18047" i="1"/>
  <c r="L18061" i="1"/>
  <c r="M18071" i="1"/>
  <c r="M18079" i="1" l="1"/>
  <c r="L18069" i="1"/>
  <c r="R18040" i="1"/>
  <c r="R18039" i="1"/>
  <c r="R18041" i="1"/>
  <c r="M18076" i="1"/>
  <c r="L18066" i="1"/>
  <c r="M18072" i="1"/>
  <c r="L18062" i="1"/>
  <c r="N18059" i="1" a="1"/>
  <c r="P18055" i="1"/>
  <c r="L18071" i="1"/>
  <c r="M18081" i="1"/>
  <c r="M18064" i="1"/>
  <c r="L18054" i="1"/>
  <c r="M18060" i="1"/>
  <c r="L18050" i="1"/>
  <c r="L18063" i="1"/>
  <c r="M18073" i="1"/>
  <c r="L18068" i="1"/>
  <c r="M18078" i="1"/>
  <c r="M18067" i="1"/>
  <c r="L18057" i="1"/>
  <c r="O18051" i="1"/>
  <c r="N18050" i="1"/>
  <c r="N18051" i="1"/>
  <c r="P18049" i="1"/>
  <c r="P18050" i="1"/>
  <c r="O18049" i="1"/>
  <c r="O18050" i="1"/>
  <c r="N18049" i="1"/>
  <c r="R18049" i="1" s="1" a="1"/>
  <c r="P18051" i="1"/>
  <c r="O18066" i="1"/>
  <c r="O18067" i="1" s="1"/>
  <c r="L18065" i="1"/>
  <c r="N18066" i="1"/>
  <c r="P18066" i="1" s="1"/>
  <c r="P18067" i="1" s="1"/>
  <c r="O18065" i="1"/>
  <c r="N18065" i="1"/>
  <c r="M18075" i="1"/>
  <c r="M18070" i="1" l="1"/>
  <c r="L18060" i="1"/>
  <c r="M18082" i="1"/>
  <c r="L18072" i="1"/>
  <c r="R18050" i="1"/>
  <c r="R18049" i="1"/>
  <c r="R18051" i="1"/>
  <c r="L18073" i="1"/>
  <c r="M18083" i="1"/>
  <c r="N18069" i="1" a="1"/>
  <c r="P18065" i="1"/>
  <c r="O18076" i="1"/>
  <c r="O18077" i="1" s="1"/>
  <c r="L18075" i="1"/>
  <c r="N18076" i="1"/>
  <c r="P18076" i="1" s="1"/>
  <c r="P18077" i="1" s="1"/>
  <c r="O18075" i="1"/>
  <c r="N18075" i="1"/>
  <c r="M18085" i="1"/>
  <c r="M18077" i="1"/>
  <c r="L18067" i="1"/>
  <c r="M18074" i="1"/>
  <c r="L18064" i="1"/>
  <c r="O18061" i="1"/>
  <c r="N18060" i="1"/>
  <c r="N18061" i="1"/>
  <c r="P18059" i="1"/>
  <c r="P18060" i="1"/>
  <c r="O18059" i="1"/>
  <c r="P18061" i="1"/>
  <c r="O18060" i="1"/>
  <c r="N18059" i="1"/>
  <c r="R18059" i="1" s="1" a="1"/>
  <c r="M18086" i="1"/>
  <c r="L18076" i="1"/>
  <c r="L18078" i="1"/>
  <c r="M18088" i="1"/>
  <c r="L18081" i="1"/>
  <c r="M18091" i="1"/>
  <c r="M18089" i="1"/>
  <c r="L18079" i="1"/>
  <c r="N18079" i="1" l="1" a="1"/>
  <c r="P18075" i="1"/>
  <c r="L18091" i="1"/>
  <c r="M18101" i="1"/>
  <c r="M18096" i="1"/>
  <c r="L18086" i="1"/>
  <c r="M18092" i="1"/>
  <c r="L18082" i="1"/>
  <c r="L18088" i="1"/>
  <c r="M18098" i="1"/>
  <c r="O18071" i="1"/>
  <c r="N18070" i="1"/>
  <c r="N18071" i="1"/>
  <c r="P18069" i="1"/>
  <c r="P18070" i="1"/>
  <c r="O18069" i="1"/>
  <c r="P18071" i="1"/>
  <c r="O18070" i="1"/>
  <c r="N18069" i="1"/>
  <c r="R18069" i="1" s="1" a="1"/>
  <c r="M18084" i="1"/>
  <c r="L18074" i="1"/>
  <c r="R18060" i="1"/>
  <c r="R18059" i="1"/>
  <c r="R18061" i="1"/>
  <c r="M18087" i="1"/>
  <c r="L18077" i="1"/>
  <c r="M18099" i="1"/>
  <c r="L18089" i="1"/>
  <c r="O18086" i="1"/>
  <c r="O18087" i="1" s="1"/>
  <c r="L18085" i="1"/>
  <c r="N18086" i="1"/>
  <c r="P18086" i="1" s="1"/>
  <c r="P18087" i="1" s="1"/>
  <c r="O18085" i="1"/>
  <c r="N18085" i="1"/>
  <c r="M18095" i="1"/>
  <c r="L18083" i="1"/>
  <c r="M18093" i="1"/>
  <c r="M18080" i="1"/>
  <c r="L18070" i="1"/>
  <c r="M18094" i="1" l="1"/>
  <c r="L18084" i="1"/>
  <c r="L18101" i="1"/>
  <c r="M18111" i="1"/>
  <c r="N18089" i="1" a="1"/>
  <c r="P18085" i="1"/>
  <c r="L18093" i="1"/>
  <c r="M18103" i="1"/>
  <c r="R18070" i="1"/>
  <c r="R18069" i="1"/>
  <c r="R18071" i="1"/>
  <c r="M18102" i="1"/>
  <c r="L18092" i="1"/>
  <c r="M18090" i="1"/>
  <c r="L18080" i="1"/>
  <c r="M18109" i="1"/>
  <c r="L18099" i="1"/>
  <c r="O18096" i="1"/>
  <c r="O18097" i="1" s="1"/>
  <c r="L18095" i="1"/>
  <c r="N18096" i="1"/>
  <c r="P18096" i="1" s="1"/>
  <c r="P18097" i="1" s="1"/>
  <c r="O18095" i="1"/>
  <c r="N18095" i="1"/>
  <c r="M18105" i="1"/>
  <c r="L18098" i="1"/>
  <c r="M18108" i="1"/>
  <c r="M18097" i="1"/>
  <c r="L18087" i="1"/>
  <c r="M18106" i="1"/>
  <c r="L18096" i="1"/>
  <c r="O18081" i="1"/>
  <c r="N18080" i="1"/>
  <c r="N18081" i="1"/>
  <c r="P18079" i="1"/>
  <c r="P18080" i="1"/>
  <c r="O18079" i="1"/>
  <c r="N18079" i="1"/>
  <c r="R18079" i="1" s="1" a="1"/>
  <c r="P18081" i="1"/>
  <c r="O18080" i="1"/>
  <c r="L18108" i="1" l="1"/>
  <c r="M18118" i="1"/>
  <c r="M18119" i="1"/>
  <c r="L18109" i="1"/>
  <c r="M18112" i="1"/>
  <c r="L18102" i="1"/>
  <c r="M18113" i="1"/>
  <c r="L18103" i="1"/>
  <c r="L18111" i="1"/>
  <c r="M18121" i="1"/>
  <c r="R18080" i="1"/>
  <c r="R18079" i="1"/>
  <c r="R18081" i="1"/>
  <c r="M18116" i="1"/>
  <c r="L18106" i="1"/>
  <c r="O18106" i="1"/>
  <c r="O18107" i="1" s="1"/>
  <c r="L18105" i="1"/>
  <c r="M18115" i="1"/>
  <c r="N18106" i="1"/>
  <c r="P18106" i="1" s="1"/>
  <c r="P18107" i="1" s="1"/>
  <c r="O18105" i="1"/>
  <c r="N18105" i="1"/>
  <c r="M18107" i="1"/>
  <c r="L18097" i="1"/>
  <c r="N18099" i="1" a="1"/>
  <c r="P18095" i="1"/>
  <c r="M18100" i="1"/>
  <c r="L18090" i="1"/>
  <c r="O18091" i="1"/>
  <c r="N18090" i="1"/>
  <c r="N18091" i="1"/>
  <c r="P18089" i="1"/>
  <c r="P18090" i="1"/>
  <c r="O18089" i="1"/>
  <c r="O18090" i="1"/>
  <c r="N18089" i="1"/>
  <c r="R18089" i="1" s="1" a="1"/>
  <c r="P18091" i="1"/>
  <c r="M18104" i="1"/>
  <c r="L18094" i="1"/>
  <c r="L18113" i="1" l="1"/>
  <c r="M18123" i="1"/>
  <c r="M18129" i="1"/>
  <c r="L18119" i="1"/>
  <c r="R18090" i="1"/>
  <c r="R18089" i="1"/>
  <c r="R18091" i="1"/>
  <c r="M18110" i="1"/>
  <c r="L18100" i="1"/>
  <c r="M18117" i="1"/>
  <c r="L18107" i="1"/>
  <c r="N18116" i="1"/>
  <c r="P18116" i="1" s="1"/>
  <c r="P18117" i="1" s="1"/>
  <c r="O18115" i="1"/>
  <c r="M18125" i="1"/>
  <c r="O18116" i="1"/>
  <c r="O18117" i="1" s="1"/>
  <c r="N18115" i="1"/>
  <c r="L18115" i="1"/>
  <c r="M18126" i="1"/>
  <c r="L18116" i="1"/>
  <c r="M18131" i="1"/>
  <c r="L18121" i="1"/>
  <c r="M18128" i="1"/>
  <c r="L18118" i="1"/>
  <c r="O18101" i="1"/>
  <c r="N18100" i="1"/>
  <c r="N18101" i="1"/>
  <c r="P18099" i="1"/>
  <c r="P18100" i="1"/>
  <c r="O18099" i="1"/>
  <c r="P18101" i="1"/>
  <c r="O18100" i="1"/>
  <c r="N18099" i="1"/>
  <c r="R18099" i="1" s="1" a="1"/>
  <c r="M18114" i="1"/>
  <c r="L18104" i="1"/>
  <c r="N18109" i="1" a="1"/>
  <c r="P18105" i="1"/>
  <c r="M18122" i="1"/>
  <c r="L18112" i="1"/>
  <c r="R18100" i="1" l="1"/>
  <c r="R18099" i="1"/>
  <c r="R18101" i="1"/>
  <c r="M18141" i="1"/>
  <c r="L18131" i="1"/>
  <c r="P18115" i="1"/>
  <c r="N18119" i="1" a="1"/>
  <c r="M18120" i="1"/>
  <c r="L18110" i="1"/>
  <c r="M18124" i="1"/>
  <c r="L18114" i="1"/>
  <c r="M18139" i="1"/>
  <c r="L18129" i="1"/>
  <c r="M18132" i="1"/>
  <c r="L18122" i="1"/>
  <c r="O18111" i="1"/>
  <c r="N18110" i="1"/>
  <c r="N18111" i="1"/>
  <c r="P18109" i="1"/>
  <c r="P18110" i="1"/>
  <c r="O18109" i="1"/>
  <c r="P18111" i="1"/>
  <c r="O18110" i="1"/>
  <c r="N18109" i="1"/>
  <c r="R18109" i="1" s="1" a="1"/>
  <c r="L18128" i="1"/>
  <c r="M18138" i="1"/>
  <c r="L18126" i="1"/>
  <c r="M18136" i="1"/>
  <c r="N18126" i="1"/>
  <c r="P18126" i="1" s="1"/>
  <c r="P18127" i="1" s="1"/>
  <c r="O18125" i="1"/>
  <c r="L18125" i="1"/>
  <c r="O18126" i="1"/>
  <c r="O18127" i="1" s="1"/>
  <c r="M18135" i="1"/>
  <c r="N18125" i="1"/>
  <c r="L18117" i="1"/>
  <c r="M18127" i="1"/>
  <c r="L18123" i="1"/>
  <c r="M18133" i="1"/>
  <c r="M18146" i="1" l="1"/>
  <c r="L18136" i="1"/>
  <c r="R18110" i="1"/>
  <c r="R18109" i="1"/>
  <c r="R18111" i="1"/>
  <c r="M18149" i="1"/>
  <c r="L18139" i="1"/>
  <c r="M18130" i="1"/>
  <c r="L18120" i="1"/>
  <c r="M18151" i="1"/>
  <c r="L18141" i="1"/>
  <c r="M18143" i="1"/>
  <c r="L18133" i="1"/>
  <c r="L18127" i="1"/>
  <c r="M18137" i="1"/>
  <c r="N18121" i="1"/>
  <c r="P18119" i="1"/>
  <c r="P18121" i="1"/>
  <c r="N18120" i="1"/>
  <c r="O18121" i="1"/>
  <c r="O18119" i="1"/>
  <c r="P18120" i="1"/>
  <c r="N18119" i="1"/>
  <c r="R18119" i="1" s="1" a="1"/>
  <c r="O18120" i="1"/>
  <c r="L18138" i="1"/>
  <c r="M18148" i="1"/>
  <c r="M18142" i="1"/>
  <c r="L18132" i="1"/>
  <c r="M18134" i="1"/>
  <c r="L18124" i="1"/>
  <c r="N18129" i="1" a="1"/>
  <c r="P18125" i="1"/>
  <c r="N18136" i="1"/>
  <c r="P18136" i="1" s="1"/>
  <c r="P18137" i="1" s="1"/>
  <c r="O18135" i="1"/>
  <c r="L18135" i="1"/>
  <c r="M18145" i="1"/>
  <c r="O18136" i="1"/>
  <c r="O18137" i="1" s="1"/>
  <c r="N18135" i="1"/>
  <c r="N18146" i="1" l="1"/>
  <c r="P18146" i="1" s="1"/>
  <c r="P18147" i="1" s="1"/>
  <c r="O18145" i="1"/>
  <c r="N18145" i="1"/>
  <c r="M18155" i="1"/>
  <c r="O18146" i="1"/>
  <c r="O18147" i="1" s="1"/>
  <c r="L18145" i="1"/>
  <c r="L18143" i="1"/>
  <c r="M18153" i="1"/>
  <c r="M18140" i="1"/>
  <c r="L18130" i="1"/>
  <c r="N18131" i="1"/>
  <c r="P18129" i="1"/>
  <c r="O18131" i="1"/>
  <c r="O18129" i="1"/>
  <c r="P18130" i="1"/>
  <c r="N18129" i="1"/>
  <c r="R18129" i="1" s="1" a="1"/>
  <c r="O18130" i="1"/>
  <c r="P18131" i="1"/>
  <c r="N18130" i="1"/>
  <c r="M18152" i="1"/>
  <c r="L18142" i="1"/>
  <c r="R18119" i="1"/>
  <c r="R18121" i="1"/>
  <c r="R18120" i="1"/>
  <c r="L18137" i="1"/>
  <c r="M18147" i="1"/>
  <c r="M18158" i="1"/>
  <c r="L18148" i="1"/>
  <c r="L18151" i="1"/>
  <c r="M18161" i="1"/>
  <c r="M18159" i="1"/>
  <c r="L18149" i="1"/>
  <c r="N18139" i="1" a="1"/>
  <c r="P18135" i="1"/>
  <c r="M18144" i="1"/>
  <c r="L18134" i="1"/>
  <c r="M18156" i="1"/>
  <c r="L18146" i="1"/>
  <c r="N18141" i="1" l="1"/>
  <c r="P18139" i="1"/>
  <c r="P18140" i="1"/>
  <c r="N18139" i="1"/>
  <c r="R18139" i="1" s="1" a="1"/>
  <c r="O18140" i="1"/>
  <c r="P18141" i="1"/>
  <c r="N18140" i="1"/>
  <c r="O18141" i="1"/>
  <c r="O18139" i="1"/>
  <c r="M18162" i="1"/>
  <c r="L18152" i="1"/>
  <c r="R18129" i="1"/>
  <c r="R18131" i="1"/>
  <c r="R18130" i="1"/>
  <c r="M18163" i="1"/>
  <c r="L18153" i="1"/>
  <c r="N18156" i="1"/>
  <c r="P18156" i="1" s="1"/>
  <c r="P18157" i="1" s="1"/>
  <c r="O18155" i="1"/>
  <c r="N18155" i="1"/>
  <c r="O18156" i="1"/>
  <c r="O18157" i="1" s="1"/>
  <c r="L18155" i="1"/>
  <c r="M18165" i="1"/>
  <c r="M18154" i="1"/>
  <c r="L18144" i="1"/>
  <c r="M18169" i="1"/>
  <c r="L18159" i="1"/>
  <c r="L18158" i="1"/>
  <c r="M18168" i="1"/>
  <c r="N18149" i="1" a="1"/>
  <c r="P18145" i="1"/>
  <c r="M18171" i="1"/>
  <c r="L18161" i="1"/>
  <c r="L18147" i="1"/>
  <c r="M18157" i="1"/>
  <c r="M18166" i="1"/>
  <c r="L18156" i="1"/>
  <c r="M18150" i="1"/>
  <c r="L18140" i="1"/>
  <c r="R18139" i="1" l="1"/>
  <c r="R18141" i="1"/>
  <c r="R18140" i="1"/>
  <c r="M18178" i="1"/>
  <c r="L18168" i="1"/>
  <c r="M18176" i="1"/>
  <c r="L18166" i="1"/>
  <c r="L18171" i="1"/>
  <c r="M18181" i="1"/>
  <c r="M18164" i="1"/>
  <c r="L18154" i="1"/>
  <c r="P18155" i="1"/>
  <c r="N18159" i="1" a="1"/>
  <c r="L18163" i="1"/>
  <c r="M18173" i="1"/>
  <c r="N18166" i="1"/>
  <c r="P18166" i="1" s="1"/>
  <c r="P18167" i="1" s="1"/>
  <c r="O18165" i="1"/>
  <c r="N18165" i="1"/>
  <c r="M18175" i="1"/>
  <c r="O18166" i="1"/>
  <c r="O18167" i="1" s="1"/>
  <c r="L18165" i="1"/>
  <c r="M18172" i="1"/>
  <c r="L18162" i="1"/>
  <c r="L18157" i="1"/>
  <c r="M18167" i="1"/>
  <c r="M18160" i="1"/>
  <c r="L18150" i="1"/>
  <c r="N18151" i="1"/>
  <c r="P18149" i="1"/>
  <c r="P18150" i="1"/>
  <c r="O18149" i="1"/>
  <c r="P18151" i="1"/>
  <c r="N18149" i="1"/>
  <c r="R18149" i="1" s="1" a="1"/>
  <c r="O18151" i="1"/>
  <c r="O18150" i="1"/>
  <c r="N18150" i="1"/>
  <c r="M18179" i="1"/>
  <c r="L18169" i="1"/>
  <c r="L18178" i="1" l="1"/>
  <c r="M18188" i="1"/>
  <c r="R18149" i="1"/>
  <c r="R18151" i="1"/>
  <c r="R18150" i="1"/>
  <c r="N18176" i="1"/>
  <c r="P18176" i="1" s="1"/>
  <c r="P18177" i="1" s="1"/>
  <c r="O18175" i="1"/>
  <c r="N18175" i="1"/>
  <c r="O18176" i="1"/>
  <c r="O18177" i="1" s="1"/>
  <c r="L18175" i="1"/>
  <c r="M18185" i="1"/>
  <c r="M18183" i="1"/>
  <c r="L18173" i="1"/>
  <c r="M18189" i="1"/>
  <c r="L18179" i="1"/>
  <c r="L18167" i="1"/>
  <c r="M18177" i="1"/>
  <c r="M18170" i="1"/>
  <c r="L18160" i="1"/>
  <c r="M18182" i="1"/>
  <c r="L18172" i="1"/>
  <c r="N18169" i="1" a="1"/>
  <c r="P18165" i="1"/>
  <c r="M18174" i="1"/>
  <c r="L18164" i="1"/>
  <c r="M18186" i="1"/>
  <c r="L18176" i="1"/>
  <c r="N18161" i="1"/>
  <c r="P18159" i="1"/>
  <c r="P18160" i="1"/>
  <c r="O18159" i="1"/>
  <c r="O18160" i="1"/>
  <c r="N18160" i="1"/>
  <c r="P18161" i="1"/>
  <c r="N18159" i="1"/>
  <c r="R18159" i="1" s="1" a="1"/>
  <c r="O18161" i="1"/>
  <c r="M18191" i="1"/>
  <c r="L18181" i="1"/>
  <c r="M18184" i="1" l="1"/>
  <c r="L18174" i="1"/>
  <c r="M18192" i="1"/>
  <c r="L18182" i="1"/>
  <c r="L18183" i="1"/>
  <c r="M18193" i="1"/>
  <c r="P18175" i="1"/>
  <c r="N18179" i="1" a="1"/>
  <c r="N18186" i="1"/>
  <c r="P18186" i="1" s="1"/>
  <c r="P18187" i="1" s="1"/>
  <c r="O18185" i="1"/>
  <c r="N18185" i="1"/>
  <c r="M18195" i="1"/>
  <c r="L18185" i="1"/>
  <c r="O18186" i="1"/>
  <c r="O18187" i="1" s="1"/>
  <c r="R18159" i="1"/>
  <c r="R18161" i="1"/>
  <c r="R18160" i="1"/>
  <c r="M18196" i="1"/>
  <c r="L18186" i="1"/>
  <c r="N18171" i="1"/>
  <c r="P18169" i="1"/>
  <c r="P18170" i="1"/>
  <c r="O18169" i="1"/>
  <c r="P18171" i="1"/>
  <c r="N18169" i="1"/>
  <c r="R18169" i="1" s="1" a="1"/>
  <c r="O18171" i="1"/>
  <c r="O18170" i="1"/>
  <c r="N18170" i="1"/>
  <c r="M18180" i="1"/>
  <c r="L18170" i="1"/>
  <c r="M18199" i="1"/>
  <c r="L18189" i="1"/>
  <c r="M18198" i="1"/>
  <c r="L18188" i="1"/>
  <c r="L18191" i="1"/>
  <c r="M18201" i="1"/>
  <c r="L18177" i="1"/>
  <c r="M18187" i="1"/>
  <c r="M18190" i="1" l="1"/>
  <c r="L18180" i="1"/>
  <c r="N18196" i="1"/>
  <c r="P18196" i="1" s="1"/>
  <c r="P18197" i="1" s="1"/>
  <c r="O18195" i="1"/>
  <c r="N18195" i="1"/>
  <c r="O18196" i="1"/>
  <c r="O18197" i="1" s="1"/>
  <c r="L18195" i="1"/>
  <c r="M18205" i="1"/>
  <c r="N18181" i="1"/>
  <c r="P18179" i="1"/>
  <c r="P18180" i="1"/>
  <c r="O18179" i="1"/>
  <c r="O18180" i="1"/>
  <c r="N18180" i="1"/>
  <c r="P18181" i="1"/>
  <c r="N18179" i="1"/>
  <c r="R18179" i="1" s="1" a="1"/>
  <c r="O18181" i="1"/>
  <c r="L18187" i="1"/>
  <c r="M18197" i="1"/>
  <c r="M18206" i="1"/>
  <c r="L18196" i="1"/>
  <c r="L18198" i="1"/>
  <c r="M18208" i="1"/>
  <c r="M18211" i="1"/>
  <c r="L18201" i="1"/>
  <c r="M18209" i="1"/>
  <c r="L18199" i="1"/>
  <c r="N18189" i="1" a="1"/>
  <c r="P18185" i="1"/>
  <c r="M18202" i="1"/>
  <c r="L18192" i="1"/>
  <c r="M18203" i="1"/>
  <c r="L18193" i="1"/>
  <c r="R18169" i="1"/>
  <c r="R18171" i="1"/>
  <c r="R18170" i="1"/>
  <c r="M18194" i="1"/>
  <c r="L18184" i="1"/>
  <c r="R18179" i="1" l="1"/>
  <c r="R18181" i="1"/>
  <c r="R18180" i="1"/>
  <c r="N18206" i="1"/>
  <c r="P18206" i="1" s="1"/>
  <c r="P18207" i="1" s="1"/>
  <c r="O18205" i="1"/>
  <c r="N18205" i="1"/>
  <c r="M18215" i="1"/>
  <c r="O18206" i="1"/>
  <c r="O18207" i="1" s="1"/>
  <c r="L18205" i="1"/>
  <c r="N18191" i="1"/>
  <c r="P18189" i="1"/>
  <c r="P18190" i="1"/>
  <c r="O18189" i="1"/>
  <c r="P18191" i="1"/>
  <c r="N18189" i="1"/>
  <c r="R18189" i="1" s="1" a="1"/>
  <c r="O18191" i="1"/>
  <c r="O18190" i="1"/>
  <c r="N18190" i="1"/>
  <c r="M18216" i="1"/>
  <c r="L18206" i="1"/>
  <c r="M18218" i="1"/>
  <c r="L18208" i="1"/>
  <c r="L18197" i="1"/>
  <c r="M18207" i="1"/>
  <c r="L18203" i="1"/>
  <c r="M18213" i="1"/>
  <c r="M18219" i="1"/>
  <c r="L18209" i="1"/>
  <c r="M18221" i="1"/>
  <c r="L18211" i="1"/>
  <c r="M18212" i="1"/>
  <c r="L18202" i="1"/>
  <c r="M18204" i="1"/>
  <c r="L18194" i="1"/>
  <c r="N18199" i="1" a="1"/>
  <c r="P18195" i="1"/>
  <c r="M18200" i="1"/>
  <c r="L18190" i="1"/>
  <c r="L18207" i="1" l="1"/>
  <c r="M18217" i="1"/>
  <c r="M18222" i="1"/>
  <c r="L18212" i="1"/>
  <c r="M18226" i="1"/>
  <c r="L18216" i="1"/>
  <c r="R18189" i="1"/>
  <c r="R18191" i="1"/>
  <c r="R18190" i="1"/>
  <c r="N18216" i="1"/>
  <c r="P18216" i="1" s="1"/>
  <c r="P18217" i="1" s="1"/>
  <c r="O18215" i="1"/>
  <c r="N18215" i="1"/>
  <c r="M18225" i="1"/>
  <c r="O18216" i="1"/>
  <c r="O18217" i="1" s="1"/>
  <c r="L18215" i="1"/>
  <c r="N18201" i="1"/>
  <c r="P18199" i="1"/>
  <c r="P18200" i="1"/>
  <c r="O18199" i="1"/>
  <c r="O18200" i="1"/>
  <c r="N18200" i="1"/>
  <c r="P18201" i="1"/>
  <c r="N18199" i="1"/>
  <c r="R18199" i="1" s="1" a="1"/>
  <c r="O18201" i="1"/>
  <c r="M18229" i="1"/>
  <c r="L18219" i="1"/>
  <c r="M18223" i="1"/>
  <c r="L18213" i="1"/>
  <c r="N18209" i="1" a="1"/>
  <c r="P18205" i="1"/>
  <c r="M18210" i="1"/>
  <c r="L18200" i="1"/>
  <c r="M18214" i="1"/>
  <c r="L18204" i="1"/>
  <c r="M18231" i="1"/>
  <c r="L18221" i="1"/>
  <c r="M18228" i="1"/>
  <c r="L18218" i="1"/>
  <c r="M18233" i="1" l="1"/>
  <c r="L18223" i="1"/>
  <c r="M18238" i="1"/>
  <c r="L18228" i="1"/>
  <c r="N18219" i="1" a="1"/>
  <c r="P18215" i="1"/>
  <c r="M18220" i="1"/>
  <c r="L18210" i="1"/>
  <c r="M18232" i="1"/>
  <c r="L18222" i="1"/>
  <c r="M18241" i="1"/>
  <c r="L18231" i="1"/>
  <c r="L18217" i="1"/>
  <c r="M18227" i="1"/>
  <c r="R18199" i="1"/>
  <c r="R18201" i="1"/>
  <c r="R18200" i="1"/>
  <c r="M18224" i="1"/>
  <c r="L18214" i="1"/>
  <c r="N18211" i="1"/>
  <c r="P18209" i="1"/>
  <c r="P18210" i="1"/>
  <c r="O18209" i="1"/>
  <c r="P18211" i="1"/>
  <c r="N18209" i="1"/>
  <c r="R18209" i="1" s="1" a="1"/>
  <c r="O18211" i="1"/>
  <c r="O18210" i="1"/>
  <c r="N18210" i="1"/>
  <c r="M18239" i="1"/>
  <c r="L18229" i="1"/>
  <c r="N18226" i="1"/>
  <c r="P18226" i="1" s="1"/>
  <c r="P18227" i="1" s="1"/>
  <c r="O18225" i="1"/>
  <c r="N18225" i="1"/>
  <c r="M18235" i="1"/>
  <c r="L18225" i="1"/>
  <c r="O18226" i="1"/>
  <c r="O18227" i="1" s="1"/>
  <c r="M18236" i="1"/>
  <c r="L18226" i="1"/>
  <c r="M18246" i="1" l="1"/>
  <c r="L18236" i="1"/>
  <c r="M18251" i="1"/>
  <c r="L18241" i="1"/>
  <c r="M18230" i="1"/>
  <c r="L18220" i="1"/>
  <c r="M18248" i="1"/>
  <c r="L18238" i="1"/>
  <c r="N18236" i="1"/>
  <c r="P18236" i="1" s="1"/>
  <c r="P18237" i="1" s="1"/>
  <c r="O18235" i="1"/>
  <c r="N18235" i="1"/>
  <c r="M18245" i="1"/>
  <c r="L18235" i="1"/>
  <c r="O18236" i="1"/>
  <c r="O18237" i="1" s="1"/>
  <c r="M18234" i="1"/>
  <c r="L18224" i="1"/>
  <c r="L18227" i="1"/>
  <c r="M18237" i="1"/>
  <c r="P18225" i="1"/>
  <c r="N18229" i="1" a="1"/>
  <c r="M18249" i="1"/>
  <c r="L18239" i="1"/>
  <c r="R18209" i="1"/>
  <c r="R18211" i="1"/>
  <c r="R18210" i="1"/>
  <c r="M18242" i="1"/>
  <c r="L18232" i="1"/>
  <c r="N18221" i="1"/>
  <c r="P18219" i="1"/>
  <c r="P18220" i="1"/>
  <c r="O18219" i="1"/>
  <c r="P18221" i="1"/>
  <c r="O18220" i="1"/>
  <c r="N18219" i="1"/>
  <c r="R18219" i="1" s="1" a="1"/>
  <c r="O18221" i="1"/>
  <c r="N18220" i="1"/>
  <c r="M18243" i="1"/>
  <c r="L18233" i="1"/>
  <c r="N18231" i="1" l="1"/>
  <c r="P18229" i="1"/>
  <c r="P18230" i="1"/>
  <c r="O18229" i="1"/>
  <c r="P18231" i="1"/>
  <c r="O18230" i="1"/>
  <c r="N18229" i="1"/>
  <c r="R18229" i="1" s="1" a="1"/>
  <c r="O18231" i="1"/>
  <c r="N18230" i="1"/>
  <c r="N18246" i="1"/>
  <c r="P18246" i="1" s="1"/>
  <c r="P18247" i="1" s="1"/>
  <c r="O18245" i="1"/>
  <c r="N18245" i="1"/>
  <c r="M18255" i="1"/>
  <c r="O18246" i="1"/>
  <c r="O18247" i="1" s="1"/>
  <c r="L18245" i="1"/>
  <c r="R18219" i="1"/>
  <c r="R18221" i="1"/>
  <c r="R18220" i="1"/>
  <c r="M18252" i="1"/>
  <c r="L18242" i="1"/>
  <c r="L18237" i="1"/>
  <c r="M18247" i="1"/>
  <c r="M18244" i="1"/>
  <c r="L18234" i="1"/>
  <c r="N18239" i="1" a="1"/>
  <c r="P18235" i="1"/>
  <c r="M18258" i="1"/>
  <c r="L18248" i="1"/>
  <c r="M18261" i="1"/>
  <c r="L18251" i="1"/>
  <c r="M18253" i="1"/>
  <c r="L18243" i="1"/>
  <c r="M18259" i="1"/>
  <c r="L18249" i="1"/>
  <c r="M18240" i="1"/>
  <c r="L18230" i="1"/>
  <c r="M18256" i="1"/>
  <c r="L18246" i="1"/>
  <c r="M18263" i="1" l="1"/>
  <c r="L18253" i="1"/>
  <c r="M18254" i="1"/>
  <c r="L18244" i="1"/>
  <c r="N18249" i="1" a="1"/>
  <c r="P18245" i="1"/>
  <c r="R18229" i="1"/>
  <c r="R18231" i="1"/>
  <c r="R18230" i="1"/>
  <c r="M18250" i="1"/>
  <c r="L18240" i="1"/>
  <c r="M18268" i="1"/>
  <c r="L18258" i="1"/>
  <c r="M18262" i="1"/>
  <c r="L18252" i="1"/>
  <c r="L18247" i="1"/>
  <c r="M18257" i="1"/>
  <c r="M18266" i="1"/>
  <c r="L18256" i="1"/>
  <c r="M18269" i="1"/>
  <c r="L18259" i="1"/>
  <c r="M18271" i="1"/>
  <c r="L18261" i="1"/>
  <c r="N18241" i="1"/>
  <c r="P18239" i="1"/>
  <c r="P18240" i="1"/>
  <c r="O18239" i="1"/>
  <c r="P18241" i="1"/>
  <c r="O18240" i="1"/>
  <c r="N18239" i="1"/>
  <c r="R18239" i="1" s="1" a="1"/>
  <c r="O18241" i="1"/>
  <c r="N18240" i="1"/>
  <c r="N18256" i="1"/>
  <c r="P18256" i="1" s="1"/>
  <c r="P18257" i="1" s="1"/>
  <c r="O18255" i="1"/>
  <c r="N18255" i="1"/>
  <c r="M18265" i="1"/>
  <c r="O18256" i="1"/>
  <c r="O18257" i="1" s="1"/>
  <c r="L18255" i="1"/>
  <c r="N18266" i="1" l="1"/>
  <c r="P18266" i="1" s="1"/>
  <c r="P18267" i="1" s="1"/>
  <c r="O18265" i="1"/>
  <c r="N18265" i="1"/>
  <c r="M18275" i="1"/>
  <c r="L18265" i="1"/>
  <c r="O18266" i="1"/>
  <c r="O18267" i="1" s="1"/>
  <c r="M18279" i="1"/>
  <c r="L18269" i="1"/>
  <c r="M18278" i="1"/>
  <c r="L18268" i="1"/>
  <c r="N18259" i="1" a="1"/>
  <c r="P18255" i="1"/>
  <c r="M18264" i="1"/>
  <c r="L18254" i="1"/>
  <c r="R18239" i="1"/>
  <c r="R18241" i="1"/>
  <c r="R18240" i="1"/>
  <c r="M18281" i="1"/>
  <c r="L18271" i="1"/>
  <c r="M18276" i="1"/>
  <c r="L18266" i="1"/>
  <c r="M18272" i="1"/>
  <c r="L18262" i="1"/>
  <c r="M18260" i="1"/>
  <c r="L18250" i="1"/>
  <c r="L18257" i="1"/>
  <c r="M18267" i="1"/>
  <c r="N18251" i="1"/>
  <c r="P18249" i="1"/>
  <c r="P18250" i="1"/>
  <c r="O18249" i="1"/>
  <c r="P18251" i="1"/>
  <c r="O18250" i="1"/>
  <c r="N18249" i="1"/>
  <c r="R18249" i="1" s="1" a="1"/>
  <c r="N18250" i="1"/>
  <c r="O18251" i="1"/>
  <c r="M18273" i="1"/>
  <c r="L18263" i="1"/>
  <c r="L18267" i="1" l="1"/>
  <c r="M18277" i="1"/>
  <c r="M18270" i="1"/>
  <c r="L18260" i="1"/>
  <c r="M18286" i="1"/>
  <c r="L18276" i="1"/>
  <c r="N18276" i="1"/>
  <c r="P18276" i="1" s="1"/>
  <c r="P18277" i="1" s="1"/>
  <c r="O18275" i="1"/>
  <c r="N18275" i="1"/>
  <c r="M18285" i="1"/>
  <c r="L18275" i="1"/>
  <c r="O18276" i="1"/>
  <c r="O18277" i="1" s="1"/>
  <c r="N18261" i="1"/>
  <c r="P18259" i="1"/>
  <c r="P18260" i="1"/>
  <c r="O18259" i="1"/>
  <c r="P18261" i="1"/>
  <c r="O18260" i="1"/>
  <c r="N18259" i="1"/>
  <c r="R18259" i="1" s="1" a="1"/>
  <c r="O18261" i="1"/>
  <c r="N18260" i="1"/>
  <c r="M18289" i="1"/>
  <c r="L18279" i="1"/>
  <c r="N18269" i="1" a="1"/>
  <c r="P18265" i="1"/>
  <c r="R18249" i="1"/>
  <c r="R18251" i="1"/>
  <c r="R18250" i="1"/>
  <c r="M18282" i="1"/>
  <c r="L18272" i="1"/>
  <c r="M18291" i="1"/>
  <c r="L18281" i="1"/>
  <c r="M18283" i="1"/>
  <c r="L18273" i="1"/>
  <c r="M18274" i="1"/>
  <c r="L18264" i="1"/>
  <c r="M18288" i="1"/>
  <c r="L18278" i="1"/>
  <c r="R18259" i="1" l="1"/>
  <c r="R18261" i="1"/>
  <c r="R18260" i="1"/>
  <c r="M18280" i="1"/>
  <c r="L18270" i="1"/>
  <c r="N18271" i="1"/>
  <c r="P18269" i="1"/>
  <c r="P18270" i="1"/>
  <c r="O18269" i="1"/>
  <c r="P18271" i="1"/>
  <c r="O18270" i="1"/>
  <c r="N18269" i="1"/>
  <c r="R18269" i="1" s="1" a="1"/>
  <c r="O18271" i="1"/>
  <c r="N18270" i="1"/>
  <c r="M18284" i="1"/>
  <c r="L18274" i="1"/>
  <c r="M18301" i="1"/>
  <c r="L18291" i="1"/>
  <c r="M18299" i="1"/>
  <c r="L18289" i="1"/>
  <c r="N18286" i="1"/>
  <c r="P18286" i="1" s="1"/>
  <c r="P18287" i="1" s="1"/>
  <c r="O18285" i="1"/>
  <c r="N18285" i="1"/>
  <c r="M18295" i="1"/>
  <c r="O18286" i="1"/>
  <c r="O18287" i="1" s="1"/>
  <c r="L18285" i="1"/>
  <c r="L18277" i="1"/>
  <c r="M18287" i="1"/>
  <c r="M18298" i="1"/>
  <c r="L18288" i="1"/>
  <c r="M18293" i="1"/>
  <c r="L18283" i="1"/>
  <c r="M18292" i="1"/>
  <c r="L18282" i="1"/>
  <c r="N18279" i="1" a="1"/>
  <c r="P18275" i="1"/>
  <c r="M18296" i="1"/>
  <c r="L18286" i="1"/>
  <c r="M18308" i="1" l="1"/>
  <c r="L18298" i="1"/>
  <c r="L18287" i="1"/>
  <c r="M18297" i="1"/>
  <c r="N18296" i="1"/>
  <c r="P18296" i="1" s="1"/>
  <c r="P18297" i="1" s="1"/>
  <c r="O18295" i="1"/>
  <c r="N18295" i="1"/>
  <c r="M18305" i="1"/>
  <c r="O18296" i="1"/>
  <c r="O18297" i="1" s="1"/>
  <c r="L18295" i="1"/>
  <c r="R18269" i="1"/>
  <c r="R18271" i="1"/>
  <c r="R18270" i="1"/>
  <c r="M18290" i="1"/>
  <c r="L18280" i="1"/>
  <c r="M18306" i="1"/>
  <c r="L18296" i="1"/>
  <c r="N18281" i="1"/>
  <c r="P18279" i="1"/>
  <c r="P18280" i="1"/>
  <c r="O18279" i="1"/>
  <c r="P18281" i="1"/>
  <c r="O18280" i="1"/>
  <c r="N18279" i="1"/>
  <c r="R18279" i="1" s="1" a="1"/>
  <c r="O18281" i="1"/>
  <c r="N18280" i="1"/>
  <c r="M18303" i="1"/>
  <c r="L18293" i="1"/>
  <c r="N18289" i="1" a="1"/>
  <c r="P18285" i="1"/>
  <c r="M18309" i="1"/>
  <c r="L18299" i="1"/>
  <c r="M18294" i="1"/>
  <c r="L18284" i="1"/>
  <c r="M18302" i="1"/>
  <c r="L18292" i="1"/>
  <c r="M18311" i="1"/>
  <c r="L18301" i="1"/>
  <c r="M18304" i="1" l="1"/>
  <c r="L18294" i="1"/>
  <c r="R18279" i="1"/>
  <c r="R18281" i="1"/>
  <c r="R18280" i="1"/>
  <c r="M18316" i="1"/>
  <c r="L18306" i="1"/>
  <c r="N18306" i="1"/>
  <c r="P18306" i="1" s="1"/>
  <c r="P18307" i="1" s="1"/>
  <c r="O18305" i="1"/>
  <c r="N18305" i="1"/>
  <c r="M18315" i="1"/>
  <c r="L18305" i="1"/>
  <c r="O18306" i="1"/>
  <c r="O18307" i="1" s="1"/>
  <c r="L18297" i="1"/>
  <c r="M18307" i="1"/>
  <c r="M18321" i="1"/>
  <c r="L18311" i="1"/>
  <c r="M18312" i="1"/>
  <c r="L18302" i="1"/>
  <c r="M18319" i="1"/>
  <c r="L18309" i="1"/>
  <c r="M18313" i="1"/>
  <c r="L18303" i="1"/>
  <c r="N18299" i="1" a="1"/>
  <c r="P18295" i="1"/>
  <c r="M18300" i="1"/>
  <c r="L18290" i="1"/>
  <c r="N18291" i="1"/>
  <c r="P18289" i="1"/>
  <c r="P18290" i="1"/>
  <c r="O18289" i="1"/>
  <c r="P18291" i="1"/>
  <c r="O18290" i="1"/>
  <c r="N18289" i="1"/>
  <c r="R18289" i="1" s="1" a="1"/>
  <c r="N18290" i="1"/>
  <c r="O18291" i="1"/>
  <c r="M18318" i="1"/>
  <c r="L18308" i="1"/>
  <c r="N18301" i="1" l="1"/>
  <c r="P18299" i="1"/>
  <c r="P18300" i="1"/>
  <c r="O18299" i="1"/>
  <c r="P18301" i="1"/>
  <c r="O18300" i="1"/>
  <c r="N18299" i="1"/>
  <c r="R18299" i="1" s="1" a="1"/>
  <c r="O18301" i="1"/>
  <c r="N18300" i="1"/>
  <c r="M18331" i="1"/>
  <c r="L18321" i="1"/>
  <c r="M18328" i="1"/>
  <c r="L18318" i="1"/>
  <c r="M18329" i="1"/>
  <c r="L18319" i="1"/>
  <c r="L18307" i="1"/>
  <c r="M18317" i="1"/>
  <c r="N18316" i="1"/>
  <c r="P18316" i="1" s="1"/>
  <c r="P18317" i="1" s="1"/>
  <c r="O18315" i="1"/>
  <c r="N18315" i="1"/>
  <c r="M18325" i="1"/>
  <c r="L18315" i="1"/>
  <c r="O18316" i="1"/>
  <c r="O18317" i="1" s="1"/>
  <c r="R18289" i="1"/>
  <c r="R18291" i="1"/>
  <c r="R18290" i="1"/>
  <c r="M18310" i="1"/>
  <c r="L18300" i="1"/>
  <c r="M18323" i="1"/>
  <c r="L18313" i="1"/>
  <c r="M18322" i="1"/>
  <c r="L18312" i="1"/>
  <c r="N18309" i="1" a="1"/>
  <c r="P18305" i="1"/>
  <c r="M18326" i="1"/>
  <c r="L18316" i="1"/>
  <c r="M18314" i="1"/>
  <c r="L18304" i="1"/>
  <c r="M18336" i="1" l="1"/>
  <c r="L18326" i="1"/>
  <c r="M18320" i="1"/>
  <c r="L18310" i="1"/>
  <c r="N18319" i="1" a="1"/>
  <c r="P18315" i="1"/>
  <c r="M18338" i="1"/>
  <c r="L18328" i="1"/>
  <c r="R18299" i="1"/>
  <c r="R18301" i="1"/>
  <c r="R18300" i="1"/>
  <c r="M18332" i="1"/>
  <c r="L18322" i="1"/>
  <c r="M18339" i="1"/>
  <c r="L18329" i="1"/>
  <c r="M18341" i="1"/>
  <c r="L18331" i="1"/>
  <c r="M18324" i="1"/>
  <c r="L18314" i="1"/>
  <c r="N18311" i="1"/>
  <c r="P18309" i="1"/>
  <c r="P18310" i="1"/>
  <c r="O18309" i="1"/>
  <c r="P18311" i="1"/>
  <c r="O18310" i="1"/>
  <c r="N18309" i="1"/>
  <c r="R18309" i="1" s="1" a="1"/>
  <c r="O18311" i="1"/>
  <c r="N18310" i="1"/>
  <c r="M18333" i="1"/>
  <c r="L18323" i="1"/>
  <c r="N18326" i="1"/>
  <c r="P18326" i="1" s="1"/>
  <c r="P18327" i="1" s="1"/>
  <c r="O18325" i="1"/>
  <c r="N18325" i="1"/>
  <c r="M18335" i="1"/>
  <c r="O18326" i="1"/>
  <c r="O18327" i="1" s="1"/>
  <c r="L18325" i="1"/>
  <c r="L18317" i="1"/>
  <c r="M18327" i="1"/>
  <c r="M18351" i="1" l="1"/>
  <c r="L18341" i="1"/>
  <c r="M18342" i="1"/>
  <c r="L18332" i="1"/>
  <c r="M18348" i="1"/>
  <c r="L18338" i="1"/>
  <c r="M18330" i="1"/>
  <c r="L18320" i="1"/>
  <c r="L18327" i="1"/>
  <c r="M18337" i="1"/>
  <c r="N18336" i="1"/>
  <c r="P18336" i="1" s="1"/>
  <c r="P18337" i="1" s="1"/>
  <c r="O18335" i="1"/>
  <c r="N18335" i="1"/>
  <c r="M18345" i="1"/>
  <c r="O18336" i="1"/>
  <c r="O18337" i="1" s="1"/>
  <c r="L18335" i="1"/>
  <c r="R18309" i="1"/>
  <c r="R18311" i="1"/>
  <c r="R18310" i="1"/>
  <c r="M18334" i="1"/>
  <c r="L18324" i="1"/>
  <c r="M18349" i="1"/>
  <c r="L18339" i="1"/>
  <c r="N18329" i="1" a="1"/>
  <c r="P18325" i="1"/>
  <c r="M18343" i="1"/>
  <c r="L18333" i="1"/>
  <c r="N18321" i="1"/>
  <c r="P18319" i="1"/>
  <c r="P18320" i="1"/>
  <c r="O18319" i="1"/>
  <c r="P18321" i="1"/>
  <c r="O18320" i="1"/>
  <c r="N18319" i="1"/>
  <c r="R18319" i="1" s="1" a="1"/>
  <c r="O18321" i="1"/>
  <c r="N18320" i="1"/>
  <c r="M18346" i="1"/>
  <c r="L18336" i="1"/>
  <c r="N18331" i="1" l="1"/>
  <c r="P18329" i="1"/>
  <c r="P18330" i="1"/>
  <c r="O18329" i="1"/>
  <c r="P18331" i="1"/>
  <c r="O18330" i="1"/>
  <c r="N18329" i="1"/>
  <c r="R18329" i="1" s="1" a="1"/>
  <c r="N18330" i="1"/>
  <c r="O18331" i="1"/>
  <c r="M18340" i="1"/>
  <c r="L18330" i="1"/>
  <c r="M18352" i="1"/>
  <c r="L18342" i="1"/>
  <c r="M18344" i="1"/>
  <c r="L18334" i="1"/>
  <c r="R18319" i="1"/>
  <c r="R18321" i="1"/>
  <c r="R18320" i="1"/>
  <c r="M18353" i="1"/>
  <c r="L18343" i="1"/>
  <c r="M18359" i="1"/>
  <c r="L18349" i="1"/>
  <c r="N18346" i="1"/>
  <c r="P18346" i="1" s="1"/>
  <c r="P18347" i="1" s="1"/>
  <c r="O18345" i="1"/>
  <c r="N18345" i="1"/>
  <c r="M18355" i="1"/>
  <c r="L18345" i="1"/>
  <c r="O18346" i="1"/>
  <c r="O18347" i="1" s="1"/>
  <c r="L18337" i="1"/>
  <c r="M18347" i="1"/>
  <c r="M18356" i="1"/>
  <c r="L18346" i="1"/>
  <c r="N18339" i="1" a="1"/>
  <c r="P18335" i="1"/>
  <c r="M18358" i="1"/>
  <c r="L18348" i="1"/>
  <c r="M18361" i="1"/>
  <c r="L18351" i="1"/>
  <c r="M18362" i="1" l="1"/>
  <c r="L18352" i="1"/>
  <c r="M18368" i="1"/>
  <c r="L18358" i="1"/>
  <c r="M18366" i="1"/>
  <c r="L18356" i="1"/>
  <c r="M18363" i="1"/>
  <c r="L18353" i="1"/>
  <c r="R18329" i="1"/>
  <c r="R18331" i="1"/>
  <c r="R18330" i="1"/>
  <c r="L18347" i="1"/>
  <c r="M18357" i="1"/>
  <c r="N18356" i="1"/>
  <c r="P18356" i="1" s="1"/>
  <c r="P18357" i="1" s="1"/>
  <c r="O18355" i="1"/>
  <c r="N18355" i="1"/>
  <c r="M18365" i="1"/>
  <c r="L18355" i="1"/>
  <c r="O18356" i="1"/>
  <c r="O18357" i="1" s="1"/>
  <c r="M18354" i="1"/>
  <c r="L18344" i="1"/>
  <c r="M18350" i="1"/>
  <c r="L18340" i="1"/>
  <c r="M18371" i="1"/>
  <c r="L18361" i="1"/>
  <c r="N18341" i="1"/>
  <c r="P18339" i="1"/>
  <c r="P18340" i="1"/>
  <c r="O18339" i="1"/>
  <c r="P18341" i="1"/>
  <c r="O18340" i="1"/>
  <c r="N18339" i="1"/>
  <c r="R18339" i="1" s="1" a="1"/>
  <c r="O18341" i="1"/>
  <c r="N18340" i="1"/>
  <c r="N18349" i="1" a="1"/>
  <c r="P18345" i="1"/>
  <c r="M18369" i="1"/>
  <c r="L18359" i="1"/>
  <c r="R18339" i="1" l="1"/>
  <c r="R18341" i="1"/>
  <c r="R18340" i="1"/>
  <c r="M18381" i="1"/>
  <c r="L18371" i="1"/>
  <c r="M18364" i="1"/>
  <c r="L18354" i="1"/>
  <c r="N18359" i="1" a="1"/>
  <c r="P18355" i="1"/>
  <c r="M18373" i="1"/>
  <c r="L18363" i="1"/>
  <c r="M18378" i="1"/>
  <c r="L18368" i="1"/>
  <c r="N18351" i="1"/>
  <c r="P18349" i="1"/>
  <c r="P18350" i="1"/>
  <c r="O18349" i="1"/>
  <c r="P18351" i="1"/>
  <c r="O18350" i="1"/>
  <c r="N18349" i="1"/>
  <c r="R18349" i="1" s="1" a="1"/>
  <c r="O18351" i="1"/>
  <c r="N18350" i="1"/>
  <c r="M18360" i="1"/>
  <c r="L18350" i="1"/>
  <c r="M18379" i="1"/>
  <c r="L18369" i="1"/>
  <c r="N18366" i="1"/>
  <c r="P18366" i="1" s="1"/>
  <c r="P18367" i="1" s="1"/>
  <c r="O18365" i="1"/>
  <c r="N18365" i="1"/>
  <c r="M18375" i="1"/>
  <c r="O18366" i="1"/>
  <c r="O18367" i="1" s="1"/>
  <c r="L18365" i="1"/>
  <c r="L18357" i="1"/>
  <c r="M18367" i="1"/>
  <c r="M18376" i="1"/>
  <c r="L18366" i="1"/>
  <c r="M18372" i="1"/>
  <c r="L18362" i="1"/>
  <c r="R18349" i="1" l="1"/>
  <c r="R18351" i="1"/>
  <c r="R18350" i="1"/>
  <c r="M18388" i="1"/>
  <c r="L18378" i="1"/>
  <c r="N18361" i="1"/>
  <c r="P18359" i="1"/>
  <c r="P18360" i="1"/>
  <c r="O18359" i="1"/>
  <c r="P18361" i="1"/>
  <c r="O18360" i="1"/>
  <c r="N18359" i="1"/>
  <c r="R18359" i="1" s="1" a="1"/>
  <c r="O18361" i="1"/>
  <c r="N18360" i="1"/>
  <c r="M18391" i="1"/>
  <c r="L18381" i="1"/>
  <c r="M18386" i="1"/>
  <c r="L18376" i="1"/>
  <c r="M18370" i="1"/>
  <c r="L18360" i="1"/>
  <c r="L18367" i="1"/>
  <c r="M18377" i="1"/>
  <c r="N18376" i="1"/>
  <c r="P18376" i="1" s="1"/>
  <c r="P18377" i="1" s="1"/>
  <c r="O18375" i="1"/>
  <c r="N18375" i="1"/>
  <c r="M18385" i="1"/>
  <c r="O18376" i="1"/>
  <c r="O18377" i="1" s="1"/>
  <c r="L18375" i="1"/>
  <c r="M18383" i="1"/>
  <c r="L18373" i="1"/>
  <c r="M18374" i="1"/>
  <c r="L18364" i="1"/>
  <c r="M18382" i="1"/>
  <c r="L18372" i="1"/>
  <c r="N18369" i="1" a="1"/>
  <c r="P18365" i="1"/>
  <c r="M18389" i="1"/>
  <c r="L18379" i="1"/>
  <c r="R18359" i="1" l="1"/>
  <c r="R18361" i="1"/>
  <c r="R18360" i="1"/>
  <c r="M18398" i="1"/>
  <c r="L18388" i="1"/>
  <c r="N18371" i="1"/>
  <c r="P18369" i="1"/>
  <c r="P18370" i="1"/>
  <c r="O18369" i="1"/>
  <c r="P18371" i="1"/>
  <c r="O18370" i="1"/>
  <c r="N18369" i="1"/>
  <c r="R18369" i="1" s="1" a="1"/>
  <c r="N18370" i="1"/>
  <c r="O18371" i="1"/>
  <c r="M18384" i="1"/>
  <c r="L18374" i="1"/>
  <c r="M18380" i="1"/>
  <c r="L18370" i="1"/>
  <c r="M18401" i="1"/>
  <c r="L18391" i="1"/>
  <c r="M18395" i="1"/>
  <c r="N18386" i="1"/>
  <c r="P18386" i="1" s="1"/>
  <c r="P18387" i="1" s="1"/>
  <c r="O18385" i="1"/>
  <c r="N18385" i="1"/>
  <c r="L18385" i="1"/>
  <c r="O18386" i="1"/>
  <c r="O18387" i="1" s="1"/>
  <c r="L18377" i="1"/>
  <c r="M18387" i="1"/>
  <c r="M18399" i="1"/>
  <c r="L18389" i="1"/>
  <c r="M18392" i="1"/>
  <c r="L18382" i="1"/>
  <c r="M18393" i="1"/>
  <c r="L18383" i="1"/>
  <c r="N18379" i="1" a="1"/>
  <c r="P18375" i="1"/>
  <c r="L18386" i="1"/>
  <c r="M18396" i="1"/>
  <c r="L18387" i="1" l="1"/>
  <c r="M18397" i="1"/>
  <c r="P18385" i="1"/>
  <c r="N18389" i="1" a="1"/>
  <c r="R18369" i="1"/>
  <c r="R18371" i="1"/>
  <c r="R18370" i="1"/>
  <c r="M18408" i="1"/>
  <c r="L18398" i="1"/>
  <c r="M18411" i="1"/>
  <c r="L18401" i="1"/>
  <c r="M18394" i="1"/>
  <c r="L18384" i="1"/>
  <c r="N18381" i="1"/>
  <c r="P18379" i="1"/>
  <c r="P18380" i="1"/>
  <c r="O18379" i="1"/>
  <c r="P18381" i="1"/>
  <c r="O18380" i="1"/>
  <c r="N18379" i="1"/>
  <c r="R18379" i="1" s="1" a="1"/>
  <c r="O18381" i="1"/>
  <c r="N18380" i="1"/>
  <c r="L18392" i="1"/>
  <c r="M18402" i="1"/>
  <c r="L18396" i="1"/>
  <c r="M18406" i="1"/>
  <c r="M18403" i="1"/>
  <c r="L18393" i="1"/>
  <c r="M18409" i="1"/>
  <c r="L18399" i="1"/>
  <c r="M18405" i="1"/>
  <c r="O18396" i="1"/>
  <c r="O18397" i="1" s="1"/>
  <c r="O18395" i="1"/>
  <c r="N18396" i="1"/>
  <c r="P18396" i="1" s="1"/>
  <c r="P18397" i="1" s="1"/>
  <c r="N18395" i="1"/>
  <c r="L18395" i="1"/>
  <c r="M18390" i="1"/>
  <c r="L18380" i="1"/>
  <c r="M18412" i="1" l="1"/>
  <c r="L18402" i="1"/>
  <c r="R18379" i="1"/>
  <c r="R18381" i="1"/>
  <c r="R18380" i="1"/>
  <c r="L18394" i="1"/>
  <c r="M18404" i="1"/>
  <c r="M18418" i="1"/>
  <c r="L18408" i="1"/>
  <c r="N18391" i="1"/>
  <c r="P18389" i="1"/>
  <c r="P18390" i="1"/>
  <c r="O18389" i="1"/>
  <c r="P18391" i="1"/>
  <c r="O18390" i="1"/>
  <c r="N18389" i="1"/>
  <c r="R18389" i="1" s="1" a="1"/>
  <c r="O18391" i="1"/>
  <c r="N18390" i="1"/>
  <c r="N18399" i="1" a="1"/>
  <c r="P18395" i="1"/>
  <c r="M18415" i="1"/>
  <c r="O18406" i="1"/>
  <c r="O18407" i="1" s="1"/>
  <c r="O18405" i="1"/>
  <c r="N18406" i="1"/>
  <c r="P18406" i="1" s="1"/>
  <c r="P18407" i="1" s="1"/>
  <c r="N18405" i="1"/>
  <c r="L18405" i="1"/>
  <c r="M18413" i="1"/>
  <c r="L18403" i="1"/>
  <c r="M18400" i="1"/>
  <c r="L18390" i="1"/>
  <c r="L18406" i="1"/>
  <c r="M18416" i="1"/>
  <c r="M18421" i="1"/>
  <c r="L18411" i="1"/>
  <c r="M18407" i="1"/>
  <c r="L18397" i="1"/>
  <c r="L18409" i="1"/>
  <c r="M18419" i="1"/>
  <c r="M18417" i="1" l="1"/>
  <c r="L18407" i="1"/>
  <c r="L18416" i="1"/>
  <c r="M18426" i="1"/>
  <c r="R18389" i="1"/>
  <c r="R18391" i="1"/>
  <c r="R18390" i="1"/>
  <c r="M18428" i="1"/>
  <c r="L18418" i="1"/>
  <c r="P18401" i="1"/>
  <c r="O18400" i="1"/>
  <c r="N18399" i="1"/>
  <c r="R18399" i="1" s="1" a="1"/>
  <c r="P18400" i="1"/>
  <c r="N18400" i="1"/>
  <c r="O18401" i="1"/>
  <c r="P18399" i="1"/>
  <c r="N18401" i="1"/>
  <c r="O18399" i="1"/>
  <c r="L18404" i="1"/>
  <c r="M18414" i="1"/>
  <c r="M18423" i="1"/>
  <c r="L18413" i="1"/>
  <c r="L18419" i="1"/>
  <c r="M18429" i="1"/>
  <c r="M18431" i="1"/>
  <c r="L18421" i="1"/>
  <c r="M18410" i="1"/>
  <c r="L18400" i="1"/>
  <c r="P18405" i="1"/>
  <c r="N18409" i="1" a="1"/>
  <c r="M18425" i="1"/>
  <c r="N18416" i="1"/>
  <c r="P18416" i="1" s="1"/>
  <c r="P18417" i="1" s="1"/>
  <c r="N18415" i="1"/>
  <c r="L18415" i="1"/>
  <c r="O18415" i="1"/>
  <c r="O18416" i="1"/>
  <c r="O18417" i="1" s="1"/>
  <c r="M18422" i="1"/>
  <c r="L18412" i="1"/>
  <c r="M18439" i="1" l="1"/>
  <c r="L18429" i="1"/>
  <c r="M18424" i="1"/>
  <c r="L18414" i="1"/>
  <c r="R18401" i="1"/>
  <c r="R18399" i="1"/>
  <c r="R18400" i="1"/>
  <c r="M18438" i="1"/>
  <c r="L18428" i="1"/>
  <c r="L18426" i="1"/>
  <c r="M18436" i="1"/>
  <c r="M18435" i="1"/>
  <c r="L18425" i="1"/>
  <c r="O18426" i="1"/>
  <c r="O18427" i="1" s="1"/>
  <c r="O18425" i="1"/>
  <c r="N18425" i="1"/>
  <c r="N18426" i="1"/>
  <c r="P18426" i="1" s="1"/>
  <c r="P18427" i="1" s="1"/>
  <c r="L18410" i="1"/>
  <c r="M18420" i="1"/>
  <c r="P18411" i="1"/>
  <c r="O18410" i="1"/>
  <c r="N18409" i="1"/>
  <c r="R18409" i="1" s="1" a="1"/>
  <c r="N18410" i="1"/>
  <c r="O18411" i="1"/>
  <c r="P18409" i="1"/>
  <c r="N18411" i="1"/>
  <c r="O18409" i="1"/>
  <c r="P18410" i="1"/>
  <c r="L18422" i="1"/>
  <c r="M18432" i="1"/>
  <c r="N18419" i="1" a="1"/>
  <c r="P18415" i="1"/>
  <c r="M18441" i="1"/>
  <c r="L18431" i="1"/>
  <c r="M18433" i="1"/>
  <c r="L18423" i="1"/>
  <c r="L18417" i="1"/>
  <c r="M18427" i="1"/>
  <c r="M18443" i="1" l="1"/>
  <c r="L18433" i="1"/>
  <c r="N18429" i="1" a="1"/>
  <c r="P18425" i="1"/>
  <c r="M18445" i="1"/>
  <c r="O18436" i="1"/>
  <c r="O18437" i="1" s="1"/>
  <c r="O18435" i="1"/>
  <c r="N18436" i="1"/>
  <c r="P18436" i="1" s="1"/>
  <c r="P18437" i="1" s="1"/>
  <c r="N18435" i="1"/>
  <c r="L18435" i="1"/>
  <c r="M18448" i="1"/>
  <c r="L18438" i="1"/>
  <c r="P18421" i="1"/>
  <c r="O18420" i="1"/>
  <c r="N18419" i="1"/>
  <c r="R18419" i="1" s="1" a="1"/>
  <c r="O18421" i="1"/>
  <c r="P18419" i="1"/>
  <c r="N18421" i="1"/>
  <c r="O18419" i="1"/>
  <c r="P18420" i="1"/>
  <c r="N18420" i="1"/>
  <c r="L18420" i="1"/>
  <c r="M18430" i="1"/>
  <c r="L18436" i="1"/>
  <c r="M18446" i="1"/>
  <c r="M18434" i="1"/>
  <c r="L18424" i="1"/>
  <c r="L18427" i="1"/>
  <c r="M18437" i="1"/>
  <c r="L18432" i="1"/>
  <c r="M18442" i="1"/>
  <c r="R18411" i="1"/>
  <c r="R18410" i="1"/>
  <c r="R18409" i="1"/>
  <c r="M18451" i="1"/>
  <c r="L18441" i="1"/>
  <c r="M18449" i="1"/>
  <c r="L18439" i="1"/>
  <c r="M18461" i="1" l="1"/>
  <c r="L18451" i="1"/>
  <c r="M18458" i="1"/>
  <c r="L18448" i="1"/>
  <c r="M18452" i="1"/>
  <c r="L18442" i="1"/>
  <c r="P18431" i="1"/>
  <c r="O18430" i="1"/>
  <c r="N18429" i="1"/>
  <c r="R18429" i="1" s="1" a="1"/>
  <c r="N18431" i="1"/>
  <c r="O18429" i="1"/>
  <c r="P18430" i="1"/>
  <c r="N18430" i="1"/>
  <c r="P18429" i="1"/>
  <c r="O18431" i="1"/>
  <c r="M18440" i="1"/>
  <c r="L18430" i="1"/>
  <c r="L18434" i="1"/>
  <c r="M18444" i="1"/>
  <c r="R18421" i="1"/>
  <c r="R18420" i="1"/>
  <c r="R18419" i="1"/>
  <c r="L18449" i="1"/>
  <c r="M18459" i="1"/>
  <c r="M18447" i="1"/>
  <c r="L18437" i="1"/>
  <c r="L18446" i="1"/>
  <c r="M18456" i="1"/>
  <c r="N18439" i="1" a="1"/>
  <c r="P18435" i="1"/>
  <c r="M18455" i="1"/>
  <c r="O18446" i="1"/>
  <c r="O18447" i="1" s="1"/>
  <c r="O18445" i="1"/>
  <c r="N18446" i="1"/>
  <c r="P18446" i="1" s="1"/>
  <c r="P18447" i="1" s="1"/>
  <c r="N18445" i="1"/>
  <c r="L18445" i="1"/>
  <c r="M18453" i="1"/>
  <c r="L18443" i="1"/>
  <c r="L18456" i="1" l="1"/>
  <c r="M18466" i="1"/>
  <c r="L18459" i="1"/>
  <c r="M18469" i="1"/>
  <c r="M18450" i="1"/>
  <c r="L18440" i="1"/>
  <c r="N18449" i="1" a="1"/>
  <c r="P18445" i="1"/>
  <c r="M18465" i="1"/>
  <c r="N18456" i="1"/>
  <c r="P18456" i="1" s="1"/>
  <c r="P18457" i="1" s="1"/>
  <c r="N18455" i="1"/>
  <c r="L18455" i="1"/>
  <c r="O18456" i="1"/>
  <c r="O18457" i="1" s="1"/>
  <c r="O18455" i="1"/>
  <c r="L18444" i="1"/>
  <c r="M18454" i="1"/>
  <c r="M18468" i="1"/>
  <c r="L18458" i="1"/>
  <c r="M18463" i="1"/>
  <c r="L18453" i="1"/>
  <c r="P18441" i="1"/>
  <c r="O18440" i="1"/>
  <c r="N18439" i="1"/>
  <c r="R18439" i="1" s="1" a="1"/>
  <c r="P18440" i="1"/>
  <c r="N18440" i="1"/>
  <c r="O18441" i="1"/>
  <c r="P18439" i="1"/>
  <c r="O18439" i="1"/>
  <c r="N18441" i="1"/>
  <c r="M18457" i="1"/>
  <c r="L18447" i="1"/>
  <c r="R18431" i="1"/>
  <c r="R18430" i="1"/>
  <c r="R18429" i="1"/>
  <c r="M18462" i="1"/>
  <c r="L18452" i="1"/>
  <c r="M18471" i="1"/>
  <c r="L18461" i="1"/>
  <c r="L18457" i="1" l="1"/>
  <c r="M18467" i="1"/>
  <c r="M18481" i="1"/>
  <c r="L18471" i="1"/>
  <c r="M18478" i="1"/>
  <c r="L18468" i="1"/>
  <c r="M18464" i="1"/>
  <c r="L18454" i="1"/>
  <c r="M18479" i="1"/>
  <c r="L18469" i="1"/>
  <c r="R18441" i="1"/>
  <c r="R18439" i="1"/>
  <c r="R18440" i="1"/>
  <c r="M18473" i="1"/>
  <c r="L18463" i="1"/>
  <c r="N18459" i="1" a="1"/>
  <c r="P18455" i="1"/>
  <c r="P18451" i="1"/>
  <c r="O18450" i="1"/>
  <c r="N18449" i="1"/>
  <c r="R18449" i="1" s="1" a="1"/>
  <c r="N18450" i="1"/>
  <c r="O18451" i="1"/>
  <c r="P18449" i="1"/>
  <c r="N18451" i="1"/>
  <c r="O18449" i="1"/>
  <c r="P18450" i="1"/>
  <c r="L18466" i="1"/>
  <c r="M18476" i="1"/>
  <c r="L18462" i="1"/>
  <c r="M18472" i="1"/>
  <c r="M18475" i="1"/>
  <c r="L18465" i="1"/>
  <c r="O18466" i="1"/>
  <c r="O18467" i="1" s="1"/>
  <c r="O18465" i="1"/>
  <c r="N18466" i="1"/>
  <c r="P18466" i="1" s="1"/>
  <c r="P18467" i="1" s="1"/>
  <c r="N18465" i="1"/>
  <c r="L18450" i="1"/>
  <c r="M18460" i="1"/>
  <c r="N18469" i="1" l="1" a="1"/>
  <c r="P18465" i="1"/>
  <c r="L18476" i="1"/>
  <c r="M18486" i="1"/>
  <c r="R18451" i="1"/>
  <c r="R18450" i="1"/>
  <c r="R18449" i="1"/>
  <c r="P18461" i="1"/>
  <c r="O18460" i="1"/>
  <c r="N18459" i="1"/>
  <c r="R18459" i="1" s="1" a="1"/>
  <c r="O18461" i="1"/>
  <c r="P18459" i="1"/>
  <c r="N18461" i="1"/>
  <c r="O18459" i="1"/>
  <c r="P18460" i="1"/>
  <c r="N18460" i="1"/>
  <c r="L18460" i="1"/>
  <c r="M18470" i="1"/>
  <c r="M18485" i="1"/>
  <c r="O18476" i="1"/>
  <c r="O18477" i="1" s="1"/>
  <c r="O18475" i="1"/>
  <c r="N18476" i="1"/>
  <c r="P18476" i="1" s="1"/>
  <c r="P18477" i="1" s="1"/>
  <c r="N18475" i="1"/>
  <c r="L18475" i="1"/>
  <c r="M18474" i="1"/>
  <c r="L18464" i="1"/>
  <c r="M18491" i="1"/>
  <c r="L18481" i="1"/>
  <c r="L18472" i="1"/>
  <c r="M18482" i="1"/>
  <c r="M18483" i="1"/>
  <c r="L18473" i="1"/>
  <c r="L18467" i="1"/>
  <c r="M18477" i="1"/>
  <c r="M18489" i="1"/>
  <c r="L18479" i="1"/>
  <c r="M18488" i="1"/>
  <c r="L18478" i="1"/>
  <c r="M18498" i="1" l="1"/>
  <c r="L18488" i="1"/>
  <c r="L18486" i="1"/>
  <c r="M18496" i="1"/>
  <c r="L18489" i="1"/>
  <c r="M18499" i="1"/>
  <c r="M18493" i="1"/>
  <c r="L18483" i="1"/>
  <c r="M18501" i="1"/>
  <c r="L18491" i="1"/>
  <c r="N18479" i="1" a="1"/>
  <c r="P18475" i="1"/>
  <c r="M18495" i="1"/>
  <c r="O18486" i="1"/>
  <c r="O18487" i="1" s="1"/>
  <c r="O18485" i="1"/>
  <c r="N18486" i="1"/>
  <c r="P18486" i="1" s="1"/>
  <c r="P18487" i="1" s="1"/>
  <c r="N18485" i="1"/>
  <c r="L18485" i="1"/>
  <c r="M18487" i="1"/>
  <c r="L18477" i="1"/>
  <c r="M18492" i="1"/>
  <c r="L18482" i="1"/>
  <c r="M18480" i="1"/>
  <c r="L18470" i="1"/>
  <c r="R18461" i="1"/>
  <c r="R18460" i="1"/>
  <c r="R18459" i="1"/>
  <c r="L18474" i="1"/>
  <c r="M18484" i="1"/>
  <c r="P18471" i="1"/>
  <c r="O18470" i="1"/>
  <c r="N18469" i="1"/>
  <c r="R18469" i="1" s="1" a="1"/>
  <c r="N18471" i="1"/>
  <c r="O18469" i="1"/>
  <c r="P18470" i="1"/>
  <c r="N18470" i="1"/>
  <c r="O18471" i="1"/>
  <c r="P18469" i="1"/>
  <c r="R18471" i="1" l="1"/>
  <c r="R18470" i="1"/>
  <c r="R18469" i="1"/>
  <c r="L18496" i="1"/>
  <c r="M18506" i="1"/>
  <c r="P18481" i="1"/>
  <c r="O18480" i="1"/>
  <c r="N18479" i="1"/>
  <c r="R18479" i="1" s="1" a="1"/>
  <c r="P18480" i="1"/>
  <c r="N18480" i="1"/>
  <c r="O18481" i="1"/>
  <c r="P18479" i="1"/>
  <c r="N18481" i="1"/>
  <c r="O18479" i="1"/>
  <c r="M18503" i="1"/>
  <c r="L18493" i="1"/>
  <c r="M18490" i="1"/>
  <c r="L18480" i="1"/>
  <c r="L18499" i="1"/>
  <c r="M18509" i="1"/>
  <c r="M18497" i="1"/>
  <c r="L18487" i="1"/>
  <c r="L18484" i="1"/>
  <c r="M18494" i="1"/>
  <c r="M18502" i="1"/>
  <c r="L18492" i="1"/>
  <c r="P18485" i="1"/>
  <c r="N18489" i="1" a="1"/>
  <c r="M18505" i="1"/>
  <c r="N18496" i="1"/>
  <c r="P18496" i="1" s="1"/>
  <c r="P18497" i="1" s="1"/>
  <c r="N18495" i="1"/>
  <c r="L18495" i="1"/>
  <c r="O18496" i="1"/>
  <c r="O18497" i="1" s="1"/>
  <c r="O18495" i="1"/>
  <c r="M18511" i="1"/>
  <c r="L18501" i="1"/>
  <c r="M18508" i="1"/>
  <c r="L18498" i="1"/>
  <c r="M18518" i="1" l="1"/>
  <c r="L18508" i="1"/>
  <c r="P18491" i="1"/>
  <c r="O18490" i="1"/>
  <c r="N18489" i="1"/>
  <c r="R18489" i="1" s="1" a="1"/>
  <c r="N18490" i="1"/>
  <c r="O18491" i="1"/>
  <c r="P18489" i="1"/>
  <c r="N18491" i="1"/>
  <c r="O18489" i="1"/>
  <c r="P18490" i="1"/>
  <c r="M18504" i="1"/>
  <c r="L18494" i="1"/>
  <c r="M18519" i="1"/>
  <c r="L18509" i="1"/>
  <c r="R18481" i="1"/>
  <c r="R18479" i="1"/>
  <c r="R18480" i="1"/>
  <c r="M18521" i="1"/>
  <c r="L18511" i="1"/>
  <c r="N18499" i="1" a="1"/>
  <c r="P18495" i="1"/>
  <c r="M18513" i="1"/>
  <c r="L18503" i="1"/>
  <c r="M18515" i="1"/>
  <c r="L18505" i="1"/>
  <c r="O18506" i="1"/>
  <c r="O18507" i="1" s="1"/>
  <c r="O18505" i="1"/>
  <c r="N18506" i="1"/>
  <c r="P18506" i="1" s="1"/>
  <c r="P18507" i="1" s="1"/>
  <c r="N18505" i="1"/>
  <c r="L18502" i="1"/>
  <c r="M18512" i="1"/>
  <c r="L18497" i="1"/>
  <c r="M18507" i="1"/>
  <c r="L18490" i="1"/>
  <c r="M18500" i="1"/>
  <c r="L18506" i="1"/>
  <c r="M18516" i="1"/>
  <c r="M18514" i="1" l="1"/>
  <c r="L18504" i="1"/>
  <c r="M18523" i="1"/>
  <c r="L18513" i="1"/>
  <c r="M18531" i="1"/>
  <c r="L18521" i="1"/>
  <c r="L18500" i="1"/>
  <c r="M18510" i="1"/>
  <c r="L18512" i="1"/>
  <c r="M18522" i="1"/>
  <c r="L18516" i="1"/>
  <c r="M18526" i="1"/>
  <c r="L18507" i="1"/>
  <c r="M18517" i="1"/>
  <c r="N18509" i="1" a="1"/>
  <c r="P18505" i="1"/>
  <c r="M18529" i="1"/>
  <c r="L18519" i="1"/>
  <c r="M18525" i="1"/>
  <c r="O18516" i="1"/>
  <c r="O18517" i="1" s="1"/>
  <c r="O18515" i="1"/>
  <c r="N18516" i="1"/>
  <c r="P18516" i="1" s="1"/>
  <c r="P18517" i="1" s="1"/>
  <c r="N18515" i="1"/>
  <c r="L18515" i="1"/>
  <c r="P18501" i="1"/>
  <c r="O18500" i="1"/>
  <c r="N18499" i="1"/>
  <c r="R18499" i="1" s="1" a="1"/>
  <c r="O18501" i="1"/>
  <c r="P18499" i="1"/>
  <c r="N18501" i="1"/>
  <c r="O18499" i="1"/>
  <c r="P18500" i="1"/>
  <c r="N18500" i="1"/>
  <c r="R18491" i="1"/>
  <c r="R18490" i="1"/>
  <c r="R18489" i="1"/>
  <c r="M18528" i="1"/>
  <c r="L18518" i="1"/>
  <c r="L18526" i="1" l="1"/>
  <c r="M18536" i="1"/>
  <c r="M18520" i="1"/>
  <c r="L18510" i="1"/>
  <c r="R18501" i="1"/>
  <c r="R18500" i="1"/>
  <c r="R18499" i="1"/>
  <c r="N18519" i="1" a="1"/>
  <c r="P18515" i="1"/>
  <c r="M18535" i="1"/>
  <c r="O18526" i="1"/>
  <c r="O18527" i="1" s="1"/>
  <c r="O18525" i="1"/>
  <c r="N18526" i="1"/>
  <c r="P18526" i="1" s="1"/>
  <c r="P18527" i="1" s="1"/>
  <c r="N18525" i="1"/>
  <c r="L18525" i="1"/>
  <c r="P18511" i="1"/>
  <c r="O18510" i="1"/>
  <c r="N18509" i="1"/>
  <c r="R18509" i="1" s="1" a="1"/>
  <c r="N18511" i="1"/>
  <c r="O18509" i="1"/>
  <c r="P18510" i="1"/>
  <c r="N18510" i="1"/>
  <c r="O18511" i="1"/>
  <c r="P18509" i="1"/>
  <c r="M18533" i="1"/>
  <c r="L18523" i="1"/>
  <c r="M18527" i="1"/>
  <c r="L18517" i="1"/>
  <c r="M18532" i="1"/>
  <c r="L18522" i="1"/>
  <c r="M18538" i="1"/>
  <c r="L18528" i="1"/>
  <c r="L18529" i="1"/>
  <c r="M18539" i="1"/>
  <c r="M18541" i="1"/>
  <c r="L18531" i="1"/>
  <c r="L18514" i="1"/>
  <c r="M18524" i="1"/>
  <c r="P18521" i="1" l="1"/>
  <c r="O18520" i="1"/>
  <c r="N18519" i="1"/>
  <c r="R18519" i="1" s="1" a="1"/>
  <c r="P18520" i="1"/>
  <c r="N18520" i="1"/>
  <c r="O18521" i="1"/>
  <c r="P18519" i="1"/>
  <c r="N18521" i="1"/>
  <c r="O18519" i="1"/>
  <c r="M18537" i="1"/>
  <c r="L18527" i="1"/>
  <c r="M18530" i="1"/>
  <c r="L18520" i="1"/>
  <c r="M18551" i="1"/>
  <c r="L18541" i="1"/>
  <c r="L18524" i="1"/>
  <c r="M18534" i="1"/>
  <c r="R18511" i="1"/>
  <c r="R18510" i="1"/>
  <c r="R18509" i="1"/>
  <c r="P18525" i="1"/>
  <c r="N18529" i="1" a="1"/>
  <c r="M18545" i="1"/>
  <c r="N18536" i="1"/>
  <c r="P18536" i="1" s="1"/>
  <c r="P18537" i="1" s="1"/>
  <c r="N18535" i="1"/>
  <c r="L18535" i="1"/>
  <c r="O18536" i="1"/>
  <c r="O18537" i="1" s="1"/>
  <c r="O18535" i="1"/>
  <c r="L18536" i="1"/>
  <c r="M18546" i="1"/>
  <c r="M18548" i="1"/>
  <c r="L18538" i="1"/>
  <c r="L18539" i="1"/>
  <c r="M18549" i="1"/>
  <c r="M18542" i="1"/>
  <c r="L18532" i="1"/>
  <c r="M18543" i="1"/>
  <c r="L18533" i="1"/>
  <c r="L18530" i="1" l="1"/>
  <c r="M18540" i="1"/>
  <c r="M18555" i="1"/>
  <c r="L18545" i="1"/>
  <c r="O18546" i="1"/>
  <c r="O18547" i="1" s="1"/>
  <c r="O18545" i="1"/>
  <c r="N18546" i="1"/>
  <c r="P18546" i="1" s="1"/>
  <c r="P18547" i="1" s="1"/>
  <c r="N18545" i="1"/>
  <c r="R18521" i="1"/>
  <c r="R18519" i="1"/>
  <c r="R18520" i="1"/>
  <c r="L18542" i="1"/>
  <c r="M18552" i="1"/>
  <c r="M18559" i="1"/>
  <c r="L18549" i="1"/>
  <c r="L18546" i="1"/>
  <c r="M18556" i="1"/>
  <c r="P18531" i="1"/>
  <c r="O18530" i="1"/>
  <c r="N18529" i="1"/>
  <c r="R18529" i="1" s="1" a="1"/>
  <c r="N18530" i="1"/>
  <c r="O18531" i="1"/>
  <c r="P18529" i="1"/>
  <c r="N18531" i="1"/>
  <c r="O18529" i="1"/>
  <c r="P18530" i="1"/>
  <c r="M18561" i="1"/>
  <c r="L18551" i="1"/>
  <c r="L18537" i="1"/>
  <c r="M18547" i="1"/>
  <c r="M18558" i="1"/>
  <c r="L18548" i="1"/>
  <c r="M18553" i="1"/>
  <c r="L18543" i="1"/>
  <c r="N18539" i="1" a="1"/>
  <c r="P18535" i="1"/>
  <c r="M18544" i="1"/>
  <c r="L18534" i="1"/>
  <c r="M18554" i="1" l="1"/>
  <c r="L18544" i="1"/>
  <c r="R18531" i="1"/>
  <c r="R18530" i="1"/>
  <c r="R18529" i="1"/>
  <c r="N18549" i="1" a="1"/>
  <c r="P18545" i="1"/>
  <c r="P18541" i="1"/>
  <c r="O18540" i="1"/>
  <c r="N18539" i="1"/>
  <c r="R18539" i="1" s="1" a="1"/>
  <c r="O18541" i="1"/>
  <c r="P18539" i="1"/>
  <c r="N18541" i="1"/>
  <c r="O18539" i="1"/>
  <c r="P18540" i="1"/>
  <c r="N18540" i="1"/>
  <c r="M18568" i="1"/>
  <c r="L18558" i="1"/>
  <c r="M18571" i="1"/>
  <c r="L18561" i="1"/>
  <c r="M18565" i="1"/>
  <c r="O18556" i="1"/>
  <c r="O18557" i="1" s="1"/>
  <c r="O18555" i="1"/>
  <c r="N18556" i="1"/>
  <c r="P18556" i="1" s="1"/>
  <c r="P18557" i="1" s="1"/>
  <c r="N18555" i="1"/>
  <c r="L18555" i="1"/>
  <c r="L18547" i="1"/>
  <c r="M18557" i="1"/>
  <c r="M18569" i="1"/>
  <c r="L18559" i="1"/>
  <c r="L18540" i="1"/>
  <c r="M18550" i="1"/>
  <c r="M18563" i="1"/>
  <c r="L18553" i="1"/>
  <c r="L18556" i="1"/>
  <c r="M18566" i="1"/>
  <c r="L18552" i="1"/>
  <c r="M18562" i="1"/>
  <c r="M18572" i="1" l="1"/>
  <c r="L18562" i="1"/>
  <c r="L18566" i="1"/>
  <c r="M18576" i="1"/>
  <c r="M18560" i="1"/>
  <c r="L18550" i="1"/>
  <c r="M18567" i="1"/>
  <c r="L18557" i="1"/>
  <c r="M18581" i="1"/>
  <c r="L18571" i="1"/>
  <c r="R18541" i="1"/>
  <c r="R18540" i="1"/>
  <c r="R18539" i="1"/>
  <c r="P18551" i="1"/>
  <c r="O18550" i="1"/>
  <c r="N18549" i="1"/>
  <c r="R18549" i="1" s="1" a="1"/>
  <c r="N18551" i="1"/>
  <c r="O18549" i="1"/>
  <c r="P18550" i="1"/>
  <c r="N18550" i="1"/>
  <c r="O18551" i="1"/>
  <c r="P18549" i="1"/>
  <c r="M18573" i="1"/>
  <c r="L18563" i="1"/>
  <c r="L18569" i="1"/>
  <c r="M18579" i="1"/>
  <c r="N18559" i="1" a="1"/>
  <c r="P18555" i="1"/>
  <c r="M18575" i="1"/>
  <c r="O18566" i="1"/>
  <c r="O18567" i="1" s="1"/>
  <c r="O18565" i="1"/>
  <c r="N18566" i="1"/>
  <c r="P18566" i="1" s="1"/>
  <c r="P18567" i="1" s="1"/>
  <c r="N18565" i="1"/>
  <c r="L18565" i="1"/>
  <c r="M18578" i="1"/>
  <c r="L18568" i="1"/>
  <c r="L18554" i="1"/>
  <c r="M18564" i="1"/>
  <c r="R18551" i="1" l="1"/>
  <c r="R18550" i="1"/>
  <c r="R18549" i="1"/>
  <c r="L18576" i="1"/>
  <c r="M18586" i="1"/>
  <c r="P18561" i="1"/>
  <c r="O18560" i="1"/>
  <c r="N18559" i="1"/>
  <c r="R18559" i="1" s="1" a="1"/>
  <c r="P18560" i="1"/>
  <c r="N18560" i="1"/>
  <c r="O18561" i="1"/>
  <c r="P18559" i="1"/>
  <c r="N18561" i="1"/>
  <c r="O18559" i="1"/>
  <c r="M18583" i="1"/>
  <c r="L18573" i="1"/>
  <c r="M18577" i="1"/>
  <c r="L18567" i="1"/>
  <c r="L18579" i="1"/>
  <c r="M18589" i="1"/>
  <c r="M18588" i="1"/>
  <c r="L18578" i="1"/>
  <c r="L18564" i="1"/>
  <c r="M18574" i="1"/>
  <c r="P18565" i="1"/>
  <c r="N18569" i="1" a="1"/>
  <c r="M18585" i="1"/>
  <c r="N18576" i="1"/>
  <c r="P18576" i="1" s="1"/>
  <c r="P18577" i="1" s="1"/>
  <c r="N18575" i="1"/>
  <c r="L18575" i="1"/>
  <c r="O18575" i="1"/>
  <c r="O18576" i="1"/>
  <c r="O18577" i="1" s="1"/>
  <c r="M18591" i="1"/>
  <c r="L18581" i="1"/>
  <c r="M18570" i="1"/>
  <c r="L18560" i="1"/>
  <c r="M18582" i="1"/>
  <c r="L18572" i="1"/>
  <c r="M18584" i="1" l="1"/>
  <c r="L18574" i="1"/>
  <c r="M18599" i="1"/>
  <c r="L18589" i="1"/>
  <c r="R18561" i="1"/>
  <c r="R18559" i="1"/>
  <c r="R18560" i="1"/>
  <c r="M18595" i="1"/>
  <c r="L18585" i="1"/>
  <c r="O18586" i="1"/>
  <c r="O18587" i="1" s="1"/>
  <c r="O18585" i="1"/>
  <c r="N18585" i="1"/>
  <c r="N18586" i="1"/>
  <c r="P18586" i="1" s="1"/>
  <c r="P18587" i="1" s="1"/>
  <c r="M18593" i="1"/>
  <c r="L18583" i="1"/>
  <c r="P18571" i="1"/>
  <c r="O18570" i="1"/>
  <c r="N18569" i="1"/>
  <c r="R18569" i="1" s="1" a="1"/>
  <c r="N18570" i="1"/>
  <c r="O18571" i="1"/>
  <c r="P18569" i="1"/>
  <c r="N18571" i="1"/>
  <c r="O18569" i="1"/>
  <c r="P18570" i="1"/>
  <c r="L18570" i="1"/>
  <c r="M18580" i="1"/>
  <c r="L18582" i="1"/>
  <c r="M18592" i="1"/>
  <c r="M18601" i="1"/>
  <c r="L18591" i="1"/>
  <c r="N18579" i="1" a="1"/>
  <c r="P18575" i="1"/>
  <c r="M18598" i="1"/>
  <c r="L18588" i="1"/>
  <c r="L18577" i="1"/>
  <c r="M18587" i="1"/>
  <c r="L18586" i="1"/>
  <c r="M18596" i="1"/>
  <c r="R18571" i="1" l="1"/>
  <c r="R18570" i="1"/>
  <c r="R18569" i="1"/>
  <c r="M18608" i="1"/>
  <c r="L18598" i="1"/>
  <c r="L18587" i="1"/>
  <c r="M18597" i="1"/>
  <c r="L18592" i="1"/>
  <c r="M18602" i="1"/>
  <c r="N18589" i="1" a="1"/>
  <c r="P18585" i="1"/>
  <c r="M18605" i="1"/>
  <c r="O18596" i="1"/>
  <c r="O18597" i="1" s="1"/>
  <c r="O18595" i="1"/>
  <c r="N18596" i="1"/>
  <c r="P18596" i="1" s="1"/>
  <c r="P18597" i="1" s="1"/>
  <c r="N18595" i="1"/>
  <c r="L18595" i="1"/>
  <c r="M18609" i="1"/>
  <c r="L18599" i="1"/>
  <c r="P18581" i="1"/>
  <c r="O18580" i="1"/>
  <c r="N18579" i="1"/>
  <c r="R18579" i="1" s="1" a="1"/>
  <c r="O18581" i="1"/>
  <c r="P18579" i="1"/>
  <c r="N18581" i="1"/>
  <c r="O18579" i="1"/>
  <c r="P18580" i="1"/>
  <c r="N18580" i="1"/>
  <c r="L18580" i="1"/>
  <c r="M18590" i="1"/>
  <c r="M18603" i="1"/>
  <c r="L18593" i="1"/>
  <c r="L18596" i="1"/>
  <c r="M18606" i="1"/>
  <c r="M18611" i="1"/>
  <c r="L18601" i="1"/>
  <c r="M18594" i="1"/>
  <c r="L18584" i="1"/>
  <c r="R18581" i="1" l="1"/>
  <c r="R18580" i="1"/>
  <c r="R18579" i="1"/>
  <c r="L18594" i="1"/>
  <c r="M18604" i="1"/>
  <c r="N18599" i="1" a="1"/>
  <c r="P18595" i="1"/>
  <c r="M18615" i="1"/>
  <c r="O18606" i="1"/>
  <c r="O18607" i="1" s="1"/>
  <c r="O18605" i="1"/>
  <c r="N18606" i="1"/>
  <c r="P18606" i="1" s="1"/>
  <c r="P18607" i="1" s="1"/>
  <c r="N18605" i="1"/>
  <c r="L18605" i="1"/>
  <c r="M18618" i="1"/>
  <c r="L18608" i="1"/>
  <c r="L18606" i="1"/>
  <c r="M18616" i="1"/>
  <c r="L18609" i="1"/>
  <c r="M18619" i="1"/>
  <c r="M18621" i="1"/>
  <c r="L18611" i="1"/>
  <c r="M18613" i="1"/>
  <c r="L18603" i="1"/>
  <c r="M18607" i="1"/>
  <c r="L18597" i="1"/>
  <c r="P18591" i="1"/>
  <c r="O18590" i="1"/>
  <c r="N18589" i="1"/>
  <c r="R18589" i="1" s="1" a="1"/>
  <c r="N18591" i="1"/>
  <c r="O18589" i="1"/>
  <c r="P18590" i="1"/>
  <c r="N18590" i="1"/>
  <c r="P18589" i="1"/>
  <c r="O18591" i="1"/>
  <c r="M18600" i="1"/>
  <c r="L18590" i="1"/>
  <c r="M18612" i="1"/>
  <c r="L18602" i="1"/>
  <c r="R18591" i="1" l="1"/>
  <c r="R18590" i="1"/>
  <c r="R18589" i="1"/>
  <c r="M18617" i="1"/>
  <c r="L18607" i="1"/>
  <c r="M18631" i="1"/>
  <c r="L18621" i="1"/>
  <c r="N18609" i="1" a="1"/>
  <c r="P18605" i="1"/>
  <c r="M18625" i="1"/>
  <c r="N18616" i="1"/>
  <c r="P18616" i="1" s="1"/>
  <c r="P18617" i="1" s="1"/>
  <c r="N18615" i="1"/>
  <c r="L18615" i="1"/>
  <c r="O18616" i="1"/>
  <c r="O18617" i="1" s="1"/>
  <c r="O18615" i="1"/>
  <c r="M18622" i="1"/>
  <c r="L18612" i="1"/>
  <c r="M18610" i="1"/>
  <c r="L18600" i="1"/>
  <c r="L18619" i="1"/>
  <c r="M18629" i="1"/>
  <c r="M18623" i="1"/>
  <c r="L18613" i="1"/>
  <c r="M18628" i="1"/>
  <c r="L18618" i="1"/>
  <c r="P18601" i="1"/>
  <c r="O18600" i="1"/>
  <c r="N18599" i="1"/>
  <c r="R18599" i="1" s="1" a="1"/>
  <c r="P18600" i="1"/>
  <c r="N18600" i="1"/>
  <c r="O18601" i="1"/>
  <c r="P18599" i="1"/>
  <c r="O18599" i="1"/>
  <c r="N18601" i="1"/>
  <c r="L18616" i="1"/>
  <c r="M18626" i="1"/>
  <c r="L18604" i="1"/>
  <c r="M18614" i="1"/>
  <c r="R18601" i="1" l="1"/>
  <c r="R18599" i="1"/>
  <c r="R18600" i="1"/>
  <c r="M18638" i="1"/>
  <c r="L18628" i="1"/>
  <c r="L18622" i="1"/>
  <c r="M18632" i="1"/>
  <c r="N18619" i="1" a="1"/>
  <c r="P18615" i="1"/>
  <c r="P18611" i="1"/>
  <c r="O18610" i="1"/>
  <c r="N18609" i="1"/>
  <c r="R18609" i="1" s="1" a="1"/>
  <c r="N18610" i="1"/>
  <c r="O18611" i="1"/>
  <c r="P18609" i="1"/>
  <c r="N18611" i="1"/>
  <c r="O18609" i="1"/>
  <c r="P18610" i="1"/>
  <c r="L18617" i="1"/>
  <c r="M18627" i="1"/>
  <c r="L18626" i="1"/>
  <c r="M18636" i="1"/>
  <c r="M18635" i="1"/>
  <c r="L18625" i="1"/>
  <c r="O18626" i="1"/>
  <c r="O18627" i="1" s="1"/>
  <c r="O18625" i="1"/>
  <c r="N18626" i="1"/>
  <c r="P18626" i="1" s="1"/>
  <c r="P18627" i="1" s="1"/>
  <c r="N18625" i="1"/>
  <c r="M18641" i="1"/>
  <c r="L18631" i="1"/>
  <c r="M18624" i="1"/>
  <c r="L18614" i="1"/>
  <c r="M18633" i="1"/>
  <c r="L18623" i="1"/>
  <c r="L18610" i="1"/>
  <c r="M18620" i="1"/>
  <c r="M18639" i="1"/>
  <c r="L18629" i="1"/>
  <c r="L18620" i="1" l="1"/>
  <c r="M18630" i="1"/>
  <c r="L18627" i="1"/>
  <c r="M18637" i="1"/>
  <c r="R18611" i="1"/>
  <c r="R18610" i="1"/>
  <c r="R18609" i="1"/>
  <c r="P18621" i="1"/>
  <c r="O18620" i="1"/>
  <c r="N18619" i="1"/>
  <c r="R18619" i="1" s="1" a="1"/>
  <c r="O18621" i="1"/>
  <c r="P18619" i="1"/>
  <c r="N18621" i="1"/>
  <c r="O18619" i="1"/>
  <c r="P18620" i="1"/>
  <c r="N18620" i="1"/>
  <c r="M18648" i="1"/>
  <c r="L18638" i="1"/>
  <c r="M18643" i="1"/>
  <c r="L18633" i="1"/>
  <c r="N18629" i="1" a="1"/>
  <c r="P18625" i="1"/>
  <c r="M18634" i="1"/>
  <c r="L18624" i="1"/>
  <c r="M18645" i="1"/>
  <c r="O18636" i="1"/>
  <c r="O18637" i="1" s="1"/>
  <c r="O18635" i="1"/>
  <c r="N18636" i="1"/>
  <c r="P18636" i="1" s="1"/>
  <c r="P18637" i="1" s="1"/>
  <c r="N18635" i="1"/>
  <c r="L18635" i="1"/>
  <c r="L18632" i="1"/>
  <c r="M18642" i="1"/>
  <c r="L18636" i="1"/>
  <c r="M18646" i="1"/>
  <c r="M18649" i="1"/>
  <c r="L18639" i="1"/>
  <c r="M18651" i="1"/>
  <c r="L18641" i="1"/>
  <c r="M18652" i="1" l="1"/>
  <c r="L18642" i="1"/>
  <c r="M18647" i="1"/>
  <c r="L18637" i="1"/>
  <c r="L18634" i="1"/>
  <c r="M18644" i="1"/>
  <c r="M18653" i="1"/>
  <c r="L18643" i="1"/>
  <c r="R18621" i="1"/>
  <c r="R18620" i="1"/>
  <c r="R18619" i="1"/>
  <c r="M18640" i="1"/>
  <c r="L18630" i="1"/>
  <c r="L18649" i="1"/>
  <c r="M18659" i="1"/>
  <c r="L18646" i="1"/>
  <c r="M18656" i="1"/>
  <c r="M18661" i="1"/>
  <c r="L18651" i="1"/>
  <c r="N18639" i="1" a="1"/>
  <c r="P18635" i="1"/>
  <c r="M18655" i="1"/>
  <c r="O18646" i="1"/>
  <c r="O18647" i="1" s="1"/>
  <c r="O18645" i="1"/>
  <c r="N18646" i="1"/>
  <c r="P18646" i="1" s="1"/>
  <c r="P18647" i="1" s="1"/>
  <c r="N18645" i="1"/>
  <c r="L18645" i="1"/>
  <c r="P18631" i="1"/>
  <c r="O18630" i="1"/>
  <c r="N18629" i="1"/>
  <c r="R18629" i="1" s="1" a="1"/>
  <c r="N18631" i="1"/>
  <c r="O18629" i="1"/>
  <c r="P18630" i="1"/>
  <c r="N18630" i="1"/>
  <c r="O18631" i="1"/>
  <c r="P18629" i="1"/>
  <c r="M18658" i="1"/>
  <c r="L18648" i="1"/>
  <c r="P18641" i="1" l="1"/>
  <c r="O18640" i="1"/>
  <c r="N18639" i="1"/>
  <c r="R18639" i="1" s="1" a="1"/>
  <c r="P18640" i="1"/>
  <c r="N18640" i="1"/>
  <c r="O18641" i="1"/>
  <c r="P18639" i="1"/>
  <c r="N18641" i="1"/>
  <c r="O18639" i="1"/>
  <c r="M18650" i="1"/>
  <c r="L18640" i="1"/>
  <c r="L18659" i="1"/>
  <c r="M18669" i="1"/>
  <c r="M18663" i="1"/>
  <c r="L18653" i="1"/>
  <c r="M18657" i="1"/>
  <c r="L18647" i="1"/>
  <c r="R18631" i="1"/>
  <c r="R18630" i="1"/>
  <c r="R18629" i="1"/>
  <c r="P18645" i="1"/>
  <c r="N18649" i="1" a="1"/>
  <c r="M18665" i="1"/>
  <c r="N18656" i="1"/>
  <c r="P18656" i="1" s="1"/>
  <c r="P18657" i="1" s="1"/>
  <c r="N18655" i="1"/>
  <c r="L18655" i="1"/>
  <c r="O18656" i="1"/>
  <c r="O18657" i="1" s="1"/>
  <c r="O18655" i="1"/>
  <c r="M18671" i="1"/>
  <c r="L18661" i="1"/>
  <c r="L18644" i="1"/>
  <c r="M18654" i="1"/>
  <c r="M18668" i="1"/>
  <c r="L18658" i="1"/>
  <c r="L18656" i="1"/>
  <c r="M18666" i="1"/>
  <c r="M18662" i="1"/>
  <c r="L18652" i="1"/>
  <c r="L18657" i="1" l="1"/>
  <c r="M18667" i="1"/>
  <c r="L18666" i="1"/>
  <c r="M18676" i="1"/>
  <c r="M18675" i="1"/>
  <c r="L18665" i="1"/>
  <c r="O18666" i="1"/>
  <c r="O18667" i="1" s="1"/>
  <c r="O18665" i="1"/>
  <c r="N18666" i="1"/>
  <c r="P18666" i="1" s="1"/>
  <c r="P18667" i="1" s="1"/>
  <c r="N18665" i="1"/>
  <c r="R18641" i="1"/>
  <c r="R18639" i="1"/>
  <c r="R18640" i="1"/>
  <c r="P18651" i="1"/>
  <c r="O18650" i="1"/>
  <c r="N18649" i="1"/>
  <c r="R18649" i="1" s="1" a="1"/>
  <c r="N18650" i="1"/>
  <c r="O18651" i="1"/>
  <c r="P18649" i="1"/>
  <c r="N18651" i="1"/>
  <c r="O18649" i="1"/>
  <c r="P18650" i="1"/>
  <c r="M18673" i="1"/>
  <c r="L18663" i="1"/>
  <c r="L18650" i="1"/>
  <c r="M18660" i="1"/>
  <c r="M18664" i="1"/>
  <c r="L18654" i="1"/>
  <c r="L18662" i="1"/>
  <c r="M18672" i="1"/>
  <c r="M18678" i="1"/>
  <c r="L18668" i="1"/>
  <c r="M18681" i="1"/>
  <c r="L18671" i="1"/>
  <c r="N18659" i="1" a="1"/>
  <c r="P18655" i="1"/>
  <c r="M18679" i="1"/>
  <c r="L18669" i="1"/>
  <c r="R18651" i="1" l="1"/>
  <c r="R18650" i="1"/>
  <c r="R18649" i="1"/>
  <c r="L18676" i="1"/>
  <c r="M18686" i="1"/>
  <c r="M18674" i="1"/>
  <c r="L18664" i="1"/>
  <c r="M18688" i="1"/>
  <c r="L18678" i="1"/>
  <c r="M18683" i="1"/>
  <c r="L18673" i="1"/>
  <c r="L18672" i="1"/>
  <c r="M18682" i="1"/>
  <c r="L18660" i="1"/>
  <c r="M18670" i="1"/>
  <c r="N18669" i="1" a="1"/>
  <c r="P18665" i="1"/>
  <c r="L18667" i="1"/>
  <c r="M18677" i="1"/>
  <c r="P18661" i="1"/>
  <c r="O18660" i="1"/>
  <c r="N18659" i="1"/>
  <c r="R18659" i="1" s="1" a="1"/>
  <c r="O18661" i="1"/>
  <c r="P18659" i="1"/>
  <c r="N18661" i="1"/>
  <c r="O18659" i="1"/>
  <c r="P18660" i="1"/>
  <c r="N18660" i="1"/>
  <c r="L18679" i="1"/>
  <c r="M18689" i="1"/>
  <c r="M18691" i="1"/>
  <c r="L18681" i="1"/>
  <c r="M18685" i="1"/>
  <c r="O18676" i="1"/>
  <c r="O18677" i="1" s="1"/>
  <c r="O18675" i="1"/>
  <c r="N18676" i="1"/>
  <c r="P18676" i="1" s="1"/>
  <c r="P18677" i="1" s="1"/>
  <c r="N18675" i="1"/>
  <c r="L18675" i="1"/>
  <c r="P18671" i="1" l="1"/>
  <c r="O18670" i="1"/>
  <c r="N18669" i="1"/>
  <c r="R18669" i="1" s="1" a="1"/>
  <c r="N18671" i="1"/>
  <c r="O18669" i="1"/>
  <c r="P18670" i="1"/>
  <c r="N18670" i="1"/>
  <c r="O18671" i="1"/>
  <c r="P18669" i="1"/>
  <c r="M18698" i="1"/>
  <c r="L18688" i="1"/>
  <c r="M18701" i="1"/>
  <c r="L18691" i="1"/>
  <c r="M18687" i="1"/>
  <c r="L18677" i="1"/>
  <c r="M18680" i="1"/>
  <c r="L18670" i="1"/>
  <c r="L18689" i="1"/>
  <c r="M18699" i="1"/>
  <c r="R18661" i="1"/>
  <c r="R18660" i="1"/>
  <c r="R18659" i="1"/>
  <c r="M18693" i="1"/>
  <c r="L18683" i="1"/>
  <c r="L18674" i="1"/>
  <c r="M18684" i="1"/>
  <c r="N18679" i="1" a="1"/>
  <c r="P18675" i="1"/>
  <c r="M18695" i="1"/>
  <c r="O18686" i="1"/>
  <c r="O18687" i="1" s="1"/>
  <c r="O18685" i="1"/>
  <c r="N18686" i="1"/>
  <c r="P18686" i="1" s="1"/>
  <c r="P18687" i="1" s="1"/>
  <c r="N18685" i="1"/>
  <c r="L18685" i="1"/>
  <c r="M18692" i="1"/>
  <c r="L18682" i="1"/>
  <c r="M18696" i="1"/>
  <c r="L18686" i="1"/>
  <c r="L18680" i="1" l="1"/>
  <c r="M18690" i="1"/>
  <c r="M18711" i="1"/>
  <c r="L18701" i="1"/>
  <c r="L18692" i="1"/>
  <c r="M18702" i="1"/>
  <c r="P18681" i="1"/>
  <c r="O18680" i="1"/>
  <c r="N18679" i="1"/>
  <c r="R18679" i="1" s="1" a="1"/>
  <c r="P18680" i="1"/>
  <c r="N18680" i="1"/>
  <c r="O18681" i="1"/>
  <c r="P18679" i="1"/>
  <c r="N18681" i="1"/>
  <c r="O18679" i="1"/>
  <c r="M18703" i="1"/>
  <c r="L18693" i="1"/>
  <c r="L18699" i="1"/>
  <c r="M18709" i="1"/>
  <c r="R18671" i="1"/>
  <c r="R18670" i="1"/>
  <c r="R18669" i="1"/>
  <c r="L18684" i="1"/>
  <c r="M18694" i="1"/>
  <c r="M18697" i="1"/>
  <c r="L18687" i="1"/>
  <c r="M18708" i="1"/>
  <c r="L18698" i="1"/>
  <c r="M18706" i="1"/>
  <c r="L18696" i="1"/>
  <c r="N18689" i="1" a="1"/>
  <c r="P18685" i="1"/>
  <c r="N18695" i="1"/>
  <c r="M18705" i="1"/>
  <c r="O18695" i="1"/>
  <c r="O18696" i="1"/>
  <c r="O18697" i="1" s="1"/>
  <c r="L18695" i="1"/>
  <c r="N18696" i="1"/>
  <c r="P18696" i="1" s="1"/>
  <c r="P18697" i="1" s="1"/>
  <c r="L18694" i="1" l="1"/>
  <c r="M18704" i="1"/>
  <c r="M18713" i="1"/>
  <c r="L18703" i="1"/>
  <c r="P18690" i="1"/>
  <c r="O18689" i="1"/>
  <c r="P18691" i="1"/>
  <c r="O18690" i="1"/>
  <c r="N18689" i="1"/>
  <c r="R18689" i="1" s="1" a="1"/>
  <c r="N18690" i="1"/>
  <c r="P18689" i="1"/>
  <c r="O18691" i="1"/>
  <c r="N18691" i="1"/>
  <c r="M18718" i="1"/>
  <c r="L18708" i="1"/>
  <c r="L18709" i="1"/>
  <c r="M18719" i="1"/>
  <c r="M18721" i="1"/>
  <c r="L18711" i="1"/>
  <c r="N18705" i="1"/>
  <c r="M18715" i="1"/>
  <c r="O18706" i="1"/>
  <c r="O18707" i="1" s="1"/>
  <c r="L18705" i="1"/>
  <c r="N18706" i="1"/>
  <c r="P18706" i="1" s="1"/>
  <c r="P18707" i="1" s="1"/>
  <c r="O18705" i="1"/>
  <c r="L18702" i="1"/>
  <c r="M18712" i="1"/>
  <c r="L18690" i="1"/>
  <c r="M18700" i="1"/>
  <c r="N18699" i="1" a="1"/>
  <c r="P18695" i="1"/>
  <c r="M18716" i="1"/>
  <c r="L18706" i="1"/>
  <c r="L18697" i="1"/>
  <c r="M18707" i="1"/>
  <c r="R18681" i="1"/>
  <c r="R18679" i="1"/>
  <c r="R18680" i="1"/>
  <c r="P18700" i="1" l="1"/>
  <c r="O18699" i="1"/>
  <c r="P18701" i="1"/>
  <c r="O18700" i="1"/>
  <c r="N18699" i="1"/>
  <c r="R18699" i="1" s="1" a="1"/>
  <c r="O18701" i="1"/>
  <c r="N18701" i="1"/>
  <c r="N18700" i="1"/>
  <c r="P18699" i="1"/>
  <c r="N18709" i="1" a="1"/>
  <c r="P18705" i="1"/>
  <c r="L18700" i="1"/>
  <c r="M18710" i="1"/>
  <c r="M18726" i="1"/>
  <c r="L18716" i="1"/>
  <c r="M18717" i="1"/>
  <c r="L18707" i="1"/>
  <c r="L18712" i="1"/>
  <c r="M18722" i="1"/>
  <c r="M18723" i="1"/>
  <c r="L18713" i="1"/>
  <c r="M18731" i="1"/>
  <c r="L18721" i="1"/>
  <c r="M18728" i="1"/>
  <c r="L18718" i="1"/>
  <c r="L18704" i="1"/>
  <c r="M18714" i="1"/>
  <c r="N18715" i="1"/>
  <c r="M18725" i="1"/>
  <c r="O18715" i="1"/>
  <c r="O18716" i="1"/>
  <c r="O18717" i="1" s="1"/>
  <c r="L18715" i="1"/>
  <c r="N18716" i="1"/>
  <c r="P18716" i="1" s="1"/>
  <c r="P18717" i="1" s="1"/>
  <c r="L18719" i="1"/>
  <c r="M18729" i="1"/>
  <c r="R18691" i="1"/>
  <c r="R18690" i="1"/>
  <c r="R18689" i="1"/>
  <c r="N18719" i="1" l="1" a="1"/>
  <c r="P18715" i="1"/>
  <c r="M18738" i="1"/>
  <c r="L18728" i="1"/>
  <c r="M18733" i="1"/>
  <c r="L18723" i="1"/>
  <c r="L18717" i="1"/>
  <c r="M18727" i="1"/>
  <c r="L18714" i="1"/>
  <c r="M18724" i="1"/>
  <c r="L18722" i="1"/>
  <c r="M18732" i="1"/>
  <c r="M18741" i="1"/>
  <c r="L18731" i="1"/>
  <c r="M18736" i="1"/>
  <c r="L18726" i="1"/>
  <c r="P18710" i="1"/>
  <c r="O18709" i="1"/>
  <c r="P18711" i="1"/>
  <c r="O18710" i="1"/>
  <c r="N18709" i="1"/>
  <c r="R18709" i="1" s="1" a="1"/>
  <c r="N18710" i="1"/>
  <c r="P18709" i="1"/>
  <c r="O18711" i="1"/>
  <c r="N18711" i="1"/>
  <c r="L18729" i="1"/>
  <c r="M18739" i="1"/>
  <c r="N18725" i="1"/>
  <c r="M18735" i="1"/>
  <c r="O18726" i="1"/>
  <c r="O18727" i="1" s="1"/>
  <c r="L18725" i="1"/>
  <c r="N18726" i="1"/>
  <c r="P18726" i="1" s="1"/>
  <c r="P18727" i="1" s="1"/>
  <c r="O18725" i="1"/>
  <c r="L18710" i="1"/>
  <c r="M18720" i="1"/>
  <c r="R18701" i="1"/>
  <c r="R18700" i="1"/>
  <c r="R18699" i="1"/>
  <c r="N18729" i="1" l="1" a="1"/>
  <c r="P18725" i="1"/>
  <c r="L18732" i="1"/>
  <c r="M18742" i="1"/>
  <c r="M18737" i="1"/>
  <c r="L18727" i="1"/>
  <c r="L18720" i="1"/>
  <c r="M18730" i="1"/>
  <c r="L18739" i="1"/>
  <c r="M18749" i="1"/>
  <c r="M18746" i="1"/>
  <c r="L18736" i="1"/>
  <c r="M18748" i="1"/>
  <c r="L18738" i="1"/>
  <c r="L18724" i="1"/>
  <c r="M18734" i="1"/>
  <c r="N18735" i="1"/>
  <c r="M18745" i="1"/>
  <c r="O18735" i="1"/>
  <c r="O18736" i="1"/>
  <c r="O18737" i="1" s="1"/>
  <c r="L18735" i="1"/>
  <c r="N18736" i="1"/>
  <c r="P18736" i="1" s="1"/>
  <c r="P18737" i="1" s="1"/>
  <c r="R18711" i="1"/>
  <c r="R18710" i="1"/>
  <c r="R18709" i="1"/>
  <c r="M18751" i="1"/>
  <c r="L18741" i="1"/>
  <c r="M18743" i="1"/>
  <c r="L18733" i="1"/>
  <c r="P18720" i="1"/>
  <c r="O18719" i="1"/>
  <c r="P18721" i="1"/>
  <c r="O18720" i="1"/>
  <c r="N18719" i="1"/>
  <c r="R18719" i="1" s="1" a="1"/>
  <c r="O18721" i="1"/>
  <c r="N18721" i="1"/>
  <c r="N18720" i="1"/>
  <c r="P18719" i="1"/>
  <c r="M18753" i="1" l="1"/>
  <c r="L18743" i="1"/>
  <c r="L18734" i="1"/>
  <c r="M18744" i="1"/>
  <c r="L18730" i="1"/>
  <c r="M18740" i="1"/>
  <c r="L18742" i="1"/>
  <c r="M18752" i="1"/>
  <c r="M18756" i="1"/>
  <c r="L18746" i="1"/>
  <c r="R18721" i="1"/>
  <c r="R18720" i="1"/>
  <c r="R18719" i="1"/>
  <c r="M18761" i="1"/>
  <c r="L18751" i="1"/>
  <c r="N18745" i="1"/>
  <c r="M18755" i="1"/>
  <c r="O18746" i="1"/>
  <c r="O18747" i="1" s="1"/>
  <c r="L18745" i="1"/>
  <c r="N18746" i="1"/>
  <c r="P18746" i="1" s="1"/>
  <c r="P18747" i="1" s="1"/>
  <c r="O18745" i="1"/>
  <c r="L18749" i="1"/>
  <c r="M18759" i="1"/>
  <c r="N18739" i="1" a="1"/>
  <c r="P18735" i="1"/>
  <c r="M18758" i="1"/>
  <c r="L18748" i="1"/>
  <c r="L18737" i="1"/>
  <c r="M18747" i="1"/>
  <c r="P18730" i="1"/>
  <c r="O18729" i="1"/>
  <c r="P18731" i="1"/>
  <c r="O18730" i="1"/>
  <c r="N18729" i="1"/>
  <c r="R18729" i="1" s="1" a="1"/>
  <c r="N18730" i="1"/>
  <c r="P18729" i="1"/>
  <c r="O18731" i="1"/>
  <c r="N18731" i="1"/>
  <c r="M18757" i="1" l="1"/>
  <c r="L18747" i="1"/>
  <c r="N18749" i="1" a="1"/>
  <c r="P18745" i="1"/>
  <c r="L18752" i="1"/>
  <c r="M18762" i="1"/>
  <c r="L18744" i="1"/>
  <c r="M18754" i="1"/>
  <c r="R18731" i="1"/>
  <c r="R18730" i="1"/>
  <c r="R18729" i="1"/>
  <c r="P18740" i="1"/>
  <c r="O18739" i="1"/>
  <c r="P18741" i="1"/>
  <c r="O18740" i="1"/>
  <c r="N18739" i="1"/>
  <c r="R18739" i="1" s="1" a="1"/>
  <c r="O18741" i="1"/>
  <c r="N18741" i="1"/>
  <c r="N18740" i="1"/>
  <c r="P18739" i="1"/>
  <c r="L18759" i="1"/>
  <c r="M18769" i="1"/>
  <c r="M18768" i="1"/>
  <c r="L18758" i="1"/>
  <c r="M18771" i="1"/>
  <c r="L18761" i="1"/>
  <c r="L18740" i="1"/>
  <c r="M18750" i="1"/>
  <c r="N18755" i="1"/>
  <c r="M18765" i="1"/>
  <c r="O18755" i="1"/>
  <c r="O18756" i="1"/>
  <c r="O18757" i="1" s="1"/>
  <c r="L18755" i="1"/>
  <c r="N18756" i="1"/>
  <c r="P18756" i="1" s="1"/>
  <c r="P18757" i="1" s="1"/>
  <c r="M18766" i="1"/>
  <c r="L18756" i="1"/>
  <c r="M18763" i="1"/>
  <c r="L18753" i="1"/>
  <c r="L18750" i="1" l="1"/>
  <c r="M18760" i="1"/>
  <c r="R18741" i="1"/>
  <c r="R18740" i="1"/>
  <c r="R18739" i="1"/>
  <c r="L18754" i="1"/>
  <c r="M18764" i="1"/>
  <c r="M18778" i="1"/>
  <c r="L18768" i="1"/>
  <c r="P18750" i="1"/>
  <c r="O18749" i="1"/>
  <c r="P18751" i="1"/>
  <c r="O18750" i="1"/>
  <c r="N18749" i="1"/>
  <c r="R18749" i="1" s="1" a="1"/>
  <c r="N18750" i="1"/>
  <c r="P18749" i="1"/>
  <c r="O18751" i="1"/>
  <c r="N18751" i="1"/>
  <c r="M18776" i="1"/>
  <c r="L18766" i="1"/>
  <c r="N18765" i="1"/>
  <c r="M18775" i="1"/>
  <c r="O18766" i="1"/>
  <c r="O18767" i="1" s="1"/>
  <c r="L18765" i="1"/>
  <c r="N18766" i="1"/>
  <c r="P18766" i="1" s="1"/>
  <c r="P18767" i="1" s="1"/>
  <c r="O18765" i="1"/>
  <c r="L18769" i="1"/>
  <c r="M18779" i="1"/>
  <c r="L18762" i="1"/>
  <c r="M18772" i="1"/>
  <c r="M18773" i="1"/>
  <c r="L18763" i="1"/>
  <c r="N18759" i="1" a="1"/>
  <c r="P18755" i="1"/>
  <c r="M18781" i="1"/>
  <c r="L18771" i="1"/>
  <c r="L18757" i="1"/>
  <c r="M18767" i="1"/>
  <c r="M18783" i="1" l="1"/>
  <c r="L18773" i="1"/>
  <c r="P18760" i="1"/>
  <c r="O18759" i="1"/>
  <c r="P18761" i="1"/>
  <c r="O18760" i="1"/>
  <c r="N18759" i="1"/>
  <c r="R18759" i="1" s="1" a="1"/>
  <c r="O18761" i="1"/>
  <c r="N18761" i="1"/>
  <c r="N18760" i="1"/>
  <c r="P18759" i="1"/>
  <c r="L18779" i="1"/>
  <c r="M18789" i="1"/>
  <c r="M18788" i="1"/>
  <c r="L18778" i="1"/>
  <c r="M18786" i="1"/>
  <c r="L18776" i="1"/>
  <c r="L18764" i="1"/>
  <c r="M18774" i="1"/>
  <c r="N18775" i="1"/>
  <c r="M18785" i="1"/>
  <c r="O18775" i="1"/>
  <c r="O18776" i="1"/>
  <c r="O18777" i="1" s="1"/>
  <c r="L18775" i="1"/>
  <c r="N18776" i="1"/>
  <c r="P18776" i="1" s="1"/>
  <c r="P18777" i="1" s="1"/>
  <c r="R18751" i="1"/>
  <c r="R18750" i="1"/>
  <c r="R18749" i="1"/>
  <c r="L18760" i="1"/>
  <c r="M18770" i="1"/>
  <c r="M18791" i="1"/>
  <c r="L18781" i="1"/>
  <c r="M18777" i="1"/>
  <c r="L18767" i="1"/>
  <c r="L18772" i="1"/>
  <c r="M18782" i="1"/>
  <c r="N18769" i="1" a="1"/>
  <c r="P18765" i="1"/>
  <c r="M18801" i="1" l="1"/>
  <c r="L18791" i="1"/>
  <c r="L18770" i="1"/>
  <c r="M18780" i="1"/>
  <c r="L18782" i="1"/>
  <c r="M18792" i="1"/>
  <c r="N18779" i="1" a="1"/>
  <c r="P18775" i="1"/>
  <c r="M18796" i="1"/>
  <c r="L18786" i="1"/>
  <c r="L18774" i="1"/>
  <c r="M18784" i="1"/>
  <c r="R18761" i="1"/>
  <c r="R18760" i="1"/>
  <c r="R18759" i="1"/>
  <c r="M18798" i="1"/>
  <c r="L18788" i="1"/>
  <c r="P18770" i="1"/>
  <c r="O18769" i="1"/>
  <c r="P18771" i="1"/>
  <c r="O18770" i="1"/>
  <c r="N18769" i="1"/>
  <c r="R18769" i="1" s="1" a="1"/>
  <c r="N18770" i="1"/>
  <c r="P18769" i="1"/>
  <c r="O18771" i="1"/>
  <c r="N18771" i="1"/>
  <c r="L18777" i="1"/>
  <c r="M18787" i="1"/>
  <c r="N18785" i="1"/>
  <c r="M18795" i="1"/>
  <c r="O18786" i="1"/>
  <c r="O18787" i="1" s="1"/>
  <c r="L18785" i="1"/>
  <c r="N18786" i="1"/>
  <c r="P18786" i="1" s="1"/>
  <c r="P18787" i="1" s="1"/>
  <c r="O18785" i="1"/>
  <c r="L18789" i="1"/>
  <c r="M18799" i="1"/>
  <c r="M18793" i="1"/>
  <c r="L18783" i="1"/>
  <c r="L18799" i="1" l="1"/>
  <c r="M18809" i="1"/>
  <c r="M18797" i="1"/>
  <c r="L18787" i="1"/>
  <c r="M18808" i="1"/>
  <c r="L18798" i="1"/>
  <c r="L18784" i="1"/>
  <c r="M18794" i="1"/>
  <c r="L18780" i="1"/>
  <c r="M18790" i="1"/>
  <c r="P18780" i="1"/>
  <c r="O18779" i="1"/>
  <c r="P18781" i="1"/>
  <c r="O18780" i="1"/>
  <c r="N18779" i="1"/>
  <c r="R18779" i="1" s="1" a="1"/>
  <c r="O18781" i="1"/>
  <c r="N18781" i="1"/>
  <c r="N18780" i="1"/>
  <c r="P18779" i="1"/>
  <c r="N18795" i="1"/>
  <c r="M18805" i="1"/>
  <c r="O18795" i="1"/>
  <c r="O18796" i="1"/>
  <c r="O18797" i="1" s="1"/>
  <c r="L18795" i="1"/>
  <c r="N18796" i="1"/>
  <c r="P18796" i="1" s="1"/>
  <c r="P18797" i="1" s="1"/>
  <c r="R18771" i="1"/>
  <c r="R18770" i="1"/>
  <c r="R18769" i="1"/>
  <c r="L18792" i="1"/>
  <c r="M18802" i="1"/>
  <c r="M18803" i="1"/>
  <c r="L18793" i="1"/>
  <c r="N18789" i="1" a="1"/>
  <c r="P18785" i="1"/>
  <c r="M18806" i="1"/>
  <c r="L18796" i="1"/>
  <c r="M18811" i="1"/>
  <c r="L18801" i="1"/>
  <c r="P18790" i="1" l="1"/>
  <c r="O18789" i="1"/>
  <c r="P18791" i="1"/>
  <c r="O18790" i="1"/>
  <c r="N18789" i="1"/>
  <c r="R18789" i="1" s="1" a="1"/>
  <c r="N18790" i="1"/>
  <c r="P18789" i="1"/>
  <c r="O18791" i="1"/>
  <c r="N18791" i="1"/>
  <c r="N18799" i="1" a="1"/>
  <c r="P18795" i="1"/>
  <c r="L18794" i="1"/>
  <c r="M18804" i="1"/>
  <c r="R18781" i="1"/>
  <c r="R18780" i="1"/>
  <c r="R18779" i="1"/>
  <c r="L18797" i="1"/>
  <c r="M18807" i="1"/>
  <c r="M18816" i="1"/>
  <c r="L18806" i="1"/>
  <c r="L18802" i="1"/>
  <c r="M18812" i="1"/>
  <c r="L18790" i="1"/>
  <c r="M18800" i="1"/>
  <c r="L18809" i="1"/>
  <c r="M18819" i="1"/>
  <c r="M18813" i="1"/>
  <c r="L18803" i="1"/>
  <c r="M18821" i="1"/>
  <c r="L18811" i="1"/>
  <c r="N18805" i="1"/>
  <c r="M18815" i="1"/>
  <c r="O18806" i="1"/>
  <c r="O18807" i="1" s="1"/>
  <c r="L18805" i="1"/>
  <c r="N18806" i="1"/>
  <c r="P18806" i="1" s="1"/>
  <c r="P18807" i="1" s="1"/>
  <c r="O18805" i="1"/>
  <c r="M18818" i="1"/>
  <c r="L18808" i="1"/>
  <c r="N18815" i="1" l="1"/>
  <c r="M18825" i="1"/>
  <c r="O18815" i="1"/>
  <c r="O18816" i="1"/>
  <c r="O18817" i="1" s="1"/>
  <c r="L18815" i="1"/>
  <c r="N18816" i="1"/>
  <c r="P18816" i="1" s="1"/>
  <c r="P18817" i="1" s="1"/>
  <c r="L18800" i="1"/>
  <c r="M18810" i="1"/>
  <c r="M18828" i="1"/>
  <c r="L18818" i="1"/>
  <c r="N18809" i="1" a="1"/>
  <c r="P18805" i="1"/>
  <c r="M18823" i="1"/>
  <c r="L18813" i="1"/>
  <c r="M18826" i="1"/>
  <c r="L18816" i="1"/>
  <c r="L18819" i="1"/>
  <c r="M18829" i="1"/>
  <c r="L18812" i="1"/>
  <c r="M18822" i="1"/>
  <c r="M18817" i="1"/>
  <c r="L18807" i="1"/>
  <c r="P18800" i="1"/>
  <c r="O18799" i="1"/>
  <c r="P18801" i="1"/>
  <c r="O18800" i="1"/>
  <c r="N18799" i="1"/>
  <c r="R18799" i="1" s="1" a="1"/>
  <c r="O18801" i="1"/>
  <c r="N18801" i="1"/>
  <c r="N18800" i="1"/>
  <c r="P18799" i="1"/>
  <c r="M18831" i="1"/>
  <c r="L18821" i="1"/>
  <c r="L18804" i="1"/>
  <c r="M18814" i="1"/>
  <c r="R18791" i="1"/>
  <c r="R18790" i="1"/>
  <c r="R18789" i="1"/>
  <c r="M18841" i="1" l="1"/>
  <c r="L18831" i="1"/>
  <c r="L18822" i="1"/>
  <c r="M18832" i="1"/>
  <c r="L18810" i="1"/>
  <c r="M18820" i="1"/>
  <c r="R18801" i="1"/>
  <c r="R18800" i="1"/>
  <c r="R18799" i="1"/>
  <c r="P18810" i="1"/>
  <c r="O18809" i="1"/>
  <c r="P18811" i="1"/>
  <c r="O18810" i="1"/>
  <c r="N18809" i="1"/>
  <c r="R18809" i="1" s="1" a="1"/>
  <c r="N18810" i="1"/>
  <c r="P18809" i="1"/>
  <c r="O18811" i="1"/>
  <c r="N18811" i="1"/>
  <c r="L18829" i="1"/>
  <c r="M18839" i="1"/>
  <c r="N18825" i="1"/>
  <c r="M18835" i="1"/>
  <c r="O18826" i="1"/>
  <c r="O18827" i="1" s="1"/>
  <c r="L18825" i="1"/>
  <c r="N18826" i="1"/>
  <c r="P18826" i="1" s="1"/>
  <c r="P18827" i="1" s="1"/>
  <c r="O18825" i="1"/>
  <c r="L18814" i="1"/>
  <c r="M18824" i="1"/>
  <c r="M18836" i="1"/>
  <c r="L18826" i="1"/>
  <c r="L18817" i="1"/>
  <c r="M18827" i="1"/>
  <c r="M18833" i="1"/>
  <c r="L18823" i="1"/>
  <c r="M18838" i="1"/>
  <c r="L18828" i="1"/>
  <c r="N18819" i="1" a="1"/>
  <c r="P18815" i="1"/>
  <c r="P18820" i="1" l="1"/>
  <c r="O18819" i="1"/>
  <c r="P18821" i="1"/>
  <c r="O18820" i="1"/>
  <c r="N18819" i="1"/>
  <c r="R18819" i="1" s="1" a="1"/>
  <c r="O18821" i="1"/>
  <c r="N18821" i="1"/>
  <c r="N18820" i="1"/>
  <c r="P18819" i="1"/>
  <c r="M18843" i="1"/>
  <c r="L18833" i="1"/>
  <c r="M18846" i="1"/>
  <c r="L18836" i="1"/>
  <c r="M18837" i="1"/>
  <c r="L18827" i="1"/>
  <c r="L18824" i="1"/>
  <c r="M18834" i="1"/>
  <c r="L18839" i="1"/>
  <c r="M18849" i="1"/>
  <c r="L18832" i="1"/>
  <c r="M18842" i="1"/>
  <c r="M18848" i="1"/>
  <c r="L18838" i="1"/>
  <c r="N18835" i="1"/>
  <c r="M18845" i="1"/>
  <c r="O18835" i="1"/>
  <c r="O18836" i="1"/>
  <c r="O18837" i="1" s="1"/>
  <c r="L18835" i="1"/>
  <c r="N18836" i="1"/>
  <c r="P18836" i="1" s="1"/>
  <c r="P18837" i="1" s="1"/>
  <c r="R18811" i="1"/>
  <c r="R18810" i="1"/>
  <c r="R18809" i="1"/>
  <c r="L18820" i="1"/>
  <c r="M18830" i="1"/>
  <c r="N18829" i="1" a="1"/>
  <c r="P18825" i="1"/>
  <c r="M18851" i="1"/>
  <c r="L18841" i="1"/>
  <c r="L18830" i="1" l="1"/>
  <c r="M18840" i="1"/>
  <c r="N18839" i="1" a="1"/>
  <c r="P18835" i="1"/>
  <c r="M18856" i="1"/>
  <c r="L18846" i="1"/>
  <c r="L18849" i="1"/>
  <c r="M18859" i="1"/>
  <c r="P18830" i="1"/>
  <c r="O18829" i="1"/>
  <c r="P18831" i="1"/>
  <c r="O18830" i="1"/>
  <c r="N18829" i="1"/>
  <c r="R18829" i="1" s="1" a="1"/>
  <c r="N18830" i="1"/>
  <c r="P18829" i="1"/>
  <c r="O18831" i="1"/>
  <c r="N18831" i="1"/>
  <c r="M18858" i="1"/>
  <c r="L18848" i="1"/>
  <c r="M18847" i="1"/>
  <c r="L18837" i="1"/>
  <c r="M18853" i="1"/>
  <c r="L18843" i="1"/>
  <c r="M18861" i="1"/>
  <c r="L18851" i="1"/>
  <c r="N18845" i="1"/>
  <c r="M18855" i="1"/>
  <c r="O18846" i="1"/>
  <c r="O18847" i="1" s="1"/>
  <c r="L18845" i="1"/>
  <c r="N18846" i="1"/>
  <c r="P18846" i="1" s="1"/>
  <c r="P18847" i="1" s="1"/>
  <c r="O18845" i="1"/>
  <c r="L18842" i="1"/>
  <c r="M18852" i="1"/>
  <c r="L18834" i="1"/>
  <c r="M18844" i="1"/>
  <c r="R18821" i="1"/>
  <c r="R18820" i="1"/>
  <c r="R18819" i="1"/>
  <c r="M18871" i="1" l="1"/>
  <c r="L18861" i="1"/>
  <c r="M18857" i="1"/>
  <c r="L18847" i="1"/>
  <c r="L18859" i="1"/>
  <c r="M18869" i="1"/>
  <c r="N18855" i="1"/>
  <c r="M18865" i="1"/>
  <c r="O18856" i="1"/>
  <c r="O18857" i="1" s="1"/>
  <c r="L18855" i="1"/>
  <c r="N18856" i="1"/>
  <c r="P18856" i="1" s="1"/>
  <c r="P18857" i="1" s="1"/>
  <c r="O18855" i="1"/>
  <c r="P18840" i="1"/>
  <c r="O18839" i="1"/>
  <c r="P18841" i="1"/>
  <c r="O18840" i="1"/>
  <c r="N18839" i="1"/>
  <c r="R18839" i="1" s="1" a="1"/>
  <c r="O18841" i="1"/>
  <c r="N18840" i="1"/>
  <c r="P18839" i="1"/>
  <c r="N18841" i="1"/>
  <c r="L18844" i="1"/>
  <c r="M18854" i="1"/>
  <c r="N18849" i="1" a="1"/>
  <c r="P18845" i="1"/>
  <c r="M18863" i="1"/>
  <c r="L18853" i="1"/>
  <c r="M18868" i="1"/>
  <c r="L18858" i="1"/>
  <c r="L18840" i="1"/>
  <c r="M18850" i="1"/>
  <c r="L18852" i="1"/>
  <c r="M18862" i="1"/>
  <c r="R18831" i="1"/>
  <c r="R18830" i="1"/>
  <c r="R18829" i="1"/>
  <c r="M18866" i="1"/>
  <c r="L18856" i="1"/>
  <c r="M18876" i="1" l="1"/>
  <c r="L18866" i="1"/>
  <c r="N18865" i="1"/>
  <c r="M18875" i="1"/>
  <c r="O18866" i="1"/>
  <c r="O18867" i="1" s="1"/>
  <c r="L18865" i="1"/>
  <c r="O18865" i="1"/>
  <c r="N18866" i="1"/>
  <c r="P18866" i="1" s="1"/>
  <c r="P18867" i="1" s="1"/>
  <c r="P18850" i="1"/>
  <c r="O18849" i="1"/>
  <c r="P18851" i="1"/>
  <c r="O18850" i="1"/>
  <c r="N18849" i="1"/>
  <c r="R18849" i="1" s="1" a="1"/>
  <c r="O18851" i="1"/>
  <c r="N18850" i="1"/>
  <c r="N18851" i="1"/>
  <c r="P18849" i="1"/>
  <c r="L18850" i="1"/>
  <c r="M18860" i="1"/>
  <c r="L18854" i="1"/>
  <c r="M18864" i="1"/>
  <c r="N18859" i="1" a="1"/>
  <c r="P18855" i="1"/>
  <c r="M18867" i="1"/>
  <c r="L18857" i="1"/>
  <c r="L18862" i="1"/>
  <c r="M18872" i="1"/>
  <c r="M18878" i="1"/>
  <c r="L18868" i="1"/>
  <c r="M18873" i="1"/>
  <c r="L18863" i="1"/>
  <c r="L18869" i="1"/>
  <c r="M18879" i="1"/>
  <c r="R18841" i="1"/>
  <c r="R18840" i="1"/>
  <c r="R18839" i="1"/>
  <c r="M18881" i="1"/>
  <c r="L18871" i="1"/>
  <c r="M18891" i="1" l="1"/>
  <c r="L18881" i="1"/>
  <c r="L18864" i="1"/>
  <c r="M18874" i="1"/>
  <c r="M18888" i="1"/>
  <c r="L18878" i="1"/>
  <c r="M18877" i="1"/>
  <c r="L18867" i="1"/>
  <c r="N18875" i="1"/>
  <c r="M18885" i="1"/>
  <c r="O18876" i="1"/>
  <c r="O18877" i="1" s="1"/>
  <c r="L18875" i="1"/>
  <c r="N18876" i="1"/>
  <c r="P18876" i="1" s="1"/>
  <c r="P18877" i="1" s="1"/>
  <c r="O18875" i="1"/>
  <c r="N18869" i="1" a="1"/>
  <c r="P18865" i="1"/>
  <c r="L18879" i="1"/>
  <c r="M18889" i="1"/>
  <c r="L18872" i="1"/>
  <c r="M18882" i="1"/>
  <c r="L18860" i="1"/>
  <c r="M18870" i="1"/>
  <c r="M18883" i="1"/>
  <c r="L18873" i="1"/>
  <c r="P18860" i="1"/>
  <c r="O18859" i="1"/>
  <c r="P18861" i="1"/>
  <c r="O18860" i="1"/>
  <c r="N18859" i="1"/>
  <c r="R18859" i="1" s="1" a="1"/>
  <c r="O18861" i="1"/>
  <c r="N18860" i="1"/>
  <c r="N18861" i="1"/>
  <c r="P18859" i="1"/>
  <c r="R18851" i="1"/>
  <c r="R18850" i="1"/>
  <c r="R18849" i="1"/>
  <c r="M18886" i="1"/>
  <c r="L18876" i="1"/>
  <c r="P18870" i="1" l="1"/>
  <c r="O18869" i="1"/>
  <c r="P18871" i="1"/>
  <c r="O18870" i="1"/>
  <c r="N18869" i="1"/>
  <c r="R18869" i="1" s="1" a="1"/>
  <c r="O18871" i="1"/>
  <c r="N18870" i="1"/>
  <c r="N18871" i="1"/>
  <c r="P18869" i="1"/>
  <c r="L18870" i="1"/>
  <c r="M18880" i="1"/>
  <c r="L18889" i="1"/>
  <c r="M18899" i="1"/>
  <c r="M18896" i="1"/>
  <c r="L18886" i="1"/>
  <c r="L18882" i="1"/>
  <c r="M18892" i="1"/>
  <c r="L18874" i="1"/>
  <c r="M18884" i="1"/>
  <c r="M18887" i="1"/>
  <c r="L18877" i="1"/>
  <c r="M18893" i="1"/>
  <c r="L18883" i="1"/>
  <c r="N18885" i="1"/>
  <c r="M18895" i="1"/>
  <c r="O18886" i="1"/>
  <c r="O18887" i="1" s="1"/>
  <c r="L18885" i="1"/>
  <c r="N18886" i="1"/>
  <c r="P18886" i="1" s="1"/>
  <c r="P18887" i="1" s="1"/>
  <c r="O18885" i="1"/>
  <c r="R18861" i="1"/>
  <c r="R18860" i="1"/>
  <c r="R18859" i="1"/>
  <c r="N18879" i="1" a="1"/>
  <c r="P18875" i="1"/>
  <c r="M18898" i="1"/>
  <c r="L18888" i="1"/>
  <c r="M18901" i="1"/>
  <c r="L18891" i="1"/>
  <c r="M18911" i="1" l="1"/>
  <c r="L18901" i="1"/>
  <c r="N18889" i="1" a="1"/>
  <c r="P18885" i="1"/>
  <c r="M18897" i="1"/>
  <c r="L18887" i="1"/>
  <c r="P18880" i="1"/>
  <c r="O18879" i="1"/>
  <c r="P18881" i="1"/>
  <c r="O18880" i="1"/>
  <c r="N18879" i="1"/>
  <c r="R18879" i="1" s="1" a="1"/>
  <c r="O18881" i="1"/>
  <c r="N18880" i="1"/>
  <c r="P18879" i="1"/>
  <c r="N18881" i="1"/>
  <c r="M18908" i="1"/>
  <c r="L18898" i="1"/>
  <c r="L18884" i="1"/>
  <c r="M18894" i="1"/>
  <c r="L18880" i="1"/>
  <c r="M18890" i="1"/>
  <c r="M18903" i="1"/>
  <c r="L18893" i="1"/>
  <c r="M18906" i="1"/>
  <c r="L18896" i="1"/>
  <c r="N18895" i="1"/>
  <c r="M18905" i="1"/>
  <c r="O18896" i="1"/>
  <c r="O18897" i="1" s="1"/>
  <c r="L18895" i="1"/>
  <c r="N18896" i="1"/>
  <c r="P18896" i="1" s="1"/>
  <c r="P18897" i="1" s="1"/>
  <c r="O18895" i="1"/>
  <c r="L18892" i="1"/>
  <c r="M18902" i="1"/>
  <c r="M18909" i="1"/>
  <c r="L18899" i="1"/>
  <c r="R18871" i="1"/>
  <c r="R18870" i="1"/>
  <c r="R18869" i="1"/>
  <c r="M18916" i="1" l="1"/>
  <c r="L18906" i="1"/>
  <c r="M18918" i="1"/>
  <c r="L18908" i="1"/>
  <c r="L18894" i="1"/>
  <c r="M18904" i="1"/>
  <c r="R18881" i="1"/>
  <c r="R18880" i="1"/>
  <c r="R18879" i="1"/>
  <c r="P18890" i="1"/>
  <c r="O18889" i="1"/>
  <c r="P18891" i="1"/>
  <c r="O18890" i="1"/>
  <c r="N18889" i="1"/>
  <c r="R18889" i="1" s="1" a="1"/>
  <c r="O18891" i="1"/>
  <c r="N18890" i="1"/>
  <c r="N18891" i="1"/>
  <c r="P18889" i="1"/>
  <c r="N18899" i="1" a="1"/>
  <c r="P18895" i="1"/>
  <c r="L18903" i="1"/>
  <c r="M18913" i="1"/>
  <c r="N18906" i="1"/>
  <c r="P18906" i="1" s="1"/>
  <c r="P18907" i="1" s="1"/>
  <c r="O18905" i="1"/>
  <c r="M18915" i="1"/>
  <c r="O18906" i="1"/>
  <c r="O18907" i="1" s="1"/>
  <c r="N18905" i="1"/>
  <c r="L18905" i="1"/>
  <c r="M18919" i="1"/>
  <c r="L18909" i="1"/>
  <c r="M18912" i="1"/>
  <c r="L18902" i="1"/>
  <c r="L18890" i="1"/>
  <c r="M18900" i="1"/>
  <c r="M18907" i="1"/>
  <c r="L18897" i="1"/>
  <c r="M18921" i="1"/>
  <c r="L18911" i="1"/>
  <c r="L18907" i="1" l="1"/>
  <c r="M18917" i="1"/>
  <c r="M18922" i="1"/>
  <c r="L18912" i="1"/>
  <c r="P18900" i="1"/>
  <c r="O18899" i="1"/>
  <c r="P18901" i="1"/>
  <c r="O18900" i="1"/>
  <c r="N18899" i="1"/>
  <c r="R18899" i="1" s="1" a="1"/>
  <c r="O18901" i="1"/>
  <c r="N18900" i="1"/>
  <c r="N18901" i="1"/>
  <c r="P18899" i="1"/>
  <c r="M18928" i="1"/>
  <c r="L18918" i="1"/>
  <c r="L18913" i="1"/>
  <c r="M18923" i="1"/>
  <c r="R18891" i="1"/>
  <c r="R18890" i="1"/>
  <c r="R18889" i="1"/>
  <c r="M18914" i="1"/>
  <c r="L18904" i="1"/>
  <c r="P18905" i="1"/>
  <c r="N18909" i="1" a="1"/>
  <c r="M18910" i="1"/>
  <c r="L18900" i="1"/>
  <c r="L18921" i="1"/>
  <c r="M18931" i="1"/>
  <c r="M18929" i="1"/>
  <c r="L18919" i="1"/>
  <c r="N18916" i="1"/>
  <c r="P18916" i="1" s="1"/>
  <c r="P18917" i="1" s="1"/>
  <c r="O18915" i="1"/>
  <c r="L18915" i="1"/>
  <c r="M18925" i="1"/>
  <c r="N18915" i="1"/>
  <c r="O18916" i="1"/>
  <c r="O18917" i="1" s="1"/>
  <c r="L18916" i="1"/>
  <c r="M18926" i="1"/>
  <c r="L18931" i="1" l="1"/>
  <c r="M18941" i="1"/>
  <c r="N18911" i="1"/>
  <c r="P18909" i="1"/>
  <c r="P18911" i="1"/>
  <c r="N18910" i="1"/>
  <c r="O18911" i="1"/>
  <c r="O18909" i="1"/>
  <c r="P18910" i="1"/>
  <c r="N18909" i="1"/>
  <c r="R18909" i="1" s="1" a="1"/>
  <c r="O18910" i="1"/>
  <c r="M18932" i="1"/>
  <c r="L18922" i="1"/>
  <c r="N18919" i="1" a="1"/>
  <c r="P18915" i="1"/>
  <c r="M18936" i="1"/>
  <c r="L18926" i="1"/>
  <c r="N18926" i="1"/>
  <c r="P18926" i="1" s="1"/>
  <c r="P18927" i="1" s="1"/>
  <c r="O18925" i="1"/>
  <c r="L18925" i="1"/>
  <c r="O18926" i="1"/>
  <c r="O18927" i="1" s="1"/>
  <c r="N18925" i="1"/>
  <c r="M18935" i="1"/>
  <c r="L18928" i="1"/>
  <c r="M18938" i="1"/>
  <c r="L18917" i="1"/>
  <c r="M18927" i="1"/>
  <c r="M18939" i="1"/>
  <c r="L18929" i="1"/>
  <c r="M18920" i="1"/>
  <c r="L18910" i="1"/>
  <c r="M18924" i="1"/>
  <c r="L18914" i="1"/>
  <c r="M18933" i="1"/>
  <c r="L18923" i="1"/>
  <c r="R18901" i="1"/>
  <c r="R18900" i="1"/>
  <c r="R18899" i="1"/>
  <c r="L18933" i="1" l="1"/>
  <c r="M18943" i="1"/>
  <c r="N18929" i="1" a="1"/>
  <c r="P18925" i="1"/>
  <c r="L18938" i="1"/>
  <c r="M18948" i="1"/>
  <c r="M18934" i="1"/>
  <c r="L18924" i="1"/>
  <c r="M18949" i="1"/>
  <c r="L18939" i="1"/>
  <c r="M18946" i="1"/>
  <c r="L18936" i="1"/>
  <c r="M18942" i="1"/>
  <c r="L18932" i="1"/>
  <c r="L18927" i="1"/>
  <c r="M18937" i="1"/>
  <c r="N18936" i="1"/>
  <c r="P18936" i="1" s="1"/>
  <c r="P18937" i="1" s="1"/>
  <c r="O18935" i="1"/>
  <c r="N18935" i="1"/>
  <c r="O18936" i="1"/>
  <c r="O18937" i="1" s="1"/>
  <c r="L18935" i="1"/>
  <c r="M18945" i="1"/>
  <c r="N18921" i="1"/>
  <c r="P18919" i="1"/>
  <c r="O18921" i="1"/>
  <c r="O18919" i="1"/>
  <c r="P18920" i="1"/>
  <c r="N18919" i="1"/>
  <c r="R18919" i="1" s="1" a="1"/>
  <c r="O18920" i="1"/>
  <c r="N18920" i="1"/>
  <c r="P18921" i="1"/>
  <c r="R18909" i="1"/>
  <c r="R18911" i="1"/>
  <c r="R18910" i="1"/>
  <c r="L18941" i="1"/>
  <c r="M18951" i="1"/>
  <c r="M18930" i="1"/>
  <c r="L18920" i="1"/>
  <c r="L18951" i="1" l="1"/>
  <c r="M18961" i="1"/>
  <c r="L18937" i="1"/>
  <c r="M18947" i="1"/>
  <c r="R18919" i="1"/>
  <c r="R18921" i="1"/>
  <c r="R18920" i="1"/>
  <c r="N18939" i="1" a="1"/>
  <c r="P18935" i="1"/>
  <c r="M18956" i="1"/>
  <c r="L18946" i="1"/>
  <c r="M18944" i="1"/>
  <c r="L18934" i="1"/>
  <c r="N18931" i="1"/>
  <c r="P18929" i="1"/>
  <c r="P18930" i="1"/>
  <c r="O18929" i="1"/>
  <c r="O18931" i="1"/>
  <c r="O18930" i="1"/>
  <c r="N18930" i="1"/>
  <c r="P18931" i="1"/>
  <c r="N18929" i="1"/>
  <c r="R18929" i="1" s="1" a="1"/>
  <c r="L18948" i="1"/>
  <c r="M18958" i="1"/>
  <c r="L18943" i="1"/>
  <c r="M18953" i="1"/>
  <c r="N18946" i="1"/>
  <c r="P18946" i="1" s="1"/>
  <c r="P18947" i="1" s="1"/>
  <c r="O18945" i="1"/>
  <c r="N18945" i="1"/>
  <c r="O18946" i="1"/>
  <c r="O18947" i="1" s="1"/>
  <c r="L18945" i="1"/>
  <c r="M18955" i="1"/>
  <c r="M18940" i="1"/>
  <c r="L18930" i="1"/>
  <c r="M18952" i="1"/>
  <c r="L18942" i="1"/>
  <c r="M18959" i="1"/>
  <c r="L18949" i="1"/>
  <c r="L18958" i="1" l="1"/>
  <c r="M18968" i="1"/>
  <c r="M18954" i="1"/>
  <c r="L18944" i="1"/>
  <c r="N18941" i="1"/>
  <c r="P18939" i="1"/>
  <c r="P18940" i="1"/>
  <c r="O18939" i="1"/>
  <c r="N18940" i="1"/>
  <c r="P18941" i="1"/>
  <c r="N18939" i="1"/>
  <c r="R18939" i="1" s="1" a="1"/>
  <c r="O18941" i="1"/>
  <c r="O18940" i="1"/>
  <c r="L18947" i="1"/>
  <c r="M18957" i="1"/>
  <c r="M18962" i="1"/>
  <c r="L18952" i="1"/>
  <c r="N18956" i="1"/>
  <c r="P18956" i="1" s="1"/>
  <c r="P18957" i="1" s="1"/>
  <c r="O18955" i="1"/>
  <c r="N18955" i="1"/>
  <c r="O18956" i="1"/>
  <c r="O18957" i="1" s="1"/>
  <c r="L18955" i="1"/>
  <c r="M18965" i="1"/>
  <c r="R18929" i="1"/>
  <c r="R18931" i="1"/>
  <c r="R18930" i="1"/>
  <c r="M18966" i="1"/>
  <c r="L18956" i="1"/>
  <c r="L18961" i="1"/>
  <c r="M18971" i="1"/>
  <c r="L18953" i="1"/>
  <c r="M18963" i="1"/>
  <c r="M18969" i="1"/>
  <c r="L18959" i="1"/>
  <c r="M18950" i="1"/>
  <c r="L18940" i="1"/>
  <c r="N18949" i="1" a="1"/>
  <c r="P18945" i="1"/>
  <c r="N18951" i="1" l="1"/>
  <c r="P18949" i="1"/>
  <c r="P18950" i="1"/>
  <c r="O18949" i="1"/>
  <c r="O18951" i="1"/>
  <c r="O18950" i="1"/>
  <c r="N18950" i="1"/>
  <c r="P18951" i="1"/>
  <c r="N18949" i="1"/>
  <c r="R18949" i="1" s="1" a="1"/>
  <c r="L18963" i="1"/>
  <c r="M18973" i="1"/>
  <c r="N18959" i="1" a="1"/>
  <c r="P18955" i="1"/>
  <c r="M18972" i="1"/>
  <c r="L18962" i="1"/>
  <c r="L18957" i="1"/>
  <c r="M18967" i="1"/>
  <c r="R18939" i="1"/>
  <c r="R18940" i="1"/>
  <c r="R18941" i="1"/>
  <c r="M18964" i="1"/>
  <c r="L18954" i="1"/>
  <c r="M18960" i="1"/>
  <c r="L18950" i="1"/>
  <c r="M18976" i="1"/>
  <c r="L18966" i="1"/>
  <c r="N18966" i="1"/>
  <c r="P18966" i="1" s="1"/>
  <c r="P18967" i="1" s="1"/>
  <c r="O18965" i="1"/>
  <c r="N18965" i="1"/>
  <c r="O18966" i="1"/>
  <c r="O18967" i="1" s="1"/>
  <c r="L18965" i="1"/>
  <c r="M18975" i="1"/>
  <c r="L18971" i="1"/>
  <c r="M18981" i="1"/>
  <c r="L18968" i="1"/>
  <c r="M18978" i="1"/>
  <c r="M18979" i="1"/>
  <c r="L18969" i="1"/>
  <c r="N18961" i="1" l="1"/>
  <c r="P18959" i="1"/>
  <c r="P18960" i="1"/>
  <c r="O18959" i="1"/>
  <c r="N18960" i="1"/>
  <c r="P18961" i="1"/>
  <c r="N18959" i="1"/>
  <c r="R18959" i="1" s="1" a="1"/>
  <c r="O18961" i="1"/>
  <c r="O18960" i="1"/>
  <c r="L18978" i="1"/>
  <c r="M18988" i="1"/>
  <c r="N18976" i="1"/>
  <c r="P18976" i="1" s="1"/>
  <c r="P18977" i="1" s="1"/>
  <c r="O18975" i="1"/>
  <c r="N18975" i="1"/>
  <c r="O18976" i="1"/>
  <c r="O18977" i="1" s="1"/>
  <c r="L18975" i="1"/>
  <c r="M18985" i="1"/>
  <c r="M18970" i="1"/>
  <c r="L18960" i="1"/>
  <c r="L18973" i="1"/>
  <c r="M18983" i="1"/>
  <c r="M18982" i="1"/>
  <c r="L18972" i="1"/>
  <c r="M18991" i="1"/>
  <c r="L18981" i="1"/>
  <c r="M18989" i="1"/>
  <c r="L18979" i="1"/>
  <c r="N18969" i="1" a="1"/>
  <c r="P18965" i="1"/>
  <c r="M18986" i="1"/>
  <c r="L18976" i="1"/>
  <c r="M18974" i="1"/>
  <c r="L18964" i="1"/>
  <c r="L18967" i="1"/>
  <c r="M18977" i="1"/>
  <c r="R18949" i="1"/>
  <c r="R18951" i="1"/>
  <c r="R18950" i="1"/>
  <c r="M18984" i="1" l="1"/>
  <c r="L18974" i="1"/>
  <c r="N18971" i="1"/>
  <c r="P18969" i="1"/>
  <c r="P18970" i="1"/>
  <c r="O18969" i="1"/>
  <c r="O18971" i="1"/>
  <c r="O18970" i="1"/>
  <c r="N18970" i="1"/>
  <c r="P18971" i="1"/>
  <c r="N18969" i="1"/>
  <c r="R18969" i="1" s="1" a="1"/>
  <c r="L18991" i="1"/>
  <c r="M19001" i="1"/>
  <c r="M18998" i="1"/>
  <c r="L18988" i="1"/>
  <c r="R18959" i="1"/>
  <c r="R18960" i="1"/>
  <c r="R18961" i="1"/>
  <c r="L18977" i="1"/>
  <c r="M18987" i="1"/>
  <c r="M18996" i="1"/>
  <c r="L18986" i="1"/>
  <c r="M18999" i="1"/>
  <c r="L18989" i="1"/>
  <c r="M18992" i="1"/>
  <c r="L18982" i="1"/>
  <c r="M18980" i="1"/>
  <c r="L18970" i="1"/>
  <c r="N18979" i="1" a="1"/>
  <c r="P18975" i="1"/>
  <c r="L18983" i="1"/>
  <c r="M18993" i="1"/>
  <c r="N18986" i="1"/>
  <c r="P18986" i="1" s="1"/>
  <c r="P18987" i="1" s="1"/>
  <c r="O18985" i="1"/>
  <c r="N18985" i="1"/>
  <c r="M18995" i="1"/>
  <c r="O18986" i="1"/>
  <c r="O18987" i="1" s="1"/>
  <c r="L18985" i="1"/>
  <c r="O18996" i="1" l="1"/>
  <c r="O18997" i="1" s="1"/>
  <c r="L18995" i="1"/>
  <c r="N18996" i="1"/>
  <c r="P18996" i="1" s="1"/>
  <c r="P18997" i="1" s="1"/>
  <c r="O18995" i="1"/>
  <c r="N18995" i="1"/>
  <c r="M19005" i="1"/>
  <c r="L18993" i="1"/>
  <c r="M19003" i="1"/>
  <c r="M18997" i="1"/>
  <c r="L18987" i="1"/>
  <c r="N18989" i="1" a="1"/>
  <c r="P18985" i="1"/>
  <c r="M18990" i="1"/>
  <c r="L18980" i="1"/>
  <c r="M19009" i="1"/>
  <c r="L18999" i="1"/>
  <c r="R18969" i="1"/>
  <c r="R18971" i="1"/>
  <c r="R18970" i="1"/>
  <c r="L18998" i="1"/>
  <c r="M19008" i="1"/>
  <c r="N18981" i="1"/>
  <c r="P18979" i="1"/>
  <c r="P18980" i="1"/>
  <c r="O18979" i="1"/>
  <c r="N18980" i="1"/>
  <c r="P18981" i="1"/>
  <c r="N18979" i="1"/>
  <c r="R18979" i="1" s="1" a="1"/>
  <c r="O18981" i="1"/>
  <c r="O18980" i="1"/>
  <c r="M19002" i="1"/>
  <c r="L18992" i="1"/>
  <c r="M19006" i="1"/>
  <c r="L18996" i="1"/>
  <c r="L19001" i="1"/>
  <c r="M19011" i="1"/>
  <c r="M18994" i="1"/>
  <c r="L18984" i="1"/>
  <c r="L19011" i="1" l="1"/>
  <c r="M19021" i="1"/>
  <c r="L19003" i="1"/>
  <c r="M19013" i="1"/>
  <c r="M19012" i="1"/>
  <c r="L19002" i="1"/>
  <c r="M19019" i="1"/>
  <c r="L19009" i="1"/>
  <c r="R18979" i="1"/>
  <c r="R18980" i="1"/>
  <c r="R18981" i="1"/>
  <c r="O18991" i="1"/>
  <c r="N18990" i="1"/>
  <c r="N18991" i="1"/>
  <c r="P18989" i="1"/>
  <c r="P18990" i="1"/>
  <c r="O18989" i="1"/>
  <c r="N18989" i="1"/>
  <c r="R18989" i="1" s="1" a="1"/>
  <c r="P18991" i="1"/>
  <c r="O18990" i="1"/>
  <c r="O19006" i="1"/>
  <c r="O19007" i="1" s="1"/>
  <c r="L19005" i="1"/>
  <c r="N19006" i="1"/>
  <c r="P19006" i="1" s="1"/>
  <c r="P19007" i="1" s="1"/>
  <c r="O19005" i="1"/>
  <c r="N19005" i="1"/>
  <c r="M19015" i="1"/>
  <c r="M19004" i="1"/>
  <c r="L18994" i="1"/>
  <c r="M19016" i="1"/>
  <c r="L19006" i="1"/>
  <c r="L19008" i="1"/>
  <c r="M19018" i="1"/>
  <c r="M19000" i="1"/>
  <c r="L18990" i="1"/>
  <c r="M19007" i="1"/>
  <c r="L18997" i="1"/>
  <c r="N18999" i="1" a="1"/>
  <c r="P18995" i="1"/>
  <c r="L19013" i="1" l="1"/>
  <c r="M19023" i="1"/>
  <c r="M19017" i="1"/>
  <c r="L19007" i="1"/>
  <c r="M19014" i="1"/>
  <c r="L19004" i="1"/>
  <c r="M19029" i="1"/>
  <c r="L19019" i="1"/>
  <c r="M19010" i="1"/>
  <c r="L19000" i="1"/>
  <c r="L19018" i="1"/>
  <c r="M19028" i="1"/>
  <c r="O19016" i="1"/>
  <c r="O19017" i="1" s="1"/>
  <c r="L19015" i="1"/>
  <c r="N19016" i="1"/>
  <c r="P19016" i="1" s="1"/>
  <c r="P19017" i="1" s="1"/>
  <c r="O19015" i="1"/>
  <c r="N19015" i="1"/>
  <c r="M19025" i="1"/>
  <c r="R18990" i="1"/>
  <c r="R18989" i="1"/>
  <c r="R18991" i="1"/>
  <c r="L19021" i="1"/>
  <c r="M19031" i="1"/>
  <c r="O19001" i="1"/>
  <c r="N19000" i="1"/>
  <c r="N19001" i="1"/>
  <c r="P18999" i="1"/>
  <c r="P19000" i="1"/>
  <c r="O18999" i="1"/>
  <c r="O19000" i="1"/>
  <c r="N18999" i="1"/>
  <c r="R18999" i="1" s="1" a="1"/>
  <c r="P19001" i="1"/>
  <c r="M19026" i="1"/>
  <c r="L19016" i="1"/>
  <c r="N19009" i="1" a="1"/>
  <c r="P19005" i="1"/>
  <c r="M19022" i="1"/>
  <c r="L19012" i="1"/>
  <c r="L19028" i="1" l="1"/>
  <c r="M19038" i="1"/>
  <c r="R19000" i="1"/>
  <c r="R18999" i="1"/>
  <c r="R19001" i="1"/>
  <c r="M19039" i="1"/>
  <c r="L19029" i="1"/>
  <c r="M19027" i="1"/>
  <c r="L19017" i="1"/>
  <c r="M19032" i="1"/>
  <c r="L19022" i="1"/>
  <c r="O19011" i="1"/>
  <c r="N19010" i="1"/>
  <c r="N19011" i="1"/>
  <c r="P19009" i="1"/>
  <c r="P19010" i="1"/>
  <c r="O19009" i="1"/>
  <c r="P19011" i="1"/>
  <c r="O19010" i="1"/>
  <c r="N19009" i="1"/>
  <c r="R19009" i="1" s="1" a="1"/>
  <c r="L19031" i="1"/>
  <c r="M19041" i="1"/>
  <c r="O19026" i="1"/>
  <c r="O19027" i="1" s="1"/>
  <c r="L19025" i="1"/>
  <c r="N19026" i="1"/>
  <c r="P19026" i="1" s="1"/>
  <c r="P19027" i="1" s="1"/>
  <c r="O19025" i="1"/>
  <c r="N19025" i="1"/>
  <c r="M19035" i="1"/>
  <c r="L19023" i="1"/>
  <c r="M19033" i="1"/>
  <c r="M19036" i="1"/>
  <c r="L19026" i="1"/>
  <c r="N19019" i="1" a="1"/>
  <c r="P19015" i="1"/>
  <c r="M19020" i="1"/>
  <c r="L19010" i="1"/>
  <c r="M19024" i="1"/>
  <c r="L19014" i="1"/>
  <c r="M19034" i="1" l="1"/>
  <c r="L19024" i="1"/>
  <c r="O19036" i="1"/>
  <c r="O19037" i="1" s="1"/>
  <c r="L19035" i="1"/>
  <c r="N19036" i="1"/>
  <c r="P19036" i="1" s="1"/>
  <c r="P19037" i="1" s="1"/>
  <c r="O19035" i="1"/>
  <c r="N19035" i="1"/>
  <c r="M19045" i="1"/>
  <c r="R19010" i="1"/>
  <c r="R19009" i="1"/>
  <c r="R19011" i="1"/>
  <c r="M19037" i="1"/>
  <c r="L19027" i="1"/>
  <c r="M19046" i="1"/>
  <c r="L19036" i="1"/>
  <c r="N19029" i="1" a="1"/>
  <c r="P19025" i="1"/>
  <c r="M19030" i="1"/>
  <c r="L19020" i="1"/>
  <c r="L19033" i="1"/>
  <c r="M19043" i="1"/>
  <c r="L19041" i="1"/>
  <c r="M19051" i="1"/>
  <c r="M19042" i="1"/>
  <c r="L19032" i="1"/>
  <c r="M19049" i="1"/>
  <c r="L19039" i="1"/>
  <c r="L19038" i="1"/>
  <c r="M19048" i="1"/>
  <c r="O19021" i="1"/>
  <c r="N19020" i="1"/>
  <c r="N19021" i="1"/>
  <c r="P19019" i="1"/>
  <c r="P19020" i="1"/>
  <c r="O19019" i="1"/>
  <c r="P19021" i="1"/>
  <c r="O19020" i="1"/>
  <c r="N19019" i="1"/>
  <c r="R19019" i="1" s="1" a="1"/>
  <c r="R19020" i="1" l="1"/>
  <c r="R19019" i="1"/>
  <c r="R19021" i="1"/>
  <c r="M19052" i="1"/>
  <c r="L19042" i="1"/>
  <c r="O19031" i="1"/>
  <c r="N19030" i="1"/>
  <c r="N19031" i="1"/>
  <c r="P19029" i="1"/>
  <c r="P19030" i="1"/>
  <c r="O19029" i="1"/>
  <c r="N19029" i="1"/>
  <c r="R19029" i="1" s="1" a="1"/>
  <c r="P19031" i="1"/>
  <c r="O19030" i="1"/>
  <c r="M19047" i="1"/>
  <c r="L19037" i="1"/>
  <c r="O19046" i="1"/>
  <c r="O19047" i="1" s="1"/>
  <c r="L19045" i="1"/>
  <c r="N19046" i="1"/>
  <c r="P19046" i="1" s="1"/>
  <c r="P19047" i="1" s="1"/>
  <c r="O19045" i="1"/>
  <c r="N19045" i="1"/>
  <c r="M19055" i="1"/>
  <c r="L19051" i="1"/>
  <c r="M19061" i="1"/>
  <c r="N19039" i="1" a="1"/>
  <c r="P19035" i="1"/>
  <c r="M19056" i="1"/>
  <c r="L19046" i="1"/>
  <c r="M19059" i="1"/>
  <c r="L19049" i="1"/>
  <c r="M19040" i="1"/>
  <c r="L19030" i="1"/>
  <c r="L19048" i="1"/>
  <c r="M19058" i="1"/>
  <c r="L19043" i="1"/>
  <c r="M19053" i="1"/>
  <c r="M19044" i="1"/>
  <c r="L19034" i="1"/>
  <c r="R19030" i="1" l="1"/>
  <c r="R19029" i="1"/>
  <c r="R19031" i="1"/>
  <c r="M19062" i="1"/>
  <c r="L19052" i="1"/>
  <c r="M19054" i="1"/>
  <c r="L19044" i="1"/>
  <c r="N19049" i="1" a="1"/>
  <c r="P19045" i="1"/>
  <c r="M19050" i="1"/>
  <c r="L19040" i="1"/>
  <c r="M19057" i="1"/>
  <c r="L19047" i="1"/>
  <c r="M19069" i="1"/>
  <c r="L19059" i="1"/>
  <c r="L19053" i="1"/>
  <c r="M19063" i="1"/>
  <c r="L19061" i="1"/>
  <c r="M19071" i="1"/>
  <c r="M19066" i="1"/>
  <c r="L19056" i="1"/>
  <c r="L19058" i="1"/>
  <c r="M19068" i="1"/>
  <c r="O19056" i="1"/>
  <c r="O19057" i="1" s="1"/>
  <c r="L19055" i="1"/>
  <c r="N19056" i="1"/>
  <c r="P19056" i="1" s="1"/>
  <c r="P19057" i="1" s="1"/>
  <c r="O19055" i="1"/>
  <c r="N19055" i="1"/>
  <c r="M19065" i="1"/>
  <c r="O19041" i="1"/>
  <c r="N19040" i="1"/>
  <c r="N19041" i="1"/>
  <c r="P19039" i="1"/>
  <c r="P19040" i="1"/>
  <c r="O19039" i="1"/>
  <c r="O19040" i="1"/>
  <c r="N19039" i="1"/>
  <c r="R19039" i="1" s="1" a="1"/>
  <c r="P19041" i="1"/>
  <c r="M19076" i="1" l="1"/>
  <c r="L19066" i="1"/>
  <c r="M19067" i="1"/>
  <c r="L19057" i="1"/>
  <c r="O19051" i="1"/>
  <c r="N19050" i="1"/>
  <c r="N19051" i="1"/>
  <c r="P19049" i="1"/>
  <c r="P19050" i="1"/>
  <c r="O19049" i="1"/>
  <c r="P19051" i="1"/>
  <c r="O19050" i="1"/>
  <c r="N19049" i="1"/>
  <c r="R19049" i="1" s="1" a="1"/>
  <c r="M19072" i="1"/>
  <c r="L19062" i="1"/>
  <c r="L19068" i="1"/>
  <c r="M19078" i="1"/>
  <c r="L19071" i="1"/>
  <c r="M19081" i="1"/>
  <c r="N19059" i="1" a="1"/>
  <c r="P19055" i="1"/>
  <c r="M19079" i="1"/>
  <c r="L19069" i="1"/>
  <c r="M19060" i="1"/>
  <c r="L19050" i="1"/>
  <c r="M19064" i="1"/>
  <c r="L19054" i="1"/>
  <c r="R19040" i="1"/>
  <c r="R19039" i="1"/>
  <c r="R19041" i="1"/>
  <c r="O19066" i="1"/>
  <c r="O19067" i="1" s="1"/>
  <c r="L19065" i="1"/>
  <c r="N19066" i="1"/>
  <c r="P19066" i="1" s="1"/>
  <c r="P19067" i="1" s="1"/>
  <c r="O19065" i="1"/>
  <c r="N19065" i="1"/>
  <c r="M19075" i="1"/>
  <c r="L19063" i="1"/>
  <c r="M19073" i="1"/>
  <c r="N19069" i="1" l="1" a="1"/>
  <c r="P19065" i="1"/>
  <c r="L19073" i="1"/>
  <c r="M19083" i="1"/>
  <c r="O19076" i="1"/>
  <c r="O19077" i="1" s="1"/>
  <c r="L19075" i="1"/>
  <c r="N19076" i="1"/>
  <c r="P19076" i="1" s="1"/>
  <c r="P19077" i="1" s="1"/>
  <c r="O19075" i="1"/>
  <c r="N19075" i="1"/>
  <c r="M19085" i="1"/>
  <c r="M19070" i="1"/>
  <c r="L19060" i="1"/>
  <c r="O19061" i="1"/>
  <c r="N19060" i="1"/>
  <c r="N19061" i="1"/>
  <c r="P19059" i="1"/>
  <c r="P19060" i="1"/>
  <c r="O19059" i="1"/>
  <c r="P19061" i="1"/>
  <c r="O19060" i="1"/>
  <c r="N19059" i="1"/>
  <c r="R19059" i="1" s="1" a="1"/>
  <c r="L19081" i="1"/>
  <c r="M19091" i="1"/>
  <c r="M19077" i="1"/>
  <c r="L19067" i="1"/>
  <c r="M19074" i="1"/>
  <c r="L19064" i="1"/>
  <c r="M19089" i="1"/>
  <c r="L19079" i="1"/>
  <c r="M19082" i="1"/>
  <c r="L19072" i="1"/>
  <c r="L19078" i="1"/>
  <c r="M19088" i="1"/>
  <c r="R19050" i="1"/>
  <c r="R19049" i="1"/>
  <c r="R19051" i="1"/>
  <c r="M19086" i="1"/>
  <c r="L19076" i="1"/>
  <c r="M19096" i="1" l="1"/>
  <c r="L19086" i="1"/>
  <c r="L19083" i="1"/>
  <c r="M19093" i="1"/>
  <c r="M19099" i="1"/>
  <c r="L19089" i="1"/>
  <c r="R19060" i="1"/>
  <c r="R19059" i="1"/>
  <c r="R19061" i="1"/>
  <c r="M19087" i="1"/>
  <c r="L19077" i="1"/>
  <c r="L19091" i="1"/>
  <c r="M19101" i="1"/>
  <c r="M19080" i="1"/>
  <c r="L19070" i="1"/>
  <c r="M19092" i="1"/>
  <c r="L19082" i="1"/>
  <c r="M19084" i="1"/>
  <c r="L19074" i="1"/>
  <c r="O19086" i="1"/>
  <c r="O19087" i="1" s="1"/>
  <c r="L19085" i="1"/>
  <c r="N19086" i="1"/>
  <c r="P19086" i="1" s="1"/>
  <c r="P19087" i="1" s="1"/>
  <c r="O19085" i="1"/>
  <c r="N19085" i="1"/>
  <c r="M19095" i="1"/>
  <c r="L19088" i="1"/>
  <c r="M19098" i="1"/>
  <c r="N19079" i="1" a="1"/>
  <c r="P19075" i="1"/>
  <c r="O19071" i="1"/>
  <c r="N19070" i="1"/>
  <c r="N19071" i="1"/>
  <c r="P19069" i="1"/>
  <c r="P19070" i="1"/>
  <c r="O19069" i="1"/>
  <c r="N19069" i="1"/>
  <c r="R19069" i="1" s="1" a="1"/>
  <c r="P19071" i="1"/>
  <c r="O19070" i="1"/>
  <c r="M19102" i="1" l="1"/>
  <c r="L19092" i="1"/>
  <c r="L19093" i="1"/>
  <c r="M19103" i="1"/>
  <c r="O19081" i="1"/>
  <c r="N19080" i="1"/>
  <c r="N19081" i="1"/>
  <c r="P19079" i="1"/>
  <c r="P19080" i="1"/>
  <c r="O19079" i="1"/>
  <c r="O19080" i="1"/>
  <c r="N19079" i="1"/>
  <c r="R19079" i="1" s="1" a="1"/>
  <c r="P19081" i="1"/>
  <c r="M19094" i="1"/>
  <c r="L19084" i="1"/>
  <c r="M19090" i="1"/>
  <c r="L19080" i="1"/>
  <c r="M19097" i="1"/>
  <c r="L19087" i="1"/>
  <c r="R19070" i="1"/>
  <c r="R19069" i="1"/>
  <c r="R19071" i="1"/>
  <c r="N19089" i="1" a="1"/>
  <c r="P19085" i="1"/>
  <c r="L19098" i="1"/>
  <c r="M19108" i="1"/>
  <c r="O19096" i="1"/>
  <c r="O19097" i="1" s="1"/>
  <c r="L19095" i="1"/>
  <c r="N19096" i="1"/>
  <c r="P19096" i="1" s="1"/>
  <c r="P19097" i="1" s="1"/>
  <c r="O19095" i="1"/>
  <c r="N19095" i="1"/>
  <c r="M19105" i="1"/>
  <c r="L19101" i="1"/>
  <c r="M19111" i="1"/>
  <c r="M19109" i="1"/>
  <c r="L19099" i="1"/>
  <c r="M19106" i="1"/>
  <c r="L19096" i="1"/>
  <c r="M19119" i="1" l="1"/>
  <c r="L19109" i="1"/>
  <c r="O19106" i="1"/>
  <c r="O19107" i="1" s="1"/>
  <c r="L19105" i="1"/>
  <c r="N19106" i="1"/>
  <c r="P19106" i="1" s="1"/>
  <c r="P19107" i="1" s="1"/>
  <c r="O19105" i="1"/>
  <c r="N19105" i="1"/>
  <c r="M19115" i="1"/>
  <c r="M19100" i="1"/>
  <c r="L19090" i="1"/>
  <c r="R19080" i="1"/>
  <c r="R19079" i="1"/>
  <c r="R19081" i="1"/>
  <c r="L19103" i="1"/>
  <c r="M19113" i="1"/>
  <c r="O19091" i="1"/>
  <c r="N19090" i="1"/>
  <c r="N19091" i="1"/>
  <c r="P19089" i="1"/>
  <c r="P19090" i="1"/>
  <c r="O19089" i="1"/>
  <c r="P19091" i="1"/>
  <c r="O19090" i="1"/>
  <c r="N19089" i="1"/>
  <c r="R19089" i="1" s="1" a="1"/>
  <c r="L19108" i="1"/>
  <c r="M19118" i="1"/>
  <c r="M19107" i="1"/>
  <c r="L19097" i="1"/>
  <c r="M19104" i="1"/>
  <c r="L19094" i="1"/>
  <c r="N19099" i="1" a="1"/>
  <c r="P19095" i="1"/>
  <c r="L19111" i="1"/>
  <c r="M19121" i="1"/>
  <c r="M19116" i="1"/>
  <c r="L19106" i="1"/>
  <c r="M19112" i="1"/>
  <c r="L19102" i="1"/>
  <c r="O19101" i="1" l="1"/>
  <c r="N19100" i="1"/>
  <c r="N19101" i="1"/>
  <c r="P19099" i="1"/>
  <c r="P19100" i="1"/>
  <c r="O19099" i="1"/>
  <c r="P19101" i="1"/>
  <c r="O19100" i="1"/>
  <c r="N19099" i="1"/>
  <c r="R19099" i="1" s="1" a="1"/>
  <c r="R19090" i="1"/>
  <c r="R19089" i="1"/>
  <c r="R19091" i="1"/>
  <c r="O19116" i="1"/>
  <c r="O19117" i="1" s="1"/>
  <c r="L19115" i="1"/>
  <c r="N19116" i="1"/>
  <c r="P19116" i="1" s="1"/>
  <c r="P19117" i="1" s="1"/>
  <c r="O19115" i="1"/>
  <c r="N19115" i="1"/>
  <c r="M19125" i="1"/>
  <c r="M19117" i="1"/>
  <c r="L19107" i="1"/>
  <c r="L19113" i="1"/>
  <c r="M19123" i="1"/>
  <c r="N19109" i="1" a="1"/>
  <c r="P19105" i="1"/>
  <c r="L19118" i="1"/>
  <c r="M19128" i="1"/>
  <c r="M19126" i="1"/>
  <c r="L19116" i="1"/>
  <c r="L19121" i="1"/>
  <c r="M19131" i="1"/>
  <c r="M19122" i="1"/>
  <c r="L19112" i="1"/>
  <c r="M19114" i="1"/>
  <c r="L19104" i="1"/>
  <c r="M19110" i="1"/>
  <c r="L19100" i="1"/>
  <c r="M19129" i="1"/>
  <c r="L19119" i="1"/>
  <c r="M19139" i="1" l="1"/>
  <c r="L19129" i="1"/>
  <c r="M19132" i="1"/>
  <c r="L19122" i="1"/>
  <c r="M19136" i="1"/>
  <c r="L19126" i="1"/>
  <c r="M19127" i="1"/>
  <c r="L19117" i="1"/>
  <c r="M19120" i="1"/>
  <c r="L19110" i="1"/>
  <c r="O19111" i="1"/>
  <c r="N19110" i="1"/>
  <c r="N19111" i="1"/>
  <c r="P19109" i="1"/>
  <c r="P19110" i="1"/>
  <c r="O19109" i="1"/>
  <c r="N19109" i="1"/>
  <c r="R19109" i="1" s="1" a="1"/>
  <c r="P19111" i="1"/>
  <c r="O19110" i="1"/>
  <c r="L19131" i="1"/>
  <c r="M19141" i="1"/>
  <c r="M19138" i="1"/>
  <c r="L19128" i="1"/>
  <c r="L19123" i="1"/>
  <c r="M19133" i="1"/>
  <c r="M19135" i="1"/>
  <c r="O19126" i="1"/>
  <c r="O19127" i="1" s="1"/>
  <c r="L19125" i="1"/>
  <c r="N19126" i="1"/>
  <c r="P19126" i="1" s="1"/>
  <c r="P19127" i="1" s="1"/>
  <c r="O19125" i="1"/>
  <c r="N19125" i="1"/>
  <c r="M19124" i="1"/>
  <c r="L19114" i="1"/>
  <c r="N19119" i="1" a="1"/>
  <c r="P19115" i="1"/>
  <c r="R19100" i="1"/>
  <c r="R19099" i="1"/>
  <c r="R19101" i="1"/>
  <c r="O19121" i="1" l="1"/>
  <c r="N19120" i="1"/>
  <c r="N19121" i="1"/>
  <c r="P19119" i="1"/>
  <c r="P19120" i="1"/>
  <c r="O19119" i="1"/>
  <c r="O19120" i="1"/>
  <c r="N19119" i="1"/>
  <c r="R19119" i="1" s="1" a="1"/>
  <c r="P19121" i="1"/>
  <c r="L19133" i="1"/>
  <c r="M19143" i="1"/>
  <c r="M19134" i="1"/>
  <c r="L19124" i="1"/>
  <c r="M19137" i="1"/>
  <c r="L19127" i="1"/>
  <c r="M19142" i="1"/>
  <c r="L19132" i="1"/>
  <c r="N19136" i="1"/>
  <c r="P19136" i="1" s="1"/>
  <c r="P19137" i="1" s="1"/>
  <c r="O19135" i="1"/>
  <c r="L19135" i="1"/>
  <c r="M19145" i="1"/>
  <c r="N19135" i="1"/>
  <c r="O19136" i="1"/>
  <c r="O19137" i="1" s="1"/>
  <c r="L19138" i="1"/>
  <c r="M19148" i="1"/>
  <c r="N19129" i="1" a="1"/>
  <c r="P19125" i="1"/>
  <c r="M19151" i="1"/>
  <c r="L19141" i="1"/>
  <c r="R19110" i="1"/>
  <c r="R19109" i="1"/>
  <c r="R19111" i="1"/>
  <c r="M19130" i="1"/>
  <c r="L19120" i="1"/>
  <c r="L19136" i="1"/>
  <c r="M19146" i="1"/>
  <c r="M19149" i="1"/>
  <c r="L19139" i="1"/>
  <c r="L19146" i="1" l="1"/>
  <c r="M19156" i="1"/>
  <c r="L19151" i="1"/>
  <c r="M19161" i="1"/>
  <c r="M19152" i="1"/>
  <c r="L19142" i="1"/>
  <c r="M19144" i="1"/>
  <c r="L19134" i="1"/>
  <c r="R19120" i="1"/>
  <c r="R19119" i="1"/>
  <c r="R19121" i="1"/>
  <c r="M19153" i="1"/>
  <c r="L19143" i="1"/>
  <c r="O19131" i="1"/>
  <c r="N19130" i="1"/>
  <c r="N19131" i="1"/>
  <c r="P19129" i="1"/>
  <c r="P19130" i="1"/>
  <c r="O19129" i="1"/>
  <c r="P19131" i="1"/>
  <c r="O19130" i="1"/>
  <c r="N19129" i="1"/>
  <c r="R19129" i="1" s="1" a="1"/>
  <c r="N19139" i="1" a="1"/>
  <c r="P19135" i="1"/>
  <c r="L19137" i="1"/>
  <c r="M19147" i="1"/>
  <c r="M19159" i="1"/>
  <c r="L19149" i="1"/>
  <c r="M19140" i="1"/>
  <c r="L19130" i="1"/>
  <c r="L19148" i="1"/>
  <c r="M19158" i="1"/>
  <c r="N19146" i="1"/>
  <c r="P19146" i="1" s="1"/>
  <c r="P19147" i="1" s="1"/>
  <c r="O19145" i="1"/>
  <c r="L19145" i="1"/>
  <c r="M19155" i="1"/>
  <c r="O19146" i="1"/>
  <c r="O19147" i="1" s="1"/>
  <c r="N19145" i="1"/>
  <c r="O19156" i="1" l="1"/>
  <c r="O19157" i="1" s="1"/>
  <c r="L19155" i="1"/>
  <c r="N19156" i="1"/>
  <c r="P19156" i="1" s="1"/>
  <c r="P19157" i="1" s="1"/>
  <c r="O19155" i="1"/>
  <c r="N19155" i="1"/>
  <c r="M19165" i="1"/>
  <c r="L19158" i="1"/>
  <c r="M19168" i="1"/>
  <c r="L19153" i="1"/>
  <c r="M19163" i="1"/>
  <c r="L19161" i="1"/>
  <c r="M19171" i="1"/>
  <c r="M19169" i="1"/>
  <c r="L19159" i="1"/>
  <c r="N19141" i="1"/>
  <c r="P19139" i="1"/>
  <c r="O19141" i="1"/>
  <c r="O19139" i="1"/>
  <c r="P19140" i="1"/>
  <c r="N19139" i="1"/>
  <c r="R19139" i="1" s="1" a="1"/>
  <c r="O19140" i="1"/>
  <c r="N19140" i="1"/>
  <c r="P19141" i="1"/>
  <c r="M19154" i="1"/>
  <c r="L19144" i="1"/>
  <c r="M19157" i="1"/>
  <c r="L19147" i="1"/>
  <c r="R19130" i="1"/>
  <c r="R19129" i="1"/>
  <c r="R19131" i="1"/>
  <c r="M19166" i="1"/>
  <c r="L19156" i="1"/>
  <c r="N19149" i="1" a="1"/>
  <c r="P19145" i="1"/>
  <c r="M19150" i="1"/>
  <c r="L19140" i="1"/>
  <c r="M19162" i="1"/>
  <c r="L19152" i="1"/>
  <c r="M19164" i="1" l="1"/>
  <c r="L19154" i="1"/>
  <c r="M19172" i="1"/>
  <c r="L19162" i="1"/>
  <c r="L19171" i="1"/>
  <c r="M19181" i="1"/>
  <c r="M19160" i="1"/>
  <c r="L19150" i="1"/>
  <c r="R19139" i="1"/>
  <c r="R19141" i="1"/>
  <c r="R19140" i="1"/>
  <c r="L19168" i="1"/>
  <c r="M19178" i="1"/>
  <c r="L19166" i="1"/>
  <c r="M19176" i="1"/>
  <c r="M19167" i="1"/>
  <c r="L19157" i="1"/>
  <c r="L19163" i="1"/>
  <c r="M19173" i="1"/>
  <c r="O19166" i="1"/>
  <c r="O19167" i="1" s="1"/>
  <c r="L19165" i="1"/>
  <c r="N19166" i="1"/>
  <c r="P19166" i="1" s="1"/>
  <c r="P19167" i="1" s="1"/>
  <c r="O19165" i="1"/>
  <c r="M19175" i="1"/>
  <c r="N19165" i="1"/>
  <c r="N19151" i="1"/>
  <c r="P19149" i="1"/>
  <c r="P19150" i="1"/>
  <c r="N19149" i="1"/>
  <c r="R19149" i="1" s="1" a="1"/>
  <c r="O19150" i="1"/>
  <c r="P19151" i="1"/>
  <c r="N19150" i="1"/>
  <c r="O19149" i="1"/>
  <c r="O19151" i="1"/>
  <c r="M19179" i="1"/>
  <c r="L19169" i="1"/>
  <c r="N19159" i="1" a="1"/>
  <c r="P19155" i="1"/>
  <c r="M19177" i="1" l="1"/>
  <c r="L19167" i="1"/>
  <c r="L19173" i="1"/>
  <c r="M19183" i="1"/>
  <c r="M19186" i="1"/>
  <c r="L19176" i="1"/>
  <c r="M19170" i="1"/>
  <c r="L19160" i="1"/>
  <c r="M19182" i="1"/>
  <c r="L19172" i="1"/>
  <c r="O19161" i="1"/>
  <c r="N19160" i="1"/>
  <c r="N19161" i="1"/>
  <c r="P19159" i="1"/>
  <c r="P19160" i="1"/>
  <c r="O19160" i="1"/>
  <c r="O19159" i="1"/>
  <c r="P19161" i="1"/>
  <c r="N19159" i="1"/>
  <c r="R19159" i="1" s="1" a="1"/>
  <c r="O19176" i="1"/>
  <c r="O19177" i="1" s="1"/>
  <c r="L19175" i="1"/>
  <c r="N19176" i="1"/>
  <c r="P19176" i="1" s="1"/>
  <c r="P19177" i="1" s="1"/>
  <c r="O19175" i="1"/>
  <c r="N19175" i="1"/>
  <c r="M19185" i="1"/>
  <c r="M19189" i="1"/>
  <c r="L19179" i="1"/>
  <c r="L19181" i="1"/>
  <c r="M19191" i="1"/>
  <c r="R19149" i="1"/>
  <c r="R19150" i="1"/>
  <c r="R19151" i="1"/>
  <c r="N19169" i="1" a="1"/>
  <c r="P19165" i="1"/>
  <c r="L19178" i="1"/>
  <c r="M19188" i="1"/>
  <c r="M19174" i="1"/>
  <c r="L19164" i="1"/>
  <c r="N19179" i="1" l="1" a="1"/>
  <c r="P19175" i="1"/>
  <c r="L19183" i="1"/>
  <c r="M19193" i="1"/>
  <c r="R19160" i="1"/>
  <c r="R19159" i="1"/>
  <c r="R19161" i="1"/>
  <c r="M19180" i="1"/>
  <c r="L19170" i="1"/>
  <c r="L19188" i="1"/>
  <c r="M19198" i="1"/>
  <c r="M19199" i="1"/>
  <c r="L19189" i="1"/>
  <c r="M19184" i="1"/>
  <c r="L19174" i="1"/>
  <c r="O19171" i="1"/>
  <c r="N19170" i="1"/>
  <c r="N19171" i="1"/>
  <c r="P19169" i="1"/>
  <c r="O19169" i="1"/>
  <c r="P19171" i="1"/>
  <c r="N19169" i="1"/>
  <c r="R19169" i="1" s="1" a="1"/>
  <c r="P19170" i="1"/>
  <c r="O19170" i="1"/>
  <c r="L19191" i="1"/>
  <c r="M19201" i="1"/>
  <c r="O19186" i="1"/>
  <c r="O19187" i="1" s="1"/>
  <c r="L19185" i="1"/>
  <c r="N19186" i="1"/>
  <c r="P19186" i="1" s="1"/>
  <c r="P19187" i="1" s="1"/>
  <c r="O19185" i="1"/>
  <c r="M19195" i="1"/>
  <c r="N19185" i="1"/>
  <c r="M19192" i="1"/>
  <c r="L19182" i="1"/>
  <c r="L19186" i="1"/>
  <c r="M19196" i="1"/>
  <c r="M19187" i="1"/>
  <c r="L19177" i="1"/>
  <c r="O19196" i="1" l="1"/>
  <c r="O19197" i="1" s="1"/>
  <c r="L19195" i="1"/>
  <c r="N19196" i="1"/>
  <c r="P19196" i="1" s="1"/>
  <c r="P19197" i="1" s="1"/>
  <c r="O19195" i="1"/>
  <c r="M19205" i="1"/>
  <c r="N19195" i="1"/>
  <c r="M19197" i="1"/>
  <c r="L19187" i="1"/>
  <c r="M19202" i="1"/>
  <c r="L19192" i="1"/>
  <c r="M19206" i="1"/>
  <c r="L19196" i="1"/>
  <c r="N19189" i="1" a="1"/>
  <c r="P19185" i="1"/>
  <c r="M19209" i="1"/>
  <c r="L19199" i="1"/>
  <c r="M19190" i="1"/>
  <c r="L19180" i="1"/>
  <c r="L19193" i="1"/>
  <c r="M19203" i="1"/>
  <c r="L19198" i="1"/>
  <c r="M19208" i="1"/>
  <c r="L19201" i="1"/>
  <c r="M19211" i="1"/>
  <c r="R19170" i="1"/>
  <c r="R19169" i="1"/>
  <c r="R19171" i="1"/>
  <c r="M19194" i="1"/>
  <c r="L19184" i="1"/>
  <c r="O19181" i="1"/>
  <c r="N19180" i="1"/>
  <c r="N19181" i="1"/>
  <c r="P19179" i="1"/>
  <c r="P19180" i="1"/>
  <c r="O19180" i="1"/>
  <c r="O19179" i="1"/>
  <c r="P19181" i="1"/>
  <c r="N19179" i="1"/>
  <c r="R19179" i="1" s="1" a="1"/>
  <c r="L19203" i="1" l="1"/>
  <c r="M19213" i="1"/>
  <c r="L19211" i="1"/>
  <c r="M19221" i="1"/>
  <c r="M19219" i="1"/>
  <c r="L19209" i="1"/>
  <c r="M19216" i="1"/>
  <c r="L19206" i="1"/>
  <c r="M19207" i="1"/>
  <c r="L19197" i="1"/>
  <c r="M19204" i="1"/>
  <c r="L19194" i="1"/>
  <c r="R19180" i="1"/>
  <c r="R19179" i="1"/>
  <c r="R19181" i="1"/>
  <c r="L19208" i="1"/>
  <c r="M19218" i="1"/>
  <c r="N19199" i="1" a="1"/>
  <c r="P19195" i="1"/>
  <c r="M19200" i="1"/>
  <c r="L19190" i="1"/>
  <c r="O19191" i="1"/>
  <c r="N19190" i="1"/>
  <c r="N19191" i="1"/>
  <c r="P19189" i="1"/>
  <c r="O19189" i="1"/>
  <c r="P19191" i="1"/>
  <c r="N19189" i="1"/>
  <c r="R19189" i="1" s="1" a="1"/>
  <c r="P19190" i="1"/>
  <c r="O19190" i="1"/>
  <c r="M19212" i="1"/>
  <c r="L19202" i="1"/>
  <c r="O19206" i="1"/>
  <c r="O19207" i="1" s="1"/>
  <c r="L19205" i="1"/>
  <c r="N19206" i="1"/>
  <c r="P19206" i="1" s="1"/>
  <c r="P19207" i="1" s="1"/>
  <c r="O19205" i="1"/>
  <c r="N19205" i="1"/>
  <c r="M19215" i="1"/>
  <c r="N19209" i="1" l="1" a="1"/>
  <c r="P19205" i="1"/>
  <c r="R19190" i="1"/>
  <c r="R19189" i="1"/>
  <c r="R19191" i="1"/>
  <c r="M19210" i="1"/>
  <c r="L19200" i="1"/>
  <c r="L19221" i="1"/>
  <c r="M19231" i="1"/>
  <c r="M19222" i="1"/>
  <c r="L19212" i="1"/>
  <c r="M19214" i="1"/>
  <c r="L19204" i="1"/>
  <c r="M19226" i="1"/>
  <c r="L19216" i="1"/>
  <c r="O19216" i="1"/>
  <c r="O19217" i="1" s="1"/>
  <c r="L19215" i="1"/>
  <c r="N19216" i="1"/>
  <c r="P19216" i="1" s="1"/>
  <c r="P19217" i="1" s="1"/>
  <c r="O19215" i="1"/>
  <c r="N19215" i="1"/>
  <c r="M19225" i="1"/>
  <c r="O19201" i="1"/>
  <c r="N19200" i="1"/>
  <c r="N19201" i="1"/>
  <c r="P19199" i="1"/>
  <c r="P19200" i="1"/>
  <c r="O19199" i="1"/>
  <c r="P19201" i="1"/>
  <c r="O19200" i="1"/>
  <c r="N19199" i="1"/>
  <c r="R19199" i="1" s="1" a="1"/>
  <c r="L19213" i="1"/>
  <c r="M19223" i="1"/>
  <c r="L19218" i="1"/>
  <c r="M19228" i="1"/>
  <c r="M19217" i="1"/>
  <c r="L19207" i="1"/>
  <c r="M19229" i="1"/>
  <c r="L19219" i="1"/>
  <c r="L19223" i="1" l="1"/>
  <c r="M19233" i="1"/>
  <c r="N19219" i="1" a="1"/>
  <c r="P19215" i="1"/>
  <c r="M19224" i="1"/>
  <c r="L19214" i="1"/>
  <c r="M19227" i="1"/>
  <c r="L19217" i="1"/>
  <c r="R19200" i="1"/>
  <c r="R19199" i="1"/>
  <c r="R19201" i="1"/>
  <c r="M19236" i="1"/>
  <c r="L19226" i="1"/>
  <c r="M19232" i="1"/>
  <c r="L19222" i="1"/>
  <c r="M19220" i="1"/>
  <c r="L19210" i="1"/>
  <c r="L19228" i="1"/>
  <c r="M19238" i="1"/>
  <c r="M19239" i="1"/>
  <c r="L19229" i="1"/>
  <c r="O19226" i="1"/>
  <c r="O19227" i="1" s="1"/>
  <c r="L19225" i="1"/>
  <c r="N19226" i="1"/>
  <c r="P19226" i="1" s="1"/>
  <c r="P19227" i="1" s="1"/>
  <c r="O19225" i="1"/>
  <c r="N19225" i="1"/>
  <c r="M19235" i="1"/>
  <c r="L19231" i="1"/>
  <c r="M19241" i="1"/>
  <c r="O19211" i="1"/>
  <c r="N19210" i="1"/>
  <c r="N19211" i="1"/>
  <c r="P19209" i="1"/>
  <c r="P19210" i="1"/>
  <c r="O19209" i="1"/>
  <c r="P19211" i="1"/>
  <c r="O19210" i="1"/>
  <c r="N19209" i="1"/>
  <c r="R19209" i="1" s="1" a="1"/>
  <c r="N19229" i="1" l="1" a="1"/>
  <c r="P19225" i="1"/>
  <c r="M19249" i="1"/>
  <c r="L19239" i="1"/>
  <c r="M19230" i="1"/>
  <c r="L19220" i="1"/>
  <c r="M19246" i="1"/>
  <c r="L19236" i="1"/>
  <c r="R19210" i="1"/>
  <c r="R19209" i="1"/>
  <c r="R19211" i="1"/>
  <c r="L19241" i="1"/>
  <c r="M19251" i="1"/>
  <c r="O19236" i="1"/>
  <c r="O19237" i="1" s="1"/>
  <c r="L19235" i="1"/>
  <c r="N19236" i="1"/>
  <c r="P19236" i="1" s="1"/>
  <c r="P19237" i="1" s="1"/>
  <c r="O19235" i="1"/>
  <c r="N19235" i="1"/>
  <c r="M19245" i="1"/>
  <c r="L19238" i="1"/>
  <c r="M19248" i="1"/>
  <c r="M19237" i="1"/>
  <c r="L19227" i="1"/>
  <c r="O19221" i="1"/>
  <c r="N19220" i="1"/>
  <c r="N19221" i="1"/>
  <c r="P19219" i="1"/>
  <c r="P19220" i="1"/>
  <c r="O19219" i="1"/>
  <c r="N19219" i="1"/>
  <c r="R19219" i="1" s="1" a="1"/>
  <c r="P19221" i="1"/>
  <c r="O19220" i="1"/>
  <c r="M19242" i="1"/>
  <c r="L19232" i="1"/>
  <c r="L19233" i="1"/>
  <c r="M19243" i="1"/>
  <c r="M19234" i="1"/>
  <c r="L19224" i="1"/>
  <c r="R19220" i="1" l="1"/>
  <c r="R19219" i="1"/>
  <c r="R19221" i="1"/>
  <c r="M19252" i="1"/>
  <c r="L19242" i="1"/>
  <c r="L19243" i="1"/>
  <c r="M19253" i="1"/>
  <c r="M19244" i="1"/>
  <c r="L19234" i="1"/>
  <c r="L19248" i="1"/>
  <c r="M19258" i="1"/>
  <c r="O19246" i="1"/>
  <c r="O19247" i="1" s="1"/>
  <c r="L19245" i="1"/>
  <c r="N19246" i="1"/>
  <c r="P19246" i="1" s="1"/>
  <c r="P19247" i="1" s="1"/>
  <c r="O19245" i="1"/>
  <c r="N19245" i="1"/>
  <c r="M19255" i="1"/>
  <c r="M19256" i="1"/>
  <c r="L19246" i="1"/>
  <c r="M19259" i="1"/>
  <c r="L19249" i="1"/>
  <c r="M19247" i="1"/>
  <c r="L19237" i="1"/>
  <c r="N19239" i="1" a="1"/>
  <c r="P19235" i="1"/>
  <c r="L19251" i="1"/>
  <c r="M19261" i="1"/>
  <c r="M19240" i="1"/>
  <c r="L19230" i="1"/>
  <c r="O19231" i="1"/>
  <c r="N19230" i="1"/>
  <c r="N19231" i="1"/>
  <c r="P19229" i="1"/>
  <c r="P19230" i="1"/>
  <c r="O19229" i="1"/>
  <c r="O19230" i="1"/>
  <c r="N19229" i="1"/>
  <c r="R19229" i="1" s="1" a="1"/>
  <c r="P19231" i="1"/>
  <c r="M19250" i="1" l="1"/>
  <c r="L19240" i="1"/>
  <c r="M19254" i="1"/>
  <c r="L19244" i="1"/>
  <c r="M19262" i="1"/>
  <c r="L19252" i="1"/>
  <c r="M19269" i="1"/>
  <c r="L19259" i="1"/>
  <c r="L19258" i="1"/>
  <c r="M19268" i="1"/>
  <c r="L19253" i="1"/>
  <c r="M19263" i="1"/>
  <c r="O19241" i="1"/>
  <c r="N19240" i="1"/>
  <c r="N19241" i="1"/>
  <c r="P19239" i="1"/>
  <c r="P19240" i="1"/>
  <c r="O19239" i="1"/>
  <c r="P19241" i="1"/>
  <c r="O19240" i="1"/>
  <c r="N19239" i="1"/>
  <c r="R19239" i="1" s="1" a="1"/>
  <c r="L19261" i="1"/>
  <c r="M19271" i="1"/>
  <c r="M19257" i="1"/>
  <c r="L19247" i="1"/>
  <c r="M19266" i="1"/>
  <c r="L19256" i="1"/>
  <c r="N19249" i="1" a="1"/>
  <c r="P19245" i="1"/>
  <c r="R19230" i="1"/>
  <c r="R19229" i="1"/>
  <c r="R19231" i="1"/>
  <c r="O19256" i="1"/>
  <c r="O19257" i="1" s="1"/>
  <c r="L19255" i="1"/>
  <c r="N19256" i="1"/>
  <c r="P19256" i="1" s="1"/>
  <c r="P19257" i="1" s="1"/>
  <c r="O19255" i="1"/>
  <c r="N19255" i="1"/>
  <c r="M19265" i="1"/>
  <c r="N19259" i="1" l="1" a="1"/>
  <c r="P19255" i="1"/>
  <c r="O19251" i="1"/>
  <c r="N19250" i="1"/>
  <c r="N19251" i="1"/>
  <c r="P19249" i="1"/>
  <c r="P19250" i="1"/>
  <c r="O19249" i="1"/>
  <c r="P19251" i="1"/>
  <c r="O19250" i="1"/>
  <c r="N19249" i="1"/>
  <c r="R19249" i="1" s="1" a="1"/>
  <c r="M19267" i="1"/>
  <c r="L19257" i="1"/>
  <c r="L19263" i="1"/>
  <c r="M19273" i="1"/>
  <c r="L19271" i="1"/>
  <c r="M19281" i="1"/>
  <c r="M19279" i="1"/>
  <c r="L19269" i="1"/>
  <c r="M19264" i="1"/>
  <c r="L19254" i="1"/>
  <c r="O19266" i="1"/>
  <c r="O19267" i="1" s="1"/>
  <c r="L19265" i="1"/>
  <c r="N19266" i="1"/>
  <c r="P19266" i="1" s="1"/>
  <c r="P19267" i="1" s="1"/>
  <c r="O19265" i="1"/>
  <c r="N19265" i="1"/>
  <c r="M19275" i="1"/>
  <c r="M19276" i="1"/>
  <c r="L19266" i="1"/>
  <c r="L19268" i="1"/>
  <c r="M19278" i="1"/>
  <c r="R19240" i="1"/>
  <c r="R19239" i="1"/>
  <c r="R19241" i="1"/>
  <c r="M19272" i="1"/>
  <c r="L19262" i="1"/>
  <c r="M19260" i="1"/>
  <c r="L19250" i="1"/>
  <c r="M19270" i="1" l="1"/>
  <c r="L19260" i="1"/>
  <c r="M19286" i="1"/>
  <c r="L19276" i="1"/>
  <c r="M19274" i="1"/>
  <c r="L19264" i="1"/>
  <c r="M19277" i="1"/>
  <c r="L19267" i="1"/>
  <c r="M19282" i="1"/>
  <c r="L19272" i="1"/>
  <c r="L19278" i="1"/>
  <c r="M19288" i="1"/>
  <c r="O19276" i="1"/>
  <c r="O19277" i="1" s="1"/>
  <c r="L19275" i="1"/>
  <c r="N19276" i="1"/>
  <c r="P19276" i="1" s="1"/>
  <c r="P19277" i="1" s="1"/>
  <c r="O19275" i="1"/>
  <c r="N19275" i="1"/>
  <c r="M19285" i="1"/>
  <c r="L19273" i="1"/>
  <c r="M19283" i="1"/>
  <c r="R19250" i="1"/>
  <c r="R19249" i="1"/>
  <c r="R19251" i="1"/>
  <c r="N19269" i="1" a="1"/>
  <c r="P19265" i="1"/>
  <c r="M19289" i="1"/>
  <c r="L19279" i="1"/>
  <c r="L19281" i="1"/>
  <c r="M19291" i="1"/>
  <c r="O19261" i="1"/>
  <c r="N19260" i="1"/>
  <c r="N19261" i="1"/>
  <c r="P19259" i="1"/>
  <c r="P19260" i="1"/>
  <c r="O19259" i="1"/>
  <c r="N19259" i="1"/>
  <c r="R19259" i="1" s="1" a="1"/>
  <c r="P19261" i="1"/>
  <c r="O19260" i="1"/>
  <c r="L19288" i="1" l="1"/>
  <c r="M19298" i="1"/>
  <c r="R19260" i="1"/>
  <c r="R19259" i="1"/>
  <c r="R19261" i="1"/>
  <c r="M19287" i="1"/>
  <c r="L19277" i="1"/>
  <c r="M19296" i="1"/>
  <c r="L19286" i="1"/>
  <c r="L19291" i="1"/>
  <c r="M19301" i="1"/>
  <c r="O19271" i="1"/>
  <c r="N19270" i="1"/>
  <c r="N19271" i="1"/>
  <c r="P19269" i="1"/>
  <c r="P19270" i="1"/>
  <c r="O19269" i="1"/>
  <c r="O19270" i="1"/>
  <c r="N19269" i="1"/>
  <c r="R19269" i="1" s="1" a="1"/>
  <c r="P19271" i="1"/>
  <c r="L19283" i="1"/>
  <c r="M19293" i="1"/>
  <c r="M19299" i="1"/>
  <c r="L19289" i="1"/>
  <c r="O19286" i="1"/>
  <c r="O19287" i="1" s="1"/>
  <c r="L19285" i="1"/>
  <c r="N19286" i="1"/>
  <c r="P19286" i="1" s="1"/>
  <c r="P19287" i="1" s="1"/>
  <c r="O19285" i="1"/>
  <c r="N19285" i="1"/>
  <c r="M19295" i="1"/>
  <c r="N19279" i="1" a="1"/>
  <c r="P19275" i="1"/>
  <c r="M19292" i="1"/>
  <c r="L19282" i="1"/>
  <c r="M19284" i="1"/>
  <c r="L19274" i="1"/>
  <c r="M19280" i="1"/>
  <c r="L19270" i="1"/>
  <c r="M19306" i="1" l="1"/>
  <c r="L19296" i="1"/>
  <c r="M19290" i="1"/>
  <c r="L19280" i="1"/>
  <c r="M19294" i="1"/>
  <c r="L19284" i="1"/>
  <c r="O19281" i="1"/>
  <c r="N19280" i="1"/>
  <c r="N19281" i="1"/>
  <c r="P19279" i="1"/>
  <c r="P19280" i="1"/>
  <c r="O19279" i="1"/>
  <c r="P19281" i="1"/>
  <c r="O19280" i="1"/>
  <c r="N19279" i="1"/>
  <c r="R19279" i="1" s="1" a="1"/>
  <c r="M19309" i="1"/>
  <c r="L19299" i="1"/>
  <c r="R19270" i="1"/>
  <c r="R19269" i="1"/>
  <c r="R19271" i="1"/>
  <c r="L19301" i="1"/>
  <c r="M19311" i="1"/>
  <c r="M19302" i="1"/>
  <c r="L19292" i="1"/>
  <c r="O19296" i="1"/>
  <c r="O19297" i="1" s="1"/>
  <c r="L19295" i="1"/>
  <c r="N19296" i="1"/>
  <c r="P19296" i="1" s="1"/>
  <c r="P19297" i="1" s="1"/>
  <c r="O19295" i="1"/>
  <c r="N19295" i="1"/>
  <c r="M19305" i="1"/>
  <c r="L19293" i="1"/>
  <c r="M19303" i="1"/>
  <c r="M19297" i="1"/>
  <c r="L19287" i="1"/>
  <c r="L19298" i="1"/>
  <c r="M19308" i="1"/>
  <c r="N19289" i="1" a="1"/>
  <c r="P19285" i="1"/>
  <c r="M19319" i="1" l="1"/>
  <c r="L19309" i="1"/>
  <c r="N19299" i="1" a="1"/>
  <c r="P19295" i="1"/>
  <c r="L19303" i="1"/>
  <c r="M19313" i="1"/>
  <c r="M19312" i="1"/>
  <c r="L19302" i="1"/>
  <c r="R19280" i="1"/>
  <c r="R19279" i="1"/>
  <c r="R19281" i="1"/>
  <c r="M19300" i="1"/>
  <c r="L19290" i="1"/>
  <c r="O19291" i="1"/>
  <c r="N19290" i="1"/>
  <c r="N19291" i="1"/>
  <c r="P19289" i="1"/>
  <c r="P19290" i="1"/>
  <c r="O19289" i="1"/>
  <c r="P19291" i="1"/>
  <c r="O19290" i="1"/>
  <c r="N19289" i="1"/>
  <c r="R19289" i="1" s="1" a="1"/>
  <c r="M19307" i="1"/>
  <c r="L19297" i="1"/>
  <c r="L19308" i="1"/>
  <c r="M19318" i="1"/>
  <c r="O19306" i="1"/>
  <c r="O19307" i="1" s="1"/>
  <c r="L19305" i="1"/>
  <c r="N19306" i="1"/>
  <c r="P19306" i="1" s="1"/>
  <c r="P19307" i="1" s="1"/>
  <c r="O19305" i="1"/>
  <c r="N19305" i="1"/>
  <c r="M19315" i="1"/>
  <c r="L19311" i="1"/>
  <c r="M19321" i="1"/>
  <c r="M19304" i="1"/>
  <c r="L19294" i="1"/>
  <c r="M19316" i="1"/>
  <c r="L19306" i="1"/>
  <c r="N19309" i="1" l="1" a="1"/>
  <c r="P19305" i="1"/>
  <c r="L19321" i="1"/>
  <c r="M19331" i="1"/>
  <c r="M19326" i="1"/>
  <c r="L19316" i="1"/>
  <c r="O19316" i="1"/>
  <c r="O19317" i="1" s="1"/>
  <c r="L19315" i="1"/>
  <c r="N19316" i="1"/>
  <c r="P19316" i="1" s="1"/>
  <c r="P19317" i="1" s="1"/>
  <c r="O19315" i="1"/>
  <c r="N19315" i="1"/>
  <c r="M19325" i="1"/>
  <c r="M19310" i="1"/>
  <c r="L19300" i="1"/>
  <c r="M19317" i="1"/>
  <c r="L19307" i="1"/>
  <c r="M19322" i="1"/>
  <c r="L19312" i="1"/>
  <c r="O19301" i="1"/>
  <c r="N19300" i="1"/>
  <c r="N19301" i="1"/>
  <c r="P19299" i="1"/>
  <c r="P19300" i="1"/>
  <c r="O19299" i="1"/>
  <c r="N19299" i="1"/>
  <c r="R19299" i="1" s="1" a="1"/>
  <c r="P19301" i="1"/>
  <c r="O19300" i="1"/>
  <c r="L19318" i="1"/>
  <c r="M19328" i="1"/>
  <c r="R19290" i="1"/>
  <c r="R19289" i="1"/>
  <c r="R19291" i="1"/>
  <c r="L19313" i="1"/>
  <c r="M19323" i="1"/>
  <c r="M19314" i="1"/>
  <c r="L19304" i="1"/>
  <c r="M19329" i="1"/>
  <c r="L19319" i="1"/>
  <c r="M19324" i="1" l="1"/>
  <c r="L19314" i="1"/>
  <c r="R19300" i="1"/>
  <c r="R19299" i="1"/>
  <c r="R19301" i="1"/>
  <c r="M19332" i="1"/>
  <c r="L19322" i="1"/>
  <c r="M19320" i="1"/>
  <c r="L19310" i="1"/>
  <c r="O19326" i="1"/>
  <c r="O19327" i="1" s="1"/>
  <c r="L19325" i="1"/>
  <c r="N19326" i="1"/>
  <c r="P19326" i="1" s="1"/>
  <c r="P19327" i="1" s="1"/>
  <c r="O19325" i="1"/>
  <c r="N19325" i="1"/>
  <c r="M19335" i="1"/>
  <c r="L19331" i="1"/>
  <c r="M19341" i="1"/>
  <c r="N19319" i="1" a="1"/>
  <c r="P19315" i="1"/>
  <c r="M19327" i="1"/>
  <c r="L19317" i="1"/>
  <c r="L19323" i="1"/>
  <c r="M19333" i="1"/>
  <c r="M19339" i="1"/>
  <c r="L19329" i="1"/>
  <c r="L19328" i="1"/>
  <c r="M19338" i="1"/>
  <c r="M19336" i="1"/>
  <c r="L19326" i="1"/>
  <c r="O19311" i="1"/>
  <c r="N19310" i="1"/>
  <c r="N19311" i="1"/>
  <c r="P19309" i="1"/>
  <c r="P19310" i="1"/>
  <c r="O19309" i="1"/>
  <c r="O19310" i="1"/>
  <c r="N19309" i="1"/>
  <c r="R19309" i="1" s="1" a="1"/>
  <c r="P19311" i="1"/>
  <c r="R19310" i="1" l="1"/>
  <c r="R19309" i="1"/>
  <c r="R19311" i="1"/>
  <c r="M19349" i="1"/>
  <c r="L19339" i="1"/>
  <c r="M19330" i="1"/>
  <c r="L19320" i="1"/>
  <c r="L19341" i="1"/>
  <c r="M19351" i="1"/>
  <c r="M19346" i="1"/>
  <c r="L19336" i="1"/>
  <c r="M19337" i="1"/>
  <c r="L19327" i="1"/>
  <c r="L19338" i="1"/>
  <c r="M19348" i="1"/>
  <c r="L19333" i="1"/>
  <c r="M19343" i="1"/>
  <c r="O19336" i="1"/>
  <c r="O19337" i="1" s="1"/>
  <c r="L19335" i="1"/>
  <c r="N19336" i="1"/>
  <c r="P19336" i="1" s="1"/>
  <c r="P19337" i="1" s="1"/>
  <c r="O19335" i="1"/>
  <c r="N19335" i="1"/>
  <c r="M19345" i="1"/>
  <c r="O19321" i="1"/>
  <c r="N19320" i="1"/>
  <c r="N19321" i="1"/>
  <c r="P19319" i="1"/>
  <c r="P19320" i="1"/>
  <c r="O19319" i="1"/>
  <c r="P19321" i="1"/>
  <c r="O19320" i="1"/>
  <c r="N19319" i="1"/>
  <c r="R19319" i="1" s="1" a="1"/>
  <c r="N19329" i="1" a="1"/>
  <c r="P19325" i="1"/>
  <c r="M19342" i="1"/>
  <c r="L19332" i="1"/>
  <c r="M19334" i="1"/>
  <c r="L19324" i="1"/>
  <c r="M19344" i="1" l="1"/>
  <c r="L19334" i="1"/>
  <c r="R19320" i="1"/>
  <c r="R19319" i="1"/>
  <c r="R19321" i="1"/>
  <c r="M19347" i="1"/>
  <c r="L19337" i="1"/>
  <c r="M19359" i="1"/>
  <c r="L19349" i="1"/>
  <c r="O19331" i="1"/>
  <c r="N19330" i="1"/>
  <c r="N19331" i="1"/>
  <c r="P19329" i="1"/>
  <c r="P19330" i="1"/>
  <c r="O19329" i="1"/>
  <c r="P19331" i="1"/>
  <c r="O19330" i="1"/>
  <c r="N19329" i="1"/>
  <c r="R19329" i="1" s="1" a="1"/>
  <c r="M19352" i="1"/>
  <c r="L19342" i="1"/>
  <c r="O19346" i="1"/>
  <c r="O19347" i="1" s="1"/>
  <c r="L19345" i="1"/>
  <c r="N19346" i="1"/>
  <c r="P19346" i="1" s="1"/>
  <c r="P19347" i="1" s="1"/>
  <c r="O19345" i="1"/>
  <c r="N19345" i="1"/>
  <c r="M19355" i="1"/>
  <c r="L19348" i="1"/>
  <c r="M19358" i="1"/>
  <c r="N19339" i="1" a="1"/>
  <c r="P19335" i="1"/>
  <c r="M19356" i="1"/>
  <c r="L19346" i="1"/>
  <c r="M19340" i="1"/>
  <c r="L19330" i="1"/>
  <c r="L19343" i="1"/>
  <c r="M19353" i="1"/>
  <c r="L19351" i="1"/>
  <c r="M19361" i="1"/>
  <c r="M19350" i="1" l="1"/>
  <c r="L19340" i="1"/>
  <c r="M19369" i="1"/>
  <c r="L19359" i="1"/>
  <c r="L19353" i="1"/>
  <c r="M19363" i="1"/>
  <c r="L19358" i="1"/>
  <c r="M19368" i="1"/>
  <c r="L19356" i="1"/>
  <c r="M19366" i="1"/>
  <c r="M19362" i="1"/>
  <c r="L19352" i="1"/>
  <c r="O19341" i="1"/>
  <c r="N19340" i="1"/>
  <c r="N19341" i="1"/>
  <c r="P19339" i="1"/>
  <c r="P19340" i="1"/>
  <c r="O19339" i="1"/>
  <c r="N19339" i="1"/>
  <c r="R19339" i="1" s="1" a="1"/>
  <c r="P19341" i="1"/>
  <c r="O19340" i="1"/>
  <c r="M19371" i="1"/>
  <c r="L19361" i="1"/>
  <c r="O19356" i="1"/>
  <c r="O19357" i="1" s="1"/>
  <c r="L19355" i="1"/>
  <c r="N19356" i="1"/>
  <c r="P19356" i="1" s="1"/>
  <c r="P19357" i="1" s="1"/>
  <c r="O19355" i="1"/>
  <c r="N19355" i="1"/>
  <c r="M19365" i="1"/>
  <c r="R19330" i="1"/>
  <c r="R19329" i="1"/>
  <c r="R19331" i="1"/>
  <c r="M19357" i="1"/>
  <c r="L19347" i="1"/>
  <c r="N19349" i="1" a="1"/>
  <c r="P19345" i="1"/>
  <c r="M19354" i="1"/>
  <c r="L19344" i="1"/>
  <c r="L19368" i="1" l="1"/>
  <c r="M19378" i="1"/>
  <c r="R19340" i="1"/>
  <c r="R19339" i="1"/>
  <c r="R19341" i="1"/>
  <c r="M19372" i="1"/>
  <c r="L19362" i="1"/>
  <c r="M19379" i="1"/>
  <c r="L19369" i="1"/>
  <c r="N19359" i="1" a="1"/>
  <c r="P19355" i="1"/>
  <c r="L19371" i="1"/>
  <c r="M19381" i="1"/>
  <c r="L19366" i="1"/>
  <c r="M19376" i="1"/>
  <c r="L19363" i="1"/>
  <c r="M19373" i="1"/>
  <c r="O19351" i="1"/>
  <c r="N19350" i="1"/>
  <c r="N19351" i="1"/>
  <c r="P19349" i="1"/>
  <c r="P19350" i="1"/>
  <c r="O19349" i="1"/>
  <c r="O19350" i="1"/>
  <c r="N19349" i="1"/>
  <c r="R19349" i="1" s="1" a="1"/>
  <c r="P19351" i="1"/>
  <c r="M19364" i="1"/>
  <c r="L19354" i="1"/>
  <c r="L19357" i="1"/>
  <c r="M19367" i="1"/>
  <c r="N19366" i="1"/>
  <c r="P19366" i="1" s="1"/>
  <c r="P19367" i="1" s="1"/>
  <c r="O19365" i="1"/>
  <c r="L19365" i="1"/>
  <c r="M19375" i="1"/>
  <c r="O19366" i="1"/>
  <c r="O19367" i="1" s="1"/>
  <c r="N19365" i="1"/>
  <c r="M19360" i="1"/>
  <c r="L19350" i="1"/>
  <c r="M19389" i="1" l="1"/>
  <c r="L19379" i="1"/>
  <c r="M19374" i="1"/>
  <c r="L19364" i="1"/>
  <c r="M19386" i="1"/>
  <c r="L19376" i="1"/>
  <c r="N19369" i="1" a="1"/>
  <c r="P19365" i="1"/>
  <c r="N19376" i="1"/>
  <c r="P19376" i="1" s="1"/>
  <c r="P19377" i="1" s="1"/>
  <c r="O19375" i="1"/>
  <c r="O19376" i="1"/>
  <c r="O19377" i="1" s="1"/>
  <c r="N19375" i="1"/>
  <c r="M19385" i="1"/>
  <c r="L19375" i="1"/>
  <c r="L19367" i="1"/>
  <c r="M19377" i="1"/>
  <c r="O19361" i="1"/>
  <c r="N19360" i="1"/>
  <c r="N19361" i="1"/>
  <c r="P19359" i="1"/>
  <c r="P19360" i="1"/>
  <c r="O19359" i="1"/>
  <c r="P19361" i="1"/>
  <c r="O19360" i="1"/>
  <c r="N19359" i="1"/>
  <c r="R19359" i="1" s="1" a="1"/>
  <c r="M19382" i="1"/>
  <c r="L19372" i="1"/>
  <c r="L19378" i="1"/>
  <c r="M19388" i="1"/>
  <c r="M19370" i="1"/>
  <c r="L19360" i="1"/>
  <c r="R19350" i="1"/>
  <c r="R19349" i="1"/>
  <c r="R19351" i="1"/>
  <c r="M19383" i="1"/>
  <c r="L19373" i="1"/>
  <c r="L19381" i="1"/>
  <c r="M19391" i="1"/>
  <c r="L19383" i="1" l="1"/>
  <c r="M19393" i="1"/>
  <c r="M19380" i="1"/>
  <c r="L19370" i="1"/>
  <c r="L19388" i="1"/>
  <c r="M19398" i="1"/>
  <c r="L19377" i="1"/>
  <c r="M19387" i="1"/>
  <c r="N19379" i="1" a="1"/>
  <c r="P19375" i="1"/>
  <c r="N19371" i="1"/>
  <c r="P19369" i="1"/>
  <c r="P19370" i="1"/>
  <c r="N19369" i="1"/>
  <c r="R19369" i="1" s="1" a="1"/>
  <c r="O19370" i="1"/>
  <c r="P19371" i="1"/>
  <c r="N19370" i="1"/>
  <c r="O19369" i="1"/>
  <c r="O19371" i="1"/>
  <c r="M19384" i="1"/>
  <c r="L19374" i="1"/>
  <c r="M19392" i="1"/>
  <c r="L19382" i="1"/>
  <c r="L19391" i="1"/>
  <c r="M19401" i="1"/>
  <c r="R19360" i="1"/>
  <c r="R19359" i="1"/>
  <c r="R19361" i="1"/>
  <c r="N19386" i="1"/>
  <c r="P19386" i="1" s="1"/>
  <c r="P19387" i="1" s="1"/>
  <c r="O19385" i="1"/>
  <c r="N19385" i="1"/>
  <c r="O19386" i="1"/>
  <c r="O19387" i="1" s="1"/>
  <c r="L19385" i="1"/>
  <c r="M19395" i="1"/>
  <c r="M19396" i="1"/>
  <c r="L19386" i="1"/>
  <c r="M19399" i="1"/>
  <c r="L19389" i="1"/>
  <c r="M19394" i="1" l="1"/>
  <c r="L19384" i="1"/>
  <c r="L19387" i="1"/>
  <c r="M19397" i="1"/>
  <c r="N19396" i="1"/>
  <c r="P19396" i="1" s="1"/>
  <c r="P19397" i="1" s="1"/>
  <c r="O19395" i="1"/>
  <c r="N19395" i="1"/>
  <c r="O19396" i="1"/>
  <c r="O19397" i="1" s="1"/>
  <c r="L19395" i="1"/>
  <c r="M19405" i="1"/>
  <c r="M19406" i="1"/>
  <c r="L19396" i="1"/>
  <c r="N19389" i="1" a="1"/>
  <c r="P19385" i="1"/>
  <c r="M19390" i="1"/>
  <c r="L19380" i="1"/>
  <c r="M19402" i="1"/>
  <c r="L19392" i="1"/>
  <c r="R19369" i="1"/>
  <c r="R19370" i="1"/>
  <c r="R19371" i="1"/>
  <c r="L19398" i="1"/>
  <c r="M19408" i="1"/>
  <c r="L19393" i="1"/>
  <c r="M19403" i="1"/>
  <c r="M19409" i="1"/>
  <c r="L19399" i="1"/>
  <c r="L19401" i="1"/>
  <c r="M19411" i="1"/>
  <c r="N19381" i="1"/>
  <c r="P19379" i="1"/>
  <c r="O19380" i="1"/>
  <c r="P19381" i="1"/>
  <c r="N19380" i="1"/>
  <c r="O19381" i="1"/>
  <c r="O19379" i="1"/>
  <c r="N19379" i="1"/>
  <c r="R19379" i="1" s="1" a="1"/>
  <c r="P19380" i="1"/>
  <c r="M19419" i="1" l="1"/>
  <c r="L19409" i="1"/>
  <c r="L19397" i="1"/>
  <c r="M19407" i="1"/>
  <c r="R19379" i="1"/>
  <c r="R19381" i="1"/>
  <c r="R19380" i="1"/>
  <c r="L19408" i="1"/>
  <c r="M19418" i="1"/>
  <c r="M19400" i="1"/>
  <c r="L19390" i="1"/>
  <c r="M19416" i="1"/>
  <c r="L19406" i="1"/>
  <c r="N19399" i="1" a="1"/>
  <c r="P19395" i="1"/>
  <c r="N19406" i="1"/>
  <c r="P19406" i="1" s="1"/>
  <c r="P19407" i="1" s="1"/>
  <c r="O19405" i="1"/>
  <c r="N19405" i="1"/>
  <c r="O19406" i="1"/>
  <c r="O19407" i="1" s="1"/>
  <c r="L19405" i="1"/>
  <c r="M19415" i="1"/>
  <c r="L19411" i="1"/>
  <c r="M19421" i="1"/>
  <c r="L19403" i="1"/>
  <c r="M19413" i="1"/>
  <c r="M19412" i="1"/>
  <c r="L19402" i="1"/>
  <c r="N19391" i="1"/>
  <c r="P19389" i="1"/>
  <c r="P19390" i="1"/>
  <c r="O19389" i="1"/>
  <c r="N19390" i="1"/>
  <c r="P19391" i="1"/>
  <c r="N19389" i="1"/>
  <c r="R19389" i="1" s="1" a="1"/>
  <c r="O19391" i="1"/>
  <c r="O19390" i="1"/>
  <c r="M19404" i="1"/>
  <c r="L19394" i="1"/>
  <c r="M19414" i="1" l="1"/>
  <c r="L19404" i="1"/>
  <c r="L19413" i="1"/>
  <c r="M19423" i="1"/>
  <c r="N19416" i="1"/>
  <c r="P19416" i="1" s="1"/>
  <c r="P19417" i="1" s="1"/>
  <c r="O19415" i="1"/>
  <c r="N19415" i="1"/>
  <c r="O19416" i="1"/>
  <c r="O19417" i="1" s="1"/>
  <c r="L19415" i="1"/>
  <c r="M19425" i="1"/>
  <c r="M19426" i="1"/>
  <c r="L19416" i="1"/>
  <c r="L19407" i="1"/>
  <c r="M19417" i="1"/>
  <c r="L19421" i="1"/>
  <c r="M19431" i="1"/>
  <c r="R19389" i="1"/>
  <c r="R19390" i="1"/>
  <c r="R19391" i="1"/>
  <c r="M19422" i="1"/>
  <c r="L19412" i="1"/>
  <c r="N19409" i="1" a="1"/>
  <c r="P19405" i="1"/>
  <c r="N19401" i="1"/>
  <c r="P19399" i="1"/>
  <c r="P19400" i="1"/>
  <c r="O19399" i="1"/>
  <c r="O19401" i="1"/>
  <c r="O19400" i="1"/>
  <c r="N19400" i="1"/>
  <c r="N19399" i="1"/>
  <c r="R19399" i="1" s="1" a="1"/>
  <c r="P19401" i="1"/>
  <c r="M19410" i="1"/>
  <c r="L19400" i="1"/>
  <c r="L19418" i="1"/>
  <c r="M19428" i="1"/>
  <c r="M19429" i="1"/>
  <c r="L19419" i="1"/>
  <c r="M19438" i="1" l="1"/>
  <c r="L19428" i="1"/>
  <c r="M19432" i="1"/>
  <c r="L19422" i="1"/>
  <c r="L19431" i="1"/>
  <c r="M19441" i="1"/>
  <c r="M19433" i="1"/>
  <c r="L19423" i="1"/>
  <c r="R19399" i="1"/>
  <c r="R19401" i="1"/>
  <c r="R19400" i="1"/>
  <c r="M19436" i="1"/>
  <c r="L19426" i="1"/>
  <c r="N19419" i="1" a="1"/>
  <c r="P19415" i="1"/>
  <c r="N19411" i="1"/>
  <c r="P19409" i="1"/>
  <c r="P19410" i="1"/>
  <c r="O19409" i="1"/>
  <c r="N19410" i="1"/>
  <c r="P19411" i="1"/>
  <c r="N19409" i="1"/>
  <c r="R19409" i="1" s="1" a="1"/>
  <c r="O19411" i="1"/>
  <c r="O19410" i="1"/>
  <c r="N19426" i="1"/>
  <c r="P19426" i="1" s="1"/>
  <c r="P19427" i="1" s="1"/>
  <c r="O19425" i="1"/>
  <c r="N19425" i="1"/>
  <c r="M19435" i="1"/>
  <c r="O19426" i="1"/>
  <c r="O19427" i="1" s="1"/>
  <c r="L19425" i="1"/>
  <c r="L19417" i="1"/>
  <c r="M19427" i="1"/>
  <c r="M19439" i="1"/>
  <c r="L19429" i="1"/>
  <c r="M19420" i="1"/>
  <c r="L19410" i="1"/>
  <c r="M19424" i="1"/>
  <c r="L19414" i="1"/>
  <c r="M19449" i="1" l="1"/>
  <c r="L19439" i="1"/>
  <c r="M19437" i="1"/>
  <c r="L19427" i="1"/>
  <c r="O19436" i="1"/>
  <c r="O19437" i="1" s="1"/>
  <c r="L19435" i="1"/>
  <c r="N19436" i="1"/>
  <c r="P19436" i="1" s="1"/>
  <c r="P19437" i="1" s="1"/>
  <c r="O19435" i="1"/>
  <c r="N19435" i="1"/>
  <c r="M19445" i="1"/>
  <c r="M19446" i="1"/>
  <c r="L19436" i="1"/>
  <c r="M19434" i="1"/>
  <c r="L19424" i="1"/>
  <c r="M19430" i="1"/>
  <c r="L19420" i="1"/>
  <c r="N19429" i="1" a="1"/>
  <c r="P19425" i="1"/>
  <c r="L19433" i="1"/>
  <c r="M19443" i="1"/>
  <c r="M19442" i="1"/>
  <c r="L19432" i="1"/>
  <c r="R19409" i="1"/>
  <c r="R19410" i="1"/>
  <c r="R19411" i="1"/>
  <c r="N19421" i="1"/>
  <c r="P19419" i="1"/>
  <c r="P19420" i="1"/>
  <c r="O19419" i="1"/>
  <c r="O19421" i="1"/>
  <c r="O19420" i="1"/>
  <c r="N19420" i="1"/>
  <c r="P19421" i="1"/>
  <c r="N19419" i="1"/>
  <c r="R19419" i="1" s="1" a="1"/>
  <c r="L19441" i="1"/>
  <c r="M19451" i="1"/>
  <c r="L19438" i="1"/>
  <c r="M19448" i="1"/>
  <c r="O19431" i="1" l="1"/>
  <c r="N19430" i="1"/>
  <c r="N19431" i="1"/>
  <c r="P19429" i="1"/>
  <c r="P19430" i="1"/>
  <c r="O19429" i="1"/>
  <c r="P19431" i="1"/>
  <c r="O19430" i="1"/>
  <c r="N19429" i="1"/>
  <c r="R19429" i="1" s="1" a="1"/>
  <c r="L19443" i="1"/>
  <c r="M19453" i="1"/>
  <c r="M19440" i="1"/>
  <c r="L19430" i="1"/>
  <c r="M19456" i="1"/>
  <c r="L19446" i="1"/>
  <c r="M19447" i="1"/>
  <c r="L19437" i="1"/>
  <c r="L19451" i="1"/>
  <c r="M19461" i="1"/>
  <c r="L19448" i="1"/>
  <c r="M19458" i="1"/>
  <c r="R19419" i="1"/>
  <c r="R19421" i="1"/>
  <c r="R19420" i="1"/>
  <c r="O19446" i="1"/>
  <c r="O19447" i="1" s="1"/>
  <c r="L19445" i="1"/>
  <c r="N19446" i="1"/>
  <c r="P19446" i="1" s="1"/>
  <c r="P19447" i="1" s="1"/>
  <c r="O19445" i="1"/>
  <c r="N19445" i="1"/>
  <c r="M19455" i="1"/>
  <c r="M19452" i="1"/>
  <c r="L19442" i="1"/>
  <c r="M19444" i="1"/>
  <c r="L19434" i="1"/>
  <c r="N19439" i="1" a="1"/>
  <c r="P19435" i="1"/>
  <c r="M19459" i="1"/>
  <c r="L19449" i="1"/>
  <c r="M19457" i="1" l="1"/>
  <c r="L19447" i="1"/>
  <c r="M19450" i="1"/>
  <c r="L19440" i="1"/>
  <c r="N19449" i="1" a="1"/>
  <c r="P19445" i="1"/>
  <c r="L19461" i="1"/>
  <c r="M19471" i="1"/>
  <c r="L19453" i="1"/>
  <c r="M19463" i="1"/>
  <c r="M19469" i="1"/>
  <c r="L19459" i="1"/>
  <c r="M19454" i="1"/>
  <c r="L19444" i="1"/>
  <c r="O19441" i="1"/>
  <c r="N19440" i="1"/>
  <c r="N19441" i="1"/>
  <c r="P19439" i="1"/>
  <c r="P19440" i="1"/>
  <c r="O19439" i="1"/>
  <c r="P19441" i="1"/>
  <c r="O19440" i="1"/>
  <c r="N19439" i="1"/>
  <c r="R19439" i="1" s="1" a="1"/>
  <c r="M19462" i="1"/>
  <c r="L19452" i="1"/>
  <c r="O19456" i="1"/>
  <c r="O19457" i="1" s="1"/>
  <c r="L19455" i="1"/>
  <c r="N19456" i="1"/>
  <c r="P19456" i="1" s="1"/>
  <c r="P19457" i="1" s="1"/>
  <c r="O19455" i="1"/>
  <c r="N19455" i="1"/>
  <c r="M19465" i="1"/>
  <c r="M19466" i="1"/>
  <c r="L19456" i="1"/>
  <c r="L19458" i="1"/>
  <c r="M19468" i="1"/>
  <c r="R19430" i="1"/>
  <c r="R19429" i="1"/>
  <c r="R19431" i="1"/>
  <c r="N19459" i="1" l="1" a="1"/>
  <c r="P19455" i="1"/>
  <c r="M19476" i="1"/>
  <c r="L19466" i="1"/>
  <c r="M19472" i="1"/>
  <c r="L19462" i="1"/>
  <c r="L19471" i="1"/>
  <c r="M19481" i="1"/>
  <c r="L19468" i="1"/>
  <c r="M19478" i="1"/>
  <c r="O19466" i="1"/>
  <c r="O19467" i="1" s="1"/>
  <c r="L19465" i="1"/>
  <c r="N19466" i="1"/>
  <c r="P19466" i="1" s="1"/>
  <c r="P19467" i="1" s="1"/>
  <c r="O19465" i="1"/>
  <c r="N19465" i="1"/>
  <c r="M19475" i="1"/>
  <c r="R19440" i="1"/>
  <c r="R19439" i="1"/>
  <c r="R19441" i="1"/>
  <c r="M19479" i="1"/>
  <c r="L19469" i="1"/>
  <c r="M19460" i="1"/>
  <c r="L19450" i="1"/>
  <c r="L19463" i="1"/>
  <c r="M19473" i="1"/>
  <c r="M19464" i="1"/>
  <c r="L19454" i="1"/>
  <c r="O19451" i="1"/>
  <c r="N19450" i="1"/>
  <c r="N19451" i="1"/>
  <c r="P19449" i="1"/>
  <c r="P19450" i="1"/>
  <c r="O19449" i="1"/>
  <c r="N19449" i="1"/>
  <c r="R19449" i="1" s="1" a="1"/>
  <c r="P19451" i="1"/>
  <c r="O19450" i="1"/>
  <c r="M19467" i="1"/>
  <c r="L19457" i="1"/>
  <c r="N19469" i="1" l="1" a="1"/>
  <c r="P19465" i="1"/>
  <c r="M19474" i="1"/>
  <c r="L19464" i="1"/>
  <c r="M19470" i="1"/>
  <c r="L19460" i="1"/>
  <c r="M19477" i="1"/>
  <c r="L19467" i="1"/>
  <c r="L19473" i="1"/>
  <c r="M19483" i="1"/>
  <c r="M19489" i="1"/>
  <c r="L19479" i="1"/>
  <c r="O19476" i="1"/>
  <c r="O19477" i="1" s="1"/>
  <c r="L19475" i="1"/>
  <c r="N19476" i="1"/>
  <c r="P19476" i="1" s="1"/>
  <c r="P19477" i="1" s="1"/>
  <c r="O19475" i="1"/>
  <c r="N19475" i="1"/>
  <c r="M19485" i="1"/>
  <c r="L19481" i="1"/>
  <c r="M19491" i="1"/>
  <c r="M19486" i="1"/>
  <c r="L19476" i="1"/>
  <c r="R19450" i="1"/>
  <c r="R19449" i="1"/>
  <c r="R19451" i="1"/>
  <c r="L19478" i="1"/>
  <c r="M19488" i="1"/>
  <c r="M19482" i="1"/>
  <c r="L19472" i="1"/>
  <c r="O19461" i="1"/>
  <c r="N19460" i="1"/>
  <c r="N19461" i="1"/>
  <c r="P19459" i="1"/>
  <c r="P19460" i="1"/>
  <c r="O19459" i="1"/>
  <c r="O19460" i="1"/>
  <c r="N19459" i="1"/>
  <c r="R19459" i="1" s="1" a="1"/>
  <c r="P19461" i="1"/>
  <c r="M19496" i="1" l="1"/>
  <c r="L19486" i="1"/>
  <c r="M19492" i="1"/>
  <c r="L19482" i="1"/>
  <c r="M19499" i="1"/>
  <c r="L19489" i="1"/>
  <c r="M19487" i="1"/>
  <c r="L19477" i="1"/>
  <c r="M19484" i="1"/>
  <c r="L19474" i="1"/>
  <c r="N19479" i="1" a="1"/>
  <c r="P19475" i="1"/>
  <c r="L19491" i="1"/>
  <c r="M19501" i="1"/>
  <c r="L19488" i="1"/>
  <c r="M19498" i="1"/>
  <c r="O19486" i="1"/>
  <c r="O19487" i="1" s="1"/>
  <c r="L19485" i="1"/>
  <c r="N19486" i="1"/>
  <c r="P19486" i="1" s="1"/>
  <c r="P19487" i="1" s="1"/>
  <c r="O19485" i="1"/>
  <c r="N19485" i="1"/>
  <c r="M19495" i="1"/>
  <c r="L19483" i="1"/>
  <c r="M19493" i="1"/>
  <c r="R19460" i="1"/>
  <c r="R19459" i="1"/>
  <c r="R19461" i="1"/>
  <c r="M19480" i="1"/>
  <c r="L19470" i="1"/>
  <c r="O19471" i="1"/>
  <c r="N19470" i="1"/>
  <c r="N19471" i="1"/>
  <c r="P19469" i="1"/>
  <c r="P19470" i="1"/>
  <c r="O19469" i="1"/>
  <c r="P19471" i="1"/>
  <c r="O19470" i="1"/>
  <c r="N19469" i="1"/>
  <c r="R19469" i="1" s="1" a="1"/>
  <c r="L19498" i="1" l="1"/>
  <c r="M19508" i="1"/>
  <c r="M19490" i="1"/>
  <c r="L19480" i="1"/>
  <c r="O19481" i="1"/>
  <c r="N19480" i="1"/>
  <c r="N19481" i="1"/>
  <c r="P19479" i="1"/>
  <c r="P19480" i="1"/>
  <c r="O19479" i="1"/>
  <c r="P19481" i="1"/>
  <c r="O19480" i="1"/>
  <c r="N19479" i="1"/>
  <c r="R19479" i="1" s="1" a="1"/>
  <c r="M19497" i="1"/>
  <c r="L19487" i="1"/>
  <c r="M19502" i="1"/>
  <c r="L19492" i="1"/>
  <c r="L19493" i="1"/>
  <c r="M19503" i="1"/>
  <c r="R19470" i="1"/>
  <c r="R19469" i="1"/>
  <c r="R19471" i="1"/>
  <c r="O19496" i="1"/>
  <c r="O19497" i="1" s="1"/>
  <c r="L19495" i="1"/>
  <c r="N19496" i="1"/>
  <c r="P19496" i="1" s="1"/>
  <c r="P19497" i="1" s="1"/>
  <c r="O19495" i="1"/>
  <c r="N19495" i="1"/>
  <c r="M19505" i="1"/>
  <c r="L19501" i="1"/>
  <c r="M19511" i="1"/>
  <c r="N19489" i="1" a="1"/>
  <c r="P19485" i="1"/>
  <c r="M19494" i="1"/>
  <c r="L19484" i="1"/>
  <c r="M19509" i="1"/>
  <c r="L19499" i="1"/>
  <c r="M19506" i="1"/>
  <c r="L19496" i="1"/>
  <c r="O19491" i="1" l="1"/>
  <c r="N19490" i="1"/>
  <c r="N19491" i="1"/>
  <c r="P19489" i="1"/>
  <c r="P19490" i="1"/>
  <c r="O19489" i="1"/>
  <c r="N19489" i="1"/>
  <c r="R19489" i="1" s="1" a="1"/>
  <c r="P19491" i="1"/>
  <c r="O19490" i="1"/>
  <c r="L19511" i="1"/>
  <c r="M19521" i="1"/>
  <c r="M19516" i="1"/>
  <c r="L19506" i="1"/>
  <c r="M19504" i="1"/>
  <c r="L19494" i="1"/>
  <c r="O19506" i="1"/>
  <c r="O19507" i="1" s="1"/>
  <c r="L19505" i="1"/>
  <c r="N19506" i="1"/>
  <c r="P19506" i="1" s="1"/>
  <c r="P19507" i="1" s="1"/>
  <c r="O19505" i="1"/>
  <c r="N19505" i="1"/>
  <c r="M19515" i="1"/>
  <c r="M19512" i="1"/>
  <c r="L19502" i="1"/>
  <c r="L19503" i="1"/>
  <c r="M19513" i="1"/>
  <c r="M19500" i="1"/>
  <c r="L19490" i="1"/>
  <c r="M19519" i="1"/>
  <c r="L19509" i="1"/>
  <c r="M19507" i="1"/>
  <c r="L19497" i="1"/>
  <c r="L19508" i="1"/>
  <c r="M19518" i="1"/>
  <c r="N19499" i="1" a="1"/>
  <c r="P19495" i="1"/>
  <c r="R19480" i="1"/>
  <c r="R19479" i="1"/>
  <c r="R19481" i="1"/>
  <c r="N19509" i="1" l="1" a="1"/>
  <c r="P19505" i="1"/>
  <c r="M19526" i="1"/>
  <c r="L19516" i="1"/>
  <c r="L19521" i="1"/>
  <c r="M19531" i="1"/>
  <c r="R19490" i="1"/>
  <c r="R19489" i="1"/>
  <c r="R19491" i="1"/>
  <c r="M19529" i="1"/>
  <c r="L19519" i="1"/>
  <c r="M19517" i="1"/>
  <c r="L19507" i="1"/>
  <c r="M19522" i="1"/>
  <c r="L19512" i="1"/>
  <c r="M19514" i="1"/>
  <c r="L19504" i="1"/>
  <c r="O19501" i="1"/>
  <c r="N19500" i="1"/>
  <c r="N19501" i="1"/>
  <c r="P19499" i="1"/>
  <c r="P19500" i="1"/>
  <c r="O19499" i="1"/>
  <c r="O19500" i="1"/>
  <c r="N19499" i="1"/>
  <c r="R19499" i="1" s="1" a="1"/>
  <c r="P19501" i="1"/>
  <c r="M19510" i="1"/>
  <c r="L19500" i="1"/>
  <c r="L19518" i="1"/>
  <c r="M19528" i="1"/>
  <c r="L19513" i="1"/>
  <c r="M19523" i="1"/>
  <c r="O19516" i="1"/>
  <c r="O19517" i="1" s="1"/>
  <c r="L19515" i="1"/>
  <c r="N19516" i="1"/>
  <c r="P19516" i="1" s="1"/>
  <c r="P19517" i="1" s="1"/>
  <c r="O19515" i="1"/>
  <c r="N19515" i="1"/>
  <c r="M19525" i="1"/>
  <c r="L19523" i="1" l="1"/>
  <c r="M19533" i="1"/>
  <c r="M19524" i="1"/>
  <c r="L19514" i="1"/>
  <c r="M19527" i="1"/>
  <c r="L19517" i="1"/>
  <c r="M19520" i="1"/>
  <c r="L19510" i="1"/>
  <c r="M19536" i="1"/>
  <c r="L19526" i="1"/>
  <c r="O19526" i="1"/>
  <c r="O19527" i="1" s="1"/>
  <c r="L19525" i="1"/>
  <c r="N19526" i="1"/>
  <c r="P19526" i="1" s="1"/>
  <c r="P19527" i="1" s="1"/>
  <c r="O19525" i="1"/>
  <c r="N19525" i="1"/>
  <c r="M19535" i="1"/>
  <c r="L19528" i="1"/>
  <c r="M19538" i="1"/>
  <c r="M19532" i="1"/>
  <c r="L19522" i="1"/>
  <c r="M19539" i="1"/>
  <c r="L19529" i="1"/>
  <c r="L19531" i="1"/>
  <c r="M19541" i="1"/>
  <c r="N19519" i="1" a="1"/>
  <c r="P19515" i="1"/>
  <c r="R19500" i="1"/>
  <c r="R19499" i="1"/>
  <c r="R19501" i="1"/>
  <c r="O19511" i="1"/>
  <c r="N19510" i="1"/>
  <c r="N19511" i="1"/>
  <c r="P19509" i="1"/>
  <c r="P19510" i="1"/>
  <c r="O19509" i="1"/>
  <c r="P19511" i="1"/>
  <c r="O19510" i="1"/>
  <c r="N19509" i="1"/>
  <c r="R19509" i="1" s="1" a="1"/>
  <c r="R19510" i="1" l="1"/>
  <c r="R19509" i="1"/>
  <c r="R19511" i="1"/>
  <c r="L19538" i="1"/>
  <c r="M19548" i="1"/>
  <c r="M19549" i="1"/>
  <c r="L19539" i="1"/>
  <c r="L19541" i="1"/>
  <c r="M19551" i="1"/>
  <c r="O19536" i="1"/>
  <c r="O19537" i="1" s="1"/>
  <c r="L19535" i="1"/>
  <c r="N19536" i="1"/>
  <c r="P19536" i="1" s="1"/>
  <c r="P19537" i="1" s="1"/>
  <c r="O19535" i="1"/>
  <c r="N19535" i="1"/>
  <c r="M19545" i="1"/>
  <c r="M19542" i="1"/>
  <c r="L19532" i="1"/>
  <c r="N19529" i="1" a="1"/>
  <c r="P19525" i="1"/>
  <c r="M19530" i="1"/>
  <c r="L19520" i="1"/>
  <c r="M19534" i="1"/>
  <c r="L19524" i="1"/>
  <c r="L19533" i="1"/>
  <c r="M19543" i="1"/>
  <c r="O19521" i="1"/>
  <c r="N19520" i="1"/>
  <c r="N19521" i="1"/>
  <c r="P19519" i="1"/>
  <c r="P19520" i="1"/>
  <c r="O19519" i="1"/>
  <c r="P19521" i="1"/>
  <c r="O19520" i="1"/>
  <c r="N19519" i="1"/>
  <c r="R19519" i="1" s="1" a="1"/>
  <c r="M19546" i="1"/>
  <c r="L19536" i="1"/>
  <c r="M19537" i="1"/>
  <c r="L19527" i="1"/>
  <c r="M19547" i="1" l="1"/>
  <c r="L19537" i="1"/>
  <c r="M19552" i="1"/>
  <c r="L19542" i="1"/>
  <c r="M19544" i="1"/>
  <c r="L19534" i="1"/>
  <c r="L19543" i="1"/>
  <c r="M19553" i="1"/>
  <c r="M19540" i="1"/>
  <c r="L19530" i="1"/>
  <c r="M19556" i="1"/>
  <c r="L19546" i="1"/>
  <c r="O19546" i="1"/>
  <c r="O19547" i="1" s="1"/>
  <c r="L19545" i="1"/>
  <c r="N19546" i="1"/>
  <c r="P19546" i="1" s="1"/>
  <c r="P19547" i="1" s="1"/>
  <c r="O19545" i="1"/>
  <c r="N19545" i="1"/>
  <c r="M19555" i="1"/>
  <c r="O19531" i="1"/>
  <c r="N19530" i="1"/>
  <c r="N19531" i="1"/>
  <c r="P19529" i="1"/>
  <c r="P19530" i="1"/>
  <c r="O19529" i="1"/>
  <c r="N19529" i="1"/>
  <c r="R19529" i="1" s="1" a="1"/>
  <c r="P19531" i="1"/>
  <c r="O19530" i="1"/>
  <c r="N19539" i="1" a="1"/>
  <c r="P19535" i="1"/>
  <c r="M19559" i="1"/>
  <c r="L19549" i="1"/>
  <c r="R19520" i="1"/>
  <c r="R19519" i="1"/>
  <c r="R19521" i="1"/>
  <c r="L19551" i="1"/>
  <c r="M19561" i="1"/>
  <c r="L19548" i="1"/>
  <c r="M19558" i="1"/>
  <c r="L19553" i="1" l="1"/>
  <c r="M19563" i="1"/>
  <c r="N19549" i="1" a="1"/>
  <c r="P19545" i="1"/>
  <c r="L19561" i="1"/>
  <c r="M19571" i="1"/>
  <c r="M19566" i="1"/>
  <c r="L19556" i="1"/>
  <c r="M19562" i="1"/>
  <c r="L19552" i="1"/>
  <c r="O19541" i="1"/>
  <c r="N19540" i="1"/>
  <c r="N19541" i="1"/>
  <c r="P19539" i="1"/>
  <c r="P19540" i="1"/>
  <c r="O19539" i="1"/>
  <c r="O19540" i="1"/>
  <c r="N19539" i="1"/>
  <c r="R19539" i="1" s="1" a="1"/>
  <c r="P19541" i="1"/>
  <c r="L19558" i="1"/>
  <c r="M19568" i="1"/>
  <c r="M19569" i="1"/>
  <c r="L19559" i="1"/>
  <c r="O19556" i="1"/>
  <c r="O19557" i="1" s="1"/>
  <c r="L19555" i="1"/>
  <c r="N19556" i="1"/>
  <c r="P19556" i="1" s="1"/>
  <c r="P19557" i="1" s="1"/>
  <c r="O19555" i="1"/>
  <c r="N19555" i="1"/>
  <c r="M19565" i="1"/>
  <c r="R19530" i="1"/>
  <c r="R19529" i="1"/>
  <c r="R19531" i="1"/>
  <c r="M19550" i="1"/>
  <c r="L19540" i="1"/>
  <c r="M19554" i="1"/>
  <c r="L19544" i="1"/>
  <c r="M19557" i="1"/>
  <c r="L19547" i="1"/>
  <c r="M19576" i="1" l="1"/>
  <c r="L19566" i="1"/>
  <c r="O19551" i="1"/>
  <c r="N19550" i="1"/>
  <c r="N19551" i="1"/>
  <c r="P19549" i="1"/>
  <c r="P19550" i="1"/>
  <c r="O19549" i="1"/>
  <c r="P19551" i="1"/>
  <c r="O19550" i="1"/>
  <c r="N19549" i="1"/>
  <c r="R19549" i="1" s="1" a="1"/>
  <c r="M19579" i="1"/>
  <c r="L19569" i="1"/>
  <c r="R19540" i="1"/>
  <c r="R19539" i="1"/>
  <c r="R19541" i="1"/>
  <c r="L19571" i="1"/>
  <c r="M19581" i="1"/>
  <c r="L19563" i="1"/>
  <c r="M19573" i="1"/>
  <c r="N19559" i="1" a="1"/>
  <c r="P19555" i="1"/>
  <c r="M19564" i="1"/>
  <c r="L19554" i="1"/>
  <c r="M19567" i="1"/>
  <c r="L19557" i="1"/>
  <c r="M19560" i="1"/>
  <c r="L19550" i="1"/>
  <c r="O19566" i="1"/>
  <c r="O19567" i="1" s="1"/>
  <c r="L19565" i="1"/>
  <c r="N19566" i="1"/>
  <c r="P19566" i="1" s="1"/>
  <c r="P19567" i="1" s="1"/>
  <c r="O19565" i="1"/>
  <c r="N19565" i="1"/>
  <c r="M19575" i="1"/>
  <c r="L19568" i="1"/>
  <c r="M19578" i="1"/>
  <c r="M19572" i="1"/>
  <c r="L19562" i="1"/>
  <c r="L19573" i="1" l="1"/>
  <c r="M19583" i="1"/>
  <c r="M19589" i="1"/>
  <c r="L19579" i="1"/>
  <c r="M19582" i="1"/>
  <c r="L19572" i="1"/>
  <c r="R19550" i="1"/>
  <c r="R19549" i="1"/>
  <c r="R19551" i="1"/>
  <c r="N19569" i="1" a="1"/>
  <c r="P19565" i="1"/>
  <c r="L19578" i="1"/>
  <c r="M19588" i="1"/>
  <c r="M19570" i="1"/>
  <c r="L19560" i="1"/>
  <c r="M19574" i="1"/>
  <c r="L19564" i="1"/>
  <c r="O19576" i="1"/>
  <c r="O19577" i="1" s="1"/>
  <c r="L19575" i="1"/>
  <c r="N19576" i="1"/>
  <c r="P19576" i="1" s="1"/>
  <c r="P19577" i="1" s="1"/>
  <c r="O19575" i="1"/>
  <c r="N19575" i="1"/>
  <c r="M19585" i="1"/>
  <c r="L19581" i="1"/>
  <c r="M19591" i="1"/>
  <c r="M19577" i="1"/>
  <c r="L19567" i="1"/>
  <c r="O19561" i="1"/>
  <c r="N19560" i="1"/>
  <c r="N19561" i="1"/>
  <c r="P19559" i="1"/>
  <c r="P19560" i="1"/>
  <c r="O19559" i="1"/>
  <c r="P19561" i="1"/>
  <c r="O19560" i="1"/>
  <c r="N19559" i="1"/>
  <c r="R19559" i="1" s="1" a="1"/>
  <c r="M19586" i="1"/>
  <c r="L19576" i="1"/>
  <c r="N19579" i="1" l="1" a="1"/>
  <c r="P19575" i="1"/>
  <c r="M19596" i="1"/>
  <c r="L19586" i="1"/>
  <c r="L19591" i="1"/>
  <c r="M19601" i="1"/>
  <c r="M19584" i="1"/>
  <c r="L19574" i="1"/>
  <c r="M19587" i="1"/>
  <c r="L19577" i="1"/>
  <c r="R19560" i="1"/>
  <c r="R19559" i="1"/>
  <c r="R19561" i="1"/>
  <c r="O19586" i="1"/>
  <c r="O19587" i="1" s="1"/>
  <c r="L19585" i="1"/>
  <c r="N19586" i="1"/>
  <c r="P19586" i="1" s="1"/>
  <c r="P19587" i="1" s="1"/>
  <c r="O19585" i="1"/>
  <c r="N19585" i="1"/>
  <c r="M19595" i="1"/>
  <c r="M19599" i="1"/>
  <c r="L19589" i="1"/>
  <c r="M19580" i="1"/>
  <c r="L19570" i="1"/>
  <c r="O19571" i="1"/>
  <c r="N19570" i="1"/>
  <c r="N19571" i="1"/>
  <c r="P19569" i="1"/>
  <c r="P19570" i="1"/>
  <c r="O19569" i="1"/>
  <c r="N19569" i="1"/>
  <c r="R19569" i="1" s="1" a="1"/>
  <c r="P19571" i="1"/>
  <c r="O19570" i="1"/>
  <c r="L19583" i="1"/>
  <c r="M19593" i="1"/>
  <c r="L19588" i="1"/>
  <c r="M19598" i="1"/>
  <c r="M19592" i="1"/>
  <c r="L19582" i="1"/>
  <c r="L19593" i="1" l="1"/>
  <c r="M19603" i="1"/>
  <c r="M19602" i="1"/>
  <c r="L19592" i="1"/>
  <c r="L19598" i="1"/>
  <c r="M19608" i="1"/>
  <c r="M19609" i="1"/>
  <c r="L19599" i="1"/>
  <c r="O19596" i="1"/>
  <c r="O19597" i="1" s="1"/>
  <c r="L19595" i="1"/>
  <c r="N19596" i="1"/>
  <c r="P19596" i="1" s="1"/>
  <c r="P19597" i="1" s="1"/>
  <c r="O19595" i="1"/>
  <c r="N19595" i="1"/>
  <c r="M19605" i="1"/>
  <c r="M19594" i="1"/>
  <c r="L19584" i="1"/>
  <c r="M19606" i="1"/>
  <c r="L19596" i="1"/>
  <c r="R19570" i="1"/>
  <c r="R19569" i="1"/>
  <c r="R19571" i="1"/>
  <c r="M19590" i="1"/>
  <c r="L19580" i="1"/>
  <c r="N19589" i="1" a="1"/>
  <c r="P19585" i="1"/>
  <c r="M19611" i="1"/>
  <c r="L19601" i="1"/>
  <c r="M19597" i="1"/>
  <c r="L19587" i="1"/>
  <c r="O19581" i="1"/>
  <c r="N19580" i="1"/>
  <c r="N19581" i="1"/>
  <c r="P19579" i="1"/>
  <c r="P19580" i="1"/>
  <c r="O19579" i="1"/>
  <c r="O19580" i="1"/>
  <c r="N19579" i="1"/>
  <c r="R19579" i="1" s="1" a="1"/>
  <c r="P19581" i="1"/>
  <c r="M19616" i="1" l="1"/>
  <c r="L19606" i="1"/>
  <c r="M19607" i="1"/>
  <c r="L19597" i="1"/>
  <c r="M19619" i="1"/>
  <c r="L19609" i="1"/>
  <c r="M19612" i="1"/>
  <c r="L19602" i="1"/>
  <c r="O19591" i="1"/>
  <c r="N19590" i="1"/>
  <c r="N19591" i="1"/>
  <c r="P19589" i="1"/>
  <c r="P19590" i="1"/>
  <c r="O19589" i="1"/>
  <c r="P19591" i="1"/>
  <c r="O19590" i="1"/>
  <c r="N19589" i="1"/>
  <c r="R19589" i="1" s="1" a="1"/>
  <c r="M19604" i="1"/>
  <c r="L19594" i="1"/>
  <c r="L19611" i="1"/>
  <c r="M19621" i="1"/>
  <c r="M19600" i="1"/>
  <c r="L19590" i="1"/>
  <c r="O19606" i="1"/>
  <c r="O19607" i="1" s="1"/>
  <c r="L19605" i="1"/>
  <c r="N19606" i="1"/>
  <c r="P19606" i="1" s="1"/>
  <c r="P19607" i="1" s="1"/>
  <c r="O19605" i="1"/>
  <c r="M19615" i="1"/>
  <c r="N19605" i="1"/>
  <c r="L19608" i="1"/>
  <c r="M19618" i="1"/>
  <c r="L19603" i="1"/>
  <c r="M19613" i="1"/>
  <c r="R19580" i="1"/>
  <c r="R19579" i="1"/>
  <c r="R19581" i="1"/>
  <c r="N19599" i="1" a="1"/>
  <c r="P19595" i="1"/>
  <c r="M19622" i="1" l="1"/>
  <c r="L19612" i="1"/>
  <c r="L19607" i="1"/>
  <c r="M19617" i="1"/>
  <c r="N19616" i="1"/>
  <c r="P19616" i="1" s="1"/>
  <c r="P19617" i="1" s="1"/>
  <c r="O19615" i="1"/>
  <c r="M19625" i="1"/>
  <c r="O19616" i="1"/>
  <c r="O19617" i="1" s="1"/>
  <c r="N19615" i="1"/>
  <c r="L19615" i="1"/>
  <c r="M19628" i="1"/>
  <c r="L19618" i="1"/>
  <c r="M19610" i="1"/>
  <c r="L19600" i="1"/>
  <c r="M19614" i="1"/>
  <c r="L19604" i="1"/>
  <c r="O19601" i="1"/>
  <c r="N19600" i="1"/>
  <c r="N19601" i="1"/>
  <c r="P19599" i="1"/>
  <c r="P19600" i="1"/>
  <c r="O19599" i="1"/>
  <c r="P19601" i="1"/>
  <c r="O19600" i="1"/>
  <c r="N19599" i="1"/>
  <c r="R19599" i="1" s="1" a="1"/>
  <c r="M19623" i="1"/>
  <c r="L19613" i="1"/>
  <c r="P19605" i="1"/>
  <c r="N19609" i="1" a="1"/>
  <c r="L19621" i="1"/>
  <c r="M19631" i="1"/>
  <c r="R19590" i="1"/>
  <c r="R19589" i="1"/>
  <c r="R19591" i="1"/>
  <c r="M19629" i="1"/>
  <c r="L19619" i="1"/>
  <c r="M19626" i="1"/>
  <c r="L19616" i="1"/>
  <c r="N19611" i="1" l="1"/>
  <c r="P19609" i="1"/>
  <c r="P19610" i="1"/>
  <c r="N19609" i="1"/>
  <c r="R19609" i="1" s="1" a="1"/>
  <c r="O19610" i="1"/>
  <c r="P19611" i="1"/>
  <c r="N19610" i="1"/>
  <c r="O19609" i="1"/>
  <c r="O19611" i="1"/>
  <c r="L19617" i="1"/>
  <c r="M19627" i="1"/>
  <c r="M19636" i="1"/>
  <c r="L19626" i="1"/>
  <c r="M19639" i="1"/>
  <c r="L19629" i="1"/>
  <c r="M19641" i="1"/>
  <c r="L19631" i="1"/>
  <c r="M19624" i="1"/>
  <c r="L19614" i="1"/>
  <c r="M19638" i="1"/>
  <c r="L19628" i="1"/>
  <c r="N19626" i="1"/>
  <c r="P19626" i="1" s="1"/>
  <c r="P19627" i="1" s="1"/>
  <c r="O19625" i="1"/>
  <c r="M19635" i="1"/>
  <c r="O19626" i="1"/>
  <c r="O19627" i="1" s="1"/>
  <c r="N19625" i="1"/>
  <c r="L19625" i="1"/>
  <c r="L19623" i="1"/>
  <c r="M19633" i="1"/>
  <c r="R19600" i="1"/>
  <c r="R19599" i="1"/>
  <c r="R19601" i="1"/>
  <c r="M19620" i="1"/>
  <c r="L19610" i="1"/>
  <c r="N19619" i="1" a="1"/>
  <c r="P19615" i="1"/>
  <c r="M19632" i="1"/>
  <c r="L19622" i="1"/>
  <c r="M19642" i="1" l="1"/>
  <c r="L19632" i="1"/>
  <c r="L19633" i="1"/>
  <c r="M19643" i="1"/>
  <c r="N19636" i="1"/>
  <c r="P19636" i="1" s="1"/>
  <c r="P19637" i="1" s="1"/>
  <c r="O19635" i="1"/>
  <c r="M19645" i="1"/>
  <c r="L19635" i="1"/>
  <c r="O19636" i="1"/>
  <c r="O19637" i="1" s="1"/>
  <c r="N19635" i="1"/>
  <c r="L19638" i="1"/>
  <c r="M19648" i="1"/>
  <c r="L19641" i="1"/>
  <c r="M19651" i="1"/>
  <c r="M19646" i="1"/>
  <c r="L19636" i="1"/>
  <c r="R19609" i="1"/>
  <c r="R19610" i="1"/>
  <c r="R19611" i="1"/>
  <c r="N19621" i="1"/>
  <c r="P19619" i="1"/>
  <c r="O19620" i="1"/>
  <c r="P19621" i="1"/>
  <c r="N19620" i="1"/>
  <c r="O19621" i="1"/>
  <c r="O19619" i="1"/>
  <c r="N19619" i="1"/>
  <c r="R19619" i="1" s="1" a="1"/>
  <c r="P19620" i="1"/>
  <c r="M19637" i="1"/>
  <c r="L19627" i="1"/>
  <c r="N19629" i="1" a="1"/>
  <c r="P19625" i="1"/>
  <c r="M19634" i="1"/>
  <c r="L19624" i="1"/>
  <c r="M19649" i="1"/>
  <c r="L19639" i="1"/>
  <c r="M19630" i="1"/>
  <c r="L19620" i="1"/>
  <c r="M19640" i="1" l="1"/>
  <c r="L19630" i="1"/>
  <c r="M19644" i="1"/>
  <c r="L19634" i="1"/>
  <c r="M19647" i="1"/>
  <c r="L19637" i="1"/>
  <c r="L19648" i="1"/>
  <c r="M19658" i="1"/>
  <c r="L19643" i="1"/>
  <c r="M19653" i="1"/>
  <c r="M19659" i="1"/>
  <c r="L19649" i="1"/>
  <c r="N19631" i="1"/>
  <c r="P19629" i="1"/>
  <c r="P19631" i="1"/>
  <c r="N19630" i="1"/>
  <c r="O19631" i="1"/>
  <c r="O19629" i="1"/>
  <c r="P19630" i="1"/>
  <c r="N19629" i="1"/>
  <c r="R19629" i="1" s="1" a="1"/>
  <c r="O19630" i="1"/>
  <c r="R19619" i="1"/>
  <c r="R19621" i="1"/>
  <c r="R19620" i="1"/>
  <c r="L19646" i="1"/>
  <c r="M19656" i="1"/>
  <c r="O19646" i="1"/>
  <c r="O19647" i="1" s="1"/>
  <c r="L19645" i="1"/>
  <c r="N19646" i="1"/>
  <c r="P19646" i="1" s="1"/>
  <c r="P19647" i="1" s="1"/>
  <c r="O19645" i="1"/>
  <c r="M19655" i="1"/>
  <c r="N19645" i="1"/>
  <c r="L19651" i="1"/>
  <c r="M19661" i="1"/>
  <c r="N19639" i="1" a="1"/>
  <c r="P19635" i="1"/>
  <c r="M19652" i="1"/>
  <c r="L19642" i="1"/>
  <c r="N19649" i="1" l="1" a="1"/>
  <c r="P19645" i="1"/>
  <c r="R19629" i="1"/>
  <c r="R19631" i="1"/>
  <c r="R19630" i="1"/>
  <c r="M19668" i="1"/>
  <c r="L19658" i="1"/>
  <c r="M19665" i="1"/>
  <c r="O19656" i="1"/>
  <c r="O19657" i="1" s="1"/>
  <c r="L19655" i="1"/>
  <c r="N19656" i="1"/>
  <c r="P19656" i="1" s="1"/>
  <c r="P19657" i="1" s="1"/>
  <c r="O19655" i="1"/>
  <c r="N19655" i="1"/>
  <c r="M19669" i="1"/>
  <c r="L19659" i="1"/>
  <c r="M19654" i="1"/>
  <c r="L19644" i="1"/>
  <c r="O19641" i="1"/>
  <c r="N19640" i="1"/>
  <c r="N19641" i="1"/>
  <c r="P19639" i="1"/>
  <c r="P19641" i="1"/>
  <c r="N19639" i="1"/>
  <c r="R19639" i="1" s="1" a="1"/>
  <c r="P19640" i="1"/>
  <c r="O19640" i="1"/>
  <c r="O19639" i="1"/>
  <c r="M19666" i="1"/>
  <c r="L19656" i="1"/>
  <c r="L19653" i="1"/>
  <c r="M19663" i="1"/>
  <c r="L19661" i="1"/>
  <c r="M19671" i="1"/>
  <c r="M19662" i="1"/>
  <c r="L19652" i="1"/>
  <c r="M19657" i="1"/>
  <c r="L19647" i="1"/>
  <c r="M19650" i="1"/>
  <c r="L19640" i="1"/>
  <c r="N19666" i="1" l="1"/>
  <c r="P19666" i="1" s="1"/>
  <c r="P19667" i="1" s="1"/>
  <c r="O19665" i="1"/>
  <c r="L19665" i="1"/>
  <c r="M19675" i="1"/>
  <c r="N19665" i="1"/>
  <c r="O19666" i="1"/>
  <c r="O19667" i="1" s="1"/>
  <c r="M19681" i="1"/>
  <c r="L19671" i="1"/>
  <c r="M19667" i="1"/>
  <c r="L19657" i="1"/>
  <c r="L19666" i="1"/>
  <c r="M19676" i="1"/>
  <c r="M19672" i="1"/>
  <c r="L19662" i="1"/>
  <c r="M19664" i="1"/>
  <c r="L19654" i="1"/>
  <c r="R19640" i="1"/>
  <c r="R19639" i="1"/>
  <c r="R19641" i="1"/>
  <c r="L19663" i="1"/>
  <c r="M19673" i="1"/>
  <c r="M19679" i="1"/>
  <c r="L19669" i="1"/>
  <c r="L19668" i="1"/>
  <c r="M19678" i="1"/>
  <c r="M19660" i="1"/>
  <c r="L19650" i="1"/>
  <c r="N19659" i="1" a="1"/>
  <c r="P19655" i="1"/>
  <c r="O19651" i="1"/>
  <c r="N19650" i="1"/>
  <c r="N19651" i="1"/>
  <c r="P19649" i="1"/>
  <c r="O19650" i="1"/>
  <c r="O19649" i="1"/>
  <c r="P19651" i="1"/>
  <c r="N19649" i="1"/>
  <c r="R19649" i="1" s="1" a="1"/>
  <c r="P19650" i="1"/>
  <c r="O19661" i="1" l="1"/>
  <c r="N19660" i="1"/>
  <c r="N19661" i="1"/>
  <c r="P19659" i="1"/>
  <c r="P19661" i="1"/>
  <c r="N19659" i="1"/>
  <c r="R19659" i="1" s="1" a="1"/>
  <c r="P19660" i="1"/>
  <c r="O19660" i="1"/>
  <c r="O19659" i="1"/>
  <c r="L19676" i="1"/>
  <c r="M19686" i="1"/>
  <c r="N19676" i="1"/>
  <c r="P19676" i="1" s="1"/>
  <c r="P19677" i="1" s="1"/>
  <c r="O19675" i="1"/>
  <c r="L19675" i="1"/>
  <c r="O19676" i="1"/>
  <c r="O19677" i="1" s="1"/>
  <c r="M19685" i="1"/>
  <c r="N19675" i="1"/>
  <c r="M19670" i="1"/>
  <c r="L19660" i="1"/>
  <c r="M19689" i="1"/>
  <c r="L19679" i="1"/>
  <c r="M19674" i="1"/>
  <c r="L19664" i="1"/>
  <c r="L19681" i="1"/>
  <c r="M19691" i="1"/>
  <c r="R19650" i="1"/>
  <c r="R19649" i="1"/>
  <c r="R19651" i="1"/>
  <c r="L19678" i="1"/>
  <c r="M19688" i="1"/>
  <c r="M19683" i="1"/>
  <c r="L19673" i="1"/>
  <c r="M19682" i="1"/>
  <c r="L19672" i="1"/>
  <c r="L19667" i="1"/>
  <c r="M19677" i="1"/>
  <c r="N19669" i="1" a="1"/>
  <c r="P19665" i="1"/>
  <c r="N19671" i="1" l="1"/>
  <c r="P19669" i="1"/>
  <c r="O19671" i="1"/>
  <c r="O19669" i="1"/>
  <c r="P19670" i="1"/>
  <c r="N19669" i="1"/>
  <c r="R19669" i="1" s="1" a="1"/>
  <c r="N19670" i="1"/>
  <c r="P19671" i="1"/>
  <c r="O19670" i="1"/>
  <c r="L19677" i="1"/>
  <c r="M19687" i="1"/>
  <c r="M19699" i="1"/>
  <c r="L19689" i="1"/>
  <c r="N19686" i="1"/>
  <c r="P19686" i="1" s="1"/>
  <c r="P19687" i="1" s="1"/>
  <c r="O19685" i="1"/>
  <c r="M19695" i="1"/>
  <c r="O19686" i="1"/>
  <c r="O19687" i="1" s="1"/>
  <c r="N19685" i="1"/>
  <c r="L19685" i="1"/>
  <c r="M19693" i="1"/>
  <c r="L19683" i="1"/>
  <c r="M19696" i="1"/>
  <c r="L19686" i="1"/>
  <c r="M19698" i="1"/>
  <c r="L19688" i="1"/>
  <c r="M19684" i="1"/>
  <c r="L19674" i="1"/>
  <c r="M19680" i="1"/>
  <c r="L19670" i="1"/>
  <c r="R19660" i="1"/>
  <c r="R19659" i="1"/>
  <c r="R19661" i="1"/>
  <c r="M19692" i="1"/>
  <c r="L19682" i="1"/>
  <c r="L19691" i="1"/>
  <c r="M19701" i="1"/>
  <c r="N19679" i="1" a="1"/>
  <c r="P19675" i="1"/>
  <c r="N19681" i="1" l="1"/>
  <c r="P19679" i="1"/>
  <c r="P19680" i="1"/>
  <c r="N19679" i="1"/>
  <c r="R19679" i="1" s="1" a="1"/>
  <c r="O19680" i="1"/>
  <c r="O19679" i="1"/>
  <c r="P19681" i="1"/>
  <c r="O19681" i="1"/>
  <c r="N19680" i="1"/>
  <c r="M19711" i="1"/>
  <c r="L19701" i="1"/>
  <c r="M19690" i="1"/>
  <c r="L19680" i="1"/>
  <c r="M19708" i="1"/>
  <c r="L19698" i="1"/>
  <c r="L19693" i="1"/>
  <c r="M19703" i="1"/>
  <c r="N19696" i="1"/>
  <c r="P19696" i="1" s="1"/>
  <c r="P19697" i="1" s="1"/>
  <c r="O19695" i="1"/>
  <c r="M19705" i="1"/>
  <c r="O19696" i="1"/>
  <c r="O19697" i="1" s="1"/>
  <c r="N19695" i="1"/>
  <c r="L19695" i="1"/>
  <c r="M19709" i="1"/>
  <c r="L19699" i="1"/>
  <c r="L19687" i="1"/>
  <c r="M19697" i="1"/>
  <c r="M19694" i="1"/>
  <c r="L19684" i="1"/>
  <c r="M19706" i="1"/>
  <c r="L19696" i="1"/>
  <c r="N19689" i="1" a="1"/>
  <c r="P19685" i="1"/>
  <c r="R19669" i="1"/>
  <c r="R19671" i="1"/>
  <c r="R19670" i="1"/>
  <c r="M19702" i="1"/>
  <c r="L19692" i="1"/>
  <c r="M19712" i="1" l="1"/>
  <c r="L19702" i="1"/>
  <c r="N19691" i="1"/>
  <c r="P19689" i="1"/>
  <c r="O19690" i="1"/>
  <c r="P19691" i="1"/>
  <c r="N19690" i="1"/>
  <c r="N19689" i="1"/>
  <c r="R19689" i="1" s="1" a="1"/>
  <c r="O19691" i="1"/>
  <c r="P19690" i="1"/>
  <c r="O19689" i="1"/>
  <c r="M19704" i="1"/>
  <c r="L19694" i="1"/>
  <c r="M19719" i="1"/>
  <c r="L19709" i="1"/>
  <c r="N19706" i="1"/>
  <c r="P19706" i="1" s="1"/>
  <c r="P19707" i="1" s="1"/>
  <c r="O19705" i="1"/>
  <c r="L19705" i="1"/>
  <c r="O19706" i="1"/>
  <c r="O19707" i="1" s="1"/>
  <c r="M19715" i="1"/>
  <c r="N19705" i="1"/>
  <c r="M19700" i="1"/>
  <c r="L19690" i="1"/>
  <c r="R19679" i="1"/>
  <c r="R19680" i="1"/>
  <c r="R19681" i="1"/>
  <c r="L19697" i="1"/>
  <c r="M19707" i="1"/>
  <c r="L19706" i="1"/>
  <c r="M19716" i="1"/>
  <c r="N19699" i="1" a="1"/>
  <c r="P19695" i="1"/>
  <c r="L19708" i="1"/>
  <c r="M19718" i="1"/>
  <c r="M19721" i="1"/>
  <c r="L19711" i="1"/>
  <c r="L19703" i="1"/>
  <c r="M19713" i="1"/>
  <c r="L19707" i="1" l="1"/>
  <c r="M19717" i="1"/>
  <c r="N19716" i="1"/>
  <c r="P19716" i="1" s="1"/>
  <c r="P19717" i="1" s="1"/>
  <c r="O19715" i="1"/>
  <c r="L19715" i="1"/>
  <c r="M19725" i="1"/>
  <c r="O19716" i="1"/>
  <c r="O19717" i="1" s="1"/>
  <c r="N19715" i="1"/>
  <c r="M19714" i="1"/>
  <c r="L19704" i="1"/>
  <c r="R19689" i="1"/>
  <c r="R19690" i="1"/>
  <c r="R19691" i="1"/>
  <c r="L19721" i="1"/>
  <c r="M19731" i="1"/>
  <c r="N19701" i="1"/>
  <c r="P19699" i="1"/>
  <c r="P19701" i="1"/>
  <c r="N19700" i="1"/>
  <c r="O19701" i="1"/>
  <c r="O19699" i="1"/>
  <c r="P19700" i="1"/>
  <c r="N19699" i="1"/>
  <c r="R19699" i="1" s="1" a="1"/>
  <c r="O19700" i="1"/>
  <c r="M19723" i="1"/>
  <c r="L19713" i="1"/>
  <c r="L19718" i="1"/>
  <c r="M19728" i="1"/>
  <c r="L19716" i="1"/>
  <c r="M19726" i="1"/>
  <c r="M19710" i="1"/>
  <c r="L19700" i="1"/>
  <c r="M19729" i="1"/>
  <c r="L19719" i="1"/>
  <c r="N19709" i="1" a="1"/>
  <c r="P19705" i="1"/>
  <c r="M19722" i="1"/>
  <c r="L19712" i="1"/>
  <c r="M19738" i="1" l="1"/>
  <c r="L19728" i="1"/>
  <c r="N19719" i="1" a="1"/>
  <c r="P19715" i="1"/>
  <c r="R19699" i="1"/>
  <c r="R19701" i="1"/>
  <c r="R19700" i="1"/>
  <c r="M19736" i="1"/>
  <c r="L19726" i="1"/>
  <c r="N19726" i="1"/>
  <c r="P19726" i="1" s="1"/>
  <c r="P19727" i="1" s="1"/>
  <c r="O19725" i="1"/>
  <c r="M19735" i="1"/>
  <c r="O19726" i="1"/>
  <c r="O19727" i="1" s="1"/>
  <c r="N19725" i="1"/>
  <c r="L19725" i="1"/>
  <c r="L19717" i="1"/>
  <c r="M19727" i="1"/>
  <c r="N19711" i="1"/>
  <c r="P19709" i="1"/>
  <c r="O19711" i="1"/>
  <c r="O19709" i="1"/>
  <c r="P19710" i="1"/>
  <c r="N19709" i="1"/>
  <c r="R19709" i="1" s="1" a="1"/>
  <c r="O19710" i="1"/>
  <c r="P19711" i="1"/>
  <c r="N19710" i="1"/>
  <c r="M19720" i="1"/>
  <c r="L19710" i="1"/>
  <c r="L19731" i="1"/>
  <c r="M19741" i="1"/>
  <c r="M19732" i="1"/>
  <c r="L19722" i="1"/>
  <c r="M19739" i="1"/>
  <c r="L19729" i="1"/>
  <c r="M19733" i="1"/>
  <c r="L19723" i="1"/>
  <c r="M19724" i="1"/>
  <c r="L19714" i="1"/>
  <c r="M19730" i="1" l="1"/>
  <c r="L19720" i="1"/>
  <c r="M19734" i="1"/>
  <c r="L19724" i="1"/>
  <c r="M19749" i="1"/>
  <c r="L19739" i="1"/>
  <c r="L19727" i="1"/>
  <c r="M19737" i="1"/>
  <c r="N19736" i="1"/>
  <c r="P19736" i="1" s="1"/>
  <c r="P19737" i="1" s="1"/>
  <c r="O19735" i="1"/>
  <c r="M19745" i="1"/>
  <c r="O19736" i="1"/>
  <c r="O19737" i="1" s="1"/>
  <c r="N19735" i="1"/>
  <c r="L19735" i="1"/>
  <c r="M19746" i="1"/>
  <c r="L19736" i="1"/>
  <c r="L19733" i="1"/>
  <c r="M19743" i="1"/>
  <c r="N19721" i="1"/>
  <c r="P19719" i="1"/>
  <c r="P19720" i="1"/>
  <c r="N19719" i="1"/>
  <c r="R19719" i="1" s="1" a="1"/>
  <c r="O19720" i="1"/>
  <c r="P19721" i="1"/>
  <c r="N19720" i="1"/>
  <c r="O19721" i="1"/>
  <c r="O19719" i="1"/>
  <c r="R19709" i="1"/>
  <c r="R19711" i="1"/>
  <c r="R19710" i="1"/>
  <c r="M19751" i="1"/>
  <c r="L19741" i="1"/>
  <c r="N19729" i="1" a="1"/>
  <c r="P19725" i="1"/>
  <c r="M19742" i="1"/>
  <c r="L19732" i="1"/>
  <c r="M19748" i="1"/>
  <c r="L19738" i="1"/>
  <c r="N19731" i="1" l="1"/>
  <c r="P19729" i="1"/>
  <c r="O19730" i="1"/>
  <c r="P19731" i="1"/>
  <c r="N19730" i="1"/>
  <c r="O19731" i="1"/>
  <c r="O19729" i="1"/>
  <c r="P19730" i="1"/>
  <c r="N19729" i="1"/>
  <c r="R19729" i="1" s="1" a="1"/>
  <c r="L19737" i="1"/>
  <c r="M19747" i="1"/>
  <c r="L19751" i="1"/>
  <c r="M19761" i="1"/>
  <c r="M19756" i="1"/>
  <c r="L19746" i="1"/>
  <c r="N19746" i="1"/>
  <c r="P19746" i="1" s="1"/>
  <c r="P19747" i="1" s="1"/>
  <c r="O19745" i="1"/>
  <c r="M19755" i="1"/>
  <c r="L19745" i="1"/>
  <c r="O19746" i="1"/>
  <c r="O19747" i="1" s="1"/>
  <c r="N19745" i="1"/>
  <c r="M19744" i="1"/>
  <c r="L19734" i="1"/>
  <c r="M19752" i="1"/>
  <c r="L19742" i="1"/>
  <c r="R19719" i="1"/>
  <c r="R19720" i="1"/>
  <c r="R19721" i="1"/>
  <c r="L19743" i="1"/>
  <c r="M19753" i="1"/>
  <c r="M19758" i="1"/>
  <c r="L19748" i="1"/>
  <c r="P19735" i="1"/>
  <c r="N19739" i="1" a="1"/>
  <c r="M19759" i="1"/>
  <c r="L19749" i="1"/>
  <c r="M19740" i="1"/>
  <c r="L19730" i="1"/>
  <c r="N19749" i="1" l="1" a="1"/>
  <c r="P19745" i="1"/>
  <c r="M19762" i="1"/>
  <c r="L19752" i="1"/>
  <c r="M19769" i="1"/>
  <c r="L19759" i="1"/>
  <c r="M19768" i="1"/>
  <c r="L19758" i="1"/>
  <c r="L19747" i="1"/>
  <c r="M19757" i="1"/>
  <c r="M19750" i="1"/>
  <c r="L19740" i="1"/>
  <c r="N19741" i="1"/>
  <c r="P19739" i="1"/>
  <c r="P19741" i="1"/>
  <c r="N19740" i="1"/>
  <c r="O19741" i="1"/>
  <c r="O19739" i="1"/>
  <c r="P19740" i="1"/>
  <c r="N19739" i="1"/>
  <c r="R19739" i="1" s="1" a="1"/>
  <c r="O19740" i="1"/>
  <c r="L19753" i="1"/>
  <c r="M19763" i="1"/>
  <c r="M19754" i="1"/>
  <c r="L19744" i="1"/>
  <c r="N19756" i="1"/>
  <c r="P19756" i="1" s="1"/>
  <c r="P19757" i="1" s="1"/>
  <c r="O19755" i="1"/>
  <c r="N19755" i="1"/>
  <c r="O19756" i="1"/>
  <c r="O19757" i="1" s="1"/>
  <c r="L19755" i="1"/>
  <c r="M19765" i="1"/>
  <c r="M19766" i="1"/>
  <c r="L19756" i="1"/>
  <c r="M19771" i="1"/>
  <c r="L19761" i="1"/>
  <c r="R19729" i="1"/>
  <c r="R19731" i="1"/>
  <c r="R19730" i="1"/>
  <c r="M19776" i="1" l="1"/>
  <c r="L19766" i="1"/>
  <c r="N19759" i="1" a="1"/>
  <c r="P19755" i="1"/>
  <c r="M19764" i="1"/>
  <c r="L19754" i="1"/>
  <c r="R19739" i="1"/>
  <c r="R19741" i="1"/>
  <c r="R19740" i="1"/>
  <c r="M19773" i="1"/>
  <c r="L19763" i="1"/>
  <c r="M19760" i="1"/>
  <c r="L19750" i="1"/>
  <c r="M19778" i="1"/>
  <c r="L19768" i="1"/>
  <c r="L19762" i="1"/>
  <c r="M19772" i="1"/>
  <c r="M19775" i="1"/>
  <c r="N19766" i="1"/>
  <c r="P19766" i="1" s="1"/>
  <c r="P19767" i="1" s="1"/>
  <c r="O19765" i="1"/>
  <c r="N19765" i="1"/>
  <c r="O19766" i="1"/>
  <c r="O19767" i="1" s="1"/>
  <c r="L19765" i="1"/>
  <c r="M19781" i="1"/>
  <c r="L19771" i="1"/>
  <c r="L19757" i="1"/>
  <c r="M19767" i="1"/>
  <c r="M19779" i="1"/>
  <c r="L19769" i="1"/>
  <c r="N19751" i="1"/>
  <c r="P19749" i="1"/>
  <c r="P19750" i="1"/>
  <c r="O19749" i="1"/>
  <c r="N19750" i="1"/>
  <c r="P19751" i="1"/>
  <c r="N19749" i="1"/>
  <c r="R19749" i="1" s="1" a="1"/>
  <c r="O19751" i="1"/>
  <c r="O19750" i="1"/>
  <c r="R19749" i="1" l="1"/>
  <c r="R19750" i="1"/>
  <c r="R19751" i="1"/>
  <c r="M19770" i="1"/>
  <c r="L19760" i="1"/>
  <c r="M19789" i="1"/>
  <c r="L19779" i="1"/>
  <c r="L19767" i="1"/>
  <c r="M19777" i="1"/>
  <c r="N19761" i="1"/>
  <c r="P19759" i="1"/>
  <c r="P19760" i="1"/>
  <c r="O19759" i="1"/>
  <c r="O19761" i="1"/>
  <c r="O19760" i="1"/>
  <c r="N19760" i="1"/>
  <c r="P19761" i="1"/>
  <c r="N19759" i="1"/>
  <c r="R19759" i="1" s="1" a="1"/>
  <c r="N19776" i="1"/>
  <c r="P19776" i="1" s="1"/>
  <c r="P19777" i="1" s="1"/>
  <c r="O19775" i="1"/>
  <c r="M19785" i="1"/>
  <c r="O19776" i="1"/>
  <c r="O19777" i="1" s="1"/>
  <c r="N19775" i="1"/>
  <c r="L19775" i="1"/>
  <c r="M19788" i="1"/>
  <c r="L19778" i="1"/>
  <c r="M19783" i="1"/>
  <c r="L19773" i="1"/>
  <c r="M19791" i="1"/>
  <c r="L19781" i="1"/>
  <c r="N19769" i="1" a="1"/>
  <c r="P19765" i="1"/>
  <c r="M19782" i="1"/>
  <c r="L19772" i="1"/>
  <c r="M19774" i="1"/>
  <c r="L19764" i="1"/>
  <c r="L19776" i="1"/>
  <c r="M19786" i="1"/>
  <c r="M19780" i="1" l="1"/>
  <c r="L19770" i="1"/>
  <c r="P19771" i="1"/>
  <c r="O19770" i="1"/>
  <c r="N19769" i="1"/>
  <c r="R19769" i="1" s="1" a="1"/>
  <c r="P19770" i="1"/>
  <c r="N19770" i="1"/>
  <c r="N19771" i="1"/>
  <c r="P19769" i="1"/>
  <c r="O19769" i="1"/>
  <c r="O19771" i="1"/>
  <c r="M19793" i="1"/>
  <c r="L19783" i="1"/>
  <c r="N19779" i="1" a="1"/>
  <c r="P19775" i="1"/>
  <c r="R19759" i="1"/>
  <c r="R19761" i="1"/>
  <c r="R19760" i="1"/>
  <c r="M19799" i="1"/>
  <c r="L19789" i="1"/>
  <c r="M19784" i="1"/>
  <c r="L19774" i="1"/>
  <c r="L19786" i="1"/>
  <c r="M19796" i="1"/>
  <c r="M19792" i="1"/>
  <c r="L19782" i="1"/>
  <c r="M19801" i="1"/>
  <c r="L19791" i="1"/>
  <c r="M19798" i="1"/>
  <c r="L19788" i="1"/>
  <c r="N19786" i="1"/>
  <c r="P19786" i="1" s="1"/>
  <c r="P19787" i="1" s="1"/>
  <c r="O19785" i="1"/>
  <c r="M19795" i="1"/>
  <c r="N19785" i="1"/>
  <c r="O19786" i="1"/>
  <c r="O19787" i="1" s="1"/>
  <c r="L19785" i="1"/>
  <c r="L19777" i="1"/>
  <c r="M19787" i="1"/>
  <c r="L19796" i="1" l="1"/>
  <c r="M19806" i="1"/>
  <c r="M19803" i="1"/>
  <c r="L19793" i="1"/>
  <c r="M19811" i="1"/>
  <c r="L19801" i="1"/>
  <c r="M19809" i="1"/>
  <c r="L19799" i="1"/>
  <c r="N19789" i="1" a="1"/>
  <c r="P19785" i="1"/>
  <c r="N19781" i="1"/>
  <c r="P19779" i="1"/>
  <c r="P19781" i="1"/>
  <c r="O19780" i="1"/>
  <c r="N19779" i="1"/>
  <c r="R19779" i="1" s="1" a="1"/>
  <c r="O19779" i="1"/>
  <c r="O19781" i="1"/>
  <c r="N19780" i="1"/>
  <c r="P19780" i="1"/>
  <c r="L19787" i="1"/>
  <c r="M19797" i="1"/>
  <c r="N19796" i="1"/>
  <c r="P19796" i="1" s="1"/>
  <c r="P19797" i="1" s="1"/>
  <c r="O19795" i="1"/>
  <c r="M19805" i="1"/>
  <c r="L19795" i="1"/>
  <c r="O19796" i="1"/>
  <c r="O19797" i="1" s="1"/>
  <c r="N19795" i="1"/>
  <c r="M19808" i="1"/>
  <c r="L19798" i="1"/>
  <c r="M19802" i="1"/>
  <c r="L19792" i="1"/>
  <c r="M19794" i="1"/>
  <c r="L19784" i="1"/>
  <c r="R19771" i="1"/>
  <c r="R19769" i="1"/>
  <c r="R19770" i="1"/>
  <c r="M19790" i="1"/>
  <c r="L19780" i="1"/>
  <c r="N19799" i="1" l="1" a="1"/>
  <c r="P19795" i="1"/>
  <c r="M19812" i="1"/>
  <c r="L19802" i="1"/>
  <c r="M19804" i="1"/>
  <c r="L19794" i="1"/>
  <c r="M19818" i="1"/>
  <c r="L19808" i="1"/>
  <c r="N19806" i="1"/>
  <c r="P19806" i="1" s="1"/>
  <c r="P19807" i="1" s="1"/>
  <c r="O19805" i="1"/>
  <c r="M19815" i="1"/>
  <c r="N19805" i="1"/>
  <c r="O19806" i="1"/>
  <c r="O19807" i="1" s="1"/>
  <c r="L19805" i="1"/>
  <c r="R19779" i="1"/>
  <c r="R19781" i="1"/>
  <c r="R19780" i="1"/>
  <c r="M19819" i="1"/>
  <c r="L19809" i="1"/>
  <c r="M19813" i="1"/>
  <c r="L19803" i="1"/>
  <c r="M19816" i="1"/>
  <c r="L19806" i="1"/>
  <c r="M19800" i="1"/>
  <c r="L19790" i="1"/>
  <c r="L19797" i="1"/>
  <c r="M19807" i="1"/>
  <c r="N19791" i="1"/>
  <c r="P19789" i="1"/>
  <c r="P19791" i="1"/>
  <c r="O19790" i="1"/>
  <c r="N19789" i="1"/>
  <c r="R19789" i="1" s="1" a="1"/>
  <c r="P19790" i="1"/>
  <c r="N19790" i="1"/>
  <c r="O19791" i="1"/>
  <c r="O19789" i="1"/>
  <c r="M19821" i="1"/>
  <c r="L19811" i="1"/>
  <c r="R19789" i="1" l="1"/>
  <c r="R19791" i="1"/>
  <c r="R19790" i="1"/>
  <c r="M19810" i="1"/>
  <c r="L19800" i="1"/>
  <c r="M19823" i="1"/>
  <c r="L19813" i="1"/>
  <c r="N19809" i="1" a="1"/>
  <c r="P19805" i="1"/>
  <c r="M19831" i="1"/>
  <c r="L19821" i="1"/>
  <c r="L19807" i="1"/>
  <c r="M19817" i="1"/>
  <c r="N19816" i="1"/>
  <c r="P19816" i="1" s="1"/>
  <c r="P19817" i="1" s="1"/>
  <c r="O19815" i="1"/>
  <c r="N19815" i="1"/>
  <c r="M19825" i="1"/>
  <c r="O19816" i="1"/>
  <c r="O19817" i="1" s="1"/>
  <c r="L19815" i="1"/>
  <c r="M19828" i="1"/>
  <c r="L19818" i="1"/>
  <c r="M19822" i="1"/>
  <c r="L19812" i="1"/>
  <c r="M19826" i="1"/>
  <c r="L19816" i="1"/>
  <c r="M19829" i="1"/>
  <c r="L19819" i="1"/>
  <c r="M19814" i="1"/>
  <c r="L19804" i="1"/>
  <c r="N19801" i="1"/>
  <c r="P19799" i="1"/>
  <c r="P19801" i="1"/>
  <c r="O19800" i="1"/>
  <c r="N19799" i="1"/>
  <c r="R19799" i="1" s="1" a="1"/>
  <c r="O19799" i="1"/>
  <c r="O19801" i="1"/>
  <c r="P19800" i="1"/>
  <c r="N19800" i="1"/>
  <c r="M19824" i="1" l="1"/>
  <c r="L19814" i="1"/>
  <c r="M19836" i="1"/>
  <c r="L19826" i="1"/>
  <c r="M19838" i="1"/>
  <c r="L19828" i="1"/>
  <c r="N19819" i="1" a="1"/>
  <c r="P19815" i="1"/>
  <c r="N19811" i="1"/>
  <c r="P19809" i="1"/>
  <c r="P19811" i="1"/>
  <c r="O19810" i="1"/>
  <c r="N19809" i="1"/>
  <c r="R19809" i="1" s="1" a="1"/>
  <c r="P19810" i="1"/>
  <c r="N19810" i="1"/>
  <c r="O19811" i="1"/>
  <c r="O19809" i="1"/>
  <c r="M19820" i="1"/>
  <c r="L19810" i="1"/>
  <c r="R19799" i="1"/>
  <c r="R19801" i="1"/>
  <c r="R19800" i="1"/>
  <c r="M19839" i="1"/>
  <c r="L19829" i="1"/>
  <c r="M19832" i="1"/>
  <c r="L19822" i="1"/>
  <c r="M19841" i="1"/>
  <c r="L19831" i="1"/>
  <c r="M19833" i="1"/>
  <c r="L19823" i="1"/>
  <c r="N19826" i="1"/>
  <c r="P19826" i="1" s="1"/>
  <c r="P19827" i="1" s="1"/>
  <c r="O19825" i="1"/>
  <c r="N19825" i="1"/>
  <c r="M19835" i="1"/>
  <c r="L19825" i="1"/>
  <c r="O19826" i="1"/>
  <c r="O19827" i="1" s="1"/>
  <c r="L19817" i="1"/>
  <c r="M19827" i="1"/>
  <c r="M19849" i="1" l="1"/>
  <c r="L19839" i="1"/>
  <c r="N19821" i="1"/>
  <c r="P19819" i="1"/>
  <c r="P19820" i="1"/>
  <c r="O19819" i="1"/>
  <c r="P19821" i="1"/>
  <c r="O19820" i="1"/>
  <c r="N19819" i="1"/>
  <c r="R19819" i="1" s="1" a="1"/>
  <c r="O19821" i="1"/>
  <c r="N19820" i="1"/>
  <c r="M19846" i="1"/>
  <c r="L19836" i="1"/>
  <c r="M19851" i="1"/>
  <c r="L19841" i="1"/>
  <c r="L19827" i="1"/>
  <c r="M19837" i="1"/>
  <c r="N19836" i="1"/>
  <c r="P19836" i="1" s="1"/>
  <c r="P19837" i="1" s="1"/>
  <c r="O19835" i="1"/>
  <c r="N19835" i="1"/>
  <c r="M19845" i="1"/>
  <c r="L19835" i="1"/>
  <c r="O19836" i="1"/>
  <c r="O19837" i="1" s="1"/>
  <c r="M19830" i="1"/>
  <c r="L19820" i="1"/>
  <c r="N19829" i="1" a="1"/>
  <c r="P19825" i="1"/>
  <c r="M19843" i="1"/>
  <c r="L19833" i="1"/>
  <c r="M19842" i="1"/>
  <c r="L19832" i="1"/>
  <c r="R19809" i="1"/>
  <c r="R19811" i="1"/>
  <c r="R19810" i="1"/>
  <c r="M19848" i="1"/>
  <c r="L19838" i="1"/>
  <c r="M19834" i="1"/>
  <c r="L19824" i="1"/>
  <c r="M19858" i="1" l="1"/>
  <c r="L19848" i="1"/>
  <c r="M19844" i="1"/>
  <c r="L19834" i="1"/>
  <c r="M19853" i="1"/>
  <c r="L19843" i="1"/>
  <c r="M19840" i="1"/>
  <c r="L19830" i="1"/>
  <c r="N19839" i="1" a="1"/>
  <c r="P19835" i="1"/>
  <c r="M19856" i="1"/>
  <c r="L19846" i="1"/>
  <c r="N19831" i="1"/>
  <c r="P19829" i="1"/>
  <c r="P19830" i="1"/>
  <c r="O19829" i="1"/>
  <c r="P19831" i="1"/>
  <c r="O19830" i="1"/>
  <c r="N19829" i="1"/>
  <c r="R19829" i="1" s="1" a="1"/>
  <c r="O19831" i="1"/>
  <c r="N19830" i="1"/>
  <c r="M19861" i="1"/>
  <c r="L19851" i="1"/>
  <c r="M19852" i="1"/>
  <c r="L19842" i="1"/>
  <c r="N19846" i="1"/>
  <c r="P19846" i="1" s="1"/>
  <c r="P19847" i="1" s="1"/>
  <c r="O19845" i="1"/>
  <c r="N19845" i="1"/>
  <c r="M19855" i="1"/>
  <c r="O19846" i="1"/>
  <c r="O19847" i="1" s="1"/>
  <c r="L19845" i="1"/>
  <c r="L19837" i="1"/>
  <c r="M19847" i="1"/>
  <c r="R19819" i="1"/>
  <c r="R19821" i="1"/>
  <c r="R19820" i="1"/>
  <c r="M19859" i="1"/>
  <c r="L19849" i="1"/>
  <c r="N19849" i="1" l="1" a="1"/>
  <c r="P19845" i="1"/>
  <c r="M19862" i="1"/>
  <c r="L19852" i="1"/>
  <c r="R19829" i="1"/>
  <c r="R19831" i="1"/>
  <c r="R19830" i="1"/>
  <c r="M19866" i="1"/>
  <c r="L19856" i="1"/>
  <c r="M19850" i="1"/>
  <c r="L19840" i="1"/>
  <c r="M19854" i="1"/>
  <c r="L19844" i="1"/>
  <c r="M19871" i="1"/>
  <c r="L19861" i="1"/>
  <c r="M19869" i="1"/>
  <c r="L19859" i="1"/>
  <c r="L19847" i="1"/>
  <c r="M19857" i="1"/>
  <c r="N19856" i="1"/>
  <c r="P19856" i="1" s="1"/>
  <c r="P19857" i="1" s="1"/>
  <c r="O19855" i="1"/>
  <c r="N19855" i="1"/>
  <c r="M19865" i="1"/>
  <c r="O19856" i="1"/>
  <c r="O19857" i="1" s="1"/>
  <c r="L19855" i="1"/>
  <c r="N19841" i="1"/>
  <c r="P19839" i="1"/>
  <c r="P19840" i="1"/>
  <c r="O19839" i="1"/>
  <c r="P19841" i="1"/>
  <c r="O19840" i="1"/>
  <c r="N19839" i="1"/>
  <c r="R19839" i="1" s="1" a="1"/>
  <c r="O19841" i="1"/>
  <c r="N19840" i="1"/>
  <c r="M19863" i="1"/>
  <c r="L19853" i="1"/>
  <c r="M19868" i="1"/>
  <c r="L19858" i="1"/>
  <c r="M19878" i="1" l="1"/>
  <c r="L19868" i="1"/>
  <c r="M19879" i="1"/>
  <c r="L19869" i="1"/>
  <c r="M19864" i="1"/>
  <c r="L19854" i="1"/>
  <c r="M19876" i="1"/>
  <c r="L19866" i="1"/>
  <c r="R19839" i="1"/>
  <c r="R19841" i="1"/>
  <c r="R19840" i="1"/>
  <c r="M19873" i="1"/>
  <c r="L19863" i="1"/>
  <c r="N19866" i="1"/>
  <c r="P19866" i="1" s="1"/>
  <c r="P19867" i="1" s="1"/>
  <c r="O19865" i="1"/>
  <c r="N19865" i="1"/>
  <c r="M19875" i="1"/>
  <c r="L19865" i="1"/>
  <c r="O19866" i="1"/>
  <c r="O19867" i="1" s="1"/>
  <c r="L19857" i="1"/>
  <c r="M19867" i="1"/>
  <c r="M19872" i="1"/>
  <c r="L19862" i="1"/>
  <c r="P19855" i="1"/>
  <c r="N19859" i="1" a="1"/>
  <c r="M19881" i="1"/>
  <c r="L19871" i="1"/>
  <c r="M19860" i="1"/>
  <c r="L19850" i="1"/>
  <c r="N19851" i="1"/>
  <c r="P19849" i="1"/>
  <c r="P19850" i="1"/>
  <c r="O19849" i="1"/>
  <c r="P19851" i="1"/>
  <c r="O19850" i="1"/>
  <c r="N19849" i="1"/>
  <c r="R19849" i="1" s="1" a="1"/>
  <c r="N19850" i="1"/>
  <c r="O19851" i="1"/>
  <c r="R19849" i="1" l="1"/>
  <c r="R19851" i="1"/>
  <c r="R19850" i="1"/>
  <c r="M19870" i="1"/>
  <c r="L19860" i="1"/>
  <c r="P19865" i="1"/>
  <c r="N19869" i="1" a="1"/>
  <c r="M19883" i="1"/>
  <c r="L19873" i="1"/>
  <c r="M19886" i="1"/>
  <c r="L19876" i="1"/>
  <c r="M19889" i="1"/>
  <c r="L19879" i="1"/>
  <c r="M19891" i="1"/>
  <c r="L19881" i="1"/>
  <c r="M19882" i="1"/>
  <c r="L19872" i="1"/>
  <c r="N19861" i="1"/>
  <c r="P19859" i="1"/>
  <c r="P19860" i="1"/>
  <c r="O19859" i="1"/>
  <c r="P19861" i="1"/>
  <c r="O19860" i="1"/>
  <c r="N19859" i="1"/>
  <c r="R19859" i="1" s="1" a="1"/>
  <c r="O19861" i="1"/>
  <c r="N19860" i="1"/>
  <c r="L19867" i="1"/>
  <c r="M19877" i="1"/>
  <c r="N19876" i="1"/>
  <c r="P19876" i="1" s="1"/>
  <c r="P19877" i="1" s="1"/>
  <c r="O19875" i="1"/>
  <c r="N19875" i="1"/>
  <c r="M19885" i="1"/>
  <c r="L19875" i="1"/>
  <c r="O19876" i="1"/>
  <c r="O19877" i="1" s="1"/>
  <c r="M19874" i="1"/>
  <c r="L19864" i="1"/>
  <c r="M19888" i="1"/>
  <c r="L19878" i="1"/>
  <c r="N19886" i="1" l="1"/>
  <c r="P19886" i="1" s="1"/>
  <c r="P19887" i="1" s="1"/>
  <c r="O19885" i="1"/>
  <c r="N19885" i="1"/>
  <c r="M19895" i="1"/>
  <c r="O19886" i="1"/>
  <c r="O19887" i="1" s="1"/>
  <c r="L19885" i="1"/>
  <c r="L19877" i="1"/>
  <c r="M19887" i="1"/>
  <c r="R19859" i="1"/>
  <c r="R19861" i="1"/>
  <c r="R19860" i="1"/>
  <c r="M19892" i="1"/>
  <c r="L19882" i="1"/>
  <c r="M19899" i="1"/>
  <c r="L19889" i="1"/>
  <c r="M19893" i="1"/>
  <c r="L19883" i="1"/>
  <c r="M19880" i="1"/>
  <c r="L19870" i="1"/>
  <c r="M19884" i="1"/>
  <c r="L19874" i="1"/>
  <c r="N19879" i="1" a="1"/>
  <c r="P19875" i="1"/>
  <c r="N19871" i="1"/>
  <c r="P19869" i="1"/>
  <c r="P19870" i="1"/>
  <c r="O19869" i="1"/>
  <c r="P19871" i="1"/>
  <c r="O19870" i="1"/>
  <c r="N19869" i="1"/>
  <c r="R19869" i="1" s="1" a="1"/>
  <c r="O19871" i="1"/>
  <c r="N19870" i="1"/>
  <c r="M19901" i="1"/>
  <c r="L19891" i="1"/>
  <c r="M19896" i="1"/>
  <c r="L19886" i="1"/>
  <c r="M19898" i="1"/>
  <c r="L19888" i="1"/>
  <c r="N19881" i="1" l="1"/>
  <c r="P19879" i="1"/>
  <c r="P19880" i="1"/>
  <c r="O19879" i="1"/>
  <c r="P19881" i="1"/>
  <c r="O19880" i="1"/>
  <c r="N19879" i="1"/>
  <c r="R19879" i="1" s="1" a="1"/>
  <c r="N19880" i="1"/>
  <c r="O19881" i="1"/>
  <c r="M19894" i="1"/>
  <c r="L19884" i="1"/>
  <c r="M19903" i="1"/>
  <c r="L19893" i="1"/>
  <c r="M19902" i="1"/>
  <c r="L19892" i="1"/>
  <c r="L19887" i="1"/>
  <c r="M19897" i="1"/>
  <c r="N19896" i="1"/>
  <c r="P19896" i="1" s="1"/>
  <c r="P19897" i="1" s="1"/>
  <c r="O19895" i="1"/>
  <c r="N19895" i="1"/>
  <c r="M19905" i="1"/>
  <c r="O19896" i="1"/>
  <c r="O19897" i="1" s="1"/>
  <c r="L19895" i="1"/>
  <c r="R19869" i="1"/>
  <c r="R19871" i="1"/>
  <c r="R19870" i="1"/>
  <c r="M19911" i="1"/>
  <c r="L19901" i="1"/>
  <c r="M19906" i="1"/>
  <c r="L19896" i="1"/>
  <c r="N19889" i="1" a="1"/>
  <c r="P19885" i="1"/>
  <c r="M19890" i="1"/>
  <c r="L19880" i="1"/>
  <c r="M19909" i="1"/>
  <c r="L19899" i="1"/>
  <c r="M19908" i="1"/>
  <c r="L19898" i="1"/>
  <c r="M19919" i="1" l="1"/>
  <c r="L19909" i="1"/>
  <c r="M19921" i="1"/>
  <c r="L19911" i="1"/>
  <c r="N19899" i="1" a="1"/>
  <c r="P19895" i="1"/>
  <c r="M19913" i="1"/>
  <c r="L19903" i="1"/>
  <c r="R19879" i="1"/>
  <c r="R19881" i="1"/>
  <c r="R19880" i="1"/>
  <c r="N19891" i="1"/>
  <c r="P19889" i="1"/>
  <c r="P19890" i="1"/>
  <c r="O19889" i="1"/>
  <c r="P19891" i="1"/>
  <c r="O19890" i="1"/>
  <c r="N19889" i="1"/>
  <c r="R19889" i="1" s="1" a="1"/>
  <c r="N19890" i="1"/>
  <c r="O19891" i="1"/>
  <c r="M19912" i="1"/>
  <c r="L19902" i="1"/>
  <c r="M19904" i="1"/>
  <c r="L19894" i="1"/>
  <c r="M19918" i="1"/>
  <c r="L19908" i="1"/>
  <c r="M19900" i="1"/>
  <c r="L19890" i="1"/>
  <c r="L19906" i="1"/>
  <c r="M19916" i="1"/>
  <c r="M19915" i="1"/>
  <c r="O19906" i="1"/>
  <c r="O19907" i="1" s="1"/>
  <c r="N19906" i="1"/>
  <c r="P19906" i="1" s="1"/>
  <c r="P19907" i="1" s="1"/>
  <c r="O19905" i="1"/>
  <c r="N19905" i="1"/>
  <c r="L19905" i="1"/>
  <c r="M19907" i="1"/>
  <c r="L19897" i="1"/>
  <c r="M19917" i="1" l="1"/>
  <c r="L19907" i="1"/>
  <c r="N19909" i="1" a="1"/>
  <c r="P19905" i="1"/>
  <c r="M19925" i="1"/>
  <c r="O19916" i="1"/>
  <c r="O19917" i="1" s="1"/>
  <c r="L19915" i="1"/>
  <c r="N19916" i="1"/>
  <c r="P19916" i="1" s="1"/>
  <c r="P19917" i="1" s="1"/>
  <c r="O19915" i="1"/>
  <c r="N19915" i="1"/>
  <c r="M19910" i="1"/>
  <c r="L19900" i="1"/>
  <c r="M19914" i="1"/>
  <c r="L19904" i="1"/>
  <c r="M19923" i="1"/>
  <c r="L19913" i="1"/>
  <c r="M19931" i="1"/>
  <c r="L19921" i="1"/>
  <c r="L19916" i="1"/>
  <c r="M19926" i="1"/>
  <c r="R19889" i="1"/>
  <c r="R19891" i="1"/>
  <c r="R19890" i="1"/>
  <c r="M19928" i="1"/>
  <c r="L19918" i="1"/>
  <c r="M19922" i="1"/>
  <c r="L19912" i="1"/>
  <c r="N19901" i="1"/>
  <c r="P19899" i="1"/>
  <c r="P19900" i="1"/>
  <c r="O19899" i="1"/>
  <c r="P19901" i="1"/>
  <c r="O19900" i="1"/>
  <c r="N19899" i="1"/>
  <c r="R19899" i="1" s="1" a="1"/>
  <c r="O19901" i="1"/>
  <c r="N19900" i="1"/>
  <c r="M19929" i="1"/>
  <c r="L19919" i="1"/>
  <c r="M19932" i="1" l="1"/>
  <c r="L19922" i="1"/>
  <c r="M19941" i="1"/>
  <c r="L19931" i="1"/>
  <c r="M19938" i="1"/>
  <c r="L19928" i="1"/>
  <c r="L19926" i="1"/>
  <c r="M19936" i="1"/>
  <c r="R19899" i="1"/>
  <c r="R19900" i="1"/>
  <c r="R19901" i="1"/>
  <c r="M19939" i="1"/>
  <c r="L19929" i="1"/>
  <c r="M19933" i="1"/>
  <c r="L19923" i="1"/>
  <c r="M19920" i="1"/>
  <c r="L19910" i="1"/>
  <c r="P19911" i="1"/>
  <c r="O19910" i="1"/>
  <c r="N19909" i="1"/>
  <c r="R19909" i="1" s="1" a="1"/>
  <c r="O19911" i="1"/>
  <c r="N19910" i="1"/>
  <c r="N19911" i="1"/>
  <c r="P19909" i="1"/>
  <c r="O19909" i="1"/>
  <c r="P19910" i="1"/>
  <c r="N19919" i="1" a="1"/>
  <c r="P19915" i="1"/>
  <c r="M19924" i="1"/>
  <c r="L19914" i="1"/>
  <c r="M19935" i="1"/>
  <c r="O19926" i="1"/>
  <c r="O19927" i="1" s="1"/>
  <c r="L19925" i="1"/>
  <c r="N19926" i="1"/>
  <c r="P19926" i="1" s="1"/>
  <c r="P19927" i="1" s="1"/>
  <c r="O19925" i="1"/>
  <c r="N19925" i="1"/>
  <c r="M19927" i="1"/>
  <c r="L19917" i="1"/>
  <c r="N19929" i="1" l="1" a="1"/>
  <c r="P19925" i="1"/>
  <c r="R19911" i="1"/>
  <c r="R19910" i="1"/>
  <c r="R19909" i="1"/>
  <c r="M19930" i="1"/>
  <c r="L19920" i="1"/>
  <c r="M19949" i="1"/>
  <c r="L19939" i="1"/>
  <c r="L19936" i="1"/>
  <c r="M19946" i="1"/>
  <c r="P19921" i="1"/>
  <c r="O19920" i="1"/>
  <c r="N19919" i="1"/>
  <c r="R19919" i="1" s="1" a="1"/>
  <c r="O19921" i="1"/>
  <c r="N19920" i="1"/>
  <c r="N19921" i="1"/>
  <c r="P19919" i="1"/>
  <c r="P19920" i="1"/>
  <c r="O19919" i="1"/>
  <c r="M19951" i="1"/>
  <c r="L19941" i="1"/>
  <c r="M19943" i="1"/>
  <c r="L19933" i="1"/>
  <c r="M19945" i="1"/>
  <c r="O19936" i="1"/>
  <c r="O19937" i="1" s="1"/>
  <c r="L19935" i="1"/>
  <c r="N19936" i="1"/>
  <c r="P19936" i="1" s="1"/>
  <c r="P19937" i="1" s="1"/>
  <c r="O19935" i="1"/>
  <c r="N19935" i="1"/>
  <c r="M19937" i="1"/>
  <c r="L19927" i="1"/>
  <c r="M19934" i="1"/>
  <c r="L19924" i="1"/>
  <c r="L19938" i="1"/>
  <c r="M19948" i="1"/>
  <c r="M19942" i="1"/>
  <c r="L19932" i="1"/>
  <c r="M19952" i="1" l="1"/>
  <c r="L19942" i="1"/>
  <c r="M19959" i="1"/>
  <c r="L19949" i="1"/>
  <c r="N19939" i="1" a="1"/>
  <c r="P19935" i="1"/>
  <c r="M19944" i="1"/>
  <c r="L19934" i="1"/>
  <c r="L19948" i="1"/>
  <c r="M19958" i="1"/>
  <c r="L19937" i="1"/>
  <c r="M19947" i="1"/>
  <c r="M19953" i="1"/>
  <c r="L19943" i="1"/>
  <c r="L19946" i="1"/>
  <c r="M19956" i="1"/>
  <c r="R19921" i="1"/>
  <c r="R19920" i="1"/>
  <c r="R19919" i="1"/>
  <c r="M19940" i="1"/>
  <c r="L19930" i="1"/>
  <c r="N19946" i="1"/>
  <c r="P19946" i="1" s="1"/>
  <c r="P19947" i="1" s="1"/>
  <c r="L19945" i="1"/>
  <c r="M19955" i="1"/>
  <c r="O19946" i="1"/>
  <c r="O19947" i="1" s="1"/>
  <c r="O19945" i="1"/>
  <c r="N19945" i="1"/>
  <c r="L19951" i="1"/>
  <c r="M19961" i="1"/>
  <c r="P19931" i="1"/>
  <c r="O19930" i="1"/>
  <c r="N19929" i="1"/>
  <c r="R19929" i="1" s="1" a="1"/>
  <c r="O19931" i="1"/>
  <c r="N19930" i="1"/>
  <c r="N19931" i="1"/>
  <c r="P19929" i="1"/>
  <c r="P19930" i="1"/>
  <c r="O19929" i="1"/>
  <c r="R19931" i="1" l="1"/>
  <c r="R19930" i="1"/>
  <c r="R19929" i="1"/>
  <c r="N19956" i="1"/>
  <c r="P19956" i="1" s="1"/>
  <c r="P19957" i="1" s="1"/>
  <c r="O19955" i="1"/>
  <c r="O19956" i="1"/>
  <c r="O19957" i="1" s="1"/>
  <c r="N19955" i="1"/>
  <c r="L19955" i="1"/>
  <c r="M19965" i="1"/>
  <c r="M19950" i="1"/>
  <c r="L19940" i="1"/>
  <c r="M19966" i="1"/>
  <c r="L19956" i="1"/>
  <c r="L19947" i="1"/>
  <c r="M19957" i="1"/>
  <c r="L19961" i="1"/>
  <c r="M19971" i="1"/>
  <c r="N19949" i="1" a="1"/>
  <c r="P19945" i="1"/>
  <c r="M19954" i="1"/>
  <c r="L19944" i="1"/>
  <c r="M19969" i="1"/>
  <c r="L19959" i="1"/>
  <c r="M19968" i="1"/>
  <c r="L19958" i="1"/>
  <c r="M19963" i="1"/>
  <c r="L19953" i="1"/>
  <c r="P19941" i="1"/>
  <c r="O19940" i="1"/>
  <c r="N19939" i="1"/>
  <c r="R19939" i="1" s="1" a="1"/>
  <c r="O19941" i="1"/>
  <c r="N19940" i="1"/>
  <c r="N19941" i="1"/>
  <c r="P19939" i="1"/>
  <c r="P19940" i="1"/>
  <c r="O19939" i="1"/>
  <c r="M19962" i="1"/>
  <c r="L19952" i="1"/>
  <c r="M19979" i="1" l="1"/>
  <c r="L19969" i="1"/>
  <c r="L19968" i="1"/>
  <c r="M19978" i="1"/>
  <c r="M19964" i="1"/>
  <c r="L19954" i="1"/>
  <c r="M19976" i="1"/>
  <c r="L19966" i="1"/>
  <c r="L19963" i="1"/>
  <c r="M19973" i="1"/>
  <c r="M19967" i="1"/>
  <c r="L19957" i="1"/>
  <c r="N19959" i="1" a="1"/>
  <c r="P19955" i="1"/>
  <c r="N19951" i="1"/>
  <c r="P19949" i="1"/>
  <c r="P19950" i="1"/>
  <c r="N19949" i="1"/>
  <c r="R19949" i="1" s="1" a="1"/>
  <c r="O19950" i="1"/>
  <c r="P19951" i="1"/>
  <c r="N19950" i="1"/>
  <c r="O19951" i="1"/>
  <c r="O19949" i="1"/>
  <c r="M19960" i="1"/>
  <c r="L19950" i="1"/>
  <c r="R19941" i="1"/>
  <c r="R19940" i="1"/>
  <c r="R19939" i="1"/>
  <c r="M19972" i="1"/>
  <c r="L19962" i="1"/>
  <c r="L19971" i="1"/>
  <c r="M19981" i="1"/>
  <c r="O19966" i="1"/>
  <c r="O19967" i="1" s="1"/>
  <c r="L19965" i="1"/>
  <c r="N19966" i="1"/>
  <c r="P19966" i="1" s="1"/>
  <c r="P19967" i="1" s="1"/>
  <c r="O19965" i="1"/>
  <c r="M19975" i="1"/>
  <c r="N19965" i="1"/>
  <c r="L19981" i="1" l="1"/>
  <c r="M19991" i="1"/>
  <c r="M19970" i="1"/>
  <c r="L19960" i="1"/>
  <c r="L19978" i="1"/>
  <c r="M19988" i="1"/>
  <c r="O19976" i="1"/>
  <c r="O19977" i="1" s="1"/>
  <c r="L19975" i="1"/>
  <c r="N19976" i="1"/>
  <c r="P19976" i="1" s="1"/>
  <c r="P19977" i="1" s="1"/>
  <c r="O19975" i="1"/>
  <c r="N19975" i="1"/>
  <c r="M19985" i="1"/>
  <c r="M19977" i="1"/>
  <c r="L19967" i="1"/>
  <c r="M19986" i="1"/>
  <c r="L19976" i="1"/>
  <c r="N19969" i="1" a="1"/>
  <c r="P19965" i="1"/>
  <c r="R19949" i="1"/>
  <c r="R19950" i="1"/>
  <c r="R19951" i="1"/>
  <c r="L19973" i="1"/>
  <c r="M19983" i="1"/>
  <c r="M19982" i="1"/>
  <c r="L19972" i="1"/>
  <c r="O19961" i="1"/>
  <c r="N19960" i="1"/>
  <c r="N19961" i="1"/>
  <c r="P19959" i="1"/>
  <c r="P19960" i="1"/>
  <c r="O19960" i="1"/>
  <c r="O19959" i="1"/>
  <c r="P19961" i="1"/>
  <c r="N19959" i="1"/>
  <c r="R19959" i="1" s="1" a="1"/>
  <c r="M19974" i="1"/>
  <c r="L19964" i="1"/>
  <c r="M19989" i="1"/>
  <c r="L19979" i="1"/>
  <c r="O19971" i="1" l="1"/>
  <c r="N19970" i="1"/>
  <c r="N19971" i="1"/>
  <c r="P19969" i="1"/>
  <c r="O19969" i="1"/>
  <c r="P19971" i="1"/>
  <c r="N19969" i="1"/>
  <c r="R19969" i="1" s="1" a="1"/>
  <c r="P19970" i="1"/>
  <c r="O19970" i="1"/>
  <c r="M19992" i="1"/>
  <c r="L19982" i="1"/>
  <c r="O19986" i="1"/>
  <c r="O19987" i="1" s="1"/>
  <c r="L19985" i="1"/>
  <c r="N19986" i="1"/>
  <c r="P19986" i="1" s="1"/>
  <c r="P19987" i="1" s="1"/>
  <c r="O19985" i="1"/>
  <c r="N19985" i="1"/>
  <c r="M19995" i="1"/>
  <c r="M19984" i="1"/>
  <c r="L19974" i="1"/>
  <c r="M19996" i="1"/>
  <c r="L19986" i="1"/>
  <c r="N19979" i="1" a="1"/>
  <c r="P19975" i="1"/>
  <c r="M19980" i="1"/>
  <c r="L19970" i="1"/>
  <c r="R19960" i="1"/>
  <c r="R19959" i="1"/>
  <c r="R19961" i="1"/>
  <c r="L19988" i="1"/>
  <c r="M19998" i="1"/>
  <c r="L19991" i="1"/>
  <c r="M20001" i="1"/>
  <c r="L19983" i="1"/>
  <c r="M19993" i="1"/>
  <c r="M19999" i="1"/>
  <c r="L19989" i="1"/>
  <c r="M19987" i="1"/>
  <c r="L19977" i="1"/>
  <c r="M20011" i="1" l="1"/>
  <c r="L20001" i="1"/>
  <c r="M20006" i="1"/>
  <c r="L19996" i="1"/>
  <c r="N19989" i="1" a="1"/>
  <c r="P19985" i="1"/>
  <c r="R19970" i="1"/>
  <c r="R19969" i="1"/>
  <c r="R19971" i="1"/>
  <c r="M20009" i="1"/>
  <c r="L19999" i="1"/>
  <c r="O19981" i="1"/>
  <c r="N19980" i="1"/>
  <c r="N19981" i="1"/>
  <c r="P19979" i="1"/>
  <c r="P19980" i="1"/>
  <c r="O19979" i="1"/>
  <c r="N19979" i="1"/>
  <c r="R19979" i="1" s="1" a="1"/>
  <c r="P19981" i="1"/>
  <c r="O19980" i="1"/>
  <c r="M19994" i="1"/>
  <c r="L19984" i="1"/>
  <c r="M20002" i="1"/>
  <c r="L19992" i="1"/>
  <c r="M19990" i="1"/>
  <c r="L19980" i="1"/>
  <c r="L19993" i="1"/>
  <c r="M20003" i="1"/>
  <c r="L19998" i="1"/>
  <c r="M20008" i="1"/>
  <c r="M19997" i="1"/>
  <c r="L19987" i="1"/>
  <c r="O19996" i="1"/>
  <c r="O19997" i="1" s="1"/>
  <c r="L19995" i="1"/>
  <c r="N19996" i="1"/>
  <c r="P19996" i="1" s="1"/>
  <c r="P19997" i="1" s="1"/>
  <c r="O19995" i="1"/>
  <c r="N19995" i="1"/>
  <c r="M20005" i="1"/>
  <c r="M20013" i="1" l="1"/>
  <c r="L20003" i="1"/>
  <c r="N19999" i="1" a="1"/>
  <c r="P19995" i="1"/>
  <c r="M20007" i="1"/>
  <c r="L19997" i="1"/>
  <c r="M20012" i="1"/>
  <c r="L20002" i="1"/>
  <c r="M20016" i="1"/>
  <c r="L20006" i="1"/>
  <c r="M20015" i="1"/>
  <c r="O20006" i="1"/>
  <c r="O20007" i="1" s="1"/>
  <c r="L20005" i="1"/>
  <c r="N20006" i="1"/>
  <c r="P20006" i="1" s="1"/>
  <c r="P20007" i="1" s="1"/>
  <c r="O20005" i="1"/>
  <c r="N20005" i="1"/>
  <c r="M20018" i="1"/>
  <c r="L20008" i="1"/>
  <c r="R19980" i="1"/>
  <c r="R19979" i="1"/>
  <c r="R19981" i="1"/>
  <c r="M20019" i="1"/>
  <c r="L20009" i="1"/>
  <c r="M20000" i="1"/>
  <c r="L19990" i="1"/>
  <c r="M20004" i="1"/>
  <c r="L19994" i="1"/>
  <c r="O19991" i="1"/>
  <c r="N19990" i="1"/>
  <c r="N19991" i="1"/>
  <c r="P19989" i="1"/>
  <c r="P19990" i="1"/>
  <c r="O19989" i="1"/>
  <c r="O19990" i="1"/>
  <c r="N19989" i="1"/>
  <c r="R19989" i="1" s="1" a="1"/>
  <c r="P19991" i="1"/>
  <c r="M20021" i="1"/>
  <c r="L20011" i="1"/>
  <c r="M20010" i="1" l="1"/>
  <c r="L20000" i="1"/>
  <c r="P60" i="1"/>
  <c r="N20009" i="1" a="1"/>
  <c r="P20005" i="1"/>
  <c r="M20025" i="1"/>
  <c r="O20016" i="1"/>
  <c r="O20017" i="1" s="1"/>
  <c r="O20015" i="1"/>
  <c r="N20016" i="1"/>
  <c r="P20016" i="1" s="1"/>
  <c r="P20017" i="1" s="1"/>
  <c r="N20015" i="1"/>
  <c r="L20015" i="1"/>
  <c r="M20022" i="1"/>
  <c r="L20012" i="1"/>
  <c r="O20001" i="1"/>
  <c r="N20000" i="1"/>
  <c r="N20001" i="1"/>
  <c r="P19999" i="1"/>
  <c r="P20000" i="1"/>
  <c r="O19999" i="1"/>
  <c r="P20001" i="1"/>
  <c r="O20000" i="1"/>
  <c r="N19999" i="1"/>
  <c r="R19999" i="1" s="1" a="1"/>
  <c r="L20019" i="1"/>
  <c r="M20029" i="1"/>
  <c r="R19990" i="1"/>
  <c r="R19989" i="1"/>
  <c r="R19991" i="1"/>
  <c r="L20004" i="1"/>
  <c r="M20014" i="1"/>
  <c r="M20031" i="1"/>
  <c r="L20021" i="1"/>
  <c r="M20028" i="1"/>
  <c r="L20018" i="1"/>
  <c r="M20026" i="1"/>
  <c r="L20016" i="1"/>
  <c r="M20017" i="1"/>
  <c r="L20007" i="1"/>
  <c r="M20023" i="1"/>
  <c r="L20013" i="1"/>
  <c r="M20027" i="1" l="1"/>
  <c r="L20017" i="1"/>
  <c r="L20029" i="1"/>
  <c r="M20039" i="1"/>
  <c r="L20022" i="1"/>
  <c r="M20032" i="1"/>
  <c r="O20011" i="1"/>
  <c r="N20010" i="1"/>
  <c r="N20011" i="1"/>
  <c r="P20009" i="1"/>
  <c r="P20010" i="1"/>
  <c r="O20009" i="1"/>
  <c r="P20011" i="1"/>
  <c r="O20010" i="1"/>
  <c r="N20009" i="1"/>
  <c r="R20009" i="1" s="1" a="1"/>
  <c r="M20038" i="1"/>
  <c r="L20028" i="1"/>
  <c r="M20033" i="1"/>
  <c r="L20023" i="1"/>
  <c r="M20041" i="1"/>
  <c r="L20031" i="1"/>
  <c r="R20000" i="1"/>
  <c r="R19999" i="1"/>
  <c r="R20001" i="1"/>
  <c r="P20015" i="1"/>
  <c r="N20019" i="1" a="1"/>
  <c r="N20025" i="1"/>
  <c r="M20035" i="1"/>
  <c r="O20026" i="1"/>
  <c r="O20027" i="1" s="1"/>
  <c r="L20025" i="1"/>
  <c r="N20026" i="1"/>
  <c r="P20026" i="1" s="1"/>
  <c r="P20027" i="1" s="1"/>
  <c r="O20025" i="1"/>
  <c r="M20036" i="1"/>
  <c r="L20026" i="1"/>
  <c r="L20014" i="1"/>
  <c r="M20024" i="1"/>
  <c r="M20020" i="1"/>
  <c r="L20010" i="1"/>
  <c r="N20035" i="1" l="1"/>
  <c r="M20045" i="1"/>
  <c r="O20036" i="1"/>
  <c r="O20037" i="1" s="1"/>
  <c r="L20035" i="1"/>
  <c r="O20035" i="1"/>
  <c r="N20036" i="1"/>
  <c r="P20036" i="1" s="1"/>
  <c r="P20037" i="1" s="1"/>
  <c r="M20051" i="1"/>
  <c r="L20041" i="1"/>
  <c r="M20048" i="1"/>
  <c r="L20038" i="1"/>
  <c r="L20039" i="1"/>
  <c r="M20049" i="1"/>
  <c r="M20046" i="1"/>
  <c r="L20036" i="1"/>
  <c r="L20024" i="1"/>
  <c r="M20034" i="1"/>
  <c r="N20029" i="1" a="1"/>
  <c r="P20025" i="1"/>
  <c r="R20010" i="1"/>
  <c r="R20009" i="1"/>
  <c r="R20011" i="1"/>
  <c r="L20020" i="1"/>
  <c r="M20030" i="1"/>
  <c r="P20021" i="1"/>
  <c r="O20020" i="1"/>
  <c r="N20019" i="1"/>
  <c r="R20019" i="1" s="1" a="1"/>
  <c r="N20020" i="1"/>
  <c r="O20021" i="1"/>
  <c r="P20019" i="1"/>
  <c r="N20021" i="1"/>
  <c r="O20019" i="1"/>
  <c r="P20020" i="1"/>
  <c r="M20043" i="1"/>
  <c r="L20033" i="1"/>
  <c r="L20032" i="1"/>
  <c r="M20042" i="1"/>
  <c r="M20037" i="1"/>
  <c r="L20027" i="1"/>
  <c r="P20030" i="1" l="1"/>
  <c r="O20029" i="1"/>
  <c r="P20031" i="1"/>
  <c r="O20030" i="1"/>
  <c r="N20029" i="1"/>
  <c r="R20029" i="1" s="1" a="1"/>
  <c r="O20031" i="1"/>
  <c r="N20030" i="1"/>
  <c r="N20031" i="1"/>
  <c r="P20029" i="1"/>
  <c r="M20056" i="1"/>
  <c r="L20046" i="1"/>
  <c r="M20058" i="1"/>
  <c r="L20048" i="1"/>
  <c r="L20042" i="1"/>
  <c r="M20052" i="1"/>
  <c r="L20034" i="1"/>
  <c r="M20044" i="1"/>
  <c r="L20049" i="1"/>
  <c r="M20059" i="1"/>
  <c r="L20030" i="1"/>
  <c r="M20040" i="1"/>
  <c r="M20061" i="1"/>
  <c r="L20051" i="1"/>
  <c r="R20021" i="1"/>
  <c r="R20020" i="1"/>
  <c r="R20019" i="1"/>
  <c r="N20045" i="1"/>
  <c r="M20055" i="1"/>
  <c r="O20046" i="1"/>
  <c r="O20047" i="1" s="1"/>
  <c r="L20045" i="1"/>
  <c r="N20046" i="1"/>
  <c r="P20046" i="1" s="1"/>
  <c r="P20047" i="1" s="1"/>
  <c r="O20045" i="1"/>
  <c r="M20047" i="1"/>
  <c r="L20037" i="1"/>
  <c r="M20053" i="1"/>
  <c r="L20043" i="1"/>
  <c r="N20039" i="1" a="1"/>
  <c r="P20035" i="1"/>
  <c r="N20055" i="1" l="1"/>
  <c r="M20065" i="1"/>
  <c r="O20056" i="1"/>
  <c r="O20057" i="1" s="1"/>
  <c r="L20055" i="1"/>
  <c r="N20056" i="1"/>
  <c r="P20056" i="1" s="1"/>
  <c r="P20057" i="1" s="1"/>
  <c r="O20055" i="1"/>
  <c r="M20068" i="1"/>
  <c r="L20058" i="1"/>
  <c r="P20040" i="1"/>
  <c r="O20039" i="1"/>
  <c r="P20041" i="1"/>
  <c r="O20040" i="1"/>
  <c r="N20039" i="1"/>
  <c r="R20039" i="1" s="1" a="1"/>
  <c r="O20041" i="1"/>
  <c r="N20040" i="1"/>
  <c r="N20041" i="1"/>
  <c r="P20039" i="1"/>
  <c r="M20063" i="1"/>
  <c r="L20053" i="1"/>
  <c r="N20049" i="1" a="1"/>
  <c r="P20045" i="1"/>
  <c r="L20059" i="1"/>
  <c r="M20069" i="1"/>
  <c r="L20052" i="1"/>
  <c r="M20062" i="1"/>
  <c r="M20057" i="1"/>
  <c r="L20047" i="1"/>
  <c r="M20071" i="1"/>
  <c r="L20061" i="1"/>
  <c r="M20066" i="1"/>
  <c r="L20056" i="1"/>
  <c r="L20040" i="1"/>
  <c r="M20050" i="1"/>
  <c r="L20044" i="1"/>
  <c r="M20054" i="1"/>
  <c r="R20031" i="1"/>
  <c r="R20030" i="1"/>
  <c r="R20029" i="1"/>
  <c r="L20054" i="1" l="1"/>
  <c r="M20064" i="1"/>
  <c r="L20066" i="1"/>
  <c r="M20076" i="1"/>
  <c r="M20081" i="1"/>
  <c r="L20071" i="1"/>
  <c r="P20050" i="1"/>
  <c r="O20049" i="1"/>
  <c r="P20051" i="1"/>
  <c r="O20050" i="1"/>
  <c r="N20049" i="1"/>
  <c r="R20049" i="1" s="1" a="1"/>
  <c r="O20051" i="1"/>
  <c r="N20050" i="1"/>
  <c r="P20049" i="1"/>
  <c r="N20051" i="1"/>
  <c r="M20079" i="1"/>
  <c r="L20069" i="1"/>
  <c r="L20068" i="1"/>
  <c r="M20078" i="1"/>
  <c r="M20067" i="1"/>
  <c r="L20057" i="1"/>
  <c r="M20073" i="1"/>
  <c r="L20063" i="1"/>
  <c r="O20065" i="1"/>
  <c r="M20075" i="1"/>
  <c r="N20067" i="1"/>
  <c r="O20066" i="1"/>
  <c r="P20067" i="1"/>
  <c r="R20067" i="1" s="1"/>
  <c r="L20065" i="1"/>
  <c r="L20050" i="1"/>
  <c r="M20060" i="1"/>
  <c r="L20062" i="1"/>
  <c r="M20072" i="1"/>
  <c r="R20041" i="1"/>
  <c r="R20040" i="1"/>
  <c r="R20039" i="1"/>
  <c r="N20059" i="1" a="1"/>
  <c r="P20055" i="1"/>
  <c r="N20065" i="1" l="1"/>
  <c r="O20064" i="1"/>
  <c r="M20077" i="1"/>
  <c r="L20067" i="1"/>
  <c r="M20089" i="1"/>
  <c r="L20079" i="1"/>
  <c r="L20076" i="1"/>
  <c r="M20086" i="1"/>
  <c r="O20067" i="1"/>
  <c r="N20064" i="1"/>
  <c r="N20066" i="1"/>
  <c r="P20066" i="1" s="1"/>
  <c r="R20066" i="1" s="1"/>
  <c r="L20078" i="1"/>
  <c r="M20088" i="1"/>
  <c r="R20051" i="1"/>
  <c r="R20050" i="1"/>
  <c r="R20049" i="1"/>
  <c r="L20060" i="1"/>
  <c r="M20070" i="1"/>
  <c r="M20083" i="1"/>
  <c r="L20073" i="1"/>
  <c r="L20064" i="1"/>
  <c r="M20074" i="1"/>
  <c r="P20060" i="1"/>
  <c r="O20059" i="1"/>
  <c r="P20061" i="1"/>
  <c r="O20060" i="1"/>
  <c r="N20059" i="1"/>
  <c r="R20059" i="1" s="1" a="1"/>
  <c r="O20061" i="1"/>
  <c r="N20060" i="1"/>
  <c r="N20061" i="1"/>
  <c r="P20059" i="1"/>
  <c r="L20072" i="1"/>
  <c r="M20082" i="1"/>
  <c r="M20085" i="1"/>
  <c r="L20075" i="1"/>
  <c r="M20091" i="1"/>
  <c r="L20081" i="1"/>
  <c r="M20101" i="1" l="1"/>
  <c r="L20101" i="1" s="1"/>
  <c r="L20091" i="1"/>
  <c r="L20086" i="1"/>
  <c r="M20096" i="1"/>
  <c r="L20096" i="1" s="1"/>
  <c r="R20061" i="1"/>
  <c r="R20060" i="1"/>
  <c r="R20059" i="1"/>
  <c r="M20087" i="1"/>
  <c r="L20077" i="1"/>
  <c r="L20082" i="1"/>
  <c r="M20092" i="1"/>
  <c r="M20093" i="1"/>
  <c r="L20083" i="1"/>
  <c r="M20095" i="1"/>
  <c r="L20095" i="1" s="1"/>
  <c r="L20085" i="1"/>
  <c r="L20074" i="1"/>
  <c r="M20084" i="1"/>
  <c r="L20070" i="1"/>
  <c r="M20080" i="1"/>
  <c r="L20088" i="1"/>
  <c r="M20098" i="1"/>
  <c r="L20098" i="1" s="1"/>
  <c r="M20099" i="1"/>
  <c r="L20099" i="1" s="1"/>
  <c r="L20089" i="1"/>
  <c r="N20069" i="1" a="1"/>
  <c r="P20065" i="1"/>
  <c r="P20071" i="1" l="1"/>
  <c r="O20070" i="1"/>
  <c r="N20069" i="1"/>
  <c r="R20069" i="1" s="1" a="1"/>
  <c r="O20071" i="1"/>
  <c r="N20070" i="1"/>
  <c r="N20071" i="1"/>
  <c r="P20069" i="1"/>
  <c r="P20070" i="1"/>
  <c r="O20069" i="1"/>
  <c r="M20103" i="1"/>
  <c r="L20103" i="1" s="1"/>
  <c r="L20093" i="1"/>
  <c r="M20097" i="1"/>
  <c r="L20097" i="1" s="1"/>
  <c r="L20087" i="1"/>
  <c r="L20080" i="1"/>
  <c r="M20090" i="1"/>
  <c r="L20092" i="1"/>
  <c r="M20102" i="1"/>
  <c r="L20102" i="1" s="1"/>
  <c r="P20064" i="1"/>
  <c r="R20065" i="1"/>
  <c r="L20084" i="1"/>
  <c r="M20094" i="1"/>
  <c r="L20094" i="1" s="1"/>
  <c r="R20071" i="1" l="1"/>
  <c r="S20071" i="1" s="1"/>
  <c r="R20070" i="1"/>
  <c r="S20070" i="1" s="1"/>
  <c r="R20069" i="1"/>
  <c r="S20069" i="1" s="1"/>
  <c r="L20090" i="1"/>
  <c r="M20100" i="1"/>
  <c r="L20100" i="1" s="1"/>
</calcChain>
</file>

<file path=xl/sharedStrings.xml><?xml version="1.0" encoding="utf-8"?>
<sst xmlns="http://schemas.openxmlformats.org/spreadsheetml/2006/main" count="12067" uniqueCount="44">
  <si>
    <t>ENTRÉE</t>
  </si>
  <si>
    <t>θ1</t>
  </si>
  <si>
    <t>°</t>
  </si>
  <si>
    <t>Charge</t>
  </si>
  <si>
    <t>lbs</t>
  </si>
  <si>
    <t>FS Drive</t>
  </si>
  <si>
    <t>%</t>
  </si>
  <si>
    <t>Charge fs</t>
  </si>
  <si>
    <t>RdM FS:</t>
  </si>
  <si>
    <t>RdM Flambement FS:</t>
  </si>
  <si>
    <t xml:space="preserve">Déflexion max permise membrure int.: </t>
  </si>
  <si>
    <t>po</t>
  </si>
  <si>
    <t>θ2</t>
  </si>
  <si>
    <t>max</t>
  </si>
  <si>
    <t>angle bas</t>
  </si>
  <si>
    <t>angle haut</t>
  </si>
  <si>
    <t>Cylmin</t>
  </si>
  <si>
    <t>Cylmax</t>
  </si>
  <si>
    <t>Cylcourse</t>
  </si>
  <si>
    <t>Paramètre 1</t>
  </si>
  <si>
    <t>Paramètre 2</t>
  </si>
  <si>
    <t>Paramètre 3</t>
  </si>
  <si>
    <t>Paramètre 4</t>
  </si>
  <si>
    <t>Paramètre 5</t>
  </si>
  <si>
    <t>Paramètre 6</t>
  </si>
  <si>
    <t>Lcôtés</t>
  </si>
  <si>
    <t xml:space="preserve">SORTIE </t>
  </si>
  <si>
    <t>h</t>
  </si>
  <si>
    <t>x2</t>
  </si>
  <si>
    <t>x3</t>
  </si>
  <si>
    <t>Matrices</t>
  </si>
  <si>
    <t>Min</t>
  </si>
  <si>
    <t>R1</t>
  </si>
  <si>
    <t>Rv</t>
  </si>
  <si>
    <t>R3</t>
  </si>
  <si>
    <t>LBF</t>
  </si>
  <si>
    <t>Max</t>
  </si>
  <si>
    <t>nb de matrice (max 2000)</t>
  </si>
  <si>
    <t>Intervalle θ2</t>
  </si>
  <si>
    <t>R2</t>
  </si>
  <si>
    <t>R4</t>
  </si>
  <si>
    <t>R1 (lbf)</t>
  </si>
  <si>
    <t>Rv (lbf)</t>
  </si>
  <si>
    <t>R3 (lbf)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</si>
</sst>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30303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164" fontId="0" fillId="0" borderId="0" xfId="0" applyNumberFormat="1"/>
    <xf numFmtId="1" fontId="0" fillId="0" borderId="0" xfId="0" applyNumberFormat="1"/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 readingOrder="1"/>
    </xf>
    <xf numFmtId="0" fontId="0" fillId="0" borderId="0" xfId="0" applyFill="1"/>
    <xf numFmtId="9" fontId="0" fillId="0" borderId="0" xfId="0" applyNumberFormat="1" applyFill="1"/>
    <xf numFmtId="0" fontId="0" fillId="0" borderId="0" xfId="0" applyFill="1" applyAlignment="1">
      <alignment horizontal="right"/>
    </xf>
    <xf numFmtId="0" fontId="4" fillId="0" borderId="0" xfId="0" applyFont="1"/>
    <xf numFmtId="0" fontId="1" fillId="0" borderId="0" xfId="0" applyFont="1"/>
  </cellXfs>
  <cellStyles count="1">
    <cellStyle name="Normal" xfId="0" builtinId="0"/>
  </cellStyles>
  <dxfs count="32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K20104"/>
  <sheetViews>
    <sheetView tabSelected="1" topLeftCell="A41" workbookViewId="0">
      <selection sqref="A1:XFD1048576"/>
    </sheetView>
  </sheetViews>
  <sheetFormatPr baseColWidth="10" defaultRowHeight="15" x14ac:dyDescent="0.25"/>
  <cols>
    <col min="2" max="2" width="36.42578125" bestFit="1" customWidth="1"/>
    <col min="14" max="14" width="24.140625" bestFit="1" customWidth="1"/>
  </cols>
  <sheetData>
    <row r="2" spans="2:16" x14ac:dyDescent="0.25">
      <c r="B2" t="s">
        <v>0</v>
      </c>
      <c r="F2" s="1"/>
      <c r="G2" s="1"/>
      <c r="H2" s="2">
        <f t="shared" ref="H2" si="0">(J2-M2)/2</f>
        <v>18.992217780083621</v>
      </c>
      <c r="I2" s="2">
        <v>16.468886379589222</v>
      </c>
      <c r="J2" s="2">
        <v>41.984435560167242</v>
      </c>
      <c r="K2" s="2"/>
      <c r="L2" s="2"/>
      <c r="M2" s="2">
        <v>4</v>
      </c>
      <c r="N2" s="2">
        <v>6.9162572099978634</v>
      </c>
      <c r="O2" s="3">
        <v>5078.3104953154088</v>
      </c>
      <c r="P2" s="3">
        <f t="shared" ref="P2" si="1">O2/4</f>
        <v>1269.5776238288522</v>
      </c>
    </row>
    <row r="3" spans="2:16" ht="15.75" x14ac:dyDescent="0.25">
      <c r="B3" s="4" t="s">
        <v>1</v>
      </c>
      <c r="C3">
        <f>C11</f>
        <v>24.717077735155883</v>
      </c>
      <c r="D3" t="s">
        <v>2</v>
      </c>
    </row>
    <row r="4" spans="2:16" x14ac:dyDescent="0.25">
      <c r="B4" t="s">
        <v>3</v>
      </c>
      <c r="C4">
        <v>1270</v>
      </c>
      <c r="D4" t="s">
        <v>4</v>
      </c>
    </row>
    <row r="5" spans="2:16" ht="15.75" x14ac:dyDescent="0.25">
      <c r="B5" t="s">
        <v>5</v>
      </c>
      <c r="C5">
        <v>5</v>
      </c>
      <c r="D5" t="s">
        <v>6</v>
      </c>
      <c r="F5" s="4"/>
      <c r="G5" s="4"/>
      <c r="H5" s="4"/>
      <c r="I5" s="4"/>
      <c r="J5" s="4"/>
      <c r="K5" s="4"/>
      <c r="L5" s="4"/>
    </row>
    <row r="6" spans="2:16" x14ac:dyDescent="0.25">
      <c r="B6" t="s">
        <v>7</v>
      </c>
      <c r="C6">
        <f>C4*(1+(C5/100))</f>
        <v>1333.5</v>
      </c>
      <c r="D6" t="s">
        <v>4</v>
      </c>
      <c r="H6" s="5"/>
    </row>
    <row r="7" spans="2:16" x14ac:dyDescent="0.25">
      <c r="B7" s="6" t="s">
        <v>8</v>
      </c>
      <c r="C7" s="6">
        <v>3</v>
      </c>
      <c r="D7" s="6"/>
      <c r="E7" s="7"/>
      <c r="H7" s="5"/>
    </row>
    <row r="8" spans="2:16" x14ac:dyDescent="0.25">
      <c r="B8" s="6" t="s">
        <v>9</v>
      </c>
      <c r="C8" s="6">
        <v>5</v>
      </c>
      <c r="D8" s="6"/>
      <c r="E8" s="6"/>
      <c r="H8" s="5"/>
    </row>
    <row r="9" spans="2:16" x14ac:dyDescent="0.25">
      <c r="B9" s="6" t="s">
        <v>10</v>
      </c>
      <c r="C9" s="8">
        <v>0.375</v>
      </c>
      <c r="D9" s="6" t="s">
        <v>11</v>
      </c>
      <c r="E9" s="6"/>
      <c r="H9" s="5"/>
    </row>
    <row r="10" spans="2:16" ht="15.75" x14ac:dyDescent="0.25">
      <c r="B10" s="4" t="s">
        <v>12</v>
      </c>
      <c r="C10" s="6">
        <f>DEGREES(ASIN(((SIN(RADIANS(C3)))*$C$26)/(SQRT((((SIN(RADIANS(C3)))*$C$26)^2)+(($C$22-$C$25-(((SIN(RADIANS(90-C3)))*$C$26))-$C$23)^2)))))</f>
        <v>11.190324471723736</v>
      </c>
      <c r="D10" s="8" t="s">
        <v>13</v>
      </c>
      <c r="E10" s="6">
        <f>DEGREES(ASIN(((SIN(RADIANS(E11)))*$C$26)/(SQRT((((SIN(RADIANS(E11)))*$C$26)^2)+(($C$22-$C$25-(((SIN(RADIANS(90-E11)))*$C$26))-$C$23)^2)))))</f>
        <v>18.772674115832878</v>
      </c>
      <c r="H10" s="5"/>
    </row>
    <row r="11" spans="2:16" x14ac:dyDescent="0.25">
      <c r="B11" s="6" t="s">
        <v>14</v>
      </c>
      <c r="C11">
        <f>DEGREES(ASIN(C24/C26))</f>
        <v>24.717077735155883</v>
      </c>
      <c r="D11" s="8" t="s">
        <v>13</v>
      </c>
      <c r="E11">
        <f>DEGREES(ASIN(E24/C26))</f>
        <v>84.689266241056444</v>
      </c>
      <c r="H11" s="5"/>
    </row>
    <row r="12" spans="2:16" x14ac:dyDescent="0.25">
      <c r="B12" s="6" t="s">
        <v>15</v>
      </c>
      <c r="C12">
        <f>DEGREES(ASIN(C21/C26))</f>
        <v>84.689266241056444</v>
      </c>
      <c r="H12" s="5"/>
    </row>
    <row r="13" spans="2:16" x14ac:dyDescent="0.25">
      <c r="B13" s="6" t="s">
        <v>16</v>
      </c>
      <c r="C13">
        <f>C24/(SIN(RADIANS(C10)))</f>
        <v>35.636865645847678</v>
      </c>
      <c r="D13" t="s">
        <v>11</v>
      </c>
      <c r="H13" s="5"/>
    </row>
    <row r="14" spans="2:16" x14ac:dyDescent="0.25">
      <c r="B14" s="6" t="s">
        <v>17</v>
      </c>
      <c r="C14">
        <f>C21/(SIN(RADIANS(C10)))</f>
        <v>84.861703343184715</v>
      </c>
      <c r="D14" t="s">
        <v>11</v>
      </c>
      <c r="H14" s="5"/>
    </row>
    <row r="15" spans="2:16" x14ac:dyDescent="0.25">
      <c r="B15" s="6" t="s">
        <v>18</v>
      </c>
      <c r="C15">
        <f>C14-C13</f>
        <v>49.224837697337037</v>
      </c>
      <c r="D15" t="s">
        <v>11</v>
      </c>
      <c r="H15" s="5"/>
    </row>
    <row r="16" spans="2:16" x14ac:dyDescent="0.25">
      <c r="H16" s="5"/>
    </row>
    <row r="17" spans="2:8" x14ac:dyDescent="0.25">
      <c r="H17" s="5"/>
    </row>
    <row r="18" spans="2:8" x14ac:dyDescent="0.25">
      <c r="H18" s="5"/>
    </row>
    <row r="19" spans="2:8" x14ac:dyDescent="0.25">
      <c r="H19" s="5"/>
    </row>
    <row r="20" spans="2:8" x14ac:dyDescent="0.25">
      <c r="B20" t="s">
        <v>19</v>
      </c>
      <c r="C20">
        <v>18.992000000000001</v>
      </c>
      <c r="D20" t="s">
        <v>11</v>
      </c>
      <c r="H20" s="5"/>
    </row>
    <row r="21" spans="2:8" x14ac:dyDescent="0.25">
      <c r="B21" t="s">
        <v>20</v>
      </c>
      <c r="C21">
        <v>16.469000000000001</v>
      </c>
      <c r="D21" t="s">
        <v>11</v>
      </c>
      <c r="H21" s="5"/>
    </row>
    <row r="22" spans="2:8" x14ac:dyDescent="0.25">
      <c r="B22" t="s">
        <v>21</v>
      </c>
      <c r="C22">
        <v>41.984000000000002</v>
      </c>
      <c r="D22" t="s">
        <v>11</v>
      </c>
      <c r="H22" s="5"/>
    </row>
    <row r="23" spans="2:8" x14ac:dyDescent="0.25">
      <c r="B23" t="s">
        <v>22</v>
      </c>
      <c r="C23">
        <v>4</v>
      </c>
      <c r="D23" t="s">
        <v>11</v>
      </c>
      <c r="H23" s="5"/>
    </row>
    <row r="24" spans="2:8" x14ac:dyDescent="0.25">
      <c r="B24" t="s">
        <v>23</v>
      </c>
      <c r="C24">
        <v>6.9160000000000004</v>
      </c>
      <c r="D24" t="s">
        <v>11</v>
      </c>
      <c r="E24">
        <v>16.469000000000001</v>
      </c>
      <c r="H24" s="5"/>
    </row>
    <row r="25" spans="2:8" x14ac:dyDescent="0.25">
      <c r="B25" t="s">
        <v>24</v>
      </c>
      <c r="C25">
        <v>-12</v>
      </c>
      <c r="D25" t="s">
        <v>11</v>
      </c>
      <c r="H25" s="5"/>
    </row>
    <row r="26" spans="2:8" x14ac:dyDescent="0.25">
      <c r="B26" t="s">
        <v>25</v>
      </c>
      <c r="C26">
        <v>16.54</v>
      </c>
      <c r="D26" t="s">
        <v>11</v>
      </c>
      <c r="H26" s="5"/>
    </row>
    <row r="27" spans="2:8" x14ac:dyDescent="0.25">
      <c r="H27" s="5"/>
    </row>
    <row r="28" spans="2:8" x14ac:dyDescent="0.25">
      <c r="B28" t="s">
        <v>26</v>
      </c>
      <c r="H28" s="5"/>
    </row>
    <row r="29" spans="2:8" x14ac:dyDescent="0.25">
      <c r="B29" t="s">
        <v>27</v>
      </c>
      <c r="C29">
        <f>((SIN(RADIANS(F7)))*C26)</f>
        <v>0</v>
      </c>
      <c r="H29" s="5"/>
    </row>
    <row r="30" spans="2:8" x14ac:dyDescent="0.25">
      <c r="B30" t="s">
        <v>28</v>
      </c>
      <c r="C30">
        <f>((SIN(RADIANS(90-F7)))*C26)</f>
        <v>16.54</v>
      </c>
      <c r="H30" s="5"/>
    </row>
    <row r="31" spans="2:8" x14ac:dyDescent="0.25">
      <c r="B31" t="s">
        <v>29</v>
      </c>
      <c r="C31">
        <f>C22-C25-C30</f>
        <v>37.444000000000003</v>
      </c>
      <c r="H31" s="5"/>
    </row>
    <row r="32" spans="2:8" x14ac:dyDescent="0.25">
      <c r="C32">
        <f>SQRT((((SIN(RADIANS(F7)))*C26)^2)+((C22-C25-(((SIN(RADIANS(90-F7)))*C26))-C23)^2))</f>
        <v>33.444000000000003</v>
      </c>
      <c r="H32" s="5"/>
    </row>
    <row r="33" spans="8:20" x14ac:dyDescent="0.25">
      <c r="H33" s="5"/>
    </row>
    <row r="34" spans="8:20" x14ac:dyDescent="0.25">
      <c r="H34" s="5"/>
    </row>
    <row r="35" spans="8:20" x14ac:dyDescent="0.25">
      <c r="H35" s="5"/>
    </row>
    <row r="36" spans="8:20" x14ac:dyDescent="0.25">
      <c r="H36" s="5"/>
    </row>
    <row r="37" spans="8:20" x14ac:dyDescent="0.25">
      <c r="H37" s="5"/>
      <c r="N37" t="s">
        <v>30</v>
      </c>
    </row>
    <row r="38" spans="8:20" x14ac:dyDescent="0.25">
      <c r="H38" s="5"/>
      <c r="N38" t="s">
        <v>31</v>
      </c>
      <c r="O38">
        <f>C11</f>
        <v>24.717077735155883</v>
      </c>
      <c r="P38">
        <f>C10</f>
        <v>11.190324471723736</v>
      </c>
    </row>
    <row r="39" spans="8:20" x14ac:dyDescent="0.25">
      <c r="H39" s="5"/>
      <c r="N39" t="s">
        <v>32</v>
      </c>
      <c r="O39" t="s">
        <v>33</v>
      </c>
      <c r="P39" t="s">
        <v>34</v>
      </c>
    </row>
    <row r="40" spans="8:20" x14ac:dyDescent="0.25">
      <c r="H40" s="5"/>
      <c r="N40">
        <f>COS(RADIANS($C$3))</f>
        <v>0.90838358658071805</v>
      </c>
      <c r="O40">
        <f>-COS(RADIANS(DEGREES(ASIN(((SIN(RADIANS($C$3)))*$C$26)/(SQRT((((SIN(RADIANS($C$3)))*$C$26)^2)+(($C$22-$C$25-(((SIN(RADIANS(90-$C$3)))*$C$26))-$C$23)^2)))))))</f>
        <v>-0.98098794168303383</v>
      </c>
      <c r="P40">
        <f>N40</f>
        <v>0.90838358658071805</v>
      </c>
      <c r="R40">
        <v>0</v>
      </c>
      <c r="T40">
        <v>16.54</v>
      </c>
    </row>
    <row r="41" spans="8:20" x14ac:dyDescent="0.25">
      <c r="H41" s="5"/>
      <c r="N41">
        <f>SIN(RADIANS($C$3))</f>
        <v>0.41813784764207984</v>
      </c>
      <c r="O41">
        <f>SIN(RADIANS(DEGREES(ASIN(((SIN(RADIANS($C$3)))*$C$26)/(SQRT((((SIN(RADIANS($C$3)))*$C$26)^2)+(($C$22-$C$25-(((SIN(RADIANS(90-$C$3)))*$C$26))-$C$23)^2)))))))</f>
        <v>0.19406869472556534</v>
      </c>
      <c r="P41">
        <f>N41</f>
        <v>0.41813784764207984</v>
      </c>
      <c r="R41">
        <f>$C$6</f>
        <v>1333.5</v>
      </c>
    </row>
    <row r="42" spans="8:20" x14ac:dyDescent="0.25">
      <c r="H42" s="5"/>
      <c r="N42">
        <v>0</v>
      </c>
      <c r="O42">
        <f>$C$23*O41</f>
        <v>0.77627477890226138</v>
      </c>
      <c r="P42">
        <f>$C$22*P41</f>
        <v>17.55509939540508</v>
      </c>
      <c r="R42">
        <f>$C$20*$C$6</f>
        <v>25325.832000000002</v>
      </c>
    </row>
    <row r="43" spans="8:20" x14ac:dyDescent="0.25">
      <c r="H43" s="5"/>
    </row>
    <row r="44" spans="8:20" x14ac:dyDescent="0.25">
      <c r="H44" s="5"/>
      <c r="N44">
        <f t="array" ref="N44:P46">MINVERSE(N40:P42)</f>
        <v>0.29937903299787633</v>
      </c>
      <c r="O44">
        <v>1.7411698184315565</v>
      </c>
      <c r="P44">
        <v>-5.6963505445132526E-2</v>
      </c>
      <c r="R44">
        <f t="array" ref="R44:R46">MMULT(N44:P46,R40:R42)</f>
        <v>879.20178384396877</v>
      </c>
      <c r="S44" t="s">
        <v>35</v>
      </c>
    </row>
    <row r="45" spans="8:20" x14ac:dyDescent="0.25">
      <c r="H45" s="5"/>
      <c r="N45">
        <v>-0.71296546186475018</v>
      </c>
      <c r="O45">
        <v>1.5488818508274713</v>
      </c>
      <c r="P45">
        <v>0</v>
      </c>
      <c r="R45">
        <v>2065.4339480784329</v>
      </c>
      <c r="S45" t="s">
        <v>35</v>
      </c>
    </row>
    <row r="46" spans="8:20" x14ac:dyDescent="0.25">
      <c r="H46" s="5"/>
      <c r="N46">
        <v>3.1526856886886723E-2</v>
      </c>
      <c r="O46">
        <v>-6.8490521711972147E-2</v>
      </c>
      <c r="P46">
        <v>5.6963505445132526E-2</v>
      </c>
      <c r="R46">
        <v>1351.3160583315969</v>
      </c>
      <c r="S46" t="s">
        <v>35</v>
      </c>
    </row>
    <row r="47" spans="8:20" x14ac:dyDescent="0.25">
      <c r="H47" s="5"/>
    </row>
    <row r="48" spans="8:20" x14ac:dyDescent="0.25">
      <c r="H48" s="5"/>
    </row>
    <row r="49" spans="8:37" x14ac:dyDescent="0.25">
      <c r="H49" s="5"/>
      <c r="N49" t="s">
        <v>36</v>
      </c>
      <c r="O49">
        <f>E11</f>
        <v>84.689266241056444</v>
      </c>
      <c r="P49">
        <f>E10</f>
        <v>18.772674115832878</v>
      </c>
    </row>
    <row r="50" spans="8:37" x14ac:dyDescent="0.25">
      <c r="H50" s="5"/>
      <c r="N50" t="s">
        <v>32</v>
      </c>
      <c r="O50" t="s">
        <v>33</v>
      </c>
      <c r="P50" t="s">
        <v>34</v>
      </c>
    </row>
    <row r="51" spans="8:37" x14ac:dyDescent="0.25">
      <c r="H51" s="5"/>
      <c r="N51">
        <f>COS(RADIANS($E$11))</f>
        <v>9.2557124326603638E-2</v>
      </c>
      <c r="O51">
        <f>-COS(RADIANS(DEGREES(ASIN(((SIN(RADIANS($E$11)))*$C$26)/(SQRT((((SIN(RADIANS($E$11)))*$C$26)^2)+(($C$22-$C$25-(((SIN(RADIANS(90-$E$11)))*$C$26))-$C$23)^2)))))))</f>
        <v>-0.9468028495462617</v>
      </c>
      <c r="P51">
        <f>N51</f>
        <v>9.2557124326603638E-2</v>
      </c>
      <c r="R51">
        <v>0</v>
      </c>
    </row>
    <row r="52" spans="8:37" x14ac:dyDescent="0.25">
      <c r="H52" s="5"/>
      <c r="N52">
        <f>SIN(RADIANS($E$11))</f>
        <v>0.99570737605804127</v>
      </c>
      <c r="O52">
        <f>SIN(RADIANS(DEGREES(ASIN(((SIN(RADIANS($E$11)))*$C$26)/(SQRT((((SIN(RADIANS($E$11)))*$C$26)^2)+(($C$22-$C$25-(((SIN(RADIANS(90-$E$11)))*$C$26))-$C$23)^2)))))))</f>
        <v>0.32181417633640536</v>
      </c>
      <c r="P52">
        <f>N52</f>
        <v>0.99570737605804127</v>
      </c>
      <c r="R52">
        <f>$C$6</f>
        <v>1333.5</v>
      </c>
    </row>
    <row r="53" spans="8:37" x14ac:dyDescent="0.25">
      <c r="H53" s="5"/>
      <c r="N53">
        <v>0</v>
      </c>
      <c r="O53">
        <f>$C$23*O52</f>
        <v>1.2872567053456214</v>
      </c>
      <c r="P53">
        <f>$C$22*P52</f>
        <v>41.80377847642081</v>
      </c>
      <c r="R53">
        <f>$C$20*$C$6</f>
        <v>25325.832000000002</v>
      </c>
    </row>
    <row r="54" spans="8:37" x14ac:dyDescent="0.25">
      <c r="H54" s="5"/>
    </row>
    <row r="55" spans="8:37" x14ac:dyDescent="0.25">
      <c r="H55" s="5"/>
      <c r="N55">
        <f t="array" ref="N55:P57">MINVERSE(N51:P53)</f>
        <v>0.29937903299787644</v>
      </c>
      <c r="O55">
        <v>0.97648200766704063</v>
      </c>
      <c r="P55">
        <v>-2.3921282631522042E-2</v>
      </c>
      <c r="R55">
        <f t="array" ref="R55:R57">MMULT(N55:P57,R51:R53)</f>
        <v>696.31237207355355</v>
      </c>
      <c r="S55" t="s">
        <v>35</v>
      </c>
    </row>
    <row r="56" spans="8:37" x14ac:dyDescent="0.25">
      <c r="H56" s="5"/>
      <c r="N56">
        <v>-1.0238375421811259</v>
      </c>
      <c r="O56">
        <v>9.5171996271702655E-2</v>
      </c>
      <c r="P56">
        <v>0</v>
      </c>
      <c r="R56">
        <v>126.9118570283155</v>
      </c>
      <c r="S56" t="s">
        <v>35</v>
      </c>
    </row>
    <row r="57" spans="8:37" x14ac:dyDescent="0.25">
      <c r="H57" s="5"/>
      <c r="N57">
        <v>3.152685688688673E-2</v>
      </c>
      <c r="O57">
        <v>-2.9306152416576233E-3</v>
      </c>
      <c r="P57">
        <v>2.3921282631522042E-2</v>
      </c>
      <c r="R57">
        <v>601.91840972569469</v>
      </c>
      <c r="S57" t="s">
        <v>35</v>
      </c>
    </row>
    <row r="58" spans="8:37" x14ac:dyDescent="0.25">
      <c r="H58" s="5"/>
      <c r="AH58">
        <f ca="1">MAX(AH62:AH2062)</f>
        <v>19.210381334016333</v>
      </c>
      <c r="AI58">
        <f ca="1">MAX(AI62:AK2062)</f>
        <v>25325.832000000002</v>
      </c>
      <c r="AJ58">
        <f ca="1">MIN(AI62:AK2062)</f>
        <v>0</v>
      </c>
    </row>
    <row r="59" spans="8:37" x14ac:dyDescent="0.25">
      <c r="H59" s="5"/>
    </row>
    <row r="60" spans="8:37" ht="15.75" x14ac:dyDescent="0.25">
      <c r="H60" s="5"/>
      <c r="N60" t="s">
        <v>37</v>
      </c>
      <c r="O60" s="1">
        <v>3</v>
      </c>
      <c r="P60">
        <f>INDEX(L65:L20000,MATCH(O49,M65:M20000,1))</f>
        <v>2</v>
      </c>
      <c r="R60" s="9"/>
    </row>
    <row r="61" spans="8:37" ht="15.75" x14ac:dyDescent="0.25">
      <c r="H61" s="5"/>
      <c r="N61" t="s">
        <v>38</v>
      </c>
      <c r="O61">
        <f>(O49-O38)/O60</f>
        <v>19.990729501966854</v>
      </c>
      <c r="AG61" s="4" t="s">
        <v>1</v>
      </c>
      <c r="AH61" s="4" t="s">
        <v>12</v>
      </c>
      <c r="AI61" t="s">
        <v>41</v>
      </c>
      <c r="AJ61" t="s">
        <v>42</v>
      </c>
      <c r="AK61" t="s">
        <v>43</v>
      </c>
    </row>
    <row r="62" spans="8:37" x14ac:dyDescent="0.25">
      <c r="H62" s="5"/>
      <c r="AG62">
        <f>$C$3</f>
        <v>24.717077735155883</v>
      </c>
      <c r="AH62">
        <f>$C$10</f>
        <v>11.190324471723736</v>
      </c>
      <c r="AI62">
        <f>$R$44</f>
        <v>879.20178384396877</v>
      </c>
      <c r="AJ62">
        <f>$R$45</f>
        <v>2065.4339480784329</v>
      </c>
      <c r="AK62">
        <f>$R$46</f>
        <v>1351.3160583315969</v>
      </c>
    </row>
    <row r="63" spans="8:37" x14ac:dyDescent="0.25">
      <c r="H63" s="5"/>
      <c r="AF63" s="10">
        <v>0</v>
      </c>
      <c r="AG63">
        <f ca="1">IF(((AF63/10)+0.99)&gt;$O$60,AG62,OFFSET($M$65,AF63,0))</f>
        <v>44.707807237122736</v>
      </c>
      <c r="AH63">
        <f ca="1">IFERROR(IF((AF63/10)&gt;$O$60,AH62,DEGREES(ASIN(((SIN(RADIANS(AG63)))*$C$26)/(SQRT((((SIN(RADIANS(AG63)))*$C$26)^2)+(($C$22-$C$25-(((SIN(RADIANS(90-AG63)))*$C$26))-$C$23)^2)))))),AH62)</f>
        <v>16.928677280905688</v>
      </c>
      <c r="AI63">
        <f ca="1">IFERROR(IF((AF63/10)&gt;$O$60,AI62,OFFSET($R$69,AF63,0)),AI62)</f>
        <v>634.7563379980553</v>
      </c>
      <c r="AJ63">
        <f ca="1">IFERROR(IF((AF63/10)&gt;$O$60,AJ62,OFFSET($R$70,AF63,0)),AJ62)</f>
        <v>1077.017923601059</v>
      </c>
      <c r="AK63">
        <f ca="1">IFERROR(IF((AF63/10)&gt;$O$60,AK62,OFFSET($R$71,AF63,0)),AK62)</f>
        <v>815.00206095415081</v>
      </c>
    </row>
    <row r="64" spans="8:37" x14ac:dyDescent="0.25">
      <c r="H64" s="5"/>
      <c r="N64" t="s">
        <v>32</v>
      </c>
      <c r="O64" t="s">
        <v>33</v>
      </c>
      <c r="P64" t="s">
        <v>34</v>
      </c>
      <c r="AF64" s="10">
        <v>10</v>
      </c>
      <c r="AG64">
        <f t="shared" ref="AG64:AG127" ca="1" si="2">IF(((AF64/10)+0.99)&gt;$O$60,AG63,OFFSET($M$65,AF64,0))</f>
        <v>64.69853673908959</v>
      </c>
      <c r="AH64">
        <f t="shared" ref="AH64:AH127" ca="1" si="3">IFERROR(IF((AF64/10)&gt;$O$60,AH63,DEGREES(ASIN(((SIN(RADIANS(AG64)))*$C$26)/(SQRT((((SIN(RADIANS(AG64)))*$C$26)^2)+(($C$22-$C$25-(((SIN(RADIANS(90-AG64)))*$C$26))-$C$23)^2)))))),AH63)</f>
        <v>19.210381334016333</v>
      </c>
      <c r="AI64">
        <f t="shared" ref="AI64:AI127" ca="1" si="4">IFERROR(IF((AF64/10)&gt;$O$60,AI63,OFFSET($R$69,AF64,0)),AI63)</f>
        <v>0</v>
      </c>
      <c r="AJ64">
        <f t="shared" ref="AJ64:AJ127" ca="1" si="5">IFERROR(IF((AF64/10)&gt;$O$60,AJ63,OFFSET($R$70,AF64,0)),AJ63)</f>
        <v>1333.5</v>
      </c>
      <c r="AK64">
        <f t="shared" ref="AK64:AK127" ca="1" si="6">IFERROR(IF((AF64/10)&gt;$O$60,AK63,OFFSET($R$71,AF64,0)),AK63)</f>
        <v>25325.832000000002</v>
      </c>
    </row>
    <row r="65" spans="8:37" x14ac:dyDescent="0.25">
      <c r="H65" s="5"/>
      <c r="L65">
        <v>1</v>
      </c>
      <c r="M65">
        <f>$O$38+$O$61</f>
        <v>44.707807237122736</v>
      </c>
      <c r="N65">
        <f>COS(RADIANS(M65))</f>
        <v>0.71070362131020015</v>
      </c>
      <c r="O65">
        <f>IFERROR(-COS(RADIANS(DEGREES(ASIN(((SIN(RADIANS(M65)))*$C$26)/(SQRT((((SIN(RADIANS(M65)))*$C$26)^2)+(($C$22-$C$25-(((SIN(RADIANS(90-M65)))*$C$26))-$C$23)^2))))))),"")</f>
        <v>-0.95666796399747267</v>
      </c>
      <c r="P65">
        <f>N65</f>
        <v>0.71070362131020015</v>
      </c>
      <c r="R65">
        <v>0</v>
      </c>
      <c r="AF65" s="10">
        <v>20</v>
      </c>
      <c r="AG65">
        <f t="shared" ca="1" si="2"/>
        <v>0</v>
      </c>
      <c r="AH65">
        <f t="shared" ca="1" si="3"/>
        <v>0</v>
      </c>
      <c r="AI65">
        <f t="shared" ca="1" si="4"/>
        <v>0</v>
      </c>
      <c r="AJ65">
        <f t="shared" ca="1" si="5"/>
        <v>1</v>
      </c>
      <c r="AK65">
        <f t="shared" ca="1" si="6"/>
        <v>1333.5</v>
      </c>
    </row>
    <row r="66" spans="8:37" x14ac:dyDescent="0.25">
      <c r="H66" s="5"/>
      <c r="N66">
        <f>SIN(RADIANS(M65))</f>
        <v>0.70349155123325235</v>
      </c>
      <c r="O66">
        <f>SIN(RADIANS(DEGREES(ASIN(((SIN(RADIANS(M65)))*$C$26)/(SQRT((((SIN(RADIANS(M65)))*$C$26)^2)+(($C$22-$C$25-(((SIN(RADIANS(90-M65)))*$C$26))-$C$23)^2)))))))</f>
        <v>0.2911810547768009</v>
      </c>
      <c r="P66">
        <f>N66</f>
        <v>0.70349155123325235</v>
      </c>
      <c r="R66">
        <f>$C$6</f>
        <v>1333.5</v>
      </c>
      <c r="AF66" s="10">
        <v>30</v>
      </c>
      <c r="AG66">
        <f t="shared" ca="1" si="2"/>
        <v>0</v>
      </c>
      <c r="AH66">
        <f t="shared" ca="1" si="3"/>
        <v>0</v>
      </c>
      <c r="AI66">
        <f t="shared" ca="1" si="4"/>
        <v>0</v>
      </c>
      <c r="AJ66">
        <f t="shared" ca="1" si="5"/>
        <v>1</v>
      </c>
      <c r="AK66">
        <f t="shared" ca="1" si="6"/>
        <v>1333.5</v>
      </c>
    </row>
    <row r="67" spans="8:37" x14ac:dyDescent="0.25">
      <c r="H67" s="5"/>
      <c r="N67">
        <v>0</v>
      </c>
      <c r="O67">
        <f>$C$23*O66</f>
        <v>1.1647242191072036</v>
      </c>
      <c r="P67">
        <f>$C$22*P66</f>
        <v>29.535389286976869</v>
      </c>
      <c r="R67">
        <f>$C$20*$C$6</f>
        <v>25325.832000000002</v>
      </c>
      <c r="AF67" s="10">
        <v>40</v>
      </c>
      <c r="AG67">
        <f t="shared" ca="1" si="2"/>
        <v>0</v>
      </c>
      <c r="AH67">
        <f t="shared" ca="1" si="3"/>
        <v>0</v>
      </c>
      <c r="AI67">
        <f t="shared" ca="1" si="4"/>
        <v>0</v>
      </c>
      <c r="AJ67">
        <f t="shared" ca="1" si="5"/>
        <v>1</v>
      </c>
      <c r="AK67">
        <f t="shared" ca="1" si="6"/>
        <v>1333.5</v>
      </c>
    </row>
    <row r="68" spans="8:37" x14ac:dyDescent="0.25">
      <c r="H68" s="5"/>
      <c r="AF68" s="10">
        <v>50</v>
      </c>
      <c r="AG68">
        <f t="shared" ca="1" si="2"/>
        <v>0</v>
      </c>
      <c r="AH68">
        <f t="shared" ca="1" si="3"/>
        <v>0</v>
      </c>
      <c r="AI68">
        <f t="shared" ca="1" si="4"/>
        <v>0</v>
      </c>
      <c r="AJ68">
        <f t="shared" ca="1" si="5"/>
        <v>1</v>
      </c>
      <c r="AK68">
        <f t="shared" ca="1" si="6"/>
        <v>1333.5</v>
      </c>
    </row>
    <row r="69" spans="8:37" x14ac:dyDescent="0.25">
      <c r="H69" s="5"/>
      <c r="N69">
        <f t="array" ref="N69:P71">MINVERSE(N65:P67)</f>
        <v>0.29937903299787644</v>
      </c>
      <c r="O69">
        <v>1.1190329659595959</v>
      </c>
      <c r="P69">
        <v>-3.385768815449245E-2</v>
      </c>
      <c r="R69">
        <f t="array" ref="R69:R71">MMULT(N69:P71,R65:R67)</f>
        <v>634.7563379980553</v>
      </c>
      <c r="S69" t="s">
        <v>35</v>
      </c>
      <c r="AF69" s="10">
        <v>60</v>
      </c>
      <c r="AG69">
        <f t="shared" ca="1" si="2"/>
        <v>0</v>
      </c>
      <c r="AH69">
        <f t="shared" ca="1" si="3"/>
        <v>0</v>
      </c>
      <c r="AI69">
        <f t="shared" ca="1" si="4"/>
        <v>0</v>
      </c>
      <c r="AJ69">
        <f t="shared" ca="1" si="5"/>
        <v>1</v>
      </c>
      <c r="AK69">
        <f t="shared" ca="1" si="6"/>
        <v>1333.5</v>
      </c>
    </row>
    <row r="70" spans="8:37" x14ac:dyDescent="0.25">
      <c r="H70" s="5"/>
      <c r="N70">
        <v>-0.79946649676673509</v>
      </c>
      <c r="O70">
        <v>0.807662484890183</v>
      </c>
      <c r="P70">
        <v>0</v>
      </c>
      <c r="R70">
        <v>1077.017923601059</v>
      </c>
      <c r="S70" t="s">
        <v>35</v>
      </c>
      <c r="AF70" s="10">
        <v>70</v>
      </c>
      <c r="AG70">
        <f t="shared" ca="1" si="2"/>
        <v>0</v>
      </c>
      <c r="AH70">
        <f t="shared" ca="1" si="3"/>
        <v>0</v>
      </c>
      <c r="AI70">
        <f t="shared" ca="1" si="4"/>
        <v>0</v>
      </c>
      <c r="AJ70">
        <f t="shared" ca="1" si="5"/>
        <v>1</v>
      </c>
      <c r="AK70">
        <f t="shared" ca="1" si="6"/>
        <v>1333.5</v>
      </c>
    </row>
    <row r="71" spans="8:37" x14ac:dyDescent="0.25">
      <c r="H71" s="5"/>
      <c r="N71">
        <v>3.152685688688673E-2</v>
      </c>
      <c r="O71">
        <v>-3.1850064608110296E-2</v>
      </c>
      <c r="P71">
        <v>3.385768815449245E-2</v>
      </c>
      <c r="R71">
        <v>815.00206095415081</v>
      </c>
      <c r="S71" t="s">
        <v>35</v>
      </c>
      <c r="AF71" s="10">
        <v>80</v>
      </c>
      <c r="AG71">
        <f t="shared" ca="1" si="2"/>
        <v>0</v>
      </c>
      <c r="AH71">
        <f t="shared" ca="1" si="3"/>
        <v>0</v>
      </c>
      <c r="AI71">
        <f t="shared" ca="1" si="4"/>
        <v>0</v>
      </c>
      <c r="AJ71">
        <f t="shared" ca="1" si="5"/>
        <v>1</v>
      </c>
      <c r="AK71">
        <f t="shared" ca="1" si="6"/>
        <v>1333.5</v>
      </c>
    </row>
    <row r="72" spans="8:37" x14ac:dyDescent="0.25">
      <c r="H72" s="5"/>
      <c r="AF72" s="10">
        <v>90</v>
      </c>
      <c r="AG72">
        <f t="shared" ca="1" si="2"/>
        <v>0</v>
      </c>
      <c r="AH72">
        <f t="shared" ca="1" si="3"/>
        <v>0</v>
      </c>
      <c r="AI72">
        <f t="shared" ca="1" si="4"/>
        <v>0</v>
      </c>
      <c r="AJ72">
        <f t="shared" ca="1" si="5"/>
        <v>1</v>
      </c>
      <c r="AK72">
        <f t="shared" ca="1" si="6"/>
        <v>1333.5</v>
      </c>
    </row>
    <row r="73" spans="8:37" x14ac:dyDescent="0.25">
      <c r="H73" s="5"/>
      <c r="AF73" s="10">
        <v>100</v>
      </c>
      <c r="AG73">
        <f t="shared" ca="1" si="2"/>
        <v>0</v>
      </c>
      <c r="AH73">
        <f t="shared" ca="1" si="3"/>
        <v>0</v>
      </c>
      <c r="AI73">
        <f t="shared" ca="1" si="4"/>
        <v>0</v>
      </c>
      <c r="AJ73">
        <f t="shared" ca="1" si="5"/>
        <v>1</v>
      </c>
      <c r="AK73">
        <f t="shared" ca="1" si="6"/>
        <v>1333.5</v>
      </c>
    </row>
    <row r="74" spans="8:37" x14ac:dyDescent="0.25">
      <c r="H74" s="5"/>
      <c r="N74" t="s">
        <v>32</v>
      </c>
      <c r="O74" t="s">
        <v>33</v>
      </c>
      <c r="P74" t="s">
        <v>34</v>
      </c>
      <c r="AF74" s="10">
        <v>110</v>
      </c>
      <c r="AG74">
        <f t="shared" ca="1" si="2"/>
        <v>0</v>
      </c>
      <c r="AH74">
        <f t="shared" ca="1" si="3"/>
        <v>0</v>
      </c>
      <c r="AI74">
        <f t="shared" ca="1" si="4"/>
        <v>0</v>
      </c>
      <c r="AJ74">
        <f t="shared" ca="1" si="5"/>
        <v>1</v>
      </c>
      <c r="AK74">
        <f t="shared" ca="1" si="6"/>
        <v>1333.5</v>
      </c>
    </row>
    <row r="75" spans="8:37" x14ac:dyDescent="0.25">
      <c r="H75" s="5"/>
      <c r="L75">
        <f>IF(M75="","",L65+1)</f>
        <v>2</v>
      </c>
      <c r="M75">
        <f>IF(M65="","",IF(((M65+$O$61)&gt;=$O$49+($O$61/2)),"",(M65+$O$61)))</f>
        <v>64.69853673908959</v>
      </c>
      <c r="N75">
        <f>COS(RADIANS(M75))</f>
        <v>0.42738095235955048</v>
      </c>
      <c r="O75">
        <f>IFERROR(-COS(RADIANS(DEGREES(ASIN(((SIN(RADIANS(M75)))*$C$26)/(SQRT((((SIN(RADIANS(M75)))*$C$26)^2)+(($C$22-$C$25-(((SIN(RADIANS(90-M75)))*$C$26))-$C$23)^2))))))),"")</f>
        <v>-0.94431676789517049</v>
      </c>
      <c r="P75">
        <f>N75</f>
        <v>0.42738095235955048</v>
      </c>
      <c r="R75">
        <v>0</v>
      </c>
      <c r="AF75" s="10">
        <v>120</v>
      </c>
      <c r="AG75">
        <f t="shared" ca="1" si="2"/>
        <v>0</v>
      </c>
      <c r="AH75">
        <f t="shared" ca="1" si="3"/>
        <v>0</v>
      </c>
      <c r="AI75">
        <f t="shared" ca="1" si="4"/>
        <v>0</v>
      </c>
      <c r="AJ75">
        <f t="shared" ca="1" si="5"/>
        <v>1</v>
      </c>
      <c r="AK75">
        <f t="shared" ca="1" si="6"/>
        <v>1333.5</v>
      </c>
    </row>
    <row r="76" spans="8:37" x14ac:dyDescent="0.25">
      <c r="H76" s="5"/>
      <c r="L76" t="str">
        <f t="shared" ref="L76:L139" si="7">IF(M76="","",L66+1)</f>
        <v/>
      </c>
      <c r="N76" t="s">
        <v>30</v>
      </c>
      <c r="AF76" s="10">
        <v>130</v>
      </c>
      <c r="AG76">
        <f t="shared" ca="1" si="2"/>
        <v>0</v>
      </c>
      <c r="AH76">
        <f t="shared" ca="1" si="3"/>
        <v>0</v>
      </c>
      <c r="AI76">
        <f t="shared" ca="1" si="4"/>
        <v>0</v>
      </c>
      <c r="AJ76">
        <f t="shared" ca="1" si="5"/>
        <v>1</v>
      </c>
      <c r="AK76">
        <f t="shared" ca="1" si="6"/>
        <v>1333.5</v>
      </c>
    </row>
    <row r="77" spans="8:37" x14ac:dyDescent="0.25">
      <c r="H77" s="5"/>
      <c r="L77" t="str">
        <f t="shared" si="7"/>
        <v/>
      </c>
      <c r="N77" t="s">
        <v>31</v>
      </c>
      <c r="O77">
        <f>C50</f>
        <v>0</v>
      </c>
      <c r="P77">
        <f>C49</f>
        <v>0</v>
      </c>
      <c r="AF77" s="10">
        <v>140</v>
      </c>
      <c r="AG77">
        <f t="shared" ca="1" si="2"/>
        <v>0</v>
      </c>
      <c r="AH77">
        <f t="shared" ca="1" si="3"/>
        <v>0</v>
      </c>
      <c r="AI77">
        <f t="shared" ca="1" si="4"/>
        <v>0</v>
      </c>
      <c r="AJ77">
        <f t="shared" ca="1" si="5"/>
        <v>1</v>
      </c>
      <c r="AK77">
        <f t="shared" ca="1" si="6"/>
        <v>1333.5</v>
      </c>
    </row>
    <row r="78" spans="8:37" x14ac:dyDescent="0.25">
      <c r="H78" s="5"/>
      <c r="L78" t="str">
        <f t="shared" si="7"/>
        <v/>
      </c>
      <c r="N78" t="s">
        <v>39</v>
      </c>
      <c r="O78" t="s">
        <v>33</v>
      </c>
      <c r="P78" t="s">
        <v>40</v>
      </c>
      <c r="AF78" s="10">
        <v>150</v>
      </c>
      <c r="AG78">
        <f t="shared" ca="1" si="2"/>
        <v>0</v>
      </c>
      <c r="AH78">
        <f t="shared" ca="1" si="3"/>
        <v>0</v>
      </c>
      <c r="AI78">
        <f t="shared" ca="1" si="4"/>
        <v>0</v>
      </c>
      <c r="AJ78">
        <f t="shared" ca="1" si="5"/>
        <v>1</v>
      </c>
      <c r="AK78">
        <f t="shared" ca="1" si="6"/>
        <v>1333.5</v>
      </c>
    </row>
    <row r="79" spans="8:37" x14ac:dyDescent="0.25">
      <c r="H79" s="5"/>
      <c r="L79" t="str">
        <f t="shared" si="7"/>
        <v/>
      </c>
      <c r="N79">
        <f>COS(RADIANS($C$3))</f>
        <v>0.90838358658071805</v>
      </c>
      <c r="O79">
        <f>-COS(RADIANS(DEGREES(ASIN(((SIN(RADIANS($C$3)))*$C$26)/(SQRT((((SIN(RADIANS($C$3)))*$C$26)^2)+(($C$22-$C$25-(((SIN(RADIANS(90-$C$3)))*$C$26))-$C$23)^2)))))))</f>
        <v>-0.98098794168303383</v>
      </c>
      <c r="P79">
        <f>N79</f>
        <v>0.90838358658071805</v>
      </c>
      <c r="R79">
        <v>0</v>
      </c>
      <c r="T79">
        <v>16.54</v>
      </c>
      <c r="AF79" s="10">
        <v>160</v>
      </c>
      <c r="AG79">
        <f t="shared" ca="1" si="2"/>
        <v>0</v>
      </c>
      <c r="AH79">
        <f t="shared" ca="1" si="3"/>
        <v>0</v>
      </c>
      <c r="AI79">
        <f t="shared" ca="1" si="4"/>
        <v>0</v>
      </c>
      <c r="AJ79">
        <f t="shared" ca="1" si="5"/>
        <v>1</v>
      </c>
      <c r="AK79">
        <f t="shared" ca="1" si="6"/>
        <v>1333.5</v>
      </c>
    </row>
    <row r="80" spans="8:37" x14ac:dyDescent="0.25">
      <c r="H80" s="5"/>
      <c r="L80" t="str">
        <f t="shared" si="7"/>
        <v/>
      </c>
      <c r="N80">
        <f>SIN(RADIANS($C$3))</f>
        <v>0.41813784764207984</v>
      </c>
      <c r="O80">
        <f>SIN(RADIANS(DEGREES(ASIN(((SIN(RADIANS($C$3)))*$C$26)/(SQRT((((SIN(RADIANS($C$3)))*$C$26)^2)+(($C$22-$C$25-(((SIN(RADIANS(90-$C$3)))*$C$26))-$C$23)^2)))))))</f>
        <v>0.19406869472556534</v>
      </c>
      <c r="P80">
        <f>N80</f>
        <v>0.41813784764207984</v>
      </c>
      <c r="R80">
        <f>$C$6</f>
        <v>1333.5</v>
      </c>
      <c r="AF80" s="10">
        <v>170</v>
      </c>
      <c r="AG80">
        <f t="shared" ca="1" si="2"/>
        <v>0</v>
      </c>
      <c r="AH80">
        <f t="shared" ca="1" si="3"/>
        <v>0</v>
      </c>
      <c r="AI80">
        <f t="shared" ca="1" si="4"/>
        <v>0</v>
      </c>
      <c r="AJ80">
        <f t="shared" ca="1" si="5"/>
        <v>1</v>
      </c>
      <c r="AK80">
        <f t="shared" ca="1" si="6"/>
        <v>1333.5</v>
      </c>
    </row>
    <row r="81" spans="8:37" x14ac:dyDescent="0.25">
      <c r="H81" s="5"/>
      <c r="L81" t="str">
        <f t="shared" si="7"/>
        <v/>
      </c>
      <c r="N81">
        <v>1</v>
      </c>
      <c r="O81">
        <f>$C$23*O80</f>
        <v>0.77627477890226138</v>
      </c>
      <c r="P81">
        <f>$C$22*P80</f>
        <v>17.55509939540508</v>
      </c>
      <c r="R81">
        <f>$C$20*$C$6</f>
        <v>25325.832000000002</v>
      </c>
      <c r="AF81" s="10">
        <v>180</v>
      </c>
      <c r="AG81">
        <f t="shared" ca="1" si="2"/>
        <v>0</v>
      </c>
      <c r="AH81">
        <f t="shared" ca="1" si="3"/>
        <v>0</v>
      </c>
      <c r="AI81">
        <f t="shared" ca="1" si="4"/>
        <v>0</v>
      </c>
      <c r="AJ81">
        <f t="shared" ca="1" si="5"/>
        <v>1</v>
      </c>
      <c r="AK81">
        <f t="shared" ca="1" si="6"/>
        <v>1333.5</v>
      </c>
    </row>
    <row r="82" spans="8:37" x14ac:dyDescent="0.25">
      <c r="H82" s="5"/>
      <c r="L82" t="str">
        <f t="shared" si="7"/>
        <v/>
      </c>
      <c r="AF82" s="10">
        <v>190</v>
      </c>
      <c r="AG82">
        <f t="shared" ca="1" si="2"/>
        <v>0</v>
      </c>
      <c r="AH82">
        <f t="shared" ca="1" si="3"/>
        <v>0</v>
      </c>
      <c r="AI82">
        <f t="shared" ca="1" si="4"/>
        <v>0</v>
      </c>
      <c r="AJ82">
        <f t="shared" ca="1" si="5"/>
        <v>1</v>
      </c>
      <c r="AK82">
        <f t="shared" ca="1" si="6"/>
        <v>1333.5</v>
      </c>
    </row>
    <row r="83" spans="8:37" x14ac:dyDescent="0.25">
      <c r="H83" s="5"/>
      <c r="L83" t="str">
        <f t="shared" si="7"/>
        <v/>
      </c>
      <c r="N83">
        <f t="array" ref="N83:P85">MINVERSE(N79:P81)</f>
        <v>0.31746282856125235</v>
      </c>
      <c r="O83">
        <v>1.8463440476430599</v>
      </c>
      <c r="P83">
        <v>-6.0404348902764804E-2</v>
      </c>
      <c r="R83">
        <f t="array" ref="R83:R85">MMULT(N83:P85,R79:R81)</f>
        <v>932.3093951512144</v>
      </c>
      <c r="S83" t="s">
        <v>35</v>
      </c>
      <c r="AF83" s="10">
        <v>200</v>
      </c>
      <c r="AG83">
        <f t="shared" ca="1" si="2"/>
        <v>0</v>
      </c>
      <c r="AH83">
        <f t="shared" ca="1" si="3"/>
        <v>0</v>
      </c>
      <c r="AI83">
        <f t="shared" ca="1" si="4"/>
        <v>0</v>
      </c>
      <c r="AJ83">
        <f t="shared" ca="1" si="5"/>
        <v>1</v>
      </c>
      <c r="AK83">
        <f t="shared" ca="1" si="6"/>
        <v>1333.5</v>
      </c>
    </row>
    <row r="84" spans="8:37" x14ac:dyDescent="0.25">
      <c r="H84" s="5"/>
      <c r="L84" t="str">
        <f t="shared" si="7"/>
        <v/>
      </c>
      <c r="N84">
        <v>-0.71296546186475018</v>
      </c>
      <c r="O84">
        <v>1.5488818508274713</v>
      </c>
      <c r="P84">
        <v>6.5843934154613052E-17</v>
      </c>
      <c r="R84">
        <v>2065.4339480784347</v>
      </c>
      <c r="S84" t="s">
        <v>35</v>
      </c>
      <c r="AF84" s="10">
        <v>210</v>
      </c>
      <c r="AG84">
        <f t="shared" ca="1" si="2"/>
        <v>0</v>
      </c>
      <c r="AH84">
        <f t="shared" ca="1" si="3"/>
        <v>0</v>
      </c>
      <c r="AI84">
        <f t="shared" ca="1" si="4"/>
        <v>0</v>
      </c>
      <c r="AJ84">
        <f t="shared" ca="1" si="5"/>
        <v>1</v>
      </c>
      <c r="AK84">
        <f t="shared" ca="1" si="6"/>
        <v>1333.5</v>
      </c>
    </row>
    <row r="85" spans="8:37" x14ac:dyDescent="0.25">
      <c r="H85" s="5"/>
      <c r="L85" t="str">
        <f t="shared" si="7"/>
        <v/>
      </c>
      <c r="N85">
        <v>1.344306132351065E-2</v>
      </c>
      <c r="O85">
        <v>-0.17366475092347564</v>
      </c>
      <c r="P85">
        <v>6.0404348902764859E-2</v>
      </c>
      <c r="R85">
        <v>1298.2084470243526</v>
      </c>
      <c r="S85" t="s">
        <v>35</v>
      </c>
      <c r="AF85" s="10">
        <v>220</v>
      </c>
      <c r="AG85">
        <f t="shared" ca="1" si="2"/>
        <v>0</v>
      </c>
      <c r="AH85">
        <f t="shared" ca="1" si="3"/>
        <v>0</v>
      </c>
      <c r="AI85">
        <f t="shared" ca="1" si="4"/>
        <v>0</v>
      </c>
      <c r="AJ85">
        <f t="shared" ca="1" si="5"/>
        <v>1</v>
      </c>
      <c r="AK85">
        <f t="shared" ca="1" si="6"/>
        <v>1333.5</v>
      </c>
    </row>
    <row r="86" spans="8:37" x14ac:dyDescent="0.25">
      <c r="H86" s="5"/>
      <c r="L86" t="str">
        <f t="shared" si="7"/>
        <v/>
      </c>
      <c r="AF86" s="10">
        <v>230</v>
      </c>
      <c r="AG86">
        <f t="shared" ca="1" si="2"/>
        <v>0</v>
      </c>
      <c r="AH86">
        <f t="shared" ca="1" si="3"/>
        <v>0</v>
      </c>
      <c r="AI86">
        <f t="shared" ca="1" si="4"/>
        <v>0</v>
      </c>
      <c r="AJ86">
        <f t="shared" ca="1" si="5"/>
        <v>1</v>
      </c>
      <c r="AK86">
        <f t="shared" ca="1" si="6"/>
        <v>1333.5</v>
      </c>
    </row>
    <row r="87" spans="8:37" x14ac:dyDescent="0.25">
      <c r="H87" s="5"/>
      <c r="L87" t="str">
        <f t="shared" si="7"/>
        <v/>
      </c>
      <c r="AF87" s="10">
        <v>240</v>
      </c>
      <c r="AG87">
        <f t="shared" ca="1" si="2"/>
        <v>0</v>
      </c>
      <c r="AH87">
        <f t="shared" ca="1" si="3"/>
        <v>0</v>
      </c>
      <c r="AI87">
        <f t="shared" ca="1" si="4"/>
        <v>0</v>
      </c>
      <c r="AJ87">
        <f t="shared" ca="1" si="5"/>
        <v>1</v>
      </c>
      <c r="AK87">
        <f t="shared" ca="1" si="6"/>
        <v>1333.5</v>
      </c>
    </row>
    <row r="88" spans="8:37" x14ac:dyDescent="0.25">
      <c r="H88" s="5"/>
      <c r="L88" t="str">
        <f t="shared" si="7"/>
        <v/>
      </c>
      <c r="N88" t="s">
        <v>36</v>
      </c>
      <c r="O88">
        <f>E50</f>
        <v>0</v>
      </c>
      <c r="P88">
        <f>E49</f>
        <v>0</v>
      </c>
      <c r="AF88" s="10">
        <v>250</v>
      </c>
      <c r="AG88">
        <f t="shared" ca="1" si="2"/>
        <v>0</v>
      </c>
      <c r="AH88">
        <f t="shared" ca="1" si="3"/>
        <v>0</v>
      </c>
      <c r="AI88">
        <f t="shared" ca="1" si="4"/>
        <v>0</v>
      </c>
      <c r="AJ88">
        <f t="shared" ca="1" si="5"/>
        <v>1</v>
      </c>
      <c r="AK88">
        <f t="shared" ca="1" si="6"/>
        <v>1333.5</v>
      </c>
    </row>
    <row r="89" spans="8:37" x14ac:dyDescent="0.25">
      <c r="H89" s="5"/>
      <c r="L89" t="str">
        <f t="shared" si="7"/>
        <v/>
      </c>
      <c r="N89" t="s">
        <v>39</v>
      </c>
      <c r="O89" t="s">
        <v>33</v>
      </c>
      <c r="P89" t="s">
        <v>40</v>
      </c>
      <c r="AF89" s="10">
        <v>260</v>
      </c>
      <c r="AG89">
        <f t="shared" ca="1" si="2"/>
        <v>0</v>
      </c>
      <c r="AH89">
        <f t="shared" ca="1" si="3"/>
        <v>0</v>
      </c>
      <c r="AI89">
        <f t="shared" ca="1" si="4"/>
        <v>0</v>
      </c>
      <c r="AJ89">
        <f t="shared" ca="1" si="5"/>
        <v>1</v>
      </c>
      <c r="AK89">
        <f t="shared" ca="1" si="6"/>
        <v>1333.5</v>
      </c>
    </row>
    <row r="90" spans="8:37" x14ac:dyDescent="0.25">
      <c r="H90" s="5"/>
      <c r="L90" t="str">
        <f t="shared" si="7"/>
        <v/>
      </c>
      <c r="N90">
        <f>COS(RADIANS($E$11))</f>
        <v>9.2557124326603638E-2</v>
      </c>
      <c r="O90">
        <f>-COS(RADIANS(DEGREES(ASIN(((SIN(RADIANS($E$11)))*$C$26)/(SQRT((((SIN(RADIANS($E$11)))*$C$26)^2)+(($C$22-$C$25-(((SIN(RADIANS(90-$E$11)))*$C$26))-$C$23)^2)))))))</f>
        <v>-0.9468028495462617</v>
      </c>
      <c r="P90">
        <f>N90</f>
        <v>9.2557124326603638E-2</v>
      </c>
      <c r="R90">
        <v>1</v>
      </c>
      <c r="AF90" s="10">
        <v>270</v>
      </c>
      <c r="AG90">
        <f t="shared" ca="1" si="2"/>
        <v>0</v>
      </c>
      <c r="AH90">
        <f t="shared" ca="1" si="3"/>
        <v>0</v>
      </c>
      <c r="AI90">
        <f t="shared" ca="1" si="4"/>
        <v>0</v>
      </c>
      <c r="AJ90">
        <f t="shared" ca="1" si="5"/>
        <v>1</v>
      </c>
      <c r="AK90">
        <f t="shared" ca="1" si="6"/>
        <v>1333.5</v>
      </c>
    </row>
    <row r="91" spans="8:37" x14ac:dyDescent="0.25">
      <c r="H91" s="5"/>
      <c r="L91" t="str">
        <f t="shared" si="7"/>
        <v/>
      </c>
      <c r="N91">
        <f>SIN(RADIANS($E$11))</f>
        <v>0.99570737605804127</v>
      </c>
      <c r="O91">
        <f>SIN(RADIANS(DEGREES(ASIN(((SIN(RADIANS($E$11)))*$C$26)/(SQRT((((SIN(RADIANS($E$11)))*$C$26)^2)+(($C$22-$C$25-(((SIN(RADIANS(90-$E$11)))*$C$26))-$C$23)^2)))))))</f>
        <v>0.32181417633640536</v>
      </c>
      <c r="P91">
        <f>N91</f>
        <v>0.99570737605804127</v>
      </c>
      <c r="R91">
        <f>$C$6</f>
        <v>1333.5</v>
      </c>
      <c r="AF91" s="10">
        <v>280</v>
      </c>
      <c r="AG91">
        <f t="shared" ca="1" si="2"/>
        <v>0</v>
      </c>
      <c r="AH91">
        <f t="shared" ca="1" si="3"/>
        <v>0</v>
      </c>
      <c r="AI91">
        <f t="shared" ca="1" si="4"/>
        <v>0</v>
      </c>
      <c r="AJ91">
        <f t="shared" ca="1" si="5"/>
        <v>1</v>
      </c>
      <c r="AK91">
        <f t="shared" ca="1" si="6"/>
        <v>1333.5</v>
      </c>
    </row>
    <row r="92" spans="8:37" x14ac:dyDescent="0.25">
      <c r="H92" s="5"/>
      <c r="L92" t="str">
        <f t="shared" si="7"/>
        <v/>
      </c>
      <c r="N92">
        <v>1</v>
      </c>
      <c r="O92">
        <f>$C$23*O91</f>
        <v>1.2872567053456214</v>
      </c>
      <c r="P92">
        <f>$C$22*P91</f>
        <v>41.80377847642081</v>
      </c>
      <c r="R92">
        <f>$C$20*$C$6</f>
        <v>25325.832000000002</v>
      </c>
      <c r="AF92" s="10">
        <v>290</v>
      </c>
      <c r="AG92">
        <f t="shared" ca="1" si="2"/>
        <v>0</v>
      </c>
      <c r="AH92">
        <f t="shared" ca="1" si="3"/>
        <v>0</v>
      </c>
      <c r="AI92">
        <f t="shared" ca="1" si="4"/>
        <v>0</v>
      </c>
      <c r="AJ92">
        <f t="shared" ca="1" si="5"/>
        <v>1</v>
      </c>
      <c r="AK92">
        <f t="shared" ca="1" si="6"/>
        <v>1333.5</v>
      </c>
    </row>
    <row r="93" spans="8:37" x14ac:dyDescent="0.25">
      <c r="H93" s="5"/>
      <c r="L93" t="str">
        <f t="shared" si="7"/>
        <v/>
      </c>
      <c r="AF93" s="10">
        <v>300</v>
      </c>
      <c r="AG93">
        <f t="shared" ca="1" si="2"/>
        <v>0</v>
      </c>
      <c r="AH93">
        <f t="shared" ca="1" si="3"/>
        <v>0</v>
      </c>
      <c r="AI93">
        <f t="shared" ca="1" si="4"/>
        <v>0</v>
      </c>
      <c r="AJ93">
        <f t="shared" ca="1" si="5"/>
        <v>1</v>
      </c>
      <c r="AK93">
        <f t="shared" ca="1" si="6"/>
        <v>1333.5</v>
      </c>
    </row>
    <row r="94" spans="8:37" x14ac:dyDescent="0.25">
      <c r="H94" s="5"/>
      <c r="L94" t="str">
        <f t="shared" si="7"/>
        <v/>
      </c>
      <c r="N94">
        <f t="array" ref="N94:P96">MINVERSE(N90:P92)</f>
        <v>0.3067160749135136</v>
      </c>
      <c r="O94">
        <v>1.0004131739493818</v>
      </c>
      <c r="P94">
        <v>-2.4507534285773902E-2</v>
      </c>
      <c r="R94">
        <f t="array" ref="R94:R96">MMULT(N94:P96,R90:R92)</f>
        <v>713.68398748066431</v>
      </c>
      <c r="S94" t="s">
        <v>35</v>
      </c>
      <c r="AF94" s="10">
        <v>310</v>
      </c>
      <c r="AG94">
        <f t="shared" ca="1" si="2"/>
        <v>0</v>
      </c>
      <c r="AH94">
        <f t="shared" ca="1" si="3"/>
        <v>0</v>
      </c>
      <c r="AI94">
        <f t="shared" ca="1" si="4"/>
        <v>0</v>
      </c>
      <c r="AJ94">
        <f t="shared" ca="1" si="5"/>
        <v>1</v>
      </c>
      <c r="AK94">
        <f t="shared" ca="1" si="6"/>
        <v>1333.5</v>
      </c>
    </row>
    <row r="95" spans="8:37" x14ac:dyDescent="0.25">
      <c r="H95" s="5"/>
      <c r="L95" t="str">
        <f t="shared" si="7"/>
        <v/>
      </c>
      <c r="N95">
        <v>-1.0238375421811254</v>
      </c>
      <c r="O95">
        <v>9.5171996271702669E-2</v>
      </c>
      <c r="P95">
        <v>-1.3019202292163725E-17</v>
      </c>
      <c r="R95">
        <v>125.88801948613406</v>
      </c>
      <c r="S95" t="s">
        <v>35</v>
      </c>
      <c r="AF95" s="10">
        <v>320</v>
      </c>
      <c r="AG95">
        <f t="shared" ca="1" si="2"/>
        <v>0</v>
      </c>
      <c r="AH95">
        <f t="shared" ca="1" si="3"/>
        <v>0</v>
      </c>
      <c r="AI95">
        <f t="shared" ca="1" si="4"/>
        <v>0</v>
      </c>
      <c r="AJ95">
        <f t="shared" ca="1" si="5"/>
        <v>1</v>
      </c>
      <c r="AK95">
        <f t="shared" ca="1" si="6"/>
        <v>1333.5</v>
      </c>
    </row>
    <row r="96" spans="8:37" x14ac:dyDescent="0.25">
      <c r="H96" s="5"/>
      <c r="L96" t="str">
        <f t="shared" si="7"/>
        <v/>
      </c>
      <c r="N96">
        <v>2.4189814971249477E-2</v>
      </c>
      <c r="O96">
        <v>-2.6861781523998811E-2</v>
      </c>
      <c r="P96">
        <v>2.4507534285773753E-2</v>
      </c>
      <c r="R96">
        <v>584.87770020846494</v>
      </c>
      <c r="S96" t="s">
        <v>35</v>
      </c>
      <c r="AF96" s="10">
        <v>330</v>
      </c>
      <c r="AG96">
        <f t="shared" ca="1" si="2"/>
        <v>0</v>
      </c>
      <c r="AH96">
        <f t="shared" ca="1" si="3"/>
        <v>0</v>
      </c>
      <c r="AI96">
        <f t="shared" ca="1" si="4"/>
        <v>0</v>
      </c>
      <c r="AJ96">
        <f t="shared" ca="1" si="5"/>
        <v>1</v>
      </c>
      <c r="AK96">
        <f t="shared" ca="1" si="6"/>
        <v>1333.5</v>
      </c>
    </row>
    <row r="97" spans="12:37" x14ac:dyDescent="0.25">
      <c r="L97" t="str">
        <f t="shared" si="7"/>
        <v/>
      </c>
      <c r="AF97" s="10">
        <v>340</v>
      </c>
      <c r="AG97">
        <f t="shared" ca="1" si="2"/>
        <v>0</v>
      </c>
      <c r="AH97">
        <f t="shared" ca="1" si="3"/>
        <v>0</v>
      </c>
      <c r="AI97">
        <f t="shared" ca="1" si="4"/>
        <v>0</v>
      </c>
      <c r="AJ97">
        <f t="shared" ca="1" si="5"/>
        <v>1</v>
      </c>
      <c r="AK97">
        <f t="shared" ca="1" si="6"/>
        <v>1333.5</v>
      </c>
    </row>
    <row r="98" spans="12:37" x14ac:dyDescent="0.25">
      <c r="L98" t="str">
        <f t="shared" si="7"/>
        <v/>
      </c>
      <c r="AF98" s="10">
        <v>350</v>
      </c>
      <c r="AG98">
        <f t="shared" ca="1" si="2"/>
        <v>0</v>
      </c>
      <c r="AH98">
        <f t="shared" ca="1" si="3"/>
        <v>0</v>
      </c>
      <c r="AI98">
        <f t="shared" ca="1" si="4"/>
        <v>0</v>
      </c>
      <c r="AJ98">
        <f t="shared" ca="1" si="5"/>
        <v>1</v>
      </c>
      <c r="AK98">
        <f t="shared" ca="1" si="6"/>
        <v>1333.5</v>
      </c>
    </row>
    <row r="99" spans="12:37" x14ac:dyDescent="0.25">
      <c r="L99" t="str">
        <f t="shared" si="7"/>
        <v/>
      </c>
      <c r="M99" t="str">
        <f t="shared" ref="M99:M162" si="8">IF(M89="","",IF(((M89+$O$61)&gt;=$O$49+($O$61/2)),"",(M89+$O$61)))</f>
        <v/>
      </c>
      <c r="N99" t="e">
        <f t="array" ref="N99:P101">MINVERSE(N95:P97)</f>
        <v>#VALUE!</v>
      </c>
      <c r="O99" t="e">
        <v>#VALUE!</v>
      </c>
      <c r="P99" t="e">
        <v>#VALUE!</v>
      </c>
      <c r="R99" t="e">
        <f t="array" ref="R99:R101">MMULT(N99:P101,R95:R97)</f>
        <v>#VALUE!</v>
      </c>
      <c r="S99" t="s">
        <v>35</v>
      </c>
      <c r="AF99" s="10">
        <v>360</v>
      </c>
      <c r="AG99">
        <f t="shared" ca="1" si="2"/>
        <v>0</v>
      </c>
      <c r="AH99">
        <f t="shared" ca="1" si="3"/>
        <v>0</v>
      </c>
      <c r="AI99">
        <f t="shared" ca="1" si="4"/>
        <v>0</v>
      </c>
      <c r="AJ99">
        <f t="shared" ca="1" si="5"/>
        <v>1</v>
      </c>
      <c r="AK99">
        <f t="shared" ca="1" si="6"/>
        <v>1333.5</v>
      </c>
    </row>
    <row r="100" spans="12:37" x14ac:dyDescent="0.25">
      <c r="L100" t="str">
        <f t="shared" si="7"/>
        <v/>
      </c>
      <c r="M100" t="str">
        <f t="shared" si="8"/>
        <v/>
      </c>
      <c r="N100" t="e">
        <v>#VALUE!</v>
      </c>
      <c r="O100" t="e">
        <v>#VALUE!</v>
      </c>
      <c r="P100" t="e">
        <v>#VALUE!</v>
      </c>
      <c r="R100" t="e">
        <v>#VALUE!</v>
      </c>
      <c r="S100" t="s">
        <v>35</v>
      </c>
      <c r="AF100" s="10">
        <v>370</v>
      </c>
      <c r="AG100">
        <f t="shared" ca="1" si="2"/>
        <v>0</v>
      </c>
      <c r="AH100">
        <f t="shared" ca="1" si="3"/>
        <v>0</v>
      </c>
      <c r="AI100">
        <f t="shared" ca="1" si="4"/>
        <v>0</v>
      </c>
      <c r="AJ100">
        <f t="shared" ca="1" si="5"/>
        <v>1</v>
      </c>
      <c r="AK100">
        <f t="shared" ca="1" si="6"/>
        <v>1333.5</v>
      </c>
    </row>
    <row r="101" spans="12:37" x14ac:dyDescent="0.25">
      <c r="L101" t="str">
        <f t="shared" si="7"/>
        <v/>
      </c>
      <c r="M101" t="str">
        <f t="shared" si="8"/>
        <v/>
      </c>
      <c r="N101" t="e">
        <v>#VALUE!</v>
      </c>
      <c r="O101" t="e">
        <v>#VALUE!</v>
      </c>
      <c r="P101" t="e">
        <v>#VALUE!</v>
      </c>
      <c r="R101" t="e">
        <v>#VALUE!</v>
      </c>
      <c r="S101" t="s">
        <v>35</v>
      </c>
      <c r="AF101" s="10">
        <v>380</v>
      </c>
      <c r="AG101">
        <f t="shared" ca="1" si="2"/>
        <v>0</v>
      </c>
      <c r="AH101">
        <f t="shared" ca="1" si="3"/>
        <v>0</v>
      </c>
      <c r="AI101">
        <f t="shared" ca="1" si="4"/>
        <v>0</v>
      </c>
      <c r="AJ101">
        <f t="shared" ca="1" si="5"/>
        <v>1</v>
      </c>
      <c r="AK101">
        <f t="shared" ca="1" si="6"/>
        <v>1333.5</v>
      </c>
    </row>
    <row r="102" spans="12:37" x14ac:dyDescent="0.25">
      <c r="L102" t="str">
        <f t="shared" si="7"/>
        <v/>
      </c>
      <c r="M102" t="str">
        <f t="shared" si="8"/>
        <v/>
      </c>
      <c r="AF102" s="10">
        <v>390</v>
      </c>
      <c r="AG102">
        <f t="shared" ca="1" si="2"/>
        <v>0</v>
      </c>
      <c r="AH102">
        <f t="shared" ca="1" si="3"/>
        <v>0</v>
      </c>
      <c r="AI102">
        <f t="shared" ca="1" si="4"/>
        <v>0</v>
      </c>
      <c r="AJ102">
        <f t="shared" ca="1" si="5"/>
        <v>1</v>
      </c>
      <c r="AK102">
        <f t="shared" ca="1" si="6"/>
        <v>1333.5</v>
      </c>
    </row>
    <row r="103" spans="12:37" x14ac:dyDescent="0.25">
      <c r="L103" t="str">
        <f t="shared" si="7"/>
        <v/>
      </c>
      <c r="M103" t="str">
        <f t="shared" si="8"/>
        <v/>
      </c>
      <c r="AF103" s="10">
        <v>400</v>
      </c>
      <c r="AG103">
        <f t="shared" ca="1" si="2"/>
        <v>0</v>
      </c>
      <c r="AH103">
        <f t="shared" ca="1" si="3"/>
        <v>0</v>
      </c>
      <c r="AI103">
        <f t="shared" ca="1" si="4"/>
        <v>0</v>
      </c>
      <c r="AJ103">
        <f t="shared" ca="1" si="5"/>
        <v>1</v>
      </c>
      <c r="AK103">
        <f t="shared" ca="1" si="6"/>
        <v>1333.5</v>
      </c>
    </row>
    <row r="104" spans="12:37" x14ac:dyDescent="0.25">
      <c r="L104" t="str">
        <f t="shared" si="7"/>
        <v/>
      </c>
      <c r="M104" t="str">
        <f t="shared" si="8"/>
        <v/>
      </c>
      <c r="N104" t="s">
        <v>32</v>
      </c>
      <c r="O104" t="s">
        <v>33</v>
      </c>
      <c r="P104" t="s">
        <v>34</v>
      </c>
      <c r="AF104" s="10">
        <v>410</v>
      </c>
      <c r="AG104">
        <f t="shared" ca="1" si="2"/>
        <v>0</v>
      </c>
      <c r="AH104">
        <f t="shared" ca="1" si="3"/>
        <v>0</v>
      </c>
      <c r="AI104">
        <f t="shared" ca="1" si="4"/>
        <v>0</v>
      </c>
      <c r="AJ104">
        <f t="shared" ca="1" si="5"/>
        <v>1</v>
      </c>
      <c r="AK104">
        <f t="shared" ca="1" si="6"/>
        <v>1333.5</v>
      </c>
    </row>
    <row r="105" spans="12:37" x14ac:dyDescent="0.25">
      <c r="L105" t="str">
        <f t="shared" si="7"/>
        <v/>
      </c>
      <c r="M105" t="str">
        <f t="shared" si="8"/>
        <v/>
      </c>
      <c r="N105" t="e">
        <f>COS(RADIANS(M105))</f>
        <v>#VALUE!</v>
      </c>
      <c r="O105" t="str">
        <f>IFERROR(-COS(RADIANS(DEGREES(ASIN(((SIN(RADIANS(M105)))*$C$26)/(SQRT((((SIN(RADIANS(M105)))*$C$26)^2)+(($C$22-$C$25-(((SIN(RADIANS(90-M105)))*$C$26))-$C$23)^2))))))),"")</f>
        <v/>
      </c>
      <c r="P105" t="e">
        <f>N105</f>
        <v>#VALUE!</v>
      </c>
      <c r="R105">
        <v>0</v>
      </c>
      <c r="AF105" s="10">
        <v>420</v>
      </c>
      <c r="AG105">
        <f t="shared" ca="1" si="2"/>
        <v>0</v>
      </c>
      <c r="AH105">
        <f t="shared" ca="1" si="3"/>
        <v>0</v>
      </c>
      <c r="AI105">
        <f t="shared" ca="1" si="4"/>
        <v>0</v>
      </c>
      <c r="AJ105">
        <f t="shared" ca="1" si="5"/>
        <v>1</v>
      </c>
      <c r="AK105">
        <f t="shared" ca="1" si="6"/>
        <v>1333.5</v>
      </c>
    </row>
    <row r="106" spans="12:37" x14ac:dyDescent="0.25">
      <c r="L106" t="str">
        <f t="shared" si="7"/>
        <v/>
      </c>
      <c r="M106" t="str">
        <f t="shared" si="8"/>
        <v/>
      </c>
      <c r="N106" t="e">
        <f>SIN(RADIANS(M105))</f>
        <v>#VALUE!</v>
      </c>
      <c r="O106" t="e">
        <f>SIN(RADIANS(DEGREES(ASIN(((SIN(RADIANS(M105)))*$C$26)/(SQRT((((SIN(RADIANS(M105)))*$C$26)^2)+(($C$22-$C$25-(((SIN(RADIANS(90-M105)))*$C$26))-$C$23)^2)))))))</f>
        <v>#VALUE!</v>
      </c>
      <c r="P106" t="e">
        <f>N106</f>
        <v>#VALUE!</v>
      </c>
      <c r="R106">
        <f>$C$6</f>
        <v>1333.5</v>
      </c>
      <c r="AF106" s="10">
        <v>430</v>
      </c>
      <c r="AG106">
        <f t="shared" ca="1" si="2"/>
        <v>0</v>
      </c>
      <c r="AH106">
        <f t="shared" ca="1" si="3"/>
        <v>0</v>
      </c>
      <c r="AI106">
        <f t="shared" ca="1" si="4"/>
        <v>0</v>
      </c>
      <c r="AJ106">
        <f t="shared" ca="1" si="5"/>
        <v>1</v>
      </c>
      <c r="AK106">
        <f t="shared" ca="1" si="6"/>
        <v>1333.5</v>
      </c>
    </row>
    <row r="107" spans="12:37" x14ac:dyDescent="0.25">
      <c r="L107" t="str">
        <f t="shared" si="7"/>
        <v/>
      </c>
      <c r="M107" t="str">
        <f t="shared" si="8"/>
        <v/>
      </c>
      <c r="N107">
        <v>0</v>
      </c>
      <c r="O107" t="e">
        <f>$C$23*O106</f>
        <v>#VALUE!</v>
      </c>
      <c r="P107" t="e">
        <f>$C$22*P106</f>
        <v>#VALUE!</v>
      </c>
      <c r="R107">
        <f>$C$20*$C$6</f>
        <v>25325.832000000002</v>
      </c>
      <c r="AF107" s="10">
        <v>440</v>
      </c>
      <c r="AG107">
        <f t="shared" ca="1" si="2"/>
        <v>0</v>
      </c>
      <c r="AH107">
        <f t="shared" ca="1" si="3"/>
        <v>0</v>
      </c>
      <c r="AI107">
        <f t="shared" ca="1" si="4"/>
        <v>0</v>
      </c>
      <c r="AJ107">
        <f t="shared" ca="1" si="5"/>
        <v>1</v>
      </c>
      <c r="AK107">
        <f t="shared" ca="1" si="6"/>
        <v>1333.5</v>
      </c>
    </row>
    <row r="108" spans="12:37" x14ac:dyDescent="0.25">
      <c r="L108" t="str">
        <f t="shared" si="7"/>
        <v/>
      </c>
      <c r="M108" t="str">
        <f t="shared" si="8"/>
        <v/>
      </c>
      <c r="AF108" s="10">
        <v>450</v>
      </c>
      <c r="AG108">
        <f t="shared" ca="1" si="2"/>
        <v>0</v>
      </c>
      <c r="AH108">
        <f t="shared" ca="1" si="3"/>
        <v>0</v>
      </c>
      <c r="AI108">
        <f t="shared" ca="1" si="4"/>
        <v>0</v>
      </c>
      <c r="AJ108">
        <f t="shared" ca="1" si="5"/>
        <v>1</v>
      </c>
      <c r="AK108">
        <f t="shared" ca="1" si="6"/>
        <v>1333.5</v>
      </c>
    </row>
    <row r="109" spans="12:37" x14ac:dyDescent="0.25">
      <c r="L109" t="str">
        <f t="shared" si="7"/>
        <v/>
      </c>
      <c r="M109" t="str">
        <f t="shared" si="8"/>
        <v/>
      </c>
      <c r="N109" t="e">
        <f t="array" ref="N109:P111">MINVERSE(N105:P107)</f>
        <v>#VALUE!</v>
      </c>
      <c r="O109" t="e">
        <v>#VALUE!</v>
      </c>
      <c r="P109" t="e">
        <v>#VALUE!</v>
      </c>
      <c r="R109" t="e">
        <f t="array" ref="R109:R111">MMULT(N109:P111,R105:R107)</f>
        <v>#VALUE!</v>
      </c>
      <c r="S109" t="s">
        <v>35</v>
      </c>
      <c r="AF109" s="10">
        <v>460</v>
      </c>
      <c r="AG109">
        <f t="shared" ca="1" si="2"/>
        <v>0</v>
      </c>
      <c r="AH109">
        <f t="shared" ca="1" si="3"/>
        <v>0</v>
      </c>
      <c r="AI109">
        <f t="shared" ca="1" si="4"/>
        <v>0</v>
      </c>
      <c r="AJ109">
        <f t="shared" ca="1" si="5"/>
        <v>1</v>
      </c>
      <c r="AK109">
        <f t="shared" ca="1" si="6"/>
        <v>1333.5</v>
      </c>
    </row>
    <row r="110" spans="12:37" x14ac:dyDescent="0.25">
      <c r="L110" t="str">
        <f t="shared" si="7"/>
        <v/>
      </c>
      <c r="M110" t="str">
        <f t="shared" si="8"/>
        <v/>
      </c>
      <c r="N110" t="e">
        <v>#VALUE!</v>
      </c>
      <c r="O110" t="e">
        <v>#VALUE!</v>
      </c>
      <c r="P110" t="e">
        <v>#VALUE!</v>
      </c>
      <c r="R110" t="e">
        <v>#VALUE!</v>
      </c>
      <c r="S110" t="s">
        <v>35</v>
      </c>
      <c r="AF110" s="10">
        <v>470</v>
      </c>
      <c r="AG110">
        <f t="shared" ca="1" si="2"/>
        <v>0</v>
      </c>
      <c r="AH110">
        <f t="shared" ca="1" si="3"/>
        <v>0</v>
      </c>
      <c r="AI110">
        <f t="shared" ca="1" si="4"/>
        <v>0</v>
      </c>
      <c r="AJ110">
        <f t="shared" ca="1" si="5"/>
        <v>1</v>
      </c>
      <c r="AK110">
        <f t="shared" ca="1" si="6"/>
        <v>1333.5</v>
      </c>
    </row>
    <row r="111" spans="12:37" x14ac:dyDescent="0.25">
      <c r="L111" t="str">
        <f t="shared" si="7"/>
        <v/>
      </c>
      <c r="M111" t="str">
        <f t="shared" si="8"/>
        <v/>
      </c>
      <c r="N111" t="e">
        <v>#VALUE!</v>
      </c>
      <c r="O111" t="e">
        <v>#VALUE!</v>
      </c>
      <c r="P111" t="e">
        <v>#VALUE!</v>
      </c>
      <c r="R111" t="e">
        <v>#VALUE!</v>
      </c>
      <c r="S111" t="s">
        <v>35</v>
      </c>
      <c r="AF111" s="10">
        <v>480</v>
      </c>
      <c r="AG111">
        <f t="shared" ca="1" si="2"/>
        <v>0</v>
      </c>
      <c r="AH111">
        <f t="shared" ca="1" si="3"/>
        <v>0</v>
      </c>
      <c r="AI111">
        <f t="shared" ca="1" si="4"/>
        <v>0</v>
      </c>
      <c r="AJ111">
        <f t="shared" ca="1" si="5"/>
        <v>1</v>
      </c>
      <c r="AK111">
        <f t="shared" ca="1" si="6"/>
        <v>1333.5</v>
      </c>
    </row>
    <row r="112" spans="12:37" x14ac:dyDescent="0.25">
      <c r="L112" t="str">
        <f t="shared" si="7"/>
        <v/>
      </c>
      <c r="M112" t="str">
        <f t="shared" si="8"/>
        <v/>
      </c>
      <c r="AF112" s="10">
        <v>490</v>
      </c>
      <c r="AG112">
        <f t="shared" ca="1" si="2"/>
        <v>0</v>
      </c>
      <c r="AH112">
        <f t="shared" ca="1" si="3"/>
        <v>0</v>
      </c>
      <c r="AI112">
        <f t="shared" ca="1" si="4"/>
        <v>0</v>
      </c>
      <c r="AJ112">
        <f t="shared" ca="1" si="5"/>
        <v>1</v>
      </c>
      <c r="AK112">
        <f t="shared" ca="1" si="6"/>
        <v>1333.5</v>
      </c>
    </row>
    <row r="113" spans="12:37" x14ac:dyDescent="0.25">
      <c r="L113" t="str">
        <f t="shared" si="7"/>
        <v/>
      </c>
      <c r="M113" t="str">
        <f t="shared" si="8"/>
        <v/>
      </c>
      <c r="AF113" s="10">
        <v>500</v>
      </c>
      <c r="AG113">
        <f t="shared" ca="1" si="2"/>
        <v>0</v>
      </c>
      <c r="AH113">
        <f t="shared" ca="1" si="3"/>
        <v>0</v>
      </c>
      <c r="AI113">
        <f t="shared" ca="1" si="4"/>
        <v>0</v>
      </c>
      <c r="AJ113">
        <f t="shared" ca="1" si="5"/>
        <v>1</v>
      </c>
      <c r="AK113">
        <f t="shared" ca="1" si="6"/>
        <v>1333.5</v>
      </c>
    </row>
    <row r="114" spans="12:37" x14ac:dyDescent="0.25">
      <c r="L114" t="str">
        <f t="shared" si="7"/>
        <v/>
      </c>
      <c r="M114" t="str">
        <f t="shared" si="8"/>
        <v/>
      </c>
      <c r="N114" t="s">
        <v>32</v>
      </c>
      <c r="O114" t="s">
        <v>33</v>
      </c>
      <c r="P114" t="s">
        <v>34</v>
      </c>
      <c r="AF114" s="10">
        <v>510</v>
      </c>
      <c r="AG114">
        <f t="shared" ca="1" si="2"/>
        <v>0</v>
      </c>
      <c r="AH114">
        <f t="shared" ca="1" si="3"/>
        <v>0</v>
      </c>
      <c r="AI114">
        <f t="shared" ca="1" si="4"/>
        <v>0</v>
      </c>
      <c r="AJ114">
        <f t="shared" ca="1" si="5"/>
        <v>1</v>
      </c>
      <c r="AK114">
        <f t="shared" ca="1" si="6"/>
        <v>1333.5</v>
      </c>
    </row>
    <row r="115" spans="12:37" x14ac:dyDescent="0.25">
      <c r="L115" t="str">
        <f t="shared" si="7"/>
        <v/>
      </c>
      <c r="M115" t="str">
        <f t="shared" si="8"/>
        <v/>
      </c>
      <c r="N115" t="e">
        <f>COS(RADIANS(M115))</f>
        <v>#VALUE!</v>
      </c>
      <c r="O115" t="str">
        <f>IFERROR(-COS(RADIANS(DEGREES(ASIN(((SIN(RADIANS(M115)))*$C$26)/(SQRT((((SIN(RADIANS(M115)))*$C$26)^2)+(($C$22-$C$25-(((SIN(RADIANS(90-M115)))*$C$26))-$C$23)^2))))))),"")</f>
        <v/>
      </c>
      <c r="P115" t="e">
        <f>N115</f>
        <v>#VALUE!</v>
      </c>
      <c r="R115">
        <v>0</v>
      </c>
      <c r="AF115" s="10">
        <v>520</v>
      </c>
      <c r="AG115">
        <f t="shared" ca="1" si="2"/>
        <v>0</v>
      </c>
      <c r="AH115">
        <f t="shared" ca="1" si="3"/>
        <v>0</v>
      </c>
      <c r="AI115">
        <f t="shared" ca="1" si="4"/>
        <v>0</v>
      </c>
      <c r="AJ115">
        <f t="shared" ca="1" si="5"/>
        <v>1</v>
      </c>
      <c r="AK115">
        <f t="shared" ca="1" si="6"/>
        <v>1333.5</v>
      </c>
    </row>
    <row r="116" spans="12:37" x14ac:dyDescent="0.25">
      <c r="L116" t="str">
        <f t="shared" si="7"/>
        <v/>
      </c>
      <c r="M116" t="str">
        <f t="shared" si="8"/>
        <v/>
      </c>
      <c r="N116" t="e">
        <f>SIN(RADIANS(M115))</f>
        <v>#VALUE!</v>
      </c>
      <c r="O116" t="e">
        <f>SIN(RADIANS(DEGREES(ASIN(((SIN(RADIANS(M115)))*$C$26)/(SQRT((((SIN(RADIANS(M115)))*$C$26)^2)+(($C$22-$C$25-(((SIN(RADIANS(90-M115)))*$C$26))-$C$23)^2)))))))</f>
        <v>#VALUE!</v>
      </c>
      <c r="P116" t="e">
        <f>N116</f>
        <v>#VALUE!</v>
      </c>
      <c r="R116">
        <f>$C$6</f>
        <v>1333.5</v>
      </c>
      <c r="AF116" s="10">
        <v>530</v>
      </c>
      <c r="AG116">
        <f t="shared" ca="1" si="2"/>
        <v>0</v>
      </c>
      <c r="AH116">
        <f t="shared" ca="1" si="3"/>
        <v>0</v>
      </c>
      <c r="AI116">
        <f t="shared" ca="1" si="4"/>
        <v>0</v>
      </c>
      <c r="AJ116">
        <f t="shared" ca="1" si="5"/>
        <v>1</v>
      </c>
      <c r="AK116">
        <f t="shared" ca="1" si="6"/>
        <v>1333.5</v>
      </c>
    </row>
    <row r="117" spans="12:37" x14ac:dyDescent="0.25">
      <c r="L117" t="str">
        <f t="shared" si="7"/>
        <v/>
      </c>
      <c r="M117" t="str">
        <f t="shared" si="8"/>
        <v/>
      </c>
      <c r="N117">
        <v>0</v>
      </c>
      <c r="O117" t="e">
        <f>$C$23*O116</f>
        <v>#VALUE!</v>
      </c>
      <c r="P117" t="e">
        <f>$C$22*P116</f>
        <v>#VALUE!</v>
      </c>
      <c r="R117">
        <f>$C$20*$C$6</f>
        <v>25325.832000000002</v>
      </c>
      <c r="AF117" s="10">
        <v>540</v>
      </c>
      <c r="AG117">
        <f t="shared" ca="1" si="2"/>
        <v>0</v>
      </c>
      <c r="AH117">
        <f t="shared" ca="1" si="3"/>
        <v>0</v>
      </c>
      <c r="AI117">
        <f t="shared" ca="1" si="4"/>
        <v>0</v>
      </c>
      <c r="AJ117">
        <f t="shared" ca="1" si="5"/>
        <v>1</v>
      </c>
      <c r="AK117">
        <f t="shared" ca="1" si="6"/>
        <v>1333.5</v>
      </c>
    </row>
    <row r="118" spans="12:37" x14ac:dyDescent="0.25">
      <c r="L118" t="str">
        <f t="shared" si="7"/>
        <v/>
      </c>
      <c r="M118" t="str">
        <f t="shared" si="8"/>
        <v/>
      </c>
      <c r="AF118" s="10">
        <v>550</v>
      </c>
      <c r="AG118">
        <f t="shared" ca="1" si="2"/>
        <v>0</v>
      </c>
      <c r="AH118">
        <f t="shared" ca="1" si="3"/>
        <v>0</v>
      </c>
      <c r="AI118">
        <f t="shared" ca="1" si="4"/>
        <v>0</v>
      </c>
      <c r="AJ118">
        <f t="shared" ca="1" si="5"/>
        <v>1</v>
      </c>
      <c r="AK118">
        <f t="shared" ca="1" si="6"/>
        <v>1333.5</v>
      </c>
    </row>
    <row r="119" spans="12:37" x14ac:dyDescent="0.25">
      <c r="L119" t="str">
        <f t="shared" si="7"/>
        <v/>
      </c>
      <c r="M119" t="str">
        <f t="shared" si="8"/>
        <v/>
      </c>
      <c r="N119" t="e">
        <f t="array" ref="N119:P121">MINVERSE(N115:P117)</f>
        <v>#VALUE!</v>
      </c>
      <c r="O119" t="e">
        <v>#VALUE!</v>
      </c>
      <c r="P119" t="e">
        <v>#VALUE!</v>
      </c>
      <c r="R119" t="e">
        <f t="array" ref="R119:R121">MMULT(N119:P121,R115:R117)</f>
        <v>#VALUE!</v>
      </c>
      <c r="S119" t="s">
        <v>35</v>
      </c>
      <c r="AF119" s="10">
        <v>560</v>
      </c>
      <c r="AG119">
        <f t="shared" ca="1" si="2"/>
        <v>0</v>
      </c>
      <c r="AH119">
        <f t="shared" ca="1" si="3"/>
        <v>0</v>
      </c>
      <c r="AI119">
        <f t="shared" ca="1" si="4"/>
        <v>0</v>
      </c>
      <c r="AJ119">
        <f t="shared" ca="1" si="5"/>
        <v>1</v>
      </c>
      <c r="AK119">
        <f t="shared" ca="1" si="6"/>
        <v>1333.5</v>
      </c>
    </row>
    <row r="120" spans="12:37" x14ac:dyDescent="0.25">
      <c r="L120" t="str">
        <f t="shared" si="7"/>
        <v/>
      </c>
      <c r="M120" t="str">
        <f t="shared" si="8"/>
        <v/>
      </c>
      <c r="N120" t="e">
        <v>#VALUE!</v>
      </c>
      <c r="O120" t="e">
        <v>#VALUE!</v>
      </c>
      <c r="P120" t="e">
        <v>#VALUE!</v>
      </c>
      <c r="R120" t="e">
        <v>#VALUE!</v>
      </c>
      <c r="S120" t="s">
        <v>35</v>
      </c>
      <c r="AF120" s="10">
        <v>570</v>
      </c>
      <c r="AG120">
        <f t="shared" ca="1" si="2"/>
        <v>0</v>
      </c>
      <c r="AH120">
        <f t="shared" ca="1" si="3"/>
        <v>0</v>
      </c>
      <c r="AI120">
        <f t="shared" ca="1" si="4"/>
        <v>0</v>
      </c>
      <c r="AJ120">
        <f t="shared" ca="1" si="5"/>
        <v>1</v>
      </c>
      <c r="AK120">
        <f t="shared" ca="1" si="6"/>
        <v>1333.5</v>
      </c>
    </row>
    <row r="121" spans="12:37" x14ac:dyDescent="0.25">
      <c r="L121" t="str">
        <f t="shared" si="7"/>
        <v/>
      </c>
      <c r="M121" t="str">
        <f t="shared" si="8"/>
        <v/>
      </c>
      <c r="N121" t="e">
        <v>#VALUE!</v>
      </c>
      <c r="O121" t="e">
        <v>#VALUE!</v>
      </c>
      <c r="P121" t="e">
        <v>#VALUE!</v>
      </c>
      <c r="R121" t="e">
        <v>#VALUE!</v>
      </c>
      <c r="S121" t="s">
        <v>35</v>
      </c>
      <c r="AF121" s="10">
        <v>580</v>
      </c>
      <c r="AG121">
        <f t="shared" ca="1" si="2"/>
        <v>0</v>
      </c>
      <c r="AH121">
        <f t="shared" ca="1" si="3"/>
        <v>0</v>
      </c>
      <c r="AI121">
        <f t="shared" ca="1" si="4"/>
        <v>0</v>
      </c>
      <c r="AJ121">
        <f t="shared" ca="1" si="5"/>
        <v>1</v>
      </c>
      <c r="AK121">
        <f t="shared" ca="1" si="6"/>
        <v>1333.5</v>
      </c>
    </row>
    <row r="122" spans="12:37" x14ac:dyDescent="0.25">
      <c r="L122" t="str">
        <f t="shared" si="7"/>
        <v/>
      </c>
      <c r="M122" t="str">
        <f t="shared" si="8"/>
        <v/>
      </c>
      <c r="AF122" s="10">
        <v>590</v>
      </c>
      <c r="AG122">
        <f t="shared" ca="1" si="2"/>
        <v>0</v>
      </c>
      <c r="AH122">
        <f t="shared" ca="1" si="3"/>
        <v>0</v>
      </c>
      <c r="AI122">
        <f t="shared" ca="1" si="4"/>
        <v>0</v>
      </c>
      <c r="AJ122">
        <f t="shared" ca="1" si="5"/>
        <v>1</v>
      </c>
      <c r="AK122">
        <f t="shared" ca="1" si="6"/>
        <v>1333.5</v>
      </c>
    </row>
    <row r="123" spans="12:37" x14ac:dyDescent="0.25">
      <c r="L123" t="str">
        <f t="shared" si="7"/>
        <v/>
      </c>
      <c r="M123" t="str">
        <f t="shared" si="8"/>
        <v/>
      </c>
      <c r="AF123" s="10">
        <v>600</v>
      </c>
      <c r="AG123">
        <f t="shared" ca="1" si="2"/>
        <v>0</v>
      </c>
      <c r="AH123">
        <f t="shared" ca="1" si="3"/>
        <v>0</v>
      </c>
      <c r="AI123">
        <f t="shared" ca="1" si="4"/>
        <v>0</v>
      </c>
      <c r="AJ123">
        <f t="shared" ca="1" si="5"/>
        <v>1</v>
      </c>
      <c r="AK123">
        <f t="shared" ca="1" si="6"/>
        <v>1333.5</v>
      </c>
    </row>
    <row r="124" spans="12:37" x14ac:dyDescent="0.25">
      <c r="L124" t="str">
        <f t="shared" si="7"/>
        <v/>
      </c>
      <c r="M124" t="str">
        <f t="shared" si="8"/>
        <v/>
      </c>
      <c r="N124" t="s">
        <v>32</v>
      </c>
      <c r="O124" t="s">
        <v>33</v>
      </c>
      <c r="P124" t="s">
        <v>34</v>
      </c>
      <c r="AF124" s="10">
        <v>610</v>
      </c>
      <c r="AG124">
        <f t="shared" ca="1" si="2"/>
        <v>0</v>
      </c>
      <c r="AH124">
        <f t="shared" ca="1" si="3"/>
        <v>0</v>
      </c>
      <c r="AI124">
        <f t="shared" ca="1" si="4"/>
        <v>0</v>
      </c>
      <c r="AJ124">
        <f t="shared" ca="1" si="5"/>
        <v>1</v>
      </c>
      <c r="AK124">
        <f t="shared" ca="1" si="6"/>
        <v>1333.5</v>
      </c>
    </row>
    <row r="125" spans="12:37" x14ac:dyDescent="0.25">
      <c r="L125" t="str">
        <f t="shared" si="7"/>
        <v/>
      </c>
      <c r="M125" t="str">
        <f t="shared" si="8"/>
        <v/>
      </c>
      <c r="N125" t="e">
        <f>COS(RADIANS(M125))</f>
        <v>#VALUE!</v>
      </c>
      <c r="O125" t="str">
        <f>IFERROR(-COS(RADIANS(DEGREES(ASIN(((SIN(RADIANS(M125)))*$C$26)/(SQRT((((SIN(RADIANS(M125)))*$C$26)^2)+(($C$22-$C$25-(((SIN(RADIANS(90-M125)))*$C$26))-$C$23)^2))))))),"")</f>
        <v/>
      </c>
      <c r="P125" t="e">
        <f>N125</f>
        <v>#VALUE!</v>
      </c>
      <c r="R125">
        <v>0</v>
      </c>
      <c r="AF125" s="10">
        <v>620</v>
      </c>
      <c r="AG125">
        <f t="shared" ca="1" si="2"/>
        <v>0</v>
      </c>
      <c r="AH125">
        <f t="shared" ca="1" si="3"/>
        <v>0</v>
      </c>
      <c r="AI125">
        <f t="shared" ca="1" si="4"/>
        <v>0</v>
      </c>
      <c r="AJ125">
        <f t="shared" ca="1" si="5"/>
        <v>1</v>
      </c>
      <c r="AK125">
        <f t="shared" ca="1" si="6"/>
        <v>1333.5</v>
      </c>
    </row>
    <row r="126" spans="12:37" x14ac:dyDescent="0.25">
      <c r="L126" t="str">
        <f t="shared" si="7"/>
        <v/>
      </c>
      <c r="M126" t="str">
        <f t="shared" si="8"/>
        <v/>
      </c>
      <c r="N126" t="e">
        <f>SIN(RADIANS(M125))</f>
        <v>#VALUE!</v>
      </c>
      <c r="O126" t="e">
        <f>SIN(RADIANS(DEGREES(ASIN(((SIN(RADIANS(M125)))*$C$26)/(SQRT((((SIN(RADIANS(M125)))*$C$26)^2)+(($C$22-$C$25-(((SIN(RADIANS(90-M125)))*$C$26))-$C$23)^2)))))))</f>
        <v>#VALUE!</v>
      </c>
      <c r="P126" t="e">
        <f>N126</f>
        <v>#VALUE!</v>
      </c>
      <c r="R126">
        <f>$C$6</f>
        <v>1333.5</v>
      </c>
      <c r="AF126" s="10">
        <v>630</v>
      </c>
      <c r="AG126">
        <f t="shared" ca="1" si="2"/>
        <v>0</v>
      </c>
      <c r="AH126">
        <f t="shared" ca="1" si="3"/>
        <v>0</v>
      </c>
      <c r="AI126">
        <f t="shared" ca="1" si="4"/>
        <v>0</v>
      </c>
      <c r="AJ126">
        <f t="shared" ca="1" si="5"/>
        <v>1</v>
      </c>
      <c r="AK126">
        <f t="shared" ca="1" si="6"/>
        <v>1333.5</v>
      </c>
    </row>
    <row r="127" spans="12:37" x14ac:dyDescent="0.25">
      <c r="L127" t="str">
        <f t="shared" si="7"/>
        <v/>
      </c>
      <c r="M127" t="str">
        <f t="shared" si="8"/>
        <v/>
      </c>
      <c r="N127">
        <v>0</v>
      </c>
      <c r="O127" t="e">
        <f>$C$23*O126</f>
        <v>#VALUE!</v>
      </c>
      <c r="P127" t="e">
        <f>$C$22*P126</f>
        <v>#VALUE!</v>
      </c>
      <c r="R127">
        <f>$C$20*$C$6</f>
        <v>25325.832000000002</v>
      </c>
      <c r="AF127" s="10">
        <v>640</v>
      </c>
      <c r="AG127">
        <f t="shared" ca="1" si="2"/>
        <v>0</v>
      </c>
      <c r="AH127">
        <f t="shared" ca="1" si="3"/>
        <v>0</v>
      </c>
      <c r="AI127">
        <f t="shared" ca="1" si="4"/>
        <v>0</v>
      </c>
      <c r="AJ127">
        <f t="shared" ca="1" si="5"/>
        <v>1</v>
      </c>
      <c r="AK127">
        <f t="shared" ca="1" si="6"/>
        <v>1333.5</v>
      </c>
    </row>
    <row r="128" spans="12:37" x14ac:dyDescent="0.25">
      <c r="L128" t="str">
        <f t="shared" si="7"/>
        <v/>
      </c>
      <c r="M128" t="str">
        <f t="shared" si="8"/>
        <v/>
      </c>
      <c r="AF128" s="10">
        <v>650</v>
      </c>
      <c r="AG128">
        <f t="shared" ref="AG128:AG191" ca="1" si="9">IF(((AF128/10)+0.99)&gt;$O$60,AG127,OFFSET($M$65,AF128,0))</f>
        <v>0</v>
      </c>
      <c r="AH128">
        <f t="shared" ref="AH128:AH191" ca="1" si="10">IFERROR(IF((AF128/10)&gt;$O$60,AH127,DEGREES(ASIN(((SIN(RADIANS(AG128)))*$C$26)/(SQRT((((SIN(RADIANS(AG128)))*$C$26)^2)+(($C$22-$C$25-(((SIN(RADIANS(90-AG128)))*$C$26))-$C$23)^2)))))),AH127)</f>
        <v>0</v>
      </c>
      <c r="AI128">
        <f t="shared" ref="AI128:AI191" ca="1" si="11">IFERROR(IF((AF128/10)&gt;$O$60,AI127,OFFSET($R$69,AF128,0)),AI127)</f>
        <v>0</v>
      </c>
      <c r="AJ128">
        <f t="shared" ref="AJ128:AJ191" ca="1" si="12">IFERROR(IF((AF128/10)&gt;$O$60,AJ127,OFFSET($R$70,AF128,0)),AJ127)</f>
        <v>1</v>
      </c>
      <c r="AK128">
        <f t="shared" ref="AK128:AK191" ca="1" si="13">IFERROR(IF((AF128/10)&gt;$O$60,AK127,OFFSET($R$71,AF128,0)),AK127)</f>
        <v>1333.5</v>
      </c>
    </row>
    <row r="129" spans="12:37" x14ac:dyDescent="0.25">
      <c r="L129" t="str">
        <f t="shared" si="7"/>
        <v/>
      </c>
      <c r="M129" t="str">
        <f t="shared" si="8"/>
        <v/>
      </c>
      <c r="N129" t="e">
        <f t="array" ref="N129:P131">MINVERSE(N125:P127)</f>
        <v>#VALUE!</v>
      </c>
      <c r="O129" t="e">
        <v>#VALUE!</v>
      </c>
      <c r="P129" t="e">
        <v>#VALUE!</v>
      </c>
      <c r="R129" t="e">
        <f t="array" ref="R129:R131">MMULT(N129:P131,R125:R127)</f>
        <v>#VALUE!</v>
      </c>
      <c r="S129" t="s">
        <v>35</v>
      </c>
      <c r="AF129" s="10">
        <v>660</v>
      </c>
      <c r="AG129">
        <f t="shared" ca="1" si="9"/>
        <v>0</v>
      </c>
      <c r="AH129">
        <f t="shared" ca="1" si="10"/>
        <v>0</v>
      </c>
      <c r="AI129">
        <f t="shared" ca="1" si="11"/>
        <v>0</v>
      </c>
      <c r="AJ129">
        <f t="shared" ca="1" si="12"/>
        <v>1</v>
      </c>
      <c r="AK129">
        <f t="shared" ca="1" si="13"/>
        <v>1333.5</v>
      </c>
    </row>
    <row r="130" spans="12:37" x14ac:dyDescent="0.25">
      <c r="L130" t="str">
        <f t="shared" si="7"/>
        <v/>
      </c>
      <c r="M130" t="str">
        <f t="shared" si="8"/>
        <v/>
      </c>
      <c r="N130" t="e">
        <v>#VALUE!</v>
      </c>
      <c r="O130" t="e">
        <v>#VALUE!</v>
      </c>
      <c r="P130" t="e">
        <v>#VALUE!</v>
      </c>
      <c r="R130" t="e">
        <v>#VALUE!</v>
      </c>
      <c r="S130" t="s">
        <v>35</v>
      </c>
      <c r="AF130" s="10">
        <v>670</v>
      </c>
      <c r="AG130">
        <f t="shared" ca="1" si="9"/>
        <v>0</v>
      </c>
      <c r="AH130">
        <f t="shared" ca="1" si="10"/>
        <v>0</v>
      </c>
      <c r="AI130">
        <f t="shared" ca="1" si="11"/>
        <v>0</v>
      </c>
      <c r="AJ130">
        <f t="shared" ca="1" si="12"/>
        <v>1</v>
      </c>
      <c r="AK130">
        <f t="shared" ca="1" si="13"/>
        <v>1333.5</v>
      </c>
    </row>
    <row r="131" spans="12:37" x14ac:dyDescent="0.25">
      <c r="L131" t="str">
        <f t="shared" si="7"/>
        <v/>
      </c>
      <c r="M131" t="str">
        <f t="shared" si="8"/>
        <v/>
      </c>
      <c r="N131" t="e">
        <v>#VALUE!</v>
      </c>
      <c r="O131" t="e">
        <v>#VALUE!</v>
      </c>
      <c r="P131" t="e">
        <v>#VALUE!</v>
      </c>
      <c r="R131" t="e">
        <v>#VALUE!</v>
      </c>
      <c r="S131" t="s">
        <v>35</v>
      </c>
      <c r="AF131" s="10">
        <v>680</v>
      </c>
      <c r="AG131">
        <f t="shared" ca="1" si="9"/>
        <v>0</v>
      </c>
      <c r="AH131">
        <f t="shared" ca="1" si="10"/>
        <v>0</v>
      </c>
      <c r="AI131">
        <f t="shared" ca="1" si="11"/>
        <v>0</v>
      </c>
      <c r="AJ131">
        <f t="shared" ca="1" si="12"/>
        <v>1</v>
      </c>
      <c r="AK131">
        <f t="shared" ca="1" si="13"/>
        <v>1333.5</v>
      </c>
    </row>
    <row r="132" spans="12:37" x14ac:dyDescent="0.25">
      <c r="L132" t="str">
        <f t="shared" si="7"/>
        <v/>
      </c>
      <c r="M132" t="str">
        <f t="shared" si="8"/>
        <v/>
      </c>
      <c r="AF132" s="10">
        <v>690</v>
      </c>
      <c r="AG132">
        <f t="shared" ca="1" si="9"/>
        <v>0</v>
      </c>
      <c r="AH132">
        <f t="shared" ca="1" si="10"/>
        <v>0</v>
      </c>
      <c r="AI132">
        <f t="shared" ca="1" si="11"/>
        <v>0</v>
      </c>
      <c r="AJ132">
        <f t="shared" ca="1" si="12"/>
        <v>1</v>
      </c>
      <c r="AK132">
        <f t="shared" ca="1" si="13"/>
        <v>1333.5</v>
      </c>
    </row>
    <row r="133" spans="12:37" x14ac:dyDescent="0.25">
      <c r="L133" t="str">
        <f t="shared" si="7"/>
        <v/>
      </c>
      <c r="M133" t="str">
        <f t="shared" si="8"/>
        <v/>
      </c>
      <c r="AF133" s="10">
        <v>700</v>
      </c>
      <c r="AG133">
        <f t="shared" ca="1" si="9"/>
        <v>0</v>
      </c>
      <c r="AH133">
        <f t="shared" ca="1" si="10"/>
        <v>0</v>
      </c>
      <c r="AI133">
        <f t="shared" ca="1" si="11"/>
        <v>0</v>
      </c>
      <c r="AJ133">
        <f t="shared" ca="1" si="12"/>
        <v>1</v>
      </c>
      <c r="AK133">
        <f t="shared" ca="1" si="13"/>
        <v>1333.5</v>
      </c>
    </row>
    <row r="134" spans="12:37" x14ac:dyDescent="0.25">
      <c r="L134" t="str">
        <f t="shared" si="7"/>
        <v/>
      </c>
      <c r="M134" t="str">
        <f t="shared" si="8"/>
        <v/>
      </c>
      <c r="N134" t="s">
        <v>32</v>
      </c>
      <c r="O134" t="s">
        <v>33</v>
      </c>
      <c r="P134" t="s">
        <v>34</v>
      </c>
      <c r="AF134" s="10">
        <v>710</v>
      </c>
      <c r="AG134">
        <f t="shared" ca="1" si="9"/>
        <v>0</v>
      </c>
      <c r="AH134">
        <f t="shared" ca="1" si="10"/>
        <v>0</v>
      </c>
      <c r="AI134">
        <f t="shared" ca="1" si="11"/>
        <v>0</v>
      </c>
      <c r="AJ134">
        <f t="shared" ca="1" si="12"/>
        <v>1</v>
      </c>
      <c r="AK134">
        <f t="shared" ca="1" si="13"/>
        <v>1333.5</v>
      </c>
    </row>
    <row r="135" spans="12:37" x14ac:dyDescent="0.25">
      <c r="L135" t="str">
        <f t="shared" si="7"/>
        <v/>
      </c>
      <c r="M135" t="str">
        <f t="shared" si="8"/>
        <v/>
      </c>
      <c r="N135" t="e">
        <f>COS(RADIANS(M135))</f>
        <v>#VALUE!</v>
      </c>
      <c r="O135" t="str">
        <f>IFERROR(-COS(RADIANS(DEGREES(ASIN(((SIN(RADIANS(M135)))*$C$26)/(SQRT((((SIN(RADIANS(M135)))*$C$26)^2)+(($C$22-$C$25-(((SIN(RADIANS(90-M135)))*$C$26))-$C$23)^2))))))),"")</f>
        <v/>
      </c>
      <c r="P135" t="e">
        <f>N135</f>
        <v>#VALUE!</v>
      </c>
      <c r="R135">
        <v>0</v>
      </c>
      <c r="AF135" s="10">
        <v>720</v>
      </c>
      <c r="AG135">
        <f t="shared" ca="1" si="9"/>
        <v>0</v>
      </c>
      <c r="AH135">
        <f t="shared" ca="1" si="10"/>
        <v>0</v>
      </c>
      <c r="AI135">
        <f t="shared" ca="1" si="11"/>
        <v>0</v>
      </c>
      <c r="AJ135">
        <f t="shared" ca="1" si="12"/>
        <v>1</v>
      </c>
      <c r="AK135">
        <f t="shared" ca="1" si="13"/>
        <v>1333.5</v>
      </c>
    </row>
    <row r="136" spans="12:37" x14ac:dyDescent="0.25">
      <c r="L136" t="str">
        <f t="shared" si="7"/>
        <v/>
      </c>
      <c r="M136" t="str">
        <f t="shared" si="8"/>
        <v/>
      </c>
      <c r="N136" t="e">
        <f>SIN(RADIANS(M135))</f>
        <v>#VALUE!</v>
      </c>
      <c r="O136" t="e">
        <f>SIN(RADIANS(DEGREES(ASIN(((SIN(RADIANS(M135)))*$C$26)/(SQRT((((SIN(RADIANS(M135)))*$C$26)^2)+(($C$22-$C$25-(((SIN(RADIANS(90-M135)))*$C$26))-$C$23)^2)))))))</f>
        <v>#VALUE!</v>
      </c>
      <c r="P136" t="e">
        <f>N136</f>
        <v>#VALUE!</v>
      </c>
      <c r="R136">
        <f>$C$6</f>
        <v>1333.5</v>
      </c>
      <c r="AF136" s="10">
        <v>730</v>
      </c>
      <c r="AG136">
        <f t="shared" ca="1" si="9"/>
        <v>0</v>
      </c>
      <c r="AH136">
        <f t="shared" ca="1" si="10"/>
        <v>0</v>
      </c>
      <c r="AI136">
        <f t="shared" ca="1" si="11"/>
        <v>0</v>
      </c>
      <c r="AJ136">
        <f t="shared" ca="1" si="12"/>
        <v>1</v>
      </c>
      <c r="AK136">
        <f t="shared" ca="1" si="13"/>
        <v>1333.5</v>
      </c>
    </row>
    <row r="137" spans="12:37" x14ac:dyDescent="0.25">
      <c r="L137" t="str">
        <f t="shared" si="7"/>
        <v/>
      </c>
      <c r="M137" t="str">
        <f t="shared" si="8"/>
        <v/>
      </c>
      <c r="N137">
        <v>0</v>
      </c>
      <c r="O137" t="e">
        <f>$C$23*O136</f>
        <v>#VALUE!</v>
      </c>
      <c r="P137" t="e">
        <f>$C$22*P136</f>
        <v>#VALUE!</v>
      </c>
      <c r="R137">
        <f>$C$20*$C$6</f>
        <v>25325.832000000002</v>
      </c>
      <c r="AF137" s="10">
        <v>740</v>
      </c>
      <c r="AG137">
        <f t="shared" ca="1" si="9"/>
        <v>0</v>
      </c>
      <c r="AH137">
        <f t="shared" ca="1" si="10"/>
        <v>0</v>
      </c>
      <c r="AI137">
        <f t="shared" ca="1" si="11"/>
        <v>0</v>
      </c>
      <c r="AJ137">
        <f t="shared" ca="1" si="12"/>
        <v>1</v>
      </c>
      <c r="AK137">
        <f t="shared" ca="1" si="13"/>
        <v>1333.5</v>
      </c>
    </row>
    <row r="138" spans="12:37" x14ac:dyDescent="0.25">
      <c r="L138" t="str">
        <f t="shared" si="7"/>
        <v/>
      </c>
      <c r="M138" t="str">
        <f t="shared" si="8"/>
        <v/>
      </c>
      <c r="AF138" s="10">
        <v>750</v>
      </c>
      <c r="AG138">
        <f t="shared" ca="1" si="9"/>
        <v>0</v>
      </c>
      <c r="AH138">
        <f t="shared" ca="1" si="10"/>
        <v>0</v>
      </c>
      <c r="AI138">
        <f t="shared" ca="1" si="11"/>
        <v>0</v>
      </c>
      <c r="AJ138">
        <f t="shared" ca="1" si="12"/>
        <v>1</v>
      </c>
      <c r="AK138">
        <f t="shared" ca="1" si="13"/>
        <v>1333.5</v>
      </c>
    </row>
    <row r="139" spans="12:37" x14ac:dyDescent="0.25">
      <c r="L139" t="str">
        <f t="shared" si="7"/>
        <v/>
      </c>
      <c r="M139" t="str">
        <f t="shared" si="8"/>
        <v/>
      </c>
      <c r="N139" t="e">
        <f t="array" ref="N139:P141">MINVERSE(N135:P137)</f>
        <v>#VALUE!</v>
      </c>
      <c r="O139" t="e">
        <v>#VALUE!</v>
      </c>
      <c r="P139" t="e">
        <v>#VALUE!</v>
      </c>
      <c r="R139" t="e">
        <f t="array" ref="R139:R141">MMULT(N139:P141,R135:R137)</f>
        <v>#VALUE!</v>
      </c>
      <c r="S139" t="s">
        <v>35</v>
      </c>
      <c r="AF139" s="10">
        <v>760</v>
      </c>
      <c r="AG139">
        <f t="shared" ca="1" si="9"/>
        <v>0</v>
      </c>
      <c r="AH139">
        <f t="shared" ca="1" si="10"/>
        <v>0</v>
      </c>
      <c r="AI139">
        <f t="shared" ca="1" si="11"/>
        <v>0</v>
      </c>
      <c r="AJ139">
        <f t="shared" ca="1" si="12"/>
        <v>1</v>
      </c>
      <c r="AK139">
        <f t="shared" ca="1" si="13"/>
        <v>1333.5</v>
      </c>
    </row>
    <row r="140" spans="12:37" x14ac:dyDescent="0.25">
      <c r="L140" t="str">
        <f t="shared" ref="L140:L203" si="14">IF(M140="","",L130+1)</f>
        <v/>
      </c>
      <c r="M140" t="str">
        <f t="shared" si="8"/>
        <v/>
      </c>
      <c r="N140" t="e">
        <v>#VALUE!</v>
      </c>
      <c r="O140" t="e">
        <v>#VALUE!</v>
      </c>
      <c r="P140" t="e">
        <v>#VALUE!</v>
      </c>
      <c r="R140" t="e">
        <v>#VALUE!</v>
      </c>
      <c r="S140" t="s">
        <v>35</v>
      </c>
      <c r="AF140" s="10">
        <v>770</v>
      </c>
      <c r="AG140">
        <f t="shared" ca="1" si="9"/>
        <v>0</v>
      </c>
      <c r="AH140">
        <f t="shared" ca="1" si="10"/>
        <v>0</v>
      </c>
      <c r="AI140">
        <f t="shared" ca="1" si="11"/>
        <v>0</v>
      </c>
      <c r="AJ140">
        <f t="shared" ca="1" si="12"/>
        <v>1</v>
      </c>
      <c r="AK140">
        <f t="shared" ca="1" si="13"/>
        <v>1333.5</v>
      </c>
    </row>
    <row r="141" spans="12:37" x14ac:dyDescent="0.25">
      <c r="L141" t="str">
        <f t="shared" si="14"/>
        <v/>
      </c>
      <c r="M141" t="str">
        <f t="shared" si="8"/>
        <v/>
      </c>
      <c r="N141" t="e">
        <v>#VALUE!</v>
      </c>
      <c r="O141" t="e">
        <v>#VALUE!</v>
      </c>
      <c r="P141" t="e">
        <v>#VALUE!</v>
      </c>
      <c r="R141" t="e">
        <v>#VALUE!</v>
      </c>
      <c r="S141" t="s">
        <v>35</v>
      </c>
      <c r="AF141" s="10">
        <v>780</v>
      </c>
      <c r="AG141">
        <f t="shared" ca="1" si="9"/>
        <v>0</v>
      </c>
      <c r="AH141">
        <f t="shared" ca="1" si="10"/>
        <v>0</v>
      </c>
      <c r="AI141">
        <f t="shared" ca="1" si="11"/>
        <v>0</v>
      </c>
      <c r="AJ141">
        <f t="shared" ca="1" si="12"/>
        <v>1</v>
      </c>
      <c r="AK141">
        <f t="shared" ca="1" si="13"/>
        <v>1333.5</v>
      </c>
    </row>
    <row r="142" spans="12:37" x14ac:dyDescent="0.25">
      <c r="L142" t="str">
        <f t="shared" si="14"/>
        <v/>
      </c>
      <c r="M142" t="str">
        <f t="shared" si="8"/>
        <v/>
      </c>
      <c r="AF142" s="10">
        <v>790</v>
      </c>
      <c r="AG142">
        <f t="shared" ca="1" si="9"/>
        <v>0</v>
      </c>
      <c r="AH142">
        <f t="shared" ca="1" si="10"/>
        <v>0</v>
      </c>
      <c r="AI142">
        <f t="shared" ca="1" si="11"/>
        <v>0</v>
      </c>
      <c r="AJ142">
        <f t="shared" ca="1" si="12"/>
        <v>1</v>
      </c>
      <c r="AK142">
        <f t="shared" ca="1" si="13"/>
        <v>1333.5</v>
      </c>
    </row>
    <row r="143" spans="12:37" x14ac:dyDescent="0.25">
      <c r="L143" t="str">
        <f t="shared" si="14"/>
        <v/>
      </c>
      <c r="M143" t="str">
        <f t="shared" si="8"/>
        <v/>
      </c>
      <c r="AF143" s="10">
        <v>800</v>
      </c>
      <c r="AG143">
        <f t="shared" ca="1" si="9"/>
        <v>0</v>
      </c>
      <c r="AH143">
        <f t="shared" ca="1" si="10"/>
        <v>0</v>
      </c>
      <c r="AI143">
        <f t="shared" ca="1" si="11"/>
        <v>0</v>
      </c>
      <c r="AJ143">
        <f t="shared" ca="1" si="12"/>
        <v>1</v>
      </c>
      <c r="AK143">
        <f t="shared" ca="1" si="13"/>
        <v>1333.5</v>
      </c>
    </row>
    <row r="144" spans="12:37" x14ac:dyDescent="0.25">
      <c r="L144" t="str">
        <f t="shared" si="14"/>
        <v/>
      </c>
      <c r="M144" t="str">
        <f t="shared" si="8"/>
        <v/>
      </c>
      <c r="N144" t="s">
        <v>32</v>
      </c>
      <c r="O144" t="s">
        <v>33</v>
      </c>
      <c r="P144" t="s">
        <v>34</v>
      </c>
      <c r="AF144" s="10">
        <v>810</v>
      </c>
      <c r="AG144">
        <f t="shared" ca="1" si="9"/>
        <v>0</v>
      </c>
      <c r="AH144">
        <f t="shared" ca="1" si="10"/>
        <v>0</v>
      </c>
      <c r="AI144">
        <f t="shared" ca="1" si="11"/>
        <v>0</v>
      </c>
      <c r="AJ144">
        <f t="shared" ca="1" si="12"/>
        <v>1</v>
      </c>
      <c r="AK144">
        <f t="shared" ca="1" si="13"/>
        <v>1333.5</v>
      </c>
    </row>
    <row r="145" spans="12:37" x14ac:dyDescent="0.25">
      <c r="L145" t="str">
        <f t="shared" si="14"/>
        <v/>
      </c>
      <c r="M145" t="str">
        <f t="shared" si="8"/>
        <v/>
      </c>
      <c r="N145" t="e">
        <f>COS(RADIANS(M145))</f>
        <v>#VALUE!</v>
      </c>
      <c r="O145" t="str">
        <f>IFERROR(-COS(RADIANS(DEGREES(ASIN(((SIN(RADIANS(M145)))*$C$26)/(SQRT((((SIN(RADIANS(M145)))*$C$26)^2)+(($C$22-$C$25-(((SIN(RADIANS(90-M145)))*$C$26))-$C$23)^2))))))),"")</f>
        <v/>
      </c>
      <c r="P145" t="e">
        <f>N145</f>
        <v>#VALUE!</v>
      </c>
      <c r="R145">
        <v>0</v>
      </c>
      <c r="AF145" s="10">
        <v>820</v>
      </c>
      <c r="AG145">
        <f t="shared" ca="1" si="9"/>
        <v>0</v>
      </c>
      <c r="AH145">
        <f t="shared" ca="1" si="10"/>
        <v>0</v>
      </c>
      <c r="AI145">
        <f t="shared" ca="1" si="11"/>
        <v>0</v>
      </c>
      <c r="AJ145">
        <f t="shared" ca="1" si="12"/>
        <v>1</v>
      </c>
      <c r="AK145">
        <f t="shared" ca="1" si="13"/>
        <v>1333.5</v>
      </c>
    </row>
    <row r="146" spans="12:37" x14ac:dyDescent="0.25">
      <c r="L146" t="str">
        <f t="shared" si="14"/>
        <v/>
      </c>
      <c r="M146" t="str">
        <f t="shared" si="8"/>
        <v/>
      </c>
      <c r="N146" t="e">
        <f>SIN(RADIANS(M145))</f>
        <v>#VALUE!</v>
      </c>
      <c r="O146" t="e">
        <f>SIN(RADIANS(DEGREES(ASIN(((SIN(RADIANS(M145)))*$C$26)/(SQRT((((SIN(RADIANS(M145)))*$C$26)^2)+(($C$22-$C$25-(((SIN(RADIANS(90-M145)))*$C$26))-$C$23)^2)))))))</f>
        <v>#VALUE!</v>
      </c>
      <c r="P146" t="e">
        <f>N146</f>
        <v>#VALUE!</v>
      </c>
      <c r="R146">
        <f>$C$6</f>
        <v>1333.5</v>
      </c>
      <c r="AF146" s="10">
        <v>830</v>
      </c>
      <c r="AG146">
        <f t="shared" ca="1" si="9"/>
        <v>0</v>
      </c>
      <c r="AH146">
        <f t="shared" ca="1" si="10"/>
        <v>0</v>
      </c>
      <c r="AI146">
        <f t="shared" ca="1" si="11"/>
        <v>0</v>
      </c>
      <c r="AJ146">
        <f t="shared" ca="1" si="12"/>
        <v>1</v>
      </c>
      <c r="AK146">
        <f t="shared" ca="1" si="13"/>
        <v>1333.5</v>
      </c>
    </row>
    <row r="147" spans="12:37" x14ac:dyDescent="0.25">
      <c r="L147" t="str">
        <f t="shared" si="14"/>
        <v/>
      </c>
      <c r="M147" t="str">
        <f t="shared" si="8"/>
        <v/>
      </c>
      <c r="N147">
        <v>0</v>
      </c>
      <c r="O147" t="e">
        <f>$C$23*O146</f>
        <v>#VALUE!</v>
      </c>
      <c r="P147" t="e">
        <f>$C$22*P146</f>
        <v>#VALUE!</v>
      </c>
      <c r="R147">
        <f>$C$20*$C$6</f>
        <v>25325.832000000002</v>
      </c>
      <c r="AF147" s="10">
        <v>840</v>
      </c>
      <c r="AG147">
        <f t="shared" ca="1" si="9"/>
        <v>0</v>
      </c>
      <c r="AH147">
        <f t="shared" ca="1" si="10"/>
        <v>0</v>
      </c>
      <c r="AI147">
        <f t="shared" ca="1" si="11"/>
        <v>0</v>
      </c>
      <c r="AJ147">
        <f t="shared" ca="1" si="12"/>
        <v>1</v>
      </c>
      <c r="AK147">
        <f t="shared" ca="1" si="13"/>
        <v>1333.5</v>
      </c>
    </row>
    <row r="148" spans="12:37" x14ac:dyDescent="0.25">
      <c r="L148" t="str">
        <f t="shared" si="14"/>
        <v/>
      </c>
      <c r="M148" t="str">
        <f t="shared" si="8"/>
        <v/>
      </c>
      <c r="AF148" s="10">
        <v>850</v>
      </c>
      <c r="AG148">
        <f t="shared" ca="1" si="9"/>
        <v>0</v>
      </c>
      <c r="AH148">
        <f t="shared" ca="1" si="10"/>
        <v>0</v>
      </c>
      <c r="AI148">
        <f t="shared" ca="1" si="11"/>
        <v>0</v>
      </c>
      <c r="AJ148">
        <f t="shared" ca="1" si="12"/>
        <v>1</v>
      </c>
      <c r="AK148">
        <f t="shared" ca="1" si="13"/>
        <v>1333.5</v>
      </c>
    </row>
    <row r="149" spans="12:37" x14ac:dyDescent="0.25">
      <c r="L149" t="str">
        <f t="shared" si="14"/>
        <v/>
      </c>
      <c r="M149" t="str">
        <f t="shared" si="8"/>
        <v/>
      </c>
      <c r="N149" t="e">
        <f t="array" ref="N149:P151">MINVERSE(N145:P147)</f>
        <v>#VALUE!</v>
      </c>
      <c r="O149" t="e">
        <v>#VALUE!</v>
      </c>
      <c r="P149" t="e">
        <v>#VALUE!</v>
      </c>
      <c r="R149" t="e">
        <f t="array" ref="R149:R151">MMULT(N149:P151,R145:R147)</f>
        <v>#VALUE!</v>
      </c>
      <c r="S149" t="s">
        <v>35</v>
      </c>
      <c r="AF149" s="10">
        <v>860</v>
      </c>
      <c r="AG149">
        <f t="shared" ca="1" si="9"/>
        <v>0</v>
      </c>
      <c r="AH149">
        <f t="shared" ca="1" si="10"/>
        <v>0</v>
      </c>
      <c r="AI149">
        <f t="shared" ca="1" si="11"/>
        <v>0</v>
      </c>
      <c r="AJ149">
        <f t="shared" ca="1" si="12"/>
        <v>1</v>
      </c>
      <c r="AK149">
        <f t="shared" ca="1" si="13"/>
        <v>1333.5</v>
      </c>
    </row>
    <row r="150" spans="12:37" x14ac:dyDescent="0.25">
      <c r="L150" t="str">
        <f t="shared" si="14"/>
        <v/>
      </c>
      <c r="M150" t="str">
        <f t="shared" si="8"/>
        <v/>
      </c>
      <c r="N150" t="e">
        <v>#VALUE!</v>
      </c>
      <c r="O150" t="e">
        <v>#VALUE!</v>
      </c>
      <c r="P150" t="e">
        <v>#VALUE!</v>
      </c>
      <c r="R150" t="e">
        <v>#VALUE!</v>
      </c>
      <c r="S150" t="s">
        <v>35</v>
      </c>
      <c r="AF150" s="10">
        <v>870</v>
      </c>
      <c r="AG150">
        <f t="shared" ca="1" si="9"/>
        <v>0</v>
      </c>
      <c r="AH150">
        <f t="shared" ca="1" si="10"/>
        <v>0</v>
      </c>
      <c r="AI150">
        <f t="shared" ca="1" si="11"/>
        <v>0</v>
      </c>
      <c r="AJ150">
        <f t="shared" ca="1" si="12"/>
        <v>1</v>
      </c>
      <c r="AK150">
        <f t="shared" ca="1" si="13"/>
        <v>1333.5</v>
      </c>
    </row>
    <row r="151" spans="12:37" x14ac:dyDescent="0.25">
      <c r="L151" t="str">
        <f t="shared" si="14"/>
        <v/>
      </c>
      <c r="M151" t="str">
        <f t="shared" si="8"/>
        <v/>
      </c>
      <c r="N151" t="e">
        <v>#VALUE!</v>
      </c>
      <c r="O151" t="e">
        <v>#VALUE!</v>
      </c>
      <c r="P151" t="e">
        <v>#VALUE!</v>
      </c>
      <c r="R151" t="e">
        <v>#VALUE!</v>
      </c>
      <c r="S151" t="s">
        <v>35</v>
      </c>
      <c r="AF151" s="10">
        <v>880</v>
      </c>
      <c r="AG151">
        <f t="shared" ca="1" si="9"/>
        <v>0</v>
      </c>
      <c r="AH151">
        <f t="shared" ca="1" si="10"/>
        <v>0</v>
      </c>
      <c r="AI151">
        <f t="shared" ca="1" si="11"/>
        <v>0</v>
      </c>
      <c r="AJ151">
        <f t="shared" ca="1" si="12"/>
        <v>1</v>
      </c>
      <c r="AK151">
        <f t="shared" ca="1" si="13"/>
        <v>1333.5</v>
      </c>
    </row>
    <row r="152" spans="12:37" x14ac:dyDescent="0.25">
      <c r="L152" t="str">
        <f t="shared" si="14"/>
        <v/>
      </c>
      <c r="M152" t="str">
        <f t="shared" si="8"/>
        <v/>
      </c>
      <c r="AF152" s="10">
        <v>890</v>
      </c>
      <c r="AG152">
        <f t="shared" ca="1" si="9"/>
        <v>0</v>
      </c>
      <c r="AH152">
        <f t="shared" ca="1" si="10"/>
        <v>0</v>
      </c>
      <c r="AI152">
        <f t="shared" ca="1" si="11"/>
        <v>0</v>
      </c>
      <c r="AJ152">
        <f t="shared" ca="1" si="12"/>
        <v>1</v>
      </c>
      <c r="AK152">
        <f t="shared" ca="1" si="13"/>
        <v>1333.5</v>
      </c>
    </row>
    <row r="153" spans="12:37" x14ac:dyDescent="0.25">
      <c r="L153" t="str">
        <f t="shared" si="14"/>
        <v/>
      </c>
      <c r="M153" t="str">
        <f t="shared" si="8"/>
        <v/>
      </c>
      <c r="AF153" s="10">
        <v>900</v>
      </c>
      <c r="AG153">
        <f t="shared" ca="1" si="9"/>
        <v>0</v>
      </c>
      <c r="AH153">
        <f t="shared" ca="1" si="10"/>
        <v>0</v>
      </c>
      <c r="AI153">
        <f t="shared" ca="1" si="11"/>
        <v>0</v>
      </c>
      <c r="AJ153">
        <f t="shared" ca="1" si="12"/>
        <v>1</v>
      </c>
      <c r="AK153">
        <f t="shared" ca="1" si="13"/>
        <v>1333.5</v>
      </c>
    </row>
    <row r="154" spans="12:37" x14ac:dyDescent="0.25">
      <c r="L154" t="str">
        <f t="shared" si="14"/>
        <v/>
      </c>
      <c r="M154" t="str">
        <f t="shared" si="8"/>
        <v/>
      </c>
      <c r="N154" t="s">
        <v>32</v>
      </c>
      <c r="O154" t="s">
        <v>33</v>
      </c>
      <c r="P154" t="s">
        <v>34</v>
      </c>
      <c r="AF154" s="10">
        <v>910</v>
      </c>
      <c r="AG154">
        <f t="shared" ca="1" si="9"/>
        <v>0</v>
      </c>
      <c r="AH154">
        <f t="shared" ca="1" si="10"/>
        <v>0</v>
      </c>
      <c r="AI154">
        <f t="shared" ca="1" si="11"/>
        <v>0</v>
      </c>
      <c r="AJ154">
        <f t="shared" ca="1" si="12"/>
        <v>1</v>
      </c>
      <c r="AK154">
        <f t="shared" ca="1" si="13"/>
        <v>1333.5</v>
      </c>
    </row>
    <row r="155" spans="12:37" x14ac:dyDescent="0.25">
      <c r="L155" t="str">
        <f t="shared" si="14"/>
        <v/>
      </c>
      <c r="M155" t="str">
        <f t="shared" si="8"/>
        <v/>
      </c>
      <c r="N155" t="e">
        <f>COS(RADIANS(M155))</f>
        <v>#VALUE!</v>
      </c>
      <c r="O155" t="str">
        <f>IFERROR(-COS(RADIANS(DEGREES(ASIN(((SIN(RADIANS(M155)))*$C$26)/(SQRT((((SIN(RADIANS(M155)))*$C$26)^2)+(($C$22-$C$25-(((SIN(RADIANS(90-M155)))*$C$26))-$C$23)^2))))))),"")</f>
        <v/>
      </c>
      <c r="P155" t="e">
        <f>N155</f>
        <v>#VALUE!</v>
      </c>
      <c r="R155">
        <v>0</v>
      </c>
      <c r="AF155" s="10">
        <v>920</v>
      </c>
      <c r="AG155">
        <f t="shared" ca="1" si="9"/>
        <v>0</v>
      </c>
      <c r="AH155">
        <f t="shared" ca="1" si="10"/>
        <v>0</v>
      </c>
      <c r="AI155">
        <f t="shared" ca="1" si="11"/>
        <v>0</v>
      </c>
      <c r="AJ155">
        <f t="shared" ca="1" si="12"/>
        <v>1</v>
      </c>
      <c r="AK155">
        <f t="shared" ca="1" si="13"/>
        <v>1333.5</v>
      </c>
    </row>
    <row r="156" spans="12:37" x14ac:dyDescent="0.25">
      <c r="L156" t="str">
        <f t="shared" si="14"/>
        <v/>
      </c>
      <c r="M156" t="str">
        <f t="shared" si="8"/>
        <v/>
      </c>
      <c r="N156" t="e">
        <f>SIN(RADIANS(M155))</f>
        <v>#VALUE!</v>
      </c>
      <c r="O156" t="e">
        <f>SIN(RADIANS(DEGREES(ASIN(((SIN(RADIANS(M155)))*$C$26)/(SQRT((((SIN(RADIANS(M155)))*$C$26)^2)+(($C$22-$C$25-(((SIN(RADIANS(90-M155)))*$C$26))-$C$23)^2)))))))</f>
        <v>#VALUE!</v>
      </c>
      <c r="P156" t="e">
        <f>N156</f>
        <v>#VALUE!</v>
      </c>
      <c r="R156">
        <f>$C$6</f>
        <v>1333.5</v>
      </c>
      <c r="AF156" s="10">
        <v>930</v>
      </c>
      <c r="AG156">
        <f t="shared" ca="1" si="9"/>
        <v>0</v>
      </c>
      <c r="AH156">
        <f t="shared" ca="1" si="10"/>
        <v>0</v>
      </c>
      <c r="AI156">
        <f t="shared" ca="1" si="11"/>
        <v>0</v>
      </c>
      <c r="AJ156">
        <f t="shared" ca="1" si="12"/>
        <v>1</v>
      </c>
      <c r="AK156">
        <f t="shared" ca="1" si="13"/>
        <v>1333.5</v>
      </c>
    </row>
    <row r="157" spans="12:37" x14ac:dyDescent="0.25">
      <c r="L157" t="str">
        <f t="shared" si="14"/>
        <v/>
      </c>
      <c r="M157" t="str">
        <f t="shared" si="8"/>
        <v/>
      </c>
      <c r="N157">
        <v>0</v>
      </c>
      <c r="O157" t="e">
        <f>$C$23*O156</f>
        <v>#VALUE!</v>
      </c>
      <c r="P157" t="e">
        <f>$C$22*P156</f>
        <v>#VALUE!</v>
      </c>
      <c r="R157">
        <f>$C$20*$C$6</f>
        <v>25325.832000000002</v>
      </c>
      <c r="AF157" s="10">
        <v>940</v>
      </c>
      <c r="AG157">
        <f t="shared" ca="1" si="9"/>
        <v>0</v>
      </c>
      <c r="AH157">
        <f t="shared" ca="1" si="10"/>
        <v>0</v>
      </c>
      <c r="AI157">
        <f t="shared" ca="1" si="11"/>
        <v>0</v>
      </c>
      <c r="AJ157">
        <f t="shared" ca="1" si="12"/>
        <v>1</v>
      </c>
      <c r="AK157">
        <f t="shared" ca="1" si="13"/>
        <v>1333.5</v>
      </c>
    </row>
    <row r="158" spans="12:37" x14ac:dyDescent="0.25">
      <c r="L158" t="str">
        <f t="shared" si="14"/>
        <v/>
      </c>
      <c r="M158" t="str">
        <f t="shared" si="8"/>
        <v/>
      </c>
      <c r="AF158" s="10">
        <v>950</v>
      </c>
      <c r="AG158">
        <f t="shared" ca="1" si="9"/>
        <v>0</v>
      </c>
      <c r="AH158">
        <f t="shared" ca="1" si="10"/>
        <v>0</v>
      </c>
      <c r="AI158">
        <f t="shared" ca="1" si="11"/>
        <v>0</v>
      </c>
      <c r="AJ158">
        <f t="shared" ca="1" si="12"/>
        <v>1</v>
      </c>
      <c r="AK158">
        <f t="shared" ca="1" si="13"/>
        <v>1333.5</v>
      </c>
    </row>
    <row r="159" spans="12:37" x14ac:dyDescent="0.25">
      <c r="L159" t="str">
        <f t="shared" si="14"/>
        <v/>
      </c>
      <c r="M159" t="str">
        <f t="shared" si="8"/>
        <v/>
      </c>
      <c r="N159" t="e">
        <f t="array" ref="N159:P161">MINVERSE(N155:P157)</f>
        <v>#VALUE!</v>
      </c>
      <c r="O159" t="e">
        <v>#VALUE!</v>
      </c>
      <c r="P159" t="e">
        <v>#VALUE!</v>
      </c>
      <c r="R159" t="e">
        <f t="array" ref="R159:R161">MMULT(N159:P161,R155:R157)</f>
        <v>#VALUE!</v>
      </c>
      <c r="S159" t="s">
        <v>35</v>
      </c>
      <c r="AF159" s="10">
        <v>960</v>
      </c>
      <c r="AG159">
        <f t="shared" ca="1" si="9"/>
        <v>0</v>
      </c>
      <c r="AH159">
        <f t="shared" ca="1" si="10"/>
        <v>0</v>
      </c>
      <c r="AI159">
        <f t="shared" ca="1" si="11"/>
        <v>0</v>
      </c>
      <c r="AJ159">
        <f t="shared" ca="1" si="12"/>
        <v>1</v>
      </c>
      <c r="AK159">
        <f t="shared" ca="1" si="13"/>
        <v>1333.5</v>
      </c>
    </row>
    <row r="160" spans="12:37" x14ac:dyDescent="0.25">
      <c r="L160" t="str">
        <f t="shared" si="14"/>
        <v/>
      </c>
      <c r="M160" t="str">
        <f t="shared" si="8"/>
        <v/>
      </c>
      <c r="N160" t="e">
        <v>#VALUE!</v>
      </c>
      <c r="O160" t="e">
        <v>#VALUE!</v>
      </c>
      <c r="P160" t="e">
        <v>#VALUE!</v>
      </c>
      <c r="R160" t="e">
        <v>#VALUE!</v>
      </c>
      <c r="S160" t="s">
        <v>35</v>
      </c>
      <c r="AF160" s="10">
        <v>970</v>
      </c>
      <c r="AG160">
        <f t="shared" ca="1" si="9"/>
        <v>0</v>
      </c>
      <c r="AH160">
        <f t="shared" ca="1" si="10"/>
        <v>0</v>
      </c>
      <c r="AI160">
        <f t="shared" ca="1" si="11"/>
        <v>0</v>
      </c>
      <c r="AJ160">
        <f t="shared" ca="1" si="12"/>
        <v>1</v>
      </c>
      <c r="AK160">
        <f t="shared" ca="1" si="13"/>
        <v>1333.5</v>
      </c>
    </row>
    <row r="161" spans="12:37" x14ac:dyDescent="0.25">
      <c r="L161" t="str">
        <f t="shared" si="14"/>
        <v/>
      </c>
      <c r="M161" t="str">
        <f t="shared" si="8"/>
        <v/>
      </c>
      <c r="N161" t="e">
        <v>#VALUE!</v>
      </c>
      <c r="O161" t="e">
        <v>#VALUE!</v>
      </c>
      <c r="P161" t="e">
        <v>#VALUE!</v>
      </c>
      <c r="R161" t="e">
        <v>#VALUE!</v>
      </c>
      <c r="S161" t="s">
        <v>35</v>
      </c>
      <c r="AF161" s="10">
        <v>980</v>
      </c>
      <c r="AG161">
        <f t="shared" ca="1" si="9"/>
        <v>0</v>
      </c>
      <c r="AH161">
        <f t="shared" ca="1" si="10"/>
        <v>0</v>
      </c>
      <c r="AI161">
        <f t="shared" ca="1" si="11"/>
        <v>0</v>
      </c>
      <c r="AJ161">
        <f t="shared" ca="1" si="12"/>
        <v>1</v>
      </c>
      <c r="AK161">
        <f t="shared" ca="1" si="13"/>
        <v>1333.5</v>
      </c>
    </row>
    <row r="162" spans="12:37" x14ac:dyDescent="0.25">
      <c r="L162" t="str">
        <f t="shared" si="14"/>
        <v/>
      </c>
      <c r="M162" t="str">
        <f t="shared" si="8"/>
        <v/>
      </c>
      <c r="AF162" s="10">
        <v>990</v>
      </c>
      <c r="AG162">
        <f t="shared" ca="1" si="9"/>
        <v>0</v>
      </c>
      <c r="AH162">
        <f t="shared" ca="1" si="10"/>
        <v>0</v>
      </c>
      <c r="AI162">
        <f t="shared" ca="1" si="11"/>
        <v>0</v>
      </c>
      <c r="AJ162">
        <f t="shared" ca="1" si="12"/>
        <v>1</v>
      </c>
      <c r="AK162">
        <f t="shared" ca="1" si="13"/>
        <v>1333.5</v>
      </c>
    </row>
    <row r="163" spans="12:37" x14ac:dyDescent="0.25">
      <c r="L163" t="str">
        <f t="shared" si="14"/>
        <v/>
      </c>
      <c r="M163" t="str">
        <f t="shared" ref="M163:M226" si="15">IF(M153="","",IF(((M153+$O$61)&gt;=$O$49+($O$61/2)),"",(M153+$O$61)))</f>
        <v/>
      </c>
      <c r="AF163" s="10">
        <v>1000</v>
      </c>
      <c r="AG163">
        <f t="shared" ca="1" si="9"/>
        <v>0</v>
      </c>
      <c r="AH163">
        <f t="shared" ca="1" si="10"/>
        <v>0</v>
      </c>
      <c r="AI163">
        <f t="shared" ca="1" si="11"/>
        <v>0</v>
      </c>
      <c r="AJ163">
        <f t="shared" ca="1" si="12"/>
        <v>1</v>
      </c>
      <c r="AK163">
        <f t="shared" ca="1" si="13"/>
        <v>1333.5</v>
      </c>
    </row>
    <row r="164" spans="12:37" x14ac:dyDescent="0.25">
      <c r="L164" t="str">
        <f t="shared" si="14"/>
        <v/>
      </c>
      <c r="M164" t="str">
        <f t="shared" si="15"/>
        <v/>
      </c>
      <c r="N164" t="s">
        <v>32</v>
      </c>
      <c r="O164" t="s">
        <v>33</v>
      </c>
      <c r="P164" t="s">
        <v>34</v>
      </c>
      <c r="AF164" s="10">
        <v>1010</v>
      </c>
      <c r="AG164">
        <f t="shared" ca="1" si="9"/>
        <v>0</v>
      </c>
      <c r="AH164">
        <f t="shared" ca="1" si="10"/>
        <v>0</v>
      </c>
      <c r="AI164">
        <f t="shared" ca="1" si="11"/>
        <v>0</v>
      </c>
      <c r="AJ164">
        <f t="shared" ca="1" si="12"/>
        <v>1</v>
      </c>
      <c r="AK164">
        <f t="shared" ca="1" si="13"/>
        <v>1333.5</v>
      </c>
    </row>
    <row r="165" spans="12:37" x14ac:dyDescent="0.25">
      <c r="L165" t="str">
        <f t="shared" si="14"/>
        <v/>
      </c>
      <c r="M165" t="str">
        <f t="shared" si="15"/>
        <v/>
      </c>
      <c r="N165" t="e">
        <f>COS(RADIANS(M165))</f>
        <v>#VALUE!</v>
      </c>
      <c r="O165" t="str">
        <f>IFERROR(-COS(RADIANS(DEGREES(ASIN(((SIN(RADIANS(M165)))*$C$26)/(SQRT((((SIN(RADIANS(M165)))*$C$26)^2)+(($C$22-$C$25-(((SIN(RADIANS(90-M165)))*$C$26))-$C$23)^2))))))),"")</f>
        <v/>
      </c>
      <c r="P165" t="e">
        <f>N165</f>
        <v>#VALUE!</v>
      </c>
      <c r="R165">
        <v>0</v>
      </c>
      <c r="AF165" s="10">
        <v>1020</v>
      </c>
      <c r="AG165">
        <f t="shared" ca="1" si="9"/>
        <v>0</v>
      </c>
      <c r="AH165">
        <f t="shared" ca="1" si="10"/>
        <v>0</v>
      </c>
      <c r="AI165">
        <f t="shared" ca="1" si="11"/>
        <v>0</v>
      </c>
      <c r="AJ165">
        <f t="shared" ca="1" si="12"/>
        <v>1</v>
      </c>
      <c r="AK165">
        <f t="shared" ca="1" si="13"/>
        <v>1333.5</v>
      </c>
    </row>
    <row r="166" spans="12:37" x14ac:dyDescent="0.25">
      <c r="L166" t="str">
        <f t="shared" si="14"/>
        <v/>
      </c>
      <c r="M166" t="str">
        <f t="shared" si="15"/>
        <v/>
      </c>
      <c r="N166" t="e">
        <f>SIN(RADIANS(M165))</f>
        <v>#VALUE!</v>
      </c>
      <c r="O166" t="e">
        <f>SIN(RADIANS(DEGREES(ASIN(((SIN(RADIANS(M165)))*$C$26)/(SQRT((((SIN(RADIANS(M165)))*$C$26)^2)+(($C$22-$C$25-(((SIN(RADIANS(90-M165)))*$C$26))-$C$23)^2)))))))</f>
        <v>#VALUE!</v>
      </c>
      <c r="P166" t="e">
        <f>N166</f>
        <v>#VALUE!</v>
      </c>
      <c r="R166">
        <f>$C$6</f>
        <v>1333.5</v>
      </c>
      <c r="AF166" s="10">
        <v>1030</v>
      </c>
      <c r="AG166">
        <f t="shared" ca="1" si="9"/>
        <v>0</v>
      </c>
      <c r="AH166">
        <f t="shared" ca="1" si="10"/>
        <v>0</v>
      </c>
      <c r="AI166">
        <f t="shared" ca="1" si="11"/>
        <v>0</v>
      </c>
      <c r="AJ166">
        <f t="shared" ca="1" si="12"/>
        <v>1</v>
      </c>
      <c r="AK166">
        <f t="shared" ca="1" si="13"/>
        <v>1333.5</v>
      </c>
    </row>
    <row r="167" spans="12:37" x14ac:dyDescent="0.25">
      <c r="L167" t="str">
        <f t="shared" si="14"/>
        <v/>
      </c>
      <c r="M167" t="str">
        <f t="shared" si="15"/>
        <v/>
      </c>
      <c r="N167">
        <v>0</v>
      </c>
      <c r="O167" t="e">
        <f>$C$23*O166</f>
        <v>#VALUE!</v>
      </c>
      <c r="P167" t="e">
        <f>$C$22*P166</f>
        <v>#VALUE!</v>
      </c>
      <c r="R167">
        <f>$C$20*$C$6</f>
        <v>25325.832000000002</v>
      </c>
      <c r="AF167" s="10">
        <v>1040</v>
      </c>
      <c r="AG167">
        <f t="shared" ca="1" si="9"/>
        <v>0</v>
      </c>
      <c r="AH167">
        <f t="shared" ca="1" si="10"/>
        <v>0</v>
      </c>
      <c r="AI167">
        <f t="shared" ca="1" si="11"/>
        <v>0</v>
      </c>
      <c r="AJ167">
        <f t="shared" ca="1" si="12"/>
        <v>1</v>
      </c>
      <c r="AK167">
        <f t="shared" ca="1" si="13"/>
        <v>1333.5</v>
      </c>
    </row>
    <row r="168" spans="12:37" x14ac:dyDescent="0.25">
      <c r="L168" t="str">
        <f t="shared" si="14"/>
        <v/>
      </c>
      <c r="M168" t="str">
        <f t="shared" si="15"/>
        <v/>
      </c>
      <c r="AF168" s="10">
        <v>1050</v>
      </c>
      <c r="AG168">
        <f t="shared" ca="1" si="9"/>
        <v>0</v>
      </c>
      <c r="AH168">
        <f t="shared" ca="1" si="10"/>
        <v>0</v>
      </c>
      <c r="AI168">
        <f t="shared" ca="1" si="11"/>
        <v>0</v>
      </c>
      <c r="AJ168">
        <f t="shared" ca="1" si="12"/>
        <v>1</v>
      </c>
      <c r="AK168">
        <f t="shared" ca="1" si="13"/>
        <v>1333.5</v>
      </c>
    </row>
    <row r="169" spans="12:37" x14ac:dyDescent="0.25">
      <c r="L169" t="str">
        <f t="shared" si="14"/>
        <v/>
      </c>
      <c r="M169" t="str">
        <f t="shared" si="15"/>
        <v/>
      </c>
      <c r="N169" t="e">
        <f t="array" ref="N169:P171">MINVERSE(N165:P167)</f>
        <v>#VALUE!</v>
      </c>
      <c r="O169" t="e">
        <v>#VALUE!</v>
      </c>
      <c r="P169" t="e">
        <v>#VALUE!</v>
      </c>
      <c r="R169" t="e">
        <f t="array" ref="R169:R171">MMULT(N169:P171,R165:R167)</f>
        <v>#VALUE!</v>
      </c>
      <c r="S169" t="s">
        <v>35</v>
      </c>
      <c r="AF169" s="10">
        <v>1060</v>
      </c>
      <c r="AG169">
        <f t="shared" ca="1" si="9"/>
        <v>0</v>
      </c>
      <c r="AH169">
        <f t="shared" ca="1" si="10"/>
        <v>0</v>
      </c>
      <c r="AI169">
        <f t="shared" ca="1" si="11"/>
        <v>0</v>
      </c>
      <c r="AJ169">
        <f t="shared" ca="1" si="12"/>
        <v>1</v>
      </c>
      <c r="AK169">
        <f t="shared" ca="1" si="13"/>
        <v>1333.5</v>
      </c>
    </row>
    <row r="170" spans="12:37" x14ac:dyDescent="0.25">
      <c r="L170" t="str">
        <f t="shared" si="14"/>
        <v/>
      </c>
      <c r="M170" t="str">
        <f t="shared" si="15"/>
        <v/>
      </c>
      <c r="N170" t="e">
        <v>#VALUE!</v>
      </c>
      <c r="O170" t="e">
        <v>#VALUE!</v>
      </c>
      <c r="P170" t="e">
        <v>#VALUE!</v>
      </c>
      <c r="R170" t="e">
        <v>#VALUE!</v>
      </c>
      <c r="S170" t="s">
        <v>35</v>
      </c>
      <c r="AF170" s="10">
        <v>1070</v>
      </c>
      <c r="AG170">
        <f t="shared" ca="1" si="9"/>
        <v>0</v>
      </c>
      <c r="AH170">
        <f t="shared" ca="1" si="10"/>
        <v>0</v>
      </c>
      <c r="AI170">
        <f t="shared" ca="1" si="11"/>
        <v>0</v>
      </c>
      <c r="AJ170">
        <f t="shared" ca="1" si="12"/>
        <v>1</v>
      </c>
      <c r="AK170">
        <f t="shared" ca="1" si="13"/>
        <v>1333.5</v>
      </c>
    </row>
    <row r="171" spans="12:37" x14ac:dyDescent="0.25">
      <c r="L171" t="str">
        <f t="shared" si="14"/>
        <v/>
      </c>
      <c r="M171" t="str">
        <f t="shared" si="15"/>
        <v/>
      </c>
      <c r="N171" t="e">
        <v>#VALUE!</v>
      </c>
      <c r="O171" t="e">
        <v>#VALUE!</v>
      </c>
      <c r="P171" t="e">
        <v>#VALUE!</v>
      </c>
      <c r="R171" t="e">
        <v>#VALUE!</v>
      </c>
      <c r="S171" t="s">
        <v>35</v>
      </c>
      <c r="AF171" s="10">
        <v>1080</v>
      </c>
      <c r="AG171">
        <f t="shared" ca="1" si="9"/>
        <v>0</v>
      </c>
      <c r="AH171">
        <f t="shared" ca="1" si="10"/>
        <v>0</v>
      </c>
      <c r="AI171">
        <f t="shared" ca="1" si="11"/>
        <v>0</v>
      </c>
      <c r="AJ171">
        <f t="shared" ca="1" si="12"/>
        <v>1</v>
      </c>
      <c r="AK171">
        <f t="shared" ca="1" si="13"/>
        <v>1333.5</v>
      </c>
    </row>
    <row r="172" spans="12:37" x14ac:dyDescent="0.25">
      <c r="L172" t="str">
        <f t="shared" si="14"/>
        <v/>
      </c>
      <c r="M172" t="str">
        <f t="shared" si="15"/>
        <v/>
      </c>
      <c r="AF172" s="10">
        <v>1090</v>
      </c>
      <c r="AG172">
        <f t="shared" ca="1" si="9"/>
        <v>0</v>
      </c>
      <c r="AH172">
        <f t="shared" ca="1" si="10"/>
        <v>0</v>
      </c>
      <c r="AI172">
        <f t="shared" ca="1" si="11"/>
        <v>0</v>
      </c>
      <c r="AJ172">
        <f t="shared" ca="1" si="12"/>
        <v>1</v>
      </c>
      <c r="AK172">
        <f t="shared" ca="1" si="13"/>
        <v>1333.5</v>
      </c>
    </row>
    <row r="173" spans="12:37" x14ac:dyDescent="0.25">
      <c r="L173" t="str">
        <f t="shared" si="14"/>
        <v/>
      </c>
      <c r="M173" t="str">
        <f t="shared" si="15"/>
        <v/>
      </c>
      <c r="AF173" s="10">
        <v>1100</v>
      </c>
      <c r="AG173">
        <f t="shared" ca="1" si="9"/>
        <v>0</v>
      </c>
      <c r="AH173">
        <f t="shared" ca="1" si="10"/>
        <v>0</v>
      </c>
      <c r="AI173">
        <f t="shared" ca="1" si="11"/>
        <v>0</v>
      </c>
      <c r="AJ173">
        <f t="shared" ca="1" si="12"/>
        <v>1</v>
      </c>
      <c r="AK173">
        <f t="shared" ca="1" si="13"/>
        <v>1333.5</v>
      </c>
    </row>
    <row r="174" spans="12:37" x14ac:dyDescent="0.25">
      <c r="L174" t="str">
        <f t="shared" si="14"/>
        <v/>
      </c>
      <c r="M174" t="str">
        <f t="shared" si="15"/>
        <v/>
      </c>
      <c r="N174" t="s">
        <v>32</v>
      </c>
      <c r="O174" t="s">
        <v>33</v>
      </c>
      <c r="P174" t="s">
        <v>34</v>
      </c>
      <c r="AF174" s="10">
        <v>1110</v>
      </c>
      <c r="AG174">
        <f t="shared" ca="1" si="9"/>
        <v>0</v>
      </c>
      <c r="AH174">
        <f t="shared" ca="1" si="10"/>
        <v>0</v>
      </c>
      <c r="AI174">
        <f t="shared" ca="1" si="11"/>
        <v>0</v>
      </c>
      <c r="AJ174">
        <f t="shared" ca="1" si="12"/>
        <v>1</v>
      </c>
      <c r="AK174">
        <f t="shared" ca="1" si="13"/>
        <v>1333.5</v>
      </c>
    </row>
    <row r="175" spans="12:37" x14ac:dyDescent="0.25">
      <c r="L175" t="str">
        <f t="shared" si="14"/>
        <v/>
      </c>
      <c r="M175" t="str">
        <f t="shared" si="15"/>
        <v/>
      </c>
      <c r="N175" t="e">
        <f>COS(RADIANS(M175))</f>
        <v>#VALUE!</v>
      </c>
      <c r="O175" t="str">
        <f>IFERROR(-COS(RADIANS(DEGREES(ASIN(((SIN(RADIANS(M175)))*$C$26)/(SQRT((((SIN(RADIANS(M175)))*$C$26)^2)+(($C$22-$C$25-(((SIN(RADIANS(90-M175)))*$C$26))-$C$23)^2))))))),"")</f>
        <v/>
      </c>
      <c r="P175" t="e">
        <f>N175</f>
        <v>#VALUE!</v>
      </c>
      <c r="R175">
        <v>0</v>
      </c>
      <c r="AF175" s="10">
        <v>1120</v>
      </c>
      <c r="AG175">
        <f t="shared" ca="1" si="9"/>
        <v>0</v>
      </c>
      <c r="AH175">
        <f t="shared" ca="1" si="10"/>
        <v>0</v>
      </c>
      <c r="AI175">
        <f t="shared" ca="1" si="11"/>
        <v>0</v>
      </c>
      <c r="AJ175">
        <f t="shared" ca="1" si="12"/>
        <v>1</v>
      </c>
      <c r="AK175">
        <f t="shared" ca="1" si="13"/>
        <v>1333.5</v>
      </c>
    </row>
    <row r="176" spans="12:37" x14ac:dyDescent="0.25">
      <c r="L176" t="str">
        <f t="shared" si="14"/>
        <v/>
      </c>
      <c r="M176" t="str">
        <f t="shared" si="15"/>
        <v/>
      </c>
      <c r="N176" t="e">
        <f>SIN(RADIANS(M175))</f>
        <v>#VALUE!</v>
      </c>
      <c r="O176" t="e">
        <f>SIN(RADIANS(DEGREES(ASIN(((SIN(RADIANS(M175)))*$C$26)/(SQRT((((SIN(RADIANS(M175)))*$C$26)^2)+(($C$22-$C$25-(((SIN(RADIANS(90-M175)))*$C$26))-$C$23)^2)))))))</f>
        <v>#VALUE!</v>
      </c>
      <c r="P176" t="e">
        <f>N176</f>
        <v>#VALUE!</v>
      </c>
      <c r="R176">
        <f>$C$6</f>
        <v>1333.5</v>
      </c>
      <c r="AF176" s="10">
        <v>1130</v>
      </c>
      <c r="AG176">
        <f t="shared" ca="1" si="9"/>
        <v>0</v>
      </c>
      <c r="AH176">
        <f t="shared" ca="1" si="10"/>
        <v>0</v>
      </c>
      <c r="AI176">
        <f t="shared" ca="1" si="11"/>
        <v>0</v>
      </c>
      <c r="AJ176">
        <f t="shared" ca="1" si="12"/>
        <v>1</v>
      </c>
      <c r="AK176">
        <f t="shared" ca="1" si="13"/>
        <v>1333.5</v>
      </c>
    </row>
    <row r="177" spans="12:37" x14ac:dyDescent="0.25">
      <c r="L177" t="str">
        <f t="shared" si="14"/>
        <v/>
      </c>
      <c r="M177" t="str">
        <f t="shared" si="15"/>
        <v/>
      </c>
      <c r="N177">
        <v>0</v>
      </c>
      <c r="O177" t="e">
        <f>$C$23*O176</f>
        <v>#VALUE!</v>
      </c>
      <c r="P177" t="e">
        <f>$C$22*P176</f>
        <v>#VALUE!</v>
      </c>
      <c r="R177">
        <f>$C$20*$C$6</f>
        <v>25325.832000000002</v>
      </c>
      <c r="AF177" s="10">
        <v>1140</v>
      </c>
      <c r="AG177">
        <f t="shared" ca="1" si="9"/>
        <v>0</v>
      </c>
      <c r="AH177">
        <f t="shared" ca="1" si="10"/>
        <v>0</v>
      </c>
      <c r="AI177">
        <f t="shared" ca="1" si="11"/>
        <v>0</v>
      </c>
      <c r="AJ177">
        <f t="shared" ca="1" si="12"/>
        <v>1</v>
      </c>
      <c r="AK177">
        <f t="shared" ca="1" si="13"/>
        <v>1333.5</v>
      </c>
    </row>
    <row r="178" spans="12:37" x14ac:dyDescent="0.25">
      <c r="L178" t="str">
        <f t="shared" si="14"/>
        <v/>
      </c>
      <c r="M178" t="str">
        <f t="shared" si="15"/>
        <v/>
      </c>
      <c r="AF178" s="10">
        <v>1150</v>
      </c>
      <c r="AG178">
        <f t="shared" ca="1" si="9"/>
        <v>0</v>
      </c>
      <c r="AH178">
        <f t="shared" ca="1" si="10"/>
        <v>0</v>
      </c>
      <c r="AI178">
        <f t="shared" ca="1" si="11"/>
        <v>0</v>
      </c>
      <c r="AJ178">
        <f t="shared" ca="1" si="12"/>
        <v>1</v>
      </c>
      <c r="AK178">
        <f t="shared" ca="1" si="13"/>
        <v>1333.5</v>
      </c>
    </row>
    <row r="179" spans="12:37" x14ac:dyDescent="0.25">
      <c r="L179" t="str">
        <f t="shared" si="14"/>
        <v/>
      </c>
      <c r="M179" t="str">
        <f t="shared" si="15"/>
        <v/>
      </c>
      <c r="N179" t="e">
        <f t="array" ref="N179:P181">MINVERSE(N175:P177)</f>
        <v>#VALUE!</v>
      </c>
      <c r="O179" t="e">
        <v>#VALUE!</v>
      </c>
      <c r="P179" t="e">
        <v>#VALUE!</v>
      </c>
      <c r="R179" t="e">
        <f t="array" ref="R179:R181">MMULT(N179:P181,R175:R177)</f>
        <v>#VALUE!</v>
      </c>
      <c r="S179" t="s">
        <v>35</v>
      </c>
      <c r="AF179" s="10">
        <v>1160</v>
      </c>
      <c r="AG179">
        <f t="shared" ca="1" si="9"/>
        <v>0</v>
      </c>
      <c r="AH179">
        <f t="shared" ca="1" si="10"/>
        <v>0</v>
      </c>
      <c r="AI179">
        <f t="shared" ca="1" si="11"/>
        <v>0</v>
      </c>
      <c r="AJ179">
        <f t="shared" ca="1" si="12"/>
        <v>1</v>
      </c>
      <c r="AK179">
        <f t="shared" ca="1" si="13"/>
        <v>1333.5</v>
      </c>
    </row>
    <row r="180" spans="12:37" x14ac:dyDescent="0.25">
      <c r="L180" t="str">
        <f t="shared" si="14"/>
        <v/>
      </c>
      <c r="M180" t="str">
        <f t="shared" si="15"/>
        <v/>
      </c>
      <c r="N180" t="e">
        <v>#VALUE!</v>
      </c>
      <c r="O180" t="e">
        <v>#VALUE!</v>
      </c>
      <c r="P180" t="e">
        <v>#VALUE!</v>
      </c>
      <c r="R180" t="e">
        <v>#VALUE!</v>
      </c>
      <c r="S180" t="s">
        <v>35</v>
      </c>
      <c r="AF180" s="10">
        <v>1170</v>
      </c>
      <c r="AG180">
        <f t="shared" ca="1" si="9"/>
        <v>0</v>
      </c>
      <c r="AH180">
        <f t="shared" ca="1" si="10"/>
        <v>0</v>
      </c>
      <c r="AI180">
        <f t="shared" ca="1" si="11"/>
        <v>0</v>
      </c>
      <c r="AJ180">
        <f t="shared" ca="1" si="12"/>
        <v>1</v>
      </c>
      <c r="AK180">
        <f t="shared" ca="1" si="13"/>
        <v>1333.5</v>
      </c>
    </row>
    <row r="181" spans="12:37" x14ac:dyDescent="0.25">
      <c r="L181" t="str">
        <f t="shared" si="14"/>
        <v/>
      </c>
      <c r="M181" t="str">
        <f t="shared" si="15"/>
        <v/>
      </c>
      <c r="N181" t="e">
        <v>#VALUE!</v>
      </c>
      <c r="O181" t="e">
        <v>#VALUE!</v>
      </c>
      <c r="P181" t="e">
        <v>#VALUE!</v>
      </c>
      <c r="R181" t="e">
        <v>#VALUE!</v>
      </c>
      <c r="S181" t="s">
        <v>35</v>
      </c>
      <c r="AF181" s="10">
        <v>1180</v>
      </c>
      <c r="AG181">
        <f t="shared" ca="1" si="9"/>
        <v>0</v>
      </c>
      <c r="AH181">
        <f t="shared" ca="1" si="10"/>
        <v>0</v>
      </c>
      <c r="AI181">
        <f t="shared" ca="1" si="11"/>
        <v>0</v>
      </c>
      <c r="AJ181">
        <f t="shared" ca="1" si="12"/>
        <v>1</v>
      </c>
      <c r="AK181">
        <f t="shared" ca="1" si="13"/>
        <v>1333.5</v>
      </c>
    </row>
    <row r="182" spans="12:37" x14ac:dyDescent="0.25">
      <c r="L182" t="str">
        <f t="shared" si="14"/>
        <v/>
      </c>
      <c r="M182" t="str">
        <f t="shared" si="15"/>
        <v/>
      </c>
      <c r="AF182" s="10">
        <v>1190</v>
      </c>
      <c r="AG182">
        <f t="shared" ca="1" si="9"/>
        <v>0</v>
      </c>
      <c r="AH182">
        <f t="shared" ca="1" si="10"/>
        <v>0</v>
      </c>
      <c r="AI182">
        <f t="shared" ca="1" si="11"/>
        <v>0</v>
      </c>
      <c r="AJ182">
        <f t="shared" ca="1" si="12"/>
        <v>1</v>
      </c>
      <c r="AK182">
        <f t="shared" ca="1" si="13"/>
        <v>1333.5</v>
      </c>
    </row>
    <row r="183" spans="12:37" x14ac:dyDescent="0.25">
      <c r="L183" t="str">
        <f t="shared" si="14"/>
        <v/>
      </c>
      <c r="M183" t="str">
        <f t="shared" si="15"/>
        <v/>
      </c>
      <c r="AF183" s="10">
        <v>1200</v>
      </c>
      <c r="AG183">
        <f t="shared" ca="1" si="9"/>
        <v>0</v>
      </c>
      <c r="AH183">
        <f t="shared" ca="1" si="10"/>
        <v>0</v>
      </c>
      <c r="AI183">
        <f t="shared" ca="1" si="11"/>
        <v>0</v>
      </c>
      <c r="AJ183">
        <f t="shared" ca="1" si="12"/>
        <v>1</v>
      </c>
      <c r="AK183">
        <f t="shared" ca="1" si="13"/>
        <v>1333.5</v>
      </c>
    </row>
    <row r="184" spans="12:37" x14ac:dyDescent="0.25">
      <c r="L184" t="str">
        <f t="shared" si="14"/>
        <v/>
      </c>
      <c r="M184" t="str">
        <f t="shared" si="15"/>
        <v/>
      </c>
      <c r="N184" t="s">
        <v>32</v>
      </c>
      <c r="O184" t="s">
        <v>33</v>
      </c>
      <c r="P184" t="s">
        <v>34</v>
      </c>
      <c r="AF184" s="10">
        <v>1210</v>
      </c>
      <c r="AG184">
        <f t="shared" ca="1" si="9"/>
        <v>0</v>
      </c>
      <c r="AH184">
        <f t="shared" ca="1" si="10"/>
        <v>0</v>
      </c>
      <c r="AI184">
        <f t="shared" ca="1" si="11"/>
        <v>0</v>
      </c>
      <c r="AJ184">
        <f t="shared" ca="1" si="12"/>
        <v>1</v>
      </c>
      <c r="AK184">
        <f t="shared" ca="1" si="13"/>
        <v>1333.5</v>
      </c>
    </row>
    <row r="185" spans="12:37" x14ac:dyDescent="0.25">
      <c r="L185" t="str">
        <f t="shared" si="14"/>
        <v/>
      </c>
      <c r="M185" t="str">
        <f t="shared" si="15"/>
        <v/>
      </c>
      <c r="N185" t="e">
        <f>COS(RADIANS(M185))</f>
        <v>#VALUE!</v>
      </c>
      <c r="O185" t="str">
        <f>IFERROR(-COS(RADIANS(DEGREES(ASIN(((SIN(RADIANS(M185)))*$C$26)/(SQRT((((SIN(RADIANS(M185)))*$C$26)^2)+(($C$22-$C$25-(((SIN(RADIANS(90-M185)))*$C$26))-$C$23)^2))))))),"")</f>
        <v/>
      </c>
      <c r="P185" t="e">
        <f>N185</f>
        <v>#VALUE!</v>
      </c>
      <c r="R185">
        <v>0</v>
      </c>
      <c r="AF185" s="10">
        <v>1220</v>
      </c>
      <c r="AG185">
        <f t="shared" ca="1" si="9"/>
        <v>0</v>
      </c>
      <c r="AH185">
        <f t="shared" ca="1" si="10"/>
        <v>0</v>
      </c>
      <c r="AI185">
        <f t="shared" ca="1" si="11"/>
        <v>0</v>
      </c>
      <c r="AJ185">
        <f t="shared" ca="1" si="12"/>
        <v>1</v>
      </c>
      <c r="AK185">
        <f t="shared" ca="1" si="13"/>
        <v>1333.5</v>
      </c>
    </row>
    <row r="186" spans="12:37" x14ac:dyDescent="0.25">
      <c r="L186" t="str">
        <f t="shared" si="14"/>
        <v/>
      </c>
      <c r="M186" t="str">
        <f t="shared" si="15"/>
        <v/>
      </c>
      <c r="N186" t="e">
        <f>SIN(RADIANS(M185))</f>
        <v>#VALUE!</v>
      </c>
      <c r="O186" t="e">
        <f>SIN(RADIANS(DEGREES(ASIN(((SIN(RADIANS(M185)))*$C$26)/(SQRT((((SIN(RADIANS(M185)))*$C$26)^2)+(($C$22-$C$25-(((SIN(RADIANS(90-M185)))*$C$26))-$C$23)^2)))))))</f>
        <v>#VALUE!</v>
      </c>
      <c r="P186" t="e">
        <f>N186</f>
        <v>#VALUE!</v>
      </c>
      <c r="R186">
        <f>$C$6</f>
        <v>1333.5</v>
      </c>
      <c r="AF186" s="10">
        <v>1230</v>
      </c>
      <c r="AG186">
        <f t="shared" ca="1" si="9"/>
        <v>0</v>
      </c>
      <c r="AH186">
        <f t="shared" ca="1" si="10"/>
        <v>0</v>
      </c>
      <c r="AI186">
        <f t="shared" ca="1" si="11"/>
        <v>0</v>
      </c>
      <c r="AJ186">
        <f t="shared" ca="1" si="12"/>
        <v>1</v>
      </c>
      <c r="AK186">
        <f t="shared" ca="1" si="13"/>
        <v>1333.5</v>
      </c>
    </row>
    <row r="187" spans="12:37" x14ac:dyDescent="0.25">
      <c r="L187" t="str">
        <f t="shared" si="14"/>
        <v/>
      </c>
      <c r="M187" t="str">
        <f t="shared" si="15"/>
        <v/>
      </c>
      <c r="N187">
        <v>0</v>
      </c>
      <c r="O187" t="e">
        <f>$C$23*O186</f>
        <v>#VALUE!</v>
      </c>
      <c r="P187" t="e">
        <f>$C$22*P186</f>
        <v>#VALUE!</v>
      </c>
      <c r="R187">
        <f>$C$20*$C$6</f>
        <v>25325.832000000002</v>
      </c>
      <c r="AF187" s="10">
        <v>1240</v>
      </c>
      <c r="AG187">
        <f t="shared" ca="1" si="9"/>
        <v>0</v>
      </c>
      <c r="AH187">
        <f t="shared" ca="1" si="10"/>
        <v>0</v>
      </c>
      <c r="AI187">
        <f t="shared" ca="1" si="11"/>
        <v>0</v>
      </c>
      <c r="AJ187">
        <f t="shared" ca="1" si="12"/>
        <v>1</v>
      </c>
      <c r="AK187">
        <f t="shared" ca="1" si="13"/>
        <v>1333.5</v>
      </c>
    </row>
    <row r="188" spans="12:37" x14ac:dyDescent="0.25">
      <c r="L188" t="str">
        <f t="shared" si="14"/>
        <v/>
      </c>
      <c r="M188" t="str">
        <f t="shared" si="15"/>
        <v/>
      </c>
      <c r="AF188" s="10">
        <v>1250</v>
      </c>
      <c r="AG188">
        <f t="shared" ca="1" si="9"/>
        <v>0</v>
      </c>
      <c r="AH188">
        <f t="shared" ca="1" si="10"/>
        <v>0</v>
      </c>
      <c r="AI188">
        <f t="shared" ca="1" si="11"/>
        <v>0</v>
      </c>
      <c r="AJ188">
        <f t="shared" ca="1" si="12"/>
        <v>1</v>
      </c>
      <c r="AK188">
        <f t="shared" ca="1" si="13"/>
        <v>1333.5</v>
      </c>
    </row>
    <row r="189" spans="12:37" x14ac:dyDescent="0.25">
      <c r="L189" t="str">
        <f t="shared" si="14"/>
        <v/>
      </c>
      <c r="M189" t="str">
        <f t="shared" si="15"/>
        <v/>
      </c>
      <c r="N189" t="e">
        <f t="array" ref="N189:P191">MINVERSE(N185:P187)</f>
        <v>#VALUE!</v>
      </c>
      <c r="O189" t="e">
        <v>#VALUE!</v>
      </c>
      <c r="P189" t="e">
        <v>#VALUE!</v>
      </c>
      <c r="R189" t="e">
        <f t="array" ref="R189:R191">MMULT(N189:P191,R185:R187)</f>
        <v>#VALUE!</v>
      </c>
      <c r="S189" t="s">
        <v>35</v>
      </c>
      <c r="AF189" s="10">
        <v>1260</v>
      </c>
      <c r="AG189">
        <f t="shared" ca="1" si="9"/>
        <v>0</v>
      </c>
      <c r="AH189">
        <f t="shared" ca="1" si="10"/>
        <v>0</v>
      </c>
      <c r="AI189">
        <f t="shared" ca="1" si="11"/>
        <v>0</v>
      </c>
      <c r="AJ189">
        <f t="shared" ca="1" si="12"/>
        <v>1</v>
      </c>
      <c r="AK189">
        <f t="shared" ca="1" si="13"/>
        <v>1333.5</v>
      </c>
    </row>
    <row r="190" spans="12:37" x14ac:dyDescent="0.25">
      <c r="L190" t="str">
        <f t="shared" si="14"/>
        <v/>
      </c>
      <c r="M190" t="str">
        <f t="shared" si="15"/>
        <v/>
      </c>
      <c r="N190" t="e">
        <v>#VALUE!</v>
      </c>
      <c r="O190" t="e">
        <v>#VALUE!</v>
      </c>
      <c r="P190" t="e">
        <v>#VALUE!</v>
      </c>
      <c r="R190" t="e">
        <v>#VALUE!</v>
      </c>
      <c r="S190" t="s">
        <v>35</v>
      </c>
      <c r="AF190" s="10">
        <v>1270</v>
      </c>
      <c r="AG190">
        <f t="shared" ca="1" si="9"/>
        <v>0</v>
      </c>
      <c r="AH190">
        <f t="shared" ca="1" si="10"/>
        <v>0</v>
      </c>
      <c r="AI190">
        <f t="shared" ca="1" si="11"/>
        <v>0</v>
      </c>
      <c r="AJ190">
        <f t="shared" ca="1" si="12"/>
        <v>1</v>
      </c>
      <c r="AK190">
        <f t="shared" ca="1" si="13"/>
        <v>1333.5</v>
      </c>
    </row>
    <row r="191" spans="12:37" x14ac:dyDescent="0.25">
      <c r="L191" t="str">
        <f t="shared" si="14"/>
        <v/>
      </c>
      <c r="M191" t="str">
        <f t="shared" si="15"/>
        <v/>
      </c>
      <c r="N191" t="e">
        <v>#VALUE!</v>
      </c>
      <c r="O191" t="e">
        <v>#VALUE!</v>
      </c>
      <c r="P191" t="e">
        <v>#VALUE!</v>
      </c>
      <c r="R191" t="e">
        <v>#VALUE!</v>
      </c>
      <c r="S191" t="s">
        <v>35</v>
      </c>
      <c r="AF191" s="10">
        <v>1280</v>
      </c>
      <c r="AG191">
        <f t="shared" ca="1" si="9"/>
        <v>0</v>
      </c>
      <c r="AH191">
        <f t="shared" ca="1" si="10"/>
        <v>0</v>
      </c>
      <c r="AI191">
        <f t="shared" ca="1" si="11"/>
        <v>0</v>
      </c>
      <c r="AJ191">
        <f t="shared" ca="1" si="12"/>
        <v>1</v>
      </c>
      <c r="AK191">
        <f t="shared" ca="1" si="13"/>
        <v>1333.5</v>
      </c>
    </row>
    <row r="192" spans="12:37" x14ac:dyDescent="0.25">
      <c r="L192" t="str">
        <f t="shared" si="14"/>
        <v/>
      </c>
      <c r="M192" t="str">
        <f t="shared" si="15"/>
        <v/>
      </c>
      <c r="AF192" s="10">
        <v>1290</v>
      </c>
      <c r="AG192">
        <f t="shared" ref="AG192:AG255" ca="1" si="16">IF(((AF192/10)+0.99)&gt;$O$60,AG191,OFFSET($M$65,AF192,0))</f>
        <v>0</v>
      </c>
      <c r="AH192">
        <f t="shared" ref="AH192:AH255" ca="1" si="17">IFERROR(IF((AF192/10)&gt;$O$60,AH191,DEGREES(ASIN(((SIN(RADIANS(AG192)))*$C$26)/(SQRT((((SIN(RADIANS(AG192)))*$C$26)^2)+(($C$22-$C$25-(((SIN(RADIANS(90-AG192)))*$C$26))-$C$23)^2)))))),AH191)</f>
        <v>0</v>
      </c>
      <c r="AI192">
        <f t="shared" ref="AI192:AI255" ca="1" si="18">IFERROR(IF((AF192/10)&gt;$O$60,AI191,OFFSET($R$69,AF192,0)),AI191)</f>
        <v>0</v>
      </c>
      <c r="AJ192">
        <f t="shared" ref="AJ192:AJ255" ca="1" si="19">IFERROR(IF((AF192/10)&gt;$O$60,AJ191,OFFSET($R$70,AF192,0)),AJ191)</f>
        <v>1</v>
      </c>
      <c r="AK192">
        <f t="shared" ref="AK192:AK255" ca="1" si="20">IFERROR(IF((AF192/10)&gt;$O$60,AK191,OFFSET($R$71,AF192,0)),AK191)</f>
        <v>1333.5</v>
      </c>
    </row>
    <row r="193" spans="12:37" x14ac:dyDescent="0.25">
      <c r="L193" t="str">
        <f t="shared" si="14"/>
        <v/>
      </c>
      <c r="M193" t="str">
        <f t="shared" si="15"/>
        <v/>
      </c>
      <c r="AF193" s="10">
        <v>1300</v>
      </c>
      <c r="AG193">
        <f t="shared" ca="1" si="16"/>
        <v>0</v>
      </c>
      <c r="AH193">
        <f t="shared" ca="1" si="17"/>
        <v>0</v>
      </c>
      <c r="AI193">
        <f t="shared" ca="1" si="18"/>
        <v>0</v>
      </c>
      <c r="AJ193">
        <f t="shared" ca="1" si="19"/>
        <v>1</v>
      </c>
      <c r="AK193">
        <f t="shared" ca="1" si="20"/>
        <v>1333.5</v>
      </c>
    </row>
    <row r="194" spans="12:37" x14ac:dyDescent="0.25">
      <c r="L194" t="str">
        <f t="shared" si="14"/>
        <v/>
      </c>
      <c r="M194" t="str">
        <f t="shared" si="15"/>
        <v/>
      </c>
      <c r="N194" t="s">
        <v>32</v>
      </c>
      <c r="O194" t="s">
        <v>33</v>
      </c>
      <c r="P194" t="s">
        <v>34</v>
      </c>
      <c r="AF194" s="10">
        <v>1310</v>
      </c>
      <c r="AG194">
        <f t="shared" ca="1" si="16"/>
        <v>0</v>
      </c>
      <c r="AH194">
        <f t="shared" ca="1" si="17"/>
        <v>0</v>
      </c>
      <c r="AI194">
        <f t="shared" ca="1" si="18"/>
        <v>0</v>
      </c>
      <c r="AJ194">
        <f t="shared" ca="1" si="19"/>
        <v>1</v>
      </c>
      <c r="AK194">
        <f t="shared" ca="1" si="20"/>
        <v>1333.5</v>
      </c>
    </row>
    <row r="195" spans="12:37" x14ac:dyDescent="0.25">
      <c r="L195" t="str">
        <f t="shared" si="14"/>
        <v/>
      </c>
      <c r="M195" t="str">
        <f t="shared" si="15"/>
        <v/>
      </c>
      <c r="N195" t="e">
        <f>COS(RADIANS(M195))</f>
        <v>#VALUE!</v>
      </c>
      <c r="O195" t="str">
        <f>IFERROR(-COS(RADIANS(DEGREES(ASIN(((SIN(RADIANS(M195)))*$C$26)/(SQRT((((SIN(RADIANS(M195)))*$C$26)^2)+(($C$22-$C$25-(((SIN(RADIANS(90-M195)))*$C$26))-$C$23)^2))))))),"")</f>
        <v/>
      </c>
      <c r="P195" t="e">
        <f>N195</f>
        <v>#VALUE!</v>
      </c>
      <c r="R195">
        <v>0</v>
      </c>
      <c r="AF195" s="10">
        <v>1320</v>
      </c>
      <c r="AG195">
        <f t="shared" ca="1" si="16"/>
        <v>0</v>
      </c>
      <c r="AH195">
        <f t="shared" ca="1" si="17"/>
        <v>0</v>
      </c>
      <c r="AI195">
        <f t="shared" ca="1" si="18"/>
        <v>0</v>
      </c>
      <c r="AJ195">
        <f t="shared" ca="1" si="19"/>
        <v>1</v>
      </c>
      <c r="AK195">
        <f t="shared" ca="1" si="20"/>
        <v>1333.5</v>
      </c>
    </row>
    <row r="196" spans="12:37" x14ac:dyDescent="0.25">
      <c r="L196" t="str">
        <f t="shared" si="14"/>
        <v/>
      </c>
      <c r="M196" t="str">
        <f t="shared" si="15"/>
        <v/>
      </c>
      <c r="N196" t="e">
        <f>SIN(RADIANS(M195))</f>
        <v>#VALUE!</v>
      </c>
      <c r="O196" t="e">
        <f>SIN(RADIANS(DEGREES(ASIN(((SIN(RADIANS(M195)))*$C$26)/(SQRT((((SIN(RADIANS(M195)))*$C$26)^2)+(($C$22-$C$25-(((SIN(RADIANS(90-M195)))*$C$26))-$C$23)^2)))))))</f>
        <v>#VALUE!</v>
      </c>
      <c r="P196" t="e">
        <f>N196</f>
        <v>#VALUE!</v>
      </c>
      <c r="R196">
        <f>$C$6</f>
        <v>1333.5</v>
      </c>
      <c r="AF196" s="10">
        <v>1330</v>
      </c>
      <c r="AG196">
        <f t="shared" ca="1" si="16"/>
        <v>0</v>
      </c>
      <c r="AH196">
        <f t="shared" ca="1" si="17"/>
        <v>0</v>
      </c>
      <c r="AI196">
        <f t="shared" ca="1" si="18"/>
        <v>0</v>
      </c>
      <c r="AJ196">
        <f t="shared" ca="1" si="19"/>
        <v>1</v>
      </c>
      <c r="AK196">
        <f t="shared" ca="1" si="20"/>
        <v>1333.5</v>
      </c>
    </row>
    <row r="197" spans="12:37" x14ac:dyDescent="0.25">
      <c r="L197" t="str">
        <f t="shared" si="14"/>
        <v/>
      </c>
      <c r="M197" t="str">
        <f t="shared" si="15"/>
        <v/>
      </c>
      <c r="N197">
        <v>0</v>
      </c>
      <c r="O197" t="e">
        <f>$C$23*O196</f>
        <v>#VALUE!</v>
      </c>
      <c r="P197" t="e">
        <f>$C$22*P196</f>
        <v>#VALUE!</v>
      </c>
      <c r="R197">
        <f>$C$20*$C$6</f>
        <v>25325.832000000002</v>
      </c>
      <c r="AF197" s="10">
        <v>1340</v>
      </c>
      <c r="AG197">
        <f t="shared" ca="1" si="16"/>
        <v>0</v>
      </c>
      <c r="AH197">
        <f t="shared" ca="1" si="17"/>
        <v>0</v>
      </c>
      <c r="AI197">
        <f t="shared" ca="1" si="18"/>
        <v>0</v>
      </c>
      <c r="AJ197">
        <f t="shared" ca="1" si="19"/>
        <v>1</v>
      </c>
      <c r="AK197">
        <f t="shared" ca="1" si="20"/>
        <v>1333.5</v>
      </c>
    </row>
    <row r="198" spans="12:37" x14ac:dyDescent="0.25">
      <c r="L198" t="str">
        <f t="shared" si="14"/>
        <v/>
      </c>
      <c r="M198" t="str">
        <f t="shared" si="15"/>
        <v/>
      </c>
      <c r="AF198" s="10">
        <v>1350</v>
      </c>
      <c r="AG198">
        <f t="shared" ca="1" si="16"/>
        <v>0</v>
      </c>
      <c r="AH198">
        <f t="shared" ca="1" si="17"/>
        <v>0</v>
      </c>
      <c r="AI198">
        <f t="shared" ca="1" si="18"/>
        <v>0</v>
      </c>
      <c r="AJ198">
        <f t="shared" ca="1" si="19"/>
        <v>1</v>
      </c>
      <c r="AK198">
        <f t="shared" ca="1" si="20"/>
        <v>1333.5</v>
      </c>
    </row>
    <row r="199" spans="12:37" x14ac:dyDescent="0.25">
      <c r="L199" t="str">
        <f t="shared" si="14"/>
        <v/>
      </c>
      <c r="M199" t="str">
        <f t="shared" si="15"/>
        <v/>
      </c>
      <c r="N199" t="e">
        <f t="array" ref="N199:P201">MINVERSE(N195:P197)</f>
        <v>#VALUE!</v>
      </c>
      <c r="O199" t="e">
        <v>#VALUE!</v>
      </c>
      <c r="P199" t="e">
        <v>#VALUE!</v>
      </c>
      <c r="R199" t="e">
        <f t="array" ref="R199:R201">MMULT(N199:P201,R195:R197)</f>
        <v>#VALUE!</v>
      </c>
      <c r="S199" t="s">
        <v>35</v>
      </c>
      <c r="AF199" s="10">
        <v>1360</v>
      </c>
      <c r="AG199">
        <f t="shared" ca="1" si="16"/>
        <v>0</v>
      </c>
      <c r="AH199">
        <f t="shared" ca="1" si="17"/>
        <v>0</v>
      </c>
      <c r="AI199">
        <f t="shared" ca="1" si="18"/>
        <v>0</v>
      </c>
      <c r="AJ199">
        <f t="shared" ca="1" si="19"/>
        <v>1</v>
      </c>
      <c r="AK199">
        <f t="shared" ca="1" si="20"/>
        <v>1333.5</v>
      </c>
    </row>
    <row r="200" spans="12:37" x14ac:dyDescent="0.25">
      <c r="L200" t="str">
        <f t="shared" si="14"/>
        <v/>
      </c>
      <c r="M200" t="str">
        <f t="shared" si="15"/>
        <v/>
      </c>
      <c r="N200" t="e">
        <v>#VALUE!</v>
      </c>
      <c r="O200" t="e">
        <v>#VALUE!</v>
      </c>
      <c r="P200" t="e">
        <v>#VALUE!</v>
      </c>
      <c r="R200" t="e">
        <v>#VALUE!</v>
      </c>
      <c r="S200" t="s">
        <v>35</v>
      </c>
      <c r="AF200" s="10">
        <v>1370</v>
      </c>
      <c r="AG200">
        <f t="shared" ca="1" si="16"/>
        <v>0</v>
      </c>
      <c r="AH200">
        <f t="shared" ca="1" si="17"/>
        <v>0</v>
      </c>
      <c r="AI200">
        <f t="shared" ca="1" si="18"/>
        <v>0</v>
      </c>
      <c r="AJ200">
        <f t="shared" ca="1" si="19"/>
        <v>1</v>
      </c>
      <c r="AK200">
        <f t="shared" ca="1" si="20"/>
        <v>1333.5</v>
      </c>
    </row>
    <row r="201" spans="12:37" x14ac:dyDescent="0.25">
      <c r="L201" t="str">
        <f t="shared" si="14"/>
        <v/>
      </c>
      <c r="M201" t="str">
        <f t="shared" si="15"/>
        <v/>
      </c>
      <c r="N201" t="e">
        <v>#VALUE!</v>
      </c>
      <c r="O201" t="e">
        <v>#VALUE!</v>
      </c>
      <c r="P201" t="e">
        <v>#VALUE!</v>
      </c>
      <c r="R201" t="e">
        <v>#VALUE!</v>
      </c>
      <c r="S201" t="s">
        <v>35</v>
      </c>
      <c r="AF201" s="10">
        <v>1380</v>
      </c>
      <c r="AG201">
        <f t="shared" ca="1" si="16"/>
        <v>0</v>
      </c>
      <c r="AH201">
        <f t="shared" ca="1" si="17"/>
        <v>0</v>
      </c>
      <c r="AI201">
        <f t="shared" ca="1" si="18"/>
        <v>0</v>
      </c>
      <c r="AJ201">
        <f t="shared" ca="1" si="19"/>
        <v>1</v>
      </c>
      <c r="AK201">
        <f t="shared" ca="1" si="20"/>
        <v>1333.5</v>
      </c>
    </row>
    <row r="202" spans="12:37" x14ac:dyDescent="0.25">
      <c r="L202" t="str">
        <f t="shared" si="14"/>
        <v/>
      </c>
      <c r="M202" t="str">
        <f t="shared" si="15"/>
        <v/>
      </c>
      <c r="AF202" s="10">
        <v>1390</v>
      </c>
      <c r="AG202">
        <f t="shared" ca="1" si="16"/>
        <v>0</v>
      </c>
      <c r="AH202">
        <f t="shared" ca="1" si="17"/>
        <v>0</v>
      </c>
      <c r="AI202">
        <f t="shared" ca="1" si="18"/>
        <v>0</v>
      </c>
      <c r="AJ202">
        <f t="shared" ca="1" si="19"/>
        <v>1</v>
      </c>
      <c r="AK202">
        <f t="shared" ca="1" si="20"/>
        <v>1333.5</v>
      </c>
    </row>
    <row r="203" spans="12:37" x14ac:dyDescent="0.25">
      <c r="L203" t="str">
        <f t="shared" si="14"/>
        <v/>
      </c>
      <c r="M203" t="str">
        <f t="shared" si="15"/>
        <v/>
      </c>
      <c r="AF203" s="10">
        <v>1400</v>
      </c>
      <c r="AG203">
        <f t="shared" ca="1" si="16"/>
        <v>0</v>
      </c>
      <c r="AH203">
        <f t="shared" ca="1" si="17"/>
        <v>0</v>
      </c>
      <c r="AI203">
        <f t="shared" ca="1" si="18"/>
        <v>0</v>
      </c>
      <c r="AJ203">
        <f t="shared" ca="1" si="19"/>
        <v>1</v>
      </c>
      <c r="AK203">
        <f t="shared" ca="1" si="20"/>
        <v>1333.5</v>
      </c>
    </row>
    <row r="204" spans="12:37" x14ac:dyDescent="0.25">
      <c r="L204" t="str">
        <f t="shared" ref="L204:L267" si="21">IF(M204="","",L194+1)</f>
        <v/>
      </c>
      <c r="M204" t="str">
        <f t="shared" si="15"/>
        <v/>
      </c>
      <c r="N204" t="s">
        <v>32</v>
      </c>
      <c r="O204" t="s">
        <v>33</v>
      </c>
      <c r="P204" t="s">
        <v>34</v>
      </c>
      <c r="AF204" s="10">
        <v>1410</v>
      </c>
      <c r="AG204">
        <f t="shared" ca="1" si="16"/>
        <v>0</v>
      </c>
      <c r="AH204">
        <f t="shared" ca="1" si="17"/>
        <v>0</v>
      </c>
      <c r="AI204">
        <f t="shared" ca="1" si="18"/>
        <v>0</v>
      </c>
      <c r="AJ204">
        <f t="shared" ca="1" si="19"/>
        <v>1</v>
      </c>
      <c r="AK204">
        <f t="shared" ca="1" si="20"/>
        <v>1333.5</v>
      </c>
    </row>
    <row r="205" spans="12:37" x14ac:dyDescent="0.25">
      <c r="L205" t="str">
        <f t="shared" si="21"/>
        <v/>
      </c>
      <c r="M205" t="str">
        <f t="shared" si="15"/>
        <v/>
      </c>
      <c r="N205" t="e">
        <f>COS(RADIANS(M205))</f>
        <v>#VALUE!</v>
      </c>
      <c r="O205" t="str">
        <f>IFERROR(-COS(RADIANS(DEGREES(ASIN(((SIN(RADIANS(M205)))*$C$26)/(SQRT((((SIN(RADIANS(M205)))*$C$26)^2)+(($C$22-$C$25-(((SIN(RADIANS(90-M205)))*$C$26))-$C$23)^2))))))),"")</f>
        <v/>
      </c>
      <c r="P205" t="e">
        <f>N205</f>
        <v>#VALUE!</v>
      </c>
      <c r="R205">
        <v>0</v>
      </c>
      <c r="AF205" s="10">
        <v>1420</v>
      </c>
      <c r="AG205">
        <f t="shared" ca="1" si="16"/>
        <v>0</v>
      </c>
      <c r="AH205">
        <f t="shared" ca="1" si="17"/>
        <v>0</v>
      </c>
      <c r="AI205">
        <f t="shared" ca="1" si="18"/>
        <v>0</v>
      </c>
      <c r="AJ205">
        <f t="shared" ca="1" si="19"/>
        <v>1</v>
      </c>
      <c r="AK205">
        <f t="shared" ca="1" si="20"/>
        <v>1333.5</v>
      </c>
    </row>
    <row r="206" spans="12:37" x14ac:dyDescent="0.25">
      <c r="L206" t="str">
        <f t="shared" si="21"/>
        <v/>
      </c>
      <c r="M206" t="str">
        <f t="shared" si="15"/>
        <v/>
      </c>
      <c r="N206" t="e">
        <f>SIN(RADIANS(M205))</f>
        <v>#VALUE!</v>
      </c>
      <c r="O206" t="e">
        <f>SIN(RADIANS(DEGREES(ASIN(((SIN(RADIANS(M205)))*$C$26)/(SQRT((((SIN(RADIANS(M205)))*$C$26)^2)+(($C$22-$C$25-(((SIN(RADIANS(90-M205)))*$C$26))-$C$23)^2)))))))</f>
        <v>#VALUE!</v>
      </c>
      <c r="P206" t="e">
        <f>N206</f>
        <v>#VALUE!</v>
      </c>
      <c r="R206">
        <f>$C$6</f>
        <v>1333.5</v>
      </c>
      <c r="AF206" s="10">
        <v>1430</v>
      </c>
      <c r="AG206">
        <f t="shared" ca="1" si="16"/>
        <v>0</v>
      </c>
      <c r="AH206">
        <f t="shared" ca="1" si="17"/>
        <v>0</v>
      </c>
      <c r="AI206">
        <f t="shared" ca="1" si="18"/>
        <v>0</v>
      </c>
      <c r="AJ206">
        <f t="shared" ca="1" si="19"/>
        <v>1</v>
      </c>
      <c r="AK206">
        <f t="shared" ca="1" si="20"/>
        <v>1333.5</v>
      </c>
    </row>
    <row r="207" spans="12:37" x14ac:dyDescent="0.25">
      <c r="L207" t="str">
        <f t="shared" si="21"/>
        <v/>
      </c>
      <c r="M207" t="str">
        <f t="shared" si="15"/>
        <v/>
      </c>
      <c r="N207">
        <v>0</v>
      </c>
      <c r="O207" t="e">
        <f>$C$23*O206</f>
        <v>#VALUE!</v>
      </c>
      <c r="P207" t="e">
        <f>$C$22*P206</f>
        <v>#VALUE!</v>
      </c>
      <c r="R207">
        <f>$C$20*$C$6</f>
        <v>25325.832000000002</v>
      </c>
      <c r="AF207" s="10">
        <v>1440</v>
      </c>
      <c r="AG207">
        <f t="shared" ca="1" si="16"/>
        <v>0</v>
      </c>
      <c r="AH207">
        <f t="shared" ca="1" si="17"/>
        <v>0</v>
      </c>
      <c r="AI207">
        <f t="shared" ca="1" si="18"/>
        <v>0</v>
      </c>
      <c r="AJ207">
        <f t="shared" ca="1" si="19"/>
        <v>1</v>
      </c>
      <c r="AK207">
        <f t="shared" ca="1" si="20"/>
        <v>1333.5</v>
      </c>
    </row>
    <row r="208" spans="12:37" x14ac:dyDescent="0.25">
      <c r="L208" t="str">
        <f t="shared" si="21"/>
        <v/>
      </c>
      <c r="M208" t="str">
        <f t="shared" si="15"/>
        <v/>
      </c>
      <c r="AF208" s="10">
        <v>1450</v>
      </c>
      <c r="AG208">
        <f t="shared" ca="1" si="16"/>
        <v>0</v>
      </c>
      <c r="AH208">
        <f t="shared" ca="1" si="17"/>
        <v>0</v>
      </c>
      <c r="AI208">
        <f t="shared" ca="1" si="18"/>
        <v>0</v>
      </c>
      <c r="AJ208">
        <f t="shared" ca="1" si="19"/>
        <v>1</v>
      </c>
      <c r="AK208">
        <f t="shared" ca="1" si="20"/>
        <v>1333.5</v>
      </c>
    </row>
    <row r="209" spans="12:37" x14ac:dyDescent="0.25">
      <c r="L209" t="str">
        <f t="shared" si="21"/>
        <v/>
      </c>
      <c r="M209" t="str">
        <f t="shared" si="15"/>
        <v/>
      </c>
      <c r="N209" t="e">
        <f t="array" ref="N209:P211">MINVERSE(N205:P207)</f>
        <v>#VALUE!</v>
      </c>
      <c r="O209" t="e">
        <v>#VALUE!</v>
      </c>
      <c r="P209" t="e">
        <v>#VALUE!</v>
      </c>
      <c r="R209" t="e">
        <f t="array" ref="R209:R211">MMULT(N209:P211,R205:R207)</f>
        <v>#VALUE!</v>
      </c>
      <c r="S209" t="s">
        <v>35</v>
      </c>
      <c r="AF209" s="10">
        <v>1460</v>
      </c>
      <c r="AG209">
        <f t="shared" ca="1" si="16"/>
        <v>0</v>
      </c>
      <c r="AH209">
        <f t="shared" ca="1" si="17"/>
        <v>0</v>
      </c>
      <c r="AI209">
        <f t="shared" ca="1" si="18"/>
        <v>0</v>
      </c>
      <c r="AJ209">
        <f t="shared" ca="1" si="19"/>
        <v>1</v>
      </c>
      <c r="AK209">
        <f t="shared" ca="1" si="20"/>
        <v>1333.5</v>
      </c>
    </row>
    <row r="210" spans="12:37" x14ac:dyDescent="0.25">
      <c r="L210" t="str">
        <f t="shared" si="21"/>
        <v/>
      </c>
      <c r="M210" t="str">
        <f t="shared" si="15"/>
        <v/>
      </c>
      <c r="N210" t="e">
        <v>#VALUE!</v>
      </c>
      <c r="O210" t="e">
        <v>#VALUE!</v>
      </c>
      <c r="P210" t="e">
        <v>#VALUE!</v>
      </c>
      <c r="R210" t="e">
        <v>#VALUE!</v>
      </c>
      <c r="S210" t="s">
        <v>35</v>
      </c>
      <c r="AF210" s="10">
        <v>1470</v>
      </c>
      <c r="AG210">
        <f t="shared" ca="1" si="16"/>
        <v>0</v>
      </c>
      <c r="AH210">
        <f t="shared" ca="1" si="17"/>
        <v>0</v>
      </c>
      <c r="AI210">
        <f t="shared" ca="1" si="18"/>
        <v>0</v>
      </c>
      <c r="AJ210">
        <f t="shared" ca="1" si="19"/>
        <v>1</v>
      </c>
      <c r="AK210">
        <f t="shared" ca="1" si="20"/>
        <v>1333.5</v>
      </c>
    </row>
    <row r="211" spans="12:37" x14ac:dyDescent="0.25">
      <c r="L211" t="str">
        <f t="shared" si="21"/>
        <v/>
      </c>
      <c r="M211" t="str">
        <f t="shared" si="15"/>
        <v/>
      </c>
      <c r="N211" t="e">
        <v>#VALUE!</v>
      </c>
      <c r="O211" t="e">
        <v>#VALUE!</v>
      </c>
      <c r="P211" t="e">
        <v>#VALUE!</v>
      </c>
      <c r="R211" t="e">
        <v>#VALUE!</v>
      </c>
      <c r="S211" t="s">
        <v>35</v>
      </c>
      <c r="AF211" s="10">
        <v>1480</v>
      </c>
      <c r="AG211">
        <f t="shared" ca="1" si="16"/>
        <v>0</v>
      </c>
      <c r="AH211">
        <f t="shared" ca="1" si="17"/>
        <v>0</v>
      </c>
      <c r="AI211">
        <f t="shared" ca="1" si="18"/>
        <v>0</v>
      </c>
      <c r="AJ211">
        <f t="shared" ca="1" si="19"/>
        <v>1</v>
      </c>
      <c r="AK211">
        <f t="shared" ca="1" si="20"/>
        <v>1333.5</v>
      </c>
    </row>
    <row r="212" spans="12:37" x14ac:dyDescent="0.25">
      <c r="L212" t="str">
        <f t="shared" si="21"/>
        <v/>
      </c>
      <c r="M212" t="str">
        <f t="shared" si="15"/>
        <v/>
      </c>
      <c r="AF212" s="10">
        <v>1490</v>
      </c>
      <c r="AG212">
        <f t="shared" ca="1" si="16"/>
        <v>0</v>
      </c>
      <c r="AH212">
        <f t="shared" ca="1" si="17"/>
        <v>0</v>
      </c>
      <c r="AI212">
        <f t="shared" ca="1" si="18"/>
        <v>0</v>
      </c>
      <c r="AJ212">
        <f t="shared" ca="1" si="19"/>
        <v>1</v>
      </c>
      <c r="AK212">
        <f t="shared" ca="1" si="20"/>
        <v>1333.5</v>
      </c>
    </row>
    <row r="213" spans="12:37" x14ac:dyDescent="0.25">
      <c r="L213" t="str">
        <f t="shared" si="21"/>
        <v/>
      </c>
      <c r="M213" t="str">
        <f t="shared" si="15"/>
        <v/>
      </c>
      <c r="AF213" s="10">
        <v>1500</v>
      </c>
      <c r="AG213">
        <f t="shared" ca="1" si="16"/>
        <v>0</v>
      </c>
      <c r="AH213">
        <f t="shared" ca="1" si="17"/>
        <v>0</v>
      </c>
      <c r="AI213">
        <f t="shared" ca="1" si="18"/>
        <v>0</v>
      </c>
      <c r="AJ213">
        <f t="shared" ca="1" si="19"/>
        <v>1</v>
      </c>
      <c r="AK213">
        <f t="shared" ca="1" si="20"/>
        <v>1333.5</v>
      </c>
    </row>
    <row r="214" spans="12:37" x14ac:dyDescent="0.25">
      <c r="L214" t="str">
        <f t="shared" si="21"/>
        <v/>
      </c>
      <c r="M214" t="str">
        <f t="shared" si="15"/>
        <v/>
      </c>
      <c r="N214" t="s">
        <v>32</v>
      </c>
      <c r="O214" t="s">
        <v>33</v>
      </c>
      <c r="P214" t="s">
        <v>34</v>
      </c>
      <c r="AF214" s="10">
        <v>1510</v>
      </c>
      <c r="AG214">
        <f t="shared" ca="1" si="16"/>
        <v>0</v>
      </c>
      <c r="AH214">
        <f t="shared" ca="1" si="17"/>
        <v>0</v>
      </c>
      <c r="AI214">
        <f t="shared" ca="1" si="18"/>
        <v>0</v>
      </c>
      <c r="AJ214">
        <f t="shared" ca="1" si="19"/>
        <v>1</v>
      </c>
      <c r="AK214">
        <f t="shared" ca="1" si="20"/>
        <v>1333.5</v>
      </c>
    </row>
    <row r="215" spans="12:37" x14ac:dyDescent="0.25">
      <c r="L215" t="str">
        <f t="shared" si="21"/>
        <v/>
      </c>
      <c r="M215" t="str">
        <f t="shared" si="15"/>
        <v/>
      </c>
      <c r="N215" t="e">
        <f>COS(RADIANS(M215))</f>
        <v>#VALUE!</v>
      </c>
      <c r="O215" t="str">
        <f>IFERROR(-COS(RADIANS(DEGREES(ASIN(((SIN(RADIANS(M215)))*$C$26)/(SQRT((((SIN(RADIANS(M215)))*$C$26)^2)+(($C$22-$C$25-(((SIN(RADIANS(90-M215)))*$C$26))-$C$23)^2))))))),"")</f>
        <v/>
      </c>
      <c r="P215" t="e">
        <f>N215</f>
        <v>#VALUE!</v>
      </c>
      <c r="R215">
        <v>0</v>
      </c>
      <c r="AF215" s="10">
        <v>1520</v>
      </c>
      <c r="AG215">
        <f t="shared" ca="1" si="16"/>
        <v>0</v>
      </c>
      <c r="AH215">
        <f t="shared" ca="1" si="17"/>
        <v>0</v>
      </c>
      <c r="AI215">
        <f t="shared" ca="1" si="18"/>
        <v>0</v>
      </c>
      <c r="AJ215">
        <f t="shared" ca="1" si="19"/>
        <v>1</v>
      </c>
      <c r="AK215">
        <f t="shared" ca="1" si="20"/>
        <v>1333.5</v>
      </c>
    </row>
    <row r="216" spans="12:37" x14ac:dyDescent="0.25">
      <c r="L216" t="str">
        <f t="shared" si="21"/>
        <v/>
      </c>
      <c r="M216" t="str">
        <f t="shared" si="15"/>
        <v/>
      </c>
      <c r="N216" t="e">
        <f>SIN(RADIANS(M215))</f>
        <v>#VALUE!</v>
      </c>
      <c r="O216" t="e">
        <f>SIN(RADIANS(DEGREES(ASIN(((SIN(RADIANS(M215)))*$C$26)/(SQRT((((SIN(RADIANS(M215)))*$C$26)^2)+(($C$22-$C$25-(((SIN(RADIANS(90-M215)))*$C$26))-$C$23)^2)))))))</f>
        <v>#VALUE!</v>
      </c>
      <c r="P216" t="e">
        <f>N216</f>
        <v>#VALUE!</v>
      </c>
      <c r="R216">
        <f>$C$6</f>
        <v>1333.5</v>
      </c>
      <c r="AF216" s="10">
        <v>1530</v>
      </c>
      <c r="AG216">
        <f t="shared" ca="1" si="16"/>
        <v>0</v>
      </c>
      <c r="AH216">
        <f t="shared" ca="1" si="17"/>
        <v>0</v>
      </c>
      <c r="AI216">
        <f t="shared" ca="1" si="18"/>
        <v>0</v>
      </c>
      <c r="AJ216">
        <f t="shared" ca="1" si="19"/>
        <v>1</v>
      </c>
      <c r="AK216">
        <f t="shared" ca="1" si="20"/>
        <v>1333.5</v>
      </c>
    </row>
    <row r="217" spans="12:37" x14ac:dyDescent="0.25">
      <c r="L217" t="str">
        <f t="shared" si="21"/>
        <v/>
      </c>
      <c r="M217" t="str">
        <f t="shared" si="15"/>
        <v/>
      </c>
      <c r="N217">
        <v>0</v>
      </c>
      <c r="O217" t="e">
        <f>$C$23*O216</f>
        <v>#VALUE!</v>
      </c>
      <c r="P217" t="e">
        <f>$C$22*P216</f>
        <v>#VALUE!</v>
      </c>
      <c r="R217">
        <f>$C$20*$C$6</f>
        <v>25325.832000000002</v>
      </c>
      <c r="AF217" s="10">
        <v>1540</v>
      </c>
      <c r="AG217">
        <f t="shared" ca="1" si="16"/>
        <v>0</v>
      </c>
      <c r="AH217">
        <f t="shared" ca="1" si="17"/>
        <v>0</v>
      </c>
      <c r="AI217">
        <f t="shared" ca="1" si="18"/>
        <v>0</v>
      </c>
      <c r="AJ217">
        <f t="shared" ca="1" si="19"/>
        <v>1</v>
      </c>
      <c r="AK217">
        <f t="shared" ca="1" si="20"/>
        <v>1333.5</v>
      </c>
    </row>
    <row r="218" spans="12:37" x14ac:dyDescent="0.25">
      <c r="L218" t="str">
        <f t="shared" si="21"/>
        <v/>
      </c>
      <c r="M218" t="str">
        <f t="shared" si="15"/>
        <v/>
      </c>
      <c r="AF218" s="10">
        <v>1550</v>
      </c>
      <c r="AG218">
        <f t="shared" ca="1" si="16"/>
        <v>0</v>
      </c>
      <c r="AH218">
        <f t="shared" ca="1" si="17"/>
        <v>0</v>
      </c>
      <c r="AI218">
        <f t="shared" ca="1" si="18"/>
        <v>0</v>
      </c>
      <c r="AJ218">
        <f t="shared" ca="1" si="19"/>
        <v>1</v>
      </c>
      <c r="AK218">
        <f t="shared" ca="1" si="20"/>
        <v>1333.5</v>
      </c>
    </row>
    <row r="219" spans="12:37" x14ac:dyDescent="0.25">
      <c r="L219" t="str">
        <f t="shared" si="21"/>
        <v/>
      </c>
      <c r="M219" t="str">
        <f t="shared" si="15"/>
        <v/>
      </c>
      <c r="N219" t="e">
        <f t="array" ref="N219:P221">MINVERSE(N215:P217)</f>
        <v>#VALUE!</v>
      </c>
      <c r="O219" t="e">
        <v>#VALUE!</v>
      </c>
      <c r="P219" t="e">
        <v>#VALUE!</v>
      </c>
      <c r="R219" t="e">
        <f t="array" ref="R219:R221">MMULT(N219:P221,R215:R217)</f>
        <v>#VALUE!</v>
      </c>
      <c r="S219" t="s">
        <v>35</v>
      </c>
      <c r="AF219" s="10">
        <v>1560</v>
      </c>
      <c r="AG219">
        <f t="shared" ca="1" si="16"/>
        <v>0</v>
      </c>
      <c r="AH219">
        <f t="shared" ca="1" si="17"/>
        <v>0</v>
      </c>
      <c r="AI219">
        <f t="shared" ca="1" si="18"/>
        <v>0</v>
      </c>
      <c r="AJ219">
        <f t="shared" ca="1" si="19"/>
        <v>1</v>
      </c>
      <c r="AK219">
        <f t="shared" ca="1" si="20"/>
        <v>1333.5</v>
      </c>
    </row>
    <row r="220" spans="12:37" x14ac:dyDescent="0.25">
      <c r="L220" t="str">
        <f t="shared" si="21"/>
        <v/>
      </c>
      <c r="M220" t="str">
        <f t="shared" si="15"/>
        <v/>
      </c>
      <c r="N220" t="e">
        <v>#VALUE!</v>
      </c>
      <c r="O220" t="e">
        <v>#VALUE!</v>
      </c>
      <c r="P220" t="e">
        <v>#VALUE!</v>
      </c>
      <c r="R220" t="e">
        <v>#VALUE!</v>
      </c>
      <c r="S220" t="s">
        <v>35</v>
      </c>
      <c r="AF220" s="10">
        <v>1570</v>
      </c>
      <c r="AG220">
        <f t="shared" ca="1" si="16"/>
        <v>0</v>
      </c>
      <c r="AH220">
        <f t="shared" ca="1" si="17"/>
        <v>0</v>
      </c>
      <c r="AI220">
        <f t="shared" ca="1" si="18"/>
        <v>0</v>
      </c>
      <c r="AJ220">
        <f t="shared" ca="1" si="19"/>
        <v>1</v>
      </c>
      <c r="AK220">
        <f t="shared" ca="1" si="20"/>
        <v>1333.5</v>
      </c>
    </row>
    <row r="221" spans="12:37" x14ac:dyDescent="0.25">
      <c r="L221" t="str">
        <f t="shared" si="21"/>
        <v/>
      </c>
      <c r="M221" t="str">
        <f t="shared" si="15"/>
        <v/>
      </c>
      <c r="N221" t="e">
        <v>#VALUE!</v>
      </c>
      <c r="O221" t="e">
        <v>#VALUE!</v>
      </c>
      <c r="P221" t="e">
        <v>#VALUE!</v>
      </c>
      <c r="R221" t="e">
        <v>#VALUE!</v>
      </c>
      <c r="S221" t="s">
        <v>35</v>
      </c>
      <c r="AF221" s="10">
        <v>1580</v>
      </c>
      <c r="AG221">
        <f t="shared" ca="1" si="16"/>
        <v>0</v>
      </c>
      <c r="AH221">
        <f t="shared" ca="1" si="17"/>
        <v>0</v>
      </c>
      <c r="AI221">
        <f t="shared" ca="1" si="18"/>
        <v>0</v>
      </c>
      <c r="AJ221">
        <f t="shared" ca="1" si="19"/>
        <v>1</v>
      </c>
      <c r="AK221">
        <f t="shared" ca="1" si="20"/>
        <v>1333.5</v>
      </c>
    </row>
    <row r="222" spans="12:37" x14ac:dyDescent="0.25">
      <c r="L222" t="str">
        <f t="shared" si="21"/>
        <v/>
      </c>
      <c r="M222" t="str">
        <f t="shared" si="15"/>
        <v/>
      </c>
      <c r="AF222" s="10">
        <v>1590</v>
      </c>
      <c r="AG222">
        <f t="shared" ca="1" si="16"/>
        <v>0</v>
      </c>
      <c r="AH222">
        <f t="shared" ca="1" si="17"/>
        <v>0</v>
      </c>
      <c r="AI222">
        <f t="shared" ca="1" si="18"/>
        <v>0</v>
      </c>
      <c r="AJ222">
        <f t="shared" ca="1" si="19"/>
        <v>1</v>
      </c>
      <c r="AK222">
        <f t="shared" ca="1" si="20"/>
        <v>1333.5</v>
      </c>
    </row>
    <row r="223" spans="12:37" x14ac:dyDescent="0.25">
      <c r="L223" t="str">
        <f t="shared" si="21"/>
        <v/>
      </c>
      <c r="M223" t="str">
        <f t="shared" si="15"/>
        <v/>
      </c>
      <c r="AF223" s="10">
        <v>1600</v>
      </c>
      <c r="AG223">
        <f t="shared" ca="1" si="16"/>
        <v>0</v>
      </c>
      <c r="AH223">
        <f t="shared" ca="1" si="17"/>
        <v>0</v>
      </c>
      <c r="AI223">
        <f t="shared" ca="1" si="18"/>
        <v>0</v>
      </c>
      <c r="AJ223">
        <f t="shared" ca="1" si="19"/>
        <v>1</v>
      </c>
      <c r="AK223">
        <f t="shared" ca="1" si="20"/>
        <v>1333.5</v>
      </c>
    </row>
    <row r="224" spans="12:37" x14ac:dyDescent="0.25">
      <c r="L224" t="str">
        <f t="shared" si="21"/>
        <v/>
      </c>
      <c r="M224" t="str">
        <f t="shared" si="15"/>
        <v/>
      </c>
      <c r="N224" t="s">
        <v>32</v>
      </c>
      <c r="O224" t="s">
        <v>33</v>
      </c>
      <c r="P224" t="s">
        <v>34</v>
      </c>
      <c r="AF224" s="10">
        <v>1610</v>
      </c>
      <c r="AG224">
        <f t="shared" ca="1" si="16"/>
        <v>0</v>
      </c>
      <c r="AH224">
        <f t="shared" ca="1" si="17"/>
        <v>0</v>
      </c>
      <c r="AI224">
        <f t="shared" ca="1" si="18"/>
        <v>0</v>
      </c>
      <c r="AJ224">
        <f t="shared" ca="1" si="19"/>
        <v>1</v>
      </c>
      <c r="AK224">
        <f t="shared" ca="1" si="20"/>
        <v>1333.5</v>
      </c>
    </row>
    <row r="225" spans="12:37" x14ac:dyDescent="0.25">
      <c r="L225" t="str">
        <f t="shared" si="21"/>
        <v/>
      </c>
      <c r="M225" t="str">
        <f t="shared" si="15"/>
        <v/>
      </c>
      <c r="N225" t="e">
        <f>COS(RADIANS(M225))</f>
        <v>#VALUE!</v>
      </c>
      <c r="O225" t="str">
        <f>IFERROR(-COS(RADIANS(DEGREES(ASIN(((SIN(RADIANS(M225)))*$C$26)/(SQRT((((SIN(RADIANS(M225)))*$C$26)^2)+(($C$22-$C$25-(((SIN(RADIANS(90-M225)))*$C$26))-$C$23)^2))))))),"")</f>
        <v/>
      </c>
      <c r="P225" t="e">
        <f>N225</f>
        <v>#VALUE!</v>
      </c>
      <c r="R225">
        <v>0</v>
      </c>
      <c r="AF225" s="10">
        <v>1620</v>
      </c>
      <c r="AG225">
        <f t="shared" ca="1" si="16"/>
        <v>0</v>
      </c>
      <c r="AH225">
        <f t="shared" ca="1" si="17"/>
        <v>0</v>
      </c>
      <c r="AI225">
        <f t="shared" ca="1" si="18"/>
        <v>0</v>
      </c>
      <c r="AJ225">
        <f t="shared" ca="1" si="19"/>
        <v>1</v>
      </c>
      <c r="AK225">
        <f t="shared" ca="1" si="20"/>
        <v>1333.5</v>
      </c>
    </row>
    <row r="226" spans="12:37" x14ac:dyDescent="0.25">
      <c r="L226" t="str">
        <f t="shared" si="21"/>
        <v/>
      </c>
      <c r="M226" t="str">
        <f t="shared" si="15"/>
        <v/>
      </c>
      <c r="N226" t="e">
        <f>SIN(RADIANS(M225))</f>
        <v>#VALUE!</v>
      </c>
      <c r="O226" t="e">
        <f>SIN(RADIANS(DEGREES(ASIN(((SIN(RADIANS(M225)))*$C$26)/(SQRT((((SIN(RADIANS(M225)))*$C$26)^2)+(($C$22-$C$25-(((SIN(RADIANS(90-M225)))*$C$26))-$C$23)^2)))))))</f>
        <v>#VALUE!</v>
      </c>
      <c r="P226" t="e">
        <f>N226</f>
        <v>#VALUE!</v>
      </c>
      <c r="R226">
        <f>$C$6</f>
        <v>1333.5</v>
      </c>
      <c r="AF226" s="10">
        <v>1630</v>
      </c>
      <c r="AG226">
        <f t="shared" ca="1" si="16"/>
        <v>0</v>
      </c>
      <c r="AH226">
        <f t="shared" ca="1" si="17"/>
        <v>0</v>
      </c>
      <c r="AI226">
        <f t="shared" ca="1" si="18"/>
        <v>0</v>
      </c>
      <c r="AJ226">
        <f t="shared" ca="1" si="19"/>
        <v>1</v>
      </c>
      <c r="AK226">
        <f t="shared" ca="1" si="20"/>
        <v>1333.5</v>
      </c>
    </row>
    <row r="227" spans="12:37" x14ac:dyDescent="0.25">
      <c r="L227" t="str">
        <f t="shared" si="21"/>
        <v/>
      </c>
      <c r="M227" t="str">
        <f t="shared" ref="M227:M290" si="22">IF(M217="","",IF(((M217+$O$61)&gt;=$O$49+($O$61/2)),"",(M217+$O$61)))</f>
        <v/>
      </c>
      <c r="N227">
        <v>0</v>
      </c>
      <c r="O227" t="e">
        <f>$C$23*O226</f>
        <v>#VALUE!</v>
      </c>
      <c r="P227" t="e">
        <f>$C$22*P226</f>
        <v>#VALUE!</v>
      </c>
      <c r="R227">
        <f>$C$20*$C$6</f>
        <v>25325.832000000002</v>
      </c>
      <c r="AF227" s="10">
        <v>1640</v>
      </c>
      <c r="AG227">
        <f t="shared" ca="1" si="16"/>
        <v>0</v>
      </c>
      <c r="AH227">
        <f t="shared" ca="1" si="17"/>
        <v>0</v>
      </c>
      <c r="AI227">
        <f t="shared" ca="1" si="18"/>
        <v>0</v>
      </c>
      <c r="AJ227">
        <f t="shared" ca="1" si="19"/>
        <v>1</v>
      </c>
      <c r="AK227">
        <f t="shared" ca="1" si="20"/>
        <v>1333.5</v>
      </c>
    </row>
    <row r="228" spans="12:37" x14ac:dyDescent="0.25">
      <c r="L228" t="str">
        <f t="shared" si="21"/>
        <v/>
      </c>
      <c r="M228" t="str">
        <f t="shared" si="22"/>
        <v/>
      </c>
      <c r="AF228" s="10">
        <v>1650</v>
      </c>
      <c r="AG228">
        <f t="shared" ca="1" si="16"/>
        <v>0</v>
      </c>
      <c r="AH228">
        <f t="shared" ca="1" si="17"/>
        <v>0</v>
      </c>
      <c r="AI228">
        <f t="shared" ca="1" si="18"/>
        <v>0</v>
      </c>
      <c r="AJ228">
        <f t="shared" ca="1" si="19"/>
        <v>1</v>
      </c>
      <c r="AK228">
        <f t="shared" ca="1" si="20"/>
        <v>1333.5</v>
      </c>
    </row>
    <row r="229" spans="12:37" x14ac:dyDescent="0.25">
      <c r="L229" t="str">
        <f t="shared" si="21"/>
        <v/>
      </c>
      <c r="M229" t="str">
        <f t="shared" si="22"/>
        <v/>
      </c>
      <c r="N229" t="e">
        <f t="array" ref="N229:P231">MINVERSE(N225:P227)</f>
        <v>#VALUE!</v>
      </c>
      <c r="O229" t="e">
        <v>#VALUE!</v>
      </c>
      <c r="P229" t="e">
        <v>#VALUE!</v>
      </c>
      <c r="R229" t="e">
        <f t="array" ref="R229:R231">MMULT(N229:P231,R225:R227)</f>
        <v>#VALUE!</v>
      </c>
      <c r="S229" t="s">
        <v>35</v>
      </c>
      <c r="AF229" s="10">
        <v>1660</v>
      </c>
      <c r="AG229">
        <f t="shared" ca="1" si="16"/>
        <v>0</v>
      </c>
      <c r="AH229">
        <f t="shared" ca="1" si="17"/>
        <v>0</v>
      </c>
      <c r="AI229">
        <f t="shared" ca="1" si="18"/>
        <v>0</v>
      </c>
      <c r="AJ229">
        <f t="shared" ca="1" si="19"/>
        <v>1</v>
      </c>
      <c r="AK229">
        <f t="shared" ca="1" si="20"/>
        <v>1333.5</v>
      </c>
    </row>
    <row r="230" spans="12:37" x14ac:dyDescent="0.25">
      <c r="L230" t="str">
        <f t="shared" si="21"/>
        <v/>
      </c>
      <c r="M230" t="str">
        <f t="shared" si="22"/>
        <v/>
      </c>
      <c r="N230" t="e">
        <v>#VALUE!</v>
      </c>
      <c r="O230" t="e">
        <v>#VALUE!</v>
      </c>
      <c r="P230" t="e">
        <v>#VALUE!</v>
      </c>
      <c r="R230" t="e">
        <v>#VALUE!</v>
      </c>
      <c r="S230" t="s">
        <v>35</v>
      </c>
      <c r="AF230" s="10">
        <v>1670</v>
      </c>
      <c r="AG230">
        <f t="shared" ca="1" si="16"/>
        <v>0</v>
      </c>
      <c r="AH230">
        <f t="shared" ca="1" si="17"/>
        <v>0</v>
      </c>
      <c r="AI230">
        <f t="shared" ca="1" si="18"/>
        <v>0</v>
      </c>
      <c r="AJ230">
        <f t="shared" ca="1" si="19"/>
        <v>1</v>
      </c>
      <c r="AK230">
        <f t="shared" ca="1" si="20"/>
        <v>1333.5</v>
      </c>
    </row>
    <row r="231" spans="12:37" x14ac:dyDescent="0.25">
      <c r="L231" t="str">
        <f t="shared" si="21"/>
        <v/>
      </c>
      <c r="M231" t="str">
        <f t="shared" si="22"/>
        <v/>
      </c>
      <c r="N231" t="e">
        <v>#VALUE!</v>
      </c>
      <c r="O231" t="e">
        <v>#VALUE!</v>
      </c>
      <c r="P231" t="e">
        <v>#VALUE!</v>
      </c>
      <c r="R231" t="e">
        <v>#VALUE!</v>
      </c>
      <c r="S231" t="s">
        <v>35</v>
      </c>
      <c r="AF231" s="10">
        <v>1680</v>
      </c>
      <c r="AG231">
        <f t="shared" ca="1" si="16"/>
        <v>0</v>
      </c>
      <c r="AH231">
        <f t="shared" ca="1" si="17"/>
        <v>0</v>
      </c>
      <c r="AI231">
        <f t="shared" ca="1" si="18"/>
        <v>0</v>
      </c>
      <c r="AJ231">
        <f t="shared" ca="1" si="19"/>
        <v>1</v>
      </c>
      <c r="AK231">
        <f t="shared" ca="1" si="20"/>
        <v>1333.5</v>
      </c>
    </row>
    <row r="232" spans="12:37" x14ac:dyDescent="0.25">
      <c r="L232" t="str">
        <f t="shared" si="21"/>
        <v/>
      </c>
      <c r="M232" t="str">
        <f t="shared" si="22"/>
        <v/>
      </c>
      <c r="AF232" s="10">
        <v>1690</v>
      </c>
      <c r="AG232">
        <f t="shared" ca="1" si="16"/>
        <v>0</v>
      </c>
      <c r="AH232">
        <f t="shared" ca="1" si="17"/>
        <v>0</v>
      </c>
      <c r="AI232">
        <f t="shared" ca="1" si="18"/>
        <v>0</v>
      </c>
      <c r="AJ232">
        <f t="shared" ca="1" si="19"/>
        <v>1</v>
      </c>
      <c r="AK232">
        <f t="shared" ca="1" si="20"/>
        <v>1333.5</v>
      </c>
    </row>
    <row r="233" spans="12:37" x14ac:dyDescent="0.25">
      <c r="L233" t="str">
        <f t="shared" si="21"/>
        <v/>
      </c>
      <c r="M233" t="str">
        <f t="shared" si="22"/>
        <v/>
      </c>
      <c r="AF233" s="10">
        <v>1700</v>
      </c>
      <c r="AG233">
        <f t="shared" ca="1" si="16"/>
        <v>0</v>
      </c>
      <c r="AH233">
        <f t="shared" ca="1" si="17"/>
        <v>0</v>
      </c>
      <c r="AI233">
        <f t="shared" ca="1" si="18"/>
        <v>0</v>
      </c>
      <c r="AJ233">
        <f t="shared" ca="1" si="19"/>
        <v>1</v>
      </c>
      <c r="AK233">
        <f t="shared" ca="1" si="20"/>
        <v>1333.5</v>
      </c>
    </row>
    <row r="234" spans="12:37" x14ac:dyDescent="0.25">
      <c r="L234" t="str">
        <f t="shared" si="21"/>
        <v/>
      </c>
      <c r="M234" t="str">
        <f t="shared" si="22"/>
        <v/>
      </c>
      <c r="N234" t="s">
        <v>32</v>
      </c>
      <c r="O234" t="s">
        <v>33</v>
      </c>
      <c r="P234" t="s">
        <v>34</v>
      </c>
      <c r="AF234" s="10">
        <v>1710</v>
      </c>
      <c r="AG234">
        <f t="shared" ca="1" si="16"/>
        <v>0</v>
      </c>
      <c r="AH234">
        <f t="shared" ca="1" si="17"/>
        <v>0</v>
      </c>
      <c r="AI234">
        <f t="shared" ca="1" si="18"/>
        <v>0</v>
      </c>
      <c r="AJ234">
        <f t="shared" ca="1" si="19"/>
        <v>1</v>
      </c>
      <c r="AK234">
        <f t="shared" ca="1" si="20"/>
        <v>1333.5</v>
      </c>
    </row>
    <row r="235" spans="12:37" x14ac:dyDescent="0.25">
      <c r="L235" t="str">
        <f t="shared" si="21"/>
        <v/>
      </c>
      <c r="M235" t="str">
        <f t="shared" si="22"/>
        <v/>
      </c>
      <c r="N235" t="e">
        <f>COS(RADIANS(M235))</f>
        <v>#VALUE!</v>
      </c>
      <c r="O235" t="str">
        <f>IFERROR(-COS(RADIANS(DEGREES(ASIN(((SIN(RADIANS(M235)))*$C$26)/(SQRT((((SIN(RADIANS(M235)))*$C$26)^2)+(($C$22-$C$25-(((SIN(RADIANS(90-M235)))*$C$26))-$C$23)^2))))))),"")</f>
        <v/>
      </c>
      <c r="P235" t="e">
        <f>N235</f>
        <v>#VALUE!</v>
      </c>
      <c r="R235">
        <v>0</v>
      </c>
      <c r="AF235" s="10">
        <v>1720</v>
      </c>
      <c r="AG235">
        <f t="shared" ca="1" si="16"/>
        <v>0</v>
      </c>
      <c r="AH235">
        <f t="shared" ca="1" si="17"/>
        <v>0</v>
      </c>
      <c r="AI235">
        <f t="shared" ca="1" si="18"/>
        <v>0</v>
      </c>
      <c r="AJ235">
        <f t="shared" ca="1" si="19"/>
        <v>1</v>
      </c>
      <c r="AK235">
        <f t="shared" ca="1" si="20"/>
        <v>1333.5</v>
      </c>
    </row>
    <row r="236" spans="12:37" x14ac:dyDescent="0.25">
      <c r="L236" t="str">
        <f t="shared" si="21"/>
        <v/>
      </c>
      <c r="M236" t="str">
        <f t="shared" si="22"/>
        <v/>
      </c>
      <c r="N236" t="e">
        <f>SIN(RADIANS(M235))</f>
        <v>#VALUE!</v>
      </c>
      <c r="O236" t="e">
        <f>SIN(RADIANS(DEGREES(ASIN(((SIN(RADIANS(M235)))*$C$26)/(SQRT((((SIN(RADIANS(M235)))*$C$26)^2)+(($C$22-$C$25-(((SIN(RADIANS(90-M235)))*$C$26))-$C$23)^2)))))))</f>
        <v>#VALUE!</v>
      </c>
      <c r="P236" t="e">
        <f>N236</f>
        <v>#VALUE!</v>
      </c>
      <c r="R236">
        <f>$C$6</f>
        <v>1333.5</v>
      </c>
      <c r="AF236" s="10">
        <v>1730</v>
      </c>
      <c r="AG236">
        <f t="shared" ca="1" si="16"/>
        <v>0</v>
      </c>
      <c r="AH236">
        <f t="shared" ca="1" si="17"/>
        <v>0</v>
      </c>
      <c r="AI236">
        <f t="shared" ca="1" si="18"/>
        <v>0</v>
      </c>
      <c r="AJ236">
        <f t="shared" ca="1" si="19"/>
        <v>1</v>
      </c>
      <c r="AK236">
        <f t="shared" ca="1" si="20"/>
        <v>1333.5</v>
      </c>
    </row>
    <row r="237" spans="12:37" x14ac:dyDescent="0.25">
      <c r="L237" t="str">
        <f t="shared" si="21"/>
        <v/>
      </c>
      <c r="M237" t="str">
        <f t="shared" si="22"/>
        <v/>
      </c>
      <c r="N237">
        <v>0</v>
      </c>
      <c r="O237" t="e">
        <f>$C$23*O236</f>
        <v>#VALUE!</v>
      </c>
      <c r="P237" t="e">
        <f>$C$22*P236</f>
        <v>#VALUE!</v>
      </c>
      <c r="R237">
        <f>$C$20*$C$6</f>
        <v>25325.832000000002</v>
      </c>
      <c r="AF237" s="10">
        <v>1740</v>
      </c>
      <c r="AG237">
        <f t="shared" ca="1" si="16"/>
        <v>0</v>
      </c>
      <c r="AH237">
        <f t="shared" ca="1" si="17"/>
        <v>0</v>
      </c>
      <c r="AI237">
        <f t="shared" ca="1" si="18"/>
        <v>0</v>
      </c>
      <c r="AJ237">
        <f t="shared" ca="1" si="19"/>
        <v>1</v>
      </c>
      <c r="AK237">
        <f t="shared" ca="1" si="20"/>
        <v>1333.5</v>
      </c>
    </row>
    <row r="238" spans="12:37" x14ac:dyDescent="0.25">
      <c r="L238" t="str">
        <f t="shared" si="21"/>
        <v/>
      </c>
      <c r="M238" t="str">
        <f t="shared" si="22"/>
        <v/>
      </c>
      <c r="AF238" s="10">
        <v>1750</v>
      </c>
      <c r="AG238">
        <f t="shared" ca="1" si="16"/>
        <v>0</v>
      </c>
      <c r="AH238">
        <f t="shared" ca="1" si="17"/>
        <v>0</v>
      </c>
      <c r="AI238">
        <f t="shared" ca="1" si="18"/>
        <v>0</v>
      </c>
      <c r="AJ238">
        <f t="shared" ca="1" si="19"/>
        <v>1</v>
      </c>
      <c r="AK238">
        <f t="shared" ca="1" si="20"/>
        <v>1333.5</v>
      </c>
    </row>
    <row r="239" spans="12:37" x14ac:dyDescent="0.25">
      <c r="L239" t="str">
        <f t="shared" si="21"/>
        <v/>
      </c>
      <c r="M239" t="str">
        <f t="shared" si="22"/>
        <v/>
      </c>
      <c r="N239" t="e">
        <f t="array" ref="N239:P241">MINVERSE(N235:P237)</f>
        <v>#VALUE!</v>
      </c>
      <c r="O239" t="e">
        <v>#VALUE!</v>
      </c>
      <c r="P239" t="e">
        <v>#VALUE!</v>
      </c>
      <c r="R239" t="e">
        <f t="array" ref="R239:R241">MMULT(N239:P241,R235:R237)</f>
        <v>#VALUE!</v>
      </c>
      <c r="S239" t="s">
        <v>35</v>
      </c>
      <c r="AF239" s="10">
        <v>1760</v>
      </c>
      <c r="AG239">
        <f t="shared" ca="1" si="16"/>
        <v>0</v>
      </c>
      <c r="AH239">
        <f t="shared" ca="1" si="17"/>
        <v>0</v>
      </c>
      <c r="AI239">
        <f t="shared" ca="1" si="18"/>
        <v>0</v>
      </c>
      <c r="AJ239">
        <f t="shared" ca="1" si="19"/>
        <v>1</v>
      </c>
      <c r="AK239">
        <f t="shared" ca="1" si="20"/>
        <v>1333.5</v>
      </c>
    </row>
    <row r="240" spans="12:37" x14ac:dyDescent="0.25">
      <c r="L240" t="str">
        <f t="shared" si="21"/>
        <v/>
      </c>
      <c r="M240" t="str">
        <f t="shared" si="22"/>
        <v/>
      </c>
      <c r="N240" t="e">
        <v>#VALUE!</v>
      </c>
      <c r="O240" t="e">
        <v>#VALUE!</v>
      </c>
      <c r="P240" t="e">
        <v>#VALUE!</v>
      </c>
      <c r="R240" t="e">
        <v>#VALUE!</v>
      </c>
      <c r="S240" t="s">
        <v>35</v>
      </c>
      <c r="AF240" s="10">
        <v>1770</v>
      </c>
      <c r="AG240">
        <f t="shared" ca="1" si="16"/>
        <v>0</v>
      </c>
      <c r="AH240">
        <f t="shared" ca="1" si="17"/>
        <v>0</v>
      </c>
      <c r="AI240">
        <f t="shared" ca="1" si="18"/>
        <v>0</v>
      </c>
      <c r="AJ240">
        <f t="shared" ca="1" si="19"/>
        <v>1</v>
      </c>
      <c r="AK240">
        <f t="shared" ca="1" si="20"/>
        <v>1333.5</v>
      </c>
    </row>
    <row r="241" spans="12:37" x14ac:dyDescent="0.25">
      <c r="L241" t="str">
        <f t="shared" si="21"/>
        <v/>
      </c>
      <c r="M241" t="str">
        <f t="shared" si="22"/>
        <v/>
      </c>
      <c r="N241" t="e">
        <v>#VALUE!</v>
      </c>
      <c r="O241" t="e">
        <v>#VALUE!</v>
      </c>
      <c r="P241" t="e">
        <v>#VALUE!</v>
      </c>
      <c r="R241" t="e">
        <v>#VALUE!</v>
      </c>
      <c r="S241" t="s">
        <v>35</v>
      </c>
      <c r="AF241" s="10">
        <v>1780</v>
      </c>
      <c r="AG241">
        <f t="shared" ca="1" si="16"/>
        <v>0</v>
      </c>
      <c r="AH241">
        <f t="shared" ca="1" si="17"/>
        <v>0</v>
      </c>
      <c r="AI241">
        <f t="shared" ca="1" si="18"/>
        <v>0</v>
      </c>
      <c r="AJ241">
        <f t="shared" ca="1" si="19"/>
        <v>1</v>
      </c>
      <c r="AK241">
        <f t="shared" ca="1" si="20"/>
        <v>1333.5</v>
      </c>
    </row>
    <row r="242" spans="12:37" x14ac:dyDescent="0.25">
      <c r="L242" t="str">
        <f t="shared" si="21"/>
        <v/>
      </c>
      <c r="M242" t="str">
        <f t="shared" si="22"/>
        <v/>
      </c>
      <c r="AF242" s="10">
        <v>1790</v>
      </c>
      <c r="AG242">
        <f t="shared" ca="1" si="16"/>
        <v>0</v>
      </c>
      <c r="AH242">
        <f t="shared" ca="1" si="17"/>
        <v>0</v>
      </c>
      <c r="AI242">
        <f t="shared" ca="1" si="18"/>
        <v>0</v>
      </c>
      <c r="AJ242">
        <f t="shared" ca="1" si="19"/>
        <v>1</v>
      </c>
      <c r="AK242">
        <f t="shared" ca="1" si="20"/>
        <v>1333.5</v>
      </c>
    </row>
    <row r="243" spans="12:37" x14ac:dyDescent="0.25">
      <c r="L243" t="str">
        <f t="shared" si="21"/>
        <v/>
      </c>
      <c r="M243" t="str">
        <f t="shared" si="22"/>
        <v/>
      </c>
      <c r="AF243" s="10">
        <v>1800</v>
      </c>
      <c r="AG243">
        <f t="shared" ca="1" si="16"/>
        <v>0</v>
      </c>
      <c r="AH243">
        <f t="shared" ca="1" si="17"/>
        <v>0</v>
      </c>
      <c r="AI243">
        <f t="shared" ca="1" si="18"/>
        <v>0</v>
      </c>
      <c r="AJ243">
        <f t="shared" ca="1" si="19"/>
        <v>1</v>
      </c>
      <c r="AK243">
        <f t="shared" ca="1" si="20"/>
        <v>1333.5</v>
      </c>
    </row>
    <row r="244" spans="12:37" x14ac:dyDescent="0.25">
      <c r="L244" t="str">
        <f t="shared" si="21"/>
        <v/>
      </c>
      <c r="M244" t="str">
        <f t="shared" si="22"/>
        <v/>
      </c>
      <c r="N244" t="s">
        <v>32</v>
      </c>
      <c r="O244" t="s">
        <v>33</v>
      </c>
      <c r="P244" t="s">
        <v>34</v>
      </c>
      <c r="AF244" s="10">
        <v>1810</v>
      </c>
      <c r="AG244">
        <f t="shared" ca="1" si="16"/>
        <v>0</v>
      </c>
      <c r="AH244">
        <f t="shared" ca="1" si="17"/>
        <v>0</v>
      </c>
      <c r="AI244">
        <f t="shared" ca="1" si="18"/>
        <v>0</v>
      </c>
      <c r="AJ244">
        <f t="shared" ca="1" si="19"/>
        <v>1</v>
      </c>
      <c r="AK244">
        <f t="shared" ca="1" si="20"/>
        <v>1333.5</v>
      </c>
    </row>
    <row r="245" spans="12:37" x14ac:dyDescent="0.25">
      <c r="L245" t="str">
        <f t="shared" si="21"/>
        <v/>
      </c>
      <c r="M245" t="str">
        <f t="shared" si="22"/>
        <v/>
      </c>
      <c r="N245" t="e">
        <f>COS(RADIANS(M245))</f>
        <v>#VALUE!</v>
      </c>
      <c r="O245" t="str">
        <f>IFERROR(-COS(RADIANS(DEGREES(ASIN(((SIN(RADIANS(M245)))*$C$26)/(SQRT((((SIN(RADIANS(M245)))*$C$26)^2)+(($C$22-$C$25-(((SIN(RADIANS(90-M245)))*$C$26))-$C$23)^2))))))),"")</f>
        <v/>
      </c>
      <c r="P245" t="e">
        <f>N245</f>
        <v>#VALUE!</v>
      </c>
      <c r="R245">
        <v>0</v>
      </c>
      <c r="AF245" s="10">
        <v>1820</v>
      </c>
      <c r="AG245">
        <f t="shared" ca="1" si="16"/>
        <v>0</v>
      </c>
      <c r="AH245">
        <f t="shared" ca="1" si="17"/>
        <v>0</v>
      </c>
      <c r="AI245">
        <f t="shared" ca="1" si="18"/>
        <v>0</v>
      </c>
      <c r="AJ245">
        <f t="shared" ca="1" si="19"/>
        <v>1</v>
      </c>
      <c r="AK245">
        <f t="shared" ca="1" si="20"/>
        <v>1333.5</v>
      </c>
    </row>
    <row r="246" spans="12:37" x14ac:dyDescent="0.25">
      <c r="L246" t="str">
        <f t="shared" si="21"/>
        <v/>
      </c>
      <c r="M246" t="str">
        <f t="shared" si="22"/>
        <v/>
      </c>
      <c r="N246" t="e">
        <f>SIN(RADIANS(M245))</f>
        <v>#VALUE!</v>
      </c>
      <c r="O246" t="e">
        <f>SIN(RADIANS(DEGREES(ASIN(((SIN(RADIANS(M245)))*$C$26)/(SQRT((((SIN(RADIANS(M245)))*$C$26)^2)+(($C$22-$C$25-(((SIN(RADIANS(90-M245)))*$C$26))-$C$23)^2)))))))</f>
        <v>#VALUE!</v>
      </c>
      <c r="P246" t="e">
        <f>N246</f>
        <v>#VALUE!</v>
      </c>
      <c r="R246">
        <f>$C$6</f>
        <v>1333.5</v>
      </c>
      <c r="AF246" s="10">
        <v>1830</v>
      </c>
      <c r="AG246">
        <f t="shared" ca="1" si="16"/>
        <v>0</v>
      </c>
      <c r="AH246">
        <f t="shared" ca="1" si="17"/>
        <v>0</v>
      </c>
      <c r="AI246">
        <f t="shared" ca="1" si="18"/>
        <v>0</v>
      </c>
      <c r="AJ246">
        <f t="shared" ca="1" si="19"/>
        <v>1</v>
      </c>
      <c r="AK246">
        <f t="shared" ca="1" si="20"/>
        <v>1333.5</v>
      </c>
    </row>
    <row r="247" spans="12:37" x14ac:dyDescent="0.25">
      <c r="L247" t="str">
        <f t="shared" si="21"/>
        <v/>
      </c>
      <c r="M247" t="str">
        <f t="shared" si="22"/>
        <v/>
      </c>
      <c r="N247">
        <v>0</v>
      </c>
      <c r="O247" t="e">
        <f>$C$23*O246</f>
        <v>#VALUE!</v>
      </c>
      <c r="P247" t="e">
        <f>$C$22*P246</f>
        <v>#VALUE!</v>
      </c>
      <c r="R247">
        <f>$C$20*$C$6</f>
        <v>25325.832000000002</v>
      </c>
      <c r="AF247" s="10">
        <v>1840</v>
      </c>
      <c r="AG247">
        <f t="shared" ca="1" si="16"/>
        <v>0</v>
      </c>
      <c r="AH247">
        <f t="shared" ca="1" si="17"/>
        <v>0</v>
      </c>
      <c r="AI247">
        <f t="shared" ca="1" si="18"/>
        <v>0</v>
      </c>
      <c r="AJ247">
        <f t="shared" ca="1" si="19"/>
        <v>1</v>
      </c>
      <c r="AK247">
        <f t="shared" ca="1" si="20"/>
        <v>1333.5</v>
      </c>
    </row>
    <row r="248" spans="12:37" x14ac:dyDescent="0.25">
      <c r="L248" t="str">
        <f t="shared" si="21"/>
        <v/>
      </c>
      <c r="M248" t="str">
        <f t="shared" si="22"/>
        <v/>
      </c>
      <c r="AF248" s="10">
        <v>1850</v>
      </c>
      <c r="AG248">
        <f t="shared" ca="1" si="16"/>
        <v>0</v>
      </c>
      <c r="AH248">
        <f t="shared" ca="1" si="17"/>
        <v>0</v>
      </c>
      <c r="AI248">
        <f t="shared" ca="1" si="18"/>
        <v>0</v>
      </c>
      <c r="AJ248">
        <f t="shared" ca="1" si="19"/>
        <v>1</v>
      </c>
      <c r="AK248">
        <f t="shared" ca="1" si="20"/>
        <v>1333.5</v>
      </c>
    </row>
    <row r="249" spans="12:37" x14ac:dyDescent="0.25">
      <c r="L249" t="str">
        <f t="shared" si="21"/>
        <v/>
      </c>
      <c r="M249" t="str">
        <f t="shared" si="22"/>
        <v/>
      </c>
      <c r="N249" t="e">
        <f t="array" ref="N249:P251">MINVERSE(N245:P247)</f>
        <v>#VALUE!</v>
      </c>
      <c r="O249" t="e">
        <v>#VALUE!</v>
      </c>
      <c r="P249" t="e">
        <v>#VALUE!</v>
      </c>
      <c r="R249" t="e">
        <f t="array" ref="R249:R251">MMULT(N249:P251,R245:R247)</f>
        <v>#VALUE!</v>
      </c>
      <c r="S249" t="s">
        <v>35</v>
      </c>
      <c r="AF249" s="10">
        <v>1860</v>
      </c>
      <c r="AG249">
        <f t="shared" ca="1" si="16"/>
        <v>0</v>
      </c>
      <c r="AH249">
        <f t="shared" ca="1" si="17"/>
        <v>0</v>
      </c>
      <c r="AI249">
        <f t="shared" ca="1" si="18"/>
        <v>0</v>
      </c>
      <c r="AJ249">
        <f t="shared" ca="1" si="19"/>
        <v>1</v>
      </c>
      <c r="AK249">
        <f t="shared" ca="1" si="20"/>
        <v>1333.5</v>
      </c>
    </row>
    <row r="250" spans="12:37" x14ac:dyDescent="0.25">
      <c r="L250" t="str">
        <f t="shared" si="21"/>
        <v/>
      </c>
      <c r="M250" t="str">
        <f t="shared" si="22"/>
        <v/>
      </c>
      <c r="N250" t="e">
        <v>#VALUE!</v>
      </c>
      <c r="O250" t="e">
        <v>#VALUE!</v>
      </c>
      <c r="P250" t="e">
        <v>#VALUE!</v>
      </c>
      <c r="R250" t="e">
        <v>#VALUE!</v>
      </c>
      <c r="S250" t="s">
        <v>35</v>
      </c>
      <c r="AF250" s="10">
        <v>1870</v>
      </c>
      <c r="AG250">
        <f t="shared" ca="1" si="16"/>
        <v>0</v>
      </c>
      <c r="AH250">
        <f t="shared" ca="1" si="17"/>
        <v>0</v>
      </c>
      <c r="AI250">
        <f t="shared" ca="1" si="18"/>
        <v>0</v>
      </c>
      <c r="AJ250">
        <f t="shared" ca="1" si="19"/>
        <v>1</v>
      </c>
      <c r="AK250">
        <f t="shared" ca="1" si="20"/>
        <v>1333.5</v>
      </c>
    </row>
    <row r="251" spans="12:37" x14ac:dyDescent="0.25">
      <c r="L251" t="str">
        <f t="shared" si="21"/>
        <v/>
      </c>
      <c r="M251" t="str">
        <f t="shared" si="22"/>
        <v/>
      </c>
      <c r="N251" t="e">
        <v>#VALUE!</v>
      </c>
      <c r="O251" t="e">
        <v>#VALUE!</v>
      </c>
      <c r="P251" t="e">
        <v>#VALUE!</v>
      </c>
      <c r="R251" t="e">
        <v>#VALUE!</v>
      </c>
      <c r="S251" t="s">
        <v>35</v>
      </c>
      <c r="AF251" s="10">
        <v>1880</v>
      </c>
      <c r="AG251">
        <f t="shared" ca="1" si="16"/>
        <v>0</v>
      </c>
      <c r="AH251">
        <f t="shared" ca="1" si="17"/>
        <v>0</v>
      </c>
      <c r="AI251">
        <f t="shared" ca="1" si="18"/>
        <v>0</v>
      </c>
      <c r="AJ251">
        <f t="shared" ca="1" si="19"/>
        <v>1</v>
      </c>
      <c r="AK251">
        <f t="shared" ca="1" si="20"/>
        <v>1333.5</v>
      </c>
    </row>
    <row r="252" spans="12:37" x14ac:dyDescent="0.25">
      <c r="L252" t="str">
        <f t="shared" si="21"/>
        <v/>
      </c>
      <c r="M252" t="str">
        <f t="shared" si="22"/>
        <v/>
      </c>
      <c r="AF252" s="10">
        <v>1890</v>
      </c>
      <c r="AG252">
        <f t="shared" ca="1" si="16"/>
        <v>0</v>
      </c>
      <c r="AH252">
        <f t="shared" ca="1" si="17"/>
        <v>0</v>
      </c>
      <c r="AI252">
        <f t="shared" ca="1" si="18"/>
        <v>0</v>
      </c>
      <c r="AJ252">
        <f t="shared" ca="1" si="19"/>
        <v>1</v>
      </c>
      <c r="AK252">
        <f t="shared" ca="1" si="20"/>
        <v>1333.5</v>
      </c>
    </row>
    <row r="253" spans="12:37" x14ac:dyDescent="0.25">
      <c r="L253" t="str">
        <f t="shared" si="21"/>
        <v/>
      </c>
      <c r="M253" t="str">
        <f t="shared" si="22"/>
        <v/>
      </c>
      <c r="AF253" s="10">
        <v>1900</v>
      </c>
      <c r="AG253">
        <f t="shared" ca="1" si="16"/>
        <v>0</v>
      </c>
      <c r="AH253">
        <f t="shared" ca="1" si="17"/>
        <v>0</v>
      </c>
      <c r="AI253">
        <f t="shared" ca="1" si="18"/>
        <v>0</v>
      </c>
      <c r="AJ253">
        <f t="shared" ca="1" si="19"/>
        <v>1</v>
      </c>
      <c r="AK253">
        <f t="shared" ca="1" si="20"/>
        <v>1333.5</v>
      </c>
    </row>
    <row r="254" spans="12:37" x14ac:dyDescent="0.25">
      <c r="L254" t="str">
        <f t="shared" si="21"/>
        <v/>
      </c>
      <c r="M254" t="str">
        <f t="shared" si="22"/>
        <v/>
      </c>
      <c r="N254" t="s">
        <v>32</v>
      </c>
      <c r="O254" t="s">
        <v>33</v>
      </c>
      <c r="P254" t="s">
        <v>34</v>
      </c>
      <c r="AF254" s="10">
        <v>1910</v>
      </c>
      <c r="AG254">
        <f t="shared" ca="1" si="16"/>
        <v>0</v>
      </c>
      <c r="AH254">
        <f t="shared" ca="1" si="17"/>
        <v>0</v>
      </c>
      <c r="AI254">
        <f t="shared" ca="1" si="18"/>
        <v>0</v>
      </c>
      <c r="AJ254">
        <f t="shared" ca="1" si="19"/>
        <v>1</v>
      </c>
      <c r="AK254">
        <f t="shared" ca="1" si="20"/>
        <v>1333.5</v>
      </c>
    </row>
    <row r="255" spans="12:37" x14ac:dyDescent="0.25">
      <c r="L255" t="str">
        <f t="shared" si="21"/>
        <v/>
      </c>
      <c r="M255" t="str">
        <f t="shared" si="22"/>
        <v/>
      </c>
      <c r="N255" t="e">
        <f>COS(RADIANS(M255))</f>
        <v>#VALUE!</v>
      </c>
      <c r="O255" t="str">
        <f>IFERROR(-COS(RADIANS(DEGREES(ASIN(((SIN(RADIANS(M255)))*$C$26)/(SQRT((((SIN(RADIANS(M255)))*$C$26)^2)+(($C$22-$C$25-(((SIN(RADIANS(90-M255)))*$C$26))-$C$23)^2))))))),"")</f>
        <v/>
      </c>
      <c r="P255" t="e">
        <f>N255</f>
        <v>#VALUE!</v>
      </c>
      <c r="R255">
        <v>0</v>
      </c>
      <c r="AF255" s="10">
        <v>1920</v>
      </c>
      <c r="AG255">
        <f t="shared" ca="1" si="16"/>
        <v>0</v>
      </c>
      <c r="AH255">
        <f t="shared" ca="1" si="17"/>
        <v>0</v>
      </c>
      <c r="AI255">
        <f t="shared" ca="1" si="18"/>
        <v>0</v>
      </c>
      <c r="AJ255">
        <f t="shared" ca="1" si="19"/>
        <v>1</v>
      </c>
      <c r="AK255">
        <f t="shared" ca="1" si="20"/>
        <v>1333.5</v>
      </c>
    </row>
    <row r="256" spans="12:37" x14ac:dyDescent="0.25">
      <c r="L256" t="str">
        <f t="shared" si="21"/>
        <v/>
      </c>
      <c r="M256" t="str">
        <f t="shared" si="22"/>
        <v/>
      </c>
      <c r="N256" t="e">
        <f>SIN(RADIANS(M255))</f>
        <v>#VALUE!</v>
      </c>
      <c r="O256" t="e">
        <f>SIN(RADIANS(DEGREES(ASIN(((SIN(RADIANS(M255)))*$C$26)/(SQRT((((SIN(RADIANS(M255)))*$C$26)^2)+(($C$22-$C$25-(((SIN(RADIANS(90-M255)))*$C$26))-$C$23)^2)))))))</f>
        <v>#VALUE!</v>
      </c>
      <c r="P256" t="e">
        <f>N256</f>
        <v>#VALUE!</v>
      </c>
      <c r="R256">
        <f>$C$6</f>
        <v>1333.5</v>
      </c>
      <c r="AF256" s="10">
        <v>1930</v>
      </c>
      <c r="AG256">
        <f t="shared" ref="AG256:AG319" ca="1" si="23">IF(((AF256/10)+0.99)&gt;$O$60,AG255,OFFSET($M$65,AF256,0))</f>
        <v>0</v>
      </c>
      <c r="AH256">
        <f t="shared" ref="AH256:AH319" ca="1" si="24">IFERROR(IF((AF256/10)&gt;$O$60,AH255,DEGREES(ASIN(((SIN(RADIANS(AG256)))*$C$26)/(SQRT((((SIN(RADIANS(AG256)))*$C$26)^2)+(($C$22-$C$25-(((SIN(RADIANS(90-AG256)))*$C$26))-$C$23)^2)))))),AH255)</f>
        <v>0</v>
      </c>
      <c r="AI256">
        <f t="shared" ref="AI256:AI319" ca="1" si="25">IFERROR(IF((AF256/10)&gt;$O$60,AI255,OFFSET($R$69,AF256,0)),AI255)</f>
        <v>0</v>
      </c>
      <c r="AJ256">
        <f t="shared" ref="AJ256:AJ319" ca="1" si="26">IFERROR(IF((AF256/10)&gt;$O$60,AJ255,OFFSET($R$70,AF256,0)),AJ255)</f>
        <v>1</v>
      </c>
      <c r="AK256">
        <f t="shared" ref="AK256:AK319" ca="1" si="27">IFERROR(IF((AF256/10)&gt;$O$60,AK255,OFFSET($R$71,AF256,0)),AK255)</f>
        <v>1333.5</v>
      </c>
    </row>
    <row r="257" spans="12:37" x14ac:dyDescent="0.25">
      <c r="L257" t="str">
        <f t="shared" si="21"/>
        <v/>
      </c>
      <c r="M257" t="str">
        <f t="shared" si="22"/>
        <v/>
      </c>
      <c r="N257">
        <v>0</v>
      </c>
      <c r="O257" t="e">
        <f>$C$23*O256</f>
        <v>#VALUE!</v>
      </c>
      <c r="P257" t="e">
        <f>$C$22*P256</f>
        <v>#VALUE!</v>
      </c>
      <c r="R257">
        <f>$C$20*$C$6</f>
        <v>25325.832000000002</v>
      </c>
      <c r="AF257" s="10">
        <v>1940</v>
      </c>
      <c r="AG257">
        <f t="shared" ca="1" si="23"/>
        <v>0</v>
      </c>
      <c r="AH257">
        <f t="shared" ca="1" si="24"/>
        <v>0</v>
      </c>
      <c r="AI257">
        <f t="shared" ca="1" si="25"/>
        <v>0</v>
      </c>
      <c r="AJ257">
        <f t="shared" ca="1" si="26"/>
        <v>1</v>
      </c>
      <c r="AK257">
        <f t="shared" ca="1" si="27"/>
        <v>1333.5</v>
      </c>
    </row>
    <row r="258" spans="12:37" x14ac:dyDescent="0.25">
      <c r="L258" t="str">
        <f t="shared" si="21"/>
        <v/>
      </c>
      <c r="M258" t="str">
        <f t="shared" si="22"/>
        <v/>
      </c>
      <c r="AF258" s="10">
        <v>1950</v>
      </c>
      <c r="AG258">
        <f t="shared" ca="1" si="23"/>
        <v>0</v>
      </c>
      <c r="AH258">
        <f t="shared" ca="1" si="24"/>
        <v>0</v>
      </c>
      <c r="AI258">
        <f t="shared" ca="1" si="25"/>
        <v>0</v>
      </c>
      <c r="AJ258">
        <f t="shared" ca="1" si="26"/>
        <v>1</v>
      </c>
      <c r="AK258">
        <f t="shared" ca="1" si="27"/>
        <v>1333.5</v>
      </c>
    </row>
    <row r="259" spans="12:37" x14ac:dyDescent="0.25">
      <c r="L259" t="str">
        <f t="shared" si="21"/>
        <v/>
      </c>
      <c r="M259" t="str">
        <f t="shared" si="22"/>
        <v/>
      </c>
      <c r="N259" t="e">
        <f t="array" ref="N259:P261">MINVERSE(N255:P257)</f>
        <v>#VALUE!</v>
      </c>
      <c r="O259" t="e">
        <v>#VALUE!</v>
      </c>
      <c r="P259" t="e">
        <v>#VALUE!</v>
      </c>
      <c r="R259" t="e">
        <f t="array" ref="R259:R261">MMULT(N259:P261,R255:R257)</f>
        <v>#VALUE!</v>
      </c>
      <c r="S259" t="s">
        <v>35</v>
      </c>
      <c r="AF259" s="10">
        <v>1960</v>
      </c>
      <c r="AG259">
        <f t="shared" ca="1" si="23"/>
        <v>0</v>
      </c>
      <c r="AH259">
        <f t="shared" ca="1" si="24"/>
        <v>0</v>
      </c>
      <c r="AI259">
        <f t="shared" ca="1" si="25"/>
        <v>0</v>
      </c>
      <c r="AJ259">
        <f t="shared" ca="1" si="26"/>
        <v>1</v>
      </c>
      <c r="AK259">
        <f t="shared" ca="1" si="27"/>
        <v>1333.5</v>
      </c>
    </row>
    <row r="260" spans="12:37" x14ac:dyDescent="0.25">
      <c r="L260" t="str">
        <f t="shared" si="21"/>
        <v/>
      </c>
      <c r="M260" t="str">
        <f t="shared" si="22"/>
        <v/>
      </c>
      <c r="N260" t="e">
        <v>#VALUE!</v>
      </c>
      <c r="O260" t="e">
        <v>#VALUE!</v>
      </c>
      <c r="P260" t="e">
        <v>#VALUE!</v>
      </c>
      <c r="R260" t="e">
        <v>#VALUE!</v>
      </c>
      <c r="S260" t="s">
        <v>35</v>
      </c>
      <c r="AF260" s="10">
        <v>1970</v>
      </c>
      <c r="AG260">
        <f t="shared" ca="1" si="23"/>
        <v>0</v>
      </c>
      <c r="AH260">
        <f t="shared" ca="1" si="24"/>
        <v>0</v>
      </c>
      <c r="AI260">
        <f t="shared" ca="1" si="25"/>
        <v>0</v>
      </c>
      <c r="AJ260">
        <f t="shared" ca="1" si="26"/>
        <v>1</v>
      </c>
      <c r="AK260">
        <f t="shared" ca="1" si="27"/>
        <v>1333.5</v>
      </c>
    </row>
    <row r="261" spans="12:37" x14ac:dyDescent="0.25">
      <c r="L261" t="str">
        <f t="shared" si="21"/>
        <v/>
      </c>
      <c r="M261" t="str">
        <f t="shared" si="22"/>
        <v/>
      </c>
      <c r="N261" t="e">
        <v>#VALUE!</v>
      </c>
      <c r="O261" t="e">
        <v>#VALUE!</v>
      </c>
      <c r="P261" t="e">
        <v>#VALUE!</v>
      </c>
      <c r="R261" t="e">
        <v>#VALUE!</v>
      </c>
      <c r="S261" t="s">
        <v>35</v>
      </c>
      <c r="AF261" s="10">
        <v>1980</v>
      </c>
      <c r="AG261">
        <f t="shared" ca="1" si="23"/>
        <v>0</v>
      </c>
      <c r="AH261">
        <f t="shared" ca="1" si="24"/>
        <v>0</v>
      </c>
      <c r="AI261">
        <f t="shared" ca="1" si="25"/>
        <v>0</v>
      </c>
      <c r="AJ261">
        <f t="shared" ca="1" si="26"/>
        <v>1</v>
      </c>
      <c r="AK261">
        <f t="shared" ca="1" si="27"/>
        <v>1333.5</v>
      </c>
    </row>
    <row r="262" spans="12:37" x14ac:dyDescent="0.25">
      <c r="L262" t="str">
        <f t="shared" si="21"/>
        <v/>
      </c>
      <c r="M262" t="str">
        <f t="shared" si="22"/>
        <v/>
      </c>
      <c r="AF262" s="10">
        <v>1990</v>
      </c>
      <c r="AG262">
        <f t="shared" ca="1" si="23"/>
        <v>0</v>
      </c>
      <c r="AH262">
        <f t="shared" ca="1" si="24"/>
        <v>0</v>
      </c>
      <c r="AI262">
        <f t="shared" ca="1" si="25"/>
        <v>0</v>
      </c>
      <c r="AJ262">
        <f t="shared" ca="1" si="26"/>
        <v>1</v>
      </c>
      <c r="AK262">
        <f t="shared" ca="1" si="27"/>
        <v>1333.5</v>
      </c>
    </row>
    <row r="263" spans="12:37" x14ac:dyDescent="0.25">
      <c r="L263" t="str">
        <f t="shared" si="21"/>
        <v/>
      </c>
      <c r="M263" t="str">
        <f t="shared" si="22"/>
        <v/>
      </c>
      <c r="AF263" s="10">
        <v>2000</v>
      </c>
      <c r="AG263">
        <f t="shared" ca="1" si="23"/>
        <v>0</v>
      </c>
      <c r="AH263">
        <f t="shared" ca="1" si="24"/>
        <v>0</v>
      </c>
      <c r="AI263">
        <f t="shared" ca="1" si="25"/>
        <v>0</v>
      </c>
      <c r="AJ263">
        <f t="shared" ca="1" si="26"/>
        <v>1</v>
      </c>
      <c r="AK263">
        <f t="shared" ca="1" si="27"/>
        <v>1333.5</v>
      </c>
    </row>
    <row r="264" spans="12:37" x14ac:dyDescent="0.25">
      <c r="L264" t="str">
        <f t="shared" si="21"/>
        <v/>
      </c>
      <c r="M264" t="str">
        <f t="shared" si="22"/>
        <v/>
      </c>
      <c r="N264" t="s">
        <v>32</v>
      </c>
      <c r="O264" t="s">
        <v>33</v>
      </c>
      <c r="P264" t="s">
        <v>34</v>
      </c>
      <c r="AF264" s="10">
        <v>2010</v>
      </c>
      <c r="AG264">
        <f t="shared" ca="1" si="23"/>
        <v>0</v>
      </c>
      <c r="AH264">
        <f t="shared" ca="1" si="24"/>
        <v>0</v>
      </c>
      <c r="AI264">
        <f t="shared" ca="1" si="25"/>
        <v>0</v>
      </c>
      <c r="AJ264">
        <f t="shared" ca="1" si="26"/>
        <v>1</v>
      </c>
      <c r="AK264">
        <f t="shared" ca="1" si="27"/>
        <v>1333.5</v>
      </c>
    </row>
    <row r="265" spans="12:37" x14ac:dyDescent="0.25">
      <c r="L265" t="str">
        <f t="shared" si="21"/>
        <v/>
      </c>
      <c r="M265" t="str">
        <f t="shared" si="22"/>
        <v/>
      </c>
      <c r="N265" t="e">
        <f>COS(RADIANS(M265))</f>
        <v>#VALUE!</v>
      </c>
      <c r="O265" t="str">
        <f>IFERROR(-COS(RADIANS(DEGREES(ASIN(((SIN(RADIANS(M265)))*$C$26)/(SQRT((((SIN(RADIANS(M265)))*$C$26)^2)+(($C$22-$C$25-(((SIN(RADIANS(90-M265)))*$C$26))-$C$23)^2))))))),"")</f>
        <v/>
      </c>
      <c r="P265" t="e">
        <f>N265</f>
        <v>#VALUE!</v>
      </c>
      <c r="R265">
        <v>0</v>
      </c>
      <c r="AF265" s="10">
        <v>2020</v>
      </c>
      <c r="AG265">
        <f t="shared" ca="1" si="23"/>
        <v>0</v>
      </c>
      <c r="AH265">
        <f t="shared" ca="1" si="24"/>
        <v>0</v>
      </c>
      <c r="AI265">
        <f t="shared" ca="1" si="25"/>
        <v>0</v>
      </c>
      <c r="AJ265">
        <f t="shared" ca="1" si="26"/>
        <v>1</v>
      </c>
      <c r="AK265">
        <f t="shared" ca="1" si="27"/>
        <v>1333.5</v>
      </c>
    </row>
    <row r="266" spans="12:37" x14ac:dyDescent="0.25">
      <c r="L266" t="str">
        <f t="shared" si="21"/>
        <v/>
      </c>
      <c r="M266" t="str">
        <f t="shared" si="22"/>
        <v/>
      </c>
      <c r="N266" t="e">
        <f>SIN(RADIANS(M265))</f>
        <v>#VALUE!</v>
      </c>
      <c r="O266" t="e">
        <f>SIN(RADIANS(DEGREES(ASIN(((SIN(RADIANS(M265)))*$C$26)/(SQRT((((SIN(RADIANS(M265)))*$C$26)^2)+(($C$22-$C$25-(((SIN(RADIANS(90-M265)))*$C$26))-$C$23)^2)))))))</f>
        <v>#VALUE!</v>
      </c>
      <c r="P266" t="e">
        <f>N266</f>
        <v>#VALUE!</v>
      </c>
      <c r="R266">
        <f>$C$6</f>
        <v>1333.5</v>
      </c>
      <c r="AF266" s="10">
        <v>2030</v>
      </c>
      <c r="AG266">
        <f t="shared" ca="1" si="23"/>
        <v>0</v>
      </c>
      <c r="AH266">
        <f t="shared" ca="1" si="24"/>
        <v>0</v>
      </c>
      <c r="AI266">
        <f t="shared" ca="1" si="25"/>
        <v>0</v>
      </c>
      <c r="AJ266">
        <f t="shared" ca="1" si="26"/>
        <v>1</v>
      </c>
      <c r="AK266">
        <f t="shared" ca="1" si="27"/>
        <v>1333.5</v>
      </c>
    </row>
    <row r="267" spans="12:37" x14ac:dyDescent="0.25">
      <c r="L267" t="str">
        <f t="shared" si="21"/>
        <v/>
      </c>
      <c r="M267" t="str">
        <f t="shared" si="22"/>
        <v/>
      </c>
      <c r="N267">
        <v>0</v>
      </c>
      <c r="O267" t="e">
        <f>$C$23*O266</f>
        <v>#VALUE!</v>
      </c>
      <c r="P267" t="e">
        <f>$C$22*P266</f>
        <v>#VALUE!</v>
      </c>
      <c r="R267">
        <f>$C$20*$C$6</f>
        <v>25325.832000000002</v>
      </c>
      <c r="AF267" s="10">
        <v>2040</v>
      </c>
      <c r="AG267">
        <f t="shared" ca="1" si="23"/>
        <v>0</v>
      </c>
      <c r="AH267">
        <f t="shared" ca="1" si="24"/>
        <v>0</v>
      </c>
      <c r="AI267">
        <f t="shared" ca="1" si="25"/>
        <v>0</v>
      </c>
      <c r="AJ267">
        <f t="shared" ca="1" si="26"/>
        <v>1</v>
      </c>
      <c r="AK267">
        <f t="shared" ca="1" si="27"/>
        <v>1333.5</v>
      </c>
    </row>
    <row r="268" spans="12:37" x14ac:dyDescent="0.25">
      <c r="L268" t="str">
        <f t="shared" ref="L268:L331" si="28">IF(M268="","",L258+1)</f>
        <v/>
      </c>
      <c r="M268" t="str">
        <f t="shared" si="22"/>
        <v/>
      </c>
      <c r="AF268" s="10">
        <v>2050</v>
      </c>
      <c r="AG268">
        <f t="shared" ca="1" si="23"/>
        <v>0</v>
      </c>
      <c r="AH268">
        <f t="shared" ca="1" si="24"/>
        <v>0</v>
      </c>
      <c r="AI268">
        <f t="shared" ca="1" si="25"/>
        <v>0</v>
      </c>
      <c r="AJ268">
        <f t="shared" ca="1" si="26"/>
        <v>1</v>
      </c>
      <c r="AK268">
        <f t="shared" ca="1" si="27"/>
        <v>1333.5</v>
      </c>
    </row>
    <row r="269" spans="12:37" x14ac:dyDescent="0.25">
      <c r="L269" t="str">
        <f t="shared" si="28"/>
        <v/>
      </c>
      <c r="M269" t="str">
        <f t="shared" si="22"/>
        <v/>
      </c>
      <c r="N269" t="e">
        <f t="array" ref="N269:P271">MINVERSE(N265:P267)</f>
        <v>#VALUE!</v>
      </c>
      <c r="O269" t="e">
        <v>#VALUE!</v>
      </c>
      <c r="P269" t="e">
        <v>#VALUE!</v>
      </c>
      <c r="R269" t="e">
        <f t="array" ref="R269:R271">MMULT(N269:P271,R265:R267)</f>
        <v>#VALUE!</v>
      </c>
      <c r="S269" t="s">
        <v>35</v>
      </c>
      <c r="AF269" s="10">
        <v>2060</v>
      </c>
      <c r="AG269">
        <f t="shared" ca="1" si="23"/>
        <v>0</v>
      </c>
      <c r="AH269">
        <f t="shared" ca="1" si="24"/>
        <v>0</v>
      </c>
      <c r="AI269">
        <f t="shared" ca="1" si="25"/>
        <v>0</v>
      </c>
      <c r="AJ269">
        <f t="shared" ca="1" si="26"/>
        <v>1</v>
      </c>
      <c r="AK269">
        <f t="shared" ca="1" si="27"/>
        <v>1333.5</v>
      </c>
    </row>
    <row r="270" spans="12:37" x14ac:dyDescent="0.25">
      <c r="L270" t="str">
        <f t="shared" si="28"/>
        <v/>
      </c>
      <c r="M270" t="str">
        <f t="shared" si="22"/>
        <v/>
      </c>
      <c r="N270" t="e">
        <v>#VALUE!</v>
      </c>
      <c r="O270" t="e">
        <v>#VALUE!</v>
      </c>
      <c r="P270" t="e">
        <v>#VALUE!</v>
      </c>
      <c r="R270" t="e">
        <v>#VALUE!</v>
      </c>
      <c r="S270" t="s">
        <v>35</v>
      </c>
      <c r="AF270" s="10">
        <v>2070</v>
      </c>
      <c r="AG270">
        <f t="shared" ca="1" si="23"/>
        <v>0</v>
      </c>
      <c r="AH270">
        <f t="shared" ca="1" si="24"/>
        <v>0</v>
      </c>
      <c r="AI270">
        <f t="shared" ca="1" si="25"/>
        <v>0</v>
      </c>
      <c r="AJ270">
        <f t="shared" ca="1" si="26"/>
        <v>1</v>
      </c>
      <c r="AK270">
        <f t="shared" ca="1" si="27"/>
        <v>1333.5</v>
      </c>
    </row>
    <row r="271" spans="12:37" x14ac:dyDescent="0.25">
      <c r="L271" t="str">
        <f t="shared" si="28"/>
        <v/>
      </c>
      <c r="M271" t="str">
        <f t="shared" si="22"/>
        <v/>
      </c>
      <c r="N271" t="e">
        <v>#VALUE!</v>
      </c>
      <c r="O271" t="e">
        <v>#VALUE!</v>
      </c>
      <c r="P271" t="e">
        <v>#VALUE!</v>
      </c>
      <c r="R271" t="e">
        <v>#VALUE!</v>
      </c>
      <c r="S271" t="s">
        <v>35</v>
      </c>
      <c r="AF271" s="10">
        <v>2080</v>
      </c>
      <c r="AG271">
        <f t="shared" ca="1" si="23"/>
        <v>0</v>
      </c>
      <c r="AH271">
        <f t="shared" ca="1" si="24"/>
        <v>0</v>
      </c>
      <c r="AI271">
        <f t="shared" ca="1" si="25"/>
        <v>0</v>
      </c>
      <c r="AJ271">
        <f t="shared" ca="1" si="26"/>
        <v>1</v>
      </c>
      <c r="AK271">
        <f t="shared" ca="1" si="27"/>
        <v>1333.5</v>
      </c>
    </row>
    <row r="272" spans="12:37" x14ac:dyDescent="0.25">
      <c r="L272" t="str">
        <f t="shared" si="28"/>
        <v/>
      </c>
      <c r="M272" t="str">
        <f t="shared" si="22"/>
        <v/>
      </c>
      <c r="AF272" s="10">
        <v>2090</v>
      </c>
      <c r="AG272">
        <f t="shared" ca="1" si="23"/>
        <v>0</v>
      </c>
      <c r="AH272">
        <f t="shared" ca="1" si="24"/>
        <v>0</v>
      </c>
      <c r="AI272">
        <f t="shared" ca="1" si="25"/>
        <v>0</v>
      </c>
      <c r="AJ272">
        <f t="shared" ca="1" si="26"/>
        <v>1</v>
      </c>
      <c r="AK272">
        <f t="shared" ca="1" si="27"/>
        <v>1333.5</v>
      </c>
    </row>
    <row r="273" spans="12:37" x14ac:dyDescent="0.25">
      <c r="L273" t="str">
        <f t="shared" si="28"/>
        <v/>
      </c>
      <c r="M273" t="str">
        <f t="shared" si="22"/>
        <v/>
      </c>
      <c r="AF273" s="10">
        <v>2100</v>
      </c>
      <c r="AG273">
        <f t="shared" ca="1" si="23"/>
        <v>0</v>
      </c>
      <c r="AH273">
        <f t="shared" ca="1" si="24"/>
        <v>0</v>
      </c>
      <c r="AI273">
        <f t="shared" ca="1" si="25"/>
        <v>0</v>
      </c>
      <c r="AJ273">
        <f t="shared" ca="1" si="26"/>
        <v>1</v>
      </c>
      <c r="AK273">
        <f t="shared" ca="1" si="27"/>
        <v>1333.5</v>
      </c>
    </row>
    <row r="274" spans="12:37" x14ac:dyDescent="0.25">
      <c r="L274" t="str">
        <f t="shared" si="28"/>
        <v/>
      </c>
      <c r="M274" t="str">
        <f t="shared" si="22"/>
        <v/>
      </c>
      <c r="N274" t="s">
        <v>32</v>
      </c>
      <c r="O274" t="s">
        <v>33</v>
      </c>
      <c r="P274" t="s">
        <v>34</v>
      </c>
      <c r="AF274" s="10">
        <v>2110</v>
      </c>
      <c r="AG274">
        <f t="shared" ca="1" si="23"/>
        <v>0</v>
      </c>
      <c r="AH274">
        <f t="shared" ca="1" si="24"/>
        <v>0</v>
      </c>
      <c r="AI274">
        <f t="shared" ca="1" si="25"/>
        <v>0</v>
      </c>
      <c r="AJ274">
        <f t="shared" ca="1" si="26"/>
        <v>1</v>
      </c>
      <c r="AK274">
        <f t="shared" ca="1" si="27"/>
        <v>1333.5</v>
      </c>
    </row>
    <row r="275" spans="12:37" x14ac:dyDescent="0.25">
      <c r="L275" t="str">
        <f t="shared" si="28"/>
        <v/>
      </c>
      <c r="M275" t="str">
        <f t="shared" si="22"/>
        <v/>
      </c>
      <c r="N275" t="e">
        <f>COS(RADIANS(M275))</f>
        <v>#VALUE!</v>
      </c>
      <c r="O275" t="str">
        <f>IFERROR(-COS(RADIANS(DEGREES(ASIN(((SIN(RADIANS(M275)))*$C$26)/(SQRT((((SIN(RADIANS(M275)))*$C$26)^2)+(($C$22-$C$25-(((SIN(RADIANS(90-M275)))*$C$26))-$C$23)^2))))))),"")</f>
        <v/>
      </c>
      <c r="P275" t="e">
        <f>N275</f>
        <v>#VALUE!</v>
      </c>
      <c r="R275">
        <v>0</v>
      </c>
      <c r="AF275" s="10">
        <v>2120</v>
      </c>
      <c r="AG275">
        <f t="shared" ca="1" si="23"/>
        <v>0</v>
      </c>
      <c r="AH275">
        <f t="shared" ca="1" si="24"/>
        <v>0</v>
      </c>
      <c r="AI275">
        <f t="shared" ca="1" si="25"/>
        <v>0</v>
      </c>
      <c r="AJ275">
        <f t="shared" ca="1" si="26"/>
        <v>1</v>
      </c>
      <c r="AK275">
        <f t="shared" ca="1" si="27"/>
        <v>1333.5</v>
      </c>
    </row>
    <row r="276" spans="12:37" x14ac:dyDescent="0.25">
      <c r="L276" t="str">
        <f t="shared" si="28"/>
        <v/>
      </c>
      <c r="M276" t="str">
        <f t="shared" si="22"/>
        <v/>
      </c>
      <c r="N276" t="e">
        <f>SIN(RADIANS(M275))</f>
        <v>#VALUE!</v>
      </c>
      <c r="O276" t="e">
        <f>SIN(RADIANS(DEGREES(ASIN(((SIN(RADIANS(M275)))*$C$26)/(SQRT((((SIN(RADIANS(M275)))*$C$26)^2)+(($C$22-$C$25-(((SIN(RADIANS(90-M275)))*$C$26))-$C$23)^2)))))))</f>
        <v>#VALUE!</v>
      </c>
      <c r="P276" t="e">
        <f>N276</f>
        <v>#VALUE!</v>
      </c>
      <c r="R276">
        <f>$C$6</f>
        <v>1333.5</v>
      </c>
      <c r="AF276" s="10">
        <v>2130</v>
      </c>
      <c r="AG276">
        <f t="shared" ca="1" si="23"/>
        <v>0</v>
      </c>
      <c r="AH276">
        <f t="shared" ca="1" si="24"/>
        <v>0</v>
      </c>
      <c r="AI276">
        <f t="shared" ca="1" si="25"/>
        <v>0</v>
      </c>
      <c r="AJ276">
        <f t="shared" ca="1" si="26"/>
        <v>1</v>
      </c>
      <c r="AK276">
        <f t="shared" ca="1" si="27"/>
        <v>1333.5</v>
      </c>
    </row>
    <row r="277" spans="12:37" x14ac:dyDescent="0.25">
      <c r="L277" t="str">
        <f t="shared" si="28"/>
        <v/>
      </c>
      <c r="M277" t="str">
        <f t="shared" si="22"/>
        <v/>
      </c>
      <c r="N277">
        <v>0</v>
      </c>
      <c r="O277" t="e">
        <f>$C$23*O276</f>
        <v>#VALUE!</v>
      </c>
      <c r="P277" t="e">
        <f>$C$22*P276</f>
        <v>#VALUE!</v>
      </c>
      <c r="R277">
        <f>$C$20*$C$6</f>
        <v>25325.832000000002</v>
      </c>
      <c r="AF277" s="10">
        <v>2140</v>
      </c>
      <c r="AG277">
        <f t="shared" ca="1" si="23"/>
        <v>0</v>
      </c>
      <c r="AH277">
        <f t="shared" ca="1" si="24"/>
        <v>0</v>
      </c>
      <c r="AI277">
        <f t="shared" ca="1" si="25"/>
        <v>0</v>
      </c>
      <c r="AJ277">
        <f t="shared" ca="1" si="26"/>
        <v>1</v>
      </c>
      <c r="AK277">
        <f t="shared" ca="1" si="27"/>
        <v>1333.5</v>
      </c>
    </row>
    <row r="278" spans="12:37" x14ac:dyDescent="0.25">
      <c r="L278" t="str">
        <f t="shared" si="28"/>
        <v/>
      </c>
      <c r="M278" t="str">
        <f t="shared" si="22"/>
        <v/>
      </c>
      <c r="AF278" s="10">
        <v>2150</v>
      </c>
      <c r="AG278">
        <f t="shared" ca="1" si="23"/>
        <v>0</v>
      </c>
      <c r="AH278">
        <f t="shared" ca="1" si="24"/>
        <v>0</v>
      </c>
      <c r="AI278">
        <f t="shared" ca="1" si="25"/>
        <v>0</v>
      </c>
      <c r="AJ278">
        <f t="shared" ca="1" si="26"/>
        <v>1</v>
      </c>
      <c r="AK278">
        <f t="shared" ca="1" si="27"/>
        <v>1333.5</v>
      </c>
    </row>
    <row r="279" spans="12:37" x14ac:dyDescent="0.25">
      <c r="L279" t="str">
        <f t="shared" si="28"/>
        <v/>
      </c>
      <c r="M279" t="str">
        <f t="shared" si="22"/>
        <v/>
      </c>
      <c r="N279" t="e">
        <f t="array" ref="N279:P281">MINVERSE(N275:P277)</f>
        <v>#VALUE!</v>
      </c>
      <c r="O279" t="e">
        <v>#VALUE!</v>
      </c>
      <c r="P279" t="e">
        <v>#VALUE!</v>
      </c>
      <c r="R279" t="e">
        <f t="array" ref="R279:R281">MMULT(N279:P281,R275:R277)</f>
        <v>#VALUE!</v>
      </c>
      <c r="S279" t="s">
        <v>35</v>
      </c>
      <c r="AF279" s="10">
        <v>2160</v>
      </c>
      <c r="AG279">
        <f t="shared" ca="1" si="23"/>
        <v>0</v>
      </c>
      <c r="AH279">
        <f t="shared" ca="1" si="24"/>
        <v>0</v>
      </c>
      <c r="AI279">
        <f t="shared" ca="1" si="25"/>
        <v>0</v>
      </c>
      <c r="AJ279">
        <f t="shared" ca="1" si="26"/>
        <v>1</v>
      </c>
      <c r="AK279">
        <f t="shared" ca="1" si="27"/>
        <v>1333.5</v>
      </c>
    </row>
    <row r="280" spans="12:37" x14ac:dyDescent="0.25">
      <c r="L280" t="str">
        <f t="shared" si="28"/>
        <v/>
      </c>
      <c r="M280" t="str">
        <f t="shared" si="22"/>
        <v/>
      </c>
      <c r="N280" t="e">
        <v>#VALUE!</v>
      </c>
      <c r="O280" t="e">
        <v>#VALUE!</v>
      </c>
      <c r="P280" t="e">
        <v>#VALUE!</v>
      </c>
      <c r="R280" t="e">
        <v>#VALUE!</v>
      </c>
      <c r="S280" t="s">
        <v>35</v>
      </c>
      <c r="AF280" s="10">
        <v>2170</v>
      </c>
      <c r="AG280">
        <f t="shared" ca="1" si="23"/>
        <v>0</v>
      </c>
      <c r="AH280">
        <f t="shared" ca="1" si="24"/>
        <v>0</v>
      </c>
      <c r="AI280">
        <f t="shared" ca="1" si="25"/>
        <v>0</v>
      </c>
      <c r="AJ280">
        <f t="shared" ca="1" si="26"/>
        <v>1</v>
      </c>
      <c r="AK280">
        <f t="shared" ca="1" si="27"/>
        <v>1333.5</v>
      </c>
    </row>
    <row r="281" spans="12:37" x14ac:dyDescent="0.25">
      <c r="L281" t="str">
        <f t="shared" si="28"/>
        <v/>
      </c>
      <c r="M281" t="str">
        <f t="shared" si="22"/>
        <v/>
      </c>
      <c r="N281" t="e">
        <v>#VALUE!</v>
      </c>
      <c r="O281" t="e">
        <v>#VALUE!</v>
      </c>
      <c r="P281" t="e">
        <v>#VALUE!</v>
      </c>
      <c r="R281" t="e">
        <v>#VALUE!</v>
      </c>
      <c r="S281" t="s">
        <v>35</v>
      </c>
      <c r="AF281" s="10">
        <v>2180</v>
      </c>
      <c r="AG281">
        <f t="shared" ca="1" si="23"/>
        <v>0</v>
      </c>
      <c r="AH281">
        <f t="shared" ca="1" si="24"/>
        <v>0</v>
      </c>
      <c r="AI281">
        <f t="shared" ca="1" si="25"/>
        <v>0</v>
      </c>
      <c r="AJ281">
        <f t="shared" ca="1" si="26"/>
        <v>1</v>
      </c>
      <c r="AK281">
        <f t="shared" ca="1" si="27"/>
        <v>1333.5</v>
      </c>
    </row>
    <row r="282" spans="12:37" x14ac:dyDescent="0.25">
      <c r="L282" t="str">
        <f t="shared" si="28"/>
        <v/>
      </c>
      <c r="M282" t="str">
        <f t="shared" si="22"/>
        <v/>
      </c>
      <c r="AF282" s="10">
        <v>2190</v>
      </c>
      <c r="AG282">
        <f t="shared" ca="1" si="23"/>
        <v>0</v>
      </c>
      <c r="AH282">
        <f t="shared" ca="1" si="24"/>
        <v>0</v>
      </c>
      <c r="AI282">
        <f t="shared" ca="1" si="25"/>
        <v>0</v>
      </c>
      <c r="AJ282">
        <f t="shared" ca="1" si="26"/>
        <v>1</v>
      </c>
      <c r="AK282">
        <f t="shared" ca="1" si="27"/>
        <v>1333.5</v>
      </c>
    </row>
    <row r="283" spans="12:37" x14ac:dyDescent="0.25">
      <c r="L283" t="str">
        <f t="shared" si="28"/>
        <v/>
      </c>
      <c r="M283" t="str">
        <f t="shared" si="22"/>
        <v/>
      </c>
      <c r="AF283" s="10">
        <v>2200</v>
      </c>
      <c r="AG283">
        <f t="shared" ca="1" si="23"/>
        <v>0</v>
      </c>
      <c r="AH283">
        <f t="shared" ca="1" si="24"/>
        <v>0</v>
      </c>
      <c r="AI283">
        <f t="shared" ca="1" si="25"/>
        <v>0</v>
      </c>
      <c r="AJ283">
        <f t="shared" ca="1" si="26"/>
        <v>1</v>
      </c>
      <c r="AK283">
        <f t="shared" ca="1" si="27"/>
        <v>1333.5</v>
      </c>
    </row>
    <row r="284" spans="12:37" x14ac:dyDescent="0.25">
      <c r="L284" t="str">
        <f t="shared" si="28"/>
        <v/>
      </c>
      <c r="M284" t="str">
        <f t="shared" si="22"/>
        <v/>
      </c>
      <c r="N284" t="s">
        <v>32</v>
      </c>
      <c r="O284" t="s">
        <v>33</v>
      </c>
      <c r="P284" t="s">
        <v>34</v>
      </c>
      <c r="AF284" s="10">
        <v>2210</v>
      </c>
      <c r="AG284">
        <f t="shared" ca="1" si="23"/>
        <v>0</v>
      </c>
      <c r="AH284">
        <f t="shared" ca="1" si="24"/>
        <v>0</v>
      </c>
      <c r="AI284">
        <f t="shared" ca="1" si="25"/>
        <v>0</v>
      </c>
      <c r="AJ284">
        <f t="shared" ca="1" si="26"/>
        <v>1</v>
      </c>
      <c r="AK284">
        <f t="shared" ca="1" si="27"/>
        <v>1333.5</v>
      </c>
    </row>
    <row r="285" spans="12:37" x14ac:dyDescent="0.25">
      <c r="L285" t="str">
        <f t="shared" si="28"/>
        <v/>
      </c>
      <c r="M285" t="str">
        <f t="shared" si="22"/>
        <v/>
      </c>
      <c r="N285" t="e">
        <f>COS(RADIANS(M285))</f>
        <v>#VALUE!</v>
      </c>
      <c r="O285" t="str">
        <f>IFERROR(-COS(RADIANS(DEGREES(ASIN(((SIN(RADIANS(M285)))*$C$26)/(SQRT((((SIN(RADIANS(M285)))*$C$26)^2)+(($C$22-$C$25-(((SIN(RADIANS(90-M285)))*$C$26))-$C$23)^2))))))),"")</f>
        <v/>
      </c>
      <c r="P285" t="e">
        <f>N285</f>
        <v>#VALUE!</v>
      </c>
      <c r="R285">
        <v>0</v>
      </c>
      <c r="AF285" s="10">
        <v>2220</v>
      </c>
      <c r="AG285">
        <f t="shared" ca="1" si="23"/>
        <v>0</v>
      </c>
      <c r="AH285">
        <f t="shared" ca="1" si="24"/>
        <v>0</v>
      </c>
      <c r="AI285">
        <f t="shared" ca="1" si="25"/>
        <v>0</v>
      </c>
      <c r="AJ285">
        <f t="shared" ca="1" si="26"/>
        <v>1</v>
      </c>
      <c r="AK285">
        <f t="shared" ca="1" si="27"/>
        <v>1333.5</v>
      </c>
    </row>
    <row r="286" spans="12:37" x14ac:dyDescent="0.25">
      <c r="L286" t="str">
        <f t="shared" si="28"/>
        <v/>
      </c>
      <c r="M286" t="str">
        <f t="shared" si="22"/>
        <v/>
      </c>
      <c r="N286" t="e">
        <f>SIN(RADIANS(M285))</f>
        <v>#VALUE!</v>
      </c>
      <c r="O286" t="e">
        <f>SIN(RADIANS(DEGREES(ASIN(((SIN(RADIANS(M285)))*$C$26)/(SQRT((((SIN(RADIANS(M285)))*$C$26)^2)+(($C$22-$C$25-(((SIN(RADIANS(90-M285)))*$C$26))-$C$23)^2)))))))</f>
        <v>#VALUE!</v>
      </c>
      <c r="P286" t="e">
        <f>N286</f>
        <v>#VALUE!</v>
      </c>
      <c r="R286">
        <f>$C$6</f>
        <v>1333.5</v>
      </c>
      <c r="AF286" s="10">
        <v>2230</v>
      </c>
      <c r="AG286">
        <f t="shared" ca="1" si="23"/>
        <v>0</v>
      </c>
      <c r="AH286">
        <f t="shared" ca="1" si="24"/>
        <v>0</v>
      </c>
      <c r="AI286">
        <f t="shared" ca="1" si="25"/>
        <v>0</v>
      </c>
      <c r="AJ286">
        <f t="shared" ca="1" si="26"/>
        <v>1</v>
      </c>
      <c r="AK286">
        <f t="shared" ca="1" si="27"/>
        <v>1333.5</v>
      </c>
    </row>
    <row r="287" spans="12:37" x14ac:dyDescent="0.25">
      <c r="L287" t="str">
        <f t="shared" si="28"/>
        <v/>
      </c>
      <c r="M287" t="str">
        <f t="shared" si="22"/>
        <v/>
      </c>
      <c r="N287">
        <v>0</v>
      </c>
      <c r="O287" t="e">
        <f>$C$23*O286</f>
        <v>#VALUE!</v>
      </c>
      <c r="P287" t="e">
        <f>$C$22*P286</f>
        <v>#VALUE!</v>
      </c>
      <c r="R287">
        <f>$C$20*$C$6</f>
        <v>25325.832000000002</v>
      </c>
      <c r="AF287" s="10">
        <v>2240</v>
      </c>
      <c r="AG287">
        <f t="shared" ca="1" si="23"/>
        <v>0</v>
      </c>
      <c r="AH287">
        <f t="shared" ca="1" si="24"/>
        <v>0</v>
      </c>
      <c r="AI287">
        <f t="shared" ca="1" si="25"/>
        <v>0</v>
      </c>
      <c r="AJ287">
        <f t="shared" ca="1" si="26"/>
        <v>1</v>
      </c>
      <c r="AK287">
        <f t="shared" ca="1" si="27"/>
        <v>1333.5</v>
      </c>
    </row>
    <row r="288" spans="12:37" x14ac:dyDescent="0.25">
      <c r="L288" t="str">
        <f t="shared" si="28"/>
        <v/>
      </c>
      <c r="M288" t="str">
        <f t="shared" si="22"/>
        <v/>
      </c>
      <c r="AF288" s="10">
        <v>2250</v>
      </c>
      <c r="AG288">
        <f t="shared" ca="1" si="23"/>
        <v>0</v>
      </c>
      <c r="AH288">
        <f t="shared" ca="1" si="24"/>
        <v>0</v>
      </c>
      <c r="AI288">
        <f t="shared" ca="1" si="25"/>
        <v>0</v>
      </c>
      <c r="AJ288">
        <f t="shared" ca="1" si="26"/>
        <v>1</v>
      </c>
      <c r="AK288">
        <f t="shared" ca="1" si="27"/>
        <v>1333.5</v>
      </c>
    </row>
    <row r="289" spans="12:37" x14ac:dyDescent="0.25">
      <c r="L289" t="str">
        <f t="shared" si="28"/>
        <v/>
      </c>
      <c r="M289" t="str">
        <f t="shared" si="22"/>
        <v/>
      </c>
      <c r="N289" t="e">
        <f t="array" ref="N289:P291">MINVERSE(N285:P287)</f>
        <v>#VALUE!</v>
      </c>
      <c r="O289" t="e">
        <v>#VALUE!</v>
      </c>
      <c r="P289" t="e">
        <v>#VALUE!</v>
      </c>
      <c r="R289" t="e">
        <f t="array" ref="R289:R291">MMULT(N289:P291,R285:R287)</f>
        <v>#VALUE!</v>
      </c>
      <c r="S289" t="s">
        <v>35</v>
      </c>
      <c r="AF289" s="10">
        <v>2260</v>
      </c>
      <c r="AG289">
        <f t="shared" ca="1" si="23"/>
        <v>0</v>
      </c>
      <c r="AH289">
        <f t="shared" ca="1" si="24"/>
        <v>0</v>
      </c>
      <c r="AI289">
        <f t="shared" ca="1" si="25"/>
        <v>0</v>
      </c>
      <c r="AJ289">
        <f t="shared" ca="1" si="26"/>
        <v>1</v>
      </c>
      <c r="AK289">
        <f t="shared" ca="1" si="27"/>
        <v>1333.5</v>
      </c>
    </row>
    <row r="290" spans="12:37" x14ac:dyDescent="0.25">
      <c r="L290" t="str">
        <f t="shared" si="28"/>
        <v/>
      </c>
      <c r="M290" t="str">
        <f t="shared" si="22"/>
        <v/>
      </c>
      <c r="N290" t="e">
        <v>#VALUE!</v>
      </c>
      <c r="O290" t="e">
        <v>#VALUE!</v>
      </c>
      <c r="P290" t="e">
        <v>#VALUE!</v>
      </c>
      <c r="R290" t="e">
        <v>#VALUE!</v>
      </c>
      <c r="S290" t="s">
        <v>35</v>
      </c>
      <c r="AF290" s="10">
        <v>2270</v>
      </c>
      <c r="AG290">
        <f t="shared" ca="1" si="23"/>
        <v>0</v>
      </c>
      <c r="AH290">
        <f t="shared" ca="1" si="24"/>
        <v>0</v>
      </c>
      <c r="AI290">
        <f t="shared" ca="1" si="25"/>
        <v>0</v>
      </c>
      <c r="AJ290">
        <f t="shared" ca="1" si="26"/>
        <v>1</v>
      </c>
      <c r="AK290">
        <f t="shared" ca="1" si="27"/>
        <v>1333.5</v>
      </c>
    </row>
    <row r="291" spans="12:37" x14ac:dyDescent="0.25">
      <c r="L291" t="str">
        <f t="shared" si="28"/>
        <v/>
      </c>
      <c r="M291" t="str">
        <f t="shared" ref="M291:M354" si="29">IF(M281="","",IF(((M281+$O$61)&gt;=$O$49+($O$61/2)),"",(M281+$O$61)))</f>
        <v/>
      </c>
      <c r="N291" t="e">
        <v>#VALUE!</v>
      </c>
      <c r="O291" t="e">
        <v>#VALUE!</v>
      </c>
      <c r="P291" t="e">
        <v>#VALUE!</v>
      </c>
      <c r="R291" t="e">
        <v>#VALUE!</v>
      </c>
      <c r="S291" t="s">
        <v>35</v>
      </c>
      <c r="AF291" s="10">
        <v>2280</v>
      </c>
      <c r="AG291">
        <f t="shared" ca="1" si="23"/>
        <v>0</v>
      </c>
      <c r="AH291">
        <f t="shared" ca="1" si="24"/>
        <v>0</v>
      </c>
      <c r="AI291">
        <f t="shared" ca="1" si="25"/>
        <v>0</v>
      </c>
      <c r="AJ291">
        <f t="shared" ca="1" si="26"/>
        <v>1</v>
      </c>
      <c r="AK291">
        <f t="shared" ca="1" si="27"/>
        <v>1333.5</v>
      </c>
    </row>
    <row r="292" spans="12:37" x14ac:dyDescent="0.25">
      <c r="L292" t="str">
        <f t="shared" si="28"/>
        <v/>
      </c>
      <c r="M292" t="str">
        <f t="shared" si="29"/>
        <v/>
      </c>
      <c r="AF292" s="10">
        <v>2290</v>
      </c>
      <c r="AG292">
        <f t="shared" ca="1" si="23"/>
        <v>0</v>
      </c>
      <c r="AH292">
        <f t="shared" ca="1" si="24"/>
        <v>0</v>
      </c>
      <c r="AI292">
        <f t="shared" ca="1" si="25"/>
        <v>0</v>
      </c>
      <c r="AJ292">
        <f t="shared" ca="1" si="26"/>
        <v>1</v>
      </c>
      <c r="AK292">
        <f t="shared" ca="1" si="27"/>
        <v>1333.5</v>
      </c>
    </row>
    <row r="293" spans="12:37" x14ac:dyDescent="0.25">
      <c r="L293" t="str">
        <f t="shared" si="28"/>
        <v/>
      </c>
      <c r="M293" t="str">
        <f t="shared" si="29"/>
        <v/>
      </c>
      <c r="AF293" s="10">
        <v>2300</v>
      </c>
      <c r="AG293">
        <f t="shared" ca="1" si="23"/>
        <v>0</v>
      </c>
      <c r="AH293">
        <f t="shared" ca="1" si="24"/>
        <v>0</v>
      </c>
      <c r="AI293">
        <f t="shared" ca="1" si="25"/>
        <v>0</v>
      </c>
      <c r="AJ293">
        <f t="shared" ca="1" si="26"/>
        <v>1</v>
      </c>
      <c r="AK293">
        <f t="shared" ca="1" si="27"/>
        <v>1333.5</v>
      </c>
    </row>
    <row r="294" spans="12:37" x14ac:dyDescent="0.25">
      <c r="L294" t="str">
        <f t="shared" si="28"/>
        <v/>
      </c>
      <c r="M294" t="str">
        <f t="shared" si="29"/>
        <v/>
      </c>
      <c r="N294" t="s">
        <v>32</v>
      </c>
      <c r="O294" t="s">
        <v>33</v>
      </c>
      <c r="P294" t="s">
        <v>34</v>
      </c>
      <c r="AF294" s="10">
        <v>2310</v>
      </c>
      <c r="AG294">
        <f t="shared" ca="1" si="23"/>
        <v>0</v>
      </c>
      <c r="AH294">
        <f t="shared" ca="1" si="24"/>
        <v>0</v>
      </c>
      <c r="AI294">
        <f t="shared" ca="1" si="25"/>
        <v>0</v>
      </c>
      <c r="AJ294">
        <f t="shared" ca="1" si="26"/>
        <v>1</v>
      </c>
      <c r="AK294">
        <f t="shared" ca="1" si="27"/>
        <v>1333.5</v>
      </c>
    </row>
    <row r="295" spans="12:37" x14ac:dyDescent="0.25">
      <c r="L295" t="str">
        <f t="shared" si="28"/>
        <v/>
      </c>
      <c r="M295" t="str">
        <f t="shared" si="29"/>
        <v/>
      </c>
      <c r="N295" t="e">
        <f>COS(RADIANS(M295))</f>
        <v>#VALUE!</v>
      </c>
      <c r="O295" t="str">
        <f>IFERROR(-COS(RADIANS(DEGREES(ASIN(((SIN(RADIANS(M295)))*$C$26)/(SQRT((((SIN(RADIANS(M295)))*$C$26)^2)+(($C$22-$C$25-(((SIN(RADIANS(90-M295)))*$C$26))-$C$23)^2))))))),"")</f>
        <v/>
      </c>
      <c r="P295" t="e">
        <f>N295</f>
        <v>#VALUE!</v>
      </c>
      <c r="R295">
        <v>0</v>
      </c>
      <c r="AF295" s="10">
        <v>2320</v>
      </c>
      <c r="AG295">
        <f t="shared" ca="1" si="23"/>
        <v>0</v>
      </c>
      <c r="AH295">
        <f t="shared" ca="1" si="24"/>
        <v>0</v>
      </c>
      <c r="AI295">
        <f t="shared" ca="1" si="25"/>
        <v>0</v>
      </c>
      <c r="AJ295">
        <f t="shared" ca="1" si="26"/>
        <v>1</v>
      </c>
      <c r="AK295">
        <f t="shared" ca="1" si="27"/>
        <v>1333.5</v>
      </c>
    </row>
    <row r="296" spans="12:37" x14ac:dyDescent="0.25">
      <c r="L296" t="str">
        <f t="shared" si="28"/>
        <v/>
      </c>
      <c r="M296" t="str">
        <f t="shared" si="29"/>
        <v/>
      </c>
      <c r="N296" t="e">
        <f>SIN(RADIANS(M295))</f>
        <v>#VALUE!</v>
      </c>
      <c r="O296" t="e">
        <f>SIN(RADIANS(DEGREES(ASIN(((SIN(RADIANS(M295)))*$C$26)/(SQRT((((SIN(RADIANS(M295)))*$C$26)^2)+(($C$22-$C$25-(((SIN(RADIANS(90-M295)))*$C$26))-$C$23)^2)))))))</f>
        <v>#VALUE!</v>
      </c>
      <c r="P296" t="e">
        <f>N296</f>
        <v>#VALUE!</v>
      </c>
      <c r="R296">
        <f>$C$6</f>
        <v>1333.5</v>
      </c>
      <c r="AF296" s="10">
        <v>2330</v>
      </c>
      <c r="AG296">
        <f t="shared" ca="1" si="23"/>
        <v>0</v>
      </c>
      <c r="AH296">
        <f t="shared" ca="1" si="24"/>
        <v>0</v>
      </c>
      <c r="AI296">
        <f t="shared" ca="1" si="25"/>
        <v>0</v>
      </c>
      <c r="AJ296">
        <f t="shared" ca="1" si="26"/>
        <v>1</v>
      </c>
      <c r="AK296">
        <f t="shared" ca="1" si="27"/>
        <v>1333.5</v>
      </c>
    </row>
    <row r="297" spans="12:37" x14ac:dyDescent="0.25">
      <c r="L297" t="str">
        <f t="shared" si="28"/>
        <v/>
      </c>
      <c r="M297" t="str">
        <f t="shared" si="29"/>
        <v/>
      </c>
      <c r="N297">
        <v>0</v>
      </c>
      <c r="O297" t="e">
        <f>$C$23*O296</f>
        <v>#VALUE!</v>
      </c>
      <c r="P297" t="e">
        <f>$C$22*P296</f>
        <v>#VALUE!</v>
      </c>
      <c r="R297">
        <f>$C$20*$C$6</f>
        <v>25325.832000000002</v>
      </c>
      <c r="AF297" s="10">
        <v>2340</v>
      </c>
      <c r="AG297">
        <f t="shared" ca="1" si="23"/>
        <v>0</v>
      </c>
      <c r="AH297">
        <f t="shared" ca="1" si="24"/>
        <v>0</v>
      </c>
      <c r="AI297">
        <f t="shared" ca="1" si="25"/>
        <v>0</v>
      </c>
      <c r="AJ297">
        <f t="shared" ca="1" si="26"/>
        <v>1</v>
      </c>
      <c r="AK297">
        <f t="shared" ca="1" si="27"/>
        <v>1333.5</v>
      </c>
    </row>
    <row r="298" spans="12:37" x14ac:dyDescent="0.25">
      <c r="L298" t="str">
        <f t="shared" si="28"/>
        <v/>
      </c>
      <c r="M298" t="str">
        <f t="shared" si="29"/>
        <v/>
      </c>
      <c r="AF298" s="10">
        <v>2350</v>
      </c>
      <c r="AG298">
        <f t="shared" ca="1" si="23"/>
        <v>0</v>
      </c>
      <c r="AH298">
        <f t="shared" ca="1" si="24"/>
        <v>0</v>
      </c>
      <c r="AI298">
        <f t="shared" ca="1" si="25"/>
        <v>0</v>
      </c>
      <c r="AJ298">
        <f t="shared" ca="1" si="26"/>
        <v>1</v>
      </c>
      <c r="AK298">
        <f t="shared" ca="1" si="27"/>
        <v>1333.5</v>
      </c>
    </row>
    <row r="299" spans="12:37" x14ac:dyDescent="0.25">
      <c r="L299" t="str">
        <f t="shared" si="28"/>
        <v/>
      </c>
      <c r="M299" t="str">
        <f t="shared" si="29"/>
        <v/>
      </c>
      <c r="N299" t="e">
        <f t="array" ref="N299:P301">MINVERSE(N295:P297)</f>
        <v>#VALUE!</v>
      </c>
      <c r="O299" t="e">
        <v>#VALUE!</v>
      </c>
      <c r="P299" t="e">
        <v>#VALUE!</v>
      </c>
      <c r="R299" t="e">
        <f t="array" ref="R299:R301">MMULT(N299:P301,R295:R297)</f>
        <v>#VALUE!</v>
      </c>
      <c r="S299" t="s">
        <v>35</v>
      </c>
      <c r="AF299" s="10">
        <v>2360</v>
      </c>
      <c r="AG299">
        <f t="shared" ca="1" si="23"/>
        <v>0</v>
      </c>
      <c r="AH299">
        <f t="shared" ca="1" si="24"/>
        <v>0</v>
      </c>
      <c r="AI299">
        <f t="shared" ca="1" si="25"/>
        <v>0</v>
      </c>
      <c r="AJ299">
        <f t="shared" ca="1" si="26"/>
        <v>1</v>
      </c>
      <c r="AK299">
        <f t="shared" ca="1" si="27"/>
        <v>1333.5</v>
      </c>
    </row>
    <row r="300" spans="12:37" x14ac:dyDescent="0.25">
      <c r="L300" t="str">
        <f t="shared" si="28"/>
        <v/>
      </c>
      <c r="M300" t="str">
        <f t="shared" si="29"/>
        <v/>
      </c>
      <c r="N300" t="e">
        <v>#VALUE!</v>
      </c>
      <c r="O300" t="e">
        <v>#VALUE!</v>
      </c>
      <c r="P300" t="e">
        <v>#VALUE!</v>
      </c>
      <c r="R300" t="e">
        <v>#VALUE!</v>
      </c>
      <c r="S300" t="s">
        <v>35</v>
      </c>
      <c r="AF300" s="10">
        <v>2370</v>
      </c>
      <c r="AG300">
        <f t="shared" ca="1" si="23"/>
        <v>0</v>
      </c>
      <c r="AH300">
        <f t="shared" ca="1" si="24"/>
        <v>0</v>
      </c>
      <c r="AI300">
        <f t="shared" ca="1" si="25"/>
        <v>0</v>
      </c>
      <c r="AJ300">
        <f t="shared" ca="1" si="26"/>
        <v>1</v>
      </c>
      <c r="AK300">
        <f t="shared" ca="1" si="27"/>
        <v>1333.5</v>
      </c>
    </row>
    <row r="301" spans="12:37" x14ac:dyDescent="0.25">
      <c r="L301" t="str">
        <f t="shared" si="28"/>
        <v/>
      </c>
      <c r="M301" t="str">
        <f t="shared" si="29"/>
        <v/>
      </c>
      <c r="N301" t="e">
        <v>#VALUE!</v>
      </c>
      <c r="O301" t="e">
        <v>#VALUE!</v>
      </c>
      <c r="P301" t="e">
        <v>#VALUE!</v>
      </c>
      <c r="R301" t="e">
        <v>#VALUE!</v>
      </c>
      <c r="S301" t="s">
        <v>35</v>
      </c>
      <c r="AF301" s="10">
        <v>2380</v>
      </c>
      <c r="AG301">
        <f t="shared" ca="1" si="23"/>
        <v>0</v>
      </c>
      <c r="AH301">
        <f t="shared" ca="1" si="24"/>
        <v>0</v>
      </c>
      <c r="AI301">
        <f t="shared" ca="1" si="25"/>
        <v>0</v>
      </c>
      <c r="AJ301">
        <f t="shared" ca="1" si="26"/>
        <v>1</v>
      </c>
      <c r="AK301">
        <f t="shared" ca="1" si="27"/>
        <v>1333.5</v>
      </c>
    </row>
    <row r="302" spans="12:37" x14ac:dyDescent="0.25">
      <c r="L302" t="str">
        <f t="shared" si="28"/>
        <v/>
      </c>
      <c r="M302" t="str">
        <f t="shared" si="29"/>
        <v/>
      </c>
      <c r="AF302" s="10">
        <v>2390</v>
      </c>
      <c r="AG302">
        <f t="shared" ca="1" si="23"/>
        <v>0</v>
      </c>
      <c r="AH302">
        <f t="shared" ca="1" si="24"/>
        <v>0</v>
      </c>
      <c r="AI302">
        <f t="shared" ca="1" si="25"/>
        <v>0</v>
      </c>
      <c r="AJ302">
        <f t="shared" ca="1" si="26"/>
        <v>1</v>
      </c>
      <c r="AK302">
        <f t="shared" ca="1" si="27"/>
        <v>1333.5</v>
      </c>
    </row>
    <row r="303" spans="12:37" x14ac:dyDescent="0.25">
      <c r="L303" t="str">
        <f t="shared" si="28"/>
        <v/>
      </c>
      <c r="M303" t="str">
        <f t="shared" si="29"/>
        <v/>
      </c>
      <c r="AF303" s="10">
        <v>2400</v>
      </c>
      <c r="AG303">
        <f t="shared" ca="1" si="23"/>
        <v>0</v>
      </c>
      <c r="AH303">
        <f t="shared" ca="1" si="24"/>
        <v>0</v>
      </c>
      <c r="AI303">
        <f t="shared" ca="1" si="25"/>
        <v>0</v>
      </c>
      <c r="AJ303">
        <f t="shared" ca="1" si="26"/>
        <v>1</v>
      </c>
      <c r="AK303">
        <f t="shared" ca="1" si="27"/>
        <v>1333.5</v>
      </c>
    </row>
    <row r="304" spans="12:37" x14ac:dyDescent="0.25">
      <c r="L304" t="str">
        <f t="shared" si="28"/>
        <v/>
      </c>
      <c r="M304" t="str">
        <f t="shared" si="29"/>
        <v/>
      </c>
      <c r="N304" t="s">
        <v>32</v>
      </c>
      <c r="O304" t="s">
        <v>33</v>
      </c>
      <c r="P304" t="s">
        <v>34</v>
      </c>
      <c r="AF304" s="10">
        <v>2410</v>
      </c>
      <c r="AG304">
        <f t="shared" ca="1" si="23"/>
        <v>0</v>
      </c>
      <c r="AH304">
        <f t="shared" ca="1" si="24"/>
        <v>0</v>
      </c>
      <c r="AI304">
        <f t="shared" ca="1" si="25"/>
        <v>0</v>
      </c>
      <c r="AJ304">
        <f t="shared" ca="1" si="26"/>
        <v>1</v>
      </c>
      <c r="AK304">
        <f t="shared" ca="1" si="27"/>
        <v>1333.5</v>
      </c>
    </row>
    <row r="305" spans="12:37" x14ac:dyDescent="0.25">
      <c r="L305" t="str">
        <f t="shared" si="28"/>
        <v/>
      </c>
      <c r="M305" t="str">
        <f t="shared" si="29"/>
        <v/>
      </c>
      <c r="N305" t="e">
        <f>COS(RADIANS(M305))</f>
        <v>#VALUE!</v>
      </c>
      <c r="O305" t="str">
        <f>IFERROR(-COS(RADIANS(DEGREES(ASIN(((SIN(RADIANS(M305)))*$C$26)/(SQRT((((SIN(RADIANS(M305)))*$C$26)^2)+(($C$22-$C$25-(((SIN(RADIANS(90-M305)))*$C$26))-$C$23)^2))))))),"")</f>
        <v/>
      </c>
      <c r="P305" t="e">
        <f>N305</f>
        <v>#VALUE!</v>
      </c>
      <c r="R305">
        <v>0</v>
      </c>
      <c r="AF305" s="10">
        <v>2420</v>
      </c>
      <c r="AG305">
        <f t="shared" ca="1" si="23"/>
        <v>0</v>
      </c>
      <c r="AH305">
        <f t="shared" ca="1" si="24"/>
        <v>0</v>
      </c>
      <c r="AI305">
        <f t="shared" ca="1" si="25"/>
        <v>0</v>
      </c>
      <c r="AJ305">
        <f t="shared" ca="1" si="26"/>
        <v>1</v>
      </c>
      <c r="AK305">
        <f t="shared" ca="1" si="27"/>
        <v>1333.5</v>
      </c>
    </row>
    <row r="306" spans="12:37" x14ac:dyDescent="0.25">
      <c r="L306" t="str">
        <f t="shared" si="28"/>
        <v/>
      </c>
      <c r="M306" t="str">
        <f t="shared" si="29"/>
        <v/>
      </c>
      <c r="N306" t="e">
        <f>SIN(RADIANS(M305))</f>
        <v>#VALUE!</v>
      </c>
      <c r="O306" t="e">
        <f>SIN(RADIANS(DEGREES(ASIN(((SIN(RADIANS(M305)))*$C$26)/(SQRT((((SIN(RADIANS(M305)))*$C$26)^2)+(($C$22-$C$25-(((SIN(RADIANS(90-M305)))*$C$26))-$C$23)^2)))))))</f>
        <v>#VALUE!</v>
      </c>
      <c r="P306" t="e">
        <f>N306</f>
        <v>#VALUE!</v>
      </c>
      <c r="R306">
        <f>$C$6</f>
        <v>1333.5</v>
      </c>
      <c r="AF306" s="10">
        <v>2430</v>
      </c>
      <c r="AG306">
        <f t="shared" ca="1" si="23"/>
        <v>0</v>
      </c>
      <c r="AH306">
        <f t="shared" ca="1" si="24"/>
        <v>0</v>
      </c>
      <c r="AI306">
        <f t="shared" ca="1" si="25"/>
        <v>0</v>
      </c>
      <c r="AJ306">
        <f t="shared" ca="1" si="26"/>
        <v>1</v>
      </c>
      <c r="AK306">
        <f t="shared" ca="1" si="27"/>
        <v>1333.5</v>
      </c>
    </row>
    <row r="307" spans="12:37" x14ac:dyDescent="0.25">
      <c r="L307" t="str">
        <f t="shared" si="28"/>
        <v/>
      </c>
      <c r="M307" t="str">
        <f t="shared" si="29"/>
        <v/>
      </c>
      <c r="N307">
        <v>0</v>
      </c>
      <c r="O307" t="e">
        <f>$C$23*O306</f>
        <v>#VALUE!</v>
      </c>
      <c r="P307" t="e">
        <f>$C$22*P306</f>
        <v>#VALUE!</v>
      </c>
      <c r="R307">
        <f>$C$20*$C$6</f>
        <v>25325.832000000002</v>
      </c>
      <c r="AF307" s="10">
        <v>2440</v>
      </c>
      <c r="AG307">
        <f t="shared" ca="1" si="23"/>
        <v>0</v>
      </c>
      <c r="AH307">
        <f t="shared" ca="1" si="24"/>
        <v>0</v>
      </c>
      <c r="AI307">
        <f t="shared" ca="1" si="25"/>
        <v>0</v>
      </c>
      <c r="AJ307">
        <f t="shared" ca="1" si="26"/>
        <v>1</v>
      </c>
      <c r="AK307">
        <f t="shared" ca="1" si="27"/>
        <v>1333.5</v>
      </c>
    </row>
    <row r="308" spans="12:37" x14ac:dyDescent="0.25">
      <c r="L308" t="str">
        <f t="shared" si="28"/>
        <v/>
      </c>
      <c r="M308" t="str">
        <f t="shared" si="29"/>
        <v/>
      </c>
      <c r="AF308" s="10">
        <v>2450</v>
      </c>
      <c r="AG308">
        <f t="shared" ca="1" si="23"/>
        <v>0</v>
      </c>
      <c r="AH308">
        <f t="shared" ca="1" si="24"/>
        <v>0</v>
      </c>
      <c r="AI308">
        <f t="shared" ca="1" si="25"/>
        <v>0</v>
      </c>
      <c r="AJ308">
        <f t="shared" ca="1" si="26"/>
        <v>1</v>
      </c>
      <c r="AK308">
        <f t="shared" ca="1" si="27"/>
        <v>1333.5</v>
      </c>
    </row>
    <row r="309" spans="12:37" x14ac:dyDescent="0.25">
      <c r="L309" t="str">
        <f t="shared" si="28"/>
        <v/>
      </c>
      <c r="M309" t="str">
        <f t="shared" si="29"/>
        <v/>
      </c>
      <c r="N309" t="e">
        <f t="array" ref="N309:P311">MINVERSE(N305:P307)</f>
        <v>#VALUE!</v>
      </c>
      <c r="O309" t="e">
        <v>#VALUE!</v>
      </c>
      <c r="P309" t="e">
        <v>#VALUE!</v>
      </c>
      <c r="R309" t="e">
        <f t="array" ref="R309:R311">MMULT(N309:P311,R305:R307)</f>
        <v>#VALUE!</v>
      </c>
      <c r="S309" t="s">
        <v>35</v>
      </c>
      <c r="AF309" s="10">
        <v>2460</v>
      </c>
      <c r="AG309">
        <f t="shared" ca="1" si="23"/>
        <v>0</v>
      </c>
      <c r="AH309">
        <f t="shared" ca="1" si="24"/>
        <v>0</v>
      </c>
      <c r="AI309">
        <f t="shared" ca="1" si="25"/>
        <v>0</v>
      </c>
      <c r="AJ309">
        <f t="shared" ca="1" si="26"/>
        <v>1</v>
      </c>
      <c r="AK309">
        <f t="shared" ca="1" si="27"/>
        <v>1333.5</v>
      </c>
    </row>
    <row r="310" spans="12:37" x14ac:dyDescent="0.25">
      <c r="L310" t="str">
        <f t="shared" si="28"/>
        <v/>
      </c>
      <c r="M310" t="str">
        <f t="shared" si="29"/>
        <v/>
      </c>
      <c r="N310" t="e">
        <v>#VALUE!</v>
      </c>
      <c r="O310" t="e">
        <v>#VALUE!</v>
      </c>
      <c r="P310" t="e">
        <v>#VALUE!</v>
      </c>
      <c r="R310" t="e">
        <v>#VALUE!</v>
      </c>
      <c r="S310" t="s">
        <v>35</v>
      </c>
      <c r="AF310" s="10">
        <v>2470</v>
      </c>
      <c r="AG310">
        <f t="shared" ca="1" si="23"/>
        <v>0</v>
      </c>
      <c r="AH310">
        <f t="shared" ca="1" si="24"/>
        <v>0</v>
      </c>
      <c r="AI310">
        <f t="shared" ca="1" si="25"/>
        <v>0</v>
      </c>
      <c r="AJ310">
        <f t="shared" ca="1" si="26"/>
        <v>1</v>
      </c>
      <c r="AK310">
        <f t="shared" ca="1" si="27"/>
        <v>1333.5</v>
      </c>
    </row>
    <row r="311" spans="12:37" x14ac:dyDescent="0.25">
      <c r="L311" t="str">
        <f t="shared" si="28"/>
        <v/>
      </c>
      <c r="M311" t="str">
        <f t="shared" si="29"/>
        <v/>
      </c>
      <c r="N311" t="e">
        <v>#VALUE!</v>
      </c>
      <c r="O311" t="e">
        <v>#VALUE!</v>
      </c>
      <c r="P311" t="e">
        <v>#VALUE!</v>
      </c>
      <c r="R311" t="e">
        <v>#VALUE!</v>
      </c>
      <c r="S311" t="s">
        <v>35</v>
      </c>
      <c r="AF311" s="10">
        <v>2480</v>
      </c>
      <c r="AG311">
        <f t="shared" ca="1" si="23"/>
        <v>0</v>
      </c>
      <c r="AH311">
        <f t="shared" ca="1" si="24"/>
        <v>0</v>
      </c>
      <c r="AI311">
        <f t="shared" ca="1" si="25"/>
        <v>0</v>
      </c>
      <c r="AJ311">
        <f t="shared" ca="1" si="26"/>
        <v>1</v>
      </c>
      <c r="AK311">
        <f t="shared" ca="1" si="27"/>
        <v>1333.5</v>
      </c>
    </row>
    <row r="312" spans="12:37" x14ac:dyDescent="0.25">
      <c r="L312" t="str">
        <f t="shared" si="28"/>
        <v/>
      </c>
      <c r="M312" t="str">
        <f t="shared" si="29"/>
        <v/>
      </c>
      <c r="AF312" s="10">
        <v>2490</v>
      </c>
      <c r="AG312">
        <f t="shared" ca="1" si="23"/>
        <v>0</v>
      </c>
      <c r="AH312">
        <f t="shared" ca="1" si="24"/>
        <v>0</v>
      </c>
      <c r="AI312">
        <f t="shared" ca="1" si="25"/>
        <v>0</v>
      </c>
      <c r="AJ312">
        <f t="shared" ca="1" si="26"/>
        <v>1</v>
      </c>
      <c r="AK312">
        <f t="shared" ca="1" si="27"/>
        <v>1333.5</v>
      </c>
    </row>
    <row r="313" spans="12:37" x14ac:dyDescent="0.25">
      <c r="L313" t="str">
        <f t="shared" si="28"/>
        <v/>
      </c>
      <c r="M313" t="str">
        <f t="shared" si="29"/>
        <v/>
      </c>
      <c r="AF313" s="10">
        <v>2500</v>
      </c>
      <c r="AG313">
        <f t="shared" ca="1" si="23"/>
        <v>0</v>
      </c>
      <c r="AH313">
        <f t="shared" ca="1" si="24"/>
        <v>0</v>
      </c>
      <c r="AI313">
        <f t="shared" ca="1" si="25"/>
        <v>0</v>
      </c>
      <c r="AJ313">
        <f t="shared" ca="1" si="26"/>
        <v>1</v>
      </c>
      <c r="AK313">
        <f t="shared" ca="1" si="27"/>
        <v>1333.5</v>
      </c>
    </row>
    <row r="314" spans="12:37" x14ac:dyDescent="0.25">
      <c r="L314" t="str">
        <f t="shared" si="28"/>
        <v/>
      </c>
      <c r="M314" t="str">
        <f t="shared" si="29"/>
        <v/>
      </c>
      <c r="N314" t="s">
        <v>32</v>
      </c>
      <c r="O314" t="s">
        <v>33</v>
      </c>
      <c r="P314" t="s">
        <v>34</v>
      </c>
      <c r="AF314" s="10">
        <v>2510</v>
      </c>
      <c r="AG314">
        <f t="shared" ca="1" si="23"/>
        <v>0</v>
      </c>
      <c r="AH314">
        <f t="shared" ca="1" si="24"/>
        <v>0</v>
      </c>
      <c r="AI314">
        <f t="shared" ca="1" si="25"/>
        <v>0</v>
      </c>
      <c r="AJ314">
        <f t="shared" ca="1" si="26"/>
        <v>1</v>
      </c>
      <c r="AK314">
        <f t="shared" ca="1" si="27"/>
        <v>1333.5</v>
      </c>
    </row>
    <row r="315" spans="12:37" x14ac:dyDescent="0.25">
      <c r="L315" t="str">
        <f t="shared" si="28"/>
        <v/>
      </c>
      <c r="M315" t="str">
        <f t="shared" si="29"/>
        <v/>
      </c>
      <c r="N315" t="e">
        <f>COS(RADIANS(M315))</f>
        <v>#VALUE!</v>
      </c>
      <c r="O315" t="str">
        <f>IFERROR(-COS(RADIANS(DEGREES(ASIN(((SIN(RADIANS(M315)))*$C$26)/(SQRT((((SIN(RADIANS(M315)))*$C$26)^2)+(($C$22-$C$25-(((SIN(RADIANS(90-M315)))*$C$26))-$C$23)^2))))))),"")</f>
        <v/>
      </c>
      <c r="P315" t="e">
        <f>N315</f>
        <v>#VALUE!</v>
      </c>
      <c r="R315">
        <v>0</v>
      </c>
      <c r="AF315" s="10">
        <v>2520</v>
      </c>
      <c r="AG315">
        <f t="shared" ca="1" si="23"/>
        <v>0</v>
      </c>
      <c r="AH315">
        <f t="shared" ca="1" si="24"/>
        <v>0</v>
      </c>
      <c r="AI315">
        <f t="shared" ca="1" si="25"/>
        <v>0</v>
      </c>
      <c r="AJ315">
        <f t="shared" ca="1" si="26"/>
        <v>1</v>
      </c>
      <c r="AK315">
        <f t="shared" ca="1" si="27"/>
        <v>1333.5</v>
      </c>
    </row>
    <row r="316" spans="12:37" x14ac:dyDescent="0.25">
      <c r="L316" t="str">
        <f t="shared" si="28"/>
        <v/>
      </c>
      <c r="M316" t="str">
        <f t="shared" si="29"/>
        <v/>
      </c>
      <c r="N316" t="e">
        <f>SIN(RADIANS(M315))</f>
        <v>#VALUE!</v>
      </c>
      <c r="O316" t="e">
        <f>SIN(RADIANS(DEGREES(ASIN(((SIN(RADIANS(M315)))*$C$26)/(SQRT((((SIN(RADIANS(M315)))*$C$26)^2)+(($C$22-$C$25-(((SIN(RADIANS(90-M315)))*$C$26))-$C$23)^2)))))))</f>
        <v>#VALUE!</v>
      </c>
      <c r="P316" t="e">
        <f>N316</f>
        <v>#VALUE!</v>
      </c>
      <c r="R316">
        <f>$C$6</f>
        <v>1333.5</v>
      </c>
      <c r="AF316" s="10">
        <v>2530</v>
      </c>
      <c r="AG316">
        <f t="shared" ca="1" si="23"/>
        <v>0</v>
      </c>
      <c r="AH316">
        <f t="shared" ca="1" si="24"/>
        <v>0</v>
      </c>
      <c r="AI316">
        <f t="shared" ca="1" si="25"/>
        <v>0</v>
      </c>
      <c r="AJ316">
        <f t="shared" ca="1" si="26"/>
        <v>1</v>
      </c>
      <c r="AK316">
        <f t="shared" ca="1" si="27"/>
        <v>1333.5</v>
      </c>
    </row>
    <row r="317" spans="12:37" x14ac:dyDescent="0.25">
      <c r="L317" t="str">
        <f t="shared" si="28"/>
        <v/>
      </c>
      <c r="M317" t="str">
        <f t="shared" si="29"/>
        <v/>
      </c>
      <c r="N317">
        <v>0</v>
      </c>
      <c r="O317" t="e">
        <f>$C$23*O316</f>
        <v>#VALUE!</v>
      </c>
      <c r="P317" t="e">
        <f>$C$22*P316</f>
        <v>#VALUE!</v>
      </c>
      <c r="R317">
        <f>$C$20*$C$6</f>
        <v>25325.832000000002</v>
      </c>
      <c r="AF317" s="10">
        <v>2540</v>
      </c>
      <c r="AG317">
        <f t="shared" ca="1" si="23"/>
        <v>0</v>
      </c>
      <c r="AH317">
        <f t="shared" ca="1" si="24"/>
        <v>0</v>
      </c>
      <c r="AI317">
        <f t="shared" ca="1" si="25"/>
        <v>0</v>
      </c>
      <c r="AJ317">
        <f t="shared" ca="1" si="26"/>
        <v>1</v>
      </c>
      <c r="AK317">
        <f t="shared" ca="1" si="27"/>
        <v>1333.5</v>
      </c>
    </row>
    <row r="318" spans="12:37" x14ac:dyDescent="0.25">
      <c r="L318" t="str">
        <f t="shared" si="28"/>
        <v/>
      </c>
      <c r="M318" t="str">
        <f t="shared" si="29"/>
        <v/>
      </c>
      <c r="AF318" s="10">
        <v>2550</v>
      </c>
      <c r="AG318">
        <f t="shared" ca="1" si="23"/>
        <v>0</v>
      </c>
      <c r="AH318">
        <f t="shared" ca="1" si="24"/>
        <v>0</v>
      </c>
      <c r="AI318">
        <f t="shared" ca="1" si="25"/>
        <v>0</v>
      </c>
      <c r="AJ318">
        <f t="shared" ca="1" si="26"/>
        <v>1</v>
      </c>
      <c r="AK318">
        <f t="shared" ca="1" si="27"/>
        <v>1333.5</v>
      </c>
    </row>
    <row r="319" spans="12:37" x14ac:dyDescent="0.25">
      <c r="L319" t="str">
        <f t="shared" si="28"/>
        <v/>
      </c>
      <c r="M319" t="str">
        <f t="shared" si="29"/>
        <v/>
      </c>
      <c r="N319" t="e">
        <f t="array" ref="N319:P321">MINVERSE(N315:P317)</f>
        <v>#VALUE!</v>
      </c>
      <c r="O319" t="e">
        <v>#VALUE!</v>
      </c>
      <c r="P319" t="e">
        <v>#VALUE!</v>
      </c>
      <c r="R319" t="e">
        <f t="array" ref="R319:R321">MMULT(N319:P321,R315:R317)</f>
        <v>#VALUE!</v>
      </c>
      <c r="S319" t="s">
        <v>35</v>
      </c>
      <c r="AF319" s="10">
        <v>2560</v>
      </c>
      <c r="AG319">
        <f t="shared" ca="1" si="23"/>
        <v>0</v>
      </c>
      <c r="AH319">
        <f t="shared" ca="1" si="24"/>
        <v>0</v>
      </c>
      <c r="AI319">
        <f t="shared" ca="1" si="25"/>
        <v>0</v>
      </c>
      <c r="AJ319">
        <f t="shared" ca="1" si="26"/>
        <v>1</v>
      </c>
      <c r="AK319">
        <f t="shared" ca="1" si="27"/>
        <v>1333.5</v>
      </c>
    </row>
    <row r="320" spans="12:37" x14ac:dyDescent="0.25">
      <c r="L320" t="str">
        <f t="shared" si="28"/>
        <v/>
      </c>
      <c r="M320" t="str">
        <f t="shared" si="29"/>
        <v/>
      </c>
      <c r="N320" t="e">
        <v>#VALUE!</v>
      </c>
      <c r="O320" t="e">
        <v>#VALUE!</v>
      </c>
      <c r="P320" t="e">
        <v>#VALUE!</v>
      </c>
      <c r="R320" t="e">
        <v>#VALUE!</v>
      </c>
      <c r="S320" t="s">
        <v>35</v>
      </c>
      <c r="AF320" s="10">
        <v>2570</v>
      </c>
      <c r="AG320">
        <f t="shared" ref="AG320:AG383" ca="1" si="30">IF(((AF320/10)+0.99)&gt;$O$60,AG319,OFFSET($M$65,AF320,0))</f>
        <v>0</v>
      </c>
      <c r="AH320">
        <f t="shared" ref="AH320:AH383" ca="1" si="31">IFERROR(IF((AF320/10)&gt;$O$60,AH319,DEGREES(ASIN(((SIN(RADIANS(AG320)))*$C$26)/(SQRT((((SIN(RADIANS(AG320)))*$C$26)^2)+(($C$22-$C$25-(((SIN(RADIANS(90-AG320)))*$C$26))-$C$23)^2)))))),AH319)</f>
        <v>0</v>
      </c>
      <c r="AI320">
        <f t="shared" ref="AI320:AI383" ca="1" si="32">IFERROR(IF((AF320/10)&gt;$O$60,AI319,OFFSET($R$69,AF320,0)),AI319)</f>
        <v>0</v>
      </c>
      <c r="AJ320">
        <f t="shared" ref="AJ320:AJ383" ca="1" si="33">IFERROR(IF((AF320/10)&gt;$O$60,AJ319,OFFSET($R$70,AF320,0)),AJ319)</f>
        <v>1</v>
      </c>
      <c r="AK320">
        <f t="shared" ref="AK320:AK383" ca="1" si="34">IFERROR(IF((AF320/10)&gt;$O$60,AK319,OFFSET($R$71,AF320,0)),AK319)</f>
        <v>1333.5</v>
      </c>
    </row>
    <row r="321" spans="12:37" x14ac:dyDescent="0.25">
      <c r="L321" t="str">
        <f t="shared" si="28"/>
        <v/>
      </c>
      <c r="M321" t="str">
        <f t="shared" si="29"/>
        <v/>
      </c>
      <c r="N321" t="e">
        <v>#VALUE!</v>
      </c>
      <c r="O321" t="e">
        <v>#VALUE!</v>
      </c>
      <c r="P321" t="e">
        <v>#VALUE!</v>
      </c>
      <c r="R321" t="e">
        <v>#VALUE!</v>
      </c>
      <c r="S321" t="s">
        <v>35</v>
      </c>
      <c r="AF321" s="10">
        <v>2580</v>
      </c>
      <c r="AG321">
        <f t="shared" ca="1" si="30"/>
        <v>0</v>
      </c>
      <c r="AH321">
        <f t="shared" ca="1" si="31"/>
        <v>0</v>
      </c>
      <c r="AI321">
        <f t="shared" ca="1" si="32"/>
        <v>0</v>
      </c>
      <c r="AJ321">
        <f t="shared" ca="1" si="33"/>
        <v>1</v>
      </c>
      <c r="AK321">
        <f t="shared" ca="1" si="34"/>
        <v>1333.5</v>
      </c>
    </row>
    <row r="322" spans="12:37" x14ac:dyDescent="0.25">
      <c r="L322" t="str">
        <f t="shared" si="28"/>
        <v/>
      </c>
      <c r="M322" t="str">
        <f t="shared" si="29"/>
        <v/>
      </c>
      <c r="AF322" s="10">
        <v>2590</v>
      </c>
      <c r="AG322">
        <f t="shared" ca="1" si="30"/>
        <v>0</v>
      </c>
      <c r="AH322">
        <f t="shared" ca="1" si="31"/>
        <v>0</v>
      </c>
      <c r="AI322">
        <f t="shared" ca="1" si="32"/>
        <v>0</v>
      </c>
      <c r="AJ322">
        <f t="shared" ca="1" si="33"/>
        <v>1</v>
      </c>
      <c r="AK322">
        <f t="shared" ca="1" si="34"/>
        <v>1333.5</v>
      </c>
    </row>
    <row r="323" spans="12:37" x14ac:dyDescent="0.25">
      <c r="L323" t="str">
        <f t="shared" si="28"/>
        <v/>
      </c>
      <c r="M323" t="str">
        <f t="shared" si="29"/>
        <v/>
      </c>
      <c r="AF323" s="10">
        <v>2600</v>
      </c>
      <c r="AG323">
        <f t="shared" ca="1" si="30"/>
        <v>0</v>
      </c>
      <c r="AH323">
        <f t="shared" ca="1" si="31"/>
        <v>0</v>
      </c>
      <c r="AI323">
        <f t="shared" ca="1" si="32"/>
        <v>0</v>
      </c>
      <c r="AJ323">
        <f t="shared" ca="1" si="33"/>
        <v>1</v>
      </c>
      <c r="AK323">
        <f t="shared" ca="1" si="34"/>
        <v>1333.5</v>
      </c>
    </row>
    <row r="324" spans="12:37" x14ac:dyDescent="0.25">
      <c r="L324" t="str">
        <f t="shared" si="28"/>
        <v/>
      </c>
      <c r="M324" t="str">
        <f t="shared" si="29"/>
        <v/>
      </c>
      <c r="N324" t="s">
        <v>32</v>
      </c>
      <c r="O324" t="s">
        <v>33</v>
      </c>
      <c r="P324" t="s">
        <v>34</v>
      </c>
      <c r="AF324" s="10">
        <v>2610</v>
      </c>
      <c r="AG324">
        <f t="shared" ca="1" si="30"/>
        <v>0</v>
      </c>
      <c r="AH324">
        <f t="shared" ca="1" si="31"/>
        <v>0</v>
      </c>
      <c r="AI324">
        <f t="shared" ca="1" si="32"/>
        <v>0</v>
      </c>
      <c r="AJ324">
        <f t="shared" ca="1" si="33"/>
        <v>1</v>
      </c>
      <c r="AK324">
        <f t="shared" ca="1" si="34"/>
        <v>1333.5</v>
      </c>
    </row>
    <row r="325" spans="12:37" x14ac:dyDescent="0.25">
      <c r="L325" t="str">
        <f t="shared" si="28"/>
        <v/>
      </c>
      <c r="M325" t="str">
        <f t="shared" si="29"/>
        <v/>
      </c>
      <c r="N325" t="e">
        <f>COS(RADIANS(M325))</f>
        <v>#VALUE!</v>
      </c>
      <c r="O325" t="str">
        <f>IFERROR(-COS(RADIANS(DEGREES(ASIN(((SIN(RADIANS(M325)))*$C$26)/(SQRT((((SIN(RADIANS(M325)))*$C$26)^2)+(($C$22-$C$25-(((SIN(RADIANS(90-M325)))*$C$26))-$C$23)^2))))))),"")</f>
        <v/>
      </c>
      <c r="P325" t="e">
        <f>N325</f>
        <v>#VALUE!</v>
      </c>
      <c r="R325">
        <v>0</v>
      </c>
      <c r="AF325" s="10">
        <v>2620</v>
      </c>
      <c r="AG325">
        <f t="shared" ca="1" si="30"/>
        <v>0</v>
      </c>
      <c r="AH325">
        <f t="shared" ca="1" si="31"/>
        <v>0</v>
      </c>
      <c r="AI325">
        <f t="shared" ca="1" si="32"/>
        <v>0</v>
      </c>
      <c r="AJ325">
        <f t="shared" ca="1" si="33"/>
        <v>1</v>
      </c>
      <c r="AK325">
        <f t="shared" ca="1" si="34"/>
        <v>1333.5</v>
      </c>
    </row>
    <row r="326" spans="12:37" x14ac:dyDescent="0.25">
      <c r="L326" t="str">
        <f t="shared" si="28"/>
        <v/>
      </c>
      <c r="M326" t="str">
        <f t="shared" si="29"/>
        <v/>
      </c>
      <c r="N326" t="e">
        <f>SIN(RADIANS(M325))</f>
        <v>#VALUE!</v>
      </c>
      <c r="O326" t="e">
        <f>SIN(RADIANS(DEGREES(ASIN(((SIN(RADIANS(M325)))*$C$26)/(SQRT((((SIN(RADIANS(M325)))*$C$26)^2)+(($C$22-$C$25-(((SIN(RADIANS(90-M325)))*$C$26))-$C$23)^2)))))))</f>
        <v>#VALUE!</v>
      </c>
      <c r="P326" t="e">
        <f>N326</f>
        <v>#VALUE!</v>
      </c>
      <c r="R326">
        <f>$C$6</f>
        <v>1333.5</v>
      </c>
      <c r="AF326" s="10">
        <v>2630</v>
      </c>
      <c r="AG326">
        <f t="shared" ca="1" si="30"/>
        <v>0</v>
      </c>
      <c r="AH326">
        <f t="shared" ca="1" si="31"/>
        <v>0</v>
      </c>
      <c r="AI326">
        <f t="shared" ca="1" si="32"/>
        <v>0</v>
      </c>
      <c r="AJ326">
        <f t="shared" ca="1" si="33"/>
        <v>1</v>
      </c>
      <c r="AK326">
        <f t="shared" ca="1" si="34"/>
        <v>1333.5</v>
      </c>
    </row>
    <row r="327" spans="12:37" x14ac:dyDescent="0.25">
      <c r="L327" t="str">
        <f t="shared" si="28"/>
        <v/>
      </c>
      <c r="M327" t="str">
        <f t="shared" si="29"/>
        <v/>
      </c>
      <c r="N327">
        <v>0</v>
      </c>
      <c r="O327" t="e">
        <f>$C$23*O326</f>
        <v>#VALUE!</v>
      </c>
      <c r="P327" t="e">
        <f>$C$22*P326</f>
        <v>#VALUE!</v>
      </c>
      <c r="R327">
        <f>$C$20*$C$6</f>
        <v>25325.832000000002</v>
      </c>
      <c r="AF327" s="10">
        <v>2640</v>
      </c>
      <c r="AG327">
        <f t="shared" ca="1" si="30"/>
        <v>0</v>
      </c>
      <c r="AH327">
        <f t="shared" ca="1" si="31"/>
        <v>0</v>
      </c>
      <c r="AI327">
        <f t="shared" ca="1" si="32"/>
        <v>0</v>
      </c>
      <c r="AJ327">
        <f t="shared" ca="1" si="33"/>
        <v>1</v>
      </c>
      <c r="AK327">
        <f t="shared" ca="1" si="34"/>
        <v>1333.5</v>
      </c>
    </row>
    <row r="328" spans="12:37" x14ac:dyDescent="0.25">
      <c r="L328" t="str">
        <f t="shared" si="28"/>
        <v/>
      </c>
      <c r="M328" t="str">
        <f t="shared" si="29"/>
        <v/>
      </c>
      <c r="AF328" s="10">
        <v>2650</v>
      </c>
      <c r="AG328">
        <f t="shared" ca="1" si="30"/>
        <v>0</v>
      </c>
      <c r="AH328">
        <f t="shared" ca="1" si="31"/>
        <v>0</v>
      </c>
      <c r="AI328">
        <f t="shared" ca="1" si="32"/>
        <v>0</v>
      </c>
      <c r="AJ328">
        <f t="shared" ca="1" si="33"/>
        <v>1</v>
      </c>
      <c r="AK328">
        <f t="shared" ca="1" si="34"/>
        <v>1333.5</v>
      </c>
    </row>
    <row r="329" spans="12:37" x14ac:dyDescent="0.25">
      <c r="L329" t="str">
        <f t="shared" si="28"/>
        <v/>
      </c>
      <c r="M329" t="str">
        <f t="shared" si="29"/>
        <v/>
      </c>
      <c r="N329" t="e">
        <f t="array" ref="N329:P331">MINVERSE(N325:P327)</f>
        <v>#VALUE!</v>
      </c>
      <c r="O329" t="e">
        <v>#VALUE!</v>
      </c>
      <c r="P329" t="e">
        <v>#VALUE!</v>
      </c>
      <c r="R329" t="e">
        <f t="array" ref="R329:R331">MMULT(N329:P331,R325:R327)</f>
        <v>#VALUE!</v>
      </c>
      <c r="S329" t="s">
        <v>35</v>
      </c>
      <c r="AF329" s="10">
        <v>2660</v>
      </c>
      <c r="AG329">
        <f t="shared" ca="1" si="30"/>
        <v>0</v>
      </c>
      <c r="AH329">
        <f t="shared" ca="1" si="31"/>
        <v>0</v>
      </c>
      <c r="AI329">
        <f t="shared" ca="1" si="32"/>
        <v>0</v>
      </c>
      <c r="AJ329">
        <f t="shared" ca="1" si="33"/>
        <v>1</v>
      </c>
      <c r="AK329">
        <f t="shared" ca="1" si="34"/>
        <v>1333.5</v>
      </c>
    </row>
    <row r="330" spans="12:37" x14ac:dyDescent="0.25">
      <c r="L330" t="str">
        <f t="shared" si="28"/>
        <v/>
      </c>
      <c r="M330" t="str">
        <f t="shared" si="29"/>
        <v/>
      </c>
      <c r="N330" t="e">
        <v>#VALUE!</v>
      </c>
      <c r="O330" t="e">
        <v>#VALUE!</v>
      </c>
      <c r="P330" t="e">
        <v>#VALUE!</v>
      </c>
      <c r="R330" t="e">
        <v>#VALUE!</v>
      </c>
      <c r="S330" t="s">
        <v>35</v>
      </c>
      <c r="AF330" s="10">
        <v>2670</v>
      </c>
      <c r="AG330">
        <f t="shared" ca="1" si="30"/>
        <v>0</v>
      </c>
      <c r="AH330">
        <f t="shared" ca="1" si="31"/>
        <v>0</v>
      </c>
      <c r="AI330">
        <f t="shared" ca="1" si="32"/>
        <v>0</v>
      </c>
      <c r="AJ330">
        <f t="shared" ca="1" si="33"/>
        <v>1</v>
      </c>
      <c r="AK330">
        <f t="shared" ca="1" si="34"/>
        <v>1333.5</v>
      </c>
    </row>
    <row r="331" spans="12:37" x14ac:dyDescent="0.25">
      <c r="L331" t="str">
        <f t="shared" si="28"/>
        <v/>
      </c>
      <c r="M331" t="str">
        <f t="shared" si="29"/>
        <v/>
      </c>
      <c r="N331" t="e">
        <v>#VALUE!</v>
      </c>
      <c r="O331" t="e">
        <v>#VALUE!</v>
      </c>
      <c r="P331" t="e">
        <v>#VALUE!</v>
      </c>
      <c r="R331" t="e">
        <v>#VALUE!</v>
      </c>
      <c r="S331" t="s">
        <v>35</v>
      </c>
      <c r="AF331" s="10">
        <v>2680</v>
      </c>
      <c r="AG331">
        <f t="shared" ca="1" si="30"/>
        <v>0</v>
      </c>
      <c r="AH331">
        <f t="shared" ca="1" si="31"/>
        <v>0</v>
      </c>
      <c r="AI331">
        <f t="shared" ca="1" si="32"/>
        <v>0</v>
      </c>
      <c r="AJ331">
        <f t="shared" ca="1" si="33"/>
        <v>1</v>
      </c>
      <c r="AK331">
        <f t="shared" ca="1" si="34"/>
        <v>1333.5</v>
      </c>
    </row>
    <row r="332" spans="12:37" x14ac:dyDescent="0.25">
      <c r="L332" t="str">
        <f t="shared" ref="L332:L395" si="35">IF(M332="","",L322+1)</f>
        <v/>
      </c>
      <c r="M332" t="str">
        <f t="shared" si="29"/>
        <v/>
      </c>
      <c r="AF332" s="10">
        <v>2690</v>
      </c>
      <c r="AG332">
        <f t="shared" ca="1" si="30"/>
        <v>0</v>
      </c>
      <c r="AH332">
        <f t="shared" ca="1" si="31"/>
        <v>0</v>
      </c>
      <c r="AI332">
        <f t="shared" ca="1" si="32"/>
        <v>0</v>
      </c>
      <c r="AJ332">
        <f t="shared" ca="1" si="33"/>
        <v>1</v>
      </c>
      <c r="AK332">
        <f t="shared" ca="1" si="34"/>
        <v>1333.5</v>
      </c>
    </row>
    <row r="333" spans="12:37" x14ac:dyDescent="0.25">
      <c r="L333" t="str">
        <f t="shared" si="35"/>
        <v/>
      </c>
      <c r="M333" t="str">
        <f t="shared" si="29"/>
        <v/>
      </c>
      <c r="AF333" s="10">
        <v>2700</v>
      </c>
      <c r="AG333">
        <f t="shared" ca="1" si="30"/>
        <v>0</v>
      </c>
      <c r="AH333">
        <f t="shared" ca="1" si="31"/>
        <v>0</v>
      </c>
      <c r="AI333">
        <f t="shared" ca="1" si="32"/>
        <v>0</v>
      </c>
      <c r="AJ333">
        <f t="shared" ca="1" si="33"/>
        <v>1</v>
      </c>
      <c r="AK333">
        <f t="shared" ca="1" si="34"/>
        <v>1333.5</v>
      </c>
    </row>
    <row r="334" spans="12:37" x14ac:dyDescent="0.25">
      <c r="L334" t="str">
        <f t="shared" si="35"/>
        <v/>
      </c>
      <c r="M334" t="str">
        <f t="shared" si="29"/>
        <v/>
      </c>
      <c r="N334" t="s">
        <v>32</v>
      </c>
      <c r="O334" t="s">
        <v>33</v>
      </c>
      <c r="P334" t="s">
        <v>34</v>
      </c>
      <c r="AF334" s="10">
        <v>2710</v>
      </c>
      <c r="AG334">
        <f t="shared" ca="1" si="30"/>
        <v>0</v>
      </c>
      <c r="AH334">
        <f t="shared" ca="1" si="31"/>
        <v>0</v>
      </c>
      <c r="AI334">
        <f t="shared" ca="1" si="32"/>
        <v>0</v>
      </c>
      <c r="AJ334">
        <f t="shared" ca="1" si="33"/>
        <v>1</v>
      </c>
      <c r="AK334">
        <f t="shared" ca="1" si="34"/>
        <v>1333.5</v>
      </c>
    </row>
    <row r="335" spans="12:37" x14ac:dyDescent="0.25">
      <c r="L335" t="str">
        <f t="shared" si="35"/>
        <v/>
      </c>
      <c r="M335" t="str">
        <f t="shared" si="29"/>
        <v/>
      </c>
      <c r="N335" t="e">
        <f>COS(RADIANS(M335))</f>
        <v>#VALUE!</v>
      </c>
      <c r="O335" t="str">
        <f>IFERROR(-COS(RADIANS(DEGREES(ASIN(((SIN(RADIANS(M335)))*$C$26)/(SQRT((((SIN(RADIANS(M335)))*$C$26)^2)+(($C$22-$C$25-(((SIN(RADIANS(90-M335)))*$C$26))-$C$23)^2))))))),"")</f>
        <v/>
      </c>
      <c r="P335" t="e">
        <f>N335</f>
        <v>#VALUE!</v>
      </c>
      <c r="R335">
        <v>0</v>
      </c>
      <c r="AF335" s="10">
        <v>2720</v>
      </c>
      <c r="AG335">
        <f t="shared" ca="1" si="30"/>
        <v>0</v>
      </c>
      <c r="AH335">
        <f t="shared" ca="1" si="31"/>
        <v>0</v>
      </c>
      <c r="AI335">
        <f t="shared" ca="1" si="32"/>
        <v>0</v>
      </c>
      <c r="AJ335">
        <f t="shared" ca="1" si="33"/>
        <v>1</v>
      </c>
      <c r="AK335">
        <f t="shared" ca="1" si="34"/>
        <v>1333.5</v>
      </c>
    </row>
    <row r="336" spans="12:37" x14ac:dyDescent="0.25">
      <c r="L336" t="str">
        <f t="shared" si="35"/>
        <v/>
      </c>
      <c r="M336" t="str">
        <f t="shared" si="29"/>
        <v/>
      </c>
      <c r="N336" t="e">
        <f>SIN(RADIANS(M335))</f>
        <v>#VALUE!</v>
      </c>
      <c r="O336" t="e">
        <f>SIN(RADIANS(DEGREES(ASIN(((SIN(RADIANS(M335)))*$C$26)/(SQRT((((SIN(RADIANS(M335)))*$C$26)^2)+(($C$22-$C$25-(((SIN(RADIANS(90-M335)))*$C$26))-$C$23)^2)))))))</f>
        <v>#VALUE!</v>
      </c>
      <c r="P336" t="e">
        <f>N336</f>
        <v>#VALUE!</v>
      </c>
      <c r="R336">
        <f>$C$6</f>
        <v>1333.5</v>
      </c>
      <c r="AF336" s="10">
        <v>2730</v>
      </c>
      <c r="AG336">
        <f t="shared" ca="1" si="30"/>
        <v>0</v>
      </c>
      <c r="AH336">
        <f t="shared" ca="1" si="31"/>
        <v>0</v>
      </c>
      <c r="AI336">
        <f t="shared" ca="1" si="32"/>
        <v>0</v>
      </c>
      <c r="AJ336">
        <f t="shared" ca="1" si="33"/>
        <v>1</v>
      </c>
      <c r="AK336">
        <f t="shared" ca="1" si="34"/>
        <v>1333.5</v>
      </c>
    </row>
    <row r="337" spans="12:37" x14ac:dyDescent="0.25">
      <c r="L337" t="str">
        <f t="shared" si="35"/>
        <v/>
      </c>
      <c r="M337" t="str">
        <f t="shared" si="29"/>
        <v/>
      </c>
      <c r="N337">
        <v>0</v>
      </c>
      <c r="O337" t="e">
        <f>$C$23*O336</f>
        <v>#VALUE!</v>
      </c>
      <c r="P337" t="e">
        <f>$C$22*P336</f>
        <v>#VALUE!</v>
      </c>
      <c r="R337">
        <f>$C$20*$C$6</f>
        <v>25325.832000000002</v>
      </c>
      <c r="AF337" s="10">
        <v>2740</v>
      </c>
      <c r="AG337">
        <f t="shared" ca="1" si="30"/>
        <v>0</v>
      </c>
      <c r="AH337">
        <f t="shared" ca="1" si="31"/>
        <v>0</v>
      </c>
      <c r="AI337">
        <f t="shared" ca="1" si="32"/>
        <v>0</v>
      </c>
      <c r="AJ337">
        <f t="shared" ca="1" si="33"/>
        <v>1</v>
      </c>
      <c r="AK337">
        <f t="shared" ca="1" si="34"/>
        <v>1333.5</v>
      </c>
    </row>
    <row r="338" spans="12:37" x14ac:dyDescent="0.25">
      <c r="L338" t="str">
        <f t="shared" si="35"/>
        <v/>
      </c>
      <c r="M338" t="str">
        <f t="shared" si="29"/>
        <v/>
      </c>
      <c r="AF338" s="10">
        <v>2750</v>
      </c>
      <c r="AG338">
        <f t="shared" ca="1" si="30"/>
        <v>0</v>
      </c>
      <c r="AH338">
        <f t="shared" ca="1" si="31"/>
        <v>0</v>
      </c>
      <c r="AI338">
        <f t="shared" ca="1" si="32"/>
        <v>0</v>
      </c>
      <c r="AJ338">
        <f t="shared" ca="1" si="33"/>
        <v>1</v>
      </c>
      <c r="AK338">
        <f t="shared" ca="1" si="34"/>
        <v>1333.5</v>
      </c>
    </row>
    <row r="339" spans="12:37" x14ac:dyDescent="0.25">
      <c r="L339" t="str">
        <f t="shared" si="35"/>
        <v/>
      </c>
      <c r="M339" t="str">
        <f t="shared" si="29"/>
        <v/>
      </c>
      <c r="N339" t="e">
        <f t="array" ref="N339:P341">MINVERSE(N335:P337)</f>
        <v>#VALUE!</v>
      </c>
      <c r="O339" t="e">
        <v>#VALUE!</v>
      </c>
      <c r="P339" t="e">
        <v>#VALUE!</v>
      </c>
      <c r="R339" t="e">
        <f t="array" ref="R339:R341">MMULT(N339:P341,R335:R337)</f>
        <v>#VALUE!</v>
      </c>
      <c r="S339" t="s">
        <v>35</v>
      </c>
      <c r="AF339" s="10">
        <v>2760</v>
      </c>
      <c r="AG339">
        <f t="shared" ca="1" si="30"/>
        <v>0</v>
      </c>
      <c r="AH339">
        <f t="shared" ca="1" si="31"/>
        <v>0</v>
      </c>
      <c r="AI339">
        <f t="shared" ca="1" si="32"/>
        <v>0</v>
      </c>
      <c r="AJ339">
        <f t="shared" ca="1" si="33"/>
        <v>1</v>
      </c>
      <c r="AK339">
        <f t="shared" ca="1" si="34"/>
        <v>1333.5</v>
      </c>
    </row>
    <row r="340" spans="12:37" x14ac:dyDescent="0.25">
      <c r="L340" t="str">
        <f t="shared" si="35"/>
        <v/>
      </c>
      <c r="M340" t="str">
        <f t="shared" si="29"/>
        <v/>
      </c>
      <c r="N340" t="e">
        <v>#VALUE!</v>
      </c>
      <c r="O340" t="e">
        <v>#VALUE!</v>
      </c>
      <c r="P340" t="e">
        <v>#VALUE!</v>
      </c>
      <c r="R340" t="e">
        <v>#VALUE!</v>
      </c>
      <c r="S340" t="s">
        <v>35</v>
      </c>
      <c r="AF340" s="10">
        <v>2770</v>
      </c>
      <c r="AG340">
        <f t="shared" ca="1" si="30"/>
        <v>0</v>
      </c>
      <c r="AH340">
        <f t="shared" ca="1" si="31"/>
        <v>0</v>
      </c>
      <c r="AI340">
        <f t="shared" ca="1" si="32"/>
        <v>0</v>
      </c>
      <c r="AJ340">
        <f t="shared" ca="1" si="33"/>
        <v>1</v>
      </c>
      <c r="AK340">
        <f t="shared" ca="1" si="34"/>
        <v>1333.5</v>
      </c>
    </row>
    <row r="341" spans="12:37" x14ac:dyDescent="0.25">
      <c r="L341" t="str">
        <f t="shared" si="35"/>
        <v/>
      </c>
      <c r="M341" t="str">
        <f t="shared" si="29"/>
        <v/>
      </c>
      <c r="N341" t="e">
        <v>#VALUE!</v>
      </c>
      <c r="O341" t="e">
        <v>#VALUE!</v>
      </c>
      <c r="P341" t="e">
        <v>#VALUE!</v>
      </c>
      <c r="R341" t="e">
        <v>#VALUE!</v>
      </c>
      <c r="S341" t="s">
        <v>35</v>
      </c>
      <c r="AF341" s="10">
        <v>2780</v>
      </c>
      <c r="AG341">
        <f t="shared" ca="1" si="30"/>
        <v>0</v>
      </c>
      <c r="AH341">
        <f t="shared" ca="1" si="31"/>
        <v>0</v>
      </c>
      <c r="AI341">
        <f t="shared" ca="1" si="32"/>
        <v>0</v>
      </c>
      <c r="AJ341">
        <f t="shared" ca="1" si="33"/>
        <v>1</v>
      </c>
      <c r="AK341">
        <f t="shared" ca="1" si="34"/>
        <v>1333.5</v>
      </c>
    </row>
    <row r="342" spans="12:37" x14ac:dyDescent="0.25">
      <c r="L342" t="str">
        <f t="shared" si="35"/>
        <v/>
      </c>
      <c r="M342" t="str">
        <f t="shared" si="29"/>
        <v/>
      </c>
      <c r="AF342" s="10">
        <v>2790</v>
      </c>
      <c r="AG342">
        <f t="shared" ca="1" si="30"/>
        <v>0</v>
      </c>
      <c r="AH342">
        <f t="shared" ca="1" si="31"/>
        <v>0</v>
      </c>
      <c r="AI342">
        <f t="shared" ca="1" si="32"/>
        <v>0</v>
      </c>
      <c r="AJ342">
        <f t="shared" ca="1" si="33"/>
        <v>1</v>
      </c>
      <c r="AK342">
        <f t="shared" ca="1" si="34"/>
        <v>1333.5</v>
      </c>
    </row>
    <row r="343" spans="12:37" x14ac:dyDescent="0.25">
      <c r="L343" t="str">
        <f t="shared" si="35"/>
        <v/>
      </c>
      <c r="M343" t="str">
        <f t="shared" si="29"/>
        <v/>
      </c>
      <c r="AF343" s="10">
        <v>2800</v>
      </c>
      <c r="AG343">
        <f t="shared" ca="1" si="30"/>
        <v>0</v>
      </c>
      <c r="AH343">
        <f t="shared" ca="1" si="31"/>
        <v>0</v>
      </c>
      <c r="AI343">
        <f t="shared" ca="1" si="32"/>
        <v>0</v>
      </c>
      <c r="AJ343">
        <f t="shared" ca="1" si="33"/>
        <v>1</v>
      </c>
      <c r="AK343">
        <f t="shared" ca="1" si="34"/>
        <v>1333.5</v>
      </c>
    </row>
    <row r="344" spans="12:37" x14ac:dyDescent="0.25">
      <c r="L344" t="str">
        <f t="shared" si="35"/>
        <v/>
      </c>
      <c r="M344" t="str">
        <f t="shared" si="29"/>
        <v/>
      </c>
      <c r="N344" t="s">
        <v>32</v>
      </c>
      <c r="O344" t="s">
        <v>33</v>
      </c>
      <c r="P344" t="s">
        <v>34</v>
      </c>
      <c r="AF344" s="10">
        <v>2810</v>
      </c>
      <c r="AG344">
        <f t="shared" ca="1" si="30"/>
        <v>0</v>
      </c>
      <c r="AH344">
        <f t="shared" ca="1" si="31"/>
        <v>0</v>
      </c>
      <c r="AI344">
        <f t="shared" ca="1" si="32"/>
        <v>0</v>
      </c>
      <c r="AJ344">
        <f t="shared" ca="1" si="33"/>
        <v>1</v>
      </c>
      <c r="AK344">
        <f t="shared" ca="1" si="34"/>
        <v>1333.5</v>
      </c>
    </row>
    <row r="345" spans="12:37" x14ac:dyDescent="0.25">
      <c r="L345" t="str">
        <f t="shared" si="35"/>
        <v/>
      </c>
      <c r="M345" t="str">
        <f t="shared" si="29"/>
        <v/>
      </c>
      <c r="N345" t="e">
        <f>COS(RADIANS(M345))</f>
        <v>#VALUE!</v>
      </c>
      <c r="O345" t="str">
        <f>IFERROR(-COS(RADIANS(DEGREES(ASIN(((SIN(RADIANS(M345)))*$C$26)/(SQRT((((SIN(RADIANS(M345)))*$C$26)^2)+(($C$22-$C$25-(((SIN(RADIANS(90-M345)))*$C$26))-$C$23)^2))))))),"")</f>
        <v/>
      </c>
      <c r="P345" t="e">
        <f>N345</f>
        <v>#VALUE!</v>
      </c>
      <c r="R345">
        <v>0</v>
      </c>
      <c r="AF345" s="10">
        <v>2820</v>
      </c>
      <c r="AG345">
        <f t="shared" ca="1" si="30"/>
        <v>0</v>
      </c>
      <c r="AH345">
        <f t="shared" ca="1" si="31"/>
        <v>0</v>
      </c>
      <c r="AI345">
        <f t="shared" ca="1" si="32"/>
        <v>0</v>
      </c>
      <c r="AJ345">
        <f t="shared" ca="1" si="33"/>
        <v>1</v>
      </c>
      <c r="AK345">
        <f t="shared" ca="1" si="34"/>
        <v>1333.5</v>
      </c>
    </row>
    <row r="346" spans="12:37" x14ac:dyDescent="0.25">
      <c r="L346" t="str">
        <f t="shared" si="35"/>
        <v/>
      </c>
      <c r="M346" t="str">
        <f t="shared" si="29"/>
        <v/>
      </c>
      <c r="N346" t="e">
        <f>SIN(RADIANS(M345))</f>
        <v>#VALUE!</v>
      </c>
      <c r="O346" t="e">
        <f>SIN(RADIANS(DEGREES(ASIN(((SIN(RADIANS(M345)))*$C$26)/(SQRT((((SIN(RADIANS(M345)))*$C$26)^2)+(($C$22-$C$25-(((SIN(RADIANS(90-M345)))*$C$26))-$C$23)^2)))))))</f>
        <v>#VALUE!</v>
      </c>
      <c r="P346" t="e">
        <f>N346</f>
        <v>#VALUE!</v>
      </c>
      <c r="R346">
        <f>$C$6</f>
        <v>1333.5</v>
      </c>
      <c r="AF346" s="10">
        <v>2830</v>
      </c>
      <c r="AG346">
        <f t="shared" ca="1" si="30"/>
        <v>0</v>
      </c>
      <c r="AH346">
        <f t="shared" ca="1" si="31"/>
        <v>0</v>
      </c>
      <c r="AI346">
        <f t="shared" ca="1" si="32"/>
        <v>0</v>
      </c>
      <c r="AJ346">
        <f t="shared" ca="1" si="33"/>
        <v>1</v>
      </c>
      <c r="AK346">
        <f t="shared" ca="1" si="34"/>
        <v>1333.5</v>
      </c>
    </row>
    <row r="347" spans="12:37" x14ac:dyDescent="0.25">
      <c r="L347" t="str">
        <f t="shared" si="35"/>
        <v/>
      </c>
      <c r="M347" t="str">
        <f t="shared" si="29"/>
        <v/>
      </c>
      <c r="N347">
        <v>0</v>
      </c>
      <c r="O347" t="e">
        <f>$C$23*O346</f>
        <v>#VALUE!</v>
      </c>
      <c r="P347" t="e">
        <f>$C$22*P346</f>
        <v>#VALUE!</v>
      </c>
      <c r="R347">
        <f>$C$20*$C$6</f>
        <v>25325.832000000002</v>
      </c>
      <c r="AF347" s="10">
        <v>2840</v>
      </c>
      <c r="AG347">
        <f t="shared" ca="1" si="30"/>
        <v>0</v>
      </c>
      <c r="AH347">
        <f t="shared" ca="1" si="31"/>
        <v>0</v>
      </c>
      <c r="AI347">
        <f t="shared" ca="1" si="32"/>
        <v>0</v>
      </c>
      <c r="AJ347">
        <f t="shared" ca="1" si="33"/>
        <v>1</v>
      </c>
      <c r="AK347">
        <f t="shared" ca="1" si="34"/>
        <v>1333.5</v>
      </c>
    </row>
    <row r="348" spans="12:37" x14ac:dyDescent="0.25">
      <c r="L348" t="str">
        <f t="shared" si="35"/>
        <v/>
      </c>
      <c r="M348" t="str">
        <f t="shared" si="29"/>
        <v/>
      </c>
      <c r="AF348" s="10">
        <v>2850</v>
      </c>
      <c r="AG348">
        <f t="shared" ca="1" si="30"/>
        <v>0</v>
      </c>
      <c r="AH348">
        <f t="shared" ca="1" si="31"/>
        <v>0</v>
      </c>
      <c r="AI348">
        <f t="shared" ca="1" si="32"/>
        <v>0</v>
      </c>
      <c r="AJ348">
        <f t="shared" ca="1" si="33"/>
        <v>1</v>
      </c>
      <c r="AK348">
        <f t="shared" ca="1" si="34"/>
        <v>1333.5</v>
      </c>
    </row>
    <row r="349" spans="12:37" x14ac:dyDescent="0.25">
      <c r="L349" t="str">
        <f t="shared" si="35"/>
        <v/>
      </c>
      <c r="M349" t="str">
        <f t="shared" si="29"/>
        <v/>
      </c>
      <c r="N349" t="e">
        <f t="array" ref="N349:P351">MINVERSE(N345:P347)</f>
        <v>#VALUE!</v>
      </c>
      <c r="O349" t="e">
        <v>#VALUE!</v>
      </c>
      <c r="P349" t="e">
        <v>#VALUE!</v>
      </c>
      <c r="R349" t="e">
        <f t="array" ref="R349:R351">MMULT(N349:P351,R345:R347)</f>
        <v>#VALUE!</v>
      </c>
      <c r="S349" t="s">
        <v>35</v>
      </c>
      <c r="AF349" s="10">
        <v>2860</v>
      </c>
      <c r="AG349">
        <f t="shared" ca="1" si="30"/>
        <v>0</v>
      </c>
      <c r="AH349">
        <f t="shared" ca="1" si="31"/>
        <v>0</v>
      </c>
      <c r="AI349">
        <f t="shared" ca="1" si="32"/>
        <v>0</v>
      </c>
      <c r="AJ349">
        <f t="shared" ca="1" si="33"/>
        <v>1</v>
      </c>
      <c r="AK349">
        <f t="shared" ca="1" si="34"/>
        <v>1333.5</v>
      </c>
    </row>
    <row r="350" spans="12:37" x14ac:dyDescent="0.25">
      <c r="L350" t="str">
        <f t="shared" si="35"/>
        <v/>
      </c>
      <c r="M350" t="str">
        <f t="shared" si="29"/>
        <v/>
      </c>
      <c r="N350" t="e">
        <v>#VALUE!</v>
      </c>
      <c r="O350" t="e">
        <v>#VALUE!</v>
      </c>
      <c r="P350" t="e">
        <v>#VALUE!</v>
      </c>
      <c r="R350" t="e">
        <v>#VALUE!</v>
      </c>
      <c r="S350" t="s">
        <v>35</v>
      </c>
      <c r="AF350" s="10">
        <v>2870</v>
      </c>
      <c r="AG350">
        <f t="shared" ca="1" si="30"/>
        <v>0</v>
      </c>
      <c r="AH350">
        <f t="shared" ca="1" si="31"/>
        <v>0</v>
      </c>
      <c r="AI350">
        <f t="shared" ca="1" si="32"/>
        <v>0</v>
      </c>
      <c r="AJ350">
        <f t="shared" ca="1" si="33"/>
        <v>1</v>
      </c>
      <c r="AK350">
        <f t="shared" ca="1" si="34"/>
        <v>1333.5</v>
      </c>
    </row>
    <row r="351" spans="12:37" x14ac:dyDescent="0.25">
      <c r="L351" t="str">
        <f t="shared" si="35"/>
        <v/>
      </c>
      <c r="M351" t="str">
        <f t="shared" si="29"/>
        <v/>
      </c>
      <c r="N351" t="e">
        <v>#VALUE!</v>
      </c>
      <c r="O351" t="e">
        <v>#VALUE!</v>
      </c>
      <c r="P351" t="e">
        <v>#VALUE!</v>
      </c>
      <c r="R351" t="e">
        <v>#VALUE!</v>
      </c>
      <c r="S351" t="s">
        <v>35</v>
      </c>
      <c r="AF351" s="10">
        <v>2880</v>
      </c>
      <c r="AG351">
        <f t="shared" ca="1" si="30"/>
        <v>0</v>
      </c>
      <c r="AH351">
        <f t="shared" ca="1" si="31"/>
        <v>0</v>
      </c>
      <c r="AI351">
        <f t="shared" ca="1" si="32"/>
        <v>0</v>
      </c>
      <c r="AJ351">
        <f t="shared" ca="1" si="33"/>
        <v>1</v>
      </c>
      <c r="AK351">
        <f t="shared" ca="1" si="34"/>
        <v>1333.5</v>
      </c>
    </row>
    <row r="352" spans="12:37" x14ac:dyDescent="0.25">
      <c r="L352" t="str">
        <f t="shared" si="35"/>
        <v/>
      </c>
      <c r="M352" t="str">
        <f t="shared" si="29"/>
        <v/>
      </c>
      <c r="AF352" s="10">
        <v>2890</v>
      </c>
      <c r="AG352">
        <f t="shared" ca="1" si="30"/>
        <v>0</v>
      </c>
      <c r="AH352">
        <f t="shared" ca="1" si="31"/>
        <v>0</v>
      </c>
      <c r="AI352">
        <f t="shared" ca="1" si="32"/>
        <v>0</v>
      </c>
      <c r="AJ352">
        <f t="shared" ca="1" si="33"/>
        <v>1</v>
      </c>
      <c r="AK352">
        <f t="shared" ca="1" si="34"/>
        <v>1333.5</v>
      </c>
    </row>
    <row r="353" spans="12:37" x14ac:dyDescent="0.25">
      <c r="L353" t="str">
        <f t="shared" si="35"/>
        <v/>
      </c>
      <c r="M353" t="str">
        <f t="shared" si="29"/>
        <v/>
      </c>
      <c r="AF353" s="10">
        <v>2900</v>
      </c>
      <c r="AG353">
        <f t="shared" ca="1" si="30"/>
        <v>0</v>
      </c>
      <c r="AH353">
        <f t="shared" ca="1" si="31"/>
        <v>0</v>
      </c>
      <c r="AI353">
        <f t="shared" ca="1" si="32"/>
        <v>0</v>
      </c>
      <c r="AJ353">
        <f t="shared" ca="1" si="33"/>
        <v>1</v>
      </c>
      <c r="AK353">
        <f t="shared" ca="1" si="34"/>
        <v>1333.5</v>
      </c>
    </row>
    <row r="354" spans="12:37" x14ac:dyDescent="0.25">
      <c r="L354" t="str">
        <f t="shared" si="35"/>
        <v/>
      </c>
      <c r="M354" t="str">
        <f t="shared" si="29"/>
        <v/>
      </c>
      <c r="N354" t="s">
        <v>32</v>
      </c>
      <c r="O354" t="s">
        <v>33</v>
      </c>
      <c r="P354" t="s">
        <v>34</v>
      </c>
      <c r="AF354" s="10">
        <v>2910</v>
      </c>
      <c r="AG354">
        <f t="shared" ca="1" si="30"/>
        <v>0</v>
      </c>
      <c r="AH354">
        <f t="shared" ca="1" si="31"/>
        <v>0</v>
      </c>
      <c r="AI354">
        <f t="shared" ca="1" si="32"/>
        <v>0</v>
      </c>
      <c r="AJ354">
        <f t="shared" ca="1" si="33"/>
        <v>1</v>
      </c>
      <c r="AK354">
        <f t="shared" ca="1" si="34"/>
        <v>1333.5</v>
      </c>
    </row>
    <row r="355" spans="12:37" x14ac:dyDescent="0.25">
      <c r="L355" t="str">
        <f t="shared" si="35"/>
        <v/>
      </c>
      <c r="M355" t="str">
        <f t="shared" ref="M355:M418" si="36">IF(M345="","",IF(((M345+$O$61)&gt;=$O$49+($O$61/2)),"",(M345+$O$61)))</f>
        <v/>
      </c>
      <c r="N355" t="e">
        <f>COS(RADIANS(M355))</f>
        <v>#VALUE!</v>
      </c>
      <c r="O355" t="str">
        <f>IFERROR(-COS(RADIANS(DEGREES(ASIN(((SIN(RADIANS(M355)))*$C$26)/(SQRT((((SIN(RADIANS(M355)))*$C$26)^2)+(($C$22-$C$25-(((SIN(RADIANS(90-M355)))*$C$26))-$C$23)^2))))))),"")</f>
        <v/>
      </c>
      <c r="P355" t="e">
        <f>N355</f>
        <v>#VALUE!</v>
      </c>
      <c r="R355">
        <v>0</v>
      </c>
      <c r="AF355" s="10">
        <v>2920</v>
      </c>
      <c r="AG355">
        <f t="shared" ca="1" si="30"/>
        <v>0</v>
      </c>
      <c r="AH355">
        <f t="shared" ca="1" si="31"/>
        <v>0</v>
      </c>
      <c r="AI355">
        <f t="shared" ca="1" si="32"/>
        <v>0</v>
      </c>
      <c r="AJ355">
        <f t="shared" ca="1" si="33"/>
        <v>1</v>
      </c>
      <c r="AK355">
        <f t="shared" ca="1" si="34"/>
        <v>1333.5</v>
      </c>
    </row>
    <row r="356" spans="12:37" x14ac:dyDescent="0.25">
      <c r="L356" t="str">
        <f t="shared" si="35"/>
        <v/>
      </c>
      <c r="M356" t="str">
        <f t="shared" si="36"/>
        <v/>
      </c>
      <c r="N356" t="e">
        <f>SIN(RADIANS(M355))</f>
        <v>#VALUE!</v>
      </c>
      <c r="O356" t="e">
        <f>SIN(RADIANS(DEGREES(ASIN(((SIN(RADIANS(M355)))*$C$26)/(SQRT((((SIN(RADIANS(M355)))*$C$26)^2)+(($C$22-$C$25-(((SIN(RADIANS(90-M355)))*$C$26))-$C$23)^2)))))))</f>
        <v>#VALUE!</v>
      </c>
      <c r="P356" t="e">
        <f>N356</f>
        <v>#VALUE!</v>
      </c>
      <c r="R356">
        <f>$C$6</f>
        <v>1333.5</v>
      </c>
      <c r="AF356" s="10">
        <v>2930</v>
      </c>
      <c r="AG356">
        <f t="shared" ca="1" si="30"/>
        <v>0</v>
      </c>
      <c r="AH356">
        <f t="shared" ca="1" si="31"/>
        <v>0</v>
      </c>
      <c r="AI356">
        <f t="shared" ca="1" si="32"/>
        <v>0</v>
      </c>
      <c r="AJ356">
        <f t="shared" ca="1" si="33"/>
        <v>1</v>
      </c>
      <c r="AK356">
        <f t="shared" ca="1" si="34"/>
        <v>1333.5</v>
      </c>
    </row>
    <row r="357" spans="12:37" x14ac:dyDescent="0.25">
      <c r="L357" t="str">
        <f t="shared" si="35"/>
        <v/>
      </c>
      <c r="M357" t="str">
        <f t="shared" si="36"/>
        <v/>
      </c>
      <c r="N357">
        <v>0</v>
      </c>
      <c r="O357" t="e">
        <f>$C$23*O356</f>
        <v>#VALUE!</v>
      </c>
      <c r="P357" t="e">
        <f>$C$22*P356</f>
        <v>#VALUE!</v>
      </c>
      <c r="R357">
        <f>$C$20*$C$6</f>
        <v>25325.832000000002</v>
      </c>
      <c r="AF357" s="10">
        <v>2940</v>
      </c>
      <c r="AG357">
        <f t="shared" ca="1" si="30"/>
        <v>0</v>
      </c>
      <c r="AH357">
        <f t="shared" ca="1" si="31"/>
        <v>0</v>
      </c>
      <c r="AI357">
        <f t="shared" ca="1" si="32"/>
        <v>0</v>
      </c>
      <c r="AJ357">
        <f t="shared" ca="1" si="33"/>
        <v>1</v>
      </c>
      <c r="AK357">
        <f t="shared" ca="1" si="34"/>
        <v>1333.5</v>
      </c>
    </row>
    <row r="358" spans="12:37" x14ac:dyDescent="0.25">
      <c r="L358" t="str">
        <f t="shared" si="35"/>
        <v/>
      </c>
      <c r="M358" t="str">
        <f t="shared" si="36"/>
        <v/>
      </c>
      <c r="AF358" s="10">
        <v>2950</v>
      </c>
      <c r="AG358">
        <f t="shared" ca="1" si="30"/>
        <v>0</v>
      </c>
      <c r="AH358">
        <f t="shared" ca="1" si="31"/>
        <v>0</v>
      </c>
      <c r="AI358">
        <f t="shared" ca="1" si="32"/>
        <v>0</v>
      </c>
      <c r="AJ358">
        <f t="shared" ca="1" si="33"/>
        <v>1</v>
      </c>
      <c r="AK358">
        <f t="shared" ca="1" si="34"/>
        <v>1333.5</v>
      </c>
    </row>
    <row r="359" spans="12:37" x14ac:dyDescent="0.25">
      <c r="L359" t="str">
        <f t="shared" si="35"/>
        <v/>
      </c>
      <c r="M359" t="str">
        <f t="shared" si="36"/>
        <v/>
      </c>
      <c r="N359" t="e">
        <f t="array" ref="N359:P361">MINVERSE(N355:P357)</f>
        <v>#VALUE!</v>
      </c>
      <c r="O359" t="e">
        <v>#VALUE!</v>
      </c>
      <c r="P359" t="e">
        <v>#VALUE!</v>
      </c>
      <c r="R359" t="e">
        <f t="array" ref="R359:R361">MMULT(N359:P361,R355:R357)</f>
        <v>#VALUE!</v>
      </c>
      <c r="S359" t="s">
        <v>35</v>
      </c>
      <c r="AF359" s="10">
        <v>2960</v>
      </c>
      <c r="AG359">
        <f t="shared" ca="1" si="30"/>
        <v>0</v>
      </c>
      <c r="AH359">
        <f t="shared" ca="1" si="31"/>
        <v>0</v>
      </c>
      <c r="AI359">
        <f t="shared" ca="1" si="32"/>
        <v>0</v>
      </c>
      <c r="AJ359">
        <f t="shared" ca="1" si="33"/>
        <v>1</v>
      </c>
      <c r="AK359">
        <f t="shared" ca="1" si="34"/>
        <v>1333.5</v>
      </c>
    </row>
    <row r="360" spans="12:37" x14ac:dyDescent="0.25">
      <c r="L360" t="str">
        <f t="shared" si="35"/>
        <v/>
      </c>
      <c r="M360" t="str">
        <f t="shared" si="36"/>
        <v/>
      </c>
      <c r="N360" t="e">
        <v>#VALUE!</v>
      </c>
      <c r="O360" t="e">
        <v>#VALUE!</v>
      </c>
      <c r="P360" t="e">
        <v>#VALUE!</v>
      </c>
      <c r="R360" t="e">
        <v>#VALUE!</v>
      </c>
      <c r="S360" t="s">
        <v>35</v>
      </c>
      <c r="AF360" s="10">
        <v>2970</v>
      </c>
      <c r="AG360">
        <f t="shared" ca="1" si="30"/>
        <v>0</v>
      </c>
      <c r="AH360">
        <f t="shared" ca="1" si="31"/>
        <v>0</v>
      </c>
      <c r="AI360">
        <f t="shared" ca="1" si="32"/>
        <v>0</v>
      </c>
      <c r="AJ360">
        <f t="shared" ca="1" si="33"/>
        <v>1</v>
      </c>
      <c r="AK360">
        <f t="shared" ca="1" si="34"/>
        <v>1333.5</v>
      </c>
    </row>
    <row r="361" spans="12:37" x14ac:dyDescent="0.25">
      <c r="L361" t="str">
        <f t="shared" si="35"/>
        <v/>
      </c>
      <c r="M361" t="str">
        <f t="shared" si="36"/>
        <v/>
      </c>
      <c r="N361" t="e">
        <v>#VALUE!</v>
      </c>
      <c r="O361" t="e">
        <v>#VALUE!</v>
      </c>
      <c r="P361" t="e">
        <v>#VALUE!</v>
      </c>
      <c r="R361" t="e">
        <v>#VALUE!</v>
      </c>
      <c r="S361" t="s">
        <v>35</v>
      </c>
      <c r="AF361" s="10">
        <v>2980</v>
      </c>
      <c r="AG361">
        <f t="shared" ca="1" si="30"/>
        <v>0</v>
      </c>
      <c r="AH361">
        <f t="shared" ca="1" si="31"/>
        <v>0</v>
      </c>
      <c r="AI361">
        <f t="shared" ca="1" si="32"/>
        <v>0</v>
      </c>
      <c r="AJ361">
        <f t="shared" ca="1" si="33"/>
        <v>1</v>
      </c>
      <c r="AK361">
        <f t="shared" ca="1" si="34"/>
        <v>1333.5</v>
      </c>
    </row>
    <row r="362" spans="12:37" x14ac:dyDescent="0.25">
      <c r="L362" t="str">
        <f t="shared" si="35"/>
        <v/>
      </c>
      <c r="M362" t="str">
        <f t="shared" si="36"/>
        <v/>
      </c>
      <c r="AF362" s="10">
        <v>2990</v>
      </c>
      <c r="AG362">
        <f t="shared" ca="1" si="30"/>
        <v>0</v>
      </c>
      <c r="AH362">
        <f t="shared" ca="1" si="31"/>
        <v>0</v>
      </c>
      <c r="AI362">
        <f t="shared" ca="1" si="32"/>
        <v>0</v>
      </c>
      <c r="AJ362">
        <f t="shared" ca="1" si="33"/>
        <v>1</v>
      </c>
      <c r="AK362">
        <f t="shared" ca="1" si="34"/>
        <v>1333.5</v>
      </c>
    </row>
    <row r="363" spans="12:37" x14ac:dyDescent="0.25">
      <c r="L363" t="str">
        <f t="shared" si="35"/>
        <v/>
      </c>
      <c r="M363" t="str">
        <f t="shared" si="36"/>
        <v/>
      </c>
      <c r="AF363" s="10">
        <v>3000</v>
      </c>
      <c r="AG363">
        <f t="shared" ca="1" si="30"/>
        <v>0</v>
      </c>
      <c r="AH363">
        <f t="shared" ca="1" si="31"/>
        <v>0</v>
      </c>
      <c r="AI363">
        <f t="shared" ca="1" si="32"/>
        <v>0</v>
      </c>
      <c r="AJ363">
        <f t="shared" ca="1" si="33"/>
        <v>1</v>
      </c>
      <c r="AK363">
        <f t="shared" ca="1" si="34"/>
        <v>1333.5</v>
      </c>
    </row>
    <row r="364" spans="12:37" x14ac:dyDescent="0.25">
      <c r="L364" t="str">
        <f t="shared" si="35"/>
        <v/>
      </c>
      <c r="M364" t="str">
        <f t="shared" si="36"/>
        <v/>
      </c>
      <c r="N364" t="s">
        <v>32</v>
      </c>
      <c r="O364" t="s">
        <v>33</v>
      </c>
      <c r="P364" t="s">
        <v>34</v>
      </c>
      <c r="AF364" s="10">
        <v>3010</v>
      </c>
      <c r="AG364">
        <f t="shared" ca="1" si="30"/>
        <v>0</v>
      </c>
      <c r="AH364">
        <f t="shared" ca="1" si="31"/>
        <v>0</v>
      </c>
      <c r="AI364">
        <f t="shared" ca="1" si="32"/>
        <v>0</v>
      </c>
      <c r="AJ364">
        <f t="shared" ca="1" si="33"/>
        <v>1</v>
      </c>
      <c r="AK364">
        <f t="shared" ca="1" si="34"/>
        <v>1333.5</v>
      </c>
    </row>
    <row r="365" spans="12:37" x14ac:dyDescent="0.25">
      <c r="L365" t="str">
        <f t="shared" si="35"/>
        <v/>
      </c>
      <c r="M365" t="str">
        <f t="shared" si="36"/>
        <v/>
      </c>
      <c r="N365" t="e">
        <f>COS(RADIANS(M365))</f>
        <v>#VALUE!</v>
      </c>
      <c r="O365" t="str">
        <f>IFERROR(-COS(RADIANS(DEGREES(ASIN(((SIN(RADIANS(M365)))*$C$26)/(SQRT((((SIN(RADIANS(M365)))*$C$26)^2)+(($C$22-$C$25-(((SIN(RADIANS(90-M365)))*$C$26))-$C$23)^2))))))),"")</f>
        <v/>
      </c>
      <c r="P365" t="e">
        <f>N365</f>
        <v>#VALUE!</v>
      </c>
      <c r="R365">
        <v>0</v>
      </c>
      <c r="AF365" s="10">
        <v>3020</v>
      </c>
      <c r="AG365">
        <f t="shared" ca="1" si="30"/>
        <v>0</v>
      </c>
      <c r="AH365">
        <f t="shared" ca="1" si="31"/>
        <v>0</v>
      </c>
      <c r="AI365">
        <f t="shared" ca="1" si="32"/>
        <v>0</v>
      </c>
      <c r="AJ365">
        <f t="shared" ca="1" si="33"/>
        <v>1</v>
      </c>
      <c r="AK365">
        <f t="shared" ca="1" si="34"/>
        <v>1333.5</v>
      </c>
    </row>
    <row r="366" spans="12:37" x14ac:dyDescent="0.25">
      <c r="L366" t="str">
        <f t="shared" si="35"/>
        <v/>
      </c>
      <c r="M366" t="str">
        <f t="shared" si="36"/>
        <v/>
      </c>
      <c r="N366" t="e">
        <f>SIN(RADIANS(M365))</f>
        <v>#VALUE!</v>
      </c>
      <c r="O366" t="e">
        <f>SIN(RADIANS(DEGREES(ASIN(((SIN(RADIANS(M365)))*$C$26)/(SQRT((((SIN(RADIANS(M365)))*$C$26)^2)+(($C$22-$C$25-(((SIN(RADIANS(90-M365)))*$C$26))-$C$23)^2)))))))</f>
        <v>#VALUE!</v>
      </c>
      <c r="P366" t="e">
        <f>N366</f>
        <v>#VALUE!</v>
      </c>
      <c r="R366">
        <f>$C$6</f>
        <v>1333.5</v>
      </c>
      <c r="AF366" s="10">
        <v>3030</v>
      </c>
      <c r="AG366">
        <f t="shared" ca="1" si="30"/>
        <v>0</v>
      </c>
      <c r="AH366">
        <f t="shared" ca="1" si="31"/>
        <v>0</v>
      </c>
      <c r="AI366">
        <f t="shared" ca="1" si="32"/>
        <v>0</v>
      </c>
      <c r="AJ366">
        <f t="shared" ca="1" si="33"/>
        <v>1</v>
      </c>
      <c r="AK366">
        <f t="shared" ca="1" si="34"/>
        <v>1333.5</v>
      </c>
    </row>
    <row r="367" spans="12:37" x14ac:dyDescent="0.25">
      <c r="L367" t="str">
        <f t="shared" si="35"/>
        <v/>
      </c>
      <c r="M367" t="str">
        <f t="shared" si="36"/>
        <v/>
      </c>
      <c r="N367">
        <v>0</v>
      </c>
      <c r="O367" t="e">
        <f>$C$23*O366</f>
        <v>#VALUE!</v>
      </c>
      <c r="P367" t="e">
        <f>$C$22*P366</f>
        <v>#VALUE!</v>
      </c>
      <c r="R367">
        <f>$C$20*$C$6</f>
        <v>25325.832000000002</v>
      </c>
      <c r="AF367" s="10">
        <v>3040</v>
      </c>
      <c r="AG367">
        <f t="shared" ca="1" si="30"/>
        <v>0</v>
      </c>
      <c r="AH367">
        <f t="shared" ca="1" si="31"/>
        <v>0</v>
      </c>
      <c r="AI367">
        <f t="shared" ca="1" si="32"/>
        <v>0</v>
      </c>
      <c r="AJ367">
        <f t="shared" ca="1" si="33"/>
        <v>1</v>
      </c>
      <c r="AK367">
        <f t="shared" ca="1" si="34"/>
        <v>1333.5</v>
      </c>
    </row>
    <row r="368" spans="12:37" x14ac:dyDescent="0.25">
      <c r="L368" t="str">
        <f t="shared" si="35"/>
        <v/>
      </c>
      <c r="M368" t="str">
        <f t="shared" si="36"/>
        <v/>
      </c>
      <c r="AF368" s="10">
        <v>3050</v>
      </c>
      <c r="AG368">
        <f t="shared" ca="1" si="30"/>
        <v>0</v>
      </c>
      <c r="AH368">
        <f t="shared" ca="1" si="31"/>
        <v>0</v>
      </c>
      <c r="AI368">
        <f t="shared" ca="1" si="32"/>
        <v>0</v>
      </c>
      <c r="AJ368">
        <f t="shared" ca="1" si="33"/>
        <v>1</v>
      </c>
      <c r="AK368">
        <f t="shared" ca="1" si="34"/>
        <v>1333.5</v>
      </c>
    </row>
    <row r="369" spans="12:37" x14ac:dyDescent="0.25">
      <c r="L369" t="str">
        <f t="shared" si="35"/>
        <v/>
      </c>
      <c r="M369" t="str">
        <f t="shared" si="36"/>
        <v/>
      </c>
      <c r="N369" t="e">
        <f t="array" ref="N369:P371">MINVERSE(N365:P367)</f>
        <v>#VALUE!</v>
      </c>
      <c r="O369" t="e">
        <v>#VALUE!</v>
      </c>
      <c r="P369" t="e">
        <v>#VALUE!</v>
      </c>
      <c r="R369" t="e">
        <f t="array" ref="R369:R371">MMULT(N369:P371,R365:R367)</f>
        <v>#VALUE!</v>
      </c>
      <c r="S369" t="s">
        <v>35</v>
      </c>
      <c r="AF369" s="10">
        <v>3060</v>
      </c>
      <c r="AG369">
        <f t="shared" ca="1" si="30"/>
        <v>0</v>
      </c>
      <c r="AH369">
        <f t="shared" ca="1" si="31"/>
        <v>0</v>
      </c>
      <c r="AI369">
        <f t="shared" ca="1" si="32"/>
        <v>0</v>
      </c>
      <c r="AJ369">
        <f t="shared" ca="1" si="33"/>
        <v>1</v>
      </c>
      <c r="AK369">
        <f t="shared" ca="1" si="34"/>
        <v>1333.5</v>
      </c>
    </row>
    <row r="370" spans="12:37" x14ac:dyDescent="0.25">
      <c r="L370" t="str">
        <f t="shared" si="35"/>
        <v/>
      </c>
      <c r="M370" t="str">
        <f t="shared" si="36"/>
        <v/>
      </c>
      <c r="N370" t="e">
        <v>#VALUE!</v>
      </c>
      <c r="O370" t="e">
        <v>#VALUE!</v>
      </c>
      <c r="P370" t="e">
        <v>#VALUE!</v>
      </c>
      <c r="R370" t="e">
        <v>#VALUE!</v>
      </c>
      <c r="S370" t="s">
        <v>35</v>
      </c>
      <c r="AF370" s="10">
        <v>3070</v>
      </c>
      <c r="AG370">
        <f t="shared" ca="1" si="30"/>
        <v>0</v>
      </c>
      <c r="AH370">
        <f t="shared" ca="1" si="31"/>
        <v>0</v>
      </c>
      <c r="AI370">
        <f t="shared" ca="1" si="32"/>
        <v>0</v>
      </c>
      <c r="AJ370">
        <f t="shared" ca="1" si="33"/>
        <v>1</v>
      </c>
      <c r="AK370">
        <f t="shared" ca="1" si="34"/>
        <v>1333.5</v>
      </c>
    </row>
    <row r="371" spans="12:37" x14ac:dyDescent="0.25">
      <c r="L371" t="str">
        <f t="shared" si="35"/>
        <v/>
      </c>
      <c r="M371" t="str">
        <f t="shared" si="36"/>
        <v/>
      </c>
      <c r="N371" t="e">
        <v>#VALUE!</v>
      </c>
      <c r="O371" t="e">
        <v>#VALUE!</v>
      </c>
      <c r="P371" t="e">
        <v>#VALUE!</v>
      </c>
      <c r="R371" t="e">
        <v>#VALUE!</v>
      </c>
      <c r="S371" t="s">
        <v>35</v>
      </c>
      <c r="AF371" s="10">
        <v>3080</v>
      </c>
      <c r="AG371">
        <f t="shared" ca="1" si="30"/>
        <v>0</v>
      </c>
      <c r="AH371">
        <f t="shared" ca="1" si="31"/>
        <v>0</v>
      </c>
      <c r="AI371">
        <f t="shared" ca="1" si="32"/>
        <v>0</v>
      </c>
      <c r="AJ371">
        <f t="shared" ca="1" si="33"/>
        <v>1</v>
      </c>
      <c r="AK371">
        <f t="shared" ca="1" si="34"/>
        <v>1333.5</v>
      </c>
    </row>
    <row r="372" spans="12:37" x14ac:dyDescent="0.25">
      <c r="L372" t="str">
        <f t="shared" si="35"/>
        <v/>
      </c>
      <c r="M372" t="str">
        <f t="shared" si="36"/>
        <v/>
      </c>
      <c r="AF372" s="10">
        <v>3090</v>
      </c>
      <c r="AG372">
        <f t="shared" ca="1" si="30"/>
        <v>0</v>
      </c>
      <c r="AH372">
        <f t="shared" ca="1" si="31"/>
        <v>0</v>
      </c>
      <c r="AI372">
        <f t="shared" ca="1" si="32"/>
        <v>0</v>
      </c>
      <c r="AJ372">
        <f t="shared" ca="1" si="33"/>
        <v>1</v>
      </c>
      <c r="AK372">
        <f t="shared" ca="1" si="34"/>
        <v>1333.5</v>
      </c>
    </row>
    <row r="373" spans="12:37" x14ac:dyDescent="0.25">
      <c r="L373" t="str">
        <f t="shared" si="35"/>
        <v/>
      </c>
      <c r="M373" t="str">
        <f t="shared" si="36"/>
        <v/>
      </c>
      <c r="AF373" s="10">
        <v>3100</v>
      </c>
      <c r="AG373">
        <f t="shared" ca="1" si="30"/>
        <v>0</v>
      </c>
      <c r="AH373">
        <f t="shared" ca="1" si="31"/>
        <v>0</v>
      </c>
      <c r="AI373">
        <f t="shared" ca="1" si="32"/>
        <v>0</v>
      </c>
      <c r="AJ373">
        <f t="shared" ca="1" si="33"/>
        <v>1</v>
      </c>
      <c r="AK373">
        <f t="shared" ca="1" si="34"/>
        <v>1333.5</v>
      </c>
    </row>
    <row r="374" spans="12:37" x14ac:dyDescent="0.25">
      <c r="L374" t="str">
        <f t="shared" si="35"/>
        <v/>
      </c>
      <c r="M374" t="str">
        <f t="shared" si="36"/>
        <v/>
      </c>
      <c r="N374" t="s">
        <v>32</v>
      </c>
      <c r="O374" t="s">
        <v>33</v>
      </c>
      <c r="P374" t="s">
        <v>34</v>
      </c>
      <c r="AF374" s="10">
        <v>3110</v>
      </c>
      <c r="AG374">
        <f t="shared" ca="1" si="30"/>
        <v>0</v>
      </c>
      <c r="AH374">
        <f t="shared" ca="1" si="31"/>
        <v>0</v>
      </c>
      <c r="AI374">
        <f t="shared" ca="1" si="32"/>
        <v>0</v>
      </c>
      <c r="AJ374">
        <f t="shared" ca="1" si="33"/>
        <v>1</v>
      </c>
      <c r="AK374">
        <f t="shared" ca="1" si="34"/>
        <v>1333.5</v>
      </c>
    </row>
    <row r="375" spans="12:37" x14ac:dyDescent="0.25">
      <c r="L375" t="str">
        <f t="shared" si="35"/>
        <v/>
      </c>
      <c r="M375" t="str">
        <f t="shared" si="36"/>
        <v/>
      </c>
      <c r="N375" t="e">
        <f>COS(RADIANS(M375))</f>
        <v>#VALUE!</v>
      </c>
      <c r="O375" t="str">
        <f>IFERROR(-COS(RADIANS(DEGREES(ASIN(((SIN(RADIANS(M375)))*$C$26)/(SQRT((((SIN(RADIANS(M375)))*$C$26)^2)+(($C$22-$C$25-(((SIN(RADIANS(90-M375)))*$C$26))-$C$23)^2))))))),"")</f>
        <v/>
      </c>
      <c r="P375" t="e">
        <f>N375</f>
        <v>#VALUE!</v>
      </c>
      <c r="R375">
        <v>0</v>
      </c>
      <c r="AF375" s="10">
        <v>3120</v>
      </c>
      <c r="AG375">
        <f t="shared" ca="1" si="30"/>
        <v>0</v>
      </c>
      <c r="AH375">
        <f t="shared" ca="1" si="31"/>
        <v>0</v>
      </c>
      <c r="AI375">
        <f t="shared" ca="1" si="32"/>
        <v>0</v>
      </c>
      <c r="AJ375">
        <f t="shared" ca="1" si="33"/>
        <v>1</v>
      </c>
      <c r="AK375">
        <f t="shared" ca="1" si="34"/>
        <v>1333.5</v>
      </c>
    </row>
    <row r="376" spans="12:37" x14ac:dyDescent="0.25">
      <c r="L376" t="str">
        <f t="shared" si="35"/>
        <v/>
      </c>
      <c r="M376" t="str">
        <f t="shared" si="36"/>
        <v/>
      </c>
      <c r="N376" t="e">
        <f>SIN(RADIANS(M375))</f>
        <v>#VALUE!</v>
      </c>
      <c r="O376" t="e">
        <f>SIN(RADIANS(DEGREES(ASIN(((SIN(RADIANS(M375)))*$C$26)/(SQRT((((SIN(RADIANS(M375)))*$C$26)^2)+(($C$22-$C$25-(((SIN(RADIANS(90-M375)))*$C$26))-$C$23)^2)))))))</f>
        <v>#VALUE!</v>
      </c>
      <c r="P376" t="e">
        <f>N376</f>
        <v>#VALUE!</v>
      </c>
      <c r="R376">
        <f>$C$6</f>
        <v>1333.5</v>
      </c>
      <c r="AF376" s="10">
        <v>3130</v>
      </c>
      <c r="AG376">
        <f t="shared" ca="1" si="30"/>
        <v>0</v>
      </c>
      <c r="AH376">
        <f t="shared" ca="1" si="31"/>
        <v>0</v>
      </c>
      <c r="AI376">
        <f t="shared" ca="1" si="32"/>
        <v>0</v>
      </c>
      <c r="AJ376">
        <f t="shared" ca="1" si="33"/>
        <v>1</v>
      </c>
      <c r="AK376">
        <f t="shared" ca="1" si="34"/>
        <v>1333.5</v>
      </c>
    </row>
    <row r="377" spans="12:37" x14ac:dyDescent="0.25">
      <c r="L377" t="str">
        <f t="shared" si="35"/>
        <v/>
      </c>
      <c r="M377" t="str">
        <f t="shared" si="36"/>
        <v/>
      </c>
      <c r="N377">
        <v>0</v>
      </c>
      <c r="O377" t="e">
        <f>$C$23*O376</f>
        <v>#VALUE!</v>
      </c>
      <c r="P377" t="e">
        <f>$C$22*P376</f>
        <v>#VALUE!</v>
      </c>
      <c r="R377">
        <f>$C$20*$C$6</f>
        <v>25325.832000000002</v>
      </c>
      <c r="AF377" s="10">
        <v>3140</v>
      </c>
      <c r="AG377">
        <f t="shared" ca="1" si="30"/>
        <v>0</v>
      </c>
      <c r="AH377">
        <f t="shared" ca="1" si="31"/>
        <v>0</v>
      </c>
      <c r="AI377">
        <f t="shared" ca="1" si="32"/>
        <v>0</v>
      </c>
      <c r="AJ377">
        <f t="shared" ca="1" si="33"/>
        <v>1</v>
      </c>
      <c r="AK377">
        <f t="shared" ca="1" si="34"/>
        <v>1333.5</v>
      </c>
    </row>
    <row r="378" spans="12:37" x14ac:dyDescent="0.25">
      <c r="L378" t="str">
        <f t="shared" si="35"/>
        <v/>
      </c>
      <c r="M378" t="str">
        <f t="shared" si="36"/>
        <v/>
      </c>
      <c r="AF378" s="10">
        <v>3150</v>
      </c>
      <c r="AG378">
        <f t="shared" ca="1" si="30"/>
        <v>0</v>
      </c>
      <c r="AH378">
        <f t="shared" ca="1" si="31"/>
        <v>0</v>
      </c>
      <c r="AI378">
        <f t="shared" ca="1" si="32"/>
        <v>0</v>
      </c>
      <c r="AJ378">
        <f t="shared" ca="1" si="33"/>
        <v>1</v>
      </c>
      <c r="AK378">
        <f t="shared" ca="1" si="34"/>
        <v>1333.5</v>
      </c>
    </row>
    <row r="379" spans="12:37" x14ac:dyDescent="0.25">
      <c r="L379" t="str">
        <f t="shared" si="35"/>
        <v/>
      </c>
      <c r="M379" t="str">
        <f t="shared" si="36"/>
        <v/>
      </c>
      <c r="N379" t="e">
        <f t="array" ref="N379:P381">MINVERSE(N375:P377)</f>
        <v>#VALUE!</v>
      </c>
      <c r="O379" t="e">
        <v>#VALUE!</v>
      </c>
      <c r="P379" t="e">
        <v>#VALUE!</v>
      </c>
      <c r="R379" t="e">
        <f t="array" ref="R379:R381">MMULT(N379:P381,R375:R377)</f>
        <v>#VALUE!</v>
      </c>
      <c r="S379" t="s">
        <v>35</v>
      </c>
      <c r="AF379" s="10">
        <v>3160</v>
      </c>
      <c r="AG379">
        <f t="shared" ca="1" si="30"/>
        <v>0</v>
      </c>
      <c r="AH379">
        <f t="shared" ca="1" si="31"/>
        <v>0</v>
      </c>
      <c r="AI379">
        <f t="shared" ca="1" si="32"/>
        <v>0</v>
      </c>
      <c r="AJ379">
        <f t="shared" ca="1" si="33"/>
        <v>1</v>
      </c>
      <c r="AK379">
        <f t="shared" ca="1" si="34"/>
        <v>1333.5</v>
      </c>
    </row>
    <row r="380" spans="12:37" x14ac:dyDescent="0.25">
      <c r="L380" t="str">
        <f t="shared" si="35"/>
        <v/>
      </c>
      <c r="M380" t="str">
        <f t="shared" si="36"/>
        <v/>
      </c>
      <c r="N380" t="e">
        <v>#VALUE!</v>
      </c>
      <c r="O380" t="e">
        <v>#VALUE!</v>
      </c>
      <c r="P380" t="e">
        <v>#VALUE!</v>
      </c>
      <c r="R380" t="e">
        <v>#VALUE!</v>
      </c>
      <c r="S380" t="s">
        <v>35</v>
      </c>
      <c r="AF380" s="10">
        <v>3170</v>
      </c>
      <c r="AG380">
        <f t="shared" ca="1" si="30"/>
        <v>0</v>
      </c>
      <c r="AH380">
        <f t="shared" ca="1" si="31"/>
        <v>0</v>
      </c>
      <c r="AI380">
        <f t="shared" ca="1" si="32"/>
        <v>0</v>
      </c>
      <c r="AJ380">
        <f t="shared" ca="1" si="33"/>
        <v>1</v>
      </c>
      <c r="AK380">
        <f t="shared" ca="1" si="34"/>
        <v>1333.5</v>
      </c>
    </row>
    <row r="381" spans="12:37" x14ac:dyDescent="0.25">
      <c r="L381" t="str">
        <f t="shared" si="35"/>
        <v/>
      </c>
      <c r="M381" t="str">
        <f t="shared" si="36"/>
        <v/>
      </c>
      <c r="N381" t="e">
        <v>#VALUE!</v>
      </c>
      <c r="O381" t="e">
        <v>#VALUE!</v>
      </c>
      <c r="P381" t="e">
        <v>#VALUE!</v>
      </c>
      <c r="R381" t="e">
        <v>#VALUE!</v>
      </c>
      <c r="S381" t="s">
        <v>35</v>
      </c>
      <c r="AF381" s="10">
        <v>3180</v>
      </c>
      <c r="AG381">
        <f t="shared" ca="1" si="30"/>
        <v>0</v>
      </c>
      <c r="AH381">
        <f t="shared" ca="1" si="31"/>
        <v>0</v>
      </c>
      <c r="AI381">
        <f t="shared" ca="1" si="32"/>
        <v>0</v>
      </c>
      <c r="AJ381">
        <f t="shared" ca="1" si="33"/>
        <v>1</v>
      </c>
      <c r="AK381">
        <f t="shared" ca="1" si="34"/>
        <v>1333.5</v>
      </c>
    </row>
    <row r="382" spans="12:37" x14ac:dyDescent="0.25">
      <c r="L382" t="str">
        <f t="shared" si="35"/>
        <v/>
      </c>
      <c r="M382" t="str">
        <f t="shared" si="36"/>
        <v/>
      </c>
      <c r="AF382" s="10">
        <v>3190</v>
      </c>
      <c r="AG382">
        <f t="shared" ca="1" si="30"/>
        <v>0</v>
      </c>
      <c r="AH382">
        <f t="shared" ca="1" si="31"/>
        <v>0</v>
      </c>
      <c r="AI382">
        <f t="shared" ca="1" si="32"/>
        <v>0</v>
      </c>
      <c r="AJ382">
        <f t="shared" ca="1" si="33"/>
        <v>1</v>
      </c>
      <c r="AK382">
        <f t="shared" ca="1" si="34"/>
        <v>1333.5</v>
      </c>
    </row>
    <row r="383" spans="12:37" x14ac:dyDescent="0.25">
      <c r="L383" t="str">
        <f t="shared" si="35"/>
        <v/>
      </c>
      <c r="M383" t="str">
        <f t="shared" si="36"/>
        <v/>
      </c>
      <c r="AF383" s="10">
        <v>3200</v>
      </c>
      <c r="AG383">
        <f t="shared" ca="1" si="30"/>
        <v>0</v>
      </c>
      <c r="AH383">
        <f t="shared" ca="1" si="31"/>
        <v>0</v>
      </c>
      <c r="AI383">
        <f t="shared" ca="1" si="32"/>
        <v>0</v>
      </c>
      <c r="AJ383">
        <f t="shared" ca="1" si="33"/>
        <v>1</v>
      </c>
      <c r="AK383">
        <f t="shared" ca="1" si="34"/>
        <v>1333.5</v>
      </c>
    </row>
    <row r="384" spans="12:37" x14ac:dyDescent="0.25">
      <c r="L384" t="str">
        <f t="shared" si="35"/>
        <v/>
      </c>
      <c r="M384" t="str">
        <f t="shared" si="36"/>
        <v/>
      </c>
      <c r="N384" t="s">
        <v>32</v>
      </c>
      <c r="O384" t="s">
        <v>33</v>
      </c>
      <c r="P384" t="s">
        <v>34</v>
      </c>
      <c r="AF384" s="10">
        <v>3210</v>
      </c>
      <c r="AG384">
        <f t="shared" ref="AG384:AG447" ca="1" si="37">IF(((AF384/10)+0.99)&gt;$O$60,AG383,OFFSET($M$65,AF384,0))</f>
        <v>0</v>
      </c>
      <c r="AH384">
        <f t="shared" ref="AH384:AH447" ca="1" si="38">IFERROR(IF((AF384/10)&gt;$O$60,AH383,DEGREES(ASIN(((SIN(RADIANS(AG384)))*$C$26)/(SQRT((((SIN(RADIANS(AG384)))*$C$26)^2)+(($C$22-$C$25-(((SIN(RADIANS(90-AG384)))*$C$26))-$C$23)^2)))))),AH383)</f>
        <v>0</v>
      </c>
      <c r="AI384">
        <f t="shared" ref="AI384:AI447" ca="1" si="39">IFERROR(IF((AF384/10)&gt;$O$60,AI383,OFFSET($R$69,AF384,0)),AI383)</f>
        <v>0</v>
      </c>
      <c r="AJ384">
        <f t="shared" ref="AJ384:AJ447" ca="1" si="40">IFERROR(IF((AF384/10)&gt;$O$60,AJ383,OFFSET($R$70,AF384,0)),AJ383)</f>
        <v>1</v>
      </c>
      <c r="AK384">
        <f t="shared" ref="AK384:AK447" ca="1" si="41">IFERROR(IF((AF384/10)&gt;$O$60,AK383,OFFSET($R$71,AF384,0)),AK383)</f>
        <v>1333.5</v>
      </c>
    </row>
    <row r="385" spans="12:37" x14ac:dyDescent="0.25">
      <c r="L385" t="str">
        <f t="shared" si="35"/>
        <v/>
      </c>
      <c r="M385" t="str">
        <f t="shared" si="36"/>
        <v/>
      </c>
      <c r="N385" t="e">
        <f>COS(RADIANS(M385))</f>
        <v>#VALUE!</v>
      </c>
      <c r="O385" t="str">
        <f>IFERROR(-COS(RADIANS(DEGREES(ASIN(((SIN(RADIANS(M385)))*$C$26)/(SQRT((((SIN(RADIANS(M385)))*$C$26)^2)+(($C$22-$C$25-(((SIN(RADIANS(90-M385)))*$C$26))-$C$23)^2))))))),"")</f>
        <v/>
      </c>
      <c r="P385" t="e">
        <f>N385</f>
        <v>#VALUE!</v>
      </c>
      <c r="R385">
        <v>0</v>
      </c>
      <c r="AF385" s="10">
        <v>3220</v>
      </c>
      <c r="AG385">
        <f t="shared" ca="1" si="37"/>
        <v>0</v>
      </c>
      <c r="AH385">
        <f t="shared" ca="1" si="38"/>
        <v>0</v>
      </c>
      <c r="AI385">
        <f t="shared" ca="1" si="39"/>
        <v>0</v>
      </c>
      <c r="AJ385">
        <f t="shared" ca="1" si="40"/>
        <v>1</v>
      </c>
      <c r="AK385">
        <f t="shared" ca="1" si="41"/>
        <v>1333.5</v>
      </c>
    </row>
    <row r="386" spans="12:37" x14ac:dyDescent="0.25">
      <c r="L386" t="str">
        <f t="shared" si="35"/>
        <v/>
      </c>
      <c r="M386" t="str">
        <f t="shared" si="36"/>
        <v/>
      </c>
      <c r="N386" t="e">
        <f>SIN(RADIANS(M385))</f>
        <v>#VALUE!</v>
      </c>
      <c r="O386" t="e">
        <f>SIN(RADIANS(DEGREES(ASIN(((SIN(RADIANS(M385)))*$C$26)/(SQRT((((SIN(RADIANS(M385)))*$C$26)^2)+(($C$22-$C$25-(((SIN(RADIANS(90-M385)))*$C$26))-$C$23)^2)))))))</f>
        <v>#VALUE!</v>
      </c>
      <c r="P386" t="e">
        <f>N386</f>
        <v>#VALUE!</v>
      </c>
      <c r="R386">
        <f>$C$6</f>
        <v>1333.5</v>
      </c>
      <c r="AF386" s="10">
        <v>3230</v>
      </c>
      <c r="AG386">
        <f t="shared" ca="1" si="37"/>
        <v>0</v>
      </c>
      <c r="AH386">
        <f t="shared" ca="1" si="38"/>
        <v>0</v>
      </c>
      <c r="AI386">
        <f t="shared" ca="1" si="39"/>
        <v>0</v>
      </c>
      <c r="AJ386">
        <f t="shared" ca="1" si="40"/>
        <v>1</v>
      </c>
      <c r="AK386">
        <f t="shared" ca="1" si="41"/>
        <v>1333.5</v>
      </c>
    </row>
    <row r="387" spans="12:37" x14ac:dyDescent="0.25">
      <c r="L387" t="str">
        <f t="shared" si="35"/>
        <v/>
      </c>
      <c r="M387" t="str">
        <f t="shared" si="36"/>
        <v/>
      </c>
      <c r="N387">
        <v>0</v>
      </c>
      <c r="O387" t="e">
        <f>$C$23*O386</f>
        <v>#VALUE!</v>
      </c>
      <c r="P387" t="e">
        <f>$C$22*P386</f>
        <v>#VALUE!</v>
      </c>
      <c r="R387">
        <f>$C$20*$C$6</f>
        <v>25325.832000000002</v>
      </c>
      <c r="AF387" s="10">
        <v>3240</v>
      </c>
      <c r="AG387">
        <f t="shared" ca="1" si="37"/>
        <v>0</v>
      </c>
      <c r="AH387">
        <f t="shared" ca="1" si="38"/>
        <v>0</v>
      </c>
      <c r="AI387">
        <f t="shared" ca="1" si="39"/>
        <v>0</v>
      </c>
      <c r="AJ387">
        <f t="shared" ca="1" si="40"/>
        <v>1</v>
      </c>
      <c r="AK387">
        <f t="shared" ca="1" si="41"/>
        <v>1333.5</v>
      </c>
    </row>
    <row r="388" spans="12:37" x14ac:dyDescent="0.25">
      <c r="L388" t="str">
        <f t="shared" si="35"/>
        <v/>
      </c>
      <c r="M388" t="str">
        <f t="shared" si="36"/>
        <v/>
      </c>
      <c r="AF388" s="10">
        <v>3250</v>
      </c>
      <c r="AG388">
        <f t="shared" ca="1" si="37"/>
        <v>0</v>
      </c>
      <c r="AH388">
        <f t="shared" ca="1" si="38"/>
        <v>0</v>
      </c>
      <c r="AI388">
        <f t="shared" ca="1" si="39"/>
        <v>0</v>
      </c>
      <c r="AJ388">
        <f t="shared" ca="1" si="40"/>
        <v>1</v>
      </c>
      <c r="AK388">
        <f t="shared" ca="1" si="41"/>
        <v>1333.5</v>
      </c>
    </row>
    <row r="389" spans="12:37" x14ac:dyDescent="0.25">
      <c r="L389" t="str">
        <f t="shared" si="35"/>
        <v/>
      </c>
      <c r="M389" t="str">
        <f t="shared" si="36"/>
        <v/>
      </c>
      <c r="N389" t="e">
        <f t="array" ref="N389:P391">MINVERSE(N385:P387)</f>
        <v>#VALUE!</v>
      </c>
      <c r="O389" t="e">
        <v>#VALUE!</v>
      </c>
      <c r="P389" t="e">
        <v>#VALUE!</v>
      </c>
      <c r="R389" t="e">
        <f t="array" ref="R389:R391">MMULT(N389:P391,R385:R387)</f>
        <v>#VALUE!</v>
      </c>
      <c r="S389" t="s">
        <v>35</v>
      </c>
      <c r="AF389" s="10">
        <v>3260</v>
      </c>
      <c r="AG389">
        <f t="shared" ca="1" si="37"/>
        <v>0</v>
      </c>
      <c r="AH389">
        <f t="shared" ca="1" si="38"/>
        <v>0</v>
      </c>
      <c r="AI389">
        <f t="shared" ca="1" si="39"/>
        <v>0</v>
      </c>
      <c r="AJ389">
        <f t="shared" ca="1" si="40"/>
        <v>1</v>
      </c>
      <c r="AK389">
        <f t="shared" ca="1" si="41"/>
        <v>1333.5</v>
      </c>
    </row>
    <row r="390" spans="12:37" x14ac:dyDescent="0.25">
      <c r="L390" t="str">
        <f t="shared" si="35"/>
        <v/>
      </c>
      <c r="M390" t="str">
        <f t="shared" si="36"/>
        <v/>
      </c>
      <c r="N390" t="e">
        <v>#VALUE!</v>
      </c>
      <c r="O390" t="e">
        <v>#VALUE!</v>
      </c>
      <c r="P390" t="e">
        <v>#VALUE!</v>
      </c>
      <c r="R390" t="e">
        <v>#VALUE!</v>
      </c>
      <c r="S390" t="s">
        <v>35</v>
      </c>
      <c r="AF390" s="10">
        <v>3270</v>
      </c>
      <c r="AG390">
        <f t="shared" ca="1" si="37"/>
        <v>0</v>
      </c>
      <c r="AH390">
        <f t="shared" ca="1" si="38"/>
        <v>0</v>
      </c>
      <c r="AI390">
        <f t="shared" ca="1" si="39"/>
        <v>0</v>
      </c>
      <c r="AJ390">
        <f t="shared" ca="1" si="40"/>
        <v>1</v>
      </c>
      <c r="AK390">
        <f t="shared" ca="1" si="41"/>
        <v>1333.5</v>
      </c>
    </row>
    <row r="391" spans="12:37" x14ac:dyDescent="0.25">
      <c r="L391" t="str">
        <f t="shared" si="35"/>
        <v/>
      </c>
      <c r="M391" t="str">
        <f t="shared" si="36"/>
        <v/>
      </c>
      <c r="N391" t="e">
        <v>#VALUE!</v>
      </c>
      <c r="O391" t="e">
        <v>#VALUE!</v>
      </c>
      <c r="P391" t="e">
        <v>#VALUE!</v>
      </c>
      <c r="R391" t="e">
        <v>#VALUE!</v>
      </c>
      <c r="S391" t="s">
        <v>35</v>
      </c>
      <c r="AF391" s="10">
        <v>3280</v>
      </c>
      <c r="AG391">
        <f t="shared" ca="1" si="37"/>
        <v>0</v>
      </c>
      <c r="AH391">
        <f t="shared" ca="1" si="38"/>
        <v>0</v>
      </c>
      <c r="AI391">
        <f t="shared" ca="1" si="39"/>
        <v>0</v>
      </c>
      <c r="AJ391">
        <f t="shared" ca="1" si="40"/>
        <v>1</v>
      </c>
      <c r="AK391">
        <f t="shared" ca="1" si="41"/>
        <v>1333.5</v>
      </c>
    </row>
    <row r="392" spans="12:37" x14ac:dyDescent="0.25">
      <c r="L392" t="str">
        <f t="shared" si="35"/>
        <v/>
      </c>
      <c r="M392" t="str">
        <f t="shared" si="36"/>
        <v/>
      </c>
      <c r="AF392" s="10">
        <v>3290</v>
      </c>
      <c r="AG392">
        <f t="shared" ca="1" si="37"/>
        <v>0</v>
      </c>
      <c r="AH392">
        <f t="shared" ca="1" si="38"/>
        <v>0</v>
      </c>
      <c r="AI392">
        <f t="shared" ca="1" si="39"/>
        <v>0</v>
      </c>
      <c r="AJ392">
        <f t="shared" ca="1" si="40"/>
        <v>1</v>
      </c>
      <c r="AK392">
        <f t="shared" ca="1" si="41"/>
        <v>1333.5</v>
      </c>
    </row>
    <row r="393" spans="12:37" x14ac:dyDescent="0.25">
      <c r="L393" t="str">
        <f t="shared" si="35"/>
        <v/>
      </c>
      <c r="M393" t="str">
        <f t="shared" si="36"/>
        <v/>
      </c>
      <c r="AF393" s="10">
        <v>3300</v>
      </c>
      <c r="AG393">
        <f t="shared" ca="1" si="37"/>
        <v>0</v>
      </c>
      <c r="AH393">
        <f t="shared" ca="1" si="38"/>
        <v>0</v>
      </c>
      <c r="AI393">
        <f t="shared" ca="1" si="39"/>
        <v>0</v>
      </c>
      <c r="AJ393">
        <f t="shared" ca="1" si="40"/>
        <v>1</v>
      </c>
      <c r="AK393">
        <f t="shared" ca="1" si="41"/>
        <v>1333.5</v>
      </c>
    </row>
    <row r="394" spans="12:37" x14ac:dyDescent="0.25">
      <c r="L394" t="str">
        <f t="shared" si="35"/>
        <v/>
      </c>
      <c r="M394" t="str">
        <f t="shared" si="36"/>
        <v/>
      </c>
      <c r="N394" t="s">
        <v>32</v>
      </c>
      <c r="O394" t="s">
        <v>33</v>
      </c>
      <c r="P394" t="s">
        <v>34</v>
      </c>
      <c r="AF394" s="10">
        <v>3310</v>
      </c>
      <c r="AG394">
        <f t="shared" ca="1" si="37"/>
        <v>0</v>
      </c>
      <c r="AH394">
        <f t="shared" ca="1" si="38"/>
        <v>0</v>
      </c>
      <c r="AI394">
        <f t="shared" ca="1" si="39"/>
        <v>0</v>
      </c>
      <c r="AJ394">
        <f t="shared" ca="1" si="40"/>
        <v>1</v>
      </c>
      <c r="AK394">
        <f t="shared" ca="1" si="41"/>
        <v>1333.5</v>
      </c>
    </row>
    <row r="395" spans="12:37" x14ac:dyDescent="0.25">
      <c r="L395" t="str">
        <f t="shared" si="35"/>
        <v/>
      </c>
      <c r="M395" t="str">
        <f t="shared" si="36"/>
        <v/>
      </c>
      <c r="N395" t="e">
        <f>COS(RADIANS(M395))</f>
        <v>#VALUE!</v>
      </c>
      <c r="O395" t="str">
        <f>IFERROR(-COS(RADIANS(DEGREES(ASIN(((SIN(RADIANS(M395)))*$C$26)/(SQRT((((SIN(RADIANS(M395)))*$C$26)^2)+(($C$22-$C$25-(((SIN(RADIANS(90-M395)))*$C$26))-$C$23)^2))))))),"")</f>
        <v/>
      </c>
      <c r="P395" t="e">
        <f>N395</f>
        <v>#VALUE!</v>
      </c>
      <c r="R395">
        <v>0</v>
      </c>
      <c r="AF395" s="10">
        <v>3320</v>
      </c>
      <c r="AG395">
        <f t="shared" ca="1" si="37"/>
        <v>0</v>
      </c>
      <c r="AH395">
        <f t="shared" ca="1" si="38"/>
        <v>0</v>
      </c>
      <c r="AI395">
        <f t="shared" ca="1" si="39"/>
        <v>0</v>
      </c>
      <c r="AJ395">
        <f t="shared" ca="1" si="40"/>
        <v>1</v>
      </c>
      <c r="AK395">
        <f t="shared" ca="1" si="41"/>
        <v>1333.5</v>
      </c>
    </row>
    <row r="396" spans="12:37" x14ac:dyDescent="0.25">
      <c r="L396" t="str">
        <f t="shared" ref="L396:L459" si="42">IF(M396="","",L386+1)</f>
        <v/>
      </c>
      <c r="M396" t="str">
        <f t="shared" si="36"/>
        <v/>
      </c>
      <c r="N396" t="e">
        <f>SIN(RADIANS(M395))</f>
        <v>#VALUE!</v>
      </c>
      <c r="O396" t="e">
        <f>SIN(RADIANS(DEGREES(ASIN(((SIN(RADIANS(M395)))*$C$26)/(SQRT((((SIN(RADIANS(M395)))*$C$26)^2)+(($C$22-$C$25-(((SIN(RADIANS(90-M395)))*$C$26))-$C$23)^2)))))))</f>
        <v>#VALUE!</v>
      </c>
      <c r="P396" t="e">
        <f>N396</f>
        <v>#VALUE!</v>
      </c>
      <c r="R396">
        <f>$C$6</f>
        <v>1333.5</v>
      </c>
      <c r="AF396" s="10">
        <v>3330</v>
      </c>
      <c r="AG396">
        <f t="shared" ca="1" si="37"/>
        <v>0</v>
      </c>
      <c r="AH396">
        <f t="shared" ca="1" si="38"/>
        <v>0</v>
      </c>
      <c r="AI396">
        <f t="shared" ca="1" si="39"/>
        <v>0</v>
      </c>
      <c r="AJ396">
        <f t="shared" ca="1" si="40"/>
        <v>1</v>
      </c>
      <c r="AK396">
        <f t="shared" ca="1" si="41"/>
        <v>1333.5</v>
      </c>
    </row>
    <row r="397" spans="12:37" x14ac:dyDescent="0.25">
      <c r="L397" t="str">
        <f t="shared" si="42"/>
        <v/>
      </c>
      <c r="M397" t="str">
        <f t="shared" si="36"/>
        <v/>
      </c>
      <c r="N397">
        <v>0</v>
      </c>
      <c r="O397" t="e">
        <f>$C$23*O396</f>
        <v>#VALUE!</v>
      </c>
      <c r="P397" t="e">
        <f>$C$22*P396</f>
        <v>#VALUE!</v>
      </c>
      <c r="R397">
        <f>$C$20*$C$6</f>
        <v>25325.832000000002</v>
      </c>
      <c r="AF397" s="10">
        <v>3340</v>
      </c>
      <c r="AG397">
        <f t="shared" ca="1" si="37"/>
        <v>0</v>
      </c>
      <c r="AH397">
        <f t="shared" ca="1" si="38"/>
        <v>0</v>
      </c>
      <c r="AI397">
        <f t="shared" ca="1" si="39"/>
        <v>0</v>
      </c>
      <c r="AJ397">
        <f t="shared" ca="1" si="40"/>
        <v>1</v>
      </c>
      <c r="AK397">
        <f t="shared" ca="1" si="41"/>
        <v>1333.5</v>
      </c>
    </row>
    <row r="398" spans="12:37" x14ac:dyDescent="0.25">
      <c r="L398" t="str">
        <f t="shared" si="42"/>
        <v/>
      </c>
      <c r="M398" t="str">
        <f t="shared" si="36"/>
        <v/>
      </c>
      <c r="AF398" s="10">
        <v>3350</v>
      </c>
      <c r="AG398">
        <f t="shared" ca="1" si="37"/>
        <v>0</v>
      </c>
      <c r="AH398">
        <f t="shared" ca="1" si="38"/>
        <v>0</v>
      </c>
      <c r="AI398">
        <f t="shared" ca="1" si="39"/>
        <v>0</v>
      </c>
      <c r="AJ398">
        <f t="shared" ca="1" si="40"/>
        <v>1</v>
      </c>
      <c r="AK398">
        <f t="shared" ca="1" si="41"/>
        <v>1333.5</v>
      </c>
    </row>
    <row r="399" spans="12:37" x14ac:dyDescent="0.25">
      <c r="L399" t="str">
        <f t="shared" si="42"/>
        <v/>
      </c>
      <c r="M399" t="str">
        <f t="shared" si="36"/>
        <v/>
      </c>
      <c r="N399" t="e">
        <f t="array" ref="N399:P401">MINVERSE(N395:P397)</f>
        <v>#VALUE!</v>
      </c>
      <c r="O399" t="e">
        <v>#VALUE!</v>
      </c>
      <c r="P399" t="e">
        <v>#VALUE!</v>
      </c>
      <c r="R399" t="e">
        <f t="array" ref="R399:R401">MMULT(N399:P401,R395:R397)</f>
        <v>#VALUE!</v>
      </c>
      <c r="S399" t="s">
        <v>35</v>
      </c>
      <c r="AF399" s="10">
        <v>3360</v>
      </c>
      <c r="AG399">
        <f t="shared" ca="1" si="37"/>
        <v>0</v>
      </c>
      <c r="AH399">
        <f t="shared" ca="1" si="38"/>
        <v>0</v>
      </c>
      <c r="AI399">
        <f t="shared" ca="1" si="39"/>
        <v>0</v>
      </c>
      <c r="AJ399">
        <f t="shared" ca="1" si="40"/>
        <v>1</v>
      </c>
      <c r="AK399">
        <f t="shared" ca="1" si="41"/>
        <v>1333.5</v>
      </c>
    </row>
    <row r="400" spans="12:37" x14ac:dyDescent="0.25">
      <c r="L400" t="str">
        <f t="shared" si="42"/>
        <v/>
      </c>
      <c r="M400" t="str">
        <f t="shared" si="36"/>
        <v/>
      </c>
      <c r="N400" t="e">
        <v>#VALUE!</v>
      </c>
      <c r="O400" t="e">
        <v>#VALUE!</v>
      </c>
      <c r="P400" t="e">
        <v>#VALUE!</v>
      </c>
      <c r="R400" t="e">
        <v>#VALUE!</v>
      </c>
      <c r="S400" t="s">
        <v>35</v>
      </c>
      <c r="AF400" s="10">
        <v>3370</v>
      </c>
      <c r="AG400">
        <f t="shared" ca="1" si="37"/>
        <v>0</v>
      </c>
      <c r="AH400">
        <f t="shared" ca="1" si="38"/>
        <v>0</v>
      </c>
      <c r="AI400">
        <f t="shared" ca="1" si="39"/>
        <v>0</v>
      </c>
      <c r="AJ400">
        <f t="shared" ca="1" si="40"/>
        <v>1</v>
      </c>
      <c r="AK400">
        <f t="shared" ca="1" si="41"/>
        <v>1333.5</v>
      </c>
    </row>
    <row r="401" spans="12:37" x14ac:dyDescent="0.25">
      <c r="L401" t="str">
        <f t="shared" si="42"/>
        <v/>
      </c>
      <c r="M401" t="str">
        <f t="shared" si="36"/>
        <v/>
      </c>
      <c r="N401" t="e">
        <v>#VALUE!</v>
      </c>
      <c r="O401" t="e">
        <v>#VALUE!</v>
      </c>
      <c r="P401" t="e">
        <v>#VALUE!</v>
      </c>
      <c r="R401" t="e">
        <v>#VALUE!</v>
      </c>
      <c r="S401" t="s">
        <v>35</v>
      </c>
      <c r="AF401" s="10">
        <v>3380</v>
      </c>
      <c r="AG401">
        <f t="shared" ca="1" si="37"/>
        <v>0</v>
      </c>
      <c r="AH401">
        <f t="shared" ca="1" si="38"/>
        <v>0</v>
      </c>
      <c r="AI401">
        <f t="shared" ca="1" si="39"/>
        <v>0</v>
      </c>
      <c r="AJ401">
        <f t="shared" ca="1" si="40"/>
        <v>1</v>
      </c>
      <c r="AK401">
        <f t="shared" ca="1" si="41"/>
        <v>1333.5</v>
      </c>
    </row>
    <row r="402" spans="12:37" x14ac:dyDescent="0.25">
      <c r="L402" t="str">
        <f t="shared" si="42"/>
        <v/>
      </c>
      <c r="M402" t="str">
        <f t="shared" si="36"/>
        <v/>
      </c>
      <c r="AF402" s="10">
        <v>3390</v>
      </c>
      <c r="AG402">
        <f t="shared" ca="1" si="37"/>
        <v>0</v>
      </c>
      <c r="AH402">
        <f t="shared" ca="1" si="38"/>
        <v>0</v>
      </c>
      <c r="AI402">
        <f t="shared" ca="1" si="39"/>
        <v>0</v>
      </c>
      <c r="AJ402">
        <f t="shared" ca="1" si="40"/>
        <v>1</v>
      </c>
      <c r="AK402">
        <f t="shared" ca="1" si="41"/>
        <v>1333.5</v>
      </c>
    </row>
    <row r="403" spans="12:37" x14ac:dyDescent="0.25">
      <c r="L403" t="str">
        <f t="shared" si="42"/>
        <v/>
      </c>
      <c r="M403" t="str">
        <f t="shared" si="36"/>
        <v/>
      </c>
      <c r="AF403" s="10">
        <v>3400</v>
      </c>
      <c r="AG403">
        <f t="shared" ca="1" si="37"/>
        <v>0</v>
      </c>
      <c r="AH403">
        <f t="shared" ca="1" si="38"/>
        <v>0</v>
      </c>
      <c r="AI403">
        <f t="shared" ca="1" si="39"/>
        <v>0</v>
      </c>
      <c r="AJ403">
        <f t="shared" ca="1" si="40"/>
        <v>1</v>
      </c>
      <c r="AK403">
        <f t="shared" ca="1" si="41"/>
        <v>1333.5</v>
      </c>
    </row>
    <row r="404" spans="12:37" x14ac:dyDescent="0.25">
      <c r="L404" t="str">
        <f t="shared" si="42"/>
        <v/>
      </c>
      <c r="M404" t="str">
        <f t="shared" si="36"/>
        <v/>
      </c>
      <c r="N404" t="s">
        <v>32</v>
      </c>
      <c r="O404" t="s">
        <v>33</v>
      </c>
      <c r="P404" t="s">
        <v>34</v>
      </c>
      <c r="AF404" s="10">
        <v>3410</v>
      </c>
      <c r="AG404">
        <f t="shared" ca="1" si="37"/>
        <v>0</v>
      </c>
      <c r="AH404">
        <f t="shared" ca="1" si="38"/>
        <v>0</v>
      </c>
      <c r="AI404">
        <f t="shared" ca="1" si="39"/>
        <v>0</v>
      </c>
      <c r="AJ404">
        <f t="shared" ca="1" si="40"/>
        <v>1</v>
      </c>
      <c r="AK404">
        <f t="shared" ca="1" si="41"/>
        <v>1333.5</v>
      </c>
    </row>
    <row r="405" spans="12:37" x14ac:dyDescent="0.25">
      <c r="L405" t="str">
        <f t="shared" si="42"/>
        <v/>
      </c>
      <c r="M405" t="str">
        <f t="shared" si="36"/>
        <v/>
      </c>
      <c r="N405" t="e">
        <f>COS(RADIANS(M405))</f>
        <v>#VALUE!</v>
      </c>
      <c r="O405" t="str">
        <f>IFERROR(-COS(RADIANS(DEGREES(ASIN(((SIN(RADIANS(M405)))*$C$26)/(SQRT((((SIN(RADIANS(M405)))*$C$26)^2)+(($C$22-$C$25-(((SIN(RADIANS(90-M405)))*$C$26))-$C$23)^2))))))),"")</f>
        <v/>
      </c>
      <c r="P405" t="e">
        <f>N405</f>
        <v>#VALUE!</v>
      </c>
      <c r="R405">
        <v>0</v>
      </c>
      <c r="AF405" s="10">
        <v>3420</v>
      </c>
      <c r="AG405">
        <f t="shared" ca="1" si="37"/>
        <v>0</v>
      </c>
      <c r="AH405">
        <f t="shared" ca="1" si="38"/>
        <v>0</v>
      </c>
      <c r="AI405">
        <f t="shared" ca="1" si="39"/>
        <v>0</v>
      </c>
      <c r="AJ405">
        <f t="shared" ca="1" si="40"/>
        <v>1</v>
      </c>
      <c r="AK405">
        <f t="shared" ca="1" si="41"/>
        <v>1333.5</v>
      </c>
    </row>
    <row r="406" spans="12:37" x14ac:dyDescent="0.25">
      <c r="L406" t="str">
        <f t="shared" si="42"/>
        <v/>
      </c>
      <c r="M406" t="str">
        <f t="shared" si="36"/>
        <v/>
      </c>
      <c r="N406" t="e">
        <f>SIN(RADIANS(M405))</f>
        <v>#VALUE!</v>
      </c>
      <c r="O406" t="e">
        <f>SIN(RADIANS(DEGREES(ASIN(((SIN(RADIANS(M405)))*$C$26)/(SQRT((((SIN(RADIANS(M405)))*$C$26)^2)+(($C$22-$C$25-(((SIN(RADIANS(90-M405)))*$C$26))-$C$23)^2)))))))</f>
        <v>#VALUE!</v>
      </c>
      <c r="P406" t="e">
        <f>N406</f>
        <v>#VALUE!</v>
      </c>
      <c r="R406">
        <f>$C$6</f>
        <v>1333.5</v>
      </c>
      <c r="AF406" s="10">
        <v>3430</v>
      </c>
      <c r="AG406">
        <f t="shared" ca="1" si="37"/>
        <v>0</v>
      </c>
      <c r="AH406">
        <f t="shared" ca="1" si="38"/>
        <v>0</v>
      </c>
      <c r="AI406">
        <f t="shared" ca="1" si="39"/>
        <v>0</v>
      </c>
      <c r="AJ406">
        <f t="shared" ca="1" si="40"/>
        <v>1</v>
      </c>
      <c r="AK406">
        <f t="shared" ca="1" si="41"/>
        <v>1333.5</v>
      </c>
    </row>
    <row r="407" spans="12:37" x14ac:dyDescent="0.25">
      <c r="L407" t="str">
        <f t="shared" si="42"/>
        <v/>
      </c>
      <c r="M407" t="str">
        <f t="shared" si="36"/>
        <v/>
      </c>
      <c r="N407">
        <v>0</v>
      </c>
      <c r="O407" t="e">
        <f>$C$23*O406</f>
        <v>#VALUE!</v>
      </c>
      <c r="P407" t="e">
        <f>$C$22*P406</f>
        <v>#VALUE!</v>
      </c>
      <c r="R407">
        <f>$C$20*$C$6</f>
        <v>25325.832000000002</v>
      </c>
      <c r="AF407" s="10">
        <v>3440</v>
      </c>
      <c r="AG407">
        <f t="shared" ca="1" si="37"/>
        <v>0</v>
      </c>
      <c r="AH407">
        <f t="shared" ca="1" si="38"/>
        <v>0</v>
      </c>
      <c r="AI407">
        <f t="shared" ca="1" si="39"/>
        <v>0</v>
      </c>
      <c r="AJ407">
        <f t="shared" ca="1" si="40"/>
        <v>1</v>
      </c>
      <c r="AK407">
        <f t="shared" ca="1" si="41"/>
        <v>1333.5</v>
      </c>
    </row>
    <row r="408" spans="12:37" x14ac:dyDescent="0.25">
      <c r="L408" t="str">
        <f t="shared" si="42"/>
        <v/>
      </c>
      <c r="M408" t="str">
        <f t="shared" si="36"/>
        <v/>
      </c>
      <c r="AF408" s="10">
        <v>3450</v>
      </c>
      <c r="AG408">
        <f t="shared" ca="1" si="37"/>
        <v>0</v>
      </c>
      <c r="AH408">
        <f t="shared" ca="1" si="38"/>
        <v>0</v>
      </c>
      <c r="AI408">
        <f t="shared" ca="1" si="39"/>
        <v>0</v>
      </c>
      <c r="AJ408">
        <f t="shared" ca="1" si="40"/>
        <v>1</v>
      </c>
      <c r="AK408">
        <f t="shared" ca="1" si="41"/>
        <v>1333.5</v>
      </c>
    </row>
    <row r="409" spans="12:37" x14ac:dyDescent="0.25">
      <c r="L409" t="str">
        <f t="shared" si="42"/>
        <v/>
      </c>
      <c r="M409" t="str">
        <f t="shared" si="36"/>
        <v/>
      </c>
      <c r="N409" t="e">
        <f t="array" ref="N409:P411">MINVERSE(N405:P407)</f>
        <v>#VALUE!</v>
      </c>
      <c r="O409" t="e">
        <v>#VALUE!</v>
      </c>
      <c r="P409" t="e">
        <v>#VALUE!</v>
      </c>
      <c r="R409" t="e">
        <f t="array" ref="R409:R411">MMULT(N409:P411,R405:R407)</f>
        <v>#VALUE!</v>
      </c>
      <c r="S409" t="s">
        <v>35</v>
      </c>
      <c r="AF409" s="10">
        <v>3460</v>
      </c>
      <c r="AG409">
        <f t="shared" ca="1" si="37"/>
        <v>0</v>
      </c>
      <c r="AH409">
        <f t="shared" ca="1" si="38"/>
        <v>0</v>
      </c>
      <c r="AI409">
        <f t="shared" ca="1" si="39"/>
        <v>0</v>
      </c>
      <c r="AJ409">
        <f t="shared" ca="1" si="40"/>
        <v>1</v>
      </c>
      <c r="AK409">
        <f t="shared" ca="1" si="41"/>
        <v>1333.5</v>
      </c>
    </row>
    <row r="410" spans="12:37" x14ac:dyDescent="0.25">
      <c r="L410" t="str">
        <f t="shared" si="42"/>
        <v/>
      </c>
      <c r="M410" t="str">
        <f t="shared" si="36"/>
        <v/>
      </c>
      <c r="N410" t="e">
        <v>#VALUE!</v>
      </c>
      <c r="O410" t="e">
        <v>#VALUE!</v>
      </c>
      <c r="P410" t="e">
        <v>#VALUE!</v>
      </c>
      <c r="R410" t="e">
        <v>#VALUE!</v>
      </c>
      <c r="S410" t="s">
        <v>35</v>
      </c>
      <c r="AF410" s="10">
        <v>3470</v>
      </c>
      <c r="AG410">
        <f t="shared" ca="1" si="37"/>
        <v>0</v>
      </c>
      <c r="AH410">
        <f t="shared" ca="1" si="38"/>
        <v>0</v>
      </c>
      <c r="AI410">
        <f t="shared" ca="1" si="39"/>
        <v>0</v>
      </c>
      <c r="AJ410">
        <f t="shared" ca="1" si="40"/>
        <v>1</v>
      </c>
      <c r="AK410">
        <f t="shared" ca="1" si="41"/>
        <v>1333.5</v>
      </c>
    </row>
    <row r="411" spans="12:37" x14ac:dyDescent="0.25">
      <c r="L411" t="str">
        <f t="shared" si="42"/>
        <v/>
      </c>
      <c r="M411" t="str">
        <f t="shared" si="36"/>
        <v/>
      </c>
      <c r="N411" t="e">
        <v>#VALUE!</v>
      </c>
      <c r="O411" t="e">
        <v>#VALUE!</v>
      </c>
      <c r="P411" t="e">
        <v>#VALUE!</v>
      </c>
      <c r="R411" t="e">
        <v>#VALUE!</v>
      </c>
      <c r="S411" t="s">
        <v>35</v>
      </c>
      <c r="AF411" s="10">
        <v>3480</v>
      </c>
      <c r="AG411">
        <f t="shared" ca="1" si="37"/>
        <v>0</v>
      </c>
      <c r="AH411">
        <f t="shared" ca="1" si="38"/>
        <v>0</v>
      </c>
      <c r="AI411">
        <f t="shared" ca="1" si="39"/>
        <v>0</v>
      </c>
      <c r="AJ411">
        <f t="shared" ca="1" si="40"/>
        <v>1</v>
      </c>
      <c r="AK411">
        <f t="shared" ca="1" si="41"/>
        <v>1333.5</v>
      </c>
    </row>
    <row r="412" spans="12:37" x14ac:dyDescent="0.25">
      <c r="L412" t="str">
        <f t="shared" si="42"/>
        <v/>
      </c>
      <c r="M412" t="str">
        <f t="shared" si="36"/>
        <v/>
      </c>
      <c r="AF412" s="10">
        <v>3490</v>
      </c>
      <c r="AG412">
        <f t="shared" ca="1" si="37"/>
        <v>0</v>
      </c>
      <c r="AH412">
        <f t="shared" ca="1" si="38"/>
        <v>0</v>
      </c>
      <c r="AI412">
        <f t="shared" ca="1" si="39"/>
        <v>0</v>
      </c>
      <c r="AJ412">
        <f t="shared" ca="1" si="40"/>
        <v>1</v>
      </c>
      <c r="AK412">
        <f t="shared" ca="1" si="41"/>
        <v>1333.5</v>
      </c>
    </row>
    <row r="413" spans="12:37" x14ac:dyDescent="0.25">
      <c r="L413" t="str">
        <f t="shared" si="42"/>
        <v/>
      </c>
      <c r="M413" t="str">
        <f t="shared" si="36"/>
        <v/>
      </c>
      <c r="AF413" s="10">
        <v>3500</v>
      </c>
      <c r="AG413">
        <f t="shared" ca="1" si="37"/>
        <v>0</v>
      </c>
      <c r="AH413">
        <f t="shared" ca="1" si="38"/>
        <v>0</v>
      </c>
      <c r="AI413">
        <f t="shared" ca="1" si="39"/>
        <v>0</v>
      </c>
      <c r="AJ413">
        <f t="shared" ca="1" si="40"/>
        <v>1</v>
      </c>
      <c r="AK413">
        <f t="shared" ca="1" si="41"/>
        <v>1333.5</v>
      </c>
    </row>
    <row r="414" spans="12:37" x14ac:dyDescent="0.25">
      <c r="L414" t="str">
        <f t="shared" si="42"/>
        <v/>
      </c>
      <c r="M414" t="str">
        <f t="shared" si="36"/>
        <v/>
      </c>
      <c r="N414" t="s">
        <v>32</v>
      </c>
      <c r="O414" t="s">
        <v>33</v>
      </c>
      <c r="P414" t="s">
        <v>34</v>
      </c>
      <c r="AF414" s="10">
        <v>3510</v>
      </c>
      <c r="AG414">
        <f t="shared" ca="1" si="37"/>
        <v>0</v>
      </c>
      <c r="AH414">
        <f t="shared" ca="1" si="38"/>
        <v>0</v>
      </c>
      <c r="AI414">
        <f t="shared" ca="1" si="39"/>
        <v>0</v>
      </c>
      <c r="AJ414">
        <f t="shared" ca="1" si="40"/>
        <v>1</v>
      </c>
      <c r="AK414">
        <f t="shared" ca="1" si="41"/>
        <v>1333.5</v>
      </c>
    </row>
    <row r="415" spans="12:37" x14ac:dyDescent="0.25">
      <c r="L415" t="str">
        <f t="shared" si="42"/>
        <v/>
      </c>
      <c r="M415" t="str">
        <f t="shared" si="36"/>
        <v/>
      </c>
      <c r="N415" t="e">
        <f>COS(RADIANS(M415))</f>
        <v>#VALUE!</v>
      </c>
      <c r="O415" t="str">
        <f>IFERROR(-COS(RADIANS(DEGREES(ASIN(((SIN(RADIANS(M415)))*$C$26)/(SQRT((((SIN(RADIANS(M415)))*$C$26)^2)+(($C$22-$C$25-(((SIN(RADIANS(90-M415)))*$C$26))-$C$23)^2))))))),"")</f>
        <v/>
      </c>
      <c r="P415" t="e">
        <f>N415</f>
        <v>#VALUE!</v>
      </c>
      <c r="R415">
        <v>0</v>
      </c>
      <c r="AF415" s="10">
        <v>3520</v>
      </c>
      <c r="AG415">
        <f t="shared" ca="1" si="37"/>
        <v>0</v>
      </c>
      <c r="AH415">
        <f t="shared" ca="1" si="38"/>
        <v>0</v>
      </c>
      <c r="AI415">
        <f t="shared" ca="1" si="39"/>
        <v>0</v>
      </c>
      <c r="AJ415">
        <f t="shared" ca="1" si="40"/>
        <v>1</v>
      </c>
      <c r="AK415">
        <f t="shared" ca="1" si="41"/>
        <v>1333.5</v>
      </c>
    </row>
    <row r="416" spans="12:37" x14ac:dyDescent="0.25">
      <c r="L416" t="str">
        <f t="shared" si="42"/>
        <v/>
      </c>
      <c r="M416" t="str">
        <f t="shared" si="36"/>
        <v/>
      </c>
      <c r="N416" t="e">
        <f>SIN(RADIANS(M415))</f>
        <v>#VALUE!</v>
      </c>
      <c r="O416" t="e">
        <f>SIN(RADIANS(DEGREES(ASIN(((SIN(RADIANS(M415)))*$C$26)/(SQRT((((SIN(RADIANS(M415)))*$C$26)^2)+(($C$22-$C$25-(((SIN(RADIANS(90-M415)))*$C$26))-$C$23)^2)))))))</f>
        <v>#VALUE!</v>
      </c>
      <c r="P416" t="e">
        <f>N416</f>
        <v>#VALUE!</v>
      </c>
      <c r="R416">
        <f>$C$6</f>
        <v>1333.5</v>
      </c>
      <c r="AF416" s="10">
        <v>3530</v>
      </c>
      <c r="AG416">
        <f t="shared" ca="1" si="37"/>
        <v>0</v>
      </c>
      <c r="AH416">
        <f t="shared" ca="1" si="38"/>
        <v>0</v>
      </c>
      <c r="AI416">
        <f t="shared" ca="1" si="39"/>
        <v>0</v>
      </c>
      <c r="AJ416">
        <f t="shared" ca="1" si="40"/>
        <v>1</v>
      </c>
      <c r="AK416">
        <f t="shared" ca="1" si="41"/>
        <v>1333.5</v>
      </c>
    </row>
    <row r="417" spans="12:37" x14ac:dyDescent="0.25">
      <c r="L417" t="str">
        <f t="shared" si="42"/>
        <v/>
      </c>
      <c r="M417" t="str">
        <f t="shared" si="36"/>
        <v/>
      </c>
      <c r="N417">
        <v>0</v>
      </c>
      <c r="O417" t="e">
        <f>$C$23*O416</f>
        <v>#VALUE!</v>
      </c>
      <c r="P417" t="e">
        <f>$C$22*P416</f>
        <v>#VALUE!</v>
      </c>
      <c r="R417">
        <f>$C$20*$C$6</f>
        <v>25325.832000000002</v>
      </c>
      <c r="AF417" s="10">
        <v>3540</v>
      </c>
      <c r="AG417">
        <f t="shared" ca="1" si="37"/>
        <v>0</v>
      </c>
      <c r="AH417">
        <f t="shared" ca="1" si="38"/>
        <v>0</v>
      </c>
      <c r="AI417">
        <f t="shared" ca="1" si="39"/>
        <v>0</v>
      </c>
      <c r="AJ417">
        <f t="shared" ca="1" si="40"/>
        <v>1</v>
      </c>
      <c r="AK417">
        <f t="shared" ca="1" si="41"/>
        <v>1333.5</v>
      </c>
    </row>
    <row r="418" spans="12:37" x14ac:dyDescent="0.25">
      <c r="L418" t="str">
        <f t="shared" si="42"/>
        <v/>
      </c>
      <c r="M418" t="str">
        <f t="shared" si="36"/>
        <v/>
      </c>
      <c r="AF418" s="10">
        <v>3550</v>
      </c>
      <c r="AG418">
        <f t="shared" ca="1" si="37"/>
        <v>0</v>
      </c>
      <c r="AH418">
        <f t="shared" ca="1" si="38"/>
        <v>0</v>
      </c>
      <c r="AI418">
        <f t="shared" ca="1" si="39"/>
        <v>0</v>
      </c>
      <c r="AJ418">
        <f t="shared" ca="1" si="40"/>
        <v>1</v>
      </c>
      <c r="AK418">
        <f t="shared" ca="1" si="41"/>
        <v>1333.5</v>
      </c>
    </row>
    <row r="419" spans="12:37" x14ac:dyDescent="0.25">
      <c r="L419" t="str">
        <f t="shared" si="42"/>
        <v/>
      </c>
      <c r="M419" t="str">
        <f t="shared" ref="M419:M482" si="43">IF(M409="","",IF(((M409+$O$61)&gt;=$O$49+($O$61/2)),"",(M409+$O$61)))</f>
        <v/>
      </c>
      <c r="N419" t="e">
        <f t="array" ref="N419:P421">MINVERSE(N415:P417)</f>
        <v>#VALUE!</v>
      </c>
      <c r="O419" t="e">
        <v>#VALUE!</v>
      </c>
      <c r="P419" t="e">
        <v>#VALUE!</v>
      </c>
      <c r="R419" t="e">
        <f t="array" ref="R419:R421">MMULT(N419:P421,R415:R417)</f>
        <v>#VALUE!</v>
      </c>
      <c r="S419" t="s">
        <v>35</v>
      </c>
      <c r="AF419" s="10">
        <v>3560</v>
      </c>
      <c r="AG419">
        <f t="shared" ca="1" si="37"/>
        <v>0</v>
      </c>
      <c r="AH419">
        <f t="shared" ca="1" si="38"/>
        <v>0</v>
      </c>
      <c r="AI419">
        <f t="shared" ca="1" si="39"/>
        <v>0</v>
      </c>
      <c r="AJ419">
        <f t="shared" ca="1" si="40"/>
        <v>1</v>
      </c>
      <c r="AK419">
        <f t="shared" ca="1" si="41"/>
        <v>1333.5</v>
      </c>
    </row>
    <row r="420" spans="12:37" x14ac:dyDescent="0.25">
      <c r="L420" t="str">
        <f t="shared" si="42"/>
        <v/>
      </c>
      <c r="M420" t="str">
        <f t="shared" si="43"/>
        <v/>
      </c>
      <c r="N420" t="e">
        <v>#VALUE!</v>
      </c>
      <c r="O420" t="e">
        <v>#VALUE!</v>
      </c>
      <c r="P420" t="e">
        <v>#VALUE!</v>
      </c>
      <c r="R420" t="e">
        <v>#VALUE!</v>
      </c>
      <c r="S420" t="s">
        <v>35</v>
      </c>
      <c r="AF420" s="10">
        <v>3570</v>
      </c>
      <c r="AG420">
        <f t="shared" ca="1" si="37"/>
        <v>0</v>
      </c>
      <c r="AH420">
        <f t="shared" ca="1" si="38"/>
        <v>0</v>
      </c>
      <c r="AI420">
        <f t="shared" ca="1" si="39"/>
        <v>0</v>
      </c>
      <c r="AJ420">
        <f t="shared" ca="1" si="40"/>
        <v>1</v>
      </c>
      <c r="AK420">
        <f t="shared" ca="1" si="41"/>
        <v>1333.5</v>
      </c>
    </row>
    <row r="421" spans="12:37" x14ac:dyDescent="0.25">
      <c r="L421" t="str">
        <f t="shared" si="42"/>
        <v/>
      </c>
      <c r="M421" t="str">
        <f t="shared" si="43"/>
        <v/>
      </c>
      <c r="N421" t="e">
        <v>#VALUE!</v>
      </c>
      <c r="O421" t="e">
        <v>#VALUE!</v>
      </c>
      <c r="P421" t="e">
        <v>#VALUE!</v>
      </c>
      <c r="R421" t="e">
        <v>#VALUE!</v>
      </c>
      <c r="S421" t="s">
        <v>35</v>
      </c>
      <c r="AF421" s="10">
        <v>3580</v>
      </c>
      <c r="AG421">
        <f t="shared" ca="1" si="37"/>
        <v>0</v>
      </c>
      <c r="AH421">
        <f t="shared" ca="1" si="38"/>
        <v>0</v>
      </c>
      <c r="AI421">
        <f t="shared" ca="1" si="39"/>
        <v>0</v>
      </c>
      <c r="AJ421">
        <f t="shared" ca="1" si="40"/>
        <v>1</v>
      </c>
      <c r="AK421">
        <f t="shared" ca="1" si="41"/>
        <v>1333.5</v>
      </c>
    </row>
    <row r="422" spans="12:37" x14ac:dyDescent="0.25">
      <c r="L422" t="str">
        <f t="shared" si="42"/>
        <v/>
      </c>
      <c r="M422" t="str">
        <f t="shared" si="43"/>
        <v/>
      </c>
      <c r="AF422" s="10">
        <v>3590</v>
      </c>
      <c r="AG422">
        <f t="shared" ca="1" si="37"/>
        <v>0</v>
      </c>
      <c r="AH422">
        <f t="shared" ca="1" si="38"/>
        <v>0</v>
      </c>
      <c r="AI422">
        <f t="shared" ca="1" si="39"/>
        <v>0</v>
      </c>
      <c r="AJ422">
        <f t="shared" ca="1" si="40"/>
        <v>1</v>
      </c>
      <c r="AK422">
        <f t="shared" ca="1" si="41"/>
        <v>1333.5</v>
      </c>
    </row>
    <row r="423" spans="12:37" x14ac:dyDescent="0.25">
      <c r="L423" t="str">
        <f t="shared" si="42"/>
        <v/>
      </c>
      <c r="M423" t="str">
        <f t="shared" si="43"/>
        <v/>
      </c>
      <c r="AF423" s="10">
        <v>3600</v>
      </c>
      <c r="AG423">
        <f t="shared" ca="1" si="37"/>
        <v>0</v>
      </c>
      <c r="AH423">
        <f t="shared" ca="1" si="38"/>
        <v>0</v>
      </c>
      <c r="AI423">
        <f t="shared" ca="1" si="39"/>
        <v>0</v>
      </c>
      <c r="AJ423">
        <f t="shared" ca="1" si="40"/>
        <v>1</v>
      </c>
      <c r="AK423">
        <f t="shared" ca="1" si="41"/>
        <v>1333.5</v>
      </c>
    </row>
    <row r="424" spans="12:37" x14ac:dyDescent="0.25">
      <c r="L424" t="str">
        <f t="shared" si="42"/>
        <v/>
      </c>
      <c r="M424" t="str">
        <f t="shared" si="43"/>
        <v/>
      </c>
      <c r="N424" t="s">
        <v>32</v>
      </c>
      <c r="O424" t="s">
        <v>33</v>
      </c>
      <c r="P424" t="s">
        <v>34</v>
      </c>
      <c r="AF424" s="10">
        <v>3610</v>
      </c>
      <c r="AG424">
        <f t="shared" ca="1" si="37"/>
        <v>0</v>
      </c>
      <c r="AH424">
        <f t="shared" ca="1" si="38"/>
        <v>0</v>
      </c>
      <c r="AI424">
        <f t="shared" ca="1" si="39"/>
        <v>0</v>
      </c>
      <c r="AJ424">
        <f t="shared" ca="1" si="40"/>
        <v>1</v>
      </c>
      <c r="AK424">
        <f t="shared" ca="1" si="41"/>
        <v>1333.5</v>
      </c>
    </row>
    <row r="425" spans="12:37" x14ac:dyDescent="0.25">
      <c r="L425" t="str">
        <f t="shared" si="42"/>
        <v/>
      </c>
      <c r="M425" t="str">
        <f t="shared" si="43"/>
        <v/>
      </c>
      <c r="N425" t="e">
        <f>COS(RADIANS(M425))</f>
        <v>#VALUE!</v>
      </c>
      <c r="O425" t="str">
        <f>IFERROR(-COS(RADIANS(DEGREES(ASIN(((SIN(RADIANS(M425)))*$C$26)/(SQRT((((SIN(RADIANS(M425)))*$C$26)^2)+(($C$22-$C$25-(((SIN(RADIANS(90-M425)))*$C$26))-$C$23)^2))))))),"")</f>
        <v/>
      </c>
      <c r="P425" t="e">
        <f>N425</f>
        <v>#VALUE!</v>
      </c>
      <c r="R425">
        <v>0</v>
      </c>
      <c r="AF425" s="10">
        <v>3620</v>
      </c>
      <c r="AG425">
        <f t="shared" ca="1" si="37"/>
        <v>0</v>
      </c>
      <c r="AH425">
        <f t="shared" ca="1" si="38"/>
        <v>0</v>
      </c>
      <c r="AI425">
        <f t="shared" ca="1" si="39"/>
        <v>0</v>
      </c>
      <c r="AJ425">
        <f t="shared" ca="1" si="40"/>
        <v>1</v>
      </c>
      <c r="AK425">
        <f t="shared" ca="1" si="41"/>
        <v>1333.5</v>
      </c>
    </row>
    <row r="426" spans="12:37" x14ac:dyDescent="0.25">
      <c r="L426" t="str">
        <f t="shared" si="42"/>
        <v/>
      </c>
      <c r="M426" t="str">
        <f t="shared" si="43"/>
        <v/>
      </c>
      <c r="N426" t="e">
        <f>SIN(RADIANS(M425))</f>
        <v>#VALUE!</v>
      </c>
      <c r="O426" t="e">
        <f>SIN(RADIANS(DEGREES(ASIN(((SIN(RADIANS(M425)))*$C$26)/(SQRT((((SIN(RADIANS(M425)))*$C$26)^2)+(($C$22-$C$25-(((SIN(RADIANS(90-M425)))*$C$26))-$C$23)^2)))))))</f>
        <v>#VALUE!</v>
      </c>
      <c r="P426" t="e">
        <f>N426</f>
        <v>#VALUE!</v>
      </c>
      <c r="R426">
        <f>$C$6</f>
        <v>1333.5</v>
      </c>
      <c r="AF426" s="10">
        <v>3630</v>
      </c>
      <c r="AG426">
        <f t="shared" ca="1" si="37"/>
        <v>0</v>
      </c>
      <c r="AH426">
        <f t="shared" ca="1" si="38"/>
        <v>0</v>
      </c>
      <c r="AI426">
        <f t="shared" ca="1" si="39"/>
        <v>0</v>
      </c>
      <c r="AJ426">
        <f t="shared" ca="1" si="40"/>
        <v>1</v>
      </c>
      <c r="AK426">
        <f t="shared" ca="1" si="41"/>
        <v>1333.5</v>
      </c>
    </row>
    <row r="427" spans="12:37" x14ac:dyDescent="0.25">
      <c r="L427" t="str">
        <f t="shared" si="42"/>
        <v/>
      </c>
      <c r="M427" t="str">
        <f t="shared" si="43"/>
        <v/>
      </c>
      <c r="N427">
        <v>0</v>
      </c>
      <c r="O427" t="e">
        <f>$C$23*O426</f>
        <v>#VALUE!</v>
      </c>
      <c r="P427" t="e">
        <f>$C$22*P426</f>
        <v>#VALUE!</v>
      </c>
      <c r="R427">
        <f>$C$20*$C$6</f>
        <v>25325.832000000002</v>
      </c>
      <c r="AF427" s="10">
        <v>3640</v>
      </c>
      <c r="AG427">
        <f t="shared" ca="1" si="37"/>
        <v>0</v>
      </c>
      <c r="AH427">
        <f t="shared" ca="1" si="38"/>
        <v>0</v>
      </c>
      <c r="AI427">
        <f t="shared" ca="1" si="39"/>
        <v>0</v>
      </c>
      <c r="AJ427">
        <f t="shared" ca="1" si="40"/>
        <v>1</v>
      </c>
      <c r="AK427">
        <f t="shared" ca="1" si="41"/>
        <v>1333.5</v>
      </c>
    </row>
    <row r="428" spans="12:37" x14ac:dyDescent="0.25">
      <c r="L428" t="str">
        <f t="shared" si="42"/>
        <v/>
      </c>
      <c r="M428" t="str">
        <f t="shared" si="43"/>
        <v/>
      </c>
      <c r="AF428" s="10">
        <v>3650</v>
      </c>
      <c r="AG428">
        <f t="shared" ca="1" si="37"/>
        <v>0</v>
      </c>
      <c r="AH428">
        <f t="shared" ca="1" si="38"/>
        <v>0</v>
      </c>
      <c r="AI428">
        <f t="shared" ca="1" si="39"/>
        <v>0</v>
      </c>
      <c r="AJ428">
        <f t="shared" ca="1" si="40"/>
        <v>1</v>
      </c>
      <c r="AK428">
        <f t="shared" ca="1" si="41"/>
        <v>1333.5</v>
      </c>
    </row>
    <row r="429" spans="12:37" x14ac:dyDescent="0.25">
      <c r="L429" t="str">
        <f t="shared" si="42"/>
        <v/>
      </c>
      <c r="M429" t="str">
        <f t="shared" si="43"/>
        <v/>
      </c>
      <c r="N429" t="e">
        <f t="array" ref="N429:P431">MINVERSE(N425:P427)</f>
        <v>#VALUE!</v>
      </c>
      <c r="O429" t="e">
        <v>#VALUE!</v>
      </c>
      <c r="P429" t="e">
        <v>#VALUE!</v>
      </c>
      <c r="R429" t="e">
        <f t="array" ref="R429:R431">MMULT(N429:P431,R425:R427)</f>
        <v>#VALUE!</v>
      </c>
      <c r="S429" t="s">
        <v>35</v>
      </c>
      <c r="AF429" s="10">
        <v>3660</v>
      </c>
      <c r="AG429">
        <f t="shared" ca="1" si="37"/>
        <v>0</v>
      </c>
      <c r="AH429">
        <f t="shared" ca="1" si="38"/>
        <v>0</v>
      </c>
      <c r="AI429">
        <f t="shared" ca="1" si="39"/>
        <v>0</v>
      </c>
      <c r="AJ429">
        <f t="shared" ca="1" si="40"/>
        <v>1</v>
      </c>
      <c r="AK429">
        <f t="shared" ca="1" si="41"/>
        <v>1333.5</v>
      </c>
    </row>
    <row r="430" spans="12:37" x14ac:dyDescent="0.25">
      <c r="L430" t="str">
        <f t="shared" si="42"/>
        <v/>
      </c>
      <c r="M430" t="str">
        <f t="shared" si="43"/>
        <v/>
      </c>
      <c r="N430" t="e">
        <v>#VALUE!</v>
      </c>
      <c r="O430" t="e">
        <v>#VALUE!</v>
      </c>
      <c r="P430" t="e">
        <v>#VALUE!</v>
      </c>
      <c r="R430" t="e">
        <v>#VALUE!</v>
      </c>
      <c r="S430" t="s">
        <v>35</v>
      </c>
      <c r="AF430" s="10">
        <v>3670</v>
      </c>
      <c r="AG430">
        <f t="shared" ca="1" si="37"/>
        <v>0</v>
      </c>
      <c r="AH430">
        <f t="shared" ca="1" si="38"/>
        <v>0</v>
      </c>
      <c r="AI430">
        <f t="shared" ca="1" si="39"/>
        <v>0</v>
      </c>
      <c r="AJ430">
        <f t="shared" ca="1" si="40"/>
        <v>1</v>
      </c>
      <c r="AK430">
        <f t="shared" ca="1" si="41"/>
        <v>1333.5</v>
      </c>
    </row>
    <row r="431" spans="12:37" x14ac:dyDescent="0.25">
      <c r="L431" t="str">
        <f t="shared" si="42"/>
        <v/>
      </c>
      <c r="M431" t="str">
        <f t="shared" si="43"/>
        <v/>
      </c>
      <c r="N431" t="e">
        <v>#VALUE!</v>
      </c>
      <c r="O431" t="e">
        <v>#VALUE!</v>
      </c>
      <c r="P431" t="e">
        <v>#VALUE!</v>
      </c>
      <c r="R431" t="e">
        <v>#VALUE!</v>
      </c>
      <c r="S431" t="s">
        <v>35</v>
      </c>
      <c r="AF431" s="10">
        <v>3680</v>
      </c>
      <c r="AG431">
        <f t="shared" ca="1" si="37"/>
        <v>0</v>
      </c>
      <c r="AH431">
        <f t="shared" ca="1" si="38"/>
        <v>0</v>
      </c>
      <c r="AI431">
        <f t="shared" ca="1" si="39"/>
        <v>0</v>
      </c>
      <c r="AJ431">
        <f t="shared" ca="1" si="40"/>
        <v>1</v>
      </c>
      <c r="AK431">
        <f t="shared" ca="1" si="41"/>
        <v>1333.5</v>
      </c>
    </row>
    <row r="432" spans="12:37" x14ac:dyDescent="0.25">
      <c r="L432" t="str">
        <f t="shared" si="42"/>
        <v/>
      </c>
      <c r="M432" t="str">
        <f t="shared" si="43"/>
        <v/>
      </c>
      <c r="AF432" s="10">
        <v>3690</v>
      </c>
      <c r="AG432">
        <f t="shared" ca="1" si="37"/>
        <v>0</v>
      </c>
      <c r="AH432">
        <f t="shared" ca="1" si="38"/>
        <v>0</v>
      </c>
      <c r="AI432">
        <f t="shared" ca="1" si="39"/>
        <v>0</v>
      </c>
      <c r="AJ432">
        <f t="shared" ca="1" si="40"/>
        <v>1</v>
      </c>
      <c r="AK432">
        <f t="shared" ca="1" si="41"/>
        <v>1333.5</v>
      </c>
    </row>
    <row r="433" spans="12:37" x14ac:dyDescent="0.25">
      <c r="L433" t="str">
        <f t="shared" si="42"/>
        <v/>
      </c>
      <c r="M433" t="str">
        <f t="shared" si="43"/>
        <v/>
      </c>
      <c r="AF433" s="10">
        <v>3700</v>
      </c>
      <c r="AG433">
        <f t="shared" ca="1" si="37"/>
        <v>0</v>
      </c>
      <c r="AH433">
        <f t="shared" ca="1" si="38"/>
        <v>0</v>
      </c>
      <c r="AI433">
        <f t="shared" ca="1" si="39"/>
        <v>0</v>
      </c>
      <c r="AJ433">
        <f t="shared" ca="1" si="40"/>
        <v>1</v>
      </c>
      <c r="AK433">
        <f t="shared" ca="1" si="41"/>
        <v>1333.5</v>
      </c>
    </row>
    <row r="434" spans="12:37" x14ac:dyDescent="0.25">
      <c r="L434" t="str">
        <f t="shared" si="42"/>
        <v/>
      </c>
      <c r="M434" t="str">
        <f t="shared" si="43"/>
        <v/>
      </c>
      <c r="N434" t="s">
        <v>32</v>
      </c>
      <c r="O434" t="s">
        <v>33</v>
      </c>
      <c r="P434" t="s">
        <v>34</v>
      </c>
      <c r="AF434" s="10">
        <v>3710</v>
      </c>
      <c r="AG434">
        <f t="shared" ca="1" si="37"/>
        <v>0</v>
      </c>
      <c r="AH434">
        <f t="shared" ca="1" si="38"/>
        <v>0</v>
      </c>
      <c r="AI434">
        <f t="shared" ca="1" si="39"/>
        <v>0</v>
      </c>
      <c r="AJ434">
        <f t="shared" ca="1" si="40"/>
        <v>1</v>
      </c>
      <c r="AK434">
        <f t="shared" ca="1" si="41"/>
        <v>1333.5</v>
      </c>
    </row>
    <row r="435" spans="12:37" x14ac:dyDescent="0.25">
      <c r="L435" t="str">
        <f t="shared" si="42"/>
        <v/>
      </c>
      <c r="M435" t="str">
        <f t="shared" si="43"/>
        <v/>
      </c>
      <c r="N435" t="e">
        <f>COS(RADIANS(M435))</f>
        <v>#VALUE!</v>
      </c>
      <c r="O435" t="str">
        <f>IFERROR(-COS(RADIANS(DEGREES(ASIN(((SIN(RADIANS(M435)))*$C$26)/(SQRT((((SIN(RADIANS(M435)))*$C$26)^2)+(($C$22-$C$25-(((SIN(RADIANS(90-M435)))*$C$26))-$C$23)^2))))))),"")</f>
        <v/>
      </c>
      <c r="P435" t="e">
        <f>N435</f>
        <v>#VALUE!</v>
      </c>
      <c r="R435">
        <v>0</v>
      </c>
      <c r="AF435" s="10">
        <v>3720</v>
      </c>
      <c r="AG435">
        <f t="shared" ca="1" si="37"/>
        <v>0</v>
      </c>
      <c r="AH435">
        <f t="shared" ca="1" si="38"/>
        <v>0</v>
      </c>
      <c r="AI435">
        <f t="shared" ca="1" si="39"/>
        <v>0</v>
      </c>
      <c r="AJ435">
        <f t="shared" ca="1" si="40"/>
        <v>1</v>
      </c>
      <c r="AK435">
        <f t="shared" ca="1" si="41"/>
        <v>1333.5</v>
      </c>
    </row>
    <row r="436" spans="12:37" x14ac:dyDescent="0.25">
      <c r="L436" t="str">
        <f t="shared" si="42"/>
        <v/>
      </c>
      <c r="M436" t="str">
        <f t="shared" si="43"/>
        <v/>
      </c>
      <c r="N436" t="e">
        <f>SIN(RADIANS(M435))</f>
        <v>#VALUE!</v>
      </c>
      <c r="O436" t="e">
        <f>SIN(RADIANS(DEGREES(ASIN(((SIN(RADIANS(M435)))*$C$26)/(SQRT((((SIN(RADIANS(M435)))*$C$26)^2)+(($C$22-$C$25-(((SIN(RADIANS(90-M435)))*$C$26))-$C$23)^2)))))))</f>
        <v>#VALUE!</v>
      </c>
      <c r="P436" t="e">
        <f>N436</f>
        <v>#VALUE!</v>
      </c>
      <c r="R436">
        <f>$C$6</f>
        <v>1333.5</v>
      </c>
      <c r="AF436" s="10">
        <v>3730</v>
      </c>
      <c r="AG436">
        <f t="shared" ca="1" si="37"/>
        <v>0</v>
      </c>
      <c r="AH436">
        <f t="shared" ca="1" si="38"/>
        <v>0</v>
      </c>
      <c r="AI436">
        <f t="shared" ca="1" si="39"/>
        <v>0</v>
      </c>
      <c r="AJ436">
        <f t="shared" ca="1" si="40"/>
        <v>1</v>
      </c>
      <c r="AK436">
        <f t="shared" ca="1" si="41"/>
        <v>1333.5</v>
      </c>
    </row>
    <row r="437" spans="12:37" x14ac:dyDescent="0.25">
      <c r="L437" t="str">
        <f t="shared" si="42"/>
        <v/>
      </c>
      <c r="M437" t="str">
        <f t="shared" si="43"/>
        <v/>
      </c>
      <c r="N437">
        <v>0</v>
      </c>
      <c r="O437" t="e">
        <f>$C$23*O436</f>
        <v>#VALUE!</v>
      </c>
      <c r="P437" t="e">
        <f>$C$22*P436</f>
        <v>#VALUE!</v>
      </c>
      <c r="R437">
        <f>$C$20*$C$6</f>
        <v>25325.832000000002</v>
      </c>
      <c r="AF437" s="10">
        <v>3740</v>
      </c>
      <c r="AG437">
        <f t="shared" ca="1" si="37"/>
        <v>0</v>
      </c>
      <c r="AH437">
        <f t="shared" ca="1" si="38"/>
        <v>0</v>
      </c>
      <c r="AI437">
        <f t="shared" ca="1" si="39"/>
        <v>0</v>
      </c>
      <c r="AJ437">
        <f t="shared" ca="1" si="40"/>
        <v>1</v>
      </c>
      <c r="AK437">
        <f t="shared" ca="1" si="41"/>
        <v>1333.5</v>
      </c>
    </row>
    <row r="438" spans="12:37" x14ac:dyDescent="0.25">
      <c r="L438" t="str">
        <f t="shared" si="42"/>
        <v/>
      </c>
      <c r="M438" t="str">
        <f t="shared" si="43"/>
        <v/>
      </c>
      <c r="AF438" s="10">
        <v>3750</v>
      </c>
      <c r="AG438">
        <f t="shared" ca="1" si="37"/>
        <v>0</v>
      </c>
      <c r="AH438">
        <f t="shared" ca="1" si="38"/>
        <v>0</v>
      </c>
      <c r="AI438">
        <f t="shared" ca="1" si="39"/>
        <v>0</v>
      </c>
      <c r="AJ438">
        <f t="shared" ca="1" si="40"/>
        <v>1</v>
      </c>
      <c r="AK438">
        <f t="shared" ca="1" si="41"/>
        <v>1333.5</v>
      </c>
    </row>
    <row r="439" spans="12:37" x14ac:dyDescent="0.25">
      <c r="L439" t="str">
        <f t="shared" si="42"/>
        <v/>
      </c>
      <c r="M439" t="str">
        <f t="shared" si="43"/>
        <v/>
      </c>
      <c r="N439" t="e">
        <f t="array" ref="N439:P441">MINVERSE(N435:P437)</f>
        <v>#VALUE!</v>
      </c>
      <c r="O439" t="e">
        <v>#VALUE!</v>
      </c>
      <c r="P439" t="e">
        <v>#VALUE!</v>
      </c>
      <c r="R439" t="e">
        <f t="array" ref="R439:R441">MMULT(N439:P441,R435:R437)</f>
        <v>#VALUE!</v>
      </c>
      <c r="S439" t="s">
        <v>35</v>
      </c>
      <c r="AF439" s="10">
        <v>3760</v>
      </c>
      <c r="AG439">
        <f t="shared" ca="1" si="37"/>
        <v>0</v>
      </c>
      <c r="AH439">
        <f t="shared" ca="1" si="38"/>
        <v>0</v>
      </c>
      <c r="AI439">
        <f t="shared" ca="1" si="39"/>
        <v>0</v>
      </c>
      <c r="AJ439">
        <f t="shared" ca="1" si="40"/>
        <v>1</v>
      </c>
      <c r="AK439">
        <f t="shared" ca="1" si="41"/>
        <v>1333.5</v>
      </c>
    </row>
    <row r="440" spans="12:37" x14ac:dyDescent="0.25">
      <c r="L440" t="str">
        <f t="shared" si="42"/>
        <v/>
      </c>
      <c r="M440" t="str">
        <f t="shared" si="43"/>
        <v/>
      </c>
      <c r="N440" t="e">
        <v>#VALUE!</v>
      </c>
      <c r="O440" t="e">
        <v>#VALUE!</v>
      </c>
      <c r="P440" t="e">
        <v>#VALUE!</v>
      </c>
      <c r="R440" t="e">
        <v>#VALUE!</v>
      </c>
      <c r="S440" t="s">
        <v>35</v>
      </c>
      <c r="AF440" s="10">
        <v>3770</v>
      </c>
      <c r="AG440">
        <f t="shared" ca="1" si="37"/>
        <v>0</v>
      </c>
      <c r="AH440">
        <f t="shared" ca="1" si="38"/>
        <v>0</v>
      </c>
      <c r="AI440">
        <f t="shared" ca="1" si="39"/>
        <v>0</v>
      </c>
      <c r="AJ440">
        <f t="shared" ca="1" si="40"/>
        <v>1</v>
      </c>
      <c r="AK440">
        <f t="shared" ca="1" si="41"/>
        <v>1333.5</v>
      </c>
    </row>
    <row r="441" spans="12:37" x14ac:dyDescent="0.25">
      <c r="L441" t="str">
        <f t="shared" si="42"/>
        <v/>
      </c>
      <c r="M441" t="str">
        <f t="shared" si="43"/>
        <v/>
      </c>
      <c r="N441" t="e">
        <v>#VALUE!</v>
      </c>
      <c r="O441" t="e">
        <v>#VALUE!</v>
      </c>
      <c r="P441" t="e">
        <v>#VALUE!</v>
      </c>
      <c r="R441" t="e">
        <v>#VALUE!</v>
      </c>
      <c r="S441" t="s">
        <v>35</v>
      </c>
      <c r="AF441" s="10">
        <v>3780</v>
      </c>
      <c r="AG441">
        <f t="shared" ca="1" si="37"/>
        <v>0</v>
      </c>
      <c r="AH441">
        <f t="shared" ca="1" si="38"/>
        <v>0</v>
      </c>
      <c r="AI441">
        <f t="shared" ca="1" si="39"/>
        <v>0</v>
      </c>
      <c r="AJ441">
        <f t="shared" ca="1" si="40"/>
        <v>1</v>
      </c>
      <c r="AK441">
        <f t="shared" ca="1" si="41"/>
        <v>1333.5</v>
      </c>
    </row>
    <row r="442" spans="12:37" x14ac:dyDescent="0.25">
      <c r="L442" t="str">
        <f t="shared" si="42"/>
        <v/>
      </c>
      <c r="M442" t="str">
        <f t="shared" si="43"/>
        <v/>
      </c>
      <c r="AF442" s="10">
        <v>3790</v>
      </c>
      <c r="AG442">
        <f t="shared" ca="1" si="37"/>
        <v>0</v>
      </c>
      <c r="AH442">
        <f t="shared" ca="1" si="38"/>
        <v>0</v>
      </c>
      <c r="AI442">
        <f t="shared" ca="1" si="39"/>
        <v>0</v>
      </c>
      <c r="AJ442">
        <f t="shared" ca="1" si="40"/>
        <v>1</v>
      </c>
      <c r="AK442">
        <f t="shared" ca="1" si="41"/>
        <v>1333.5</v>
      </c>
    </row>
    <row r="443" spans="12:37" x14ac:dyDescent="0.25">
      <c r="L443" t="str">
        <f t="shared" si="42"/>
        <v/>
      </c>
      <c r="M443" t="str">
        <f t="shared" si="43"/>
        <v/>
      </c>
      <c r="AF443" s="10">
        <v>3800</v>
      </c>
      <c r="AG443">
        <f t="shared" ca="1" si="37"/>
        <v>0</v>
      </c>
      <c r="AH443">
        <f t="shared" ca="1" si="38"/>
        <v>0</v>
      </c>
      <c r="AI443">
        <f t="shared" ca="1" si="39"/>
        <v>0</v>
      </c>
      <c r="AJ443">
        <f t="shared" ca="1" si="40"/>
        <v>1</v>
      </c>
      <c r="AK443">
        <f t="shared" ca="1" si="41"/>
        <v>1333.5</v>
      </c>
    </row>
    <row r="444" spans="12:37" x14ac:dyDescent="0.25">
      <c r="L444" t="str">
        <f t="shared" si="42"/>
        <v/>
      </c>
      <c r="M444" t="str">
        <f t="shared" si="43"/>
        <v/>
      </c>
      <c r="N444" t="s">
        <v>32</v>
      </c>
      <c r="O444" t="s">
        <v>33</v>
      </c>
      <c r="P444" t="s">
        <v>34</v>
      </c>
      <c r="AF444" s="10">
        <v>3810</v>
      </c>
      <c r="AG444">
        <f t="shared" ca="1" si="37"/>
        <v>0</v>
      </c>
      <c r="AH444">
        <f t="shared" ca="1" si="38"/>
        <v>0</v>
      </c>
      <c r="AI444">
        <f t="shared" ca="1" si="39"/>
        <v>0</v>
      </c>
      <c r="AJ444">
        <f t="shared" ca="1" si="40"/>
        <v>1</v>
      </c>
      <c r="AK444">
        <f t="shared" ca="1" si="41"/>
        <v>1333.5</v>
      </c>
    </row>
    <row r="445" spans="12:37" x14ac:dyDescent="0.25">
      <c r="L445" t="str">
        <f t="shared" si="42"/>
        <v/>
      </c>
      <c r="M445" t="str">
        <f t="shared" si="43"/>
        <v/>
      </c>
      <c r="N445" t="e">
        <f>COS(RADIANS(M445))</f>
        <v>#VALUE!</v>
      </c>
      <c r="O445" t="str">
        <f>IFERROR(-COS(RADIANS(DEGREES(ASIN(((SIN(RADIANS(M445)))*$C$26)/(SQRT((((SIN(RADIANS(M445)))*$C$26)^2)+(($C$22-$C$25-(((SIN(RADIANS(90-M445)))*$C$26))-$C$23)^2))))))),"")</f>
        <v/>
      </c>
      <c r="P445" t="e">
        <f>N445</f>
        <v>#VALUE!</v>
      </c>
      <c r="R445">
        <v>0</v>
      </c>
      <c r="AF445" s="10">
        <v>3820</v>
      </c>
      <c r="AG445">
        <f t="shared" ca="1" si="37"/>
        <v>0</v>
      </c>
      <c r="AH445">
        <f t="shared" ca="1" si="38"/>
        <v>0</v>
      </c>
      <c r="AI445">
        <f t="shared" ca="1" si="39"/>
        <v>0</v>
      </c>
      <c r="AJ445">
        <f t="shared" ca="1" si="40"/>
        <v>1</v>
      </c>
      <c r="AK445">
        <f t="shared" ca="1" si="41"/>
        <v>1333.5</v>
      </c>
    </row>
    <row r="446" spans="12:37" x14ac:dyDescent="0.25">
      <c r="L446" t="str">
        <f t="shared" si="42"/>
        <v/>
      </c>
      <c r="M446" t="str">
        <f t="shared" si="43"/>
        <v/>
      </c>
      <c r="N446" t="e">
        <f>SIN(RADIANS(M445))</f>
        <v>#VALUE!</v>
      </c>
      <c r="O446" t="e">
        <f>SIN(RADIANS(DEGREES(ASIN(((SIN(RADIANS(M445)))*$C$26)/(SQRT((((SIN(RADIANS(M445)))*$C$26)^2)+(($C$22-$C$25-(((SIN(RADIANS(90-M445)))*$C$26))-$C$23)^2)))))))</f>
        <v>#VALUE!</v>
      </c>
      <c r="P446" t="e">
        <f>N446</f>
        <v>#VALUE!</v>
      </c>
      <c r="R446">
        <f>$C$6</f>
        <v>1333.5</v>
      </c>
      <c r="AF446" s="10">
        <v>3830</v>
      </c>
      <c r="AG446">
        <f t="shared" ca="1" si="37"/>
        <v>0</v>
      </c>
      <c r="AH446">
        <f t="shared" ca="1" si="38"/>
        <v>0</v>
      </c>
      <c r="AI446">
        <f t="shared" ca="1" si="39"/>
        <v>0</v>
      </c>
      <c r="AJ446">
        <f t="shared" ca="1" si="40"/>
        <v>1</v>
      </c>
      <c r="AK446">
        <f t="shared" ca="1" si="41"/>
        <v>1333.5</v>
      </c>
    </row>
    <row r="447" spans="12:37" x14ac:dyDescent="0.25">
      <c r="L447" t="str">
        <f t="shared" si="42"/>
        <v/>
      </c>
      <c r="M447" t="str">
        <f t="shared" si="43"/>
        <v/>
      </c>
      <c r="N447">
        <v>0</v>
      </c>
      <c r="O447" t="e">
        <f>$C$23*O446</f>
        <v>#VALUE!</v>
      </c>
      <c r="P447" t="e">
        <f>$C$22*P446</f>
        <v>#VALUE!</v>
      </c>
      <c r="R447">
        <f>$C$20*$C$6</f>
        <v>25325.832000000002</v>
      </c>
      <c r="AF447" s="10">
        <v>3840</v>
      </c>
      <c r="AG447">
        <f t="shared" ca="1" si="37"/>
        <v>0</v>
      </c>
      <c r="AH447">
        <f t="shared" ca="1" si="38"/>
        <v>0</v>
      </c>
      <c r="AI447">
        <f t="shared" ca="1" si="39"/>
        <v>0</v>
      </c>
      <c r="AJ447">
        <f t="shared" ca="1" si="40"/>
        <v>1</v>
      </c>
      <c r="AK447">
        <f t="shared" ca="1" si="41"/>
        <v>1333.5</v>
      </c>
    </row>
    <row r="448" spans="12:37" x14ac:dyDescent="0.25">
      <c r="L448" t="str">
        <f t="shared" si="42"/>
        <v/>
      </c>
      <c r="M448" t="str">
        <f t="shared" si="43"/>
        <v/>
      </c>
      <c r="AF448" s="10">
        <v>3850</v>
      </c>
      <c r="AG448">
        <f t="shared" ref="AG448:AG511" ca="1" si="44">IF(((AF448/10)+0.99)&gt;$O$60,AG447,OFFSET($M$65,AF448,0))</f>
        <v>0</v>
      </c>
      <c r="AH448">
        <f t="shared" ref="AH448:AH511" ca="1" si="45">IFERROR(IF((AF448/10)&gt;$O$60,AH447,DEGREES(ASIN(((SIN(RADIANS(AG448)))*$C$26)/(SQRT((((SIN(RADIANS(AG448)))*$C$26)^2)+(($C$22-$C$25-(((SIN(RADIANS(90-AG448)))*$C$26))-$C$23)^2)))))),AH447)</f>
        <v>0</v>
      </c>
      <c r="AI448">
        <f t="shared" ref="AI448:AI511" ca="1" si="46">IFERROR(IF((AF448/10)&gt;$O$60,AI447,OFFSET($R$69,AF448,0)),AI447)</f>
        <v>0</v>
      </c>
      <c r="AJ448">
        <f t="shared" ref="AJ448:AJ511" ca="1" si="47">IFERROR(IF((AF448/10)&gt;$O$60,AJ447,OFFSET($R$70,AF448,0)),AJ447)</f>
        <v>1</v>
      </c>
      <c r="AK448">
        <f t="shared" ref="AK448:AK511" ca="1" si="48">IFERROR(IF((AF448/10)&gt;$O$60,AK447,OFFSET($R$71,AF448,0)),AK447)</f>
        <v>1333.5</v>
      </c>
    </row>
    <row r="449" spans="12:37" x14ac:dyDescent="0.25">
      <c r="L449" t="str">
        <f t="shared" si="42"/>
        <v/>
      </c>
      <c r="M449" t="str">
        <f t="shared" si="43"/>
        <v/>
      </c>
      <c r="N449" t="e">
        <f t="array" ref="N449:P451">MINVERSE(N445:P447)</f>
        <v>#VALUE!</v>
      </c>
      <c r="O449" t="e">
        <v>#VALUE!</v>
      </c>
      <c r="P449" t="e">
        <v>#VALUE!</v>
      </c>
      <c r="R449" t="e">
        <f t="array" ref="R449:R451">MMULT(N449:P451,R445:R447)</f>
        <v>#VALUE!</v>
      </c>
      <c r="S449" t="s">
        <v>35</v>
      </c>
      <c r="AF449" s="10">
        <v>3860</v>
      </c>
      <c r="AG449">
        <f t="shared" ca="1" si="44"/>
        <v>0</v>
      </c>
      <c r="AH449">
        <f t="shared" ca="1" si="45"/>
        <v>0</v>
      </c>
      <c r="AI449">
        <f t="shared" ca="1" si="46"/>
        <v>0</v>
      </c>
      <c r="AJ449">
        <f t="shared" ca="1" si="47"/>
        <v>1</v>
      </c>
      <c r="AK449">
        <f t="shared" ca="1" si="48"/>
        <v>1333.5</v>
      </c>
    </row>
    <row r="450" spans="12:37" x14ac:dyDescent="0.25">
      <c r="L450" t="str">
        <f t="shared" si="42"/>
        <v/>
      </c>
      <c r="M450" t="str">
        <f t="shared" si="43"/>
        <v/>
      </c>
      <c r="N450" t="e">
        <v>#VALUE!</v>
      </c>
      <c r="O450" t="e">
        <v>#VALUE!</v>
      </c>
      <c r="P450" t="e">
        <v>#VALUE!</v>
      </c>
      <c r="R450" t="e">
        <v>#VALUE!</v>
      </c>
      <c r="S450" t="s">
        <v>35</v>
      </c>
      <c r="AF450" s="10">
        <v>3870</v>
      </c>
      <c r="AG450">
        <f t="shared" ca="1" si="44"/>
        <v>0</v>
      </c>
      <c r="AH450">
        <f t="shared" ca="1" si="45"/>
        <v>0</v>
      </c>
      <c r="AI450">
        <f t="shared" ca="1" si="46"/>
        <v>0</v>
      </c>
      <c r="AJ450">
        <f t="shared" ca="1" si="47"/>
        <v>1</v>
      </c>
      <c r="AK450">
        <f t="shared" ca="1" si="48"/>
        <v>1333.5</v>
      </c>
    </row>
    <row r="451" spans="12:37" x14ac:dyDescent="0.25">
      <c r="L451" t="str">
        <f t="shared" si="42"/>
        <v/>
      </c>
      <c r="M451" t="str">
        <f t="shared" si="43"/>
        <v/>
      </c>
      <c r="N451" t="e">
        <v>#VALUE!</v>
      </c>
      <c r="O451" t="e">
        <v>#VALUE!</v>
      </c>
      <c r="P451" t="e">
        <v>#VALUE!</v>
      </c>
      <c r="R451" t="e">
        <v>#VALUE!</v>
      </c>
      <c r="S451" t="s">
        <v>35</v>
      </c>
      <c r="AF451" s="10">
        <v>3880</v>
      </c>
      <c r="AG451">
        <f t="shared" ca="1" si="44"/>
        <v>0</v>
      </c>
      <c r="AH451">
        <f t="shared" ca="1" si="45"/>
        <v>0</v>
      </c>
      <c r="AI451">
        <f t="shared" ca="1" si="46"/>
        <v>0</v>
      </c>
      <c r="AJ451">
        <f t="shared" ca="1" si="47"/>
        <v>1</v>
      </c>
      <c r="AK451">
        <f t="shared" ca="1" si="48"/>
        <v>1333.5</v>
      </c>
    </row>
    <row r="452" spans="12:37" x14ac:dyDescent="0.25">
      <c r="L452" t="str">
        <f t="shared" si="42"/>
        <v/>
      </c>
      <c r="M452" t="str">
        <f t="shared" si="43"/>
        <v/>
      </c>
      <c r="AF452" s="10">
        <v>3890</v>
      </c>
      <c r="AG452">
        <f t="shared" ca="1" si="44"/>
        <v>0</v>
      </c>
      <c r="AH452">
        <f t="shared" ca="1" si="45"/>
        <v>0</v>
      </c>
      <c r="AI452">
        <f t="shared" ca="1" si="46"/>
        <v>0</v>
      </c>
      <c r="AJ452">
        <f t="shared" ca="1" si="47"/>
        <v>1</v>
      </c>
      <c r="AK452">
        <f t="shared" ca="1" si="48"/>
        <v>1333.5</v>
      </c>
    </row>
    <row r="453" spans="12:37" x14ac:dyDescent="0.25">
      <c r="L453" t="str">
        <f t="shared" si="42"/>
        <v/>
      </c>
      <c r="M453" t="str">
        <f t="shared" si="43"/>
        <v/>
      </c>
      <c r="AF453" s="10">
        <v>3900</v>
      </c>
      <c r="AG453">
        <f t="shared" ca="1" si="44"/>
        <v>0</v>
      </c>
      <c r="AH453">
        <f t="shared" ca="1" si="45"/>
        <v>0</v>
      </c>
      <c r="AI453">
        <f t="shared" ca="1" si="46"/>
        <v>0</v>
      </c>
      <c r="AJ453">
        <f t="shared" ca="1" si="47"/>
        <v>1</v>
      </c>
      <c r="AK453">
        <f t="shared" ca="1" si="48"/>
        <v>1333.5</v>
      </c>
    </row>
    <row r="454" spans="12:37" x14ac:dyDescent="0.25">
      <c r="L454" t="str">
        <f t="shared" si="42"/>
        <v/>
      </c>
      <c r="M454" t="str">
        <f t="shared" si="43"/>
        <v/>
      </c>
      <c r="N454" t="s">
        <v>32</v>
      </c>
      <c r="O454" t="s">
        <v>33</v>
      </c>
      <c r="P454" t="s">
        <v>34</v>
      </c>
      <c r="AF454" s="10">
        <v>3910</v>
      </c>
      <c r="AG454">
        <f t="shared" ca="1" si="44"/>
        <v>0</v>
      </c>
      <c r="AH454">
        <f t="shared" ca="1" si="45"/>
        <v>0</v>
      </c>
      <c r="AI454">
        <f t="shared" ca="1" si="46"/>
        <v>0</v>
      </c>
      <c r="AJ454">
        <f t="shared" ca="1" si="47"/>
        <v>1</v>
      </c>
      <c r="AK454">
        <f t="shared" ca="1" si="48"/>
        <v>1333.5</v>
      </c>
    </row>
    <row r="455" spans="12:37" x14ac:dyDescent="0.25">
      <c r="L455" t="str">
        <f t="shared" si="42"/>
        <v/>
      </c>
      <c r="M455" t="str">
        <f t="shared" si="43"/>
        <v/>
      </c>
      <c r="N455" t="e">
        <f>COS(RADIANS(M455))</f>
        <v>#VALUE!</v>
      </c>
      <c r="O455" t="str">
        <f>IFERROR(-COS(RADIANS(DEGREES(ASIN(((SIN(RADIANS(M455)))*$C$26)/(SQRT((((SIN(RADIANS(M455)))*$C$26)^2)+(($C$22-$C$25-(((SIN(RADIANS(90-M455)))*$C$26))-$C$23)^2))))))),"")</f>
        <v/>
      </c>
      <c r="P455" t="e">
        <f>N455</f>
        <v>#VALUE!</v>
      </c>
      <c r="R455">
        <v>0</v>
      </c>
      <c r="AF455" s="10">
        <v>3920</v>
      </c>
      <c r="AG455">
        <f t="shared" ca="1" si="44"/>
        <v>0</v>
      </c>
      <c r="AH455">
        <f t="shared" ca="1" si="45"/>
        <v>0</v>
      </c>
      <c r="AI455">
        <f t="shared" ca="1" si="46"/>
        <v>0</v>
      </c>
      <c r="AJ455">
        <f t="shared" ca="1" si="47"/>
        <v>1</v>
      </c>
      <c r="AK455">
        <f t="shared" ca="1" si="48"/>
        <v>1333.5</v>
      </c>
    </row>
    <row r="456" spans="12:37" x14ac:dyDescent="0.25">
      <c r="L456" t="str">
        <f t="shared" si="42"/>
        <v/>
      </c>
      <c r="M456" t="str">
        <f t="shared" si="43"/>
        <v/>
      </c>
      <c r="N456" t="e">
        <f>SIN(RADIANS(M455))</f>
        <v>#VALUE!</v>
      </c>
      <c r="O456" t="e">
        <f>SIN(RADIANS(DEGREES(ASIN(((SIN(RADIANS(M455)))*$C$26)/(SQRT((((SIN(RADIANS(M455)))*$C$26)^2)+(($C$22-$C$25-(((SIN(RADIANS(90-M455)))*$C$26))-$C$23)^2)))))))</f>
        <v>#VALUE!</v>
      </c>
      <c r="P456" t="e">
        <f>N456</f>
        <v>#VALUE!</v>
      </c>
      <c r="R456">
        <f>$C$6</f>
        <v>1333.5</v>
      </c>
      <c r="AF456" s="10">
        <v>3930</v>
      </c>
      <c r="AG456">
        <f t="shared" ca="1" si="44"/>
        <v>0</v>
      </c>
      <c r="AH456">
        <f t="shared" ca="1" si="45"/>
        <v>0</v>
      </c>
      <c r="AI456">
        <f t="shared" ca="1" si="46"/>
        <v>0</v>
      </c>
      <c r="AJ456">
        <f t="shared" ca="1" si="47"/>
        <v>1</v>
      </c>
      <c r="AK456">
        <f t="shared" ca="1" si="48"/>
        <v>1333.5</v>
      </c>
    </row>
    <row r="457" spans="12:37" x14ac:dyDescent="0.25">
      <c r="L457" t="str">
        <f t="shared" si="42"/>
        <v/>
      </c>
      <c r="M457" t="str">
        <f t="shared" si="43"/>
        <v/>
      </c>
      <c r="N457">
        <v>0</v>
      </c>
      <c r="O457" t="e">
        <f>$C$23*O456</f>
        <v>#VALUE!</v>
      </c>
      <c r="P457" t="e">
        <f>$C$22*P456</f>
        <v>#VALUE!</v>
      </c>
      <c r="R457">
        <f>$C$20*$C$6</f>
        <v>25325.832000000002</v>
      </c>
      <c r="AF457" s="10">
        <v>3940</v>
      </c>
      <c r="AG457">
        <f t="shared" ca="1" si="44"/>
        <v>0</v>
      </c>
      <c r="AH457">
        <f t="shared" ca="1" si="45"/>
        <v>0</v>
      </c>
      <c r="AI457">
        <f t="shared" ca="1" si="46"/>
        <v>0</v>
      </c>
      <c r="AJ457">
        <f t="shared" ca="1" si="47"/>
        <v>1</v>
      </c>
      <c r="AK457">
        <f t="shared" ca="1" si="48"/>
        <v>1333.5</v>
      </c>
    </row>
    <row r="458" spans="12:37" x14ac:dyDescent="0.25">
      <c r="L458" t="str">
        <f t="shared" si="42"/>
        <v/>
      </c>
      <c r="M458" t="str">
        <f t="shared" si="43"/>
        <v/>
      </c>
      <c r="AF458" s="10">
        <v>3950</v>
      </c>
      <c r="AG458">
        <f t="shared" ca="1" si="44"/>
        <v>0</v>
      </c>
      <c r="AH458">
        <f t="shared" ca="1" si="45"/>
        <v>0</v>
      </c>
      <c r="AI458">
        <f t="shared" ca="1" si="46"/>
        <v>0</v>
      </c>
      <c r="AJ458">
        <f t="shared" ca="1" si="47"/>
        <v>1</v>
      </c>
      <c r="AK458">
        <f t="shared" ca="1" si="48"/>
        <v>1333.5</v>
      </c>
    </row>
    <row r="459" spans="12:37" x14ac:dyDescent="0.25">
      <c r="L459" t="str">
        <f t="shared" si="42"/>
        <v/>
      </c>
      <c r="M459" t="str">
        <f t="shared" si="43"/>
        <v/>
      </c>
      <c r="N459" t="e">
        <f t="array" ref="N459:P461">MINVERSE(N455:P457)</f>
        <v>#VALUE!</v>
      </c>
      <c r="O459" t="e">
        <v>#VALUE!</v>
      </c>
      <c r="P459" t="e">
        <v>#VALUE!</v>
      </c>
      <c r="R459" t="e">
        <f t="array" ref="R459:R461">MMULT(N459:P461,R455:R457)</f>
        <v>#VALUE!</v>
      </c>
      <c r="S459" t="s">
        <v>35</v>
      </c>
      <c r="AF459" s="10">
        <v>3960</v>
      </c>
      <c r="AG459">
        <f t="shared" ca="1" si="44"/>
        <v>0</v>
      </c>
      <c r="AH459">
        <f t="shared" ca="1" si="45"/>
        <v>0</v>
      </c>
      <c r="AI459">
        <f t="shared" ca="1" si="46"/>
        <v>0</v>
      </c>
      <c r="AJ459">
        <f t="shared" ca="1" si="47"/>
        <v>1</v>
      </c>
      <c r="AK459">
        <f t="shared" ca="1" si="48"/>
        <v>1333.5</v>
      </c>
    </row>
    <row r="460" spans="12:37" x14ac:dyDescent="0.25">
      <c r="L460" t="str">
        <f t="shared" ref="L460:L523" si="49">IF(M460="","",L450+1)</f>
        <v/>
      </c>
      <c r="M460" t="str">
        <f t="shared" si="43"/>
        <v/>
      </c>
      <c r="N460" t="e">
        <v>#VALUE!</v>
      </c>
      <c r="O460" t="e">
        <v>#VALUE!</v>
      </c>
      <c r="P460" t="e">
        <v>#VALUE!</v>
      </c>
      <c r="R460" t="e">
        <v>#VALUE!</v>
      </c>
      <c r="S460" t="s">
        <v>35</v>
      </c>
      <c r="AF460" s="10">
        <v>3970</v>
      </c>
      <c r="AG460">
        <f t="shared" ca="1" si="44"/>
        <v>0</v>
      </c>
      <c r="AH460">
        <f t="shared" ca="1" si="45"/>
        <v>0</v>
      </c>
      <c r="AI460">
        <f t="shared" ca="1" si="46"/>
        <v>0</v>
      </c>
      <c r="AJ460">
        <f t="shared" ca="1" si="47"/>
        <v>1</v>
      </c>
      <c r="AK460">
        <f t="shared" ca="1" si="48"/>
        <v>1333.5</v>
      </c>
    </row>
    <row r="461" spans="12:37" x14ac:dyDescent="0.25">
      <c r="L461" t="str">
        <f t="shared" si="49"/>
        <v/>
      </c>
      <c r="M461" t="str">
        <f t="shared" si="43"/>
        <v/>
      </c>
      <c r="N461" t="e">
        <v>#VALUE!</v>
      </c>
      <c r="O461" t="e">
        <v>#VALUE!</v>
      </c>
      <c r="P461" t="e">
        <v>#VALUE!</v>
      </c>
      <c r="R461" t="e">
        <v>#VALUE!</v>
      </c>
      <c r="S461" t="s">
        <v>35</v>
      </c>
      <c r="AF461" s="10">
        <v>3980</v>
      </c>
      <c r="AG461">
        <f t="shared" ca="1" si="44"/>
        <v>0</v>
      </c>
      <c r="AH461">
        <f t="shared" ca="1" si="45"/>
        <v>0</v>
      </c>
      <c r="AI461">
        <f t="shared" ca="1" si="46"/>
        <v>0</v>
      </c>
      <c r="AJ461">
        <f t="shared" ca="1" si="47"/>
        <v>1</v>
      </c>
      <c r="AK461">
        <f t="shared" ca="1" si="48"/>
        <v>1333.5</v>
      </c>
    </row>
    <row r="462" spans="12:37" x14ac:dyDescent="0.25">
      <c r="L462" t="str">
        <f t="shared" si="49"/>
        <v/>
      </c>
      <c r="M462" t="str">
        <f t="shared" si="43"/>
        <v/>
      </c>
      <c r="AF462" s="10">
        <v>3990</v>
      </c>
      <c r="AG462">
        <f t="shared" ca="1" si="44"/>
        <v>0</v>
      </c>
      <c r="AH462">
        <f t="shared" ca="1" si="45"/>
        <v>0</v>
      </c>
      <c r="AI462">
        <f t="shared" ca="1" si="46"/>
        <v>0</v>
      </c>
      <c r="AJ462">
        <f t="shared" ca="1" si="47"/>
        <v>1</v>
      </c>
      <c r="AK462">
        <f t="shared" ca="1" si="48"/>
        <v>1333.5</v>
      </c>
    </row>
    <row r="463" spans="12:37" x14ac:dyDescent="0.25">
      <c r="L463" t="str">
        <f t="shared" si="49"/>
        <v/>
      </c>
      <c r="M463" t="str">
        <f t="shared" si="43"/>
        <v/>
      </c>
      <c r="AF463" s="10">
        <v>4000</v>
      </c>
      <c r="AG463">
        <f t="shared" ca="1" si="44"/>
        <v>0</v>
      </c>
      <c r="AH463">
        <f t="shared" ca="1" si="45"/>
        <v>0</v>
      </c>
      <c r="AI463">
        <f t="shared" ca="1" si="46"/>
        <v>0</v>
      </c>
      <c r="AJ463">
        <f t="shared" ca="1" si="47"/>
        <v>1</v>
      </c>
      <c r="AK463">
        <f t="shared" ca="1" si="48"/>
        <v>1333.5</v>
      </c>
    </row>
    <row r="464" spans="12:37" x14ac:dyDescent="0.25">
      <c r="L464" t="str">
        <f t="shared" si="49"/>
        <v/>
      </c>
      <c r="M464" t="str">
        <f t="shared" si="43"/>
        <v/>
      </c>
      <c r="N464" t="s">
        <v>32</v>
      </c>
      <c r="O464" t="s">
        <v>33</v>
      </c>
      <c r="P464" t="s">
        <v>34</v>
      </c>
      <c r="AF464" s="10">
        <v>4010</v>
      </c>
      <c r="AG464">
        <f t="shared" ca="1" si="44"/>
        <v>0</v>
      </c>
      <c r="AH464">
        <f t="shared" ca="1" si="45"/>
        <v>0</v>
      </c>
      <c r="AI464">
        <f t="shared" ca="1" si="46"/>
        <v>0</v>
      </c>
      <c r="AJ464">
        <f t="shared" ca="1" si="47"/>
        <v>1</v>
      </c>
      <c r="AK464">
        <f t="shared" ca="1" si="48"/>
        <v>1333.5</v>
      </c>
    </row>
    <row r="465" spans="12:37" x14ac:dyDescent="0.25">
      <c r="L465" t="str">
        <f t="shared" si="49"/>
        <v/>
      </c>
      <c r="M465" t="str">
        <f t="shared" si="43"/>
        <v/>
      </c>
      <c r="N465" t="e">
        <f>COS(RADIANS(M465))</f>
        <v>#VALUE!</v>
      </c>
      <c r="O465" t="str">
        <f>IFERROR(-COS(RADIANS(DEGREES(ASIN(((SIN(RADIANS(M465)))*$C$26)/(SQRT((((SIN(RADIANS(M465)))*$C$26)^2)+(($C$22-$C$25-(((SIN(RADIANS(90-M465)))*$C$26))-$C$23)^2))))))),"")</f>
        <v/>
      </c>
      <c r="P465" t="e">
        <f>N465</f>
        <v>#VALUE!</v>
      </c>
      <c r="R465">
        <v>0</v>
      </c>
      <c r="AF465" s="10">
        <v>4020</v>
      </c>
      <c r="AG465">
        <f t="shared" ca="1" si="44"/>
        <v>0</v>
      </c>
      <c r="AH465">
        <f t="shared" ca="1" si="45"/>
        <v>0</v>
      </c>
      <c r="AI465">
        <f t="shared" ca="1" si="46"/>
        <v>0</v>
      </c>
      <c r="AJ465">
        <f t="shared" ca="1" si="47"/>
        <v>1</v>
      </c>
      <c r="AK465">
        <f t="shared" ca="1" si="48"/>
        <v>1333.5</v>
      </c>
    </row>
    <row r="466" spans="12:37" x14ac:dyDescent="0.25">
      <c r="L466" t="str">
        <f t="shared" si="49"/>
        <v/>
      </c>
      <c r="M466" t="str">
        <f t="shared" si="43"/>
        <v/>
      </c>
      <c r="N466" t="e">
        <f>SIN(RADIANS(M465))</f>
        <v>#VALUE!</v>
      </c>
      <c r="O466" t="e">
        <f>SIN(RADIANS(DEGREES(ASIN(((SIN(RADIANS(M465)))*$C$26)/(SQRT((((SIN(RADIANS(M465)))*$C$26)^2)+(($C$22-$C$25-(((SIN(RADIANS(90-M465)))*$C$26))-$C$23)^2)))))))</f>
        <v>#VALUE!</v>
      </c>
      <c r="P466" t="e">
        <f>N466</f>
        <v>#VALUE!</v>
      </c>
      <c r="R466">
        <f>$C$6</f>
        <v>1333.5</v>
      </c>
      <c r="AF466" s="10">
        <v>4030</v>
      </c>
      <c r="AG466">
        <f t="shared" ca="1" si="44"/>
        <v>0</v>
      </c>
      <c r="AH466">
        <f t="shared" ca="1" si="45"/>
        <v>0</v>
      </c>
      <c r="AI466">
        <f t="shared" ca="1" si="46"/>
        <v>0</v>
      </c>
      <c r="AJ466">
        <f t="shared" ca="1" si="47"/>
        <v>1</v>
      </c>
      <c r="AK466">
        <f t="shared" ca="1" si="48"/>
        <v>1333.5</v>
      </c>
    </row>
    <row r="467" spans="12:37" x14ac:dyDescent="0.25">
      <c r="L467" t="str">
        <f t="shared" si="49"/>
        <v/>
      </c>
      <c r="M467" t="str">
        <f t="shared" si="43"/>
        <v/>
      </c>
      <c r="N467">
        <v>0</v>
      </c>
      <c r="O467" t="e">
        <f>$C$23*O466</f>
        <v>#VALUE!</v>
      </c>
      <c r="P467" t="e">
        <f>$C$22*P466</f>
        <v>#VALUE!</v>
      </c>
      <c r="R467">
        <f>$C$20*$C$6</f>
        <v>25325.832000000002</v>
      </c>
      <c r="AF467" s="10">
        <v>4040</v>
      </c>
      <c r="AG467">
        <f t="shared" ca="1" si="44"/>
        <v>0</v>
      </c>
      <c r="AH467">
        <f t="shared" ca="1" si="45"/>
        <v>0</v>
      </c>
      <c r="AI467">
        <f t="shared" ca="1" si="46"/>
        <v>0</v>
      </c>
      <c r="AJ467">
        <f t="shared" ca="1" si="47"/>
        <v>1</v>
      </c>
      <c r="AK467">
        <f t="shared" ca="1" si="48"/>
        <v>1333.5</v>
      </c>
    </row>
    <row r="468" spans="12:37" x14ac:dyDescent="0.25">
      <c r="L468" t="str">
        <f t="shared" si="49"/>
        <v/>
      </c>
      <c r="M468" t="str">
        <f t="shared" si="43"/>
        <v/>
      </c>
      <c r="AF468" s="10">
        <v>4050</v>
      </c>
      <c r="AG468">
        <f t="shared" ca="1" si="44"/>
        <v>0</v>
      </c>
      <c r="AH468">
        <f t="shared" ca="1" si="45"/>
        <v>0</v>
      </c>
      <c r="AI468">
        <f t="shared" ca="1" si="46"/>
        <v>0</v>
      </c>
      <c r="AJ468">
        <f t="shared" ca="1" si="47"/>
        <v>1</v>
      </c>
      <c r="AK468">
        <f t="shared" ca="1" si="48"/>
        <v>1333.5</v>
      </c>
    </row>
    <row r="469" spans="12:37" x14ac:dyDescent="0.25">
      <c r="L469" t="str">
        <f t="shared" si="49"/>
        <v/>
      </c>
      <c r="M469" t="str">
        <f t="shared" si="43"/>
        <v/>
      </c>
      <c r="N469" t="e">
        <f t="array" ref="N469:P471">MINVERSE(N465:P467)</f>
        <v>#VALUE!</v>
      </c>
      <c r="O469" t="e">
        <v>#VALUE!</v>
      </c>
      <c r="P469" t="e">
        <v>#VALUE!</v>
      </c>
      <c r="R469" t="e">
        <f t="array" ref="R469:R471">MMULT(N469:P471,R465:R467)</f>
        <v>#VALUE!</v>
      </c>
      <c r="S469" t="s">
        <v>35</v>
      </c>
      <c r="AF469" s="10">
        <v>4060</v>
      </c>
      <c r="AG469">
        <f t="shared" ca="1" si="44"/>
        <v>0</v>
      </c>
      <c r="AH469">
        <f t="shared" ca="1" si="45"/>
        <v>0</v>
      </c>
      <c r="AI469">
        <f t="shared" ca="1" si="46"/>
        <v>0</v>
      </c>
      <c r="AJ469">
        <f t="shared" ca="1" si="47"/>
        <v>1</v>
      </c>
      <c r="AK469">
        <f t="shared" ca="1" si="48"/>
        <v>1333.5</v>
      </c>
    </row>
    <row r="470" spans="12:37" x14ac:dyDescent="0.25">
      <c r="L470" t="str">
        <f t="shared" si="49"/>
        <v/>
      </c>
      <c r="M470" t="str">
        <f t="shared" si="43"/>
        <v/>
      </c>
      <c r="N470" t="e">
        <v>#VALUE!</v>
      </c>
      <c r="O470" t="e">
        <v>#VALUE!</v>
      </c>
      <c r="P470" t="e">
        <v>#VALUE!</v>
      </c>
      <c r="R470" t="e">
        <v>#VALUE!</v>
      </c>
      <c r="S470" t="s">
        <v>35</v>
      </c>
      <c r="AF470" s="10">
        <v>4070</v>
      </c>
      <c r="AG470">
        <f t="shared" ca="1" si="44"/>
        <v>0</v>
      </c>
      <c r="AH470">
        <f t="shared" ca="1" si="45"/>
        <v>0</v>
      </c>
      <c r="AI470">
        <f t="shared" ca="1" si="46"/>
        <v>0</v>
      </c>
      <c r="AJ470">
        <f t="shared" ca="1" si="47"/>
        <v>1</v>
      </c>
      <c r="AK470">
        <f t="shared" ca="1" si="48"/>
        <v>1333.5</v>
      </c>
    </row>
    <row r="471" spans="12:37" x14ac:dyDescent="0.25">
      <c r="L471" t="str">
        <f t="shared" si="49"/>
        <v/>
      </c>
      <c r="M471" t="str">
        <f t="shared" si="43"/>
        <v/>
      </c>
      <c r="N471" t="e">
        <v>#VALUE!</v>
      </c>
      <c r="O471" t="e">
        <v>#VALUE!</v>
      </c>
      <c r="P471" t="e">
        <v>#VALUE!</v>
      </c>
      <c r="R471" t="e">
        <v>#VALUE!</v>
      </c>
      <c r="S471" t="s">
        <v>35</v>
      </c>
      <c r="AF471" s="10">
        <v>4080</v>
      </c>
      <c r="AG471">
        <f t="shared" ca="1" si="44"/>
        <v>0</v>
      </c>
      <c r="AH471">
        <f t="shared" ca="1" si="45"/>
        <v>0</v>
      </c>
      <c r="AI471">
        <f t="shared" ca="1" si="46"/>
        <v>0</v>
      </c>
      <c r="AJ471">
        <f t="shared" ca="1" si="47"/>
        <v>1</v>
      </c>
      <c r="AK471">
        <f t="shared" ca="1" si="48"/>
        <v>1333.5</v>
      </c>
    </row>
    <row r="472" spans="12:37" x14ac:dyDescent="0.25">
      <c r="L472" t="str">
        <f t="shared" si="49"/>
        <v/>
      </c>
      <c r="M472" t="str">
        <f t="shared" si="43"/>
        <v/>
      </c>
      <c r="AF472" s="10">
        <v>4090</v>
      </c>
      <c r="AG472">
        <f t="shared" ca="1" si="44"/>
        <v>0</v>
      </c>
      <c r="AH472">
        <f t="shared" ca="1" si="45"/>
        <v>0</v>
      </c>
      <c r="AI472">
        <f t="shared" ca="1" si="46"/>
        <v>0</v>
      </c>
      <c r="AJ472">
        <f t="shared" ca="1" si="47"/>
        <v>1</v>
      </c>
      <c r="AK472">
        <f t="shared" ca="1" si="48"/>
        <v>1333.5</v>
      </c>
    </row>
    <row r="473" spans="12:37" x14ac:dyDescent="0.25">
      <c r="L473" t="str">
        <f t="shared" si="49"/>
        <v/>
      </c>
      <c r="M473" t="str">
        <f t="shared" si="43"/>
        <v/>
      </c>
      <c r="AF473" s="10">
        <v>4100</v>
      </c>
      <c r="AG473">
        <f t="shared" ca="1" si="44"/>
        <v>0</v>
      </c>
      <c r="AH473">
        <f t="shared" ca="1" si="45"/>
        <v>0</v>
      </c>
      <c r="AI473">
        <f t="shared" ca="1" si="46"/>
        <v>0</v>
      </c>
      <c r="AJ473">
        <f t="shared" ca="1" si="47"/>
        <v>1</v>
      </c>
      <c r="AK473">
        <f t="shared" ca="1" si="48"/>
        <v>1333.5</v>
      </c>
    </row>
    <row r="474" spans="12:37" x14ac:dyDescent="0.25">
      <c r="L474" t="str">
        <f t="shared" si="49"/>
        <v/>
      </c>
      <c r="M474" t="str">
        <f t="shared" si="43"/>
        <v/>
      </c>
      <c r="N474" t="s">
        <v>32</v>
      </c>
      <c r="O474" t="s">
        <v>33</v>
      </c>
      <c r="P474" t="s">
        <v>34</v>
      </c>
      <c r="AF474" s="10">
        <v>4110</v>
      </c>
      <c r="AG474">
        <f t="shared" ca="1" si="44"/>
        <v>0</v>
      </c>
      <c r="AH474">
        <f t="shared" ca="1" si="45"/>
        <v>0</v>
      </c>
      <c r="AI474">
        <f t="shared" ca="1" si="46"/>
        <v>0</v>
      </c>
      <c r="AJ474">
        <f t="shared" ca="1" si="47"/>
        <v>1</v>
      </c>
      <c r="AK474">
        <f t="shared" ca="1" si="48"/>
        <v>1333.5</v>
      </c>
    </row>
    <row r="475" spans="12:37" x14ac:dyDescent="0.25">
      <c r="L475" t="str">
        <f t="shared" si="49"/>
        <v/>
      </c>
      <c r="M475" t="str">
        <f t="shared" si="43"/>
        <v/>
      </c>
      <c r="N475" t="e">
        <f>COS(RADIANS(M475))</f>
        <v>#VALUE!</v>
      </c>
      <c r="O475" t="str">
        <f>IFERROR(-COS(RADIANS(DEGREES(ASIN(((SIN(RADIANS(M475)))*$C$26)/(SQRT((((SIN(RADIANS(M475)))*$C$26)^2)+(($C$22-$C$25-(((SIN(RADIANS(90-M475)))*$C$26))-$C$23)^2))))))),"")</f>
        <v/>
      </c>
      <c r="P475" t="e">
        <f>N475</f>
        <v>#VALUE!</v>
      </c>
      <c r="R475">
        <v>0</v>
      </c>
      <c r="AF475" s="10">
        <v>4120</v>
      </c>
      <c r="AG475">
        <f t="shared" ca="1" si="44"/>
        <v>0</v>
      </c>
      <c r="AH475">
        <f t="shared" ca="1" si="45"/>
        <v>0</v>
      </c>
      <c r="AI475">
        <f t="shared" ca="1" si="46"/>
        <v>0</v>
      </c>
      <c r="AJ475">
        <f t="shared" ca="1" si="47"/>
        <v>1</v>
      </c>
      <c r="AK475">
        <f t="shared" ca="1" si="48"/>
        <v>1333.5</v>
      </c>
    </row>
    <row r="476" spans="12:37" x14ac:dyDescent="0.25">
      <c r="L476" t="str">
        <f t="shared" si="49"/>
        <v/>
      </c>
      <c r="M476" t="str">
        <f t="shared" si="43"/>
        <v/>
      </c>
      <c r="N476" t="e">
        <f>SIN(RADIANS(M475))</f>
        <v>#VALUE!</v>
      </c>
      <c r="O476" t="e">
        <f>SIN(RADIANS(DEGREES(ASIN(((SIN(RADIANS(M475)))*$C$26)/(SQRT((((SIN(RADIANS(M475)))*$C$26)^2)+(($C$22-$C$25-(((SIN(RADIANS(90-M475)))*$C$26))-$C$23)^2)))))))</f>
        <v>#VALUE!</v>
      </c>
      <c r="P476" t="e">
        <f>N476</f>
        <v>#VALUE!</v>
      </c>
      <c r="R476">
        <f>$C$6</f>
        <v>1333.5</v>
      </c>
      <c r="AF476" s="10">
        <v>4130</v>
      </c>
      <c r="AG476">
        <f t="shared" ca="1" si="44"/>
        <v>0</v>
      </c>
      <c r="AH476">
        <f t="shared" ca="1" si="45"/>
        <v>0</v>
      </c>
      <c r="AI476">
        <f t="shared" ca="1" si="46"/>
        <v>0</v>
      </c>
      <c r="AJ476">
        <f t="shared" ca="1" si="47"/>
        <v>1</v>
      </c>
      <c r="AK476">
        <f t="shared" ca="1" si="48"/>
        <v>1333.5</v>
      </c>
    </row>
    <row r="477" spans="12:37" x14ac:dyDescent="0.25">
      <c r="L477" t="str">
        <f t="shared" si="49"/>
        <v/>
      </c>
      <c r="M477" t="str">
        <f t="shared" si="43"/>
        <v/>
      </c>
      <c r="N477">
        <v>0</v>
      </c>
      <c r="O477" t="e">
        <f>$C$23*O476</f>
        <v>#VALUE!</v>
      </c>
      <c r="P477" t="e">
        <f>$C$22*P476</f>
        <v>#VALUE!</v>
      </c>
      <c r="R477">
        <f>$C$20*$C$6</f>
        <v>25325.832000000002</v>
      </c>
      <c r="AF477" s="10">
        <v>4140</v>
      </c>
      <c r="AG477">
        <f t="shared" ca="1" si="44"/>
        <v>0</v>
      </c>
      <c r="AH477">
        <f t="shared" ca="1" si="45"/>
        <v>0</v>
      </c>
      <c r="AI477">
        <f t="shared" ca="1" si="46"/>
        <v>0</v>
      </c>
      <c r="AJ477">
        <f t="shared" ca="1" si="47"/>
        <v>1</v>
      </c>
      <c r="AK477">
        <f t="shared" ca="1" si="48"/>
        <v>1333.5</v>
      </c>
    </row>
    <row r="478" spans="12:37" x14ac:dyDescent="0.25">
      <c r="L478" t="str">
        <f t="shared" si="49"/>
        <v/>
      </c>
      <c r="M478" t="str">
        <f t="shared" si="43"/>
        <v/>
      </c>
      <c r="AF478" s="10">
        <v>4150</v>
      </c>
      <c r="AG478">
        <f t="shared" ca="1" si="44"/>
        <v>0</v>
      </c>
      <c r="AH478">
        <f t="shared" ca="1" si="45"/>
        <v>0</v>
      </c>
      <c r="AI478">
        <f t="shared" ca="1" si="46"/>
        <v>0</v>
      </c>
      <c r="AJ478">
        <f t="shared" ca="1" si="47"/>
        <v>1</v>
      </c>
      <c r="AK478">
        <f t="shared" ca="1" si="48"/>
        <v>1333.5</v>
      </c>
    </row>
    <row r="479" spans="12:37" x14ac:dyDescent="0.25">
      <c r="L479" t="str">
        <f t="shared" si="49"/>
        <v/>
      </c>
      <c r="M479" t="str">
        <f t="shared" si="43"/>
        <v/>
      </c>
      <c r="N479" t="e">
        <f t="array" ref="N479:P481">MINVERSE(N475:P477)</f>
        <v>#VALUE!</v>
      </c>
      <c r="O479" t="e">
        <v>#VALUE!</v>
      </c>
      <c r="P479" t="e">
        <v>#VALUE!</v>
      </c>
      <c r="R479" t="e">
        <f t="array" ref="R479:R481">MMULT(N479:P481,R475:R477)</f>
        <v>#VALUE!</v>
      </c>
      <c r="S479" t="s">
        <v>35</v>
      </c>
      <c r="AF479" s="10">
        <v>4160</v>
      </c>
      <c r="AG479">
        <f t="shared" ca="1" si="44"/>
        <v>0</v>
      </c>
      <c r="AH479">
        <f t="shared" ca="1" si="45"/>
        <v>0</v>
      </c>
      <c r="AI479">
        <f t="shared" ca="1" si="46"/>
        <v>0</v>
      </c>
      <c r="AJ479">
        <f t="shared" ca="1" si="47"/>
        <v>1</v>
      </c>
      <c r="AK479">
        <f t="shared" ca="1" si="48"/>
        <v>1333.5</v>
      </c>
    </row>
    <row r="480" spans="12:37" x14ac:dyDescent="0.25">
      <c r="L480" t="str">
        <f t="shared" si="49"/>
        <v/>
      </c>
      <c r="M480" t="str">
        <f t="shared" si="43"/>
        <v/>
      </c>
      <c r="N480" t="e">
        <v>#VALUE!</v>
      </c>
      <c r="O480" t="e">
        <v>#VALUE!</v>
      </c>
      <c r="P480" t="e">
        <v>#VALUE!</v>
      </c>
      <c r="R480" t="e">
        <v>#VALUE!</v>
      </c>
      <c r="S480" t="s">
        <v>35</v>
      </c>
      <c r="AF480" s="10">
        <v>4170</v>
      </c>
      <c r="AG480">
        <f t="shared" ca="1" si="44"/>
        <v>0</v>
      </c>
      <c r="AH480">
        <f t="shared" ca="1" si="45"/>
        <v>0</v>
      </c>
      <c r="AI480">
        <f t="shared" ca="1" si="46"/>
        <v>0</v>
      </c>
      <c r="AJ480">
        <f t="shared" ca="1" si="47"/>
        <v>1</v>
      </c>
      <c r="AK480">
        <f t="shared" ca="1" si="48"/>
        <v>1333.5</v>
      </c>
    </row>
    <row r="481" spans="12:37" x14ac:dyDescent="0.25">
      <c r="L481" t="str">
        <f t="shared" si="49"/>
        <v/>
      </c>
      <c r="M481" t="str">
        <f t="shared" si="43"/>
        <v/>
      </c>
      <c r="N481" t="e">
        <v>#VALUE!</v>
      </c>
      <c r="O481" t="e">
        <v>#VALUE!</v>
      </c>
      <c r="P481" t="e">
        <v>#VALUE!</v>
      </c>
      <c r="R481" t="e">
        <v>#VALUE!</v>
      </c>
      <c r="S481" t="s">
        <v>35</v>
      </c>
      <c r="AF481" s="10">
        <v>4180</v>
      </c>
      <c r="AG481">
        <f t="shared" ca="1" si="44"/>
        <v>0</v>
      </c>
      <c r="AH481">
        <f t="shared" ca="1" si="45"/>
        <v>0</v>
      </c>
      <c r="AI481">
        <f t="shared" ca="1" si="46"/>
        <v>0</v>
      </c>
      <c r="AJ481">
        <f t="shared" ca="1" si="47"/>
        <v>1</v>
      </c>
      <c r="AK481">
        <f t="shared" ca="1" si="48"/>
        <v>1333.5</v>
      </c>
    </row>
    <row r="482" spans="12:37" x14ac:dyDescent="0.25">
      <c r="L482" t="str">
        <f t="shared" si="49"/>
        <v/>
      </c>
      <c r="M482" t="str">
        <f t="shared" si="43"/>
        <v/>
      </c>
      <c r="AF482" s="10">
        <v>4190</v>
      </c>
      <c r="AG482">
        <f t="shared" ca="1" si="44"/>
        <v>0</v>
      </c>
      <c r="AH482">
        <f t="shared" ca="1" si="45"/>
        <v>0</v>
      </c>
      <c r="AI482">
        <f t="shared" ca="1" si="46"/>
        <v>0</v>
      </c>
      <c r="AJ482">
        <f t="shared" ca="1" si="47"/>
        <v>1</v>
      </c>
      <c r="AK482">
        <f t="shared" ca="1" si="48"/>
        <v>1333.5</v>
      </c>
    </row>
    <row r="483" spans="12:37" x14ac:dyDescent="0.25">
      <c r="L483" t="str">
        <f t="shared" si="49"/>
        <v/>
      </c>
      <c r="M483" t="str">
        <f t="shared" ref="M483:M546" si="50">IF(M473="","",IF(((M473+$O$61)&gt;=$O$49+($O$61/2)),"",(M473+$O$61)))</f>
        <v/>
      </c>
      <c r="AF483" s="10">
        <v>4200</v>
      </c>
      <c r="AG483">
        <f t="shared" ca="1" si="44"/>
        <v>0</v>
      </c>
      <c r="AH483">
        <f t="shared" ca="1" si="45"/>
        <v>0</v>
      </c>
      <c r="AI483">
        <f t="shared" ca="1" si="46"/>
        <v>0</v>
      </c>
      <c r="AJ483">
        <f t="shared" ca="1" si="47"/>
        <v>1</v>
      </c>
      <c r="AK483">
        <f t="shared" ca="1" si="48"/>
        <v>1333.5</v>
      </c>
    </row>
    <row r="484" spans="12:37" x14ac:dyDescent="0.25">
      <c r="L484" t="str">
        <f t="shared" si="49"/>
        <v/>
      </c>
      <c r="M484" t="str">
        <f t="shared" si="50"/>
        <v/>
      </c>
      <c r="N484" t="s">
        <v>32</v>
      </c>
      <c r="O484" t="s">
        <v>33</v>
      </c>
      <c r="P484" t="s">
        <v>34</v>
      </c>
      <c r="AF484" s="10">
        <v>4210</v>
      </c>
      <c r="AG484">
        <f t="shared" ca="1" si="44"/>
        <v>0</v>
      </c>
      <c r="AH484">
        <f t="shared" ca="1" si="45"/>
        <v>0</v>
      </c>
      <c r="AI484">
        <f t="shared" ca="1" si="46"/>
        <v>0</v>
      </c>
      <c r="AJ484">
        <f t="shared" ca="1" si="47"/>
        <v>1</v>
      </c>
      <c r="AK484">
        <f t="shared" ca="1" si="48"/>
        <v>1333.5</v>
      </c>
    </row>
    <row r="485" spans="12:37" x14ac:dyDescent="0.25">
      <c r="L485" t="str">
        <f t="shared" si="49"/>
        <v/>
      </c>
      <c r="M485" t="str">
        <f t="shared" si="50"/>
        <v/>
      </c>
      <c r="N485" t="e">
        <f>COS(RADIANS(M485))</f>
        <v>#VALUE!</v>
      </c>
      <c r="O485" t="str">
        <f>IFERROR(-COS(RADIANS(DEGREES(ASIN(((SIN(RADIANS(M485)))*$C$26)/(SQRT((((SIN(RADIANS(M485)))*$C$26)^2)+(($C$22-$C$25-(((SIN(RADIANS(90-M485)))*$C$26))-$C$23)^2))))))),"")</f>
        <v/>
      </c>
      <c r="P485" t="e">
        <f>N485</f>
        <v>#VALUE!</v>
      </c>
      <c r="R485">
        <v>0</v>
      </c>
      <c r="AF485" s="10">
        <v>4220</v>
      </c>
      <c r="AG485">
        <f t="shared" ca="1" si="44"/>
        <v>0</v>
      </c>
      <c r="AH485">
        <f t="shared" ca="1" si="45"/>
        <v>0</v>
      </c>
      <c r="AI485">
        <f t="shared" ca="1" si="46"/>
        <v>0</v>
      </c>
      <c r="AJ485">
        <f t="shared" ca="1" si="47"/>
        <v>1</v>
      </c>
      <c r="AK485">
        <f t="shared" ca="1" si="48"/>
        <v>1333.5</v>
      </c>
    </row>
    <row r="486" spans="12:37" x14ac:dyDescent="0.25">
      <c r="L486" t="str">
        <f t="shared" si="49"/>
        <v/>
      </c>
      <c r="M486" t="str">
        <f t="shared" si="50"/>
        <v/>
      </c>
      <c r="N486" t="e">
        <f>SIN(RADIANS(M485))</f>
        <v>#VALUE!</v>
      </c>
      <c r="O486" t="e">
        <f>SIN(RADIANS(DEGREES(ASIN(((SIN(RADIANS(M485)))*$C$26)/(SQRT((((SIN(RADIANS(M485)))*$C$26)^2)+(($C$22-$C$25-(((SIN(RADIANS(90-M485)))*$C$26))-$C$23)^2)))))))</f>
        <v>#VALUE!</v>
      </c>
      <c r="P486" t="e">
        <f>N486</f>
        <v>#VALUE!</v>
      </c>
      <c r="R486">
        <f>$C$6</f>
        <v>1333.5</v>
      </c>
      <c r="AF486" s="10">
        <v>4230</v>
      </c>
      <c r="AG486">
        <f t="shared" ca="1" si="44"/>
        <v>0</v>
      </c>
      <c r="AH486">
        <f t="shared" ca="1" si="45"/>
        <v>0</v>
      </c>
      <c r="AI486">
        <f t="shared" ca="1" si="46"/>
        <v>0</v>
      </c>
      <c r="AJ486">
        <f t="shared" ca="1" si="47"/>
        <v>1</v>
      </c>
      <c r="AK486">
        <f t="shared" ca="1" si="48"/>
        <v>1333.5</v>
      </c>
    </row>
    <row r="487" spans="12:37" x14ac:dyDescent="0.25">
      <c r="L487" t="str">
        <f t="shared" si="49"/>
        <v/>
      </c>
      <c r="M487" t="str">
        <f t="shared" si="50"/>
        <v/>
      </c>
      <c r="N487">
        <v>0</v>
      </c>
      <c r="O487" t="e">
        <f>$C$23*O486</f>
        <v>#VALUE!</v>
      </c>
      <c r="P487" t="e">
        <f>$C$22*P486</f>
        <v>#VALUE!</v>
      </c>
      <c r="R487">
        <f>$C$20*$C$6</f>
        <v>25325.832000000002</v>
      </c>
      <c r="AF487" s="10">
        <v>4240</v>
      </c>
      <c r="AG487">
        <f t="shared" ca="1" si="44"/>
        <v>0</v>
      </c>
      <c r="AH487">
        <f t="shared" ca="1" si="45"/>
        <v>0</v>
      </c>
      <c r="AI487">
        <f t="shared" ca="1" si="46"/>
        <v>0</v>
      </c>
      <c r="AJ487">
        <f t="shared" ca="1" si="47"/>
        <v>1</v>
      </c>
      <c r="AK487">
        <f t="shared" ca="1" si="48"/>
        <v>1333.5</v>
      </c>
    </row>
    <row r="488" spans="12:37" x14ac:dyDescent="0.25">
      <c r="L488" t="str">
        <f t="shared" si="49"/>
        <v/>
      </c>
      <c r="M488" t="str">
        <f t="shared" si="50"/>
        <v/>
      </c>
      <c r="AF488" s="10">
        <v>4250</v>
      </c>
      <c r="AG488">
        <f t="shared" ca="1" si="44"/>
        <v>0</v>
      </c>
      <c r="AH488">
        <f t="shared" ca="1" si="45"/>
        <v>0</v>
      </c>
      <c r="AI488">
        <f t="shared" ca="1" si="46"/>
        <v>0</v>
      </c>
      <c r="AJ488">
        <f t="shared" ca="1" si="47"/>
        <v>1</v>
      </c>
      <c r="AK488">
        <f t="shared" ca="1" si="48"/>
        <v>1333.5</v>
      </c>
    </row>
    <row r="489" spans="12:37" x14ac:dyDescent="0.25">
      <c r="L489" t="str">
        <f t="shared" si="49"/>
        <v/>
      </c>
      <c r="M489" t="str">
        <f t="shared" si="50"/>
        <v/>
      </c>
      <c r="N489" t="e">
        <f t="array" ref="N489:P491">MINVERSE(N485:P487)</f>
        <v>#VALUE!</v>
      </c>
      <c r="O489" t="e">
        <v>#VALUE!</v>
      </c>
      <c r="P489" t="e">
        <v>#VALUE!</v>
      </c>
      <c r="R489" t="e">
        <f t="array" ref="R489:R491">MMULT(N489:P491,R485:R487)</f>
        <v>#VALUE!</v>
      </c>
      <c r="S489" t="s">
        <v>35</v>
      </c>
      <c r="AF489" s="10">
        <v>4260</v>
      </c>
      <c r="AG489">
        <f t="shared" ca="1" si="44"/>
        <v>0</v>
      </c>
      <c r="AH489">
        <f t="shared" ca="1" si="45"/>
        <v>0</v>
      </c>
      <c r="AI489">
        <f t="shared" ca="1" si="46"/>
        <v>0</v>
      </c>
      <c r="AJ489">
        <f t="shared" ca="1" si="47"/>
        <v>1</v>
      </c>
      <c r="AK489">
        <f t="shared" ca="1" si="48"/>
        <v>1333.5</v>
      </c>
    </row>
    <row r="490" spans="12:37" x14ac:dyDescent="0.25">
      <c r="L490" t="str">
        <f t="shared" si="49"/>
        <v/>
      </c>
      <c r="M490" t="str">
        <f t="shared" si="50"/>
        <v/>
      </c>
      <c r="N490" t="e">
        <v>#VALUE!</v>
      </c>
      <c r="O490" t="e">
        <v>#VALUE!</v>
      </c>
      <c r="P490" t="e">
        <v>#VALUE!</v>
      </c>
      <c r="R490" t="e">
        <v>#VALUE!</v>
      </c>
      <c r="S490" t="s">
        <v>35</v>
      </c>
      <c r="AF490" s="10">
        <v>4270</v>
      </c>
      <c r="AG490">
        <f t="shared" ca="1" si="44"/>
        <v>0</v>
      </c>
      <c r="AH490">
        <f t="shared" ca="1" si="45"/>
        <v>0</v>
      </c>
      <c r="AI490">
        <f t="shared" ca="1" si="46"/>
        <v>0</v>
      </c>
      <c r="AJ490">
        <f t="shared" ca="1" si="47"/>
        <v>1</v>
      </c>
      <c r="AK490">
        <f t="shared" ca="1" si="48"/>
        <v>1333.5</v>
      </c>
    </row>
    <row r="491" spans="12:37" x14ac:dyDescent="0.25">
      <c r="L491" t="str">
        <f t="shared" si="49"/>
        <v/>
      </c>
      <c r="M491" t="str">
        <f t="shared" si="50"/>
        <v/>
      </c>
      <c r="N491" t="e">
        <v>#VALUE!</v>
      </c>
      <c r="O491" t="e">
        <v>#VALUE!</v>
      </c>
      <c r="P491" t="e">
        <v>#VALUE!</v>
      </c>
      <c r="R491" t="e">
        <v>#VALUE!</v>
      </c>
      <c r="S491" t="s">
        <v>35</v>
      </c>
      <c r="AF491" s="10">
        <v>4280</v>
      </c>
      <c r="AG491">
        <f t="shared" ca="1" si="44"/>
        <v>0</v>
      </c>
      <c r="AH491">
        <f t="shared" ca="1" si="45"/>
        <v>0</v>
      </c>
      <c r="AI491">
        <f t="shared" ca="1" si="46"/>
        <v>0</v>
      </c>
      <c r="AJ491">
        <f t="shared" ca="1" si="47"/>
        <v>1</v>
      </c>
      <c r="AK491">
        <f t="shared" ca="1" si="48"/>
        <v>1333.5</v>
      </c>
    </row>
    <row r="492" spans="12:37" x14ac:dyDescent="0.25">
      <c r="L492" t="str">
        <f t="shared" si="49"/>
        <v/>
      </c>
      <c r="M492" t="str">
        <f t="shared" si="50"/>
        <v/>
      </c>
      <c r="AF492" s="10">
        <v>4290</v>
      </c>
      <c r="AG492">
        <f t="shared" ca="1" si="44"/>
        <v>0</v>
      </c>
      <c r="AH492">
        <f t="shared" ca="1" si="45"/>
        <v>0</v>
      </c>
      <c r="AI492">
        <f t="shared" ca="1" si="46"/>
        <v>0</v>
      </c>
      <c r="AJ492">
        <f t="shared" ca="1" si="47"/>
        <v>1</v>
      </c>
      <c r="AK492">
        <f t="shared" ca="1" si="48"/>
        <v>1333.5</v>
      </c>
    </row>
    <row r="493" spans="12:37" x14ac:dyDescent="0.25">
      <c r="L493" t="str">
        <f t="shared" si="49"/>
        <v/>
      </c>
      <c r="M493" t="str">
        <f t="shared" si="50"/>
        <v/>
      </c>
      <c r="AF493" s="10">
        <v>4300</v>
      </c>
      <c r="AG493">
        <f t="shared" ca="1" si="44"/>
        <v>0</v>
      </c>
      <c r="AH493">
        <f t="shared" ca="1" si="45"/>
        <v>0</v>
      </c>
      <c r="AI493">
        <f t="shared" ca="1" si="46"/>
        <v>0</v>
      </c>
      <c r="AJ493">
        <f t="shared" ca="1" si="47"/>
        <v>1</v>
      </c>
      <c r="AK493">
        <f t="shared" ca="1" si="48"/>
        <v>1333.5</v>
      </c>
    </row>
    <row r="494" spans="12:37" x14ac:dyDescent="0.25">
      <c r="L494" t="str">
        <f t="shared" si="49"/>
        <v/>
      </c>
      <c r="M494" t="str">
        <f t="shared" si="50"/>
        <v/>
      </c>
      <c r="N494" t="s">
        <v>32</v>
      </c>
      <c r="O494" t="s">
        <v>33</v>
      </c>
      <c r="P494" t="s">
        <v>34</v>
      </c>
      <c r="AF494" s="10">
        <v>4310</v>
      </c>
      <c r="AG494">
        <f t="shared" ca="1" si="44"/>
        <v>0</v>
      </c>
      <c r="AH494">
        <f t="shared" ca="1" si="45"/>
        <v>0</v>
      </c>
      <c r="AI494">
        <f t="shared" ca="1" si="46"/>
        <v>0</v>
      </c>
      <c r="AJ494">
        <f t="shared" ca="1" si="47"/>
        <v>1</v>
      </c>
      <c r="AK494">
        <f t="shared" ca="1" si="48"/>
        <v>1333.5</v>
      </c>
    </row>
    <row r="495" spans="12:37" x14ac:dyDescent="0.25">
      <c r="L495" t="str">
        <f t="shared" si="49"/>
        <v/>
      </c>
      <c r="M495" t="str">
        <f t="shared" si="50"/>
        <v/>
      </c>
      <c r="N495" t="e">
        <f>COS(RADIANS(M495))</f>
        <v>#VALUE!</v>
      </c>
      <c r="O495" t="str">
        <f>IFERROR(-COS(RADIANS(DEGREES(ASIN(((SIN(RADIANS(M495)))*$C$26)/(SQRT((((SIN(RADIANS(M495)))*$C$26)^2)+(($C$22-$C$25-(((SIN(RADIANS(90-M495)))*$C$26))-$C$23)^2))))))),"")</f>
        <v/>
      </c>
      <c r="P495" t="e">
        <f>N495</f>
        <v>#VALUE!</v>
      </c>
      <c r="R495">
        <v>0</v>
      </c>
      <c r="AF495" s="10">
        <v>4320</v>
      </c>
      <c r="AG495">
        <f t="shared" ca="1" si="44"/>
        <v>0</v>
      </c>
      <c r="AH495">
        <f t="shared" ca="1" si="45"/>
        <v>0</v>
      </c>
      <c r="AI495">
        <f t="shared" ca="1" si="46"/>
        <v>0</v>
      </c>
      <c r="AJ495">
        <f t="shared" ca="1" si="47"/>
        <v>1</v>
      </c>
      <c r="AK495">
        <f t="shared" ca="1" si="48"/>
        <v>1333.5</v>
      </c>
    </row>
    <row r="496" spans="12:37" x14ac:dyDescent="0.25">
      <c r="L496" t="str">
        <f t="shared" si="49"/>
        <v/>
      </c>
      <c r="M496" t="str">
        <f t="shared" si="50"/>
        <v/>
      </c>
      <c r="N496" t="e">
        <f>SIN(RADIANS(M495))</f>
        <v>#VALUE!</v>
      </c>
      <c r="O496" t="e">
        <f>SIN(RADIANS(DEGREES(ASIN(((SIN(RADIANS(M495)))*$C$26)/(SQRT((((SIN(RADIANS(M495)))*$C$26)^2)+(($C$22-$C$25-(((SIN(RADIANS(90-M495)))*$C$26))-$C$23)^2)))))))</f>
        <v>#VALUE!</v>
      </c>
      <c r="P496" t="e">
        <f>N496</f>
        <v>#VALUE!</v>
      </c>
      <c r="R496">
        <f>$C$6</f>
        <v>1333.5</v>
      </c>
      <c r="AF496" s="10">
        <v>4330</v>
      </c>
      <c r="AG496">
        <f t="shared" ca="1" si="44"/>
        <v>0</v>
      </c>
      <c r="AH496">
        <f t="shared" ca="1" si="45"/>
        <v>0</v>
      </c>
      <c r="AI496">
        <f t="shared" ca="1" si="46"/>
        <v>0</v>
      </c>
      <c r="AJ496">
        <f t="shared" ca="1" si="47"/>
        <v>1</v>
      </c>
      <c r="AK496">
        <f t="shared" ca="1" si="48"/>
        <v>1333.5</v>
      </c>
    </row>
    <row r="497" spans="12:37" x14ac:dyDescent="0.25">
      <c r="L497" t="str">
        <f t="shared" si="49"/>
        <v/>
      </c>
      <c r="M497" t="str">
        <f t="shared" si="50"/>
        <v/>
      </c>
      <c r="N497">
        <v>0</v>
      </c>
      <c r="O497" t="e">
        <f>$C$23*O496</f>
        <v>#VALUE!</v>
      </c>
      <c r="P497" t="e">
        <f>$C$22*P496</f>
        <v>#VALUE!</v>
      </c>
      <c r="R497">
        <f>$C$20*$C$6</f>
        <v>25325.832000000002</v>
      </c>
      <c r="AF497" s="10">
        <v>4340</v>
      </c>
      <c r="AG497">
        <f t="shared" ca="1" si="44"/>
        <v>0</v>
      </c>
      <c r="AH497">
        <f t="shared" ca="1" si="45"/>
        <v>0</v>
      </c>
      <c r="AI497">
        <f t="shared" ca="1" si="46"/>
        <v>0</v>
      </c>
      <c r="AJ497">
        <f t="shared" ca="1" si="47"/>
        <v>1</v>
      </c>
      <c r="AK497">
        <f t="shared" ca="1" si="48"/>
        <v>1333.5</v>
      </c>
    </row>
    <row r="498" spans="12:37" x14ac:dyDescent="0.25">
      <c r="L498" t="str">
        <f t="shared" si="49"/>
        <v/>
      </c>
      <c r="M498" t="str">
        <f t="shared" si="50"/>
        <v/>
      </c>
      <c r="AF498" s="10">
        <v>4350</v>
      </c>
      <c r="AG498">
        <f t="shared" ca="1" si="44"/>
        <v>0</v>
      </c>
      <c r="AH498">
        <f t="shared" ca="1" si="45"/>
        <v>0</v>
      </c>
      <c r="AI498">
        <f t="shared" ca="1" si="46"/>
        <v>0</v>
      </c>
      <c r="AJ498">
        <f t="shared" ca="1" si="47"/>
        <v>1</v>
      </c>
      <c r="AK498">
        <f t="shared" ca="1" si="48"/>
        <v>1333.5</v>
      </c>
    </row>
    <row r="499" spans="12:37" x14ac:dyDescent="0.25">
      <c r="L499" t="str">
        <f t="shared" si="49"/>
        <v/>
      </c>
      <c r="M499" t="str">
        <f t="shared" si="50"/>
        <v/>
      </c>
      <c r="N499" t="e">
        <f t="array" ref="N499:P501">MINVERSE(N495:P497)</f>
        <v>#VALUE!</v>
      </c>
      <c r="O499" t="e">
        <v>#VALUE!</v>
      </c>
      <c r="P499" t="e">
        <v>#VALUE!</v>
      </c>
      <c r="R499" t="e">
        <f t="array" ref="R499:R501">MMULT(N499:P501,R495:R497)</f>
        <v>#VALUE!</v>
      </c>
      <c r="S499" t="s">
        <v>35</v>
      </c>
      <c r="AF499" s="10">
        <v>4360</v>
      </c>
      <c r="AG499">
        <f t="shared" ca="1" si="44"/>
        <v>0</v>
      </c>
      <c r="AH499">
        <f t="shared" ca="1" si="45"/>
        <v>0</v>
      </c>
      <c r="AI499">
        <f t="shared" ca="1" si="46"/>
        <v>0</v>
      </c>
      <c r="AJ499">
        <f t="shared" ca="1" si="47"/>
        <v>1</v>
      </c>
      <c r="AK499">
        <f t="shared" ca="1" si="48"/>
        <v>1333.5</v>
      </c>
    </row>
    <row r="500" spans="12:37" x14ac:dyDescent="0.25">
      <c r="L500" t="str">
        <f t="shared" si="49"/>
        <v/>
      </c>
      <c r="M500" t="str">
        <f t="shared" si="50"/>
        <v/>
      </c>
      <c r="N500" t="e">
        <v>#VALUE!</v>
      </c>
      <c r="O500" t="e">
        <v>#VALUE!</v>
      </c>
      <c r="P500" t="e">
        <v>#VALUE!</v>
      </c>
      <c r="R500" t="e">
        <v>#VALUE!</v>
      </c>
      <c r="S500" t="s">
        <v>35</v>
      </c>
      <c r="AF500" s="10">
        <v>4370</v>
      </c>
      <c r="AG500">
        <f t="shared" ca="1" si="44"/>
        <v>0</v>
      </c>
      <c r="AH500">
        <f t="shared" ca="1" si="45"/>
        <v>0</v>
      </c>
      <c r="AI500">
        <f t="shared" ca="1" si="46"/>
        <v>0</v>
      </c>
      <c r="AJ500">
        <f t="shared" ca="1" si="47"/>
        <v>1</v>
      </c>
      <c r="AK500">
        <f t="shared" ca="1" si="48"/>
        <v>1333.5</v>
      </c>
    </row>
    <row r="501" spans="12:37" x14ac:dyDescent="0.25">
      <c r="L501" t="str">
        <f t="shared" si="49"/>
        <v/>
      </c>
      <c r="M501" t="str">
        <f t="shared" si="50"/>
        <v/>
      </c>
      <c r="N501" t="e">
        <v>#VALUE!</v>
      </c>
      <c r="O501" t="e">
        <v>#VALUE!</v>
      </c>
      <c r="P501" t="e">
        <v>#VALUE!</v>
      </c>
      <c r="R501" t="e">
        <v>#VALUE!</v>
      </c>
      <c r="S501" t="s">
        <v>35</v>
      </c>
      <c r="AF501" s="10">
        <v>4380</v>
      </c>
      <c r="AG501">
        <f t="shared" ca="1" si="44"/>
        <v>0</v>
      </c>
      <c r="AH501">
        <f t="shared" ca="1" si="45"/>
        <v>0</v>
      </c>
      <c r="AI501">
        <f t="shared" ca="1" si="46"/>
        <v>0</v>
      </c>
      <c r="AJ501">
        <f t="shared" ca="1" si="47"/>
        <v>1</v>
      </c>
      <c r="AK501">
        <f t="shared" ca="1" si="48"/>
        <v>1333.5</v>
      </c>
    </row>
    <row r="502" spans="12:37" x14ac:dyDescent="0.25">
      <c r="L502" t="str">
        <f t="shared" si="49"/>
        <v/>
      </c>
      <c r="M502" t="str">
        <f t="shared" si="50"/>
        <v/>
      </c>
      <c r="AF502" s="10">
        <v>4390</v>
      </c>
      <c r="AG502">
        <f t="shared" ca="1" si="44"/>
        <v>0</v>
      </c>
      <c r="AH502">
        <f t="shared" ca="1" si="45"/>
        <v>0</v>
      </c>
      <c r="AI502">
        <f t="shared" ca="1" si="46"/>
        <v>0</v>
      </c>
      <c r="AJ502">
        <f t="shared" ca="1" si="47"/>
        <v>1</v>
      </c>
      <c r="AK502">
        <f t="shared" ca="1" si="48"/>
        <v>1333.5</v>
      </c>
    </row>
    <row r="503" spans="12:37" x14ac:dyDescent="0.25">
      <c r="L503" t="str">
        <f t="shared" si="49"/>
        <v/>
      </c>
      <c r="M503" t="str">
        <f t="shared" si="50"/>
        <v/>
      </c>
      <c r="AF503" s="10">
        <v>4400</v>
      </c>
      <c r="AG503">
        <f t="shared" ca="1" si="44"/>
        <v>0</v>
      </c>
      <c r="AH503">
        <f t="shared" ca="1" si="45"/>
        <v>0</v>
      </c>
      <c r="AI503">
        <f t="shared" ca="1" si="46"/>
        <v>0</v>
      </c>
      <c r="AJ503">
        <f t="shared" ca="1" si="47"/>
        <v>1</v>
      </c>
      <c r="AK503">
        <f t="shared" ca="1" si="48"/>
        <v>1333.5</v>
      </c>
    </row>
    <row r="504" spans="12:37" x14ac:dyDescent="0.25">
      <c r="L504" t="str">
        <f t="shared" si="49"/>
        <v/>
      </c>
      <c r="M504" t="str">
        <f t="shared" si="50"/>
        <v/>
      </c>
      <c r="N504" t="s">
        <v>32</v>
      </c>
      <c r="O504" t="s">
        <v>33</v>
      </c>
      <c r="P504" t="s">
        <v>34</v>
      </c>
      <c r="AF504" s="10">
        <v>4410</v>
      </c>
      <c r="AG504">
        <f t="shared" ca="1" si="44"/>
        <v>0</v>
      </c>
      <c r="AH504">
        <f t="shared" ca="1" si="45"/>
        <v>0</v>
      </c>
      <c r="AI504">
        <f t="shared" ca="1" si="46"/>
        <v>0</v>
      </c>
      <c r="AJ504">
        <f t="shared" ca="1" si="47"/>
        <v>1</v>
      </c>
      <c r="AK504">
        <f t="shared" ca="1" si="48"/>
        <v>1333.5</v>
      </c>
    </row>
    <row r="505" spans="12:37" x14ac:dyDescent="0.25">
      <c r="L505" t="str">
        <f t="shared" si="49"/>
        <v/>
      </c>
      <c r="M505" t="str">
        <f t="shared" si="50"/>
        <v/>
      </c>
      <c r="N505" t="e">
        <f>COS(RADIANS(M505))</f>
        <v>#VALUE!</v>
      </c>
      <c r="O505" t="str">
        <f>IFERROR(-COS(RADIANS(DEGREES(ASIN(((SIN(RADIANS(M505)))*$C$26)/(SQRT((((SIN(RADIANS(M505)))*$C$26)^2)+(($C$22-$C$25-(((SIN(RADIANS(90-M505)))*$C$26))-$C$23)^2))))))),"")</f>
        <v/>
      </c>
      <c r="P505" t="e">
        <f>N505</f>
        <v>#VALUE!</v>
      </c>
      <c r="R505">
        <v>0</v>
      </c>
      <c r="AF505" s="10">
        <v>4420</v>
      </c>
      <c r="AG505">
        <f t="shared" ca="1" si="44"/>
        <v>0</v>
      </c>
      <c r="AH505">
        <f t="shared" ca="1" si="45"/>
        <v>0</v>
      </c>
      <c r="AI505">
        <f t="shared" ca="1" si="46"/>
        <v>0</v>
      </c>
      <c r="AJ505">
        <f t="shared" ca="1" si="47"/>
        <v>1</v>
      </c>
      <c r="AK505">
        <f t="shared" ca="1" si="48"/>
        <v>1333.5</v>
      </c>
    </row>
    <row r="506" spans="12:37" x14ac:dyDescent="0.25">
      <c r="L506" t="str">
        <f t="shared" si="49"/>
        <v/>
      </c>
      <c r="M506" t="str">
        <f t="shared" si="50"/>
        <v/>
      </c>
      <c r="N506" t="e">
        <f>SIN(RADIANS(M505))</f>
        <v>#VALUE!</v>
      </c>
      <c r="O506" t="e">
        <f>SIN(RADIANS(DEGREES(ASIN(((SIN(RADIANS(M505)))*$C$26)/(SQRT((((SIN(RADIANS(M505)))*$C$26)^2)+(($C$22-$C$25-(((SIN(RADIANS(90-M505)))*$C$26))-$C$23)^2)))))))</f>
        <v>#VALUE!</v>
      </c>
      <c r="P506" t="e">
        <f>N506</f>
        <v>#VALUE!</v>
      </c>
      <c r="R506">
        <f>$C$6</f>
        <v>1333.5</v>
      </c>
      <c r="AF506" s="10">
        <v>4430</v>
      </c>
      <c r="AG506">
        <f t="shared" ca="1" si="44"/>
        <v>0</v>
      </c>
      <c r="AH506">
        <f t="shared" ca="1" si="45"/>
        <v>0</v>
      </c>
      <c r="AI506">
        <f t="shared" ca="1" si="46"/>
        <v>0</v>
      </c>
      <c r="AJ506">
        <f t="shared" ca="1" si="47"/>
        <v>1</v>
      </c>
      <c r="AK506">
        <f t="shared" ca="1" si="48"/>
        <v>1333.5</v>
      </c>
    </row>
    <row r="507" spans="12:37" x14ac:dyDescent="0.25">
      <c r="L507" t="str">
        <f t="shared" si="49"/>
        <v/>
      </c>
      <c r="M507" t="str">
        <f t="shared" si="50"/>
        <v/>
      </c>
      <c r="N507">
        <v>0</v>
      </c>
      <c r="O507" t="e">
        <f>$C$23*O506</f>
        <v>#VALUE!</v>
      </c>
      <c r="P507" t="e">
        <f>$C$22*P506</f>
        <v>#VALUE!</v>
      </c>
      <c r="R507">
        <f>$C$20*$C$6</f>
        <v>25325.832000000002</v>
      </c>
      <c r="AF507" s="10">
        <v>4440</v>
      </c>
      <c r="AG507">
        <f t="shared" ca="1" si="44"/>
        <v>0</v>
      </c>
      <c r="AH507">
        <f t="shared" ca="1" si="45"/>
        <v>0</v>
      </c>
      <c r="AI507">
        <f t="shared" ca="1" si="46"/>
        <v>0</v>
      </c>
      <c r="AJ507">
        <f t="shared" ca="1" si="47"/>
        <v>1</v>
      </c>
      <c r="AK507">
        <f t="shared" ca="1" si="48"/>
        <v>1333.5</v>
      </c>
    </row>
    <row r="508" spans="12:37" x14ac:dyDescent="0.25">
      <c r="L508" t="str">
        <f t="shared" si="49"/>
        <v/>
      </c>
      <c r="M508" t="str">
        <f t="shared" si="50"/>
        <v/>
      </c>
      <c r="AF508" s="10">
        <v>4450</v>
      </c>
      <c r="AG508">
        <f t="shared" ca="1" si="44"/>
        <v>0</v>
      </c>
      <c r="AH508">
        <f t="shared" ca="1" si="45"/>
        <v>0</v>
      </c>
      <c r="AI508">
        <f t="shared" ca="1" si="46"/>
        <v>0</v>
      </c>
      <c r="AJ508">
        <f t="shared" ca="1" si="47"/>
        <v>1</v>
      </c>
      <c r="AK508">
        <f t="shared" ca="1" si="48"/>
        <v>1333.5</v>
      </c>
    </row>
    <row r="509" spans="12:37" x14ac:dyDescent="0.25">
      <c r="L509" t="str">
        <f t="shared" si="49"/>
        <v/>
      </c>
      <c r="M509" t="str">
        <f t="shared" si="50"/>
        <v/>
      </c>
      <c r="N509" t="e">
        <f t="array" ref="N509:P511">MINVERSE(N505:P507)</f>
        <v>#VALUE!</v>
      </c>
      <c r="O509" t="e">
        <v>#VALUE!</v>
      </c>
      <c r="P509" t="e">
        <v>#VALUE!</v>
      </c>
      <c r="R509" t="e">
        <f t="array" ref="R509:R511">MMULT(N509:P511,R505:R507)</f>
        <v>#VALUE!</v>
      </c>
      <c r="S509" t="s">
        <v>35</v>
      </c>
      <c r="AF509" s="10">
        <v>4460</v>
      </c>
      <c r="AG509">
        <f t="shared" ca="1" si="44"/>
        <v>0</v>
      </c>
      <c r="AH509">
        <f t="shared" ca="1" si="45"/>
        <v>0</v>
      </c>
      <c r="AI509">
        <f t="shared" ca="1" si="46"/>
        <v>0</v>
      </c>
      <c r="AJ509">
        <f t="shared" ca="1" si="47"/>
        <v>1</v>
      </c>
      <c r="AK509">
        <f t="shared" ca="1" si="48"/>
        <v>1333.5</v>
      </c>
    </row>
    <row r="510" spans="12:37" x14ac:dyDescent="0.25">
      <c r="L510" t="str">
        <f t="shared" si="49"/>
        <v/>
      </c>
      <c r="M510" t="str">
        <f t="shared" si="50"/>
        <v/>
      </c>
      <c r="N510" t="e">
        <v>#VALUE!</v>
      </c>
      <c r="O510" t="e">
        <v>#VALUE!</v>
      </c>
      <c r="P510" t="e">
        <v>#VALUE!</v>
      </c>
      <c r="R510" t="e">
        <v>#VALUE!</v>
      </c>
      <c r="S510" t="s">
        <v>35</v>
      </c>
      <c r="AF510" s="10">
        <v>4470</v>
      </c>
      <c r="AG510">
        <f t="shared" ca="1" si="44"/>
        <v>0</v>
      </c>
      <c r="AH510">
        <f t="shared" ca="1" si="45"/>
        <v>0</v>
      </c>
      <c r="AI510">
        <f t="shared" ca="1" si="46"/>
        <v>0</v>
      </c>
      <c r="AJ510">
        <f t="shared" ca="1" si="47"/>
        <v>1</v>
      </c>
      <c r="AK510">
        <f t="shared" ca="1" si="48"/>
        <v>1333.5</v>
      </c>
    </row>
    <row r="511" spans="12:37" x14ac:dyDescent="0.25">
      <c r="L511" t="str">
        <f t="shared" si="49"/>
        <v/>
      </c>
      <c r="M511" t="str">
        <f t="shared" si="50"/>
        <v/>
      </c>
      <c r="N511" t="e">
        <v>#VALUE!</v>
      </c>
      <c r="O511" t="e">
        <v>#VALUE!</v>
      </c>
      <c r="P511" t="e">
        <v>#VALUE!</v>
      </c>
      <c r="R511" t="e">
        <v>#VALUE!</v>
      </c>
      <c r="S511" t="s">
        <v>35</v>
      </c>
      <c r="AF511" s="10">
        <v>4480</v>
      </c>
      <c r="AG511">
        <f t="shared" ca="1" si="44"/>
        <v>0</v>
      </c>
      <c r="AH511">
        <f t="shared" ca="1" si="45"/>
        <v>0</v>
      </c>
      <c r="AI511">
        <f t="shared" ca="1" si="46"/>
        <v>0</v>
      </c>
      <c r="AJ511">
        <f t="shared" ca="1" si="47"/>
        <v>1</v>
      </c>
      <c r="AK511">
        <f t="shared" ca="1" si="48"/>
        <v>1333.5</v>
      </c>
    </row>
    <row r="512" spans="12:37" x14ac:dyDescent="0.25">
      <c r="L512" t="str">
        <f t="shared" si="49"/>
        <v/>
      </c>
      <c r="M512" t="str">
        <f t="shared" si="50"/>
        <v/>
      </c>
      <c r="AF512" s="10">
        <v>4490</v>
      </c>
      <c r="AG512">
        <f t="shared" ref="AG512:AG575" ca="1" si="51">IF(((AF512/10)+0.99)&gt;$O$60,AG511,OFFSET($M$65,AF512,0))</f>
        <v>0</v>
      </c>
      <c r="AH512">
        <f t="shared" ref="AH512:AH575" ca="1" si="52">IFERROR(IF((AF512/10)&gt;$O$60,AH511,DEGREES(ASIN(((SIN(RADIANS(AG512)))*$C$26)/(SQRT((((SIN(RADIANS(AG512)))*$C$26)^2)+(($C$22-$C$25-(((SIN(RADIANS(90-AG512)))*$C$26))-$C$23)^2)))))),AH511)</f>
        <v>0</v>
      </c>
      <c r="AI512">
        <f t="shared" ref="AI512:AI575" ca="1" si="53">IFERROR(IF((AF512/10)&gt;$O$60,AI511,OFFSET($R$69,AF512,0)),AI511)</f>
        <v>0</v>
      </c>
      <c r="AJ512">
        <f t="shared" ref="AJ512:AJ575" ca="1" si="54">IFERROR(IF((AF512/10)&gt;$O$60,AJ511,OFFSET($R$70,AF512,0)),AJ511)</f>
        <v>1</v>
      </c>
      <c r="AK512">
        <f t="shared" ref="AK512:AK575" ca="1" si="55">IFERROR(IF((AF512/10)&gt;$O$60,AK511,OFFSET($R$71,AF512,0)),AK511)</f>
        <v>1333.5</v>
      </c>
    </row>
    <row r="513" spans="12:37" x14ac:dyDescent="0.25">
      <c r="L513" t="str">
        <f t="shared" si="49"/>
        <v/>
      </c>
      <c r="M513" t="str">
        <f t="shared" si="50"/>
        <v/>
      </c>
      <c r="AF513" s="10">
        <v>4500</v>
      </c>
      <c r="AG513">
        <f t="shared" ca="1" si="51"/>
        <v>0</v>
      </c>
      <c r="AH513">
        <f t="shared" ca="1" si="52"/>
        <v>0</v>
      </c>
      <c r="AI513">
        <f t="shared" ca="1" si="53"/>
        <v>0</v>
      </c>
      <c r="AJ513">
        <f t="shared" ca="1" si="54"/>
        <v>1</v>
      </c>
      <c r="AK513">
        <f t="shared" ca="1" si="55"/>
        <v>1333.5</v>
      </c>
    </row>
    <row r="514" spans="12:37" x14ac:dyDescent="0.25">
      <c r="L514" t="str">
        <f t="shared" si="49"/>
        <v/>
      </c>
      <c r="M514" t="str">
        <f t="shared" si="50"/>
        <v/>
      </c>
      <c r="N514" t="s">
        <v>32</v>
      </c>
      <c r="O514" t="s">
        <v>33</v>
      </c>
      <c r="P514" t="s">
        <v>34</v>
      </c>
      <c r="AF514" s="10">
        <v>4510</v>
      </c>
      <c r="AG514">
        <f t="shared" ca="1" si="51"/>
        <v>0</v>
      </c>
      <c r="AH514">
        <f t="shared" ca="1" si="52"/>
        <v>0</v>
      </c>
      <c r="AI514">
        <f t="shared" ca="1" si="53"/>
        <v>0</v>
      </c>
      <c r="AJ514">
        <f t="shared" ca="1" si="54"/>
        <v>1</v>
      </c>
      <c r="AK514">
        <f t="shared" ca="1" si="55"/>
        <v>1333.5</v>
      </c>
    </row>
    <row r="515" spans="12:37" x14ac:dyDescent="0.25">
      <c r="L515" t="str">
        <f t="shared" si="49"/>
        <v/>
      </c>
      <c r="M515" t="str">
        <f t="shared" si="50"/>
        <v/>
      </c>
      <c r="N515" t="e">
        <f>COS(RADIANS(M515))</f>
        <v>#VALUE!</v>
      </c>
      <c r="O515" t="str">
        <f>IFERROR(-COS(RADIANS(DEGREES(ASIN(((SIN(RADIANS(M515)))*$C$26)/(SQRT((((SIN(RADIANS(M515)))*$C$26)^2)+(($C$22-$C$25-(((SIN(RADIANS(90-M515)))*$C$26))-$C$23)^2))))))),"")</f>
        <v/>
      </c>
      <c r="P515" t="e">
        <f>N515</f>
        <v>#VALUE!</v>
      </c>
      <c r="R515">
        <v>0</v>
      </c>
      <c r="AF515" s="10">
        <v>4520</v>
      </c>
      <c r="AG515">
        <f t="shared" ca="1" si="51"/>
        <v>0</v>
      </c>
      <c r="AH515">
        <f t="shared" ca="1" si="52"/>
        <v>0</v>
      </c>
      <c r="AI515">
        <f t="shared" ca="1" si="53"/>
        <v>0</v>
      </c>
      <c r="AJ515">
        <f t="shared" ca="1" si="54"/>
        <v>1</v>
      </c>
      <c r="AK515">
        <f t="shared" ca="1" si="55"/>
        <v>1333.5</v>
      </c>
    </row>
    <row r="516" spans="12:37" x14ac:dyDescent="0.25">
      <c r="L516" t="str">
        <f t="shared" si="49"/>
        <v/>
      </c>
      <c r="M516" t="str">
        <f t="shared" si="50"/>
        <v/>
      </c>
      <c r="N516" t="e">
        <f>SIN(RADIANS(M515))</f>
        <v>#VALUE!</v>
      </c>
      <c r="O516" t="e">
        <f>SIN(RADIANS(DEGREES(ASIN(((SIN(RADIANS(M515)))*$C$26)/(SQRT((((SIN(RADIANS(M515)))*$C$26)^2)+(($C$22-$C$25-(((SIN(RADIANS(90-M515)))*$C$26))-$C$23)^2)))))))</f>
        <v>#VALUE!</v>
      </c>
      <c r="P516" t="e">
        <f>N516</f>
        <v>#VALUE!</v>
      </c>
      <c r="R516">
        <f>$C$6</f>
        <v>1333.5</v>
      </c>
      <c r="AF516" s="10">
        <v>4530</v>
      </c>
      <c r="AG516">
        <f t="shared" ca="1" si="51"/>
        <v>0</v>
      </c>
      <c r="AH516">
        <f t="shared" ca="1" si="52"/>
        <v>0</v>
      </c>
      <c r="AI516">
        <f t="shared" ca="1" si="53"/>
        <v>0</v>
      </c>
      <c r="AJ516">
        <f t="shared" ca="1" si="54"/>
        <v>1</v>
      </c>
      <c r="AK516">
        <f t="shared" ca="1" si="55"/>
        <v>1333.5</v>
      </c>
    </row>
    <row r="517" spans="12:37" x14ac:dyDescent="0.25">
      <c r="L517" t="str">
        <f t="shared" si="49"/>
        <v/>
      </c>
      <c r="M517" t="str">
        <f t="shared" si="50"/>
        <v/>
      </c>
      <c r="N517">
        <v>0</v>
      </c>
      <c r="O517" t="e">
        <f>$C$23*O516</f>
        <v>#VALUE!</v>
      </c>
      <c r="P517" t="e">
        <f>$C$22*P516</f>
        <v>#VALUE!</v>
      </c>
      <c r="R517">
        <f>$C$20*$C$6</f>
        <v>25325.832000000002</v>
      </c>
      <c r="AF517" s="10">
        <v>4540</v>
      </c>
      <c r="AG517">
        <f t="shared" ca="1" si="51"/>
        <v>0</v>
      </c>
      <c r="AH517">
        <f t="shared" ca="1" si="52"/>
        <v>0</v>
      </c>
      <c r="AI517">
        <f t="shared" ca="1" si="53"/>
        <v>0</v>
      </c>
      <c r="AJ517">
        <f t="shared" ca="1" si="54"/>
        <v>1</v>
      </c>
      <c r="AK517">
        <f t="shared" ca="1" si="55"/>
        <v>1333.5</v>
      </c>
    </row>
    <row r="518" spans="12:37" x14ac:dyDescent="0.25">
      <c r="L518" t="str">
        <f t="shared" si="49"/>
        <v/>
      </c>
      <c r="M518" t="str">
        <f t="shared" si="50"/>
        <v/>
      </c>
      <c r="AF518" s="10">
        <v>4550</v>
      </c>
      <c r="AG518">
        <f t="shared" ca="1" si="51"/>
        <v>0</v>
      </c>
      <c r="AH518">
        <f t="shared" ca="1" si="52"/>
        <v>0</v>
      </c>
      <c r="AI518">
        <f t="shared" ca="1" si="53"/>
        <v>0</v>
      </c>
      <c r="AJ518">
        <f t="shared" ca="1" si="54"/>
        <v>1</v>
      </c>
      <c r="AK518">
        <f t="shared" ca="1" si="55"/>
        <v>1333.5</v>
      </c>
    </row>
    <row r="519" spans="12:37" x14ac:dyDescent="0.25">
      <c r="L519" t="str">
        <f t="shared" si="49"/>
        <v/>
      </c>
      <c r="M519" t="str">
        <f t="shared" si="50"/>
        <v/>
      </c>
      <c r="N519" t="e">
        <f t="array" ref="N519:P521">MINVERSE(N515:P517)</f>
        <v>#VALUE!</v>
      </c>
      <c r="O519" t="e">
        <v>#VALUE!</v>
      </c>
      <c r="P519" t="e">
        <v>#VALUE!</v>
      </c>
      <c r="R519" t="e">
        <f t="array" ref="R519:R521">MMULT(N519:P521,R515:R517)</f>
        <v>#VALUE!</v>
      </c>
      <c r="S519" t="s">
        <v>35</v>
      </c>
      <c r="AF519" s="10">
        <v>4560</v>
      </c>
      <c r="AG519">
        <f t="shared" ca="1" si="51"/>
        <v>0</v>
      </c>
      <c r="AH519">
        <f t="shared" ca="1" si="52"/>
        <v>0</v>
      </c>
      <c r="AI519">
        <f t="shared" ca="1" si="53"/>
        <v>0</v>
      </c>
      <c r="AJ519">
        <f t="shared" ca="1" si="54"/>
        <v>1</v>
      </c>
      <c r="AK519">
        <f t="shared" ca="1" si="55"/>
        <v>1333.5</v>
      </c>
    </row>
    <row r="520" spans="12:37" x14ac:dyDescent="0.25">
      <c r="L520" t="str">
        <f t="shared" si="49"/>
        <v/>
      </c>
      <c r="M520" t="str">
        <f t="shared" si="50"/>
        <v/>
      </c>
      <c r="N520" t="e">
        <v>#VALUE!</v>
      </c>
      <c r="O520" t="e">
        <v>#VALUE!</v>
      </c>
      <c r="P520" t="e">
        <v>#VALUE!</v>
      </c>
      <c r="R520" t="e">
        <v>#VALUE!</v>
      </c>
      <c r="S520" t="s">
        <v>35</v>
      </c>
      <c r="AF520" s="10">
        <v>4570</v>
      </c>
      <c r="AG520">
        <f t="shared" ca="1" si="51"/>
        <v>0</v>
      </c>
      <c r="AH520">
        <f t="shared" ca="1" si="52"/>
        <v>0</v>
      </c>
      <c r="AI520">
        <f t="shared" ca="1" si="53"/>
        <v>0</v>
      </c>
      <c r="AJ520">
        <f t="shared" ca="1" si="54"/>
        <v>1</v>
      </c>
      <c r="AK520">
        <f t="shared" ca="1" si="55"/>
        <v>1333.5</v>
      </c>
    </row>
    <row r="521" spans="12:37" x14ac:dyDescent="0.25">
      <c r="L521" t="str">
        <f t="shared" si="49"/>
        <v/>
      </c>
      <c r="M521" t="str">
        <f t="shared" si="50"/>
        <v/>
      </c>
      <c r="N521" t="e">
        <v>#VALUE!</v>
      </c>
      <c r="O521" t="e">
        <v>#VALUE!</v>
      </c>
      <c r="P521" t="e">
        <v>#VALUE!</v>
      </c>
      <c r="R521" t="e">
        <v>#VALUE!</v>
      </c>
      <c r="S521" t="s">
        <v>35</v>
      </c>
      <c r="AF521" s="10">
        <v>4580</v>
      </c>
      <c r="AG521">
        <f t="shared" ca="1" si="51"/>
        <v>0</v>
      </c>
      <c r="AH521">
        <f t="shared" ca="1" si="52"/>
        <v>0</v>
      </c>
      <c r="AI521">
        <f t="shared" ca="1" si="53"/>
        <v>0</v>
      </c>
      <c r="AJ521">
        <f t="shared" ca="1" si="54"/>
        <v>1</v>
      </c>
      <c r="AK521">
        <f t="shared" ca="1" si="55"/>
        <v>1333.5</v>
      </c>
    </row>
    <row r="522" spans="12:37" x14ac:dyDescent="0.25">
      <c r="L522" t="str">
        <f t="shared" si="49"/>
        <v/>
      </c>
      <c r="M522" t="str">
        <f t="shared" si="50"/>
        <v/>
      </c>
      <c r="AF522" s="10">
        <v>4590</v>
      </c>
      <c r="AG522">
        <f t="shared" ca="1" si="51"/>
        <v>0</v>
      </c>
      <c r="AH522">
        <f t="shared" ca="1" si="52"/>
        <v>0</v>
      </c>
      <c r="AI522">
        <f t="shared" ca="1" si="53"/>
        <v>0</v>
      </c>
      <c r="AJ522">
        <f t="shared" ca="1" si="54"/>
        <v>1</v>
      </c>
      <c r="AK522">
        <f t="shared" ca="1" si="55"/>
        <v>1333.5</v>
      </c>
    </row>
    <row r="523" spans="12:37" x14ac:dyDescent="0.25">
      <c r="L523" t="str">
        <f t="shared" si="49"/>
        <v/>
      </c>
      <c r="M523" t="str">
        <f t="shared" si="50"/>
        <v/>
      </c>
      <c r="AF523" s="10">
        <v>4600</v>
      </c>
      <c r="AG523">
        <f t="shared" ca="1" si="51"/>
        <v>0</v>
      </c>
      <c r="AH523">
        <f t="shared" ca="1" si="52"/>
        <v>0</v>
      </c>
      <c r="AI523">
        <f t="shared" ca="1" si="53"/>
        <v>0</v>
      </c>
      <c r="AJ523">
        <f t="shared" ca="1" si="54"/>
        <v>1</v>
      </c>
      <c r="AK523">
        <f t="shared" ca="1" si="55"/>
        <v>1333.5</v>
      </c>
    </row>
    <row r="524" spans="12:37" x14ac:dyDescent="0.25">
      <c r="L524" t="str">
        <f t="shared" ref="L524:L587" si="56">IF(M524="","",L514+1)</f>
        <v/>
      </c>
      <c r="M524" t="str">
        <f t="shared" si="50"/>
        <v/>
      </c>
      <c r="N524" t="s">
        <v>32</v>
      </c>
      <c r="O524" t="s">
        <v>33</v>
      </c>
      <c r="P524" t="s">
        <v>34</v>
      </c>
      <c r="AF524" s="10">
        <v>4610</v>
      </c>
      <c r="AG524">
        <f t="shared" ca="1" si="51"/>
        <v>0</v>
      </c>
      <c r="AH524">
        <f t="shared" ca="1" si="52"/>
        <v>0</v>
      </c>
      <c r="AI524">
        <f t="shared" ca="1" si="53"/>
        <v>0</v>
      </c>
      <c r="AJ524">
        <f t="shared" ca="1" si="54"/>
        <v>1</v>
      </c>
      <c r="AK524">
        <f t="shared" ca="1" si="55"/>
        <v>1333.5</v>
      </c>
    </row>
    <row r="525" spans="12:37" x14ac:dyDescent="0.25">
      <c r="L525" t="str">
        <f t="shared" si="56"/>
        <v/>
      </c>
      <c r="M525" t="str">
        <f t="shared" si="50"/>
        <v/>
      </c>
      <c r="N525" t="e">
        <f>COS(RADIANS(M525))</f>
        <v>#VALUE!</v>
      </c>
      <c r="O525" t="str">
        <f>IFERROR(-COS(RADIANS(DEGREES(ASIN(((SIN(RADIANS(M525)))*$C$26)/(SQRT((((SIN(RADIANS(M525)))*$C$26)^2)+(($C$22-$C$25-(((SIN(RADIANS(90-M525)))*$C$26))-$C$23)^2))))))),"")</f>
        <v/>
      </c>
      <c r="P525" t="e">
        <f>N525</f>
        <v>#VALUE!</v>
      </c>
      <c r="R525">
        <v>0</v>
      </c>
      <c r="AF525" s="10">
        <v>4620</v>
      </c>
      <c r="AG525">
        <f t="shared" ca="1" si="51"/>
        <v>0</v>
      </c>
      <c r="AH525">
        <f t="shared" ca="1" si="52"/>
        <v>0</v>
      </c>
      <c r="AI525">
        <f t="shared" ca="1" si="53"/>
        <v>0</v>
      </c>
      <c r="AJ525">
        <f t="shared" ca="1" si="54"/>
        <v>1</v>
      </c>
      <c r="AK525">
        <f t="shared" ca="1" si="55"/>
        <v>1333.5</v>
      </c>
    </row>
    <row r="526" spans="12:37" x14ac:dyDescent="0.25">
      <c r="L526" t="str">
        <f t="shared" si="56"/>
        <v/>
      </c>
      <c r="M526" t="str">
        <f t="shared" si="50"/>
        <v/>
      </c>
      <c r="N526" t="e">
        <f>SIN(RADIANS(M525))</f>
        <v>#VALUE!</v>
      </c>
      <c r="O526" t="e">
        <f>SIN(RADIANS(DEGREES(ASIN(((SIN(RADIANS(M525)))*$C$26)/(SQRT((((SIN(RADIANS(M525)))*$C$26)^2)+(($C$22-$C$25-(((SIN(RADIANS(90-M525)))*$C$26))-$C$23)^2)))))))</f>
        <v>#VALUE!</v>
      </c>
      <c r="P526" t="e">
        <f>N526</f>
        <v>#VALUE!</v>
      </c>
      <c r="R526">
        <f>$C$6</f>
        <v>1333.5</v>
      </c>
      <c r="AF526" s="10">
        <v>4630</v>
      </c>
      <c r="AG526">
        <f t="shared" ca="1" si="51"/>
        <v>0</v>
      </c>
      <c r="AH526">
        <f t="shared" ca="1" si="52"/>
        <v>0</v>
      </c>
      <c r="AI526">
        <f t="shared" ca="1" si="53"/>
        <v>0</v>
      </c>
      <c r="AJ526">
        <f t="shared" ca="1" si="54"/>
        <v>1</v>
      </c>
      <c r="AK526">
        <f t="shared" ca="1" si="55"/>
        <v>1333.5</v>
      </c>
    </row>
    <row r="527" spans="12:37" x14ac:dyDescent="0.25">
      <c r="L527" t="str">
        <f t="shared" si="56"/>
        <v/>
      </c>
      <c r="M527" t="str">
        <f t="shared" si="50"/>
        <v/>
      </c>
      <c r="N527">
        <v>0</v>
      </c>
      <c r="O527" t="e">
        <f>$C$23*O526</f>
        <v>#VALUE!</v>
      </c>
      <c r="P527" t="e">
        <f>$C$22*P526</f>
        <v>#VALUE!</v>
      </c>
      <c r="R527">
        <f>$C$20*$C$6</f>
        <v>25325.832000000002</v>
      </c>
      <c r="AF527" s="10">
        <v>4640</v>
      </c>
      <c r="AG527">
        <f t="shared" ca="1" si="51"/>
        <v>0</v>
      </c>
      <c r="AH527">
        <f t="shared" ca="1" si="52"/>
        <v>0</v>
      </c>
      <c r="AI527">
        <f t="shared" ca="1" si="53"/>
        <v>0</v>
      </c>
      <c r="AJ527">
        <f t="shared" ca="1" si="54"/>
        <v>1</v>
      </c>
      <c r="AK527">
        <f t="shared" ca="1" si="55"/>
        <v>1333.5</v>
      </c>
    </row>
    <row r="528" spans="12:37" x14ac:dyDescent="0.25">
      <c r="L528" t="str">
        <f t="shared" si="56"/>
        <v/>
      </c>
      <c r="M528" t="str">
        <f t="shared" si="50"/>
        <v/>
      </c>
      <c r="AF528" s="10">
        <v>4650</v>
      </c>
      <c r="AG528">
        <f t="shared" ca="1" si="51"/>
        <v>0</v>
      </c>
      <c r="AH528">
        <f t="shared" ca="1" si="52"/>
        <v>0</v>
      </c>
      <c r="AI528">
        <f t="shared" ca="1" si="53"/>
        <v>0</v>
      </c>
      <c r="AJ528">
        <f t="shared" ca="1" si="54"/>
        <v>1</v>
      </c>
      <c r="AK528">
        <f t="shared" ca="1" si="55"/>
        <v>1333.5</v>
      </c>
    </row>
    <row r="529" spans="12:37" x14ac:dyDescent="0.25">
      <c r="L529" t="str">
        <f t="shared" si="56"/>
        <v/>
      </c>
      <c r="M529" t="str">
        <f t="shared" si="50"/>
        <v/>
      </c>
      <c r="N529" t="e">
        <f t="array" ref="N529:P531">MINVERSE(N525:P527)</f>
        <v>#VALUE!</v>
      </c>
      <c r="O529" t="e">
        <v>#VALUE!</v>
      </c>
      <c r="P529" t="e">
        <v>#VALUE!</v>
      </c>
      <c r="R529" t="e">
        <f t="array" ref="R529:R531">MMULT(N529:P531,R525:R527)</f>
        <v>#VALUE!</v>
      </c>
      <c r="S529" t="s">
        <v>35</v>
      </c>
      <c r="AF529" s="10">
        <v>4660</v>
      </c>
      <c r="AG529">
        <f t="shared" ca="1" si="51"/>
        <v>0</v>
      </c>
      <c r="AH529">
        <f t="shared" ca="1" si="52"/>
        <v>0</v>
      </c>
      <c r="AI529">
        <f t="shared" ca="1" si="53"/>
        <v>0</v>
      </c>
      <c r="AJ529">
        <f t="shared" ca="1" si="54"/>
        <v>1</v>
      </c>
      <c r="AK529">
        <f t="shared" ca="1" si="55"/>
        <v>1333.5</v>
      </c>
    </row>
    <row r="530" spans="12:37" x14ac:dyDescent="0.25">
      <c r="L530" t="str">
        <f t="shared" si="56"/>
        <v/>
      </c>
      <c r="M530" t="str">
        <f t="shared" si="50"/>
        <v/>
      </c>
      <c r="N530" t="e">
        <v>#VALUE!</v>
      </c>
      <c r="O530" t="e">
        <v>#VALUE!</v>
      </c>
      <c r="P530" t="e">
        <v>#VALUE!</v>
      </c>
      <c r="R530" t="e">
        <v>#VALUE!</v>
      </c>
      <c r="S530" t="s">
        <v>35</v>
      </c>
      <c r="AF530" s="10">
        <v>4670</v>
      </c>
      <c r="AG530">
        <f t="shared" ca="1" si="51"/>
        <v>0</v>
      </c>
      <c r="AH530">
        <f t="shared" ca="1" si="52"/>
        <v>0</v>
      </c>
      <c r="AI530">
        <f t="shared" ca="1" si="53"/>
        <v>0</v>
      </c>
      <c r="AJ530">
        <f t="shared" ca="1" si="54"/>
        <v>1</v>
      </c>
      <c r="AK530">
        <f t="shared" ca="1" si="55"/>
        <v>1333.5</v>
      </c>
    </row>
    <row r="531" spans="12:37" x14ac:dyDescent="0.25">
      <c r="L531" t="str">
        <f t="shared" si="56"/>
        <v/>
      </c>
      <c r="M531" t="str">
        <f t="shared" si="50"/>
        <v/>
      </c>
      <c r="N531" t="e">
        <v>#VALUE!</v>
      </c>
      <c r="O531" t="e">
        <v>#VALUE!</v>
      </c>
      <c r="P531" t="e">
        <v>#VALUE!</v>
      </c>
      <c r="R531" t="e">
        <v>#VALUE!</v>
      </c>
      <c r="S531" t="s">
        <v>35</v>
      </c>
      <c r="AF531" s="10">
        <v>4680</v>
      </c>
      <c r="AG531">
        <f t="shared" ca="1" si="51"/>
        <v>0</v>
      </c>
      <c r="AH531">
        <f t="shared" ca="1" si="52"/>
        <v>0</v>
      </c>
      <c r="AI531">
        <f t="shared" ca="1" si="53"/>
        <v>0</v>
      </c>
      <c r="AJ531">
        <f t="shared" ca="1" si="54"/>
        <v>1</v>
      </c>
      <c r="AK531">
        <f t="shared" ca="1" si="55"/>
        <v>1333.5</v>
      </c>
    </row>
    <row r="532" spans="12:37" x14ac:dyDescent="0.25">
      <c r="L532" t="str">
        <f t="shared" si="56"/>
        <v/>
      </c>
      <c r="M532" t="str">
        <f t="shared" si="50"/>
        <v/>
      </c>
      <c r="AF532" s="10">
        <v>4690</v>
      </c>
      <c r="AG532">
        <f t="shared" ca="1" si="51"/>
        <v>0</v>
      </c>
      <c r="AH532">
        <f t="shared" ca="1" si="52"/>
        <v>0</v>
      </c>
      <c r="AI532">
        <f t="shared" ca="1" si="53"/>
        <v>0</v>
      </c>
      <c r="AJ532">
        <f t="shared" ca="1" si="54"/>
        <v>1</v>
      </c>
      <c r="AK532">
        <f t="shared" ca="1" si="55"/>
        <v>1333.5</v>
      </c>
    </row>
    <row r="533" spans="12:37" x14ac:dyDescent="0.25">
      <c r="L533" t="str">
        <f t="shared" si="56"/>
        <v/>
      </c>
      <c r="M533" t="str">
        <f t="shared" si="50"/>
        <v/>
      </c>
      <c r="AF533" s="10">
        <v>4700</v>
      </c>
      <c r="AG533">
        <f t="shared" ca="1" si="51"/>
        <v>0</v>
      </c>
      <c r="AH533">
        <f t="shared" ca="1" si="52"/>
        <v>0</v>
      </c>
      <c r="AI533">
        <f t="shared" ca="1" si="53"/>
        <v>0</v>
      </c>
      <c r="AJ533">
        <f t="shared" ca="1" si="54"/>
        <v>1</v>
      </c>
      <c r="AK533">
        <f t="shared" ca="1" si="55"/>
        <v>1333.5</v>
      </c>
    </row>
    <row r="534" spans="12:37" x14ac:dyDescent="0.25">
      <c r="L534" t="str">
        <f t="shared" si="56"/>
        <v/>
      </c>
      <c r="M534" t="str">
        <f t="shared" si="50"/>
        <v/>
      </c>
      <c r="N534" t="s">
        <v>32</v>
      </c>
      <c r="O534" t="s">
        <v>33</v>
      </c>
      <c r="P534" t="s">
        <v>34</v>
      </c>
      <c r="AF534" s="10">
        <v>4710</v>
      </c>
      <c r="AG534">
        <f t="shared" ca="1" si="51"/>
        <v>0</v>
      </c>
      <c r="AH534">
        <f t="shared" ca="1" si="52"/>
        <v>0</v>
      </c>
      <c r="AI534">
        <f t="shared" ca="1" si="53"/>
        <v>0</v>
      </c>
      <c r="AJ534">
        <f t="shared" ca="1" si="54"/>
        <v>1</v>
      </c>
      <c r="AK534">
        <f t="shared" ca="1" si="55"/>
        <v>1333.5</v>
      </c>
    </row>
    <row r="535" spans="12:37" x14ac:dyDescent="0.25">
      <c r="L535" t="str">
        <f t="shared" si="56"/>
        <v/>
      </c>
      <c r="M535" t="str">
        <f t="shared" si="50"/>
        <v/>
      </c>
      <c r="N535" t="e">
        <f>COS(RADIANS(M535))</f>
        <v>#VALUE!</v>
      </c>
      <c r="O535" t="str">
        <f>IFERROR(-COS(RADIANS(DEGREES(ASIN(((SIN(RADIANS(M535)))*$C$26)/(SQRT((((SIN(RADIANS(M535)))*$C$26)^2)+(($C$22-$C$25-(((SIN(RADIANS(90-M535)))*$C$26))-$C$23)^2))))))),"")</f>
        <v/>
      </c>
      <c r="P535" t="e">
        <f>N535</f>
        <v>#VALUE!</v>
      </c>
      <c r="R535">
        <v>0</v>
      </c>
      <c r="AF535" s="10">
        <v>4720</v>
      </c>
      <c r="AG535">
        <f t="shared" ca="1" si="51"/>
        <v>0</v>
      </c>
      <c r="AH535">
        <f t="shared" ca="1" si="52"/>
        <v>0</v>
      </c>
      <c r="AI535">
        <f t="shared" ca="1" si="53"/>
        <v>0</v>
      </c>
      <c r="AJ535">
        <f t="shared" ca="1" si="54"/>
        <v>1</v>
      </c>
      <c r="AK535">
        <f t="shared" ca="1" si="55"/>
        <v>1333.5</v>
      </c>
    </row>
    <row r="536" spans="12:37" x14ac:dyDescent="0.25">
      <c r="L536" t="str">
        <f t="shared" si="56"/>
        <v/>
      </c>
      <c r="M536" t="str">
        <f t="shared" si="50"/>
        <v/>
      </c>
      <c r="N536" t="e">
        <f>SIN(RADIANS(M535))</f>
        <v>#VALUE!</v>
      </c>
      <c r="O536" t="e">
        <f>SIN(RADIANS(DEGREES(ASIN(((SIN(RADIANS(M535)))*$C$26)/(SQRT((((SIN(RADIANS(M535)))*$C$26)^2)+(($C$22-$C$25-(((SIN(RADIANS(90-M535)))*$C$26))-$C$23)^2)))))))</f>
        <v>#VALUE!</v>
      </c>
      <c r="P536" t="e">
        <f>N536</f>
        <v>#VALUE!</v>
      </c>
      <c r="R536">
        <f>$C$6</f>
        <v>1333.5</v>
      </c>
      <c r="AF536" s="10">
        <v>4730</v>
      </c>
      <c r="AG536">
        <f t="shared" ca="1" si="51"/>
        <v>0</v>
      </c>
      <c r="AH536">
        <f t="shared" ca="1" si="52"/>
        <v>0</v>
      </c>
      <c r="AI536">
        <f t="shared" ca="1" si="53"/>
        <v>0</v>
      </c>
      <c r="AJ536">
        <f t="shared" ca="1" si="54"/>
        <v>1</v>
      </c>
      <c r="AK536">
        <f t="shared" ca="1" si="55"/>
        <v>1333.5</v>
      </c>
    </row>
    <row r="537" spans="12:37" x14ac:dyDescent="0.25">
      <c r="L537" t="str">
        <f t="shared" si="56"/>
        <v/>
      </c>
      <c r="M537" t="str">
        <f t="shared" si="50"/>
        <v/>
      </c>
      <c r="N537">
        <v>0</v>
      </c>
      <c r="O537" t="e">
        <f>$C$23*O536</f>
        <v>#VALUE!</v>
      </c>
      <c r="P537" t="e">
        <f>$C$22*P536</f>
        <v>#VALUE!</v>
      </c>
      <c r="R537">
        <f>$C$20*$C$6</f>
        <v>25325.832000000002</v>
      </c>
      <c r="AF537" s="10">
        <v>4740</v>
      </c>
      <c r="AG537">
        <f t="shared" ca="1" si="51"/>
        <v>0</v>
      </c>
      <c r="AH537">
        <f t="shared" ca="1" si="52"/>
        <v>0</v>
      </c>
      <c r="AI537">
        <f t="shared" ca="1" si="53"/>
        <v>0</v>
      </c>
      <c r="AJ537">
        <f t="shared" ca="1" si="54"/>
        <v>1</v>
      </c>
      <c r="AK537">
        <f t="shared" ca="1" si="55"/>
        <v>1333.5</v>
      </c>
    </row>
    <row r="538" spans="12:37" x14ac:dyDescent="0.25">
      <c r="L538" t="str">
        <f t="shared" si="56"/>
        <v/>
      </c>
      <c r="M538" t="str">
        <f t="shared" si="50"/>
        <v/>
      </c>
      <c r="AF538" s="10">
        <v>4750</v>
      </c>
      <c r="AG538">
        <f t="shared" ca="1" si="51"/>
        <v>0</v>
      </c>
      <c r="AH538">
        <f t="shared" ca="1" si="52"/>
        <v>0</v>
      </c>
      <c r="AI538">
        <f t="shared" ca="1" si="53"/>
        <v>0</v>
      </c>
      <c r="AJ538">
        <f t="shared" ca="1" si="54"/>
        <v>1</v>
      </c>
      <c r="AK538">
        <f t="shared" ca="1" si="55"/>
        <v>1333.5</v>
      </c>
    </row>
    <row r="539" spans="12:37" x14ac:dyDescent="0.25">
      <c r="L539" t="str">
        <f t="shared" si="56"/>
        <v/>
      </c>
      <c r="M539" t="str">
        <f t="shared" si="50"/>
        <v/>
      </c>
      <c r="N539" t="e">
        <f t="array" ref="N539:P541">MINVERSE(N535:P537)</f>
        <v>#VALUE!</v>
      </c>
      <c r="O539" t="e">
        <v>#VALUE!</v>
      </c>
      <c r="P539" t="e">
        <v>#VALUE!</v>
      </c>
      <c r="R539" t="e">
        <f t="array" ref="R539:R541">MMULT(N539:P541,R535:R537)</f>
        <v>#VALUE!</v>
      </c>
      <c r="S539" t="s">
        <v>35</v>
      </c>
      <c r="AF539" s="10">
        <v>4760</v>
      </c>
      <c r="AG539">
        <f t="shared" ca="1" si="51"/>
        <v>0</v>
      </c>
      <c r="AH539">
        <f t="shared" ca="1" si="52"/>
        <v>0</v>
      </c>
      <c r="AI539">
        <f t="shared" ca="1" si="53"/>
        <v>0</v>
      </c>
      <c r="AJ539">
        <f t="shared" ca="1" si="54"/>
        <v>1</v>
      </c>
      <c r="AK539">
        <f t="shared" ca="1" si="55"/>
        <v>1333.5</v>
      </c>
    </row>
    <row r="540" spans="12:37" x14ac:dyDescent="0.25">
      <c r="L540" t="str">
        <f t="shared" si="56"/>
        <v/>
      </c>
      <c r="M540" t="str">
        <f t="shared" si="50"/>
        <v/>
      </c>
      <c r="N540" t="e">
        <v>#VALUE!</v>
      </c>
      <c r="O540" t="e">
        <v>#VALUE!</v>
      </c>
      <c r="P540" t="e">
        <v>#VALUE!</v>
      </c>
      <c r="R540" t="e">
        <v>#VALUE!</v>
      </c>
      <c r="S540" t="s">
        <v>35</v>
      </c>
      <c r="AF540" s="10">
        <v>4770</v>
      </c>
      <c r="AG540">
        <f t="shared" ca="1" si="51"/>
        <v>0</v>
      </c>
      <c r="AH540">
        <f t="shared" ca="1" si="52"/>
        <v>0</v>
      </c>
      <c r="AI540">
        <f t="shared" ca="1" si="53"/>
        <v>0</v>
      </c>
      <c r="AJ540">
        <f t="shared" ca="1" si="54"/>
        <v>1</v>
      </c>
      <c r="AK540">
        <f t="shared" ca="1" si="55"/>
        <v>1333.5</v>
      </c>
    </row>
    <row r="541" spans="12:37" x14ac:dyDescent="0.25">
      <c r="L541" t="str">
        <f t="shared" si="56"/>
        <v/>
      </c>
      <c r="M541" t="str">
        <f t="shared" si="50"/>
        <v/>
      </c>
      <c r="N541" t="e">
        <v>#VALUE!</v>
      </c>
      <c r="O541" t="e">
        <v>#VALUE!</v>
      </c>
      <c r="P541" t="e">
        <v>#VALUE!</v>
      </c>
      <c r="R541" t="e">
        <v>#VALUE!</v>
      </c>
      <c r="S541" t="s">
        <v>35</v>
      </c>
      <c r="AF541" s="10">
        <v>4780</v>
      </c>
      <c r="AG541">
        <f t="shared" ca="1" si="51"/>
        <v>0</v>
      </c>
      <c r="AH541">
        <f t="shared" ca="1" si="52"/>
        <v>0</v>
      </c>
      <c r="AI541">
        <f t="shared" ca="1" si="53"/>
        <v>0</v>
      </c>
      <c r="AJ541">
        <f t="shared" ca="1" si="54"/>
        <v>1</v>
      </c>
      <c r="AK541">
        <f t="shared" ca="1" si="55"/>
        <v>1333.5</v>
      </c>
    </row>
    <row r="542" spans="12:37" x14ac:dyDescent="0.25">
      <c r="L542" t="str">
        <f t="shared" si="56"/>
        <v/>
      </c>
      <c r="M542" t="str">
        <f t="shared" si="50"/>
        <v/>
      </c>
      <c r="AF542" s="10">
        <v>4790</v>
      </c>
      <c r="AG542">
        <f t="shared" ca="1" si="51"/>
        <v>0</v>
      </c>
      <c r="AH542">
        <f t="shared" ca="1" si="52"/>
        <v>0</v>
      </c>
      <c r="AI542">
        <f t="shared" ca="1" si="53"/>
        <v>0</v>
      </c>
      <c r="AJ542">
        <f t="shared" ca="1" si="54"/>
        <v>1</v>
      </c>
      <c r="AK542">
        <f t="shared" ca="1" si="55"/>
        <v>1333.5</v>
      </c>
    </row>
    <row r="543" spans="12:37" x14ac:dyDescent="0.25">
      <c r="L543" t="str">
        <f t="shared" si="56"/>
        <v/>
      </c>
      <c r="M543" t="str">
        <f t="shared" si="50"/>
        <v/>
      </c>
      <c r="AF543" s="10">
        <v>4800</v>
      </c>
      <c r="AG543">
        <f t="shared" ca="1" si="51"/>
        <v>0</v>
      </c>
      <c r="AH543">
        <f t="shared" ca="1" si="52"/>
        <v>0</v>
      </c>
      <c r="AI543">
        <f t="shared" ca="1" si="53"/>
        <v>0</v>
      </c>
      <c r="AJ543">
        <f t="shared" ca="1" si="54"/>
        <v>1</v>
      </c>
      <c r="AK543">
        <f t="shared" ca="1" si="55"/>
        <v>1333.5</v>
      </c>
    </row>
    <row r="544" spans="12:37" x14ac:dyDescent="0.25">
      <c r="L544" t="str">
        <f t="shared" si="56"/>
        <v/>
      </c>
      <c r="M544" t="str">
        <f t="shared" si="50"/>
        <v/>
      </c>
      <c r="N544" t="s">
        <v>32</v>
      </c>
      <c r="O544" t="s">
        <v>33</v>
      </c>
      <c r="P544" t="s">
        <v>34</v>
      </c>
      <c r="AF544" s="10">
        <v>4810</v>
      </c>
      <c r="AG544">
        <f t="shared" ca="1" si="51"/>
        <v>0</v>
      </c>
      <c r="AH544">
        <f t="shared" ca="1" si="52"/>
        <v>0</v>
      </c>
      <c r="AI544">
        <f t="shared" ca="1" si="53"/>
        <v>0</v>
      </c>
      <c r="AJ544">
        <f t="shared" ca="1" si="54"/>
        <v>1</v>
      </c>
      <c r="AK544">
        <f t="shared" ca="1" si="55"/>
        <v>1333.5</v>
      </c>
    </row>
    <row r="545" spans="12:37" x14ac:dyDescent="0.25">
      <c r="L545" t="str">
        <f t="shared" si="56"/>
        <v/>
      </c>
      <c r="M545" t="str">
        <f t="shared" si="50"/>
        <v/>
      </c>
      <c r="N545" t="e">
        <f>COS(RADIANS(M545))</f>
        <v>#VALUE!</v>
      </c>
      <c r="O545" t="str">
        <f>IFERROR(-COS(RADIANS(DEGREES(ASIN(((SIN(RADIANS(M545)))*$C$26)/(SQRT((((SIN(RADIANS(M545)))*$C$26)^2)+(($C$22-$C$25-(((SIN(RADIANS(90-M545)))*$C$26))-$C$23)^2))))))),"")</f>
        <v/>
      </c>
      <c r="P545" t="e">
        <f>N545</f>
        <v>#VALUE!</v>
      </c>
      <c r="R545">
        <v>0</v>
      </c>
      <c r="AF545" s="10">
        <v>4820</v>
      </c>
      <c r="AG545">
        <f t="shared" ca="1" si="51"/>
        <v>0</v>
      </c>
      <c r="AH545">
        <f t="shared" ca="1" si="52"/>
        <v>0</v>
      </c>
      <c r="AI545">
        <f t="shared" ca="1" si="53"/>
        <v>0</v>
      </c>
      <c r="AJ545">
        <f t="shared" ca="1" si="54"/>
        <v>1</v>
      </c>
      <c r="AK545">
        <f t="shared" ca="1" si="55"/>
        <v>1333.5</v>
      </c>
    </row>
    <row r="546" spans="12:37" x14ac:dyDescent="0.25">
      <c r="L546" t="str">
        <f t="shared" si="56"/>
        <v/>
      </c>
      <c r="M546" t="str">
        <f t="shared" si="50"/>
        <v/>
      </c>
      <c r="N546" t="e">
        <f>SIN(RADIANS(M545))</f>
        <v>#VALUE!</v>
      </c>
      <c r="O546" t="e">
        <f>SIN(RADIANS(DEGREES(ASIN(((SIN(RADIANS(M545)))*$C$26)/(SQRT((((SIN(RADIANS(M545)))*$C$26)^2)+(($C$22-$C$25-(((SIN(RADIANS(90-M545)))*$C$26))-$C$23)^2)))))))</f>
        <v>#VALUE!</v>
      </c>
      <c r="P546" t="e">
        <f>N546</f>
        <v>#VALUE!</v>
      </c>
      <c r="R546">
        <f>$C$6</f>
        <v>1333.5</v>
      </c>
      <c r="AF546" s="10">
        <v>4830</v>
      </c>
      <c r="AG546">
        <f t="shared" ca="1" si="51"/>
        <v>0</v>
      </c>
      <c r="AH546">
        <f t="shared" ca="1" si="52"/>
        <v>0</v>
      </c>
      <c r="AI546">
        <f t="shared" ca="1" si="53"/>
        <v>0</v>
      </c>
      <c r="AJ546">
        <f t="shared" ca="1" si="54"/>
        <v>1</v>
      </c>
      <c r="AK546">
        <f t="shared" ca="1" si="55"/>
        <v>1333.5</v>
      </c>
    </row>
    <row r="547" spans="12:37" x14ac:dyDescent="0.25">
      <c r="L547" t="str">
        <f t="shared" si="56"/>
        <v/>
      </c>
      <c r="M547" t="str">
        <f t="shared" ref="M547:M610" si="57">IF(M537="","",IF(((M537+$O$61)&gt;=$O$49+($O$61/2)),"",(M537+$O$61)))</f>
        <v/>
      </c>
      <c r="N547">
        <v>0</v>
      </c>
      <c r="O547" t="e">
        <f>$C$23*O546</f>
        <v>#VALUE!</v>
      </c>
      <c r="P547" t="e">
        <f>$C$22*P546</f>
        <v>#VALUE!</v>
      </c>
      <c r="R547">
        <f>$C$20*$C$6</f>
        <v>25325.832000000002</v>
      </c>
      <c r="AF547" s="10">
        <v>4840</v>
      </c>
      <c r="AG547">
        <f t="shared" ca="1" si="51"/>
        <v>0</v>
      </c>
      <c r="AH547">
        <f t="shared" ca="1" si="52"/>
        <v>0</v>
      </c>
      <c r="AI547">
        <f t="shared" ca="1" si="53"/>
        <v>0</v>
      </c>
      <c r="AJ547">
        <f t="shared" ca="1" si="54"/>
        <v>1</v>
      </c>
      <c r="AK547">
        <f t="shared" ca="1" si="55"/>
        <v>1333.5</v>
      </c>
    </row>
    <row r="548" spans="12:37" x14ac:dyDescent="0.25">
      <c r="L548" t="str">
        <f t="shared" si="56"/>
        <v/>
      </c>
      <c r="M548" t="str">
        <f t="shared" si="57"/>
        <v/>
      </c>
      <c r="AF548" s="10">
        <v>4850</v>
      </c>
      <c r="AG548">
        <f t="shared" ca="1" si="51"/>
        <v>0</v>
      </c>
      <c r="AH548">
        <f t="shared" ca="1" si="52"/>
        <v>0</v>
      </c>
      <c r="AI548">
        <f t="shared" ca="1" si="53"/>
        <v>0</v>
      </c>
      <c r="AJ548">
        <f t="shared" ca="1" si="54"/>
        <v>1</v>
      </c>
      <c r="AK548">
        <f t="shared" ca="1" si="55"/>
        <v>1333.5</v>
      </c>
    </row>
    <row r="549" spans="12:37" x14ac:dyDescent="0.25">
      <c r="L549" t="str">
        <f t="shared" si="56"/>
        <v/>
      </c>
      <c r="M549" t="str">
        <f t="shared" si="57"/>
        <v/>
      </c>
      <c r="N549" t="e">
        <f t="array" ref="N549:P551">MINVERSE(N545:P547)</f>
        <v>#VALUE!</v>
      </c>
      <c r="O549" t="e">
        <v>#VALUE!</v>
      </c>
      <c r="P549" t="e">
        <v>#VALUE!</v>
      </c>
      <c r="R549" t="e">
        <f t="array" ref="R549:R551">MMULT(N549:P551,R545:R547)</f>
        <v>#VALUE!</v>
      </c>
      <c r="S549" t="s">
        <v>35</v>
      </c>
      <c r="AF549" s="10">
        <v>4860</v>
      </c>
      <c r="AG549">
        <f t="shared" ca="1" si="51"/>
        <v>0</v>
      </c>
      <c r="AH549">
        <f t="shared" ca="1" si="52"/>
        <v>0</v>
      </c>
      <c r="AI549">
        <f t="shared" ca="1" si="53"/>
        <v>0</v>
      </c>
      <c r="AJ549">
        <f t="shared" ca="1" si="54"/>
        <v>1</v>
      </c>
      <c r="AK549">
        <f t="shared" ca="1" si="55"/>
        <v>1333.5</v>
      </c>
    </row>
    <row r="550" spans="12:37" x14ac:dyDescent="0.25">
      <c r="L550" t="str">
        <f t="shared" si="56"/>
        <v/>
      </c>
      <c r="M550" t="str">
        <f t="shared" si="57"/>
        <v/>
      </c>
      <c r="N550" t="e">
        <v>#VALUE!</v>
      </c>
      <c r="O550" t="e">
        <v>#VALUE!</v>
      </c>
      <c r="P550" t="e">
        <v>#VALUE!</v>
      </c>
      <c r="R550" t="e">
        <v>#VALUE!</v>
      </c>
      <c r="S550" t="s">
        <v>35</v>
      </c>
      <c r="AF550" s="10">
        <v>4870</v>
      </c>
      <c r="AG550">
        <f t="shared" ca="1" si="51"/>
        <v>0</v>
      </c>
      <c r="AH550">
        <f t="shared" ca="1" si="52"/>
        <v>0</v>
      </c>
      <c r="AI550">
        <f t="shared" ca="1" si="53"/>
        <v>0</v>
      </c>
      <c r="AJ550">
        <f t="shared" ca="1" si="54"/>
        <v>1</v>
      </c>
      <c r="AK550">
        <f t="shared" ca="1" si="55"/>
        <v>1333.5</v>
      </c>
    </row>
    <row r="551" spans="12:37" x14ac:dyDescent="0.25">
      <c r="L551" t="str">
        <f t="shared" si="56"/>
        <v/>
      </c>
      <c r="M551" t="str">
        <f t="shared" si="57"/>
        <v/>
      </c>
      <c r="N551" t="e">
        <v>#VALUE!</v>
      </c>
      <c r="O551" t="e">
        <v>#VALUE!</v>
      </c>
      <c r="P551" t="e">
        <v>#VALUE!</v>
      </c>
      <c r="R551" t="e">
        <v>#VALUE!</v>
      </c>
      <c r="S551" t="s">
        <v>35</v>
      </c>
      <c r="AF551" s="10">
        <v>4880</v>
      </c>
      <c r="AG551">
        <f t="shared" ca="1" si="51"/>
        <v>0</v>
      </c>
      <c r="AH551">
        <f t="shared" ca="1" si="52"/>
        <v>0</v>
      </c>
      <c r="AI551">
        <f t="shared" ca="1" si="53"/>
        <v>0</v>
      </c>
      <c r="AJ551">
        <f t="shared" ca="1" si="54"/>
        <v>1</v>
      </c>
      <c r="AK551">
        <f t="shared" ca="1" si="55"/>
        <v>1333.5</v>
      </c>
    </row>
    <row r="552" spans="12:37" x14ac:dyDescent="0.25">
      <c r="L552" t="str">
        <f t="shared" si="56"/>
        <v/>
      </c>
      <c r="M552" t="str">
        <f t="shared" si="57"/>
        <v/>
      </c>
      <c r="AF552" s="10">
        <v>4890</v>
      </c>
      <c r="AG552">
        <f t="shared" ca="1" si="51"/>
        <v>0</v>
      </c>
      <c r="AH552">
        <f t="shared" ca="1" si="52"/>
        <v>0</v>
      </c>
      <c r="AI552">
        <f t="shared" ca="1" si="53"/>
        <v>0</v>
      </c>
      <c r="AJ552">
        <f t="shared" ca="1" si="54"/>
        <v>1</v>
      </c>
      <c r="AK552">
        <f t="shared" ca="1" si="55"/>
        <v>1333.5</v>
      </c>
    </row>
    <row r="553" spans="12:37" x14ac:dyDescent="0.25">
      <c r="L553" t="str">
        <f t="shared" si="56"/>
        <v/>
      </c>
      <c r="M553" t="str">
        <f t="shared" si="57"/>
        <v/>
      </c>
      <c r="AF553" s="10">
        <v>4900</v>
      </c>
      <c r="AG553">
        <f t="shared" ca="1" si="51"/>
        <v>0</v>
      </c>
      <c r="AH553">
        <f t="shared" ca="1" si="52"/>
        <v>0</v>
      </c>
      <c r="AI553">
        <f t="shared" ca="1" si="53"/>
        <v>0</v>
      </c>
      <c r="AJ553">
        <f t="shared" ca="1" si="54"/>
        <v>1</v>
      </c>
      <c r="AK553">
        <f t="shared" ca="1" si="55"/>
        <v>1333.5</v>
      </c>
    </row>
    <row r="554" spans="12:37" x14ac:dyDescent="0.25">
      <c r="L554" t="str">
        <f t="shared" si="56"/>
        <v/>
      </c>
      <c r="M554" t="str">
        <f t="shared" si="57"/>
        <v/>
      </c>
      <c r="N554" t="s">
        <v>32</v>
      </c>
      <c r="O554" t="s">
        <v>33</v>
      </c>
      <c r="P554" t="s">
        <v>34</v>
      </c>
      <c r="AF554" s="10">
        <v>4910</v>
      </c>
      <c r="AG554">
        <f t="shared" ca="1" si="51"/>
        <v>0</v>
      </c>
      <c r="AH554">
        <f t="shared" ca="1" si="52"/>
        <v>0</v>
      </c>
      <c r="AI554">
        <f t="shared" ca="1" si="53"/>
        <v>0</v>
      </c>
      <c r="AJ554">
        <f t="shared" ca="1" si="54"/>
        <v>1</v>
      </c>
      <c r="AK554">
        <f t="shared" ca="1" si="55"/>
        <v>1333.5</v>
      </c>
    </row>
    <row r="555" spans="12:37" x14ac:dyDescent="0.25">
      <c r="L555" t="str">
        <f t="shared" si="56"/>
        <v/>
      </c>
      <c r="M555" t="str">
        <f t="shared" si="57"/>
        <v/>
      </c>
      <c r="N555" t="e">
        <f>COS(RADIANS(M555))</f>
        <v>#VALUE!</v>
      </c>
      <c r="O555" t="str">
        <f>IFERROR(-COS(RADIANS(DEGREES(ASIN(((SIN(RADIANS(M555)))*$C$26)/(SQRT((((SIN(RADIANS(M555)))*$C$26)^2)+(($C$22-$C$25-(((SIN(RADIANS(90-M555)))*$C$26))-$C$23)^2))))))),"")</f>
        <v/>
      </c>
      <c r="P555" t="e">
        <f>N555</f>
        <v>#VALUE!</v>
      </c>
      <c r="R555">
        <v>0</v>
      </c>
      <c r="AF555" s="10">
        <v>4920</v>
      </c>
      <c r="AG555">
        <f t="shared" ca="1" si="51"/>
        <v>0</v>
      </c>
      <c r="AH555">
        <f t="shared" ca="1" si="52"/>
        <v>0</v>
      </c>
      <c r="AI555">
        <f t="shared" ca="1" si="53"/>
        <v>0</v>
      </c>
      <c r="AJ555">
        <f t="shared" ca="1" si="54"/>
        <v>1</v>
      </c>
      <c r="AK555">
        <f t="shared" ca="1" si="55"/>
        <v>1333.5</v>
      </c>
    </row>
    <row r="556" spans="12:37" x14ac:dyDescent="0.25">
      <c r="L556" t="str">
        <f t="shared" si="56"/>
        <v/>
      </c>
      <c r="M556" t="str">
        <f t="shared" si="57"/>
        <v/>
      </c>
      <c r="N556" t="e">
        <f>SIN(RADIANS(M555))</f>
        <v>#VALUE!</v>
      </c>
      <c r="O556" t="e">
        <f>SIN(RADIANS(DEGREES(ASIN(((SIN(RADIANS(M555)))*$C$26)/(SQRT((((SIN(RADIANS(M555)))*$C$26)^2)+(($C$22-$C$25-(((SIN(RADIANS(90-M555)))*$C$26))-$C$23)^2)))))))</f>
        <v>#VALUE!</v>
      </c>
      <c r="P556" t="e">
        <f>N556</f>
        <v>#VALUE!</v>
      </c>
      <c r="R556">
        <f>$C$6</f>
        <v>1333.5</v>
      </c>
      <c r="AF556" s="10">
        <v>4930</v>
      </c>
      <c r="AG556">
        <f t="shared" ca="1" si="51"/>
        <v>0</v>
      </c>
      <c r="AH556">
        <f t="shared" ca="1" si="52"/>
        <v>0</v>
      </c>
      <c r="AI556">
        <f t="shared" ca="1" si="53"/>
        <v>0</v>
      </c>
      <c r="AJ556">
        <f t="shared" ca="1" si="54"/>
        <v>1</v>
      </c>
      <c r="AK556">
        <f t="shared" ca="1" si="55"/>
        <v>1333.5</v>
      </c>
    </row>
    <row r="557" spans="12:37" x14ac:dyDescent="0.25">
      <c r="L557" t="str">
        <f t="shared" si="56"/>
        <v/>
      </c>
      <c r="M557" t="str">
        <f t="shared" si="57"/>
        <v/>
      </c>
      <c r="N557">
        <v>0</v>
      </c>
      <c r="O557" t="e">
        <f>$C$23*O556</f>
        <v>#VALUE!</v>
      </c>
      <c r="P557" t="e">
        <f>$C$22*P556</f>
        <v>#VALUE!</v>
      </c>
      <c r="R557">
        <f>$C$20*$C$6</f>
        <v>25325.832000000002</v>
      </c>
      <c r="AF557" s="10">
        <v>4940</v>
      </c>
      <c r="AG557">
        <f t="shared" ca="1" si="51"/>
        <v>0</v>
      </c>
      <c r="AH557">
        <f t="shared" ca="1" si="52"/>
        <v>0</v>
      </c>
      <c r="AI557">
        <f t="shared" ca="1" si="53"/>
        <v>0</v>
      </c>
      <c r="AJ557">
        <f t="shared" ca="1" si="54"/>
        <v>1</v>
      </c>
      <c r="AK557">
        <f t="shared" ca="1" si="55"/>
        <v>1333.5</v>
      </c>
    </row>
    <row r="558" spans="12:37" x14ac:dyDescent="0.25">
      <c r="L558" t="str">
        <f t="shared" si="56"/>
        <v/>
      </c>
      <c r="M558" t="str">
        <f t="shared" si="57"/>
        <v/>
      </c>
      <c r="AF558" s="10">
        <v>4950</v>
      </c>
      <c r="AG558">
        <f t="shared" ca="1" si="51"/>
        <v>0</v>
      </c>
      <c r="AH558">
        <f t="shared" ca="1" si="52"/>
        <v>0</v>
      </c>
      <c r="AI558">
        <f t="shared" ca="1" si="53"/>
        <v>0</v>
      </c>
      <c r="AJ558">
        <f t="shared" ca="1" si="54"/>
        <v>1</v>
      </c>
      <c r="AK558">
        <f t="shared" ca="1" si="55"/>
        <v>1333.5</v>
      </c>
    </row>
    <row r="559" spans="12:37" x14ac:dyDescent="0.25">
      <c r="L559" t="str">
        <f t="shared" si="56"/>
        <v/>
      </c>
      <c r="M559" t="str">
        <f t="shared" si="57"/>
        <v/>
      </c>
      <c r="N559" t="e">
        <f t="array" ref="N559:P561">MINVERSE(N555:P557)</f>
        <v>#VALUE!</v>
      </c>
      <c r="O559" t="e">
        <v>#VALUE!</v>
      </c>
      <c r="P559" t="e">
        <v>#VALUE!</v>
      </c>
      <c r="R559" t="e">
        <f t="array" ref="R559:R561">MMULT(N559:P561,R555:R557)</f>
        <v>#VALUE!</v>
      </c>
      <c r="S559" t="s">
        <v>35</v>
      </c>
      <c r="AF559" s="10">
        <v>4960</v>
      </c>
      <c r="AG559">
        <f t="shared" ca="1" si="51"/>
        <v>0</v>
      </c>
      <c r="AH559">
        <f t="shared" ca="1" si="52"/>
        <v>0</v>
      </c>
      <c r="AI559">
        <f t="shared" ca="1" si="53"/>
        <v>0</v>
      </c>
      <c r="AJ559">
        <f t="shared" ca="1" si="54"/>
        <v>1</v>
      </c>
      <c r="AK559">
        <f t="shared" ca="1" si="55"/>
        <v>1333.5</v>
      </c>
    </row>
    <row r="560" spans="12:37" x14ac:dyDescent="0.25">
      <c r="L560" t="str">
        <f t="shared" si="56"/>
        <v/>
      </c>
      <c r="M560" t="str">
        <f t="shared" si="57"/>
        <v/>
      </c>
      <c r="N560" t="e">
        <v>#VALUE!</v>
      </c>
      <c r="O560" t="e">
        <v>#VALUE!</v>
      </c>
      <c r="P560" t="e">
        <v>#VALUE!</v>
      </c>
      <c r="R560" t="e">
        <v>#VALUE!</v>
      </c>
      <c r="S560" t="s">
        <v>35</v>
      </c>
      <c r="AF560" s="10">
        <v>4970</v>
      </c>
      <c r="AG560">
        <f t="shared" ca="1" si="51"/>
        <v>0</v>
      </c>
      <c r="AH560">
        <f t="shared" ca="1" si="52"/>
        <v>0</v>
      </c>
      <c r="AI560">
        <f t="shared" ca="1" si="53"/>
        <v>0</v>
      </c>
      <c r="AJ560">
        <f t="shared" ca="1" si="54"/>
        <v>1</v>
      </c>
      <c r="AK560">
        <f t="shared" ca="1" si="55"/>
        <v>1333.5</v>
      </c>
    </row>
    <row r="561" spans="12:37" x14ac:dyDescent="0.25">
      <c r="L561" t="str">
        <f t="shared" si="56"/>
        <v/>
      </c>
      <c r="M561" t="str">
        <f t="shared" si="57"/>
        <v/>
      </c>
      <c r="N561" t="e">
        <v>#VALUE!</v>
      </c>
      <c r="O561" t="e">
        <v>#VALUE!</v>
      </c>
      <c r="P561" t="e">
        <v>#VALUE!</v>
      </c>
      <c r="R561" t="e">
        <v>#VALUE!</v>
      </c>
      <c r="S561" t="s">
        <v>35</v>
      </c>
      <c r="AF561" s="10">
        <v>4980</v>
      </c>
      <c r="AG561">
        <f t="shared" ca="1" si="51"/>
        <v>0</v>
      </c>
      <c r="AH561">
        <f t="shared" ca="1" si="52"/>
        <v>0</v>
      </c>
      <c r="AI561">
        <f t="shared" ca="1" si="53"/>
        <v>0</v>
      </c>
      <c r="AJ561">
        <f t="shared" ca="1" si="54"/>
        <v>1</v>
      </c>
      <c r="AK561">
        <f t="shared" ca="1" si="55"/>
        <v>1333.5</v>
      </c>
    </row>
    <row r="562" spans="12:37" x14ac:dyDescent="0.25">
      <c r="L562" t="str">
        <f t="shared" si="56"/>
        <v/>
      </c>
      <c r="M562" t="str">
        <f t="shared" si="57"/>
        <v/>
      </c>
      <c r="AF562" s="10">
        <v>4990</v>
      </c>
      <c r="AG562">
        <f t="shared" ca="1" si="51"/>
        <v>0</v>
      </c>
      <c r="AH562">
        <f t="shared" ca="1" si="52"/>
        <v>0</v>
      </c>
      <c r="AI562">
        <f t="shared" ca="1" si="53"/>
        <v>0</v>
      </c>
      <c r="AJ562">
        <f t="shared" ca="1" si="54"/>
        <v>1</v>
      </c>
      <c r="AK562">
        <f t="shared" ca="1" si="55"/>
        <v>1333.5</v>
      </c>
    </row>
    <row r="563" spans="12:37" x14ac:dyDescent="0.25">
      <c r="L563" t="str">
        <f t="shared" si="56"/>
        <v/>
      </c>
      <c r="M563" t="str">
        <f t="shared" si="57"/>
        <v/>
      </c>
      <c r="AF563" s="10">
        <v>5000</v>
      </c>
      <c r="AG563">
        <f t="shared" ca="1" si="51"/>
        <v>0</v>
      </c>
      <c r="AH563">
        <f t="shared" ca="1" si="52"/>
        <v>0</v>
      </c>
      <c r="AI563">
        <f t="shared" ca="1" si="53"/>
        <v>0</v>
      </c>
      <c r="AJ563">
        <f t="shared" ca="1" si="54"/>
        <v>1</v>
      </c>
      <c r="AK563">
        <f t="shared" ca="1" si="55"/>
        <v>1333.5</v>
      </c>
    </row>
    <row r="564" spans="12:37" x14ac:dyDescent="0.25">
      <c r="L564" t="str">
        <f t="shared" si="56"/>
        <v/>
      </c>
      <c r="M564" t="str">
        <f t="shared" si="57"/>
        <v/>
      </c>
      <c r="N564" t="s">
        <v>32</v>
      </c>
      <c r="O564" t="s">
        <v>33</v>
      </c>
      <c r="P564" t="s">
        <v>34</v>
      </c>
      <c r="AF564" s="10">
        <v>5010</v>
      </c>
      <c r="AG564">
        <f t="shared" ca="1" si="51"/>
        <v>0</v>
      </c>
      <c r="AH564">
        <f t="shared" ca="1" si="52"/>
        <v>0</v>
      </c>
      <c r="AI564">
        <f t="shared" ca="1" si="53"/>
        <v>0</v>
      </c>
      <c r="AJ564">
        <f t="shared" ca="1" si="54"/>
        <v>1</v>
      </c>
      <c r="AK564">
        <f t="shared" ca="1" si="55"/>
        <v>1333.5</v>
      </c>
    </row>
    <row r="565" spans="12:37" x14ac:dyDescent="0.25">
      <c r="L565" t="str">
        <f t="shared" si="56"/>
        <v/>
      </c>
      <c r="M565" t="str">
        <f t="shared" si="57"/>
        <v/>
      </c>
      <c r="N565" t="e">
        <f>COS(RADIANS(M565))</f>
        <v>#VALUE!</v>
      </c>
      <c r="O565" t="str">
        <f>IFERROR(-COS(RADIANS(DEGREES(ASIN(((SIN(RADIANS(M565)))*$C$26)/(SQRT((((SIN(RADIANS(M565)))*$C$26)^2)+(($C$22-$C$25-(((SIN(RADIANS(90-M565)))*$C$26))-$C$23)^2))))))),"")</f>
        <v/>
      </c>
      <c r="P565" t="e">
        <f>N565</f>
        <v>#VALUE!</v>
      </c>
      <c r="R565">
        <v>0</v>
      </c>
      <c r="AF565" s="10">
        <v>5020</v>
      </c>
      <c r="AG565">
        <f t="shared" ca="1" si="51"/>
        <v>0</v>
      </c>
      <c r="AH565">
        <f t="shared" ca="1" si="52"/>
        <v>0</v>
      </c>
      <c r="AI565">
        <f t="shared" ca="1" si="53"/>
        <v>0</v>
      </c>
      <c r="AJ565">
        <f t="shared" ca="1" si="54"/>
        <v>1</v>
      </c>
      <c r="AK565">
        <f t="shared" ca="1" si="55"/>
        <v>1333.5</v>
      </c>
    </row>
    <row r="566" spans="12:37" x14ac:dyDescent="0.25">
      <c r="L566" t="str">
        <f t="shared" si="56"/>
        <v/>
      </c>
      <c r="M566" t="str">
        <f t="shared" si="57"/>
        <v/>
      </c>
      <c r="N566" t="e">
        <f>SIN(RADIANS(M565))</f>
        <v>#VALUE!</v>
      </c>
      <c r="O566" t="e">
        <f>SIN(RADIANS(DEGREES(ASIN(((SIN(RADIANS(M565)))*$C$26)/(SQRT((((SIN(RADIANS(M565)))*$C$26)^2)+(($C$22-$C$25-(((SIN(RADIANS(90-M565)))*$C$26))-$C$23)^2)))))))</f>
        <v>#VALUE!</v>
      </c>
      <c r="P566" t="e">
        <f>N566</f>
        <v>#VALUE!</v>
      </c>
      <c r="R566">
        <f>$C$6</f>
        <v>1333.5</v>
      </c>
      <c r="AF566" s="10">
        <v>5030</v>
      </c>
      <c r="AG566">
        <f t="shared" ca="1" si="51"/>
        <v>0</v>
      </c>
      <c r="AH566">
        <f t="shared" ca="1" si="52"/>
        <v>0</v>
      </c>
      <c r="AI566">
        <f t="shared" ca="1" si="53"/>
        <v>0</v>
      </c>
      <c r="AJ566">
        <f t="shared" ca="1" si="54"/>
        <v>1</v>
      </c>
      <c r="AK566">
        <f t="shared" ca="1" si="55"/>
        <v>1333.5</v>
      </c>
    </row>
    <row r="567" spans="12:37" x14ac:dyDescent="0.25">
      <c r="L567" t="str">
        <f t="shared" si="56"/>
        <v/>
      </c>
      <c r="M567" t="str">
        <f t="shared" si="57"/>
        <v/>
      </c>
      <c r="N567">
        <v>0</v>
      </c>
      <c r="O567" t="e">
        <f>$C$23*O566</f>
        <v>#VALUE!</v>
      </c>
      <c r="P567" t="e">
        <f>$C$22*P566</f>
        <v>#VALUE!</v>
      </c>
      <c r="R567">
        <f>$C$20*$C$6</f>
        <v>25325.832000000002</v>
      </c>
      <c r="AF567" s="10">
        <v>5040</v>
      </c>
      <c r="AG567">
        <f t="shared" ca="1" si="51"/>
        <v>0</v>
      </c>
      <c r="AH567">
        <f t="shared" ca="1" si="52"/>
        <v>0</v>
      </c>
      <c r="AI567">
        <f t="shared" ca="1" si="53"/>
        <v>0</v>
      </c>
      <c r="AJ567">
        <f t="shared" ca="1" si="54"/>
        <v>1</v>
      </c>
      <c r="AK567">
        <f t="shared" ca="1" si="55"/>
        <v>1333.5</v>
      </c>
    </row>
    <row r="568" spans="12:37" x14ac:dyDescent="0.25">
      <c r="L568" t="str">
        <f t="shared" si="56"/>
        <v/>
      </c>
      <c r="M568" t="str">
        <f t="shared" si="57"/>
        <v/>
      </c>
      <c r="AF568" s="10">
        <v>5050</v>
      </c>
      <c r="AG568">
        <f t="shared" ca="1" si="51"/>
        <v>0</v>
      </c>
      <c r="AH568">
        <f t="shared" ca="1" si="52"/>
        <v>0</v>
      </c>
      <c r="AI568">
        <f t="shared" ca="1" si="53"/>
        <v>0</v>
      </c>
      <c r="AJ568">
        <f t="shared" ca="1" si="54"/>
        <v>1</v>
      </c>
      <c r="AK568">
        <f t="shared" ca="1" si="55"/>
        <v>1333.5</v>
      </c>
    </row>
    <row r="569" spans="12:37" x14ac:dyDescent="0.25">
      <c r="L569" t="str">
        <f t="shared" si="56"/>
        <v/>
      </c>
      <c r="M569" t="str">
        <f t="shared" si="57"/>
        <v/>
      </c>
      <c r="N569" t="e">
        <f t="array" ref="N569:P571">MINVERSE(N565:P567)</f>
        <v>#VALUE!</v>
      </c>
      <c r="O569" t="e">
        <v>#VALUE!</v>
      </c>
      <c r="P569" t="e">
        <v>#VALUE!</v>
      </c>
      <c r="R569" t="e">
        <f t="array" ref="R569:R571">MMULT(N569:P571,R565:R567)</f>
        <v>#VALUE!</v>
      </c>
      <c r="S569" t="s">
        <v>35</v>
      </c>
      <c r="AF569" s="10">
        <v>5060</v>
      </c>
      <c r="AG569">
        <f t="shared" ca="1" si="51"/>
        <v>0</v>
      </c>
      <c r="AH569">
        <f t="shared" ca="1" si="52"/>
        <v>0</v>
      </c>
      <c r="AI569">
        <f t="shared" ca="1" si="53"/>
        <v>0</v>
      </c>
      <c r="AJ569">
        <f t="shared" ca="1" si="54"/>
        <v>1</v>
      </c>
      <c r="AK569">
        <f t="shared" ca="1" si="55"/>
        <v>1333.5</v>
      </c>
    </row>
    <row r="570" spans="12:37" x14ac:dyDescent="0.25">
      <c r="L570" t="str">
        <f t="shared" si="56"/>
        <v/>
      </c>
      <c r="M570" t="str">
        <f t="shared" si="57"/>
        <v/>
      </c>
      <c r="N570" t="e">
        <v>#VALUE!</v>
      </c>
      <c r="O570" t="e">
        <v>#VALUE!</v>
      </c>
      <c r="P570" t="e">
        <v>#VALUE!</v>
      </c>
      <c r="R570" t="e">
        <v>#VALUE!</v>
      </c>
      <c r="S570" t="s">
        <v>35</v>
      </c>
      <c r="AF570" s="10">
        <v>5070</v>
      </c>
      <c r="AG570">
        <f t="shared" ca="1" si="51"/>
        <v>0</v>
      </c>
      <c r="AH570">
        <f t="shared" ca="1" si="52"/>
        <v>0</v>
      </c>
      <c r="AI570">
        <f t="shared" ca="1" si="53"/>
        <v>0</v>
      </c>
      <c r="AJ570">
        <f t="shared" ca="1" si="54"/>
        <v>1</v>
      </c>
      <c r="AK570">
        <f t="shared" ca="1" si="55"/>
        <v>1333.5</v>
      </c>
    </row>
    <row r="571" spans="12:37" x14ac:dyDescent="0.25">
      <c r="L571" t="str">
        <f t="shared" si="56"/>
        <v/>
      </c>
      <c r="M571" t="str">
        <f t="shared" si="57"/>
        <v/>
      </c>
      <c r="N571" t="e">
        <v>#VALUE!</v>
      </c>
      <c r="O571" t="e">
        <v>#VALUE!</v>
      </c>
      <c r="P571" t="e">
        <v>#VALUE!</v>
      </c>
      <c r="R571" t="e">
        <v>#VALUE!</v>
      </c>
      <c r="S571" t="s">
        <v>35</v>
      </c>
      <c r="AF571" s="10">
        <v>5080</v>
      </c>
      <c r="AG571">
        <f t="shared" ca="1" si="51"/>
        <v>0</v>
      </c>
      <c r="AH571">
        <f t="shared" ca="1" si="52"/>
        <v>0</v>
      </c>
      <c r="AI571">
        <f t="shared" ca="1" si="53"/>
        <v>0</v>
      </c>
      <c r="AJ571">
        <f t="shared" ca="1" si="54"/>
        <v>1</v>
      </c>
      <c r="AK571">
        <f t="shared" ca="1" si="55"/>
        <v>1333.5</v>
      </c>
    </row>
    <row r="572" spans="12:37" x14ac:dyDescent="0.25">
      <c r="L572" t="str">
        <f t="shared" si="56"/>
        <v/>
      </c>
      <c r="M572" t="str">
        <f t="shared" si="57"/>
        <v/>
      </c>
      <c r="AF572" s="10">
        <v>5090</v>
      </c>
      <c r="AG572">
        <f t="shared" ca="1" si="51"/>
        <v>0</v>
      </c>
      <c r="AH572">
        <f t="shared" ca="1" si="52"/>
        <v>0</v>
      </c>
      <c r="AI572">
        <f t="shared" ca="1" si="53"/>
        <v>0</v>
      </c>
      <c r="AJ572">
        <f t="shared" ca="1" si="54"/>
        <v>1</v>
      </c>
      <c r="AK572">
        <f t="shared" ca="1" si="55"/>
        <v>1333.5</v>
      </c>
    </row>
    <row r="573" spans="12:37" x14ac:dyDescent="0.25">
      <c r="L573" t="str">
        <f t="shared" si="56"/>
        <v/>
      </c>
      <c r="M573" t="str">
        <f t="shared" si="57"/>
        <v/>
      </c>
      <c r="AF573" s="10">
        <v>5100</v>
      </c>
      <c r="AG573">
        <f t="shared" ca="1" si="51"/>
        <v>0</v>
      </c>
      <c r="AH573">
        <f t="shared" ca="1" si="52"/>
        <v>0</v>
      </c>
      <c r="AI573">
        <f t="shared" ca="1" si="53"/>
        <v>0</v>
      </c>
      <c r="AJ573">
        <f t="shared" ca="1" si="54"/>
        <v>1</v>
      </c>
      <c r="AK573">
        <f t="shared" ca="1" si="55"/>
        <v>1333.5</v>
      </c>
    </row>
    <row r="574" spans="12:37" x14ac:dyDescent="0.25">
      <c r="L574" t="str">
        <f t="shared" si="56"/>
        <v/>
      </c>
      <c r="M574" t="str">
        <f t="shared" si="57"/>
        <v/>
      </c>
      <c r="N574" t="s">
        <v>32</v>
      </c>
      <c r="O574" t="s">
        <v>33</v>
      </c>
      <c r="P574" t="s">
        <v>34</v>
      </c>
      <c r="AF574" s="10">
        <v>5110</v>
      </c>
      <c r="AG574">
        <f t="shared" ca="1" si="51"/>
        <v>0</v>
      </c>
      <c r="AH574">
        <f t="shared" ca="1" si="52"/>
        <v>0</v>
      </c>
      <c r="AI574">
        <f t="shared" ca="1" si="53"/>
        <v>0</v>
      </c>
      <c r="AJ574">
        <f t="shared" ca="1" si="54"/>
        <v>1</v>
      </c>
      <c r="AK574">
        <f t="shared" ca="1" si="55"/>
        <v>1333.5</v>
      </c>
    </row>
    <row r="575" spans="12:37" x14ac:dyDescent="0.25">
      <c r="L575" t="str">
        <f t="shared" si="56"/>
        <v/>
      </c>
      <c r="M575" t="str">
        <f t="shared" si="57"/>
        <v/>
      </c>
      <c r="N575" t="e">
        <f>COS(RADIANS(M575))</f>
        <v>#VALUE!</v>
      </c>
      <c r="O575" t="str">
        <f>IFERROR(-COS(RADIANS(DEGREES(ASIN(((SIN(RADIANS(M575)))*$C$26)/(SQRT((((SIN(RADIANS(M575)))*$C$26)^2)+(($C$22-$C$25-(((SIN(RADIANS(90-M575)))*$C$26))-$C$23)^2))))))),"")</f>
        <v/>
      </c>
      <c r="P575" t="e">
        <f>N575</f>
        <v>#VALUE!</v>
      </c>
      <c r="R575">
        <v>0</v>
      </c>
      <c r="AF575" s="10">
        <v>5120</v>
      </c>
      <c r="AG575">
        <f t="shared" ca="1" si="51"/>
        <v>0</v>
      </c>
      <c r="AH575">
        <f t="shared" ca="1" si="52"/>
        <v>0</v>
      </c>
      <c r="AI575">
        <f t="shared" ca="1" si="53"/>
        <v>0</v>
      </c>
      <c r="AJ575">
        <f t="shared" ca="1" si="54"/>
        <v>1</v>
      </c>
      <c r="AK575">
        <f t="shared" ca="1" si="55"/>
        <v>1333.5</v>
      </c>
    </row>
    <row r="576" spans="12:37" x14ac:dyDescent="0.25">
      <c r="L576" t="str">
        <f t="shared" si="56"/>
        <v/>
      </c>
      <c r="M576" t="str">
        <f t="shared" si="57"/>
        <v/>
      </c>
      <c r="N576" t="e">
        <f>SIN(RADIANS(M575))</f>
        <v>#VALUE!</v>
      </c>
      <c r="O576" t="e">
        <f>SIN(RADIANS(DEGREES(ASIN(((SIN(RADIANS(M575)))*$C$26)/(SQRT((((SIN(RADIANS(M575)))*$C$26)^2)+(($C$22-$C$25-(((SIN(RADIANS(90-M575)))*$C$26))-$C$23)^2)))))))</f>
        <v>#VALUE!</v>
      </c>
      <c r="P576" t="e">
        <f>N576</f>
        <v>#VALUE!</v>
      </c>
      <c r="R576">
        <f>$C$6</f>
        <v>1333.5</v>
      </c>
      <c r="AF576" s="10">
        <v>5130</v>
      </c>
      <c r="AG576">
        <f t="shared" ref="AG576:AG639" ca="1" si="58">IF(((AF576/10)+0.99)&gt;$O$60,AG575,OFFSET($M$65,AF576,0))</f>
        <v>0</v>
      </c>
      <c r="AH576">
        <f t="shared" ref="AH576:AH639" ca="1" si="59">IFERROR(IF((AF576/10)&gt;$O$60,AH575,DEGREES(ASIN(((SIN(RADIANS(AG576)))*$C$26)/(SQRT((((SIN(RADIANS(AG576)))*$C$26)^2)+(($C$22-$C$25-(((SIN(RADIANS(90-AG576)))*$C$26))-$C$23)^2)))))),AH575)</f>
        <v>0</v>
      </c>
      <c r="AI576">
        <f t="shared" ref="AI576:AI639" ca="1" si="60">IFERROR(IF((AF576/10)&gt;$O$60,AI575,OFFSET($R$69,AF576,0)),AI575)</f>
        <v>0</v>
      </c>
      <c r="AJ576">
        <f t="shared" ref="AJ576:AJ639" ca="1" si="61">IFERROR(IF((AF576/10)&gt;$O$60,AJ575,OFFSET($R$70,AF576,0)),AJ575)</f>
        <v>1</v>
      </c>
      <c r="AK576">
        <f t="shared" ref="AK576:AK639" ca="1" si="62">IFERROR(IF((AF576/10)&gt;$O$60,AK575,OFFSET($R$71,AF576,0)),AK575)</f>
        <v>1333.5</v>
      </c>
    </row>
    <row r="577" spans="12:37" x14ac:dyDescent="0.25">
      <c r="L577" t="str">
        <f t="shared" si="56"/>
        <v/>
      </c>
      <c r="M577" t="str">
        <f t="shared" si="57"/>
        <v/>
      </c>
      <c r="N577">
        <v>0</v>
      </c>
      <c r="O577" t="e">
        <f>$C$23*O576</f>
        <v>#VALUE!</v>
      </c>
      <c r="P577" t="e">
        <f>$C$22*P576</f>
        <v>#VALUE!</v>
      </c>
      <c r="R577">
        <f>$C$20*$C$6</f>
        <v>25325.832000000002</v>
      </c>
      <c r="AF577" s="10">
        <v>5140</v>
      </c>
      <c r="AG577">
        <f t="shared" ca="1" si="58"/>
        <v>0</v>
      </c>
      <c r="AH577">
        <f t="shared" ca="1" si="59"/>
        <v>0</v>
      </c>
      <c r="AI577">
        <f t="shared" ca="1" si="60"/>
        <v>0</v>
      </c>
      <c r="AJ577">
        <f t="shared" ca="1" si="61"/>
        <v>1</v>
      </c>
      <c r="AK577">
        <f t="shared" ca="1" si="62"/>
        <v>1333.5</v>
      </c>
    </row>
    <row r="578" spans="12:37" x14ac:dyDescent="0.25">
      <c r="L578" t="str">
        <f t="shared" si="56"/>
        <v/>
      </c>
      <c r="M578" t="str">
        <f t="shared" si="57"/>
        <v/>
      </c>
      <c r="AF578" s="10">
        <v>5150</v>
      </c>
      <c r="AG578">
        <f t="shared" ca="1" si="58"/>
        <v>0</v>
      </c>
      <c r="AH578">
        <f t="shared" ca="1" si="59"/>
        <v>0</v>
      </c>
      <c r="AI578">
        <f t="shared" ca="1" si="60"/>
        <v>0</v>
      </c>
      <c r="AJ578">
        <f t="shared" ca="1" si="61"/>
        <v>1</v>
      </c>
      <c r="AK578">
        <f t="shared" ca="1" si="62"/>
        <v>1333.5</v>
      </c>
    </row>
    <row r="579" spans="12:37" x14ac:dyDescent="0.25">
      <c r="L579" t="str">
        <f t="shared" si="56"/>
        <v/>
      </c>
      <c r="M579" t="str">
        <f t="shared" si="57"/>
        <v/>
      </c>
      <c r="N579" t="e">
        <f t="array" ref="N579:P581">MINVERSE(N575:P577)</f>
        <v>#VALUE!</v>
      </c>
      <c r="O579" t="e">
        <v>#VALUE!</v>
      </c>
      <c r="P579" t="e">
        <v>#VALUE!</v>
      </c>
      <c r="R579" t="e">
        <f t="array" ref="R579:R581">MMULT(N579:P581,R575:R577)</f>
        <v>#VALUE!</v>
      </c>
      <c r="S579" t="s">
        <v>35</v>
      </c>
      <c r="AF579" s="10">
        <v>5160</v>
      </c>
      <c r="AG579">
        <f t="shared" ca="1" si="58"/>
        <v>0</v>
      </c>
      <c r="AH579">
        <f t="shared" ca="1" si="59"/>
        <v>0</v>
      </c>
      <c r="AI579">
        <f t="shared" ca="1" si="60"/>
        <v>0</v>
      </c>
      <c r="AJ579">
        <f t="shared" ca="1" si="61"/>
        <v>1</v>
      </c>
      <c r="AK579">
        <f t="shared" ca="1" si="62"/>
        <v>1333.5</v>
      </c>
    </row>
    <row r="580" spans="12:37" x14ac:dyDescent="0.25">
      <c r="L580" t="str">
        <f t="shared" si="56"/>
        <v/>
      </c>
      <c r="M580" t="str">
        <f t="shared" si="57"/>
        <v/>
      </c>
      <c r="N580" t="e">
        <v>#VALUE!</v>
      </c>
      <c r="O580" t="e">
        <v>#VALUE!</v>
      </c>
      <c r="P580" t="e">
        <v>#VALUE!</v>
      </c>
      <c r="R580" t="e">
        <v>#VALUE!</v>
      </c>
      <c r="S580" t="s">
        <v>35</v>
      </c>
      <c r="AF580" s="10">
        <v>5170</v>
      </c>
      <c r="AG580">
        <f t="shared" ca="1" si="58"/>
        <v>0</v>
      </c>
      <c r="AH580">
        <f t="shared" ca="1" si="59"/>
        <v>0</v>
      </c>
      <c r="AI580">
        <f t="shared" ca="1" si="60"/>
        <v>0</v>
      </c>
      <c r="AJ580">
        <f t="shared" ca="1" si="61"/>
        <v>1</v>
      </c>
      <c r="AK580">
        <f t="shared" ca="1" si="62"/>
        <v>1333.5</v>
      </c>
    </row>
    <row r="581" spans="12:37" x14ac:dyDescent="0.25">
      <c r="L581" t="str">
        <f t="shared" si="56"/>
        <v/>
      </c>
      <c r="M581" t="str">
        <f t="shared" si="57"/>
        <v/>
      </c>
      <c r="N581" t="e">
        <v>#VALUE!</v>
      </c>
      <c r="O581" t="e">
        <v>#VALUE!</v>
      </c>
      <c r="P581" t="e">
        <v>#VALUE!</v>
      </c>
      <c r="R581" t="e">
        <v>#VALUE!</v>
      </c>
      <c r="S581" t="s">
        <v>35</v>
      </c>
      <c r="AF581" s="10">
        <v>5180</v>
      </c>
      <c r="AG581">
        <f t="shared" ca="1" si="58"/>
        <v>0</v>
      </c>
      <c r="AH581">
        <f t="shared" ca="1" si="59"/>
        <v>0</v>
      </c>
      <c r="AI581">
        <f t="shared" ca="1" si="60"/>
        <v>0</v>
      </c>
      <c r="AJ581">
        <f t="shared" ca="1" si="61"/>
        <v>1</v>
      </c>
      <c r="AK581">
        <f t="shared" ca="1" si="62"/>
        <v>1333.5</v>
      </c>
    </row>
    <row r="582" spans="12:37" x14ac:dyDescent="0.25">
      <c r="L582" t="str">
        <f t="shared" si="56"/>
        <v/>
      </c>
      <c r="M582" t="str">
        <f t="shared" si="57"/>
        <v/>
      </c>
      <c r="AF582" s="10">
        <v>5190</v>
      </c>
      <c r="AG582">
        <f t="shared" ca="1" si="58"/>
        <v>0</v>
      </c>
      <c r="AH582">
        <f t="shared" ca="1" si="59"/>
        <v>0</v>
      </c>
      <c r="AI582">
        <f t="shared" ca="1" si="60"/>
        <v>0</v>
      </c>
      <c r="AJ582">
        <f t="shared" ca="1" si="61"/>
        <v>1</v>
      </c>
      <c r="AK582">
        <f t="shared" ca="1" si="62"/>
        <v>1333.5</v>
      </c>
    </row>
    <row r="583" spans="12:37" x14ac:dyDescent="0.25">
      <c r="L583" t="str">
        <f t="shared" si="56"/>
        <v/>
      </c>
      <c r="M583" t="str">
        <f t="shared" si="57"/>
        <v/>
      </c>
      <c r="AF583" s="10">
        <v>5200</v>
      </c>
      <c r="AG583">
        <f t="shared" ca="1" si="58"/>
        <v>0</v>
      </c>
      <c r="AH583">
        <f t="shared" ca="1" si="59"/>
        <v>0</v>
      </c>
      <c r="AI583">
        <f t="shared" ca="1" si="60"/>
        <v>0</v>
      </c>
      <c r="AJ583">
        <f t="shared" ca="1" si="61"/>
        <v>1</v>
      </c>
      <c r="AK583">
        <f t="shared" ca="1" si="62"/>
        <v>1333.5</v>
      </c>
    </row>
    <row r="584" spans="12:37" x14ac:dyDescent="0.25">
      <c r="L584" t="str">
        <f t="shared" si="56"/>
        <v/>
      </c>
      <c r="M584" t="str">
        <f t="shared" si="57"/>
        <v/>
      </c>
      <c r="N584" t="s">
        <v>32</v>
      </c>
      <c r="O584" t="s">
        <v>33</v>
      </c>
      <c r="P584" t="s">
        <v>34</v>
      </c>
      <c r="AF584" s="10">
        <v>5210</v>
      </c>
      <c r="AG584">
        <f t="shared" ca="1" si="58"/>
        <v>0</v>
      </c>
      <c r="AH584">
        <f t="shared" ca="1" si="59"/>
        <v>0</v>
      </c>
      <c r="AI584">
        <f t="shared" ca="1" si="60"/>
        <v>0</v>
      </c>
      <c r="AJ584">
        <f t="shared" ca="1" si="61"/>
        <v>1</v>
      </c>
      <c r="AK584">
        <f t="shared" ca="1" si="62"/>
        <v>1333.5</v>
      </c>
    </row>
    <row r="585" spans="12:37" x14ac:dyDescent="0.25">
      <c r="L585" t="str">
        <f t="shared" si="56"/>
        <v/>
      </c>
      <c r="M585" t="str">
        <f t="shared" si="57"/>
        <v/>
      </c>
      <c r="N585" t="e">
        <f>COS(RADIANS(M585))</f>
        <v>#VALUE!</v>
      </c>
      <c r="O585" t="str">
        <f>IFERROR(-COS(RADIANS(DEGREES(ASIN(((SIN(RADIANS(M585)))*$C$26)/(SQRT((((SIN(RADIANS(M585)))*$C$26)^2)+(($C$22-$C$25-(((SIN(RADIANS(90-M585)))*$C$26))-$C$23)^2))))))),"")</f>
        <v/>
      </c>
      <c r="P585" t="e">
        <f>N585</f>
        <v>#VALUE!</v>
      </c>
      <c r="R585">
        <v>0</v>
      </c>
      <c r="AF585" s="10">
        <v>5220</v>
      </c>
      <c r="AG585">
        <f t="shared" ca="1" si="58"/>
        <v>0</v>
      </c>
      <c r="AH585">
        <f t="shared" ca="1" si="59"/>
        <v>0</v>
      </c>
      <c r="AI585">
        <f t="shared" ca="1" si="60"/>
        <v>0</v>
      </c>
      <c r="AJ585">
        <f t="shared" ca="1" si="61"/>
        <v>1</v>
      </c>
      <c r="AK585">
        <f t="shared" ca="1" si="62"/>
        <v>1333.5</v>
      </c>
    </row>
    <row r="586" spans="12:37" x14ac:dyDescent="0.25">
      <c r="L586" t="str">
        <f t="shared" si="56"/>
        <v/>
      </c>
      <c r="M586" t="str">
        <f t="shared" si="57"/>
        <v/>
      </c>
      <c r="N586" t="e">
        <f>SIN(RADIANS(M585))</f>
        <v>#VALUE!</v>
      </c>
      <c r="O586" t="e">
        <f>SIN(RADIANS(DEGREES(ASIN(((SIN(RADIANS(M585)))*$C$26)/(SQRT((((SIN(RADIANS(M585)))*$C$26)^2)+(($C$22-$C$25-(((SIN(RADIANS(90-M585)))*$C$26))-$C$23)^2)))))))</f>
        <v>#VALUE!</v>
      </c>
      <c r="P586" t="e">
        <f>N586</f>
        <v>#VALUE!</v>
      </c>
      <c r="R586">
        <f>$C$6</f>
        <v>1333.5</v>
      </c>
      <c r="AF586" s="10">
        <v>5230</v>
      </c>
      <c r="AG586">
        <f t="shared" ca="1" si="58"/>
        <v>0</v>
      </c>
      <c r="AH586">
        <f t="shared" ca="1" si="59"/>
        <v>0</v>
      </c>
      <c r="AI586">
        <f t="shared" ca="1" si="60"/>
        <v>0</v>
      </c>
      <c r="AJ586">
        <f t="shared" ca="1" si="61"/>
        <v>1</v>
      </c>
      <c r="AK586">
        <f t="shared" ca="1" si="62"/>
        <v>1333.5</v>
      </c>
    </row>
    <row r="587" spans="12:37" x14ac:dyDescent="0.25">
      <c r="L587" t="str">
        <f t="shared" si="56"/>
        <v/>
      </c>
      <c r="M587" t="str">
        <f t="shared" si="57"/>
        <v/>
      </c>
      <c r="N587">
        <v>0</v>
      </c>
      <c r="O587" t="e">
        <f>$C$23*O586</f>
        <v>#VALUE!</v>
      </c>
      <c r="P587" t="e">
        <f>$C$22*P586</f>
        <v>#VALUE!</v>
      </c>
      <c r="R587">
        <f>$C$20*$C$6</f>
        <v>25325.832000000002</v>
      </c>
      <c r="AF587" s="10">
        <v>5240</v>
      </c>
      <c r="AG587">
        <f t="shared" ca="1" si="58"/>
        <v>0</v>
      </c>
      <c r="AH587">
        <f t="shared" ca="1" si="59"/>
        <v>0</v>
      </c>
      <c r="AI587">
        <f t="shared" ca="1" si="60"/>
        <v>0</v>
      </c>
      <c r="AJ587">
        <f t="shared" ca="1" si="61"/>
        <v>1</v>
      </c>
      <c r="AK587">
        <f t="shared" ca="1" si="62"/>
        <v>1333.5</v>
      </c>
    </row>
    <row r="588" spans="12:37" x14ac:dyDescent="0.25">
      <c r="L588" t="str">
        <f t="shared" ref="L588:L651" si="63">IF(M588="","",L578+1)</f>
        <v/>
      </c>
      <c r="M588" t="str">
        <f t="shared" si="57"/>
        <v/>
      </c>
      <c r="AF588" s="10">
        <v>5250</v>
      </c>
      <c r="AG588">
        <f t="shared" ca="1" si="58"/>
        <v>0</v>
      </c>
      <c r="AH588">
        <f t="shared" ca="1" si="59"/>
        <v>0</v>
      </c>
      <c r="AI588">
        <f t="shared" ca="1" si="60"/>
        <v>0</v>
      </c>
      <c r="AJ588">
        <f t="shared" ca="1" si="61"/>
        <v>1</v>
      </c>
      <c r="AK588">
        <f t="shared" ca="1" si="62"/>
        <v>1333.5</v>
      </c>
    </row>
    <row r="589" spans="12:37" x14ac:dyDescent="0.25">
      <c r="L589" t="str">
        <f t="shared" si="63"/>
        <v/>
      </c>
      <c r="M589" t="str">
        <f t="shared" si="57"/>
        <v/>
      </c>
      <c r="N589" t="e">
        <f t="array" ref="N589:P591">MINVERSE(N585:P587)</f>
        <v>#VALUE!</v>
      </c>
      <c r="O589" t="e">
        <v>#VALUE!</v>
      </c>
      <c r="P589" t="e">
        <v>#VALUE!</v>
      </c>
      <c r="R589" t="e">
        <f t="array" ref="R589:R591">MMULT(N589:P591,R585:R587)</f>
        <v>#VALUE!</v>
      </c>
      <c r="S589" t="s">
        <v>35</v>
      </c>
      <c r="AF589" s="10">
        <v>5260</v>
      </c>
      <c r="AG589">
        <f t="shared" ca="1" si="58"/>
        <v>0</v>
      </c>
      <c r="AH589">
        <f t="shared" ca="1" si="59"/>
        <v>0</v>
      </c>
      <c r="AI589">
        <f t="shared" ca="1" si="60"/>
        <v>0</v>
      </c>
      <c r="AJ589">
        <f t="shared" ca="1" si="61"/>
        <v>1</v>
      </c>
      <c r="AK589">
        <f t="shared" ca="1" si="62"/>
        <v>1333.5</v>
      </c>
    </row>
    <row r="590" spans="12:37" x14ac:dyDescent="0.25">
      <c r="L590" t="str">
        <f t="shared" si="63"/>
        <v/>
      </c>
      <c r="M590" t="str">
        <f t="shared" si="57"/>
        <v/>
      </c>
      <c r="N590" t="e">
        <v>#VALUE!</v>
      </c>
      <c r="O590" t="e">
        <v>#VALUE!</v>
      </c>
      <c r="P590" t="e">
        <v>#VALUE!</v>
      </c>
      <c r="R590" t="e">
        <v>#VALUE!</v>
      </c>
      <c r="S590" t="s">
        <v>35</v>
      </c>
      <c r="AF590" s="10">
        <v>5270</v>
      </c>
      <c r="AG590">
        <f t="shared" ca="1" si="58"/>
        <v>0</v>
      </c>
      <c r="AH590">
        <f t="shared" ca="1" si="59"/>
        <v>0</v>
      </c>
      <c r="AI590">
        <f t="shared" ca="1" si="60"/>
        <v>0</v>
      </c>
      <c r="AJ590">
        <f t="shared" ca="1" si="61"/>
        <v>1</v>
      </c>
      <c r="AK590">
        <f t="shared" ca="1" si="62"/>
        <v>1333.5</v>
      </c>
    </row>
    <row r="591" spans="12:37" x14ac:dyDescent="0.25">
      <c r="L591" t="str">
        <f t="shared" si="63"/>
        <v/>
      </c>
      <c r="M591" t="str">
        <f t="shared" si="57"/>
        <v/>
      </c>
      <c r="N591" t="e">
        <v>#VALUE!</v>
      </c>
      <c r="O591" t="e">
        <v>#VALUE!</v>
      </c>
      <c r="P591" t="e">
        <v>#VALUE!</v>
      </c>
      <c r="R591" t="e">
        <v>#VALUE!</v>
      </c>
      <c r="S591" t="s">
        <v>35</v>
      </c>
      <c r="AF591" s="10">
        <v>5280</v>
      </c>
      <c r="AG591">
        <f t="shared" ca="1" si="58"/>
        <v>0</v>
      </c>
      <c r="AH591">
        <f t="shared" ca="1" si="59"/>
        <v>0</v>
      </c>
      <c r="AI591">
        <f t="shared" ca="1" si="60"/>
        <v>0</v>
      </c>
      <c r="AJ591">
        <f t="shared" ca="1" si="61"/>
        <v>1</v>
      </c>
      <c r="AK591">
        <f t="shared" ca="1" si="62"/>
        <v>1333.5</v>
      </c>
    </row>
    <row r="592" spans="12:37" x14ac:dyDescent="0.25">
      <c r="L592" t="str">
        <f t="shared" si="63"/>
        <v/>
      </c>
      <c r="M592" t="str">
        <f t="shared" si="57"/>
        <v/>
      </c>
      <c r="AF592" s="10">
        <v>5290</v>
      </c>
      <c r="AG592">
        <f t="shared" ca="1" si="58"/>
        <v>0</v>
      </c>
      <c r="AH592">
        <f t="shared" ca="1" si="59"/>
        <v>0</v>
      </c>
      <c r="AI592">
        <f t="shared" ca="1" si="60"/>
        <v>0</v>
      </c>
      <c r="AJ592">
        <f t="shared" ca="1" si="61"/>
        <v>1</v>
      </c>
      <c r="AK592">
        <f t="shared" ca="1" si="62"/>
        <v>1333.5</v>
      </c>
    </row>
    <row r="593" spans="12:37" x14ac:dyDescent="0.25">
      <c r="L593" t="str">
        <f t="shared" si="63"/>
        <v/>
      </c>
      <c r="M593" t="str">
        <f t="shared" si="57"/>
        <v/>
      </c>
      <c r="AF593" s="10">
        <v>5300</v>
      </c>
      <c r="AG593">
        <f t="shared" ca="1" si="58"/>
        <v>0</v>
      </c>
      <c r="AH593">
        <f t="shared" ca="1" si="59"/>
        <v>0</v>
      </c>
      <c r="AI593">
        <f t="shared" ca="1" si="60"/>
        <v>0</v>
      </c>
      <c r="AJ593">
        <f t="shared" ca="1" si="61"/>
        <v>1</v>
      </c>
      <c r="AK593">
        <f t="shared" ca="1" si="62"/>
        <v>1333.5</v>
      </c>
    </row>
    <row r="594" spans="12:37" x14ac:dyDescent="0.25">
      <c r="L594" t="str">
        <f t="shared" si="63"/>
        <v/>
      </c>
      <c r="M594" t="str">
        <f t="shared" si="57"/>
        <v/>
      </c>
      <c r="N594" t="s">
        <v>32</v>
      </c>
      <c r="O594" t="s">
        <v>33</v>
      </c>
      <c r="P594" t="s">
        <v>34</v>
      </c>
      <c r="AF594" s="10">
        <v>5310</v>
      </c>
      <c r="AG594">
        <f t="shared" ca="1" si="58"/>
        <v>0</v>
      </c>
      <c r="AH594">
        <f t="shared" ca="1" si="59"/>
        <v>0</v>
      </c>
      <c r="AI594">
        <f t="shared" ca="1" si="60"/>
        <v>0</v>
      </c>
      <c r="AJ594">
        <f t="shared" ca="1" si="61"/>
        <v>1</v>
      </c>
      <c r="AK594">
        <f t="shared" ca="1" si="62"/>
        <v>1333.5</v>
      </c>
    </row>
    <row r="595" spans="12:37" x14ac:dyDescent="0.25">
      <c r="L595" t="str">
        <f t="shared" si="63"/>
        <v/>
      </c>
      <c r="M595" t="str">
        <f t="shared" si="57"/>
        <v/>
      </c>
      <c r="N595" t="e">
        <f>COS(RADIANS(M595))</f>
        <v>#VALUE!</v>
      </c>
      <c r="O595" t="str">
        <f>IFERROR(-COS(RADIANS(DEGREES(ASIN(((SIN(RADIANS(M595)))*$C$26)/(SQRT((((SIN(RADIANS(M595)))*$C$26)^2)+(($C$22-$C$25-(((SIN(RADIANS(90-M595)))*$C$26))-$C$23)^2))))))),"")</f>
        <v/>
      </c>
      <c r="P595" t="e">
        <f>N595</f>
        <v>#VALUE!</v>
      </c>
      <c r="R595">
        <v>0</v>
      </c>
      <c r="AF595" s="10">
        <v>5320</v>
      </c>
      <c r="AG595">
        <f t="shared" ca="1" si="58"/>
        <v>0</v>
      </c>
      <c r="AH595">
        <f t="shared" ca="1" si="59"/>
        <v>0</v>
      </c>
      <c r="AI595">
        <f t="shared" ca="1" si="60"/>
        <v>0</v>
      </c>
      <c r="AJ595">
        <f t="shared" ca="1" si="61"/>
        <v>1</v>
      </c>
      <c r="AK595">
        <f t="shared" ca="1" si="62"/>
        <v>1333.5</v>
      </c>
    </row>
    <row r="596" spans="12:37" x14ac:dyDescent="0.25">
      <c r="L596" t="str">
        <f t="shared" si="63"/>
        <v/>
      </c>
      <c r="M596" t="str">
        <f t="shared" si="57"/>
        <v/>
      </c>
      <c r="N596" t="e">
        <f>SIN(RADIANS(M595))</f>
        <v>#VALUE!</v>
      </c>
      <c r="O596" t="e">
        <f>SIN(RADIANS(DEGREES(ASIN(((SIN(RADIANS(M595)))*$C$26)/(SQRT((((SIN(RADIANS(M595)))*$C$26)^2)+(($C$22-$C$25-(((SIN(RADIANS(90-M595)))*$C$26))-$C$23)^2)))))))</f>
        <v>#VALUE!</v>
      </c>
      <c r="P596" t="e">
        <f>N596</f>
        <v>#VALUE!</v>
      </c>
      <c r="R596">
        <f>$C$6</f>
        <v>1333.5</v>
      </c>
      <c r="AF596" s="10">
        <v>5330</v>
      </c>
      <c r="AG596">
        <f t="shared" ca="1" si="58"/>
        <v>0</v>
      </c>
      <c r="AH596">
        <f t="shared" ca="1" si="59"/>
        <v>0</v>
      </c>
      <c r="AI596">
        <f t="shared" ca="1" si="60"/>
        <v>0</v>
      </c>
      <c r="AJ596">
        <f t="shared" ca="1" si="61"/>
        <v>1</v>
      </c>
      <c r="AK596">
        <f t="shared" ca="1" si="62"/>
        <v>1333.5</v>
      </c>
    </row>
    <row r="597" spans="12:37" x14ac:dyDescent="0.25">
      <c r="L597" t="str">
        <f t="shared" si="63"/>
        <v/>
      </c>
      <c r="M597" t="str">
        <f t="shared" si="57"/>
        <v/>
      </c>
      <c r="N597">
        <v>0</v>
      </c>
      <c r="O597" t="e">
        <f>$C$23*O596</f>
        <v>#VALUE!</v>
      </c>
      <c r="P597" t="e">
        <f>$C$22*P596</f>
        <v>#VALUE!</v>
      </c>
      <c r="R597">
        <f>$C$20*$C$6</f>
        <v>25325.832000000002</v>
      </c>
      <c r="AF597" s="10">
        <v>5340</v>
      </c>
      <c r="AG597">
        <f t="shared" ca="1" si="58"/>
        <v>0</v>
      </c>
      <c r="AH597">
        <f t="shared" ca="1" si="59"/>
        <v>0</v>
      </c>
      <c r="AI597">
        <f t="shared" ca="1" si="60"/>
        <v>0</v>
      </c>
      <c r="AJ597">
        <f t="shared" ca="1" si="61"/>
        <v>1</v>
      </c>
      <c r="AK597">
        <f t="shared" ca="1" si="62"/>
        <v>1333.5</v>
      </c>
    </row>
    <row r="598" spans="12:37" x14ac:dyDescent="0.25">
      <c r="L598" t="str">
        <f t="shared" si="63"/>
        <v/>
      </c>
      <c r="M598" t="str">
        <f t="shared" si="57"/>
        <v/>
      </c>
      <c r="AF598" s="10">
        <v>5350</v>
      </c>
      <c r="AG598">
        <f t="shared" ca="1" si="58"/>
        <v>0</v>
      </c>
      <c r="AH598">
        <f t="shared" ca="1" si="59"/>
        <v>0</v>
      </c>
      <c r="AI598">
        <f t="shared" ca="1" si="60"/>
        <v>0</v>
      </c>
      <c r="AJ598">
        <f t="shared" ca="1" si="61"/>
        <v>1</v>
      </c>
      <c r="AK598">
        <f t="shared" ca="1" si="62"/>
        <v>1333.5</v>
      </c>
    </row>
    <row r="599" spans="12:37" x14ac:dyDescent="0.25">
      <c r="L599" t="str">
        <f t="shared" si="63"/>
        <v/>
      </c>
      <c r="M599" t="str">
        <f t="shared" si="57"/>
        <v/>
      </c>
      <c r="N599" t="e">
        <f t="array" ref="N599:P601">MINVERSE(N595:P597)</f>
        <v>#VALUE!</v>
      </c>
      <c r="O599" t="e">
        <v>#VALUE!</v>
      </c>
      <c r="P599" t="e">
        <v>#VALUE!</v>
      </c>
      <c r="R599" t="e">
        <f t="array" ref="R599:R601">MMULT(N599:P601,R595:R597)</f>
        <v>#VALUE!</v>
      </c>
      <c r="S599" t="s">
        <v>35</v>
      </c>
      <c r="AF599" s="10">
        <v>5360</v>
      </c>
      <c r="AG599">
        <f t="shared" ca="1" si="58"/>
        <v>0</v>
      </c>
      <c r="AH599">
        <f t="shared" ca="1" si="59"/>
        <v>0</v>
      </c>
      <c r="AI599">
        <f t="shared" ca="1" si="60"/>
        <v>0</v>
      </c>
      <c r="AJ599">
        <f t="shared" ca="1" si="61"/>
        <v>1</v>
      </c>
      <c r="AK599">
        <f t="shared" ca="1" si="62"/>
        <v>1333.5</v>
      </c>
    </row>
    <row r="600" spans="12:37" x14ac:dyDescent="0.25">
      <c r="L600" t="str">
        <f t="shared" si="63"/>
        <v/>
      </c>
      <c r="M600" t="str">
        <f t="shared" si="57"/>
        <v/>
      </c>
      <c r="N600" t="e">
        <v>#VALUE!</v>
      </c>
      <c r="O600" t="e">
        <v>#VALUE!</v>
      </c>
      <c r="P600" t="e">
        <v>#VALUE!</v>
      </c>
      <c r="R600" t="e">
        <v>#VALUE!</v>
      </c>
      <c r="S600" t="s">
        <v>35</v>
      </c>
      <c r="AF600" s="10">
        <v>5370</v>
      </c>
      <c r="AG600">
        <f t="shared" ca="1" si="58"/>
        <v>0</v>
      </c>
      <c r="AH600">
        <f t="shared" ca="1" si="59"/>
        <v>0</v>
      </c>
      <c r="AI600">
        <f t="shared" ca="1" si="60"/>
        <v>0</v>
      </c>
      <c r="AJ600">
        <f t="shared" ca="1" si="61"/>
        <v>1</v>
      </c>
      <c r="AK600">
        <f t="shared" ca="1" si="62"/>
        <v>1333.5</v>
      </c>
    </row>
    <row r="601" spans="12:37" x14ac:dyDescent="0.25">
      <c r="L601" t="str">
        <f t="shared" si="63"/>
        <v/>
      </c>
      <c r="M601" t="str">
        <f t="shared" si="57"/>
        <v/>
      </c>
      <c r="N601" t="e">
        <v>#VALUE!</v>
      </c>
      <c r="O601" t="e">
        <v>#VALUE!</v>
      </c>
      <c r="P601" t="e">
        <v>#VALUE!</v>
      </c>
      <c r="R601" t="e">
        <v>#VALUE!</v>
      </c>
      <c r="S601" t="s">
        <v>35</v>
      </c>
      <c r="AF601" s="10">
        <v>5380</v>
      </c>
      <c r="AG601">
        <f t="shared" ca="1" si="58"/>
        <v>0</v>
      </c>
      <c r="AH601">
        <f t="shared" ca="1" si="59"/>
        <v>0</v>
      </c>
      <c r="AI601">
        <f t="shared" ca="1" si="60"/>
        <v>0</v>
      </c>
      <c r="AJ601">
        <f t="shared" ca="1" si="61"/>
        <v>1</v>
      </c>
      <c r="AK601">
        <f t="shared" ca="1" si="62"/>
        <v>1333.5</v>
      </c>
    </row>
    <row r="602" spans="12:37" x14ac:dyDescent="0.25">
      <c r="L602" t="str">
        <f t="shared" si="63"/>
        <v/>
      </c>
      <c r="M602" t="str">
        <f t="shared" si="57"/>
        <v/>
      </c>
      <c r="AF602" s="10">
        <v>5390</v>
      </c>
      <c r="AG602">
        <f t="shared" ca="1" si="58"/>
        <v>0</v>
      </c>
      <c r="AH602">
        <f t="shared" ca="1" si="59"/>
        <v>0</v>
      </c>
      <c r="AI602">
        <f t="shared" ca="1" si="60"/>
        <v>0</v>
      </c>
      <c r="AJ602">
        <f t="shared" ca="1" si="61"/>
        <v>1</v>
      </c>
      <c r="AK602">
        <f t="shared" ca="1" si="62"/>
        <v>1333.5</v>
      </c>
    </row>
    <row r="603" spans="12:37" x14ac:dyDescent="0.25">
      <c r="L603" t="str">
        <f t="shared" si="63"/>
        <v/>
      </c>
      <c r="M603" t="str">
        <f t="shared" si="57"/>
        <v/>
      </c>
      <c r="AF603" s="10">
        <v>5400</v>
      </c>
      <c r="AG603">
        <f t="shared" ca="1" si="58"/>
        <v>0</v>
      </c>
      <c r="AH603">
        <f t="shared" ca="1" si="59"/>
        <v>0</v>
      </c>
      <c r="AI603">
        <f t="shared" ca="1" si="60"/>
        <v>0</v>
      </c>
      <c r="AJ603">
        <f t="shared" ca="1" si="61"/>
        <v>1</v>
      </c>
      <c r="AK603">
        <f t="shared" ca="1" si="62"/>
        <v>1333.5</v>
      </c>
    </row>
    <row r="604" spans="12:37" x14ac:dyDescent="0.25">
      <c r="L604" t="str">
        <f t="shared" si="63"/>
        <v/>
      </c>
      <c r="M604" t="str">
        <f t="shared" si="57"/>
        <v/>
      </c>
      <c r="N604" t="s">
        <v>32</v>
      </c>
      <c r="O604" t="s">
        <v>33</v>
      </c>
      <c r="P604" t="s">
        <v>34</v>
      </c>
      <c r="AF604" s="10">
        <v>5410</v>
      </c>
      <c r="AG604">
        <f t="shared" ca="1" si="58"/>
        <v>0</v>
      </c>
      <c r="AH604">
        <f t="shared" ca="1" si="59"/>
        <v>0</v>
      </c>
      <c r="AI604">
        <f t="shared" ca="1" si="60"/>
        <v>0</v>
      </c>
      <c r="AJ604">
        <f t="shared" ca="1" si="61"/>
        <v>1</v>
      </c>
      <c r="AK604">
        <f t="shared" ca="1" si="62"/>
        <v>1333.5</v>
      </c>
    </row>
    <row r="605" spans="12:37" x14ac:dyDescent="0.25">
      <c r="L605" t="str">
        <f t="shared" si="63"/>
        <v/>
      </c>
      <c r="M605" t="str">
        <f t="shared" si="57"/>
        <v/>
      </c>
      <c r="N605" t="e">
        <f>COS(RADIANS(M605))</f>
        <v>#VALUE!</v>
      </c>
      <c r="O605" t="str">
        <f>IFERROR(-COS(RADIANS(DEGREES(ASIN(((SIN(RADIANS(M605)))*$C$26)/(SQRT((((SIN(RADIANS(M605)))*$C$26)^2)+(($C$22-$C$25-(((SIN(RADIANS(90-M605)))*$C$26))-$C$23)^2))))))),"")</f>
        <v/>
      </c>
      <c r="P605" t="e">
        <f>N605</f>
        <v>#VALUE!</v>
      </c>
      <c r="R605">
        <v>0</v>
      </c>
      <c r="AF605" s="10">
        <v>5420</v>
      </c>
      <c r="AG605">
        <f t="shared" ca="1" si="58"/>
        <v>0</v>
      </c>
      <c r="AH605">
        <f t="shared" ca="1" si="59"/>
        <v>0</v>
      </c>
      <c r="AI605">
        <f t="shared" ca="1" si="60"/>
        <v>0</v>
      </c>
      <c r="AJ605">
        <f t="shared" ca="1" si="61"/>
        <v>1</v>
      </c>
      <c r="AK605">
        <f t="shared" ca="1" si="62"/>
        <v>1333.5</v>
      </c>
    </row>
    <row r="606" spans="12:37" x14ac:dyDescent="0.25">
      <c r="L606" t="str">
        <f t="shared" si="63"/>
        <v/>
      </c>
      <c r="M606" t="str">
        <f t="shared" si="57"/>
        <v/>
      </c>
      <c r="N606" t="e">
        <f>SIN(RADIANS(M605))</f>
        <v>#VALUE!</v>
      </c>
      <c r="O606" t="e">
        <f>SIN(RADIANS(DEGREES(ASIN(((SIN(RADIANS(M605)))*$C$26)/(SQRT((((SIN(RADIANS(M605)))*$C$26)^2)+(($C$22-$C$25-(((SIN(RADIANS(90-M605)))*$C$26))-$C$23)^2)))))))</f>
        <v>#VALUE!</v>
      </c>
      <c r="P606" t="e">
        <f>N606</f>
        <v>#VALUE!</v>
      </c>
      <c r="R606">
        <f>$C$6</f>
        <v>1333.5</v>
      </c>
      <c r="AF606" s="10">
        <v>5430</v>
      </c>
      <c r="AG606">
        <f t="shared" ca="1" si="58"/>
        <v>0</v>
      </c>
      <c r="AH606">
        <f t="shared" ca="1" si="59"/>
        <v>0</v>
      </c>
      <c r="AI606">
        <f t="shared" ca="1" si="60"/>
        <v>0</v>
      </c>
      <c r="AJ606">
        <f t="shared" ca="1" si="61"/>
        <v>1</v>
      </c>
      <c r="AK606">
        <f t="shared" ca="1" si="62"/>
        <v>1333.5</v>
      </c>
    </row>
    <row r="607" spans="12:37" x14ac:dyDescent="0.25">
      <c r="L607" t="str">
        <f t="shared" si="63"/>
        <v/>
      </c>
      <c r="M607" t="str">
        <f t="shared" si="57"/>
        <v/>
      </c>
      <c r="N607">
        <v>0</v>
      </c>
      <c r="O607" t="e">
        <f>$C$23*O606</f>
        <v>#VALUE!</v>
      </c>
      <c r="P607" t="e">
        <f>$C$22*P606</f>
        <v>#VALUE!</v>
      </c>
      <c r="R607">
        <f>$C$20*$C$6</f>
        <v>25325.832000000002</v>
      </c>
      <c r="AF607" s="10">
        <v>5440</v>
      </c>
      <c r="AG607">
        <f t="shared" ca="1" si="58"/>
        <v>0</v>
      </c>
      <c r="AH607">
        <f t="shared" ca="1" si="59"/>
        <v>0</v>
      </c>
      <c r="AI607">
        <f t="shared" ca="1" si="60"/>
        <v>0</v>
      </c>
      <c r="AJ607">
        <f t="shared" ca="1" si="61"/>
        <v>1</v>
      </c>
      <c r="AK607">
        <f t="shared" ca="1" si="62"/>
        <v>1333.5</v>
      </c>
    </row>
    <row r="608" spans="12:37" x14ac:dyDescent="0.25">
      <c r="L608" t="str">
        <f t="shared" si="63"/>
        <v/>
      </c>
      <c r="M608" t="str">
        <f t="shared" si="57"/>
        <v/>
      </c>
      <c r="AF608" s="10">
        <v>5450</v>
      </c>
      <c r="AG608">
        <f t="shared" ca="1" si="58"/>
        <v>0</v>
      </c>
      <c r="AH608">
        <f t="shared" ca="1" si="59"/>
        <v>0</v>
      </c>
      <c r="AI608">
        <f t="shared" ca="1" si="60"/>
        <v>0</v>
      </c>
      <c r="AJ608">
        <f t="shared" ca="1" si="61"/>
        <v>1</v>
      </c>
      <c r="AK608">
        <f t="shared" ca="1" si="62"/>
        <v>1333.5</v>
      </c>
    </row>
    <row r="609" spans="12:37" x14ac:dyDescent="0.25">
      <c r="L609" t="str">
        <f t="shared" si="63"/>
        <v/>
      </c>
      <c r="M609" t="str">
        <f t="shared" si="57"/>
        <v/>
      </c>
      <c r="N609" t="e">
        <f t="array" ref="N609:P611">MINVERSE(N605:P607)</f>
        <v>#VALUE!</v>
      </c>
      <c r="O609" t="e">
        <v>#VALUE!</v>
      </c>
      <c r="P609" t="e">
        <v>#VALUE!</v>
      </c>
      <c r="R609" t="e">
        <f t="array" ref="R609:R611">MMULT(N609:P611,R605:R607)</f>
        <v>#VALUE!</v>
      </c>
      <c r="S609" t="s">
        <v>35</v>
      </c>
      <c r="AF609" s="10">
        <v>5460</v>
      </c>
      <c r="AG609">
        <f t="shared" ca="1" si="58"/>
        <v>0</v>
      </c>
      <c r="AH609">
        <f t="shared" ca="1" si="59"/>
        <v>0</v>
      </c>
      <c r="AI609">
        <f t="shared" ca="1" si="60"/>
        <v>0</v>
      </c>
      <c r="AJ609">
        <f t="shared" ca="1" si="61"/>
        <v>1</v>
      </c>
      <c r="AK609">
        <f t="shared" ca="1" si="62"/>
        <v>1333.5</v>
      </c>
    </row>
    <row r="610" spans="12:37" x14ac:dyDescent="0.25">
      <c r="L610" t="str">
        <f t="shared" si="63"/>
        <v/>
      </c>
      <c r="M610" t="str">
        <f t="shared" si="57"/>
        <v/>
      </c>
      <c r="N610" t="e">
        <v>#VALUE!</v>
      </c>
      <c r="O610" t="e">
        <v>#VALUE!</v>
      </c>
      <c r="P610" t="e">
        <v>#VALUE!</v>
      </c>
      <c r="R610" t="e">
        <v>#VALUE!</v>
      </c>
      <c r="S610" t="s">
        <v>35</v>
      </c>
      <c r="AF610" s="10">
        <v>5470</v>
      </c>
      <c r="AG610">
        <f t="shared" ca="1" si="58"/>
        <v>0</v>
      </c>
      <c r="AH610">
        <f t="shared" ca="1" si="59"/>
        <v>0</v>
      </c>
      <c r="AI610">
        <f t="shared" ca="1" si="60"/>
        <v>0</v>
      </c>
      <c r="AJ610">
        <f t="shared" ca="1" si="61"/>
        <v>1</v>
      </c>
      <c r="AK610">
        <f t="shared" ca="1" si="62"/>
        <v>1333.5</v>
      </c>
    </row>
    <row r="611" spans="12:37" x14ac:dyDescent="0.25">
      <c r="L611" t="str">
        <f t="shared" si="63"/>
        <v/>
      </c>
      <c r="M611" t="str">
        <f t="shared" ref="M611:M674" si="64">IF(M601="","",IF(((M601+$O$61)&gt;=$O$49+($O$61/2)),"",(M601+$O$61)))</f>
        <v/>
      </c>
      <c r="N611" t="e">
        <v>#VALUE!</v>
      </c>
      <c r="O611" t="e">
        <v>#VALUE!</v>
      </c>
      <c r="P611" t="e">
        <v>#VALUE!</v>
      </c>
      <c r="R611" t="e">
        <v>#VALUE!</v>
      </c>
      <c r="S611" t="s">
        <v>35</v>
      </c>
      <c r="AF611" s="10">
        <v>5480</v>
      </c>
      <c r="AG611">
        <f t="shared" ca="1" si="58"/>
        <v>0</v>
      </c>
      <c r="AH611">
        <f t="shared" ca="1" si="59"/>
        <v>0</v>
      </c>
      <c r="AI611">
        <f t="shared" ca="1" si="60"/>
        <v>0</v>
      </c>
      <c r="AJ611">
        <f t="shared" ca="1" si="61"/>
        <v>1</v>
      </c>
      <c r="AK611">
        <f t="shared" ca="1" si="62"/>
        <v>1333.5</v>
      </c>
    </row>
    <row r="612" spans="12:37" x14ac:dyDescent="0.25">
      <c r="L612" t="str">
        <f t="shared" si="63"/>
        <v/>
      </c>
      <c r="M612" t="str">
        <f t="shared" si="64"/>
        <v/>
      </c>
      <c r="AF612" s="10">
        <v>5490</v>
      </c>
      <c r="AG612">
        <f t="shared" ca="1" si="58"/>
        <v>0</v>
      </c>
      <c r="AH612">
        <f t="shared" ca="1" si="59"/>
        <v>0</v>
      </c>
      <c r="AI612">
        <f t="shared" ca="1" si="60"/>
        <v>0</v>
      </c>
      <c r="AJ612">
        <f t="shared" ca="1" si="61"/>
        <v>1</v>
      </c>
      <c r="AK612">
        <f t="shared" ca="1" si="62"/>
        <v>1333.5</v>
      </c>
    </row>
    <row r="613" spans="12:37" x14ac:dyDescent="0.25">
      <c r="L613" t="str">
        <f t="shared" si="63"/>
        <v/>
      </c>
      <c r="M613" t="str">
        <f t="shared" si="64"/>
        <v/>
      </c>
      <c r="AF613" s="10">
        <v>5500</v>
      </c>
      <c r="AG613">
        <f t="shared" ca="1" si="58"/>
        <v>0</v>
      </c>
      <c r="AH613">
        <f t="shared" ca="1" si="59"/>
        <v>0</v>
      </c>
      <c r="AI613">
        <f t="shared" ca="1" si="60"/>
        <v>0</v>
      </c>
      <c r="AJ613">
        <f t="shared" ca="1" si="61"/>
        <v>1</v>
      </c>
      <c r="AK613">
        <f t="shared" ca="1" si="62"/>
        <v>1333.5</v>
      </c>
    </row>
    <row r="614" spans="12:37" x14ac:dyDescent="0.25">
      <c r="L614" t="str">
        <f t="shared" si="63"/>
        <v/>
      </c>
      <c r="M614" t="str">
        <f t="shared" si="64"/>
        <v/>
      </c>
      <c r="N614" t="s">
        <v>32</v>
      </c>
      <c r="O614" t="s">
        <v>33</v>
      </c>
      <c r="P614" t="s">
        <v>34</v>
      </c>
      <c r="AF614" s="10">
        <v>5510</v>
      </c>
      <c r="AG614">
        <f t="shared" ca="1" si="58"/>
        <v>0</v>
      </c>
      <c r="AH614">
        <f t="shared" ca="1" si="59"/>
        <v>0</v>
      </c>
      <c r="AI614">
        <f t="shared" ca="1" si="60"/>
        <v>0</v>
      </c>
      <c r="AJ614">
        <f t="shared" ca="1" si="61"/>
        <v>1</v>
      </c>
      <c r="AK614">
        <f t="shared" ca="1" si="62"/>
        <v>1333.5</v>
      </c>
    </row>
    <row r="615" spans="12:37" x14ac:dyDescent="0.25">
      <c r="L615" t="str">
        <f t="shared" si="63"/>
        <v/>
      </c>
      <c r="M615" t="str">
        <f t="shared" si="64"/>
        <v/>
      </c>
      <c r="N615" t="e">
        <f>COS(RADIANS(M615))</f>
        <v>#VALUE!</v>
      </c>
      <c r="O615" t="str">
        <f>IFERROR(-COS(RADIANS(DEGREES(ASIN(((SIN(RADIANS(M615)))*$C$26)/(SQRT((((SIN(RADIANS(M615)))*$C$26)^2)+(($C$22-$C$25-(((SIN(RADIANS(90-M615)))*$C$26))-$C$23)^2))))))),"")</f>
        <v/>
      </c>
      <c r="P615" t="e">
        <f>N615</f>
        <v>#VALUE!</v>
      </c>
      <c r="R615">
        <v>0</v>
      </c>
      <c r="AF615" s="10">
        <v>5520</v>
      </c>
      <c r="AG615">
        <f t="shared" ca="1" si="58"/>
        <v>0</v>
      </c>
      <c r="AH615">
        <f t="shared" ca="1" si="59"/>
        <v>0</v>
      </c>
      <c r="AI615">
        <f t="shared" ca="1" si="60"/>
        <v>0</v>
      </c>
      <c r="AJ615">
        <f t="shared" ca="1" si="61"/>
        <v>1</v>
      </c>
      <c r="AK615">
        <f t="shared" ca="1" si="62"/>
        <v>1333.5</v>
      </c>
    </row>
    <row r="616" spans="12:37" x14ac:dyDescent="0.25">
      <c r="L616" t="str">
        <f t="shared" si="63"/>
        <v/>
      </c>
      <c r="M616" t="str">
        <f t="shared" si="64"/>
        <v/>
      </c>
      <c r="N616" t="e">
        <f>SIN(RADIANS(M615))</f>
        <v>#VALUE!</v>
      </c>
      <c r="O616" t="e">
        <f>SIN(RADIANS(DEGREES(ASIN(((SIN(RADIANS(M615)))*$C$26)/(SQRT((((SIN(RADIANS(M615)))*$C$26)^2)+(($C$22-$C$25-(((SIN(RADIANS(90-M615)))*$C$26))-$C$23)^2)))))))</f>
        <v>#VALUE!</v>
      </c>
      <c r="P616" t="e">
        <f>N616</f>
        <v>#VALUE!</v>
      </c>
      <c r="R616">
        <f>$C$6</f>
        <v>1333.5</v>
      </c>
      <c r="AF616" s="10">
        <v>5530</v>
      </c>
      <c r="AG616">
        <f t="shared" ca="1" si="58"/>
        <v>0</v>
      </c>
      <c r="AH616">
        <f t="shared" ca="1" si="59"/>
        <v>0</v>
      </c>
      <c r="AI616">
        <f t="shared" ca="1" si="60"/>
        <v>0</v>
      </c>
      <c r="AJ616">
        <f t="shared" ca="1" si="61"/>
        <v>1</v>
      </c>
      <c r="AK616">
        <f t="shared" ca="1" si="62"/>
        <v>1333.5</v>
      </c>
    </row>
    <row r="617" spans="12:37" x14ac:dyDescent="0.25">
      <c r="L617" t="str">
        <f t="shared" si="63"/>
        <v/>
      </c>
      <c r="M617" t="str">
        <f t="shared" si="64"/>
        <v/>
      </c>
      <c r="N617">
        <v>0</v>
      </c>
      <c r="O617" t="e">
        <f>$C$23*O616</f>
        <v>#VALUE!</v>
      </c>
      <c r="P617" t="e">
        <f>$C$22*P616</f>
        <v>#VALUE!</v>
      </c>
      <c r="R617">
        <f>$C$20*$C$6</f>
        <v>25325.832000000002</v>
      </c>
      <c r="AF617" s="10">
        <v>5540</v>
      </c>
      <c r="AG617">
        <f t="shared" ca="1" si="58"/>
        <v>0</v>
      </c>
      <c r="AH617">
        <f t="shared" ca="1" si="59"/>
        <v>0</v>
      </c>
      <c r="AI617">
        <f t="shared" ca="1" si="60"/>
        <v>0</v>
      </c>
      <c r="AJ617">
        <f t="shared" ca="1" si="61"/>
        <v>1</v>
      </c>
      <c r="AK617">
        <f t="shared" ca="1" si="62"/>
        <v>1333.5</v>
      </c>
    </row>
    <row r="618" spans="12:37" x14ac:dyDescent="0.25">
      <c r="L618" t="str">
        <f t="shared" si="63"/>
        <v/>
      </c>
      <c r="M618" t="str">
        <f t="shared" si="64"/>
        <v/>
      </c>
      <c r="AF618" s="10">
        <v>5550</v>
      </c>
      <c r="AG618">
        <f t="shared" ca="1" si="58"/>
        <v>0</v>
      </c>
      <c r="AH618">
        <f t="shared" ca="1" si="59"/>
        <v>0</v>
      </c>
      <c r="AI618">
        <f t="shared" ca="1" si="60"/>
        <v>0</v>
      </c>
      <c r="AJ618">
        <f t="shared" ca="1" si="61"/>
        <v>1</v>
      </c>
      <c r="AK618">
        <f t="shared" ca="1" si="62"/>
        <v>1333.5</v>
      </c>
    </row>
    <row r="619" spans="12:37" x14ac:dyDescent="0.25">
      <c r="L619" t="str">
        <f t="shared" si="63"/>
        <v/>
      </c>
      <c r="M619" t="str">
        <f t="shared" si="64"/>
        <v/>
      </c>
      <c r="N619" t="e">
        <f t="array" ref="N619:P621">MINVERSE(N615:P617)</f>
        <v>#VALUE!</v>
      </c>
      <c r="O619" t="e">
        <v>#VALUE!</v>
      </c>
      <c r="P619" t="e">
        <v>#VALUE!</v>
      </c>
      <c r="R619" t="e">
        <f t="array" ref="R619:R621">MMULT(N619:P621,R615:R617)</f>
        <v>#VALUE!</v>
      </c>
      <c r="S619" t="s">
        <v>35</v>
      </c>
      <c r="AF619" s="10">
        <v>5560</v>
      </c>
      <c r="AG619">
        <f t="shared" ca="1" si="58"/>
        <v>0</v>
      </c>
      <c r="AH619">
        <f t="shared" ca="1" si="59"/>
        <v>0</v>
      </c>
      <c r="AI619">
        <f t="shared" ca="1" si="60"/>
        <v>0</v>
      </c>
      <c r="AJ619">
        <f t="shared" ca="1" si="61"/>
        <v>1</v>
      </c>
      <c r="AK619">
        <f t="shared" ca="1" si="62"/>
        <v>1333.5</v>
      </c>
    </row>
    <row r="620" spans="12:37" x14ac:dyDescent="0.25">
      <c r="L620" t="str">
        <f t="shared" si="63"/>
        <v/>
      </c>
      <c r="M620" t="str">
        <f t="shared" si="64"/>
        <v/>
      </c>
      <c r="N620" t="e">
        <v>#VALUE!</v>
      </c>
      <c r="O620" t="e">
        <v>#VALUE!</v>
      </c>
      <c r="P620" t="e">
        <v>#VALUE!</v>
      </c>
      <c r="R620" t="e">
        <v>#VALUE!</v>
      </c>
      <c r="S620" t="s">
        <v>35</v>
      </c>
      <c r="AF620" s="10">
        <v>5570</v>
      </c>
      <c r="AG620">
        <f t="shared" ca="1" si="58"/>
        <v>0</v>
      </c>
      <c r="AH620">
        <f t="shared" ca="1" si="59"/>
        <v>0</v>
      </c>
      <c r="AI620">
        <f t="shared" ca="1" si="60"/>
        <v>0</v>
      </c>
      <c r="AJ620">
        <f t="shared" ca="1" si="61"/>
        <v>1</v>
      </c>
      <c r="AK620">
        <f t="shared" ca="1" si="62"/>
        <v>1333.5</v>
      </c>
    </row>
    <row r="621" spans="12:37" x14ac:dyDescent="0.25">
      <c r="L621" t="str">
        <f t="shared" si="63"/>
        <v/>
      </c>
      <c r="M621" t="str">
        <f t="shared" si="64"/>
        <v/>
      </c>
      <c r="N621" t="e">
        <v>#VALUE!</v>
      </c>
      <c r="O621" t="e">
        <v>#VALUE!</v>
      </c>
      <c r="P621" t="e">
        <v>#VALUE!</v>
      </c>
      <c r="R621" t="e">
        <v>#VALUE!</v>
      </c>
      <c r="S621" t="s">
        <v>35</v>
      </c>
      <c r="AF621" s="10">
        <v>5580</v>
      </c>
      <c r="AG621">
        <f t="shared" ca="1" si="58"/>
        <v>0</v>
      </c>
      <c r="AH621">
        <f t="shared" ca="1" si="59"/>
        <v>0</v>
      </c>
      <c r="AI621">
        <f t="shared" ca="1" si="60"/>
        <v>0</v>
      </c>
      <c r="AJ621">
        <f t="shared" ca="1" si="61"/>
        <v>1</v>
      </c>
      <c r="AK621">
        <f t="shared" ca="1" si="62"/>
        <v>1333.5</v>
      </c>
    </row>
    <row r="622" spans="12:37" x14ac:dyDescent="0.25">
      <c r="L622" t="str">
        <f t="shared" si="63"/>
        <v/>
      </c>
      <c r="M622" t="str">
        <f t="shared" si="64"/>
        <v/>
      </c>
      <c r="AF622" s="10">
        <v>5590</v>
      </c>
      <c r="AG622">
        <f t="shared" ca="1" si="58"/>
        <v>0</v>
      </c>
      <c r="AH622">
        <f t="shared" ca="1" si="59"/>
        <v>0</v>
      </c>
      <c r="AI622">
        <f t="shared" ca="1" si="60"/>
        <v>0</v>
      </c>
      <c r="AJ622">
        <f t="shared" ca="1" si="61"/>
        <v>1</v>
      </c>
      <c r="AK622">
        <f t="shared" ca="1" si="62"/>
        <v>1333.5</v>
      </c>
    </row>
    <row r="623" spans="12:37" x14ac:dyDescent="0.25">
      <c r="L623" t="str">
        <f t="shared" si="63"/>
        <v/>
      </c>
      <c r="M623" t="str">
        <f t="shared" si="64"/>
        <v/>
      </c>
      <c r="AF623" s="10">
        <v>5600</v>
      </c>
      <c r="AG623">
        <f t="shared" ca="1" si="58"/>
        <v>0</v>
      </c>
      <c r="AH623">
        <f t="shared" ca="1" si="59"/>
        <v>0</v>
      </c>
      <c r="AI623">
        <f t="shared" ca="1" si="60"/>
        <v>0</v>
      </c>
      <c r="AJ623">
        <f t="shared" ca="1" si="61"/>
        <v>1</v>
      </c>
      <c r="AK623">
        <f t="shared" ca="1" si="62"/>
        <v>1333.5</v>
      </c>
    </row>
    <row r="624" spans="12:37" x14ac:dyDescent="0.25">
      <c r="L624" t="str">
        <f t="shared" si="63"/>
        <v/>
      </c>
      <c r="M624" t="str">
        <f t="shared" si="64"/>
        <v/>
      </c>
      <c r="N624" t="s">
        <v>32</v>
      </c>
      <c r="O624" t="s">
        <v>33</v>
      </c>
      <c r="P624" t="s">
        <v>34</v>
      </c>
      <c r="AF624" s="10">
        <v>5610</v>
      </c>
      <c r="AG624">
        <f t="shared" ca="1" si="58"/>
        <v>0</v>
      </c>
      <c r="AH624">
        <f t="shared" ca="1" si="59"/>
        <v>0</v>
      </c>
      <c r="AI624">
        <f t="shared" ca="1" si="60"/>
        <v>0</v>
      </c>
      <c r="AJ624">
        <f t="shared" ca="1" si="61"/>
        <v>1</v>
      </c>
      <c r="AK624">
        <f t="shared" ca="1" si="62"/>
        <v>1333.5</v>
      </c>
    </row>
    <row r="625" spans="12:37" x14ac:dyDescent="0.25">
      <c r="L625" t="str">
        <f t="shared" si="63"/>
        <v/>
      </c>
      <c r="M625" t="str">
        <f t="shared" si="64"/>
        <v/>
      </c>
      <c r="N625" t="e">
        <f>COS(RADIANS(M625))</f>
        <v>#VALUE!</v>
      </c>
      <c r="O625" t="str">
        <f>IFERROR(-COS(RADIANS(DEGREES(ASIN(((SIN(RADIANS(M625)))*$C$26)/(SQRT((((SIN(RADIANS(M625)))*$C$26)^2)+(($C$22-$C$25-(((SIN(RADIANS(90-M625)))*$C$26))-$C$23)^2))))))),"")</f>
        <v/>
      </c>
      <c r="P625" t="e">
        <f>N625</f>
        <v>#VALUE!</v>
      </c>
      <c r="R625">
        <v>0</v>
      </c>
      <c r="AF625" s="10">
        <v>5620</v>
      </c>
      <c r="AG625">
        <f t="shared" ca="1" si="58"/>
        <v>0</v>
      </c>
      <c r="AH625">
        <f t="shared" ca="1" si="59"/>
        <v>0</v>
      </c>
      <c r="AI625">
        <f t="shared" ca="1" si="60"/>
        <v>0</v>
      </c>
      <c r="AJ625">
        <f t="shared" ca="1" si="61"/>
        <v>1</v>
      </c>
      <c r="AK625">
        <f t="shared" ca="1" si="62"/>
        <v>1333.5</v>
      </c>
    </row>
    <row r="626" spans="12:37" x14ac:dyDescent="0.25">
      <c r="L626" t="str">
        <f t="shared" si="63"/>
        <v/>
      </c>
      <c r="M626" t="str">
        <f t="shared" si="64"/>
        <v/>
      </c>
      <c r="N626" t="e">
        <f>SIN(RADIANS(M625))</f>
        <v>#VALUE!</v>
      </c>
      <c r="O626" t="e">
        <f>SIN(RADIANS(DEGREES(ASIN(((SIN(RADIANS(M625)))*$C$26)/(SQRT((((SIN(RADIANS(M625)))*$C$26)^2)+(($C$22-$C$25-(((SIN(RADIANS(90-M625)))*$C$26))-$C$23)^2)))))))</f>
        <v>#VALUE!</v>
      </c>
      <c r="P626" t="e">
        <f>N626</f>
        <v>#VALUE!</v>
      </c>
      <c r="R626">
        <f>$C$6</f>
        <v>1333.5</v>
      </c>
      <c r="AF626" s="10">
        <v>5630</v>
      </c>
      <c r="AG626">
        <f t="shared" ca="1" si="58"/>
        <v>0</v>
      </c>
      <c r="AH626">
        <f t="shared" ca="1" si="59"/>
        <v>0</v>
      </c>
      <c r="AI626">
        <f t="shared" ca="1" si="60"/>
        <v>0</v>
      </c>
      <c r="AJ626">
        <f t="shared" ca="1" si="61"/>
        <v>1</v>
      </c>
      <c r="AK626">
        <f t="shared" ca="1" si="62"/>
        <v>1333.5</v>
      </c>
    </row>
    <row r="627" spans="12:37" x14ac:dyDescent="0.25">
      <c r="L627" t="str">
        <f t="shared" si="63"/>
        <v/>
      </c>
      <c r="M627" t="str">
        <f t="shared" si="64"/>
        <v/>
      </c>
      <c r="N627">
        <v>0</v>
      </c>
      <c r="O627" t="e">
        <f>$C$23*O626</f>
        <v>#VALUE!</v>
      </c>
      <c r="P627" t="e">
        <f>$C$22*P626</f>
        <v>#VALUE!</v>
      </c>
      <c r="R627">
        <f>$C$20*$C$6</f>
        <v>25325.832000000002</v>
      </c>
      <c r="AF627" s="10">
        <v>5640</v>
      </c>
      <c r="AG627">
        <f t="shared" ca="1" si="58"/>
        <v>0</v>
      </c>
      <c r="AH627">
        <f t="shared" ca="1" si="59"/>
        <v>0</v>
      </c>
      <c r="AI627">
        <f t="shared" ca="1" si="60"/>
        <v>0</v>
      </c>
      <c r="AJ627">
        <f t="shared" ca="1" si="61"/>
        <v>1</v>
      </c>
      <c r="AK627">
        <f t="shared" ca="1" si="62"/>
        <v>1333.5</v>
      </c>
    </row>
    <row r="628" spans="12:37" x14ac:dyDescent="0.25">
      <c r="L628" t="str">
        <f t="shared" si="63"/>
        <v/>
      </c>
      <c r="M628" t="str">
        <f t="shared" si="64"/>
        <v/>
      </c>
      <c r="AF628" s="10">
        <v>5650</v>
      </c>
      <c r="AG628">
        <f t="shared" ca="1" si="58"/>
        <v>0</v>
      </c>
      <c r="AH628">
        <f t="shared" ca="1" si="59"/>
        <v>0</v>
      </c>
      <c r="AI628">
        <f t="shared" ca="1" si="60"/>
        <v>0</v>
      </c>
      <c r="AJ628">
        <f t="shared" ca="1" si="61"/>
        <v>1</v>
      </c>
      <c r="AK628">
        <f t="shared" ca="1" si="62"/>
        <v>1333.5</v>
      </c>
    </row>
    <row r="629" spans="12:37" x14ac:dyDescent="0.25">
      <c r="L629" t="str">
        <f t="shared" si="63"/>
        <v/>
      </c>
      <c r="M629" t="str">
        <f t="shared" si="64"/>
        <v/>
      </c>
      <c r="N629" t="e">
        <f t="array" ref="N629:P631">MINVERSE(N625:P627)</f>
        <v>#VALUE!</v>
      </c>
      <c r="O629" t="e">
        <v>#VALUE!</v>
      </c>
      <c r="P629" t="e">
        <v>#VALUE!</v>
      </c>
      <c r="R629" t="e">
        <f t="array" ref="R629:R631">MMULT(N629:P631,R625:R627)</f>
        <v>#VALUE!</v>
      </c>
      <c r="S629" t="s">
        <v>35</v>
      </c>
      <c r="AF629" s="10">
        <v>5660</v>
      </c>
      <c r="AG629">
        <f t="shared" ca="1" si="58"/>
        <v>0</v>
      </c>
      <c r="AH629">
        <f t="shared" ca="1" si="59"/>
        <v>0</v>
      </c>
      <c r="AI629">
        <f t="shared" ca="1" si="60"/>
        <v>0</v>
      </c>
      <c r="AJ629">
        <f t="shared" ca="1" si="61"/>
        <v>1</v>
      </c>
      <c r="AK629">
        <f t="shared" ca="1" si="62"/>
        <v>1333.5</v>
      </c>
    </row>
    <row r="630" spans="12:37" x14ac:dyDescent="0.25">
      <c r="L630" t="str">
        <f t="shared" si="63"/>
        <v/>
      </c>
      <c r="M630" t="str">
        <f t="shared" si="64"/>
        <v/>
      </c>
      <c r="N630" t="e">
        <v>#VALUE!</v>
      </c>
      <c r="O630" t="e">
        <v>#VALUE!</v>
      </c>
      <c r="P630" t="e">
        <v>#VALUE!</v>
      </c>
      <c r="R630" t="e">
        <v>#VALUE!</v>
      </c>
      <c r="S630" t="s">
        <v>35</v>
      </c>
      <c r="AF630" s="10">
        <v>5670</v>
      </c>
      <c r="AG630">
        <f t="shared" ca="1" si="58"/>
        <v>0</v>
      </c>
      <c r="AH630">
        <f t="shared" ca="1" si="59"/>
        <v>0</v>
      </c>
      <c r="AI630">
        <f t="shared" ca="1" si="60"/>
        <v>0</v>
      </c>
      <c r="AJ630">
        <f t="shared" ca="1" si="61"/>
        <v>1</v>
      </c>
      <c r="AK630">
        <f t="shared" ca="1" si="62"/>
        <v>1333.5</v>
      </c>
    </row>
    <row r="631" spans="12:37" x14ac:dyDescent="0.25">
      <c r="L631" t="str">
        <f t="shared" si="63"/>
        <v/>
      </c>
      <c r="M631" t="str">
        <f t="shared" si="64"/>
        <v/>
      </c>
      <c r="N631" t="e">
        <v>#VALUE!</v>
      </c>
      <c r="O631" t="e">
        <v>#VALUE!</v>
      </c>
      <c r="P631" t="e">
        <v>#VALUE!</v>
      </c>
      <c r="R631" t="e">
        <v>#VALUE!</v>
      </c>
      <c r="S631" t="s">
        <v>35</v>
      </c>
      <c r="AF631" s="10">
        <v>5680</v>
      </c>
      <c r="AG631">
        <f t="shared" ca="1" si="58"/>
        <v>0</v>
      </c>
      <c r="AH631">
        <f t="shared" ca="1" si="59"/>
        <v>0</v>
      </c>
      <c r="AI631">
        <f t="shared" ca="1" si="60"/>
        <v>0</v>
      </c>
      <c r="AJ631">
        <f t="shared" ca="1" si="61"/>
        <v>1</v>
      </c>
      <c r="AK631">
        <f t="shared" ca="1" si="62"/>
        <v>1333.5</v>
      </c>
    </row>
    <row r="632" spans="12:37" x14ac:dyDescent="0.25">
      <c r="L632" t="str">
        <f t="shared" si="63"/>
        <v/>
      </c>
      <c r="M632" t="str">
        <f t="shared" si="64"/>
        <v/>
      </c>
      <c r="AF632" s="10">
        <v>5690</v>
      </c>
      <c r="AG632">
        <f t="shared" ca="1" si="58"/>
        <v>0</v>
      </c>
      <c r="AH632">
        <f t="shared" ca="1" si="59"/>
        <v>0</v>
      </c>
      <c r="AI632">
        <f t="shared" ca="1" si="60"/>
        <v>0</v>
      </c>
      <c r="AJ632">
        <f t="shared" ca="1" si="61"/>
        <v>1</v>
      </c>
      <c r="AK632">
        <f t="shared" ca="1" si="62"/>
        <v>1333.5</v>
      </c>
    </row>
    <row r="633" spans="12:37" x14ac:dyDescent="0.25">
      <c r="L633" t="str">
        <f t="shared" si="63"/>
        <v/>
      </c>
      <c r="M633" t="str">
        <f t="shared" si="64"/>
        <v/>
      </c>
      <c r="AF633" s="10">
        <v>5700</v>
      </c>
      <c r="AG633">
        <f t="shared" ca="1" si="58"/>
        <v>0</v>
      </c>
      <c r="AH633">
        <f t="shared" ca="1" si="59"/>
        <v>0</v>
      </c>
      <c r="AI633">
        <f t="shared" ca="1" si="60"/>
        <v>0</v>
      </c>
      <c r="AJ633">
        <f t="shared" ca="1" si="61"/>
        <v>1</v>
      </c>
      <c r="AK633">
        <f t="shared" ca="1" si="62"/>
        <v>1333.5</v>
      </c>
    </row>
    <row r="634" spans="12:37" x14ac:dyDescent="0.25">
      <c r="L634" t="str">
        <f t="shared" si="63"/>
        <v/>
      </c>
      <c r="M634" t="str">
        <f t="shared" si="64"/>
        <v/>
      </c>
      <c r="N634" t="s">
        <v>32</v>
      </c>
      <c r="O634" t="s">
        <v>33</v>
      </c>
      <c r="P634" t="s">
        <v>34</v>
      </c>
      <c r="AF634" s="10">
        <v>5710</v>
      </c>
      <c r="AG634">
        <f t="shared" ca="1" si="58"/>
        <v>0</v>
      </c>
      <c r="AH634">
        <f t="shared" ca="1" si="59"/>
        <v>0</v>
      </c>
      <c r="AI634">
        <f t="shared" ca="1" si="60"/>
        <v>0</v>
      </c>
      <c r="AJ634">
        <f t="shared" ca="1" si="61"/>
        <v>1</v>
      </c>
      <c r="AK634">
        <f t="shared" ca="1" si="62"/>
        <v>1333.5</v>
      </c>
    </row>
    <row r="635" spans="12:37" x14ac:dyDescent="0.25">
      <c r="L635" t="str">
        <f t="shared" si="63"/>
        <v/>
      </c>
      <c r="M635" t="str">
        <f t="shared" si="64"/>
        <v/>
      </c>
      <c r="N635" t="e">
        <f>COS(RADIANS(M635))</f>
        <v>#VALUE!</v>
      </c>
      <c r="O635" t="str">
        <f>IFERROR(-COS(RADIANS(DEGREES(ASIN(((SIN(RADIANS(M635)))*$C$26)/(SQRT((((SIN(RADIANS(M635)))*$C$26)^2)+(($C$22-$C$25-(((SIN(RADIANS(90-M635)))*$C$26))-$C$23)^2))))))),"")</f>
        <v/>
      </c>
      <c r="P635" t="e">
        <f>N635</f>
        <v>#VALUE!</v>
      </c>
      <c r="R635">
        <v>0</v>
      </c>
      <c r="AF635" s="10">
        <v>5720</v>
      </c>
      <c r="AG635">
        <f t="shared" ca="1" si="58"/>
        <v>0</v>
      </c>
      <c r="AH635">
        <f t="shared" ca="1" si="59"/>
        <v>0</v>
      </c>
      <c r="AI635">
        <f t="shared" ca="1" si="60"/>
        <v>0</v>
      </c>
      <c r="AJ635">
        <f t="shared" ca="1" si="61"/>
        <v>1</v>
      </c>
      <c r="AK635">
        <f t="shared" ca="1" si="62"/>
        <v>1333.5</v>
      </c>
    </row>
    <row r="636" spans="12:37" x14ac:dyDescent="0.25">
      <c r="L636" t="str">
        <f t="shared" si="63"/>
        <v/>
      </c>
      <c r="M636" t="str">
        <f t="shared" si="64"/>
        <v/>
      </c>
      <c r="N636" t="e">
        <f>SIN(RADIANS(M635))</f>
        <v>#VALUE!</v>
      </c>
      <c r="O636" t="e">
        <f>SIN(RADIANS(DEGREES(ASIN(((SIN(RADIANS(M635)))*$C$26)/(SQRT((((SIN(RADIANS(M635)))*$C$26)^2)+(($C$22-$C$25-(((SIN(RADIANS(90-M635)))*$C$26))-$C$23)^2)))))))</f>
        <v>#VALUE!</v>
      </c>
      <c r="P636" t="e">
        <f>N636</f>
        <v>#VALUE!</v>
      </c>
      <c r="R636">
        <f>$C$6</f>
        <v>1333.5</v>
      </c>
      <c r="AF636" s="10">
        <v>5730</v>
      </c>
      <c r="AG636">
        <f t="shared" ca="1" si="58"/>
        <v>0</v>
      </c>
      <c r="AH636">
        <f t="shared" ca="1" si="59"/>
        <v>0</v>
      </c>
      <c r="AI636">
        <f t="shared" ca="1" si="60"/>
        <v>0</v>
      </c>
      <c r="AJ636">
        <f t="shared" ca="1" si="61"/>
        <v>1</v>
      </c>
      <c r="AK636">
        <f t="shared" ca="1" si="62"/>
        <v>1333.5</v>
      </c>
    </row>
    <row r="637" spans="12:37" x14ac:dyDescent="0.25">
      <c r="L637" t="str">
        <f t="shared" si="63"/>
        <v/>
      </c>
      <c r="M637" t="str">
        <f t="shared" si="64"/>
        <v/>
      </c>
      <c r="N637">
        <v>0</v>
      </c>
      <c r="O637" t="e">
        <f>$C$23*O636</f>
        <v>#VALUE!</v>
      </c>
      <c r="P637" t="e">
        <f>$C$22*P636</f>
        <v>#VALUE!</v>
      </c>
      <c r="R637">
        <f>$C$20*$C$6</f>
        <v>25325.832000000002</v>
      </c>
      <c r="AF637" s="10">
        <v>5740</v>
      </c>
      <c r="AG637">
        <f t="shared" ca="1" si="58"/>
        <v>0</v>
      </c>
      <c r="AH637">
        <f t="shared" ca="1" si="59"/>
        <v>0</v>
      </c>
      <c r="AI637">
        <f t="shared" ca="1" si="60"/>
        <v>0</v>
      </c>
      <c r="AJ637">
        <f t="shared" ca="1" si="61"/>
        <v>1</v>
      </c>
      <c r="AK637">
        <f t="shared" ca="1" si="62"/>
        <v>1333.5</v>
      </c>
    </row>
    <row r="638" spans="12:37" x14ac:dyDescent="0.25">
      <c r="L638" t="str">
        <f t="shared" si="63"/>
        <v/>
      </c>
      <c r="M638" t="str">
        <f t="shared" si="64"/>
        <v/>
      </c>
      <c r="AF638" s="10">
        <v>5750</v>
      </c>
      <c r="AG638">
        <f t="shared" ca="1" si="58"/>
        <v>0</v>
      </c>
      <c r="AH638">
        <f t="shared" ca="1" si="59"/>
        <v>0</v>
      </c>
      <c r="AI638">
        <f t="shared" ca="1" si="60"/>
        <v>0</v>
      </c>
      <c r="AJ638">
        <f t="shared" ca="1" si="61"/>
        <v>1</v>
      </c>
      <c r="AK638">
        <f t="shared" ca="1" si="62"/>
        <v>1333.5</v>
      </c>
    </row>
    <row r="639" spans="12:37" x14ac:dyDescent="0.25">
      <c r="L639" t="str">
        <f t="shared" si="63"/>
        <v/>
      </c>
      <c r="M639" t="str">
        <f t="shared" si="64"/>
        <v/>
      </c>
      <c r="N639" t="e">
        <f t="array" ref="N639:P641">MINVERSE(N635:P637)</f>
        <v>#VALUE!</v>
      </c>
      <c r="O639" t="e">
        <v>#VALUE!</v>
      </c>
      <c r="P639" t="e">
        <v>#VALUE!</v>
      </c>
      <c r="R639" t="e">
        <f t="array" ref="R639:R641">MMULT(N639:P641,R635:R637)</f>
        <v>#VALUE!</v>
      </c>
      <c r="S639" t="s">
        <v>35</v>
      </c>
      <c r="AF639" s="10">
        <v>5760</v>
      </c>
      <c r="AG639">
        <f t="shared" ca="1" si="58"/>
        <v>0</v>
      </c>
      <c r="AH639">
        <f t="shared" ca="1" si="59"/>
        <v>0</v>
      </c>
      <c r="AI639">
        <f t="shared" ca="1" si="60"/>
        <v>0</v>
      </c>
      <c r="AJ639">
        <f t="shared" ca="1" si="61"/>
        <v>1</v>
      </c>
      <c r="AK639">
        <f t="shared" ca="1" si="62"/>
        <v>1333.5</v>
      </c>
    </row>
    <row r="640" spans="12:37" x14ac:dyDescent="0.25">
      <c r="L640" t="str">
        <f t="shared" si="63"/>
        <v/>
      </c>
      <c r="M640" t="str">
        <f t="shared" si="64"/>
        <v/>
      </c>
      <c r="N640" t="e">
        <v>#VALUE!</v>
      </c>
      <c r="O640" t="e">
        <v>#VALUE!</v>
      </c>
      <c r="P640" t="e">
        <v>#VALUE!</v>
      </c>
      <c r="R640" t="e">
        <v>#VALUE!</v>
      </c>
      <c r="S640" t="s">
        <v>35</v>
      </c>
      <c r="AF640" s="10">
        <v>5770</v>
      </c>
      <c r="AG640">
        <f t="shared" ref="AG640:AG703" ca="1" si="65">IF(((AF640/10)+0.99)&gt;$O$60,AG639,OFFSET($M$65,AF640,0))</f>
        <v>0</v>
      </c>
      <c r="AH640">
        <f t="shared" ref="AH640:AH703" ca="1" si="66">IFERROR(IF((AF640/10)&gt;$O$60,AH639,DEGREES(ASIN(((SIN(RADIANS(AG640)))*$C$26)/(SQRT((((SIN(RADIANS(AG640)))*$C$26)^2)+(($C$22-$C$25-(((SIN(RADIANS(90-AG640)))*$C$26))-$C$23)^2)))))),AH639)</f>
        <v>0</v>
      </c>
      <c r="AI640">
        <f t="shared" ref="AI640:AI703" ca="1" si="67">IFERROR(IF((AF640/10)&gt;$O$60,AI639,OFFSET($R$69,AF640,0)),AI639)</f>
        <v>0</v>
      </c>
      <c r="AJ640">
        <f t="shared" ref="AJ640:AJ703" ca="1" si="68">IFERROR(IF((AF640/10)&gt;$O$60,AJ639,OFFSET($R$70,AF640,0)),AJ639)</f>
        <v>1</v>
      </c>
      <c r="AK640">
        <f t="shared" ref="AK640:AK703" ca="1" si="69">IFERROR(IF((AF640/10)&gt;$O$60,AK639,OFFSET($R$71,AF640,0)),AK639)</f>
        <v>1333.5</v>
      </c>
    </row>
    <row r="641" spans="12:37" x14ac:dyDescent="0.25">
      <c r="L641" t="str">
        <f t="shared" si="63"/>
        <v/>
      </c>
      <c r="M641" t="str">
        <f t="shared" si="64"/>
        <v/>
      </c>
      <c r="N641" t="e">
        <v>#VALUE!</v>
      </c>
      <c r="O641" t="e">
        <v>#VALUE!</v>
      </c>
      <c r="P641" t="e">
        <v>#VALUE!</v>
      </c>
      <c r="R641" t="e">
        <v>#VALUE!</v>
      </c>
      <c r="S641" t="s">
        <v>35</v>
      </c>
      <c r="AF641" s="10">
        <v>5780</v>
      </c>
      <c r="AG641">
        <f t="shared" ca="1" si="65"/>
        <v>0</v>
      </c>
      <c r="AH641">
        <f t="shared" ca="1" si="66"/>
        <v>0</v>
      </c>
      <c r="AI641">
        <f t="shared" ca="1" si="67"/>
        <v>0</v>
      </c>
      <c r="AJ641">
        <f t="shared" ca="1" si="68"/>
        <v>1</v>
      </c>
      <c r="AK641">
        <f t="shared" ca="1" si="69"/>
        <v>1333.5</v>
      </c>
    </row>
    <row r="642" spans="12:37" x14ac:dyDescent="0.25">
      <c r="L642" t="str">
        <f t="shared" si="63"/>
        <v/>
      </c>
      <c r="M642" t="str">
        <f t="shared" si="64"/>
        <v/>
      </c>
      <c r="AF642" s="10">
        <v>5790</v>
      </c>
      <c r="AG642">
        <f t="shared" ca="1" si="65"/>
        <v>0</v>
      </c>
      <c r="AH642">
        <f t="shared" ca="1" si="66"/>
        <v>0</v>
      </c>
      <c r="AI642">
        <f t="shared" ca="1" si="67"/>
        <v>0</v>
      </c>
      <c r="AJ642">
        <f t="shared" ca="1" si="68"/>
        <v>1</v>
      </c>
      <c r="AK642">
        <f t="shared" ca="1" si="69"/>
        <v>1333.5</v>
      </c>
    </row>
    <row r="643" spans="12:37" x14ac:dyDescent="0.25">
      <c r="L643" t="str">
        <f t="shared" si="63"/>
        <v/>
      </c>
      <c r="M643" t="str">
        <f t="shared" si="64"/>
        <v/>
      </c>
      <c r="AF643" s="10">
        <v>5800</v>
      </c>
      <c r="AG643">
        <f t="shared" ca="1" si="65"/>
        <v>0</v>
      </c>
      <c r="AH643">
        <f t="shared" ca="1" si="66"/>
        <v>0</v>
      </c>
      <c r="AI643">
        <f t="shared" ca="1" si="67"/>
        <v>0</v>
      </c>
      <c r="AJ643">
        <f t="shared" ca="1" si="68"/>
        <v>1</v>
      </c>
      <c r="AK643">
        <f t="shared" ca="1" si="69"/>
        <v>1333.5</v>
      </c>
    </row>
    <row r="644" spans="12:37" x14ac:dyDescent="0.25">
      <c r="L644" t="str">
        <f t="shared" si="63"/>
        <v/>
      </c>
      <c r="M644" t="str">
        <f t="shared" si="64"/>
        <v/>
      </c>
      <c r="N644" t="s">
        <v>32</v>
      </c>
      <c r="O644" t="s">
        <v>33</v>
      </c>
      <c r="P644" t="s">
        <v>34</v>
      </c>
      <c r="AF644" s="10">
        <v>5810</v>
      </c>
      <c r="AG644">
        <f t="shared" ca="1" si="65"/>
        <v>0</v>
      </c>
      <c r="AH644">
        <f t="shared" ca="1" si="66"/>
        <v>0</v>
      </c>
      <c r="AI644">
        <f t="shared" ca="1" si="67"/>
        <v>0</v>
      </c>
      <c r="AJ644">
        <f t="shared" ca="1" si="68"/>
        <v>1</v>
      </c>
      <c r="AK644">
        <f t="shared" ca="1" si="69"/>
        <v>1333.5</v>
      </c>
    </row>
    <row r="645" spans="12:37" x14ac:dyDescent="0.25">
      <c r="L645" t="str">
        <f t="shared" si="63"/>
        <v/>
      </c>
      <c r="M645" t="str">
        <f t="shared" si="64"/>
        <v/>
      </c>
      <c r="N645" t="e">
        <f>COS(RADIANS(M645))</f>
        <v>#VALUE!</v>
      </c>
      <c r="O645" t="str">
        <f>IFERROR(-COS(RADIANS(DEGREES(ASIN(((SIN(RADIANS(M645)))*$C$26)/(SQRT((((SIN(RADIANS(M645)))*$C$26)^2)+(($C$22-$C$25-(((SIN(RADIANS(90-M645)))*$C$26))-$C$23)^2))))))),"")</f>
        <v/>
      </c>
      <c r="P645" t="e">
        <f>N645</f>
        <v>#VALUE!</v>
      </c>
      <c r="R645">
        <v>0</v>
      </c>
      <c r="AF645" s="10">
        <v>5820</v>
      </c>
      <c r="AG645">
        <f t="shared" ca="1" si="65"/>
        <v>0</v>
      </c>
      <c r="AH645">
        <f t="shared" ca="1" si="66"/>
        <v>0</v>
      </c>
      <c r="AI645">
        <f t="shared" ca="1" si="67"/>
        <v>0</v>
      </c>
      <c r="AJ645">
        <f t="shared" ca="1" si="68"/>
        <v>1</v>
      </c>
      <c r="AK645">
        <f t="shared" ca="1" si="69"/>
        <v>1333.5</v>
      </c>
    </row>
    <row r="646" spans="12:37" x14ac:dyDescent="0.25">
      <c r="L646" t="str">
        <f t="shared" si="63"/>
        <v/>
      </c>
      <c r="M646" t="str">
        <f t="shared" si="64"/>
        <v/>
      </c>
      <c r="N646" t="e">
        <f>SIN(RADIANS(M645))</f>
        <v>#VALUE!</v>
      </c>
      <c r="O646" t="e">
        <f>SIN(RADIANS(DEGREES(ASIN(((SIN(RADIANS(M645)))*$C$26)/(SQRT((((SIN(RADIANS(M645)))*$C$26)^2)+(($C$22-$C$25-(((SIN(RADIANS(90-M645)))*$C$26))-$C$23)^2)))))))</f>
        <v>#VALUE!</v>
      </c>
      <c r="P646" t="e">
        <f>N646</f>
        <v>#VALUE!</v>
      </c>
      <c r="R646">
        <f>$C$6</f>
        <v>1333.5</v>
      </c>
      <c r="AF646" s="10">
        <v>5830</v>
      </c>
      <c r="AG646">
        <f t="shared" ca="1" si="65"/>
        <v>0</v>
      </c>
      <c r="AH646">
        <f t="shared" ca="1" si="66"/>
        <v>0</v>
      </c>
      <c r="AI646">
        <f t="shared" ca="1" si="67"/>
        <v>0</v>
      </c>
      <c r="AJ646">
        <f t="shared" ca="1" si="68"/>
        <v>1</v>
      </c>
      <c r="AK646">
        <f t="shared" ca="1" si="69"/>
        <v>1333.5</v>
      </c>
    </row>
    <row r="647" spans="12:37" x14ac:dyDescent="0.25">
      <c r="L647" t="str">
        <f t="shared" si="63"/>
        <v/>
      </c>
      <c r="M647" t="str">
        <f t="shared" si="64"/>
        <v/>
      </c>
      <c r="N647">
        <v>0</v>
      </c>
      <c r="O647" t="e">
        <f>$C$23*O646</f>
        <v>#VALUE!</v>
      </c>
      <c r="P647" t="e">
        <f>$C$22*P646</f>
        <v>#VALUE!</v>
      </c>
      <c r="R647">
        <f>$C$20*$C$6</f>
        <v>25325.832000000002</v>
      </c>
      <c r="AF647" s="10">
        <v>5840</v>
      </c>
      <c r="AG647">
        <f t="shared" ca="1" si="65"/>
        <v>0</v>
      </c>
      <c r="AH647">
        <f t="shared" ca="1" si="66"/>
        <v>0</v>
      </c>
      <c r="AI647">
        <f t="shared" ca="1" si="67"/>
        <v>0</v>
      </c>
      <c r="AJ647">
        <f t="shared" ca="1" si="68"/>
        <v>1</v>
      </c>
      <c r="AK647">
        <f t="shared" ca="1" si="69"/>
        <v>1333.5</v>
      </c>
    </row>
    <row r="648" spans="12:37" x14ac:dyDescent="0.25">
      <c r="L648" t="str">
        <f t="shared" si="63"/>
        <v/>
      </c>
      <c r="M648" t="str">
        <f t="shared" si="64"/>
        <v/>
      </c>
      <c r="AF648" s="10">
        <v>5850</v>
      </c>
      <c r="AG648">
        <f t="shared" ca="1" si="65"/>
        <v>0</v>
      </c>
      <c r="AH648">
        <f t="shared" ca="1" si="66"/>
        <v>0</v>
      </c>
      <c r="AI648">
        <f t="shared" ca="1" si="67"/>
        <v>0</v>
      </c>
      <c r="AJ648">
        <f t="shared" ca="1" si="68"/>
        <v>1</v>
      </c>
      <c r="AK648">
        <f t="shared" ca="1" si="69"/>
        <v>1333.5</v>
      </c>
    </row>
    <row r="649" spans="12:37" x14ac:dyDescent="0.25">
      <c r="L649" t="str">
        <f t="shared" si="63"/>
        <v/>
      </c>
      <c r="M649" t="str">
        <f t="shared" si="64"/>
        <v/>
      </c>
      <c r="N649" t="e">
        <f t="array" ref="N649:P651">MINVERSE(N645:P647)</f>
        <v>#VALUE!</v>
      </c>
      <c r="O649" t="e">
        <v>#VALUE!</v>
      </c>
      <c r="P649" t="e">
        <v>#VALUE!</v>
      </c>
      <c r="R649" t="e">
        <f t="array" ref="R649:R651">MMULT(N649:P651,R645:R647)</f>
        <v>#VALUE!</v>
      </c>
      <c r="S649" t="s">
        <v>35</v>
      </c>
      <c r="AF649" s="10">
        <v>5860</v>
      </c>
      <c r="AG649">
        <f t="shared" ca="1" si="65"/>
        <v>0</v>
      </c>
      <c r="AH649">
        <f t="shared" ca="1" si="66"/>
        <v>0</v>
      </c>
      <c r="AI649">
        <f t="shared" ca="1" si="67"/>
        <v>0</v>
      </c>
      <c r="AJ649">
        <f t="shared" ca="1" si="68"/>
        <v>1</v>
      </c>
      <c r="AK649">
        <f t="shared" ca="1" si="69"/>
        <v>1333.5</v>
      </c>
    </row>
    <row r="650" spans="12:37" x14ac:dyDescent="0.25">
      <c r="L650" t="str">
        <f t="shared" si="63"/>
        <v/>
      </c>
      <c r="M650" t="str">
        <f t="shared" si="64"/>
        <v/>
      </c>
      <c r="N650" t="e">
        <v>#VALUE!</v>
      </c>
      <c r="O650" t="e">
        <v>#VALUE!</v>
      </c>
      <c r="P650" t="e">
        <v>#VALUE!</v>
      </c>
      <c r="R650" t="e">
        <v>#VALUE!</v>
      </c>
      <c r="S650" t="s">
        <v>35</v>
      </c>
      <c r="AF650" s="10">
        <v>5870</v>
      </c>
      <c r="AG650">
        <f t="shared" ca="1" si="65"/>
        <v>0</v>
      </c>
      <c r="AH650">
        <f t="shared" ca="1" si="66"/>
        <v>0</v>
      </c>
      <c r="AI650">
        <f t="shared" ca="1" si="67"/>
        <v>0</v>
      </c>
      <c r="AJ650">
        <f t="shared" ca="1" si="68"/>
        <v>1</v>
      </c>
      <c r="AK650">
        <f t="shared" ca="1" si="69"/>
        <v>1333.5</v>
      </c>
    </row>
    <row r="651" spans="12:37" x14ac:dyDescent="0.25">
      <c r="L651" t="str">
        <f t="shared" si="63"/>
        <v/>
      </c>
      <c r="M651" t="str">
        <f t="shared" si="64"/>
        <v/>
      </c>
      <c r="N651" t="e">
        <v>#VALUE!</v>
      </c>
      <c r="O651" t="e">
        <v>#VALUE!</v>
      </c>
      <c r="P651" t="e">
        <v>#VALUE!</v>
      </c>
      <c r="R651" t="e">
        <v>#VALUE!</v>
      </c>
      <c r="S651" t="s">
        <v>35</v>
      </c>
      <c r="AF651" s="10">
        <v>5880</v>
      </c>
      <c r="AG651">
        <f t="shared" ca="1" si="65"/>
        <v>0</v>
      </c>
      <c r="AH651">
        <f t="shared" ca="1" si="66"/>
        <v>0</v>
      </c>
      <c r="AI651">
        <f t="shared" ca="1" si="67"/>
        <v>0</v>
      </c>
      <c r="AJ651">
        <f t="shared" ca="1" si="68"/>
        <v>1</v>
      </c>
      <c r="AK651">
        <f t="shared" ca="1" si="69"/>
        <v>1333.5</v>
      </c>
    </row>
    <row r="652" spans="12:37" x14ac:dyDescent="0.25">
      <c r="L652" t="str">
        <f t="shared" ref="L652:L715" si="70">IF(M652="","",L642+1)</f>
        <v/>
      </c>
      <c r="M652" t="str">
        <f t="shared" si="64"/>
        <v/>
      </c>
      <c r="AF652" s="10">
        <v>5890</v>
      </c>
      <c r="AG652">
        <f t="shared" ca="1" si="65"/>
        <v>0</v>
      </c>
      <c r="AH652">
        <f t="shared" ca="1" si="66"/>
        <v>0</v>
      </c>
      <c r="AI652">
        <f t="shared" ca="1" si="67"/>
        <v>0</v>
      </c>
      <c r="AJ652">
        <f t="shared" ca="1" si="68"/>
        <v>1</v>
      </c>
      <c r="AK652">
        <f t="shared" ca="1" si="69"/>
        <v>1333.5</v>
      </c>
    </row>
    <row r="653" spans="12:37" x14ac:dyDescent="0.25">
      <c r="L653" t="str">
        <f t="shared" si="70"/>
        <v/>
      </c>
      <c r="M653" t="str">
        <f t="shared" si="64"/>
        <v/>
      </c>
      <c r="AF653" s="10">
        <v>5900</v>
      </c>
      <c r="AG653">
        <f t="shared" ca="1" si="65"/>
        <v>0</v>
      </c>
      <c r="AH653">
        <f t="shared" ca="1" si="66"/>
        <v>0</v>
      </c>
      <c r="AI653">
        <f t="shared" ca="1" si="67"/>
        <v>0</v>
      </c>
      <c r="AJ653">
        <f t="shared" ca="1" si="68"/>
        <v>1</v>
      </c>
      <c r="AK653">
        <f t="shared" ca="1" si="69"/>
        <v>1333.5</v>
      </c>
    </row>
    <row r="654" spans="12:37" x14ac:dyDescent="0.25">
      <c r="L654" t="str">
        <f t="shared" si="70"/>
        <v/>
      </c>
      <c r="M654" t="str">
        <f t="shared" si="64"/>
        <v/>
      </c>
      <c r="N654" t="s">
        <v>32</v>
      </c>
      <c r="O654" t="s">
        <v>33</v>
      </c>
      <c r="P654" t="s">
        <v>34</v>
      </c>
      <c r="AF654" s="10">
        <v>5910</v>
      </c>
      <c r="AG654">
        <f t="shared" ca="1" si="65"/>
        <v>0</v>
      </c>
      <c r="AH654">
        <f t="shared" ca="1" si="66"/>
        <v>0</v>
      </c>
      <c r="AI654">
        <f t="shared" ca="1" si="67"/>
        <v>0</v>
      </c>
      <c r="AJ654">
        <f t="shared" ca="1" si="68"/>
        <v>1</v>
      </c>
      <c r="AK654">
        <f t="shared" ca="1" si="69"/>
        <v>1333.5</v>
      </c>
    </row>
    <row r="655" spans="12:37" x14ac:dyDescent="0.25">
      <c r="L655" t="str">
        <f t="shared" si="70"/>
        <v/>
      </c>
      <c r="M655" t="str">
        <f t="shared" si="64"/>
        <v/>
      </c>
      <c r="N655" t="e">
        <f>COS(RADIANS(M655))</f>
        <v>#VALUE!</v>
      </c>
      <c r="O655" t="str">
        <f>IFERROR(-COS(RADIANS(DEGREES(ASIN(((SIN(RADIANS(M655)))*$C$26)/(SQRT((((SIN(RADIANS(M655)))*$C$26)^2)+(($C$22-$C$25-(((SIN(RADIANS(90-M655)))*$C$26))-$C$23)^2))))))),"")</f>
        <v/>
      </c>
      <c r="P655" t="e">
        <f>N655</f>
        <v>#VALUE!</v>
      </c>
      <c r="R655">
        <v>0</v>
      </c>
      <c r="AF655" s="10">
        <v>5920</v>
      </c>
      <c r="AG655">
        <f t="shared" ca="1" si="65"/>
        <v>0</v>
      </c>
      <c r="AH655">
        <f t="shared" ca="1" si="66"/>
        <v>0</v>
      </c>
      <c r="AI655">
        <f t="shared" ca="1" si="67"/>
        <v>0</v>
      </c>
      <c r="AJ655">
        <f t="shared" ca="1" si="68"/>
        <v>1</v>
      </c>
      <c r="AK655">
        <f t="shared" ca="1" si="69"/>
        <v>1333.5</v>
      </c>
    </row>
    <row r="656" spans="12:37" x14ac:dyDescent="0.25">
      <c r="L656" t="str">
        <f t="shared" si="70"/>
        <v/>
      </c>
      <c r="M656" t="str">
        <f t="shared" si="64"/>
        <v/>
      </c>
      <c r="N656" t="e">
        <f>SIN(RADIANS(M655))</f>
        <v>#VALUE!</v>
      </c>
      <c r="O656" t="e">
        <f>SIN(RADIANS(DEGREES(ASIN(((SIN(RADIANS(M655)))*$C$26)/(SQRT((((SIN(RADIANS(M655)))*$C$26)^2)+(($C$22-$C$25-(((SIN(RADIANS(90-M655)))*$C$26))-$C$23)^2)))))))</f>
        <v>#VALUE!</v>
      </c>
      <c r="P656" t="e">
        <f>N656</f>
        <v>#VALUE!</v>
      </c>
      <c r="R656">
        <f>$C$6</f>
        <v>1333.5</v>
      </c>
      <c r="AF656" s="10">
        <v>5930</v>
      </c>
      <c r="AG656">
        <f t="shared" ca="1" si="65"/>
        <v>0</v>
      </c>
      <c r="AH656">
        <f t="shared" ca="1" si="66"/>
        <v>0</v>
      </c>
      <c r="AI656">
        <f t="shared" ca="1" si="67"/>
        <v>0</v>
      </c>
      <c r="AJ656">
        <f t="shared" ca="1" si="68"/>
        <v>1</v>
      </c>
      <c r="AK656">
        <f t="shared" ca="1" si="69"/>
        <v>1333.5</v>
      </c>
    </row>
    <row r="657" spans="12:37" x14ac:dyDescent="0.25">
      <c r="L657" t="str">
        <f t="shared" si="70"/>
        <v/>
      </c>
      <c r="M657" t="str">
        <f t="shared" si="64"/>
        <v/>
      </c>
      <c r="N657">
        <v>0</v>
      </c>
      <c r="O657" t="e">
        <f>$C$23*O656</f>
        <v>#VALUE!</v>
      </c>
      <c r="P657" t="e">
        <f>$C$22*P656</f>
        <v>#VALUE!</v>
      </c>
      <c r="R657">
        <f>$C$20*$C$6</f>
        <v>25325.832000000002</v>
      </c>
      <c r="AF657" s="10">
        <v>5940</v>
      </c>
      <c r="AG657">
        <f t="shared" ca="1" si="65"/>
        <v>0</v>
      </c>
      <c r="AH657">
        <f t="shared" ca="1" si="66"/>
        <v>0</v>
      </c>
      <c r="AI657">
        <f t="shared" ca="1" si="67"/>
        <v>0</v>
      </c>
      <c r="AJ657">
        <f t="shared" ca="1" si="68"/>
        <v>1</v>
      </c>
      <c r="AK657">
        <f t="shared" ca="1" si="69"/>
        <v>1333.5</v>
      </c>
    </row>
    <row r="658" spans="12:37" x14ac:dyDescent="0.25">
      <c r="L658" t="str">
        <f t="shared" si="70"/>
        <v/>
      </c>
      <c r="M658" t="str">
        <f t="shared" si="64"/>
        <v/>
      </c>
      <c r="AF658" s="10">
        <v>5950</v>
      </c>
      <c r="AG658">
        <f t="shared" ca="1" si="65"/>
        <v>0</v>
      </c>
      <c r="AH658">
        <f t="shared" ca="1" si="66"/>
        <v>0</v>
      </c>
      <c r="AI658">
        <f t="shared" ca="1" si="67"/>
        <v>0</v>
      </c>
      <c r="AJ658">
        <f t="shared" ca="1" si="68"/>
        <v>1</v>
      </c>
      <c r="AK658">
        <f t="shared" ca="1" si="69"/>
        <v>1333.5</v>
      </c>
    </row>
    <row r="659" spans="12:37" x14ac:dyDescent="0.25">
      <c r="L659" t="str">
        <f t="shared" si="70"/>
        <v/>
      </c>
      <c r="M659" t="str">
        <f t="shared" si="64"/>
        <v/>
      </c>
      <c r="N659" t="e">
        <f t="array" ref="N659:P661">MINVERSE(N655:P657)</f>
        <v>#VALUE!</v>
      </c>
      <c r="O659" t="e">
        <v>#VALUE!</v>
      </c>
      <c r="P659" t="e">
        <v>#VALUE!</v>
      </c>
      <c r="R659" t="e">
        <f t="array" ref="R659:R661">MMULT(N659:P661,R655:R657)</f>
        <v>#VALUE!</v>
      </c>
      <c r="S659" t="s">
        <v>35</v>
      </c>
      <c r="AF659" s="10">
        <v>5960</v>
      </c>
      <c r="AG659">
        <f t="shared" ca="1" si="65"/>
        <v>0</v>
      </c>
      <c r="AH659">
        <f t="shared" ca="1" si="66"/>
        <v>0</v>
      </c>
      <c r="AI659">
        <f t="shared" ca="1" si="67"/>
        <v>0</v>
      </c>
      <c r="AJ659">
        <f t="shared" ca="1" si="68"/>
        <v>1</v>
      </c>
      <c r="AK659">
        <f t="shared" ca="1" si="69"/>
        <v>1333.5</v>
      </c>
    </row>
    <row r="660" spans="12:37" x14ac:dyDescent="0.25">
      <c r="L660" t="str">
        <f t="shared" si="70"/>
        <v/>
      </c>
      <c r="M660" t="str">
        <f t="shared" si="64"/>
        <v/>
      </c>
      <c r="N660" t="e">
        <v>#VALUE!</v>
      </c>
      <c r="O660" t="e">
        <v>#VALUE!</v>
      </c>
      <c r="P660" t="e">
        <v>#VALUE!</v>
      </c>
      <c r="R660" t="e">
        <v>#VALUE!</v>
      </c>
      <c r="S660" t="s">
        <v>35</v>
      </c>
      <c r="AF660" s="10">
        <v>5970</v>
      </c>
      <c r="AG660">
        <f t="shared" ca="1" si="65"/>
        <v>0</v>
      </c>
      <c r="AH660">
        <f t="shared" ca="1" si="66"/>
        <v>0</v>
      </c>
      <c r="AI660">
        <f t="shared" ca="1" si="67"/>
        <v>0</v>
      </c>
      <c r="AJ660">
        <f t="shared" ca="1" si="68"/>
        <v>1</v>
      </c>
      <c r="AK660">
        <f t="shared" ca="1" si="69"/>
        <v>1333.5</v>
      </c>
    </row>
    <row r="661" spans="12:37" x14ac:dyDescent="0.25">
      <c r="L661" t="str">
        <f t="shared" si="70"/>
        <v/>
      </c>
      <c r="M661" t="str">
        <f t="shared" si="64"/>
        <v/>
      </c>
      <c r="N661" t="e">
        <v>#VALUE!</v>
      </c>
      <c r="O661" t="e">
        <v>#VALUE!</v>
      </c>
      <c r="P661" t="e">
        <v>#VALUE!</v>
      </c>
      <c r="R661" t="e">
        <v>#VALUE!</v>
      </c>
      <c r="S661" t="s">
        <v>35</v>
      </c>
      <c r="AF661" s="10">
        <v>5980</v>
      </c>
      <c r="AG661">
        <f t="shared" ca="1" si="65"/>
        <v>0</v>
      </c>
      <c r="AH661">
        <f t="shared" ca="1" si="66"/>
        <v>0</v>
      </c>
      <c r="AI661">
        <f t="shared" ca="1" si="67"/>
        <v>0</v>
      </c>
      <c r="AJ661">
        <f t="shared" ca="1" si="68"/>
        <v>1</v>
      </c>
      <c r="AK661">
        <f t="shared" ca="1" si="69"/>
        <v>1333.5</v>
      </c>
    </row>
    <row r="662" spans="12:37" x14ac:dyDescent="0.25">
      <c r="L662" t="str">
        <f t="shared" si="70"/>
        <v/>
      </c>
      <c r="M662" t="str">
        <f t="shared" si="64"/>
        <v/>
      </c>
      <c r="AF662" s="10">
        <v>5990</v>
      </c>
      <c r="AG662">
        <f t="shared" ca="1" si="65"/>
        <v>0</v>
      </c>
      <c r="AH662">
        <f t="shared" ca="1" si="66"/>
        <v>0</v>
      </c>
      <c r="AI662">
        <f t="shared" ca="1" si="67"/>
        <v>0</v>
      </c>
      <c r="AJ662">
        <f t="shared" ca="1" si="68"/>
        <v>1</v>
      </c>
      <c r="AK662">
        <f t="shared" ca="1" si="69"/>
        <v>1333.5</v>
      </c>
    </row>
    <row r="663" spans="12:37" x14ac:dyDescent="0.25">
      <c r="L663" t="str">
        <f t="shared" si="70"/>
        <v/>
      </c>
      <c r="M663" t="str">
        <f t="shared" si="64"/>
        <v/>
      </c>
      <c r="AF663" s="10">
        <v>6000</v>
      </c>
      <c r="AG663">
        <f t="shared" ca="1" si="65"/>
        <v>0</v>
      </c>
      <c r="AH663">
        <f t="shared" ca="1" si="66"/>
        <v>0</v>
      </c>
      <c r="AI663">
        <f t="shared" ca="1" si="67"/>
        <v>0</v>
      </c>
      <c r="AJ663">
        <f t="shared" ca="1" si="68"/>
        <v>1</v>
      </c>
      <c r="AK663">
        <f t="shared" ca="1" si="69"/>
        <v>1333.5</v>
      </c>
    </row>
    <row r="664" spans="12:37" x14ac:dyDescent="0.25">
      <c r="L664" t="str">
        <f t="shared" si="70"/>
        <v/>
      </c>
      <c r="M664" t="str">
        <f t="shared" si="64"/>
        <v/>
      </c>
      <c r="N664" t="s">
        <v>32</v>
      </c>
      <c r="O664" t="s">
        <v>33</v>
      </c>
      <c r="P664" t="s">
        <v>34</v>
      </c>
      <c r="AF664" s="10">
        <v>6010</v>
      </c>
      <c r="AG664">
        <f t="shared" ca="1" si="65"/>
        <v>0</v>
      </c>
      <c r="AH664">
        <f t="shared" ca="1" si="66"/>
        <v>0</v>
      </c>
      <c r="AI664">
        <f t="shared" ca="1" si="67"/>
        <v>0</v>
      </c>
      <c r="AJ664">
        <f t="shared" ca="1" si="68"/>
        <v>1</v>
      </c>
      <c r="AK664">
        <f t="shared" ca="1" si="69"/>
        <v>1333.5</v>
      </c>
    </row>
    <row r="665" spans="12:37" x14ac:dyDescent="0.25">
      <c r="L665" t="str">
        <f t="shared" si="70"/>
        <v/>
      </c>
      <c r="M665" t="str">
        <f t="shared" si="64"/>
        <v/>
      </c>
      <c r="N665" t="e">
        <f>COS(RADIANS(M665))</f>
        <v>#VALUE!</v>
      </c>
      <c r="O665" t="str">
        <f>IFERROR(-COS(RADIANS(DEGREES(ASIN(((SIN(RADIANS(M665)))*$C$26)/(SQRT((((SIN(RADIANS(M665)))*$C$26)^2)+(($C$22-$C$25-(((SIN(RADIANS(90-M665)))*$C$26))-$C$23)^2))))))),"")</f>
        <v/>
      </c>
      <c r="P665" t="e">
        <f>N665</f>
        <v>#VALUE!</v>
      </c>
      <c r="R665">
        <v>0</v>
      </c>
      <c r="AF665" s="10">
        <v>6020</v>
      </c>
      <c r="AG665">
        <f t="shared" ca="1" si="65"/>
        <v>0</v>
      </c>
      <c r="AH665">
        <f t="shared" ca="1" si="66"/>
        <v>0</v>
      </c>
      <c r="AI665">
        <f t="shared" ca="1" si="67"/>
        <v>0</v>
      </c>
      <c r="AJ665">
        <f t="shared" ca="1" si="68"/>
        <v>1</v>
      </c>
      <c r="AK665">
        <f t="shared" ca="1" si="69"/>
        <v>1333.5</v>
      </c>
    </row>
    <row r="666" spans="12:37" x14ac:dyDescent="0.25">
      <c r="L666" t="str">
        <f t="shared" si="70"/>
        <v/>
      </c>
      <c r="M666" t="str">
        <f t="shared" si="64"/>
        <v/>
      </c>
      <c r="N666" t="e">
        <f>SIN(RADIANS(M665))</f>
        <v>#VALUE!</v>
      </c>
      <c r="O666" t="e">
        <f>SIN(RADIANS(DEGREES(ASIN(((SIN(RADIANS(M665)))*$C$26)/(SQRT((((SIN(RADIANS(M665)))*$C$26)^2)+(($C$22-$C$25-(((SIN(RADIANS(90-M665)))*$C$26))-$C$23)^2)))))))</f>
        <v>#VALUE!</v>
      </c>
      <c r="P666" t="e">
        <f>N666</f>
        <v>#VALUE!</v>
      </c>
      <c r="R666">
        <f>$C$6</f>
        <v>1333.5</v>
      </c>
      <c r="AF666" s="10">
        <v>6030</v>
      </c>
      <c r="AG666">
        <f t="shared" ca="1" si="65"/>
        <v>0</v>
      </c>
      <c r="AH666">
        <f t="shared" ca="1" si="66"/>
        <v>0</v>
      </c>
      <c r="AI666">
        <f t="shared" ca="1" si="67"/>
        <v>0</v>
      </c>
      <c r="AJ666">
        <f t="shared" ca="1" si="68"/>
        <v>1</v>
      </c>
      <c r="AK666">
        <f t="shared" ca="1" si="69"/>
        <v>1333.5</v>
      </c>
    </row>
    <row r="667" spans="12:37" x14ac:dyDescent="0.25">
      <c r="L667" t="str">
        <f t="shared" si="70"/>
        <v/>
      </c>
      <c r="M667" t="str">
        <f t="shared" si="64"/>
        <v/>
      </c>
      <c r="N667">
        <v>0</v>
      </c>
      <c r="O667" t="e">
        <f>$C$23*O666</f>
        <v>#VALUE!</v>
      </c>
      <c r="P667" t="e">
        <f>$C$22*P666</f>
        <v>#VALUE!</v>
      </c>
      <c r="R667">
        <f>$C$20*$C$6</f>
        <v>25325.832000000002</v>
      </c>
      <c r="AF667" s="10">
        <v>6040</v>
      </c>
      <c r="AG667">
        <f t="shared" ca="1" si="65"/>
        <v>0</v>
      </c>
      <c r="AH667">
        <f t="shared" ca="1" si="66"/>
        <v>0</v>
      </c>
      <c r="AI667">
        <f t="shared" ca="1" si="67"/>
        <v>0</v>
      </c>
      <c r="AJ667">
        <f t="shared" ca="1" si="68"/>
        <v>1</v>
      </c>
      <c r="AK667">
        <f t="shared" ca="1" si="69"/>
        <v>1333.5</v>
      </c>
    </row>
    <row r="668" spans="12:37" x14ac:dyDescent="0.25">
      <c r="L668" t="str">
        <f t="shared" si="70"/>
        <v/>
      </c>
      <c r="M668" t="str">
        <f t="shared" si="64"/>
        <v/>
      </c>
      <c r="AF668" s="10">
        <v>6050</v>
      </c>
      <c r="AG668">
        <f t="shared" ca="1" si="65"/>
        <v>0</v>
      </c>
      <c r="AH668">
        <f t="shared" ca="1" si="66"/>
        <v>0</v>
      </c>
      <c r="AI668">
        <f t="shared" ca="1" si="67"/>
        <v>0</v>
      </c>
      <c r="AJ668">
        <f t="shared" ca="1" si="68"/>
        <v>1</v>
      </c>
      <c r="AK668">
        <f t="shared" ca="1" si="69"/>
        <v>1333.5</v>
      </c>
    </row>
    <row r="669" spans="12:37" x14ac:dyDescent="0.25">
      <c r="L669" t="str">
        <f t="shared" si="70"/>
        <v/>
      </c>
      <c r="M669" t="str">
        <f t="shared" si="64"/>
        <v/>
      </c>
      <c r="N669" t="e">
        <f t="array" ref="N669:P671">MINVERSE(N665:P667)</f>
        <v>#VALUE!</v>
      </c>
      <c r="O669" t="e">
        <v>#VALUE!</v>
      </c>
      <c r="P669" t="e">
        <v>#VALUE!</v>
      </c>
      <c r="R669" t="e">
        <f t="array" ref="R669:R671">MMULT(N669:P671,R665:R667)</f>
        <v>#VALUE!</v>
      </c>
      <c r="S669" t="s">
        <v>35</v>
      </c>
      <c r="AF669" s="10">
        <v>6060</v>
      </c>
      <c r="AG669">
        <f t="shared" ca="1" si="65"/>
        <v>0</v>
      </c>
      <c r="AH669">
        <f t="shared" ca="1" si="66"/>
        <v>0</v>
      </c>
      <c r="AI669">
        <f t="shared" ca="1" si="67"/>
        <v>0</v>
      </c>
      <c r="AJ669">
        <f t="shared" ca="1" si="68"/>
        <v>1</v>
      </c>
      <c r="AK669">
        <f t="shared" ca="1" si="69"/>
        <v>1333.5</v>
      </c>
    </row>
    <row r="670" spans="12:37" x14ac:dyDescent="0.25">
      <c r="L670" t="str">
        <f t="shared" si="70"/>
        <v/>
      </c>
      <c r="M670" t="str">
        <f t="shared" si="64"/>
        <v/>
      </c>
      <c r="N670" t="e">
        <v>#VALUE!</v>
      </c>
      <c r="O670" t="e">
        <v>#VALUE!</v>
      </c>
      <c r="P670" t="e">
        <v>#VALUE!</v>
      </c>
      <c r="R670" t="e">
        <v>#VALUE!</v>
      </c>
      <c r="S670" t="s">
        <v>35</v>
      </c>
      <c r="AF670" s="10">
        <v>6070</v>
      </c>
      <c r="AG670">
        <f t="shared" ca="1" si="65"/>
        <v>0</v>
      </c>
      <c r="AH670">
        <f t="shared" ca="1" si="66"/>
        <v>0</v>
      </c>
      <c r="AI670">
        <f t="shared" ca="1" si="67"/>
        <v>0</v>
      </c>
      <c r="AJ670">
        <f t="shared" ca="1" si="68"/>
        <v>1</v>
      </c>
      <c r="AK670">
        <f t="shared" ca="1" si="69"/>
        <v>1333.5</v>
      </c>
    </row>
    <row r="671" spans="12:37" x14ac:dyDescent="0.25">
      <c r="L671" t="str">
        <f t="shared" si="70"/>
        <v/>
      </c>
      <c r="M671" t="str">
        <f t="shared" si="64"/>
        <v/>
      </c>
      <c r="N671" t="e">
        <v>#VALUE!</v>
      </c>
      <c r="O671" t="e">
        <v>#VALUE!</v>
      </c>
      <c r="P671" t="e">
        <v>#VALUE!</v>
      </c>
      <c r="R671" t="e">
        <v>#VALUE!</v>
      </c>
      <c r="S671" t="s">
        <v>35</v>
      </c>
      <c r="AF671" s="10">
        <v>6080</v>
      </c>
      <c r="AG671">
        <f t="shared" ca="1" si="65"/>
        <v>0</v>
      </c>
      <c r="AH671">
        <f t="shared" ca="1" si="66"/>
        <v>0</v>
      </c>
      <c r="AI671">
        <f t="shared" ca="1" si="67"/>
        <v>0</v>
      </c>
      <c r="AJ671">
        <f t="shared" ca="1" si="68"/>
        <v>1</v>
      </c>
      <c r="AK671">
        <f t="shared" ca="1" si="69"/>
        <v>1333.5</v>
      </c>
    </row>
    <row r="672" spans="12:37" x14ac:dyDescent="0.25">
      <c r="L672" t="str">
        <f t="shared" si="70"/>
        <v/>
      </c>
      <c r="M672" t="str">
        <f t="shared" si="64"/>
        <v/>
      </c>
      <c r="AF672" s="10">
        <v>6090</v>
      </c>
      <c r="AG672">
        <f t="shared" ca="1" si="65"/>
        <v>0</v>
      </c>
      <c r="AH672">
        <f t="shared" ca="1" si="66"/>
        <v>0</v>
      </c>
      <c r="AI672">
        <f t="shared" ca="1" si="67"/>
        <v>0</v>
      </c>
      <c r="AJ672">
        <f t="shared" ca="1" si="68"/>
        <v>1</v>
      </c>
      <c r="AK672">
        <f t="shared" ca="1" si="69"/>
        <v>1333.5</v>
      </c>
    </row>
    <row r="673" spans="12:37" x14ac:dyDescent="0.25">
      <c r="L673" t="str">
        <f t="shared" si="70"/>
        <v/>
      </c>
      <c r="M673" t="str">
        <f t="shared" si="64"/>
        <v/>
      </c>
      <c r="AF673" s="10">
        <v>6100</v>
      </c>
      <c r="AG673">
        <f t="shared" ca="1" si="65"/>
        <v>0</v>
      </c>
      <c r="AH673">
        <f t="shared" ca="1" si="66"/>
        <v>0</v>
      </c>
      <c r="AI673">
        <f t="shared" ca="1" si="67"/>
        <v>0</v>
      </c>
      <c r="AJ673">
        <f t="shared" ca="1" si="68"/>
        <v>1</v>
      </c>
      <c r="AK673">
        <f t="shared" ca="1" si="69"/>
        <v>1333.5</v>
      </c>
    </row>
    <row r="674" spans="12:37" x14ac:dyDescent="0.25">
      <c r="L674" t="str">
        <f t="shared" si="70"/>
        <v/>
      </c>
      <c r="M674" t="str">
        <f t="shared" si="64"/>
        <v/>
      </c>
      <c r="N674" t="s">
        <v>32</v>
      </c>
      <c r="O674" t="s">
        <v>33</v>
      </c>
      <c r="P674" t="s">
        <v>34</v>
      </c>
      <c r="AF674" s="10">
        <v>6110</v>
      </c>
      <c r="AG674">
        <f t="shared" ca="1" si="65"/>
        <v>0</v>
      </c>
      <c r="AH674">
        <f t="shared" ca="1" si="66"/>
        <v>0</v>
      </c>
      <c r="AI674">
        <f t="shared" ca="1" si="67"/>
        <v>0</v>
      </c>
      <c r="AJ674">
        <f t="shared" ca="1" si="68"/>
        <v>1</v>
      </c>
      <c r="AK674">
        <f t="shared" ca="1" si="69"/>
        <v>1333.5</v>
      </c>
    </row>
    <row r="675" spans="12:37" x14ac:dyDescent="0.25">
      <c r="L675" t="str">
        <f t="shared" si="70"/>
        <v/>
      </c>
      <c r="M675" t="str">
        <f t="shared" ref="M675:M738" si="71">IF(M665="","",IF(((M665+$O$61)&gt;=$O$49+($O$61/2)),"",(M665+$O$61)))</f>
        <v/>
      </c>
      <c r="N675" t="e">
        <f>COS(RADIANS(M675))</f>
        <v>#VALUE!</v>
      </c>
      <c r="O675" t="str">
        <f>IFERROR(-COS(RADIANS(DEGREES(ASIN(((SIN(RADIANS(M675)))*$C$26)/(SQRT((((SIN(RADIANS(M675)))*$C$26)^2)+(($C$22-$C$25-(((SIN(RADIANS(90-M675)))*$C$26))-$C$23)^2))))))),"")</f>
        <v/>
      </c>
      <c r="P675" t="e">
        <f>N675</f>
        <v>#VALUE!</v>
      </c>
      <c r="R675">
        <v>0</v>
      </c>
      <c r="AF675" s="10">
        <v>6120</v>
      </c>
      <c r="AG675">
        <f t="shared" ca="1" si="65"/>
        <v>0</v>
      </c>
      <c r="AH675">
        <f t="shared" ca="1" si="66"/>
        <v>0</v>
      </c>
      <c r="AI675">
        <f t="shared" ca="1" si="67"/>
        <v>0</v>
      </c>
      <c r="AJ675">
        <f t="shared" ca="1" si="68"/>
        <v>1</v>
      </c>
      <c r="AK675">
        <f t="shared" ca="1" si="69"/>
        <v>1333.5</v>
      </c>
    </row>
    <row r="676" spans="12:37" x14ac:dyDescent="0.25">
      <c r="L676" t="str">
        <f t="shared" si="70"/>
        <v/>
      </c>
      <c r="M676" t="str">
        <f t="shared" si="71"/>
        <v/>
      </c>
      <c r="N676" t="e">
        <f>SIN(RADIANS(M675))</f>
        <v>#VALUE!</v>
      </c>
      <c r="O676" t="e">
        <f>SIN(RADIANS(DEGREES(ASIN(((SIN(RADIANS(M675)))*$C$26)/(SQRT((((SIN(RADIANS(M675)))*$C$26)^2)+(($C$22-$C$25-(((SIN(RADIANS(90-M675)))*$C$26))-$C$23)^2)))))))</f>
        <v>#VALUE!</v>
      </c>
      <c r="P676" t="e">
        <f>N676</f>
        <v>#VALUE!</v>
      </c>
      <c r="R676">
        <f>$C$6</f>
        <v>1333.5</v>
      </c>
      <c r="AF676" s="10">
        <v>6130</v>
      </c>
      <c r="AG676">
        <f t="shared" ca="1" si="65"/>
        <v>0</v>
      </c>
      <c r="AH676">
        <f t="shared" ca="1" si="66"/>
        <v>0</v>
      </c>
      <c r="AI676">
        <f t="shared" ca="1" si="67"/>
        <v>0</v>
      </c>
      <c r="AJ676">
        <f t="shared" ca="1" si="68"/>
        <v>1</v>
      </c>
      <c r="AK676">
        <f t="shared" ca="1" si="69"/>
        <v>1333.5</v>
      </c>
    </row>
    <row r="677" spans="12:37" x14ac:dyDescent="0.25">
      <c r="L677" t="str">
        <f t="shared" si="70"/>
        <v/>
      </c>
      <c r="M677" t="str">
        <f t="shared" si="71"/>
        <v/>
      </c>
      <c r="N677">
        <v>0</v>
      </c>
      <c r="O677" t="e">
        <f>$C$23*O676</f>
        <v>#VALUE!</v>
      </c>
      <c r="P677" t="e">
        <f>$C$22*P676</f>
        <v>#VALUE!</v>
      </c>
      <c r="R677">
        <f>$C$20*$C$6</f>
        <v>25325.832000000002</v>
      </c>
      <c r="AF677" s="10">
        <v>6140</v>
      </c>
      <c r="AG677">
        <f t="shared" ca="1" si="65"/>
        <v>0</v>
      </c>
      <c r="AH677">
        <f t="shared" ca="1" si="66"/>
        <v>0</v>
      </c>
      <c r="AI677">
        <f t="shared" ca="1" si="67"/>
        <v>0</v>
      </c>
      <c r="AJ677">
        <f t="shared" ca="1" si="68"/>
        <v>1</v>
      </c>
      <c r="AK677">
        <f t="shared" ca="1" si="69"/>
        <v>1333.5</v>
      </c>
    </row>
    <row r="678" spans="12:37" x14ac:dyDescent="0.25">
      <c r="L678" t="str">
        <f t="shared" si="70"/>
        <v/>
      </c>
      <c r="M678" t="str">
        <f t="shared" si="71"/>
        <v/>
      </c>
      <c r="AF678" s="10">
        <v>6150</v>
      </c>
      <c r="AG678">
        <f t="shared" ca="1" si="65"/>
        <v>0</v>
      </c>
      <c r="AH678">
        <f t="shared" ca="1" si="66"/>
        <v>0</v>
      </c>
      <c r="AI678">
        <f t="shared" ca="1" si="67"/>
        <v>0</v>
      </c>
      <c r="AJ678">
        <f t="shared" ca="1" si="68"/>
        <v>1</v>
      </c>
      <c r="AK678">
        <f t="shared" ca="1" si="69"/>
        <v>1333.5</v>
      </c>
    </row>
    <row r="679" spans="12:37" x14ac:dyDescent="0.25">
      <c r="L679" t="str">
        <f t="shared" si="70"/>
        <v/>
      </c>
      <c r="M679" t="str">
        <f t="shared" si="71"/>
        <v/>
      </c>
      <c r="N679" t="e">
        <f t="array" ref="N679:P681">MINVERSE(N675:P677)</f>
        <v>#VALUE!</v>
      </c>
      <c r="O679" t="e">
        <v>#VALUE!</v>
      </c>
      <c r="P679" t="e">
        <v>#VALUE!</v>
      </c>
      <c r="R679" t="e">
        <f t="array" ref="R679:R681">MMULT(N679:P681,R675:R677)</f>
        <v>#VALUE!</v>
      </c>
      <c r="S679" t="s">
        <v>35</v>
      </c>
      <c r="AF679" s="10">
        <v>6160</v>
      </c>
      <c r="AG679">
        <f t="shared" ca="1" si="65"/>
        <v>0</v>
      </c>
      <c r="AH679">
        <f t="shared" ca="1" si="66"/>
        <v>0</v>
      </c>
      <c r="AI679">
        <f t="shared" ca="1" si="67"/>
        <v>0</v>
      </c>
      <c r="AJ679">
        <f t="shared" ca="1" si="68"/>
        <v>1</v>
      </c>
      <c r="AK679">
        <f t="shared" ca="1" si="69"/>
        <v>1333.5</v>
      </c>
    </row>
    <row r="680" spans="12:37" x14ac:dyDescent="0.25">
      <c r="L680" t="str">
        <f t="shared" si="70"/>
        <v/>
      </c>
      <c r="M680" t="str">
        <f t="shared" si="71"/>
        <v/>
      </c>
      <c r="N680" t="e">
        <v>#VALUE!</v>
      </c>
      <c r="O680" t="e">
        <v>#VALUE!</v>
      </c>
      <c r="P680" t="e">
        <v>#VALUE!</v>
      </c>
      <c r="R680" t="e">
        <v>#VALUE!</v>
      </c>
      <c r="S680" t="s">
        <v>35</v>
      </c>
      <c r="AF680" s="10">
        <v>6170</v>
      </c>
      <c r="AG680">
        <f t="shared" ca="1" si="65"/>
        <v>0</v>
      </c>
      <c r="AH680">
        <f t="shared" ca="1" si="66"/>
        <v>0</v>
      </c>
      <c r="AI680">
        <f t="shared" ca="1" si="67"/>
        <v>0</v>
      </c>
      <c r="AJ680">
        <f t="shared" ca="1" si="68"/>
        <v>1</v>
      </c>
      <c r="AK680">
        <f t="shared" ca="1" si="69"/>
        <v>1333.5</v>
      </c>
    </row>
    <row r="681" spans="12:37" x14ac:dyDescent="0.25">
      <c r="L681" t="str">
        <f t="shared" si="70"/>
        <v/>
      </c>
      <c r="M681" t="str">
        <f t="shared" si="71"/>
        <v/>
      </c>
      <c r="N681" t="e">
        <v>#VALUE!</v>
      </c>
      <c r="O681" t="e">
        <v>#VALUE!</v>
      </c>
      <c r="P681" t="e">
        <v>#VALUE!</v>
      </c>
      <c r="R681" t="e">
        <v>#VALUE!</v>
      </c>
      <c r="S681" t="s">
        <v>35</v>
      </c>
      <c r="AF681" s="10">
        <v>6180</v>
      </c>
      <c r="AG681">
        <f t="shared" ca="1" si="65"/>
        <v>0</v>
      </c>
      <c r="AH681">
        <f t="shared" ca="1" si="66"/>
        <v>0</v>
      </c>
      <c r="AI681">
        <f t="shared" ca="1" si="67"/>
        <v>0</v>
      </c>
      <c r="AJ681">
        <f t="shared" ca="1" si="68"/>
        <v>1</v>
      </c>
      <c r="AK681">
        <f t="shared" ca="1" si="69"/>
        <v>1333.5</v>
      </c>
    </row>
    <row r="682" spans="12:37" x14ac:dyDescent="0.25">
      <c r="L682" t="str">
        <f t="shared" si="70"/>
        <v/>
      </c>
      <c r="M682" t="str">
        <f t="shared" si="71"/>
        <v/>
      </c>
      <c r="AF682" s="10">
        <v>6190</v>
      </c>
      <c r="AG682">
        <f t="shared" ca="1" si="65"/>
        <v>0</v>
      </c>
      <c r="AH682">
        <f t="shared" ca="1" si="66"/>
        <v>0</v>
      </c>
      <c r="AI682">
        <f t="shared" ca="1" si="67"/>
        <v>0</v>
      </c>
      <c r="AJ682">
        <f t="shared" ca="1" si="68"/>
        <v>1</v>
      </c>
      <c r="AK682">
        <f t="shared" ca="1" si="69"/>
        <v>1333.5</v>
      </c>
    </row>
    <row r="683" spans="12:37" x14ac:dyDescent="0.25">
      <c r="L683" t="str">
        <f t="shared" si="70"/>
        <v/>
      </c>
      <c r="M683" t="str">
        <f t="shared" si="71"/>
        <v/>
      </c>
      <c r="AF683" s="10">
        <v>6200</v>
      </c>
      <c r="AG683">
        <f t="shared" ca="1" si="65"/>
        <v>0</v>
      </c>
      <c r="AH683">
        <f t="shared" ca="1" si="66"/>
        <v>0</v>
      </c>
      <c r="AI683">
        <f t="shared" ca="1" si="67"/>
        <v>0</v>
      </c>
      <c r="AJ683">
        <f t="shared" ca="1" si="68"/>
        <v>1</v>
      </c>
      <c r="AK683">
        <f t="shared" ca="1" si="69"/>
        <v>1333.5</v>
      </c>
    </row>
    <row r="684" spans="12:37" x14ac:dyDescent="0.25">
      <c r="L684" t="str">
        <f t="shared" si="70"/>
        <v/>
      </c>
      <c r="M684" t="str">
        <f t="shared" si="71"/>
        <v/>
      </c>
      <c r="N684" t="s">
        <v>32</v>
      </c>
      <c r="O684" t="s">
        <v>33</v>
      </c>
      <c r="P684" t="s">
        <v>34</v>
      </c>
      <c r="AF684" s="10">
        <v>6210</v>
      </c>
      <c r="AG684">
        <f t="shared" ca="1" si="65"/>
        <v>0</v>
      </c>
      <c r="AH684">
        <f t="shared" ca="1" si="66"/>
        <v>0</v>
      </c>
      <c r="AI684">
        <f t="shared" ca="1" si="67"/>
        <v>0</v>
      </c>
      <c r="AJ684">
        <f t="shared" ca="1" si="68"/>
        <v>1</v>
      </c>
      <c r="AK684">
        <f t="shared" ca="1" si="69"/>
        <v>1333.5</v>
      </c>
    </row>
    <row r="685" spans="12:37" x14ac:dyDescent="0.25">
      <c r="L685" t="str">
        <f t="shared" si="70"/>
        <v/>
      </c>
      <c r="M685" t="str">
        <f t="shared" si="71"/>
        <v/>
      </c>
      <c r="N685" t="e">
        <f>COS(RADIANS(M685))</f>
        <v>#VALUE!</v>
      </c>
      <c r="O685" t="str">
        <f>IFERROR(-COS(RADIANS(DEGREES(ASIN(((SIN(RADIANS(M685)))*$C$26)/(SQRT((((SIN(RADIANS(M685)))*$C$26)^2)+(($C$22-$C$25-(((SIN(RADIANS(90-M685)))*$C$26))-$C$23)^2))))))),"")</f>
        <v/>
      </c>
      <c r="P685" t="e">
        <f>N685</f>
        <v>#VALUE!</v>
      </c>
      <c r="R685">
        <v>0</v>
      </c>
      <c r="AF685" s="10">
        <v>6220</v>
      </c>
      <c r="AG685">
        <f t="shared" ca="1" si="65"/>
        <v>0</v>
      </c>
      <c r="AH685">
        <f t="shared" ca="1" si="66"/>
        <v>0</v>
      </c>
      <c r="AI685">
        <f t="shared" ca="1" si="67"/>
        <v>0</v>
      </c>
      <c r="AJ685">
        <f t="shared" ca="1" si="68"/>
        <v>1</v>
      </c>
      <c r="AK685">
        <f t="shared" ca="1" si="69"/>
        <v>1333.5</v>
      </c>
    </row>
    <row r="686" spans="12:37" x14ac:dyDescent="0.25">
      <c r="L686" t="str">
        <f t="shared" si="70"/>
        <v/>
      </c>
      <c r="M686" t="str">
        <f t="shared" si="71"/>
        <v/>
      </c>
      <c r="N686" t="e">
        <f>SIN(RADIANS(M685))</f>
        <v>#VALUE!</v>
      </c>
      <c r="O686" t="e">
        <f>SIN(RADIANS(DEGREES(ASIN(((SIN(RADIANS(M685)))*$C$26)/(SQRT((((SIN(RADIANS(M685)))*$C$26)^2)+(($C$22-$C$25-(((SIN(RADIANS(90-M685)))*$C$26))-$C$23)^2)))))))</f>
        <v>#VALUE!</v>
      </c>
      <c r="P686" t="e">
        <f>N686</f>
        <v>#VALUE!</v>
      </c>
      <c r="R686">
        <f>$C$6</f>
        <v>1333.5</v>
      </c>
      <c r="AF686" s="10">
        <v>6230</v>
      </c>
      <c r="AG686">
        <f t="shared" ca="1" si="65"/>
        <v>0</v>
      </c>
      <c r="AH686">
        <f t="shared" ca="1" si="66"/>
        <v>0</v>
      </c>
      <c r="AI686">
        <f t="shared" ca="1" si="67"/>
        <v>0</v>
      </c>
      <c r="AJ686">
        <f t="shared" ca="1" si="68"/>
        <v>1</v>
      </c>
      <c r="AK686">
        <f t="shared" ca="1" si="69"/>
        <v>1333.5</v>
      </c>
    </row>
    <row r="687" spans="12:37" x14ac:dyDescent="0.25">
      <c r="L687" t="str">
        <f t="shared" si="70"/>
        <v/>
      </c>
      <c r="M687" t="str">
        <f t="shared" si="71"/>
        <v/>
      </c>
      <c r="N687">
        <v>0</v>
      </c>
      <c r="O687" t="e">
        <f>$C$23*O686</f>
        <v>#VALUE!</v>
      </c>
      <c r="P687" t="e">
        <f>$C$22*P686</f>
        <v>#VALUE!</v>
      </c>
      <c r="R687">
        <f>$C$20*$C$6</f>
        <v>25325.832000000002</v>
      </c>
      <c r="AF687" s="10">
        <v>6240</v>
      </c>
      <c r="AG687">
        <f t="shared" ca="1" si="65"/>
        <v>0</v>
      </c>
      <c r="AH687">
        <f t="shared" ca="1" si="66"/>
        <v>0</v>
      </c>
      <c r="AI687">
        <f t="shared" ca="1" si="67"/>
        <v>0</v>
      </c>
      <c r="AJ687">
        <f t="shared" ca="1" si="68"/>
        <v>1</v>
      </c>
      <c r="AK687">
        <f t="shared" ca="1" si="69"/>
        <v>1333.5</v>
      </c>
    </row>
    <row r="688" spans="12:37" x14ac:dyDescent="0.25">
      <c r="L688" t="str">
        <f t="shared" si="70"/>
        <v/>
      </c>
      <c r="M688" t="str">
        <f t="shared" si="71"/>
        <v/>
      </c>
      <c r="AF688" s="10">
        <v>6250</v>
      </c>
      <c r="AG688">
        <f t="shared" ca="1" si="65"/>
        <v>0</v>
      </c>
      <c r="AH688">
        <f t="shared" ca="1" si="66"/>
        <v>0</v>
      </c>
      <c r="AI688">
        <f t="shared" ca="1" si="67"/>
        <v>0</v>
      </c>
      <c r="AJ688">
        <f t="shared" ca="1" si="68"/>
        <v>1</v>
      </c>
      <c r="AK688">
        <f t="shared" ca="1" si="69"/>
        <v>1333.5</v>
      </c>
    </row>
    <row r="689" spans="12:37" x14ac:dyDescent="0.25">
      <c r="L689" t="str">
        <f t="shared" si="70"/>
        <v/>
      </c>
      <c r="M689" t="str">
        <f t="shared" si="71"/>
        <v/>
      </c>
      <c r="N689" t="e">
        <f t="array" ref="N689:P691">MINVERSE(N685:P687)</f>
        <v>#VALUE!</v>
      </c>
      <c r="O689" t="e">
        <v>#VALUE!</v>
      </c>
      <c r="P689" t="e">
        <v>#VALUE!</v>
      </c>
      <c r="R689" t="e">
        <f t="array" ref="R689:R691">MMULT(N689:P691,R685:R687)</f>
        <v>#VALUE!</v>
      </c>
      <c r="S689" t="s">
        <v>35</v>
      </c>
      <c r="AF689" s="10">
        <v>6260</v>
      </c>
      <c r="AG689">
        <f t="shared" ca="1" si="65"/>
        <v>0</v>
      </c>
      <c r="AH689">
        <f t="shared" ca="1" si="66"/>
        <v>0</v>
      </c>
      <c r="AI689">
        <f t="shared" ca="1" si="67"/>
        <v>0</v>
      </c>
      <c r="AJ689">
        <f t="shared" ca="1" si="68"/>
        <v>1</v>
      </c>
      <c r="AK689">
        <f t="shared" ca="1" si="69"/>
        <v>1333.5</v>
      </c>
    </row>
    <row r="690" spans="12:37" x14ac:dyDescent="0.25">
      <c r="L690" t="str">
        <f t="shared" si="70"/>
        <v/>
      </c>
      <c r="M690" t="str">
        <f t="shared" si="71"/>
        <v/>
      </c>
      <c r="N690" t="e">
        <v>#VALUE!</v>
      </c>
      <c r="O690" t="e">
        <v>#VALUE!</v>
      </c>
      <c r="P690" t="e">
        <v>#VALUE!</v>
      </c>
      <c r="R690" t="e">
        <v>#VALUE!</v>
      </c>
      <c r="S690" t="s">
        <v>35</v>
      </c>
      <c r="AF690" s="10">
        <v>6270</v>
      </c>
      <c r="AG690">
        <f t="shared" ca="1" si="65"/>
        <v>0</v>
      </c>
      <c r="AH690">
        <f t="shared" ca="1" si="66"/>
        <v>0</v>
      </c>
      <c r="AI690">
        <f t="shared" ca="1" si="67"/>
        <v>0</v>
      </c>
      <c r="AJ690">
        <f t="shared" ca="1" si="68"/>
        <v>1</v>
      </c>
      <c r="AK690">
        <f t="shared" ca="1" si="69"/>
        <v>1333.5</v>
      </c>
    </row>
    <row r="691" spans="12:37" x14ac:dyDescent="0.25">
      <c r="L691" t="str">
        <f t="shared" si="70"/>
        <v/>
      </c>
      <c r="M691" t="str">
        <f t="shared" si="71"/>
        <v/>
      </c>
      <c r="N691" t="e">
        <v>#VALUE!</v>
      </c>
      <c r="O691" t="e">
        <v>#VALUE!</v>
      </c>
      <c r="P691" t="e">
        <v>#VALUE!</v>
      </c>
      <c r="R691" t="e">
        <v>#VALUE!</v>
      </c>
      <c r="S691" t="s">
        <v>35</v>
      </c>
      <c r="AF691" s="10">
        <v>6280</v>
      </c>
      <c r="AG691">
        <f t="shared" ca="1" si="65"/>
        <v>0</v>
      </c>
      <c r="AH691">
        <f t="shared" ca="1" si="66"/>
        <v>0</v>
      </c>
      <c r="AI691">
        <f t="shared" ca="1" si="67"/>
        <v>0</v>
      </c>
      <c r="AJ691">
        <f t="shared" ca="1" si="68"/>
        <v>1</v>
      </c>
      <c r="AK691">
        <f t="shared" ca="1" si="69"/>
        <v>1333.5</v>
      </c>
    </row>
    <row r="692" spans="12:37" x14ac:dyDescent="0.25">
      <c r="L692" t="str">
        <f t="shared" si="70"/>
        <v/>
      </c>
      <c r="M692" t="str">
        <f t="shared" si="71"/>
        <v/>
      </c>
      <c r="AF692" s="10">
        <v>6290</v>
      </c>
      <c r="AG692">
        <f t="shared" ca="1" si="65"/>
        <v>0</v>
      </c>
      <c r="AH692">
        <f t="shared" ca="1" si="66"/>
        <v>0</v>
      </c>
      <c r="AI692">
        <f t="shared" ca="1" si="67"/>
        <v>0</v>
      </c>
      <c r="AJ692">
        <f t="shared" ca="1" si="68"/>
        <v>1</v>
      </c>
      <c r="AK692">
        <f t="shared" ca="1" si="69"/>
        <v>1333.5</v>
      </c>
    </row>
    <row r="693" spans="12:37" x14ac:dyDescent="0.25">
      <c r="L693" t="str">
        <f t="shared" si="70"/>
        <v/>
      </c>
      <c r="M693" t="str">
        <f t="shared" si="71"/>
        <v/>
      </c>
      <c r="AF693" s="10">
        <v>6300</v>
      </c>
      <c r="AG693">
        <f t="shared" ca="1" si="65"/>
        <v>0</v>
      </c>
      <c r="AH693">
        <f t="shared" ca="1" si="66"/>
        <v>0</v>
      </c>
      <c r="AI693">
        <f t="shared" ca="1" si="67"/>
        <v>0</v>
      </c>
      <c r="AJ693">
        <f t="shared" ca="1" si="68"/>
        <v>1</v>
      </c>
      <c r="AK693">
        <f t="shared" ca="1" si="69"/>
        <v>1333.5</v>
      </c>
    </row>
    <row r="694" spans="12:37" x14ac:dyDescent="0.25">
      <c r="L694" t="str">
        <f t="shared" si="70"/>
        <v/>
      </c>
      <c r="M694" t="str">
        <f t="shared" si="71"/>
        <v/>
      </c>
      <c r="N694" t="s">
        <v>32</v>
      </c>
      <c r="O694" t="s">
        <v>33</v>
      </c>
      <c r="P694" t="s">
        <v>34</v>
      </c>
      <c r="AF694" s="10">
        <v>6310</v>
      </c>
      <c r="AG694">
        <f t="shared" ca="1" si="65"/>
        <v>0</v>
      </c>
      <c r="AH694">
        <f t="shared" ca="1" si="66"/>
        <v>0</v>
      </c>
      <c r="AI694">
        <f t="shared" ca="1" si="67"/>
        <v>0</v>
      </c>
      <c r="AJ694">
        <f t="shared" ca="1" si="68"/>
        <v>1</v>
      </c>
      <c r="AK694">
        <f t="shared" ca="1" si="69"/>
        <v>1333.5</v>
      </c>
    </row>
    <row r="695" spans="12:37" x14ac:dyDescent="0.25">
      <c r="L695" t="str">
        <f t="shared" si="70"/>
        <v/>
      </c>
      <c r="M695" t="str">
        <f t="shared" si="71"/>
        <v/>
      </c>
      <c r="N695" t="e">
        <f>COS(RADIANS(M695))</f>
        <v>#VALUE!</v>
      </c>
      <c r="O695" t="str">
        <f>IFERROR(-COS(RADIANS(DEGREES(ASIN(((SIN(RADIANS(M695)))*$C$26)/(SQRT((((SIN(RADIANS(M695)))*$C$26)^2)+(($C$22-$C$25-(((SIN(RADIANS(90-M695)))*$C$26))-$C$23)^2))))))),"")</f>
        <v/>
      </c>
      <c r="P695" t="e">
        <f>N695</f>
        <v>#VALUE!</v>
      </c>
      <c r="R695">
        <v>0</v>
      </c>
      <c r="AF695" s="10">
        <v>6320</v>
      </c>
      <c r="AG695">
        <f t="shared" ca="1" si="65"/>
        <v>0</v>
      </c>
      <c r="AH695">
        <f t="shared" ca="1" si="66"/>
        <v>0</v>
      </c>
      <c r="AI695">
        <f t="shared" ca="1" si="67"/>
        <v>0</v>
      </c>
      <c r="AJ695">
        <f t="shared" ca="1" si="68"/>
        <v>1</v>
      </c>
      <c r="AK695">
        <f t="shared" ca="1" si="69"/>
        <v>1333.5</v>
      </c>
    </row>
    <row r="696" spans="12:37" x14ac:dyDescent="0.25">
      <c r="L696" t="str">
        <f t="shared" si="70"/>
        <v/>
      </c>
      <c r="M696" t="str">
        <f t="shared" si="71"/>
        <v/>
      </c>
      <c r="N696" t="e">
        <f>SIN(RADIANS(M695))</f>
        <v>#VALUE!</v>
      </c>
      <c r="O696" t="e">
        <f>SIN(RADIANS(DEGREES(ASIN(((SIN(RADIANS(M695)))*$C$26)/(SQRT((((SIN(RADIANS(M695)))*$C$26)^2)+(($C$22-$C$25-(((SIN(RADIANS(90-M695)))*$C$26))-$C$23)^2)))))))</f>
        <v>#VALUE!</v>
      </c>
      <c r="P696" t="e">
        <f>N696</f>
        <v>#VALUE!</v>
      </c>
      <c r="R696">
        <f>$C$6</f>
        <v>1333.5</v>
      </c>
      <c r="AF696" s="10">
        <v>6330</v>
      </c>
      <c r="AG696">
        <f t="shared" ca="1" si="65"/>
        <v>0</v>
      </c>
      <c r="AH696">
        <f t="shared" ca="1" si="66"/>
        <v>0</v>
      </c>
      <c r="AI696">
        <f t="shared" ca="1" si="67"/>
        <v>0</v>
      </c>
      <c r="AJ696">
        <f t="shared" ca="1" si="68"/>
        <v>1</v>
      </c>
      <c r="AK696">
        <f t="shared" ca="1" si="69"/>
        <v>1333.5</v>
      </c>
    </row>
    <row r="697" spans="12:37" x14ac:dyDescent="0.25">
      <c r="L697" t="str">
        <f t="shared" si="70"/>
        <v/>
      </c>
      <c r="M697" t="str">
        <f t="shared" si="71"/>
        <v/>
      </c>
      <c r="N697">
        <v>0</v>
      </c>
      <c r="O697" t="e">
        <f>$C$23*O696</f>
        <v>#VALUE!</v>
      </c>
      <c r="P697" t="e">
        <f>$C$22*P696</f>
        <v>#VALUE!</v>
      </c>
      <c r="R697">
        <f>$C$20*$C$6</f>
        <v>25325.832000000002</v>
      </c>
      <c r="AF697" s="10">
        <v>6340</v>
      </c>
      <c r="AG697">
        <f t="shared" ca="1" si="65"/>
        <v>0</v>
      </c>
      <c r="AH697">
        <f t="shared" ca="1" si="66"/>
        <v>0</v>
      </c>
      <c r="AI697">
        <f t="shared" ca="1" si="67"/>
        <v>0</v>
      </c>
      <c r="AJ697">
        <f t="shared" ca="1" si="68"/>
        <v>1</v>
      </c>
      <c r="AK697">
        <f t="shared" ca="1" si="69"/>
        <v>1333.5</v>
      </c>
    </row>
    <row r="698" spans="12:37" x14ac:dyDescent="0.25">
      <c r="L698" t="str">
        <f t="shared" si="70"/>
        <v/>
      </c>
      <c r="M698" t="str">
        <f t="shared" si="71"/>
        <v/>
      </c>
      <c r="AF698" s="10">
        <v>6350</v>
      </c>
      <c r="AG698">
        <f t="shared" ca="1" si="65"/>
        <v>0</v>
      </c>
      <c r="AH698">
        <f t="shared" ca="1" si="66"/>
        <v>0</v>
      </c>
      <c r="AI698">
        <f t="shared" ca="1" si="67"/>
        <v>0</v>
      </c>
      <c r="AJ698">
        <f t="shared" ca="1" si="68"/>
        <v>1</v>
      </c>
      <c r="AK698">
        <f t="shared" ca="1" si="69"/>
        <v>1333.5</v>
      </c>
    </row>
    <row r="699" spans="12:37" x14ac:dyDescent="0.25">
      <c r="L699" t="str">
        <f t="shared" si="70"/>
        <v/>
      </c>
      <c r="M699" t="str">
        <f t="shared" si="71"/>
        <v/>
      </c>
      <c r="N699" t="e">
        <f t="array" ref="N699:P701">MINVERSE(N695:P697)</f>
        <v>#VALUE!</v>
      </c>
      <c r="O699" t="e">
        <v>#VALUE!</v>
      </c>
      <c r="P699" t="e">
        <v>#VALUE!</v>
      </c>
      <c r="R699" t="e">
        <f t="array" ref="R699:R701">MMULT(N699:P701,R695:R697)</f>
        <v>#VALUE!</v>
      </c>
      <c r="S699" t="s">
        <v>35</v>
      </c>
      <c r="AF699" s="10">
        <v>6360</v>
      </c>
      <c r="AG699">
        <f t="shared" ca="1" si="65"/>
        <v>0</v>
      </c>
      <c r="AH699">
        <f t="shared" ca="1" si="66"/>
        <v>0</v>
      </c>
      <c r="AI699">
        <f t="shared" ca="1" si="67"/>
        <v>0</v>
      </c>
      <c r="AJ699">
        <f t="shared" ca="1" si="68"/>
        <v>1</v>
      </c>
      <c r="AK699">
        <f t="shared" ca="1" si="69"/>
        <v>1333.5</v>
      </c>
    </row>
    <row r="700" spans="12:37" x14ac:dyDescent="0.25">
      <c r="L700" t="str">
        <f t="shared" si="70"/>
        <v/>
      </c>
      <c r="M700" t="str">
        <f t="shared" si="71"/>
        <v/>
      </c>
      <c r="N700" t="e">
        <v>#VALUE!</v>
      </c>
      <c r="O700" t="e">
        <v>#VALUE!</v>
      </c>
      <c r="P700" t="e">
        <v>#VALUE!</v>
      </c>
      <c r="R700" t="e">
        <v>#VALUE!</v>
      </c>
      <c r="S700" t="s">
        <v>35</v>
      </c>
      <c r="AF700" s="10">
        <v>6370</v>
      </c>
      <c r="AG700">
        <f t="shared" ca="1" si="65"/>
        <v>0</v>
      </c>
      <c r="AH700">
        <f t="shared" ca="1" si="66"/>
        <v>0</v>
      </c>
      <c r="AI700">
        <f t="shared" ca="1" si="67"/>
        <v>0</v>
      </c>
      <c r="AJ700">
        <f t="shared" ca="1" si="68"/>
        <v>1</v>
      </c>
      <c r="AK700">
        <f t="shared" ca="1" si="69"/>
        <v>1333.5</v>
      </c>
    </row>
    <row r="701" spans="12:37" x14ac:dyDescent="0.25">
      <c r="L701" t="str">
        <f t="shared" si="70"/>
        <v/>
      </c>
      <c r="M701" t="str">
        <f t="shared" si="71"/>
        <v/>
      </c>
      <c r="N701" t="e">
        <v>#VALUE!</v>
      </c>
      <c r="O701" t="e">
        <v>#VALUE!</v>
      </c>
      <c r="P701" t="e">
        <v>#VALUE!</v>
      </c>
      <c r="R701" t="e">
        <v>#VALUE!</v>
      </c>
      <c r="S701" t="s">
        <v>35</v>
      </c>
      <c r="AF701" s="10">
        <v>6380</v>
      </c>
      <c r="AG701">
        <f t="shared" ca="1" si="65"/>
        <v>0</v>
      </c>
      <c r="AH701">
        <f t="shared" ca="1" si="66"/>
        <v>0</v>
      </c>
      <c r="AI701">
        <f t="shared" ca="1" si="67"/>
        <v>0</v>
      </c>
      <c r="AJ701">
        <f t="shared" ca="1" si="68"/>
        <v>1</v>
      </c>
      <c r="AK701">
        <f t="shared" ca="1" si="69"/>
        <v>1333.5</v>
      </c>
    </row>
    <row r="702" spans="12:37" x14ac:dyDescent="0.25">
      <c r="L702" t="str">
        <f t="shared" si="70"/>
        <v/>
      </c>
      <c r="M702" t="str">
        <f t="shared" si="71"/>
        <v/>
      </c>
      <c r="AF702" s="10">
        <v>6390</v>
      </c>
      <c r="AG702">
        <f t="shared" ca="1" si="65"/>
        <v>0</v>
      </c>
      <c r="AH702">
        <f t="shared" ca="1" si="66"/>
        <v>0</v>
      </c>
      <c r="AI702">
        <f t="shared" ca="1" si="67"/>
        <v>0</v>
      </c>
      <c r="AJ702">
        <f t="shared" ca="1" si="68"/>
        <v>1</v>
      </c>
      <c r="AK702">
        <f t="shared" ca="1" si="69"/>
        <v>1333.5</v>
      </c>
    </row>
    <row r="703" spans="12:37" x14ac:dyDescent="0.25">
      <c r="L703" t="str">
        <f t="shared" si="70"/>
        <v/>
      </c>
      <c r="M703" t="str">
        <f t="shared" si="71"/>
        <v/>
      </c>
      <c r="AF703" s="10">
        <v>6400</v>
      </c>
      <c r="AG703">
        <f t="shared" ca="1" si="65"/>
        <v>0</v>
      </c>
      <c r="AH703">
        <f t="shared" ca="1" si="66"/>
        <v>0</v>
      </c>
      <c r="AI703">
        <f t="shared" ca="1" si="67"/>
        <v>0</v>
      </c>
      <c r="AJ703">
        <f t="shared" ca="1" si="68"/>
        <v>1</v>
      </c>
      <c r="AK703">
        <f t="shared" ca="1" si="69"/>
        <v>1333.5</v>
      </c>
    </row>
    <row r="704" spans="12:37" x14ac:dyDescent="0.25">
      <c r="L704" t="str">
        <f t="shared" si="70"/>
        <v/>
      </c>
      <c r="M704" t="str">
        <f t="shared" si="71"/>
        <v/>
      </c>
      <c r="N704" t="s">
        <v>32</v>
      </c>
      <c r="O704" t="s">
        <v>33</v>
      </c>
      <c r="P704" t="s">
        <v>34</v>
      </c>
      <c r="AF704" s="10">
        <v>6410</v>
      </c>
      <c r="AG704">
        <f t="shared" ref="AG704:AG767" ca="1" si="72">IF(((AF704/10)+0.99)&gt;$O$60,AG703,OFFSET($M$65,AF704,0))</f>
        <v>0</v>
      </c>
      <c r="AH704">
        <f t="shared" ref="AH704:AH767" ca="1" si="73">IFERROR(IF((AF704/10)&gt;$O$60,AH703,DEGREES(ASIN(((SIN(RADIANS(AG704)))*$C$26)/(SQRT((((SIN(RADIANS(AG704)))*$C$26)^2)+(($C$22-$C$25-(((SIN(RADIANS(90-AG704)))*$C$26))-$C$23)^2)))))),AH703)</f>
        <v>0</v>
      </c>
      <c r="AI704">
        <f t="shared" ref="AI704:AI767" ca="1" si="74">IFERROR(IF((AF704/10)&gt;$O$60,AI703,OFFSET($R$69,AF704,0)),AI703)</f>
        <v>0</v>
      </c>
      <c r="AJ704">
        <f t="shared" ref="AJ704:AJ767" ca="1" si="75">IFERROR(IF((AF704/10)&gt;$O$60,AJ703,OFFSET($R$70,AF704,0)),AJ703)</f>
        <v>1</v>
      </c>
      <c r="AK704">
        <f t="shared" ref="AK704:AK767" ca="1" si="76">IFERROR(IF((AF704/10)&gt;$O$60,AK703,OFFSET($R$71,AF704,0)),AK703)</f>
        <v>1333.5</v>
      </c>
    </row>
    <row r="705" spans="12:37" x14ac:dyDescent="0.25">
      <c r="L705" t="str">
        <f t="shared" si="70"/>
        <v/>
      </c>
      <c r="M705" t="str">
        <f t="shared" si="71"/>
        <v/>
      </c>
      <c r="N705" t="e">
        <f>COS(RADIANS(M705))</f>
        <v>#VALUE!</v>
      </c>
      <c r="O705" t="str">
        <f>IFERROR(-COS(RADIANS(DEGREES(ASIN(((SIN(RADIANS(M705)))*$C$26)/(SQRT((((SIN(RADIANS(M705)))*$C$26)^2)+(($C$22-$C$25-(((SIN(RADIANS(90-M705)))*$C$26))-$C$23)^2))))))),"")</f>
        <v/>
      </c>
      <c r="P705" t="e">
        <f>N705</f>
        <v>#VALUE!</v>
      </c>
      <c r="R705">
        <v>0</v>
      </c>
      <c r="AF705" s="10">
        <v>6420</v>
      </c>
      <c r="AG705">
        <f t="shared" ca="1" si="72"/>
        <v>0</v>
      </c>
      <c r="AH705">
        <f t="shared" ca="1" si="73"/>
        <v>0</v>
      </c>
      <c r="AI705">
        <f t="shared" ca="1" si="74"/>
        <v>0</v>
      </c>
      <c r="AJ705">
        <f t="shared" ca="1" si="75"/>
        <v>1</v>
      </c>
      <c r="AK705">
        <f t="shared" ca="1" si="76"/>
        <v>1333.5</v>
      </c>
    </row>
    <row r="706" spans="12:37" x14ac:dyDescent="0.25">
      <c r="L706" t="str">
        <f t="shared" si="70"/>
        <v/>
      </c>
      <c r="M706" t="str">
        <f t="shared" si="71"/>
        <v/>
      </c>
      <c r="N706" t="e">
        <f>SIN(RADIANS(M705))</f>
        <v>#VALUE!</v>
      </c>
      <c r="O706" t="e">
        <f>SIN(RADIANS(DEGREES(ASIN(((SIN(RADIANS(M705)))*$C$26)/(SQRT((((SIN(RADIANS(M705)))*$C$26)^2)+(($C$22-$C$25-(((SIN(RADIANS(90-M705)))*$C$26))-$C$23)^2)))))))</f>
        <v>#VALUE!</v>
      </c>
      <c r="P706" t="e">
        <f>N706</f>
        <v>#VALUE!</v>
      </c>
      <c r="R706">
        <f>$C$6</f>
        <v>1333.5</v>
      </c>
      <c r="AF706" s="10">
        <v>6430</v>
      </c>
      <c r="AG706">
        <f t="shared" ca="1" si="72"/>
        <v>0</v>
      </c>
      <c r="AH706">
        <f t="shared" ca="1" si="73"/>
        <v>0</v>
      </c>
      <c r="AI706">
        <f t="shared" ca="1" si="74"/>
        <v>0</v>
      </c>
      <c r="AJ706">
        <f t="shared" ca="1" si="75"/>
        <v>1</v>
      </c>
      <c r="AK706">
        <f t="shared" ca="1" si="76"/>
        <v>1333.5</v>
      </c>
    </row>
    <row r="707" spans="12:37" x14ac:dyDescent="0.25">
      <c r="L707" t="str">
        <f t="shared" si="70"/>
        <v/>
      </c>
      <c r="M707" t="str">
        <f t="shared" si="71"/>
        <v/>
      </c>
      <c r="N707">
        <v>0</v>
      </c>
      <c r="O707" t="e">
        <f>$C$23*O706</f>
        <v>#VALUE!</v>
      </c>
      <c r="P707" t="e">
        <f>$C$22*P706</f>
        <v>#VALUE!</v>
      </c>
      <c r="R707">
        <f>$C$20*$C$6</f>
        <v>25325.832000000002</v>
      </c>
      <c r="AF707" s="10">
        <v>6440</v>
      </c>
      <c r="AG707">
        <f t="shared" ca="1" si="72"/>
        <v>0</v>
      </c>
      <c r="AH707">
        <f t="shared" ca="1" si="73"/>
        <v>0</v>
      </c>
      <c r="AI707">
        <f t="shared" ca="1" si="74"/>
        <v>0</v>
      </c>
      <c r="AJ707">
        <f t="shared" ca="1" si="75"/>
        <v>1</v>
      </c>
      <c r="AK707">
        <f t="shared" ca="1" si="76"/>
        <v>1333.5</v>
      </c>
    </row>
    <row r="708" spans="12:37" x14ac:dyDescent="0.25">
      <c r="L708" t="str">
        <f t="shared" si="70"/>
        <v/>
      </c>
      <c r="M708" t="str">
        <f t="shared" si="71"/>
        <v/>
      </c>
      <c r="AF708" s="10">
        <v>6450</v>
      </c>
      <c r="AG708">
        <f t="shared" ca="1" si="72"/>
        <v>0</v>
      </c>
      <c r="AH708">
        <f t="shared" ca="1" si="73"/>
        <v>0</v>
      </c>
      <c r="AI708">
        <f t="shared" ca="1" si="74"/>
        <v>0</v>
      </c>
      <c r="AJ708">
        <f t="shared" ca="1" si="75"/>
        <v>1</v>
      </c>
      <c r="AK708">
        <f t="shared" ca="1" si="76"/>
        <v>1333.5</v>
      </c>
    </row>
    <row r="709" spans="12:37" x14ac:dyDescent="0.25">
      <c r="L709" t="str">
        <f t="shared" si="70"/>
        <v/>
      </c>
      <c r="M709" t="str">
        <f t="shared" si="71"/>
        <v/>
      </c>
      <c r="N709" t="e">
        <f t="array" ref="N709:P711">MINVERSE(N705:P707)</f>
        <v>#VALUE!</v>
      </c>
      <c r="O709" t="e">
        <v>#VALUE!</v>
      </c>
      <c r="P709" t="e">
        <v>#VALUE!</v>
      </c>
      <c r="R709" t="e">
        <f t="array" ref="R709:R711">MMULT(N709:P711,R705:R707)</f>
        <v>#VALUE!</v>
      </c>
      <c r="S709" t="s">
        <v>35</v>
      </c>
      <c r="AF709" s="10">
        <v>6460</v>
      </c>
      <c r="AG709">
        <f t="shared" ca="1" si="72"/>
        <v>0</v>
      </c>
      <c r="AH709">
        <f t="shared" ca="1" si="73"/>
        <v>0</v>
      </c>
      <c r="AI709">
        <f t="shared" ca="1" si="74"/>
        <v>0</v>
      </c>
      <c r="AJ709">
        <f t="shared" ca="1" si="75"/>
        <v>1</v>
      </c>
      <c r="AK709">
        <f t="shared" ca="1" si="76"/>
        <v>1333.5</v>
      </c>
    </row>
    <row r="710" spans="12:37" x14ac:dyDescent="0.25">
      <c r="L710" t="str">
        <f t="shared" si="70"/>
        <v/>
      </c>
      <c r="M710" t="str">
        <f t="shared" si="71"/>
        <v/>
      </c>
      <c r="N710" t="e">
        <v>#VALUE!</v>
      </c>
      <c r="O710" t="e">
        <v>#VALUE!</v>
      </c>
      <c r="P710" t="e">
        <v>#VALUE!</v>
      </c>
      <c r="R710" t="e">
        <v>#VALUE!</v>
      </c>
      <c r="S710" t="s">
        <v>35</v>
      </c>
      <c r="AF710" s="10">
        <v>6470</v>
      </c>
      <c r="AG710">
        <f t="shared" ca="1" si="72"/>
        <v>0</v>
      </c>
      <c r="AH710">
        <f t="shared" ca="1" si="73"/>
        <v>0</v>
      </c>
      <c r="AI710">
        <f t="shared" ca="1" si="74"/>
        <v>0</v>
      </c>
      <c r="AJ710">
        <f t="shared" ca="1" si="75"/>
        <v>1</v>
      </c>
      <c r="AK710">
        <f t="shared" ca="1" si="76"/>
        <v>1333.5</v>
      </c>
    </row>
    <row r="711" spans="12:37" x14ac:dyDescent="0.25">
      <c r="L711" t="str">
        <f t="shared" si="70"/>
        <v/>
      </c>
      <c r="M711" t="str">
        <f t="shared" si="71"/>
        <v/>
      </c>
      <c r="N711" t="e">
        <v>#VALUE!</v>
      </c>
      <c r="O711" t="e">
        <v>#VALUE!</v>
      </c>
      <c r="P711" t="e">
        <v>#VALUE!</v>
      </c>
      <c r="R711" t="e">
        <v>#VALUE!</v>
      </c>
      <c r="S711" t="s">
        <v>35</v>
      </c>
      <c r="AF711" s="10">
        <v>6480</v>
      </c>
      <c r="AG711">
        <f t="shared" ca="1" si="72"/>
        <v>0</v>
      </c>
      <c r="AH711">
        <f t="shared" ca="1" si="73"/>
        <v>0</v>
      </c>
      <c r="AI711">
        <f t="shared" ca="1" si="74"/>
        <v>0</v>
      </c>
      <c r="AJ711">
        <f t="shared" ca="1" si="75"/>
        <v>1</v>
      </c>
      <c r="AK711">
        <f t="shared" ca="1" si="76"/>
        <v>1333.5</v>
      </c>
    </row>
    <row r="712" spans="12:37" x14ac:dyDescent="0.25">
      <c r="L712" t="str">
        <f t="shared" si="70"/>
        <v/>
      </c>
      <c r="M712" t="str">
        <f t="shared" si="71"/>
        <v/>
      </c>
      <c r="AF712" s="10">
        <v>6490</v>
      </c>
      <c r="AG712">
        <f t="shared" ca="1" si="72"/>
        <v>0</v>
      </c>
      <c r="AH712">
        <f t="shared" ca="1" si="73"/>
        <v>0</v>
      </c>
      <c r="AI712">
        <f t="shared" ca="1" si="74"/>
        <v>0</v>
      </c>
      <c r="AJ712">
        <f t="shared" ca="1" si="75"/>
        <v>1</v>
      </c>
      <c r="AK712">
        <f t="shared" ca="1" si="76"/>
        <v>1333.5</v>
      </c>
    </row>
    <row r="713" spans="12:37" x14ac:dyDescent="0.25">
      <c r="L713" t="str">
        <f t="shared" si="70"/>
        <v/>
      </c>
      <c r="M713" t="str">
        <f t="shared" si="71"/>
        <v/>
      </c>
      <c r="AF713" s="10">
        <v>6500</v>
      </c>
      <c r="AG713">
        <f t="shared" ca="1" si="72"/>
        <v>0</v>
      </c>
      <c r="AH713">
        <f t="shared" ca="1" si="73"/>
        <v>0</v>
      </c>
      <c r="AI713">
        <f t="shared" ca="1" si="74"/>
        <v>0</v>
      </c>
      <c r="AJ713">
        <f t="shared" ca="1" si="75"/>
        <v>1</v>
      </c>
      <c r="AK713">
        <f t="shared" ca="1" si="76"/>
        <v>1333.5</v>
      </c>
    </row>
    <row r="714" spans="12:37" x14ac:dyDescent="0.25">
      <c r="L714" t="str">
        <f t="shared" si="70"/>
        <v/>
      </c>
      <c r="M714" t="str">
        <f t="shared" si="71"/>
        <v/>
      </c>
      <c r="N714" t="s">
        <v>32</v>
      </c>
      <c r="O714" t="s">
        <v>33</v>
      </c>
      <c r="P714" t="s">
        <v>34</v>
      </c>
      <c r="AF714" s="10">
        <v>6510</v>
      </c>
      <c r="AG714">
        <f t="shared" ca="1" si="72"/>
        <v>0</v>
      </c>
      <c r="AH714">
        <f t="shared" ca="1" si="73"/>
        <v>0</v>
      </c>
      <c r="AI714">
        <f t="shared" ca="1" si="74"/>
        <v>0</v>
      </c>
      <c r="AJ714">
        <f t="shared" ca="1" si="75"/>
        <v>1</v>
      </c>
      <c r="AK714">
        <f t="shared" ca="1" si="76"/>
        <v>1333.5</v>
      </c>
    </row>
    <row r="715" spans="12:37" x14ac:dyDescent="0.25">
      <c r="L715" t="str">
        <f t="shared" si="70"/>
        <v/>
      </c>
      <c r="M715" t="str">
        <f t="shared" si="71"/>
        <v/>
      </c>
      <c r="N715" t="e">
        <f>COS(RADIANS(M715))</f>
        <v>#VALUE!</v>
      </c>
      <c r="O715" t="str">
        <f>IFERROR(-COS(RADIANS(DEGREES(ASIN(((SIN(RADIANS(M715)))*$C$26)/(SQRT((((SIN(RADIANS(M715)))*$C$26)^2)+(($C$22-$C$25-(((SIN(RADIANS(90-M715)))*$C$26))-$C$23)^2))))))),"")</f>
        <v/>
      </c>
      <c r="P715" t="e">
        <f>N715</f>
        <v>#VALUE!</v>
      </c>
      <c r="R715">
        <v>0</v>
      </c>
      <c r="AF715" s="10">
        <v>6520</v>
      </c>
      <c r="AG715">
        <f t="shared" ca="1" si="72"/>
        <v>0</v>
      </c>
      <c r="AH715">
        <f t="shared" ca="1" si="73"/>
        <v>0</v>
      </c>
      <c r="AI715">
        <f t="shared" ca="1" si="74"/>
        <v>0</v>
      </c>
      <c r="AJ715">
        <f t="shared" ca="1" si="75"/>
        <v>1</v>
      </c>
      <c r="AK715">
        <f t="shared" ca="1" si="76"/>
        <v>1333.5</v>
      </c>
    </row>
    <row r="716" spans="12:37" x14ac:dyDescent="0.25">
      <c r="L716" t="str">
        <f t="shared" ref="L716:L779" si="77">IF(M716="","",L706+1)</f>
        <v/>
      </c>
      <c r="M716" t="str">
        <f t="shared" si="71"/>
        <v/>
      </c>
      <c r="N716" t="e">
        <f>SIN(RADIANS(M715))</f>
        <v>#VALUE!</v>
      </c>
      <c r="O716" t="e">
        <f>SIN(RADIANS(DEGREES(ASIN(((SIN(RADIANS(M715)))*$C$26)/(SQRT((((SIN(RADIANS(M715)))*$C$26)^2)+(($C$22-$C$25-(((SIN(RADIANS(90-M715)))*$C$26))-$C$23)^2)))))))</f>
        <v>#VALUE!</v>
      </c>
      <c r="P716" t="e">
        <f>N716</f>
        <v>#VALUE!</v>
      </c>
      <c r="R716">
        <f>$C$6</f>
        <v>1333.5</v>
      </c>
      <c r="AF716" s="10">
        <v>6530</v>
      </c>
      <c r="AG716">
        <f t="shared" ca="1" si="72"/>
        <v>0</v>
      </c>
      <c r="AH716">
        <f t="shared" ca="1" si="73"/>
        <v>0</v>
      </c>
      <c r="AI716">
        <f t="shared" ca="1" si="74"/>
        <v>0</v>
      </c>
      <c r="AJ716">
        <f t="shared" ca="1" si="75"/>
        <v>1</v>
      </c>
      <c r="AK716">
        <f t="shared" ca="1" si="76"/>
        <v>1333.5</v>
      </c>
    </row>
    <row r="717" spans="12:37" x14ac:dyDescent="0.25">
      <c r="L717" t="str">
        <f t="shared" si="77"/>
        <v/>
      </c>
      <c r="M717" t="str">
        <f t="shared" si="71"/>
        <v/>
      </c>
      <c r="N717">
        <v>0</v>
      </c>
      <c r="O717" t="e">
        <f>$C$23*O716</f>
        <v>#VALUE!</v>
      </c>
      <c r="P717" t="e">
        <f>$C$22*P716</f>
        <v>#VALUE!</v>
      </c>
      <c r="R717">
        <f>$C$20*$C$6</f>
        <v>25325.832000000002</v>
      </c>
      <c r="AF717" s="10">
        <v>6540</v>
      </c>
      <c r="AG717">
        <f t="shared" ca="1" si="72"/>
        <v>0</v>
      </c>
      <c r="AH717">
        <f t="shared" ca="1" si="73"/>
        <v>0</v>
      </c>
      <c r="AI717">
        <f t="shared" ca="1" si="74"/>
        <v>0</v>
      </c>
      <c r="AJ717">
        <f t="shared" ca="1" si="75"/>
        <v>1</v>
      </c>
      <c r="AK717">
        <f t="shared" ca="1" si="76"/>
        <v>1333.5</v>
      </c>
    </row>
    <row r="718" spans="12:37" x14ac:dyDescent="0.25">
      <c r="L718" t="str">
        <f t="shared" si="77"/>
        <v/>
      </c>
      <c r="M718" t="str">
        <f t="shared" si="71"/>
        <v/>
      </c>
      <c r="AF718" s="10">
        <v>6550</v>
      </c>
      <c r="AG718">
        <f t="shared" ca="1" si="72"/>
        <v>0</v>
      </c>
      <c r="AH718">
        <f t="shared" ca="1" si="73"/>
        <v>0</v>
      </c>
      <c r="AI718">
        <f t="shared" ca="1" si="74"/>
        <v>0</v>
      </c>
      <c r="AJ718">
        <f t="shared" ca="1" si="75"/>
        <v>1</v>
      </c>
      <c r="AK718">
        <f t="shared" ca="1" si="76"/>
        <v>1333.5</v>
      </c>
    </row>
    <row r="719" spans="12:37" x14ac:dyDescent="0.25">
      <c r="L719" t="str">
        <f t="shared" si="77"/>
        <v/>
      </c>
      <c r="M719" t="str">
        <f t="shared" si="71"/>
        <v/>
      </c>
      <c r="N719" t="e">
        <f t="array" ref="N719:P721">MINVERSE(N715:P717)</f>
        <v>#VALUE!</v>
      </c>
      <c r="O719" t="e">
        <v>#VALUE!</v>
      </c>
      <c r="P719" t="e">
        <v>#VALUE!</v>
      </c>
      <c r="R719" t="e">
        <f t="array" ref="R719:R721">MMULT(N719:P721,R715:R717)</f>
        <v>#VALUE!</v>
      </c>
      <c r="S719" t="s">
        <v>35</v>
      </c>
      <c r="AF719" s="10">
        <v>6560</v>
      </c>
      <c r="AG719">
        <f t="shared" ca="1" si="72"/>
        <v>0</v>
      </c>
      <c r="AH719">
        <f t="shared" ca="1" si="73"/>
        <v>0</v>
      </c>
      <c r="AI719">
        <f t="shared" ca="1" si="74"/>
        <v>0</v>
      </c>
      <c r="AJ719">
        <f t="shared" ca="1" si="75"/>
        <v>1</v>
      </c>
      <c r="AK719">
        <f t="shared" ca="1" si="76"/>
        <v>1333.5</v>
      </c>
    </row>
    <row r="720" spans="12:37" x14ac:dyDescent="0.25">
      <c r="L720" t="str">
        <f t="shared" si="77"/>
        <v/>
      </c>
      <c r="M720" t="str">
        <f t="shared" si="71"/>
        <v/>
      </c>
      <c r="N720" t="e">
        <v>#VALUE!</v>
      </c>
      <c r="O720" t="e">
        <v>#VALUE!</v>
      </c>
      <c r="P720" t="e">
        <v>#VALUE!</v>
      </c>
      <c r="R720" t="e">
        <v>#VALUE!</v>
      </c>
      <c r="S720" t="s">
        <v>35</v>
      </c>
      <c r="AF720" s="10">
        <v>6570</v>
      </c>
      <c r="AG720">
        <f t="shared" ca="1" si="72"/>
        <v>0</v>
      </c>
      <c r="AH720">
        <f t="shared" ca="1" si="73"/>
        <v>0</v>
      </c>
      <c r="AI720">
        <f t="shared" ca="1" si="74"/>
        <v>0</v>
      </c>
      <c r="AJ720">
        <f t="shared" ca="1" si="75"/>
        <v>1</v>
      </c>
      <c r="AK720">
        <f t="shared" ca="1" si="76"/>
        <v>1333.5</v>
      </c>
    </row>
    <row r="721" spans="12:37" x14ac:dyDescent="0.25">
      <c r="L721" t="str">
        <f t="shared" si="77"/>
        <v/>
      </c>
      <c r="M721" t="str">
        <f t="shared" si="71"/>
        <v/>
      </c>
      <c r="N721" t="e">
        <v>#VALUE!</v>
      </c>
      <c r="O721" t="e">
        <v>#VALUE!</v>
      </c>
      <c r="P721" t="e">
        <v>#VALUE!</v>
      </c>
      <c r="R721" t="e">
        <v>#VALUE!</v>
      </c>
      <c r="S721" t="s">
        <v>35</v>
      </c>
      <c r="AF721" s="10">
        <v>6580</v>
      </c>
      <c r="AG721">
        <f t="shared" ca="1" si="72"/>
        <v>0</v>
      </c>
      <c r="AH721">
        <f t="shared" ca="1" si="73"/>
        <v>0</v>
      </c>
      <c r="AI721">
        <f t="shared" ca="1" si="74"/>
        <v>0</v>
      </c>
      <c r="AJ721">
        <f t="shared" ca="1" si="75"/>
        <v>1</v>
      </c>
      <c r="AK721">
        <f t="shared" ca="1" si="76"/>
        <v>1333.5</v>
      </c>
    </row>
    <row r="722" spans="12:37" x14ac:dyDescent="0.25">
      <c r="L722" t="str">
        <f t="shared" si="77"/>
        <v/>
      </c>
      <c r="M722" t="str">
        <f t="shared" si="71"/>
        <v/>
      </c>
      <c r="AF722" s="10">
        <v>6590</v>
      </c>
      <c r="AG722">
        <f t="shared" ca="1" si="72"/>
        <v>0</v>
      </c>
      <c r="AH722">
        <f t="shared" ca="1" si="73"/>
        <v>0</v>
      </c>
      <c r="AI722">
        <f t="shared" ca="1" si="74"/>
        <v>0</v>
      </c>
      <c r="AJ722">
        <f t="shared" ca="1" si="75"/>
        <v>1</v>
      </c>
      <c r="AK722">
        <f t="shared" ca="1" si="76"/>
        <v>1333.5</v>
      </c>
    </row>
    <row r="723" spans="12:37" x14ac:dyDescent="0.25">
      <c r="L723" t="str">
        <f t="shared" si="77"/>
        <v/>
      </c>
      <c r="M723" t="str">
        <f t="shared" si="71"/>
        <v/>
      </c>
      <c r="AF723" s="10">
        <v>6600</v>
      </c>
      <c r="AG723">
        <f t="shared" ca="1" si="72"/>
        <v>0</v>
      </c>
      <c r="AH723">
        <f t="shared" ca="1" si="73"/>
        <v>0</v>
      </c>
      <c r="AI723">
        <f t="shared" ca="1" si="74"/>
        <v>0</v>
      </c>
      <c r="AJ723">
        <f t="shared" ca="1" si="75"/>
        <v>1</v>
      </c>
      <c r="AK723">
        <f t="shared" ca="1" si="76"/>
        <v>1333.5</v>
      </c>
    </row>
    <row r="724" spans="12:37" x14ac:dyDescent="0.25">
      <c r="L724" t="str">
        <f t="shared" si="77"/>
        <v/>
      </c>
      <c r="M724" t="str">
        <f t="shared" si="71"/>
        <v/>
      </c>
      <c r="N724" t="s">
        <v>32</v>
      </c>
      <c r="O724" t="s">
        <v>33</v>
      </c>
      <c r="P724" t="s">
        <v>34</v>
      </c>
      <c r="AF724" s="10">
        <v>6610</v>
      </c>
      <c r="AG724">
        <f t="shared" ca="1" si="72"/>
        <v>0</v>
      </c>
      <c r="AH724">
        <f t="shared" ca="1" si="73"/>
        <v>0</v>
      </c>
      <c r="AI724">
        <f t="shared" ca="1" si="74"/>
        <v>0</v>
      </c>
      <c r="AJ724">
        <f t="shared" ca="1" si="75"/>
        <v>1</v>
      </c>
      <c r="AK724">
        <f t="shared" ca="1" si="76"/>
        <v>1333.5</v>
      </c>
    </row>
    <row r="725" spans="12:37" x14ac:dyDescent="0.25">
      <c r="L725" t="str">
        <f t="shared" si="77"/>
        <v/>
      </c>
      <c r="M725" t="str">
        <f t="shared" si="71"/>
        <v/>
      </c>
      <c r="N725" t="e">
        <f>COS(RADIANS(M725))</f>
        <v>#VALUE!</v>
      </c>
      <c r="O725" t="str">
        <f>IFERROR(-COS(RADIANS(DEGREES(ASIN(((SIN(RADIANS(M725)))*$C$26)/(SQRT((((SIN(RADIANS(M725)))*$C$26)^2)+(($C$22-$C$25-(((SIN(RADIANS(90-M725)))*$C$26))-$C$23)^2))))))),"")</f>
        <v/>
      </c>
      <c r="P725" t="e">
        <f>N725</f>
        <v>#VALUE!</v>
      </c>
      <c r="R725">
        <v>0</v>
      </c>
      <c r="AF725" s="10">
        <v>6620</v>
      </c>
      <c r="AG725">
        <f t="shared" ca="1" si="72"/>
        <v>0</v>
      </c>
      <c r="AH725">
        <f t="shared" ca="1" si="73"/>
        <v>0</v>
      </c>
      <c r="AI725">
        <f t="shared" ca="1" si="74"/>
        <v>0</v>
      </c>
      <c r="AJ725">
        <f t="shared" ca="1" si="75"/>
        <v>1</v>
      </c>
      <c r="AK725">
        <f t="shared" ca="1" si="76"/>
        <v>1333.5</v>
      </c>
    </row>
    <row r="726" spans="12:37" x14ac:dyDescent="0.25">
      <c r="L726" t="str">
        <f t="shared" si="77"/>
        <v/>
      </c>
      <c r="M726" t="str">
        <f t="shared" si="71"/>
        <v/>
      </c>
      <c r="N726" t="e">
        <f>SIN(RADIANS(M725))</f>
        <v>#VALUE!</v>
      </c>
      <c r="O726" t="e">
        <f>SIN(RADIANS(DEGREES(ASIN(((SIN(RADIANS(M725)))*$C$26)/(SQRT((((SIN(RADIANS(M725)))*$C$26)^2)+(($C$22-$C$25-(((SIN(RADIANS(90-M725)))*$C$26))-$C$23)^2)))))))</f>
        <v>#VALUE!</v>
      </c>
      <c r="P726" t="e">
        <f>N726</f>
        <v>#VALUE!</v>
      </c>
      <c r="R726">
        <f>$C$6</f>
        <v>1333.5</v>
      </c>
      <c r="AF726" s="10">
        <v>6630</v>
      </c>
      <c r="AG726">
        <f t="shared" ca="1" si="72"/>
        <v>0</v>
      </c>
      <c r="AH726">
        <f t="shared" ca="1" si="73"/>
        <v>0</v>
      </c>
      <c r="AI726">
        <f t="shared" ca="1" si="74"/>
        <v>0</v>
      </c>
      <c r="AJ726">
        <f t="shared" ca="1" si="75"/>
        <v>1</v>
      </c>
      <c r="AK726">
        <f t="shared" ca="1" si="76"/>
        <v>1333.5</v>
      </c>
    </row>
    <row r="727" spans="12:37" x14ac:dyDescent="0.25">
      <c r="L727" t="str">
        <f t="shared" si="77"/>
        <v/>
      </c>
      <c r="M727" t="str">
        <f t="shared" si="71"/>
        <v/>
      </c>
      <c r="N727">
        <v>0</v>
      </c>
      <c r="O727" t="e">
        <f>$C$23*O726</f>
        <v>#VALUE!</v>
      </c>
      <c r="P727" t="e">
        <f>$C$22*P726</f>
        <v>#VALUE!</v>
      </c>
      <c r="R727">
        <f>$C$20*$C$6</f>
        <v>25325.832000000002</v>
      </c>
      <c r="AF727" s="10">
        <v>6640</v>
      </c>
      <c r="AG727">
        <f t="shared" ca="1" si="72"/>
        <v>0</v>
      </c>
      <c r="AH727">
        <f t="shared" ca="1" si="73"/>
        <v>0</v>
      </c>
      <c r="AI727">
        <f t="shared" ca="1" si="74"/>
        <v>0</v>
      </c>
      <c r="AJ727">
        <f t="shared" ca="1" si="75"/>
        <v>1</v>
      </c>
      <c r="AK727">
        <f t="shared" ca="1" si="76"/>
        <v>1333.5</v>
      </c>
    </row>
    <row r="728" spans="12:37" x14ac:dyDescent="0.25">
      <c r="L728" t="str">
        <f t="shared" si="77"/>
        <v/>
      </c>
      <c r="M728" t="str">
        <f t="shared" si="71"/>
        <v/>
      </c>
      <c r="AF728" s="10">
        <v>6650</v>
      </c>
      <c r="AG728">
        <f t="shared" ca="1" si="72"/>
        <v>0</v>
      </c>
      <c r="AH728">
        <f t="shared" ca="1" si="73"/>
        <v>0</v>
      </c>
      <c r="AI728">
        <f t="shared" ca="1" si="74"/>
        <v>0</v>
      </c>
      <c r="AJ728">
        <f t="shared" ca="1" si="75"/>
        <v>1</v>
      </c>
      <c r="AK728">
        <f t="shared" ca="1" si="76"/>
        <v>1333.5</v>
      </c>
    </row>
    <row r="729" spans="12:37" x14ac:dyDescent="0.25">
      <c r="L729" t="str">
        <f t="shared" si="77"/>
        <v/>
      </c>
      <c r="M729" t="str">
        <f t="shared" si="71"/>
        <v/>
      </c>
      <c r="N729" t="e">
        <f t="array" ref="N729:P731">MINVERSE(N725:P727)</f>
        <v>#VALUE!</v>
      </c>
      <c r="O729" t="e">
        <v>#VALUE!</v>
      </c>
      <c r="P729" t="e">
        <v>#VALUE!</v>
      </c>
      <c r="R729" t="e">
        <f t="array" ref="R729:R731">MMULT(N729:P731,R725:R727)</f>
        <v>#VALUE!</v>
      </c>
      <c r="S729" t="s">
        <v>35</v>
      </c>
      <c r="AF729" s="10">
        <v>6660</v>
      </c>
      <c r="AG729">
        <f t="shared" ca="1" si="72"/>
        <v>0</v>
      </c>
      <c r="AH729">
        <f t="shared" ca="1" si="73"/>
        <v>0</v>
      </c>
      <c r="AI729">
        <f t="shared" ca="1" si="74"/>
        <v>0</v>
      </c>
      <c r="AJ729">
        <f t="shared" ca="1" si="75"/>
        <v>1</v>
      </c>
      <c r="AK729">
        <f t="shared" ca="1" si="76"/>
        <v>1333.5</v>
      </c>
    </row>
    <row r="730" spans="12:37" x14ac:dyDescent="0.25">
      <c r="L730" t="str">
        <f t="shared" si="77"/>
        <v/>
      </c>
      <c r="M730" t="str">
        <f t="shared" si="71"/>
        <v/>
      </c>
      <c r="N730" t="e">
        <v>#VALUE!</v>
      </c>
      <c r="O730" t="e">
        <v>#VALUE!</v>
      </c>
      <c r="P730" t="e">
        <v>#VALUE!</v>
      </c>
      <c r="R730" t="e">
        <v>#VALUE!</v>
      </c>
      <c r="S730" t="s">
        <v>35</v>
      </c>
      <c r="AF730" s="10">
        <v>6670</v>
      </c>
      <c r="AG730">
        <f t="shared" ca="1" si="72"/>
        <v>0</v>
      </c>
      <c r="AH730">
        <f t="shared" ca="1" si="73"/>
        <v>0</v>
      </c>
      <c r="AI730">
        <f t="shared" ca="1" si="74"/>
        <v>0</v>
      </c>
      <c r="AJ730">
        <f t="shared" ca="1" si="75"/>
        <v>1</v>
      </c>
      <c r="AK730">
        <f t="shared" ca="1" si="76"/>
        <v>1333.5</v>
      </c>
    </row>
    <row r="731" spans="12:37" x14ac:dyDescent="0.25">
      <c r="L731" t="str">
        <f t="shared" si="77"/>
        <v/>
      </c>
      <c r="M731" t="str">
        <f t="shared" si="71"/>
        <v/>
      </c>
      <c r="N731" t="e">
        <v>#VALUE!</v>
      </c>
      <c r="O731" t="e">
        <v>#VALUE!</v>
      </c>
      <c r="P731" t="e">
        <v>#VALUE!</v>
      </c>
      <c r="R731" t="e">
        <v>#VALUE!</v>
      </c>
      <c r="S731" t="s">
        <v>35</v>
      </c>
      <c r="AF731" s="10">
        <v>6680</v>
      </c>
      <c r="AG731">
        <f t="shared" ca="1" si="72"/>
        <v>0</v>
      </c>
      <c r="AH731">
        <f t="shared" ca="1" si="73"/>
        <v>0</v>
      </c>
      <c r="AI731">
        <f t="shared" ca="1" si="74"/>
        <v>0</v>
      </c>
      <c r="AJ731">
        <f t="shared" ca="1" si="75"/>
        <v>1</v>
      </c>
      <c r="AK731">
        <f t="shared" ca="1" si="76"/>
        <v>1333.5</v>
      </c>
    </row>
    <row r="732" spans="12:37" x14ac:dyDescent="0.25">
      <c r="L732" t="str">
        <f t="shared" si="77"/>
        <v/>
      </c>
      <c r="M732" t="str">
        <f t="shared" si="71"/>
        <v/>
      </c>
      <c r="AF732" s="10">
        <v>6690</v>
      </c>
      <c r="AG732">
        <f t="shared" ca="1" si="72"/>
        <v>0</v>
      </c>
      <c r="AH732">
        <f t="shared" ca="1" si="73"/>
        <v>0</v>
      </c>
      <c r="AI732">
        <f t="shared" ca="1" si="74"/>
        <v>0</v>
      </c>
      <c r="AJ732">
        <f t="shared" ca="1" si="75"/>
        <v>1</v>
      </c>
      <c r="AK732">
        <f t="shared" ca="1" si="76"/>
        <v>1333.5</v>
      </c>
    </row>
    <row r="733" spans="12:37" x14ac:dyDescent="0.25">
      <c r="L733" t="str">
        <f t="shared" si="77"/>
        <v/>
      </c>
      <c r="M733" t="str">
        <f t="shared" si="71"/>
        <v/>
      </c>
      <c r="AF733" s="10">
        <v>6700</v>
      </c>
      <c r="AG733">
        <f t="shared" ca="1" si="72"/>
        <v>0</v>
      </c>
      <c r="AH733">
        <f t="shared" ca="1" si="73"/>
        <v>0</v>
      </c>
      <c r="AI733">
        <f t="shared" ca="1" si="74"/>
        <v>0</v>
      </c>
      <c r="AJ733">
        <f t="shared" ca="1" si="75"/>
        <v>1</v>
      </c>
      <c r="AK733">
        <f t="shared" ca="1" si="76"/>
        <v>1333.5</v>
      </c>
    </row>
    <row r="734" spans="12:37" x14ac:dyDescent="0.25">
      <c r="L734" t="str">
        <f t="shared" si="77"/>
        <v/>
      </c>
      <c r="M734" t="str">
        <f t="shared" si="71"/>
        <v/>
      </c>
      <c r="N734" t="s">
        <v>32</v>
      </c>
      <c r="O734" t="s">
        <v>33</v>
      </c>
      <c r="P734" t="s">
        <v>34</v>
      </c>
      <c r="AF734" s="10">
        <v>6710</v>
      </c>
      <c r="AG734">
        <f t="shared" ca="1" si="72"/>
        <v>0</v>
      </c>
      <c r="AH734">
        <f t="shared" ca="1" si="73"/>
        <v>0</v>
      </c>
      <c r="AI734">
        <f t="shared" ca="1" si="74"/>
        <v>0</v>
      </c>
      <c r="AJ734">
        <f t="shared" ca="1" si="75"/>
        <v>1</v>
      </c>
      <c r="AK734">
        <f t="shared" ca="1" si="76"/>
        <v>1333.5</v>
      </c>
    </row>
    <row r="735" spans="12:37" x14ac:dyDescent="0.25">
      <c r="L735" t="str">
        <f t="shared" si="77"/>
        <v/>
      </c>
      <c r="M735" t="str">
        <f t="shared" si="71"/>
        <v/>
      </c>
      <c r="N735" t="e">
        <f>COS(RADIANS(M735))</f>
        <v>#VALUE!</v>
      </c>
      <c r="O735" t="str">
        <f>IFERROR(-COS(RADIANS(DEGREES(ASIN(((SIN(RADIANS(M735)))*$C$26)/(SQRT((((SIN(RADIANS(M735)))*$C$26)^2)+(($C$22-$C$25-(((SIN(RADIANS(90-M735)))*$C$26))-$C$23)^2))))))),"")</f>
        <v/>
      </c>
      <c r="P735" t="e">
        <f>N735</f>
        <v>#VALUE!</v>
      </c>
      <c r="R735">
        <v>0</v>
      </c>
      <c r="AF735" s="10">
        <v>6720</v>
      </c>
      <c r="AG735">
        <f t="shared" ca="1" si="72"/>
        <v>0</v>
      </c>
      <c r="AH735">
        <f t="shared" ca="1" si="73"/>
        <v>0</v>
      </c>
      <c r="AI735">
        <f t="shared" ca="1" si="74"/>
        <v>0</v>
      </c>
      <c r="AJ735">
        <f t="shared" ca="1" si="75"/>
        <v>1</v>
      </c>
      <c r="AK735">
        <f t="shared" ca="1" si="76"/>
        <v>1333.5</v>
      </c>
    </row>
    <row r="736" spans="12:37" x14ac:dyDescent="0.25">
      <c r="L736" t="str">
        <f t="shared" si="77"/>
        <v/>
      </c>
      <c r="M736" t="str">
        <f t="shared" si="71"/>
        <v/>
      </c>
      <c r="N736" t="e">
        <f>SIN(RADIANS(M735))</f>
        <v>#VALUE!</v>
      </c>
      <c r="O736" t="e">
        <f>SIN(RADIANS(DEGREES(ASIN(((SIN(RADIANS(M735)))*$C$26)/(SQRT((((SIN(RADIANS(M735)))*$C$26)^2)+(($C$22-$C$25-(((SIN(RADIANS(90-M735)))*$C$26))-$C$23)^2)))))))</f>
        <v>#VALUE!</v>
      </c>
      <c r="P736" t="e">
        <f>N736</f>
        <v>#VALUE!</v>
      </c>
      <c r="R736">
        <f>$C$6</f>
        <v>1333.5</v>
      </c>
      <c r="AF736" s="10">
        <v>6730</v>
      </c>
      <c r="AG736">
        <f t="shared" ca="1" si="72"/>
        <v>0</v>
      </c>
      <c r="AH736">
        <f t="shared" ca="1" si="73"/>
        <v>0</v>
      </c>
      <c r="AI736">
        <f t="shared" ca="1" si="74"/>
        <v>0</v>
      </c>
      <c r="AJ736">
        <f t="shared" ca="1" si="75"/>
        <v>1</v>
      </c>
      <c r="AK736">
        <f t="shared" ca="1" si="76"/>
        <v>1333.5</v>
      </c>
    </row>
    <row r="737" spans="12:37" x14ac:dyDescent="0.25">
      <c r="L737" t="str">
        <f t="shared" si="77"/>
        <v/>
      </c>
      <c r="M737" t="str">
        <f t="shared" si="71"/>
        <v/>
      </c>
      <c r="N737">
        <v>0</v>
      </c>
      <c r="O737" t="e">
        <f>$C$23*O736</f>
        <v>#VALUE!</v>
      </c>
      <c r="P737" t="e">
        <f>$C$22*P736</f>
        <v>#VALUE!</v>
      </c>
      <c r="R737">
        <f>$C$20*$C$6</f>
        <v>25325.832000000002</v>
      </c>
      <c r="AF737" s="10">
        <v>6740</v>
      </c>
      <c r="AG737">
        <f t="shared" ca="1" si="72"/>
        <v>0</v>
      </c>
      <c r="AH737">
        <f t="shared" ca="1" si="73"/>
        <v>0</v>
      </c>
      <c r="AI737">
        <f t="shared" ca="1" si="74"/>
        <v>0</v>
      </c>
      <c r="AJ737">
        <f t="shared" ca="1" si="75"/>
        <v>1</v>
      </c>
      <c r="AK737">
        <f t="shared" ca="1" si="76"/>
        <v>1333.5</v>
      </c>
    </row>
    <row r="738" spans="12:37" x14ac:dyDescent="0.25">
      <c r="L738" t="str">
        <f t="shared" si="77"/>
        <v/>
      </c>
      <c r="M738" t="str">
        <f t="shared" si="71"/>
        <v/>
      </c>
      <c r="AF738" s="10">
        <v>6750</v>
      </c>
      <c r="AG738">
        <f t="shared" ca="1" si="72"/>
        <v>0</v>
      </c>
      <c r="AH738">
        <f t="shared" ca="1" si="73"/>
        <v>0</v>
      </c>
      <c r="AI738">
        <f t="shared" ca="1" si="74"/>
        <v>0</v>
      </c>
      <c r="AJ738">
        <f t="shared" ca="1" si="75"/>
        <v>1</v>
      </c>
      <c r="AK738">
        <f t="shared" ca="1" si="76"/>
        <v>1333.5</v>
      </c>
    </row>
    <row r="739" spans="12:37" x14ac:dyDescent="0.25">
      <c r="L739" t="str">
        <f t="shared" si="77"/>
        <v/>
      </c>
      <c r="M739" t="str">
        <f t="shared" ref="M739:M802" si="78">IF(M729="","",IF(((M729+$O$61)&gt;=$O$49+($O$61/2)),"",(M729+$O$61)))</f>
        <v/>
      </c>
      <c r="N739" t="e">
        <f t="array" ref="N739:P741">MINVERSE(N735:P737)</f>
        <v>#VALUE!</v>
      </c>
      <c r="O739" t="e">
        <v>#VALUE!</v>
      </c>
      <c r="P739" t="e">
        <v>#VALUE!</v>
      </c>
      <c r="R739" t="e">
        <f t="array" ref="R739:R741">MMULT(N739:P741,R735:R737)</f>
        <v>#VALUE!</v>
      </c>
      <c r="S739" t="s">
        <v>35</v>
      </c>
      <c r="AF739" s="10">
        <v>6760</v>
      </c>
      <c r="AG739">
        <f t="shared" ca="1" si="72"/>
        <v>0</v>
      </c>
      <c r="AH739">
        <f t="shared" ca="1" si="73"/>
        <v>0</v>
      </c>
      <c r="AI739">
        <f t="shared" ca="1" si="74"/>
        <v>0</v>
      </c>
      <c r="AJ739">
        <f t="shared" ca="1" si="75"/>
        <v>1</v>
      </c>
      <c r="AK739">
        <f t="shared" ca="1" si="76"/>
        <v>1333.5</v>
      </c>
    </row>
    <row r="740" spans="12:37" x14ac:dyDescent="0.25">
      <c r="L740" t="str">
        <f t="shared" si="77"/>
        <v/>
      </c>
      <c r="M740" t="str">
        <f t="shared" si="78"/>
        <v/>
      </c>
      <c r="N740" t="e">
        <v>#VALUE!</v>
      </c>
      <c r="O740" t="e">
        <v>#VALUE!</v>
      </c>
      <c r="P740" t="e">
        <v>#VALUE!</v>
      </c>
      <c r="R740" t="e">
        <v>#VALUE!</v>
      </c>
      <c r="S740" t="s">
        <v>35</v>
      </c>
      <c r="AF740" s="10">
        <v>6770</v>
      </c>
      <c r="AG740">
        <f t="shared" ca="1" si="72"/>
        <v>0</v>
      </c>
      <c r="AH740">
        <f t="shared" ca="1" si="73"/>
        <v>0</v>
      </c>
      <c r="AI740">
        <f t="shared" ca="1" si="74"/>
        <v>0</v>
      </c>
      <c r="AJ740">
        <f t="shared" ca="1" si="75"/>
        <v>1</v>
      </c>
      <c r="AK740">
        <f t="shared" ca="1" si="76"/>
        <v>1333.5</v>
      </c>
    </row>
    <row r="741" spans="12:37" x14ac:dyDescent="0.25">
      <c r="L741" t="str">
        <f t="shared" si="77"/>
        <v/>
      </c>
      <c r="M741" t="str">
        <f t="shared" si="78"/>
        <v/>
      </c>
      <c r="N741" t="e">
        <v>#VALUE!</v>
      </c>
      <c r="O741" t="e">
        <v>#VALUE!</v>
      </c>
      <c r="P741" t="e">
        <v>#VALUE!</v>
      </c>
      <c r="R741" t="e">
        <v>#VALUE!</v>
      </c>
      <c r="S741" t="s">
        <v>35</v>
      </c>
      <c r="AF741" s="10">
        <v>6780</v>
      </c>
      <c r="AG741">
        <f t="shared" ca="1" si="72"/>
        <v>0</v>
      </c>
      <c r="AH741">
        <f t="shared" ca="1" si="73"/>
        <v>0</v>
      </c>
      <c r="AI741">
        <f t="shared" ca="1" si="74"/>
        <v>0</v>
      </c>
      <c r="AJ741">
        <f t="shared" ca="1" si="75"/>
        <v>1</v>
      </c>
      <c r="AK741">
        <f t="shared" ca="1" si="76"/>
        <v>1333.5</v>
      </c>
    </row>
    <row r="742" spans="12:37" x14ac:dyDescent="0.25">
      <c r="L742" t="str">
        <f t="shared" si="77"/>
        <v/>
      </c>
      <c r="M742" t="str">
        <f t="shared" si="78"/>
        <v/>
      </c>
      <c r="AF742" s="10">
        <v>6790</v>
      </c>
      <c r="AG742">
        <f t="shared" ca="1" si="72"/>
        <v>0</v>
      </c>
      <c r="AH742">
        <f t="shared" ca="1" si="73"/>
        <v>0</v>
      </c>
      <c r="AI742">
        <f t="shared" ca="1" si="74"/>
        <v>0</v>
      </c>
      <c r="AJ742">
        <f t="shared" ca="1" si="75"/>
        <v>1</v>
      </c>
      <c r="AK742">
        <f t="shared" ca="1" si="76"/>
        <v>1333.5</v>
      </c>
    </row>
    <row r="743" spans="12:37" x14ac:dyDescent="0.25">
      <c r="L743" t="str">
        <f t="shared" si="77"/>
        <v/>
      </c>
      <c r="M743" t="str">
        <f t="shared" si="78"/>
        <v/>
      </c>
      <c r="AF743" s="10">
        <v>6800</v>
      </c>
      <c r="AG743">
        <f t="shared" ca="1" si="72"/>
        <v>0</v>
      </c>
      <c r="AH743">
        <f t="shared" ca="1" si="73"/>
        <v>0</v>
      </c>
      <c r="AI743">
        <f t="shared" ca="1" si="74"/>
        <v>0</v>
      </c>
      <c r="AJ743">
        <f t="shared" ca="1" si="75"/>
        <v>1</v>
      </c>
      <c r="AK743">
        <f t="shared" ca="1" si="76"/>
        <v>1333.5</v>
      </c>
    </row>
    <row r="744" spans="12:37" x14ac:dyDescent="0.25">
      <c r="L744" t="str">
        <f t="shared" si="77"/>
        <v/>
      </c>
      <c r="M744" t="str">
        <f t="shared" si="78"/>
        <v/>
      </c>
      <c r="N744" t="s">
        <v>32</v>
      </c>
      <c r="O744" t="s">
        <v>33</v>
      </c>
      <c r="P744" t="s">
        <v>34</v>
      </c>
      <c r="AF744" s="10">
        <v>6810</v>
      </c>
      <c r="AG744">
        <f t="shared" ca="1" si="72"/>
        <v>0</v>
      </c>
      <c r="AH744">
        <f t="shared" ca="1" si="73"/>
        <v>0</v>
      </c>
      <c r="AI744">
        <f t="shared" ca="1" si="74"/>
        <v>0</v>
      </c>
      <c r="AJ744">
        <f t="shared" ca="1" si="75"/>
        <v>1</v>
      </c>
      <c r="AK744">
        <f t="shared" ca="1" si="76"/>
        <v>1333.5</v>
      </c>
    </row>
    <row r="745" spans="12:37" x14ac:dyDescent="0.25">
      <c r="L745" t="str">
        <f t="shared" si="77"/>
        <v/>
      </c>
      <c r="M745" t="str">
        <f t="shared" si="78"/>
        <v/>
      </c>
      <c r="N745" t="e">
        <f>COS(RADIANS(M745))</f>
        <v>#VALUE!</v>
      </c>
      <c r="O745" t="str">
        <f>IFERROR(-COS(RADIANS(DEGREES(ASIN(((SIN(RADIANS(M745)))*$C$26)/(SQRT((((SIN(RADIANS(M745)))*$C$26)^2)+(($C$22-$C$25-(((SIN(RADIANS(90-M745)))*$C$26))-$C$23)^2))))))),"")</f>
        <v/>
      </c>
      <c r="P745" t="e">
        <f>N745</f>
        <v>#VALUE!</v>
      </c>
      <c r="R745">
        <v>0</v>
      </c>
      <c r="AF745" s="10">
        <v>6820</v>
      </c>
      <c r="AG745">
        <f t="shared" ca="1" si="72"/>
        <v>0</v>
      </c>
      <c r="AH745">
        <f t="shared" ca="1" si="73"/>
        <v>0</v>
      </c>
      <c r="AI745">
        <f t="shared" ca="1" si="74"/>
        <v>0</v>
      </c>
      <c r="AJ745">
        <f t="shared" ca="1" si="75"/>
        <v>1</v>
      </c>
      <c r="AK745">
        <f t="shared" ca="1" si="76"/>
        <v>1333.5</v>
      </c>
    </row>
    <row r="746" spans="12:37" x14ac:dyDescent="0.25">
      <c r="L746" t="str">
        <f t="shared" si="77"/>
        <v/>
      </c>
      <c r="M746" t="str">
        <f t="shared" si="78"/>
        <v/>
      </c>
      <c r="N746" t="e">
        <f>SIN(RADIANS(M745))</f>
        <v>#VALUE!</v>
      </c>
      <c r="O746" t="e">
        <f>SIN(RADIANS(DEGREES(ASIN(((SIN(RADIANS(M745)))*$C$26)/(SQRT((((SIN(RADIANS(M745)))*$C$26)^2)+(($C$22-$C$25-(((SIN(RADIANS(90-M745)))*$C$26))-$C$23)^2)))))))</f>
        <v>#VALUE!</v>
      </c>
      <c r="P746" t="e">
        <f>N746</f>
        <v>#VALUE!</v>
      </c>
      <c r="R746">
        <f>$C$6</f>
        <v>1333.5</v>
      </c>
      <c r="AF746" s="10">
        <v>6830</v>
      </c>
      <c r="AG746">
        <f t="shared" ca="1" si="72"/>
        <v>0</v>
      </c>
      <c r="AH746">
        <f t="shared" ca="1" si="73"/>
        <v>0</v>
      </c>
      <c r="AI746">
        <f t="shared" ca="1" si="74"/>
        <v>0</v>
      </c>
      <c r="AJ746">
        <f t="shared" ca="1" si="75"/>
        <v>1</v>
      </c>
      <c r="AK746">
        <f t="shared" ca="1" si="76"/>
        <v>1333.5</v>
      </c>
    </row>
    <row r="747" spans="12:37" x14ac:dyDescent="0.25">
      <c r="L747" t="str">
        <f t="shared" si="77"/>
        <v/>
      </c>
      <c r="M747" t="str">
        <f t="shared" si="78"/>
        <v/>
      </c>
      <c r="N747">
        <v>0</v>
      </c>
      <c r="O747" t="e">
        <f>$C$23*O746</f>
        <v>#VALUE!</v>
      </c>
      <c r="P747" t="e">
        <f>$C$22*P746</f>
        <v>#VALUE!</v>
      </c>
      <c r="R747">
        <f>$C$20*$C$6</f>
        <v>25325.832000000002</v>
      </c>
      <c r="AF747" s="10">
        <v>6840</v>
      </c>
      <c r="AG747">
        <f t="shared" ca="1" si="72"/>
        <v>0</v>
      </c>
      <c r="AH747">
        <f t="shared" ca="1" si="73"/>
        <v>0</v>
      </c>
      <c r="AI747">
        <f t="shared" ca="1" si="74"/>
        <v>0</v>
      </c>
      <c r="AJ747">
        <f t="shared" ca="1" si="75"/>
        <v>1</v>
      </c>
      <c r="AK747">
        <f t="shared" ca="1" si="76"/>
        <v>1333.5</v>
      </c>
    </row>
    <row r="748" spans="12:37" x14ac:dyDescent="0.25">
      <c r="L748" t="str">
        <f t="shared" si="77"/>
        <v/>
      </c>
      <c r="M748" t="str">
        <f t="shared" si="78"/>
        <v/>
      </c>
      <c r="AF748" s="10">
        <v>6850</v>
      </c>
      <c r="AG748">
        <f t="shared" ca="1" si="72"/>
        <v>0</v>
      </c>
      <c r="AH748">
        <f t="shared" ca="1" si="73"/>
        <v>0</v>
      </c>
      <c r="AI748">
        <f t="shared" ca="1" si="74"/>
        <v>0</v>
      </c>
      <c r="AJ748">
        <f t="shared" ca="1" si="75"/>
        <v>1</v>
      </c>
      <c r="AK748">
        <f t="shared" ca="1" si="76"/>
        <v>1333.5</v>
      </c>
    </row>
    <row r="749" spans="12:37" x14ac:dyDescent="0.25">
      <c r="L749" t="str">
        <f t="shared" si="77"/>
        <v/>
      </c>
      <c r="M749" t="str">
        <f t="shared" si="78"/>
        <v/>
      </c>
      <c r="N749" t="e">
        <f t="array" ref="N749:P751">MINVERSE(N745:P747)</f>
        <v>#VALUE!</v>
      </c>
      <c r="O749" t="e">
        <v>#VALUE!</v>
      </c>
      <c r="P749" t="e">
        <v>#VALUE!</v>
      </c>
      <c r="R749" t="e">
        <f t="array" ref="R749:R751">MMULT(N749:P751,R745:R747)</f>
        <v>#VALUE!</v>
      </c>
      <c r="S749" t="s">
        <v>35</v>
      </c>
      <c r="AF749" s="10">
        <v>6860</v>
      </c>
      <c r="AG749">
        <f t="shared" ca="1" si="72"/>
        <v>0</v>
      </c>
      <c r="AH749">
        <f t="shared" ca="1" si="73"/>
        <v>0</v>
      </c>
      <c r="AI749">
        <f t="shared" ca="1" si="74"/>
        <v>0</v>
      </c>
      <c r="AJ749">
        <f t="shared" ca="1" si="75"/>
        <v>1</v>
      </c>
      <c r="AK749">
        <f t="shared" ca="1" si="76"/>
        <v>1333.5</v>
      </c>
    </row>
    <row r="750" spans="12:37" x14ac:dyDescent="0.25">
      <c r="L750" t="str">
        <f t="shared" si="77"/>
        <v/>
      </c>
      <c r="M750" t="str">
        <f t="shared" si="78"/>
        <v/>
      </c>
      <c r="N750" t="e">
        <v>#VALUE!</v>
      </c>
      <c r="O750" t="e">
        <v>#VALUE!</v>
      </c>
      <c r="P750" t="e">
        <v>#VALUE!</v>
      </c>
      <c r="R750" t="e">
        <v>#VALUE!</v>
      </c>
      <c r="S750" t="s">
        <v>35</v>
      </c>
      <c r="AF750" s="10">
        <v>6870</v>
      </c>
      <c r="AG750">
        <f t="shared" ca="1" si="72"/>
        <v>0</v>
      </c>
      <c r="AH750">
        <f t="shared" ca="1" si="73"/>
        <v>0</v>
      </c>
      <c r="AI750">
        <f t="shared" ca="1" si="74"/>
        <v>0</v>
      </c>
      <c r="AJ750">
        <f t="shared" ca="1" si="75"/>
        <v>1</v>
      </c>
      <c r="AK750">
        <f t="shared" ca="1" si="76"/>
        <v>1333.5</v>
      </c>
    </row>
    <row r="751" spans="12:37" x14ac:dyDescent="0.25">
      <c r="L751" t="str">
        <f t="shared" si="77"/>
        <v/>
      </c>
      <c r="M751" t="str">
        <f t="shared" si="78"/>
        <v/>
      </c>
      <c r="N751" t="e">
        <v>#VALUE!</v>
      </c>
      <c r="O751" t="e">
        <v>#VALUE!</v>
      </c>
      <c r="P751" t="e">
        <v>#VALUE!</v>
      </c>
      <c r="R751" t="e">
        <v>#VALUE!</v>
      </c>
      <c r="S751" t="s">
        <v>35</v>
      </c>
      <c r="AF751" s="10">
        <v>6880</v>
      </c>
      <c r="AG751">
        <f t="shared" ca="1" si="72"/>
        <v>0</v>
      </c>
      <c r="AH751">
        <f t="shared" ca="1" si="73"/>
        <v>0</v>
      </c>
      <c r="AI751">
        <f t="shared" ca="1" si="74"/>
        <v>0</v>
      </c>
      <c r="AJ751">
        <f t="shared" ca="1" si="75"/>
        <v>1</v>
      </c>
      <c r="AK751">
        <f t="shared" ca="1" si="76"/>
        <v>1333.5</v>
      </c>
    </row>
    <row r="752" spans="12:37" x14ac:dyDescent="0.25">
      <c r="L752" t="str">
        <f t="shared" si="77"/>
        <v/>
      </c>
      <c r="M752" t="str">
        <f t="shared" si="78"/>
        <v/>
      </c>
      <c r="AF752" s="10">
        <v>6890</v>
      </c>
      <c r="AG752">
        <f t="shared" ca="1" si="72"/>
        <v>0</v>
      </c>
      <c r="AH752">
        <f t="shared" ca="1" si="73"/>
        <v>0</v>
      </c>
      <c r="AI752">
        <f t="shared" ca="1" si="74"/>
        <v>0</v>
      </c>
      <c r="AJ752">
        <f t="shared" ca="1" si="75"/>
        <v>1</v>
      </c>
      <c r="AK752">
        <f t="shared" ca="1" si="76"/>
        <v>1333.5</v>
      </c>
    </row>
    <row r="753" spans="12:37" x14ac:dyDescent="0.25">
      <c r="L753" t="str">
        <f t="shared" si="77"/>
        <v/>
      </c>
      <c r="M753" t="str">
        <f t="shared" si="78"/>
        <v/>
      </c>
      <c r="AF753" s="10">
        <v>6900</v>
      </c>
      <c r="AG753">
        <f t="shared" ca="1" si="72"/>
        <v>0</v>
      </c>
      <c r="AH753">
        <f t="shared" ca="1" si="73"/>
        <v>0</v>
      </c>
      <c r="AI753">
        <f t="shared" ca="1" si="74"/>
        <v>0</v>
      </c>
      <c r="AJ753">
        <f t="shared" ca="1" si="75"/>
        <v>1</v>
      </c>
      <c r="AK753">
        <f t="shared" ca="1" si="76"/>
        <v>1333.5</v>
      </c>
    </row>
    <row r="754" spans="12:37" x14ac:dyDescent="0.25">
      <c r="L754" t="str">
        <f t="shared" si="77"/>
        <v/>
      </c>
      <c r="M754" t="str">
        <f t="shared" si="78"/>
        <v/>
      </c>
      <c r="N754" t="s">
        <v>32</v>
      </c>
      <c r="O754" t="s">
        <v>33</v>
      </c>
      <c r="P754" t="s">
        <v>34</v>
      </c>
      <c r="AF754" s="10">
        <v>6910</v>
      </c>
      <c r="AG754">
        <f t="shared" ca="1" si="72"/>
        <v>0</v>
      </c>
      <c r="AH754">
        <f t="shared" ca="1" si="73"/>
        <v>0</v>
      </c>
      <c r="AI754">
        <f t="shared" ca="1" si="74"/>
        <v>0</v>
      </c>
      <c r="AJ754">
        <f t="shared" ca="1" si="75"/>
        <v>1</v>
      </c>
      <c r="AK754">
        <f t="shared" ca="1" si="76"/>
        <v>1333.5</v>
      </c>
    </row>
    <row r="755" spans="12:37" x14ac:dyDescent="0.25">
      <c r="L755" t="str">
        <f t="shared" si="77"/>
        <v/>
      </c>
      <c r="M755" t="str">
        <f t="shared" si="78"/>
        <v/>
      </c>
      <c r="N755" t="e">
        <f>COS(RADIANS(M755))</f>
        <v>#VALUE!</v>
      </c>
      <c r="O755" t="str">
        <f>IFERROR(-COS(RADIANS(DEGREES(ASIN(((SIN(RADIANS(M755)))*$C$26)/(SQRT((((SIN(RADIANS(M755)))*$C$26)^2)+(($C$22-$C$25-(((SIN(RADIANS(90-M755)))*$C$26))-$C$23)^2))))))),"")</f>
        <v/>
      </c>
      <c r="P755" t="e">
        <f>N755</f>
        <v>#VALUE!</v>
      </c>
      <c r="R755">
        <v>0</v>
      </c>
      <c r="AF755" s="10">
        <v>6920</v>
      </c>
      <c r="AG755">
        <f t="shared" ca="1" si="72"/>
        <v>0</v>
      </c>
      <c r="AH755">
        <f t="shared" ca="1" si="73"/>
        <v>0</v>
      </c>
      <c r="AI755">
        <f t="shared" ca="1" si="74"/>
        <v>0</v>
      </c>
      <c r="AJ755">
        <f t="shared" ca="1" si="75"/>
        <v>1</v>
      </c>
      <c r="AK755">
        <f t="shared" ca="1" si="76"/>
        <v>1333.5</v>
      </c>
    </row>
    <row r="756" spans="12:37" x14ac:dyDescent="0.25">
      <c r="L756" t="str">
        <f t="shared" si="77"/>
        <v/>
      </c>
      <c r="M756" t="str">
        <f t="shared" si="78"/>
        <v/>
      </c>
      <c r="N756" t="e">
        <f>SIN(RADIANS(M755))</f>
        <v>#VALUE!</v>
      </c>
      <c r="O756" t="e">
        <f>SIN(RADIANS(DEGREES(ASIN(((SIN(RADIANS(M755)))*$C$26)/(SQRT((((SIN(RADIANS(M755)))*$C$26)^2)+(($C$22-$C$25-(((SIN(RADIANS(90-M755)))*$C$26))-$C$23)^2)))))))</f>
        <v>#VALUE!</v>
      </c>
      <c r="P756" t="e">
        <f>N756</f>
        <v>#VALUE!</v>
      </c>
      <c r="R756">
        <f>$C$6</f>
        <v>1333.5</v>
      </c>
      <c r="AF756" s="10">
        <v>6930</v>
      </c>
      <c r="AG756">
        <f t="shared" ca="1" si="72"/>
        <v>0</v>
      </c>
      <c r="AH756">
        <f t="shared" ca="1" si="73"/>
        <v>0</v>
      </c>
      <c r="AI756">
        <f t="shared" ca="1" si="74"/>
        <v>0</v>
      </c>
      <c r="AJ756">
        <f t="shared" ca="1" si="75"/>
        <v>1</v>
      </c>
      <c r="AK756">
        <f t="shared" ca="1" si="76"/>
        <v>1333.5</v>
      </c>
    </row>
    <row r="757" spans="12:37" x14ac:dyDescent="0.25">
      <c r="L757" t="str">
        <f t="shared" si="77"/>
        <v/>
      </c>
      <c r="M757" t="str">
        <f t="shared" si="78"/>
        <v/>
      </c>
      <c r="N757">
        <v>0</v>
      </c>
      <c r="O757" t="e">
        <f>$C$23*O756</f>
        <v>#VALUE!</v>
      </c>
      <c r="P757" t="e">
        <f>$C$22*P756</f>
        <v>#VALUE!</v>
      </c>
      <c r="R757">
        <f>$C$20*$C$6</f>
        <v>25325.832000000002</v>
      </c>
      <c r="AF757" s="10">
        <v>6940</v>
      </c>
      <c r="AG757">
        <f t="shared" ca="1" si="72"/>
        <v>0</v>
      </c>
      <c r="AH757">
        <f t="shared" ca="1" si="73"/>
        <v>0</v>
      </c>
      <c r="AI757">
        <f t="shared" ca="1" si="74"/>
        <v>0</v>
      </c>
      <c r="AJ757">
        <f t="shared" ca="1" si="75"/>
        <v>1</v>
      </c>
      <c r="AK757">
        <f t="shared" ca="1" si="76"/>
        <v>1333.5</v>
      </c>
    </row>
    <row r="758" spans="12:37" x14ac:dyDescent="0.25">
      <c r="L758" t="str">
        <f t="shared" si="77"/>
        <v/>
      </c>
      <c r="M758" t="str">
        <f t="shared" si="78"/>
        <v/>
      </c>
      <c r="AF758" s="10">
        <v>6950</v>
      </c>
      <c r="AG758">
        <f t="shared" ca="1" si="72"/>
        <v>0</v>
      </c>
      <c r="AH758">
        <f t="shared" ca="1" si="73"/>
        <v>0</v>
      </c>
      <c r="AI758">
        <f t="shared" ca="1" si="74"/>
        <v>0</v>
      </c>
      <c r="AJ758">
        <f t="shared" ca="1" si="75"/>
        <v>1</v>
      </c>
      <c r="AK758">
        <f t="shared" ca="1" si="76"/>
        <v>1333.5</v>
      </c>
    </row>
    <row r="759" spans="12:37" x14ac:dyDescent="0.25">
      <c r="L759" t="str">
        <f t="shared" si="77"/>
        <v/>
      </c>
      <c r="M759" t="str">
        <f t="shared" si="78"/>
        <v/>
      </c>
      <c r="N759" t="e">
        <f t="array" ref="N759:P761">MINVERSE(N755:P757)</f>
        <v>#VALUE!</v>
      </c>
      <c r="O759" t="e">
        <v>#VALUE!</v>
      </c>
      <c r="P759" t="e">
        <v>#VALUE!</v>
      </c>
      <c r="R759" t="e">
        <f t="array" ref="R759:R761">MMULT(N759:P761,R755:R757)</f>
        <v>#VALUE!</v>
      </c>
      <c r="S759" t="s">
        <v>35</v>
      </c>
      <c r="AF759" s="10">
        <v>6960</v>
      </c>
      <c r="AG759">
        <f t="shared" ca="1" si="72"/>
        <v>0</v>
      </c>
      <c r="AH759">
        <f t="shared" ca="1" si="73"/>
        <v>0</v>
      </c>
      <c r="AI759">
        <f t="shared" ca="1" si="74"/>
        <v>0</v>
      </c>
      <c r="AJ759">
        <f t="shared" ca="1" si="75"/>
        <v>1</v>
      </c>
      <c r="AK759">
        <f t="shared" ca="1" si="76"/>
        <v>1333.5</v>
      </c>
    </row>
    <row r="760" spans="12:37" x14ac:dyDescent="0.25">
      <c r="L760" t="str">
        <f t="shared" si="77"/>
        <v/>
      </c>
      <c r="M760" t="str">
        <f t="shared" si="78"/>
        <v/>
      </c>
      <c r="N760" t="e">
        <v>#VALUE!</v>
      </c>
      <c r="O760" t="e">
        <v>#VALUE!</v>
      </c>
      <c r="P760" t="e">
        <v>#VALUE!</v>
      </c>
      <c r="R760" t="e">
        <v>#VALUE!</v>
      </c>
      <c r="S760" t="s">
        <v>35</v>
      </c>
      <c r="AF760" s="10">
        <v>6970</v>
      </c>
      <c r="AG760">
        <f t="shared" ca="1" si="72"/>
        <v>0</v>
      </c>
      <c r="AH760">
        <f t="shared" ca="1" si="73"/>
        <v>0</v>
      </c>
      <c r="AI760">
        <f t="shared" ca="1" si="74"/>
        <v>0</v>
      </c>
      <c r="AJ760">
        <f t="shared" ca="1" si="75"/>
        <v>1</v>
      </c>
      <c r="AK760">
        <f t="shared" ca="1" si="76"/>
        <v>1333.5</v>
      </c>
    </row>
    <row r="761" spans="12:37" x14ac:dyDescent="0.25">
      <c r="L761" t="str">
        <f t="shared" si="77"/>
        <v/>
      </c>
      <c r="M761" t="str">
        <f t="shared" si="78"/>
        <v/>
      </c>
      <c r="N761" t="e">
        <v>#VALUE!</v>
      </c>
      <c r="O761" t="e">
        <v>#VALUE!</v>
      </c>
      <c r="P761" t="e">
        <v>#VALUE!</v>
      </c>
      <c r="R761" t="e">
        <v>#VALUE!</v>
      </c>
      <c r="S761" t="s">
        <v>35</v>
      </c>
      <c r="AF761" s="10">
        <v>6980</v>
      </c>
      <c r="AG761">
        <f t="shared" ca="1" si="72"/>
        <v>0</v>
      </c>
      <c r="AH761">
        <f t="shared" ca="1" si="73"/>
        <v>0</v>
      </c>
      <c r="AI761">
        <f t="shared" ca="1" si="74"/>
        <v>0</v>
      </c>
      <c r="AJ761">
        <f t="shared" ca="1" si="75"/>
        <v>1</v>
      </c>
      <c r="AK761">
        <f t="shared" ca="1" si="76"/>
        <v>1333.5</v>
      </c>
    </row>
    <row r="762" spans="12:37" x14ac:dyDescent="0.25">
      <c r="L762" t="str">
        <f t="shared" si="77"/>
        <v/>
      </c>
      <c r="M762" t="str">
        <f t="shared" si="78"/>
        <v/>
      </c>
      <c r="AF762" s="10">
        <v>6990</v>
      </c>
      <c r="AG762">
        <f t="shared" ca="1" si="72"/>
        <v>0</v>
      </c>
      <c r="AH762">
        <f t="shared" ca="1" si="73"/>
        <v>0</v>
      </c>
      <c r="AI762">
        <f t="shared" ca="1" si="74"/>
        <v>0</v>
      </c>
      <c r="AJ762">
        <f t="shared" ca="1" si="75"/>
        <v>1</v>
      </c>
      <c r="AK762">
        <f t="shared" ca="1" si="76"/>
        <v>1333.5</v>
      </c>
    </row>
    <row r="763" spans="12:37" x14ac:dyDescent="0.25">
      <c r="L763" t="str">
        <f t="shared" si="77"/>
        <v/>
      </c>
      <c r="M763" t="str">
        <f t="shared" si="78"/>
        <v/>
      </c>
      <c r="AF763" s="10">
        <v>7000</v>
      </c>
      <c r="AG763">
        <f t="shared" ca="1" si="72"/>
        <v>0</v>
      </c>
      <c r="AH763">
        <f t="shared" ca="1" si="73"/>
        <v>0</v>
      </c>
      <c r="AI763">
        <f t="shared" ca="1" si="74"/>
        <v>0</v>
      </c>
      <c r="AJ763">
        <f t="shared" ca="1" si="75"/>
        <v>1</v>
      </c>
      <c r="AK763">
        <f t="shared" ca="1" si="76"/>
        <v>1333.5</v>
      </c>
    </row>
    <row r="764" spans="12:37" x14ac:dyDescent="0.25">
      <c r="L764" t="str">
        <f t="shared" si="77"/>
        <v/>
      </c>
      <c r="M764" t="str">
        <f t="shared" si="78"/>
        <v/>
      </c>
      <c r="N764" t="s">
        <v>32</v>
      </c>
      <c r="O764" t="s">
        <v>33</v>
      </c>
      <c r="P764" t="s">
        <v>34</v>
      </c>
      <c r="AF764" s="10">
        <v>7010</v>
      </c>
      <c r="AG764">
        <f t="shared" ca="1" si="72"/>
        <v>0</v>
      </c>
      <c r="AH764">
        <f t="shared" ca="1" si="73"/>
        <v>0</v>
      </c>
      <c r="AI764">
        <f t="shared" ca="1" si="74"/>
        <v>0</v>
      </c>
      <c r="AJ764">
        <f t="shared" ca="1" si="75"/>
        <v>1</v>
      </c>
      <c r="AK764">
        <f t="shared" ca="1" si="76"/>
        <v>1333.5</v>
      </c>
    </row>
    <row r="765" spans="12:37" x14ac:dyDescent="0.25">
      <c r="L765" t="str">
        <f t="shared" si="77"/>
        <v/>
      </c>
      <c r="M765" t="str">
        <f t="shared" si="78"/>
        <v/>
      </c>
      <c r="N765" t="e">
        <f>COS(RADIANS(M765))</f>
        <v>#VALUE!</v>
      </c>
      <c r="O765" t="str">
        <f>IFERROR(-COS(RADIANS(DEGREES(ASIN(((SIN(RADIANS(M765)))*$C$26)/(SQRT((((SIN(RADIANS(M765)))*$C$26)^2)+(($C$22-$C$25-(((SIN(RADIANS(90-M765)))*$C$26))-$C$23)^2))))))),"")</f>
        <v/>
      </c>
      <c r="P765" t="e">
        <f>N765</f>
        <v>#VALUE!</v>
      </c>
      <c r="R765">
        <v>0</v>
      </c>
      <c r="AF765" s="10">
        <v>7020</v>
      </c>
      <c r="AG765">
        <f t="shared" ca="1" si="72"/>
        <v>0</v>
      </c>
      <c r="AH765">
        <f t="shared" ca="1" si="73"/>
        <v>0</v>
      </c>
      <c r="AI765">
        <f t="shared" ca="1" si="74"/>
        <v>0</v>
      </c>
      <c r="AJ765">
        <f t="shared" ca="1" si="75"/>
        <v>1</v>
      </c>
      <c r="AK765">
        <f t="shared" ca="1" si="76"/>
        <v>1333.5</v>
      </c>
    </row>
    <row r="766" spans="12:37" x14ac:dyDescent="0.25">
      <c r="L766" t="str">
        <f t="shared" si="77"/>
        <v/>
      </c>
      <c r="M766" t="str">
        <f t="shared" si="78"/>
        <v/>
      </c>
      <c r="N766" t="e">
        <f>SIN(RADIANS(M765))</f>
        <v>#VALUE!</v>
      </c>
      <c r="O766" t="e">
        <f>SIN(RADIANS(DEGREES(ASIN(((SIN(RADIANS(M765)))*$C$26)/(SQRT((((SIN(RADIANS(M765)))*$C$26)^2)+(($C$22-$C$25-(((SIN(RADIANS(90-M765)))*$C$26))-$C$23)^2)))))))</f>
        <v>#VALUE!</v>
      </c>
      <c r="P766" t="e">
        <f>N766</f>
        <v>#VALUE!</v>
      </c>
      <c r="R766">
        <f>$C$6</f>
        <v>1333.5</v>
      </c>
      <c r="AF766" s="10">
        <v>7030</v>
      </c>
      <c r="AG766">
        <f t="shared" ca="1" si="72"/>
        <v>0</v>
      </c>
      <c r="AH766">
        <f t="shared" ca="1" si="73"/>
        <v>0</v>
      </c>
      <c r="AI766">
        <f t="shared" ca="1" si="74"/>
        <v>0</v>
      </c>
      <c r="AJ766">
        <f t="shared" ca="1" si="75"/>
        <v>1</v>
      </c>
      <c r="AK766">
        <f t="shared" ca="1" si="76"/>
        <v>1333.5</v>
      </c>
    </row>
    <row r="767" spans="12:37" x14ac:dyDescent="0.25">
      <c r="L767" t="str">
        <f t="shared" si="77"/>
        <v/>
      </c>
      <c r="M767" t="str">
        <f t="shared" si="78"/>
        <v/>
      </c>
      <c r="N767">
        <v>0</v>
      </c>
      <c r="O767" t="e">
        <f>$C$23*O766</f>
        <v>#VALUE!</v>
      </c>
      <c r="P767" t="e">
        <f>$C$22*P766</f>
        <v>#VALUE!</v>
      </c>
      <c r="R767">
        <f>$C$20*$C$6</f>
        <v>25325.832000000002</v>
      </c>
      <c r="AF767" s="10">
        <v>7040</v>
      </c>
      <c r="AG767">
        <f t="shared" ca="1" si="72"/>
        <v>0</v>
      </c>
      <c r="AH767">
        <f t="shared" ca="1" si="73"/>
        <v>0</v>
      </c>
      <c r="AI767">
        <f t="shared" ca="1" si="74"/>
        <v>0</v>
      </c>
      <c r="AJ767">
        <f t="shared" ca="1" si="75"/>
        <v>1</v>
      </c>
      <c r="AK767">
        <f t="shared" ca="1" si="76"/>
        <v>1333.5</v>
      </c>
    </row>
    <row r="768" spans="12:37" x14ac:dyDescent="0.25">
      <c r="L768" t="str">
        <f t="shared" si="77"/>
        <v/>
      </c>
      <c r="M768" t="str">
        <f t="shared" si="78"/>
        <v/>
      </c>
      <c r="AF768" s="10">
        <v>7050</v>
      </c>
      <c r="AG768">
        <f t="shared" ref="AG768:AG831" ca="1" si="79">IF(((AF768/10)+0.99)&gt;$O$60,AG767,OFFSET($M$65,AF768,0))</f>
        <v>0</v>
      </c>
      <c r="AH768">
        <f t="shared" ref="AH768:AH831" ca="1" si="80">IFERROR(IF((AF768/10)&gt;$O$60,AH767,DEGREES(ASIN(((SIN(RADIANS(AG768)))*$C$26)/(SQRT((((SIN(RADIANS(AG768)))*$C$26)^2)+(($C$22-$C$25-(((SIN(RADIANS(90-AG768)))*$C$26))-$C$23)^2)))))),AH767)</f>
        <v>0</v>
      </c>
      <c r="AI768">
        <f t="shared" ref="AI768:AI831" ca="1" si="81">IFERROR(IF((AF768/10)&gt;$O$60,AI767,OFFSET($R$69,AF768,0)),AI767)</f>
        <v>0</v>
      </c>
      <c r="AJ768">
        <f t="shared" ref="AJ768:AJ831" ca="1" si="82">IFERROR(IF((AF768/10)&gt;$O$60,AJ767,OFFSET($R$70,AF768,0)),AJ767)</f>
        <v>1</v>
      </c>
      <c r="AK768">
        <f t="shared" ref="AK768:AK831" ca="1" si="83">IFERROR(IF((AF768/10)&gt;$O$60,AK767,OFFSET($R$71,AF768,0)),AK767)</f>
        <v>1333.5</v>
      </c>
    </row>
    <row r="769" spans="12:37" x14ac:dyDescent="0.25">
      <c r="L769" t="str">
        <f t="shared" si="77"/>
        <v/>
      </c>
      <c r="M769" t="str">
        <f t="shared" si="78"/>
        <v/>
      </c>
      <c r="N769" t="e">
        <f t="array" ref="N769:P771">MINVERSE(N765:P767)</f>
        <v>#VALUE!</v>
      </c>
      <c r="O769" t="e">
        <v>#VALUE!</v>
      </c>
      <c r="P769" t="e">
        <v>#VALUE!</v>
      </c>
      <c r="R769" t="e">
        <f t="array" ref="R769:R771">MMULT(N769:P771,R765:R767)</f>
        <v>#VALUE!</v>
      </c>
      <c r="S769" t="s">
        <v>35</v>
      </c>
      <c r="AF769" s="10">
        <v>7060</v>
      </c>
      <c r="AG769">
        <f t="shared" ca="1" si="79"/>
        <v>0</v>
      </c>
      <c r="AH769">
        <f t="shared" ca="1" si="80"/>
        <v>0</v>
      </c>
      <c r="AI769">
        <f t="shared" ca="1" si="81"/>
        <v>0</v>
      </c>
      <c r="AJ769">
        <f t="shared" ca="1" si="82"/>
        <v>1</v>
      </c>
      <c r="AK769">
        <f t="shared" ca="1" si="83"/>
        <v>1333.5</v>
      </c>
    </row>
    <row r="770" spans="12:37" x14ac:dyDescent="0.25">
      <c r="L770" t="str">
        <f t="shared" si="77"/>
        <v/>
      </c>
      <c r="M770" t="str">
        <f t="shared" si="78"/>
        <v/>
      </c>
      <c r="N770" t="e">
        <v>#VALUE!</v>
      </c>
      <c r="O770" t="e">
        <v>#VALUE!</v>
      </c>
      <c r="P770" t="e">
        <v>#VALUE!</v>
      </c>
      <c r="R770" t="e">
        <v>#VALUE!</v>
      </c>
      <c r="S770" t="s">
        <v>35</v>
      </c>
      <c r="AF770" s="10">
        <v>7070</v>
      </c>
      <c r="AG770">
        <f t="shared" ca="1" si="79"/>
        <v>0</v>
      </c>
      <c r="AH770">
        <f t="shared" ca="1" si="80"/>
        <v>0</v>
      </c>
      <c r="AI770">
        <f t="shared" ca="1" si="81"/>
        <v>0</v>
      </c>
      <c r="AJ770">
        <f t="shared" ca="1" si="82"/>
        <v>1</v>
      </c>
      <c r="AK770">
        <f t="shared" ca="1" si="83"/>
        <v>1333.5</v>
      </c>
    </row>
    <row r="771" spans="12:37" x14ac:dyDescent="0.25">
      <c r="L771" t="str">
        <f t="shared" si="77"/>
        <v/>
      </c>
      <c r="M771" t="str">
        <f t="shared" si="78"/>
        <v/>
      </c>
      <c r="N771" t="e">
        <v>#VALUE!</v>
      </c>
      <c r="O771" t="e">
        <v>#VALUE!</v>
      </c>
      <c r="P771" t="e">
        <v>#VALUE!</v>
      </c>
      <c r="R771" t="e">
        <v>#VALUE!</v>
      </c>
      <c r="S771" t="s">
        <v>35</v>
      </c>
      <c r="AF771" s="10">
        <v>7080</v>
      </c>
      <c r="AG771">
        <f t="shared" ca="1" si="79"/>
        <v>0</v>
      </c>
      <c r="AH771">
        <f t="shared" ca="1" si="80"/>
        <v>0</v>
      </c>
      <c r="AI771">
        <f t="shared" ca="1" si="81"/>
        <v>0</v>
      </c>
      <c r="AJ771">
        <f t="shared" ca="1" si="82"/>
        <v>1</v>
      </c>
      <c r="AK771">
        <f t="shared" ca="1" si="83"/>
        <v>1333.5</v>
      </c>
    </row>
    <row r="772" spans="12:37" x14ac:dyDescent="0.25">
      <c r="L772" t="str">
        <f t="shared" si="77"/>
        <v/>
      </c>
      <c r="M772" t="str">
        <f t="shared" si="78"/>
        <v/>
      </c>
      <c r="AF772" s="10">
        <v>7090</v>
      </c>
      <c r="AG772">
        <f t="shared" ca="1" si="79"/>
        <v>0</v>
      </c>
      <c r="AH772">
        <f t="shared" ca="1" si="80"/>
        <v>0</v>
      </c>
      <c r="AI772">
        <f t="shared" ca="1" si="81"/>
        <v>0</v>
      </c>
      <c r="AJ772">
        <f t="shared" ca="1" si="82"/>
        <v>1</v>
      </c>
      <c r="AK772">
        <f t="shared" ca="1" si="83"/>
        <v>1333.5</v>
      </c>
    </row>
    <row r="773" spans="12:37" x14ac:dyDescent="0.25">
      <c r="L773" t="str">
        <f t="shared" si="77"/>
        <v/>
      </c>
      <c r="M773" t="str">
        <f t="shared" si="78"/>
        <v/>
      </c>
      <c r="AF773" s="10">
        <v>7100</v>
      </c>
      <c r="AG773">
        <f t="shared" ca="1" si="79"/>
        <v>0</v>
      </c>
      <c r="AH773">
        <f t="shared" ca="1" si="80"/>
        <v>0</v>
      </c>
      <c r="AI773">
        <f t="shared" ca="1" si="81"/>
        <v>0</v>
      </c>
      <c r="AJ773">
        <f t="shared" ca="1" si="82"/>
        <v>1</v>
      </c>
      <c r="AK773">
        <f t="shared" ca="1" si="83"/>
        <v>1333.5</v>
      </c>
    </row>
    <row r="774" spans="12:37" x14ac:dyDescent="0.25">
      <c r="L774" t="str">
        <f t="shared" si="77"/>
        <v/>
      </c>
      <c r="M774" t="str">
        <f t="shared" si="78"/>
        <v/>
      </c>
      <c r="N774" t="s">
        <v>32</v>
      </c>
      <c r="O774" t="s">
        <v>33</v>
      </c>
      <c r="P774" t="s">
        <v>34</v>
      </c>
      <c r="AF774" s="10">
        <v>7110</v>
      </c>
      <c r="AG774">
        <f t="shared" ca="1" si="79"/>
        <v>0</v>
      </c>
      <c r="AH774">
        <f t="shared" ca="1" si="80"/>
        <v>0</v>
      </c>
      <c r="AI774">
        <f t="shared" ca="1" si="81"/>
        <v>0</v>
      </c>
      <c r="AJ774">
        <f t="shared" ca="1" si="82"/>
        <v>1</v>
      </c>
      <c r="AK774">
        <f t="shared" ca="1" si="83"/>
        <v>1333.5</v>
      </c>
    </row>
    <row r="775" spans="12:37" x14ac:dyDescent="0.25">
      <c r="L775" t="str">
        <f t="shared" si="77"/>
        <v/>
      </c>
      <c r="M775" t="str">
        <f t="shared" si="78"/>
        <v/>
      </c>
      <c r="N775" t="e">
        <f>COS(RADIANS(M775))</f>
        <v>#VALUE!</v>
      </c>
      <c r="O775" t="str">
        <f>IFERROR(-COS(RADIANS(DEGREES(ASIN(((SIN(RADIANS(M775)))*$C$26)/(SQRT((((SIN(RADIANS(M775)))*$C$26)^2)+(($C$22-$C$25-(((SIN(RADIANS(90-M775)))*$C$26))-$C$23)^2))))))),"")</f>
        <v/>
      </c>
      <c r="P775" t="e">
        <f>N775</f>
        <v>#VALUE!</v>
      </c>
      <c r="R775">
        <v>0</v>
      </c>
      <c r="AF775" s="10">
        <v>7120</v>
      </c>
      <c r="AG775">
        <f t="shared" ca="1" si="79"/>
        <v>0</v>
      </c>
      <c r="AH775">
        <f t="shared" ca="1" si="80"/>
        <v>0</v>
      </c>
      <c r="AI775">
        <f t="shared" ca="1" si="81"/>
        <v>0</v>
      </c>
      <c r="AJ775">
        <f t="shared" ca="1" si="82"/>
        <v>1</v>
      </c>
      <c r="AK775">
        <f t="shared" ca="1" si="83"/>
        <v>1333.5</v>
      </c>
    </row>
    <row r="776" spans="12:37" x14ac:dyDescent="0.25">
      <c r="L776" t="str">
        <f t="shared" si="77"/>
        <v/>
      </c>
      <c r="M776" t="str">
        <f t="shared" si="78"/>
        <v/>
      </c>
      <c r="N776" t="e">
        <f>SIN(RADIANS(M775))</f>
        <v>#VALUE!</v>
      </c>
      <c r="O776" t="e">
        <f>SIN(RADIANS(DEGREES(ASIN(((SIN(RADIANS(M775)))*$C$26)/(SQRT((((SIN(RADIANS(M775)))*$C$26)^2)+(($C$22-$C$25-(((SIN(RADIANS(90-M775)))*$C$26))-$C$23)^2)))))))</f>
        <v>#VALUE!</v>
      </c>
      <c r="P776" t="e">
        <f>N776</f>
        <v>#VALUE!</v>
      </c>
      <c r="R776">
        <f>$C$6</f>
        <v>1333.5</v>
      </c>
      <c r="AF776" s="10">
        <v>7130</v>
      </c>
      <c r="AG776">
        <f t="shared" ca="1" si="79"/>
        <v>0</v>
      </c>
      <c r="AH776">
        <f t="shared" ca="1" si="80"/>
        <v>0</v>
      </c>
      <c r="AI776">
        <f t="shared" ca="1" si="81"/>
        <v>0</v>
      </c>
      <c r="AJ776">
        <f t="shared" ca="1" si="82"/>
        <v>1</v>
      </c>
      <c r="AK776">
        <f t="shared" ca="1" si="83"/>
        <v>1333.5</v>
      </c>
    </row>
    <row r="777" spans="12:37" x14ac:dyDescent="0.25">
      <c r="L777" t="str">
        <f t="shared" si="77"/>
        <v/>
      </c>
      <c r="M777" t="str">
        <f t="shared" si="78"/>
        <v/>
      </c>
      <c r="N777">
        <v>0</v>
      </c>
      <c r="O777" t="e">
        <f>$C$23*O776</f>
        <v>#VALUE!</v>
      </c>
      <c r="P777" t="e">
        <f>$C$22*P776</f>
        <v>#VALUE!</v>
      </c>
      <c r="R777">
        <f>$C$20*$C$6</f>
        <v>25325.832000000002</v>
      </c>
      <c r="AF777" s="10">
        <v>7140</v>
      </c>
      <c r="AG777">
        <f t="shared" ca="1" si="79"/>
        <v>0</v>
      </c>
      <c r="AH777">
        <f t="shared" ca="1" si="80"/>
        <v>0</v>
      </c>
      <c r="AI777">
        <f t="shared" ca="1" si="81"/>
        <v>0</v>
      </c>
      <c r="AJ777">
        <f t="shared" ca="1" si="82"/>
        <v>1</v>
      </c>
      <c r="AK777">
        <f t="shared" ca="1" si="83"/>
        <v>1333.5</v>
      </c>
    </row>
    <row r="778" spans="12:37" x14ac:dyDescent="0.25">
      <c r="L778" t="str">
        <f t="shared" si="77"/>
        <v/>
      </c>
      <c r="M778" t="str">
        <f t="shared" si="78"/>
        <v/>
      </c>
      <c r="AF778" s="10">
        <v>7150</v>
      </c>
      <c r="AG778">
        <f t="shared" ca="1" si="79"/>
        <v>0</v>
      </c>
      <c r="AH778">
        <f t="shared" ca="1" si="80"/>
        <v>0</v>
      </c>
      <c r="AI778">
        <f t="shared" ca="1" si="81"/>
        <v>0</v>
      </c>
      <c r="AJ778">
        <f t="shared" ca="1" si="82"/>
        <v>1</v>
      </c>
      <c r="AK778">
        <f t="shared" ca="1" si="83"/>
        <v>1333.5</v>
      </c>
    </row>
    <row r="779" spans="12:37" x14ac:dyDescent="0.25">
      <c r="L779" t="str">
        <f t="shared" si="77"/>
        <v/>
      </c>
      <c r="M779" t="str">
        <f t="shared" si="78"/>
        <v/>
      </c>
      <c r="N779" t="e">
        <f t="array" ref="N779:P781">MINVERSE(N775:P777)</f>
        <v>#VALUE!</v>
      </c>
      <c r="O779" t="e">
        <v>#VALUE!</v>
      </c>
      <c r="P779" t="e">
        <v>#VALUE!</v>
      </c>
      <c r="R779" t="e">
        <f t="array" ref="R779:R781">MMULT(N779:P781,R775:R777)</f>
        <v>#VALUE!</v>
      </c>
      <c r="S779" t="s">
        <v>35</v>
      </c>
      <c r="AF779" s="10">
        <v>7160</v>
      </c>
      <c r="AG779">
        <f t="shared" ca="1" si="79"/>
        <v>0</v>
      </c>
      <c r="AH779">
        <f t="shared" ca="1" si="80"/>
        <v>0</v>
      </c>
      <c r="AI779">
        <f t="shared" ca="1" si="81"/>
        <v>0</v>
      </c>
      <c r="AJ779">
        <f t="shared" ca="1" si="82"/>
        <v>1</v>
      </c>
      <c r="AK779">
        <f t="shared" ca="1" si="83"/>
        <v>1333.5</v>
      </c>
    </row>
    <row r="780" spans="12:37" x14ac:dyDescent="0.25">
      <c r="L780" t="str">
        <f t="shared" ref="L780:L843" si="84">IF(M780="","",L770+1)</f>
        <v/>
      </c>
      <c r="M780" t="str">
        <f t="shared" si="78"/>
        <v/>
      </c>
      <c r="N780" t="e">
        <v>#VALUE!</v>
      </c>
      <c r="O780" t="e">
        <v>#VALUE!</v>
      </c>
      <c r="P780" t="e">
        <v>#VALUE!</v>
      </c>
      <c r="R780" t="e">
        <v>#VALUE!</v>
      </c>
      <c r="S780" t="s">
        <v>35</v>
      </c>
      <c r="AF780" s="10">
        <v>7170</v>
      </c>
      <c r="AG780">
        <f t="shared" ca="1" si="79"/>
        <v>0</v>
      </c>
      <c r="AH780">
        <f t="shared" ca="1" si="80"/>
        <v>0</v>
      </c>
      <c r="AI780">
        <f t="shared" ca="1" si="81"/>
        <v>0</v>
      </c>
      <c r="AJ780">
        <f t="shared" ca="1" si="82"/>
        <v>1</v>
      </c>
      <c r="AK780">
        <f t="shared" ca="1" si="83"/>
        <v>1333.5</v>
      </c>
    </row>
    <row r="781" spans="12:37" x14ac:dyDescent="0.25">
      <c r="L781" t="str">
        <f t="shared" si="84"/>
        <v/>
      </c>
      <c r="M781" t="str">
        <f t="shared" si="78"/>
        <v/>
      </c>
      <c r="N781" t="e">
        <v>#VALUE!</v>
      </c>
      <c r="O781" t="e">
        <v>#VALUE!</v>
      </c>
      <c r="P781" t="e">
        <v>#VALUE!</v>
      </c>
      <c r="R781" t="e">
        <v>#VALUE!</v>
      </c>
      <c r="S781" t="s">
        <v>35</v>
      </c>
      <c r="AF781" s="10">
        <v>7180</v>
      </c>
      <c r="AG781">
        <f t="shared" ca="1" si="79"/>
        <v>0</v>
      </c>
      <c r="AH781">
        <f t="shared" ca="1" si="80"/>
        <v>0</v>
      </c>
      <c r="AI781">
        <f t="shared" ca="1" si="81"/>
        <v>0</v>
      </c>
      <c r="AJ781">
        <f t="shared" ca="1" si="82"/>
        <v>1</v>
      </c>
      <c r="AK781">
        <f t="shared" ca="1" si="83"/>
        <v>1333.5</v>
      </c>
    </row>
    <row r="782" spans="12:37" x14ac:dyDescent="0.25">
      <c r="L782" t="str">
        <f t="shared" si="84"/>
        <v/>
      </c>
      <c r="M782" t="str">
        <f t="shared" si="78"/>
        <v/>
      </c>
      <c r="AF782" s="10">
        <v>7190</v>
      </c>
      <c r="AG782">
        <f t="shared" ca="1" si="79"/>
        <v>0</v>
      </c>
      <c r="AH782">
        <f t="shared" ca="1" si="80"/>
        <v>0</v>
      </c>
      <c r="AI782">
        <f t="shared" ca="1" si="81"/>
        <v>0</v>
      </c>
      <c r="AJ782">
        <f t="shared" ca="1" si="82"/>
        <v>1</v>
      </c>
      <c r="AK782">
        <f t="shared" ca="1" si="83"/>
        <v>1333.5</v>
      </c>
    </row>
    <row r="783" spans="12:37" x14ac:dyDescent="0.25">
      <c r="L783" t="str">
        <f t="shared" si="84"/>
        <v/>
      </c>
      <c r="M783" t="str">
        <f t="shared" si="78"/>
        <v/>
      </c>
      <c r="AF783" s="10">
        <v>7200</v>
      </c>
      <c r="AG783">
        <f t="shared" ca="1" si="79"/>
        <v>0</v>
      </c>
      <c r="AH783">
        <f t="shared" ca="1" si="80"/>
        <v>0</v>
      </c>
      <c r="AI783">
        <f t="shared" ca="1" si="81"/>
        <v>0</v>
      </c>
      <c r="AJ783">
        <f t="shared" ca="1" si="82"/>
        <v>1</v>
      </c>
      <c r="AK783">
        <f t="shared" ca="1" si="83"/>
        <v>1333.5</v>
      </c>
    </row>
    <row r="784" spans="12:37" x14ac:dyDescent="0.25">
      <c r="L784" t="str">
        <f t="shared" si="84"/>
        <v/>
      </c>
      <c r="M784" t="str">
        <f t="shared" si="78"/>
        <v/>
      </c>
      <c r="N784" t="s">
        <v>32</v>
      </c>
      <c r="O784" t="s">
        <v>33</v>
      </c>
      <c r="P784" t="s">
        <v>34</v>
      </c>
      <c r="AF784" s="10">
        <v>7210</v>
      </c>
      <c r="AG784">
        <f t="shared" ca="1" si="79"/>
        <v>0</v>
      </c>
      <c r="AH784">
        <f t="shared" ca="1" si="80"/>
        <v>0</v>
      </c>
      <c r="AI784">
        <f t="shared" ca="1" si="81"/>
        <v>0</v>
      </c>
      <c r="AJ784">
        <f t="shared" ca="1" si="82"/>
        <v>1</v>
      </c>
      <c r="AK784">
        <f t="shared" ca="1" si="83"/>
        <v>1333.5</v>
      </c>
    </row>
    <row r="785" spans="12:37" x14ac:dyDescent="0.25">
      <c r="L785" t="str">
        <f t="shared" si="84"/>
        <v/>
      </c>
      <c r="M785" t="str">
        <f t="shared" si="78"/>
        <v/>
      </c>
      <c r="N785" t="e">
        <f>COS(RADIANS(M785))</f>
        <v>#VALUE!</v>
      </c>
      <c r="O785" t="str">
        <f>IFERROR(-COS(RADIANS(DEGREES(ASIN(((SIN(RADIANS(M785)))*$C$26)/(SQRT((((SIN(RADIANS(M785)))*$C$26)^2)+(($C$22-$C$25-(((SIN(RADIANS(90-M785)))*$C$26))-$C$23)^2))))))),"")</f>
        <v/>
      </c>
      <c r="P785" t="e">
        <f>N785</f>
        <v>#VALUE!</v>
      </c>
      <c r="R785">
        <v>0</v>
      </c>
      <c r="AF785" s="10">
        <v>7220</v>
      </c>
      <c r="AG785">
        <f t="shared" ca="1" si="79"/>
        <v>0</v>
      </c>
      <c r="AH785">
        <f t="shared" ca="1" si="80"/>
        <v>0</v>
      </c>
      <c r="AI785">
        <f t="shared" ca="1" si="81"/>
        <v>0</v>
      </c>
      <c r="AJ785">
        <f t="shared" ca="1" si="82"/>
        <v>1</v>
      </c>
      <c r="AK785">
        <f t="shared" ca="1" si="83"/>
        <v>1333.5</v>
      </c>
    </row>
    <row r="786" spans="12:37" x14ac:dyDescent="0.25">
      <c r="L786" t="str">
        <f t="shared" si="84"/>
        <v/>
      </c>
      <c r="M786" t="str">
        <f t="shared" si="78"/>
        <v/>
      </c>
      <c r="N786" t="e">
        <f>SIN(RADIANS(M785))</f>
        <v>#VALUE!</v>
      </c>
      <c r="O786" t="e">
        <f>SIN(RADIANS(DEGREES(ASIN(((SIN(RADIANS(M785)))*$C$26)/(SQRT((((SIN(RADIANS(M785)))*$C$26)^2)+(($C$22-$C$25-(((SIN(RADIANS(90-M785)))*$C$26))-$C$23)^2)))))))</f>
        <v>#VALUE!</v>
      </c>
      <c r="P786" t="e">
        <f>N786</f>
        <v>#VALUE!</v>
      </c>
      <c r="R786">
        <f>$C$6</f>
        <v>1333.5</v>
      </c>
      <c r="AF786" s="10">
        <v>7230</v>
      </c>
      <c r="AG786">
        <f t="shared" ca="1" si="79"/>
        <v>0</v>
      </c>
      <c r="AH786">
        <f t="shared" ca="1" si="80"/>
        <v>0</v>
      </c>
      <c r="AI786">
        <f t="shared" ca="1" si="81"/>
        <v>0</v>
      </c>
      <c r="AJ786">
        <f t="shared" ca="1" si="82"/>
        <v>1</v>
      </c>
      <c r="AK786">
        <f t="shared" ca="1" si="83"/>
        <v>1333.5</v>
      </c>
    </row>
    <row r="787" spans="12:37" x14ac:dyDescent="0.25">
      <c r="L787" t="str">
        <f t="shared" si="84"/>
        <v/>
      </c>
      <c r="M787" t="str">
        <f t="shared" si="78"/>
        <v/>
      </c>
      <c r="N787">
        <v>0</v>
      </c>
      <c r="O787" t="e">
        <f>$C$23*O786</f>
        <v>#VALUE!</v>
      </c>
      <c r="P787" t="e">
        <f>$C$22*P786</f>
        <v>#VALUE!</v>
      </c>
      <c r="R787">
        <f>$C$20*$C$6</f>
        <v>25325.832000000002</v>
      </c>
      <c r="AF787" s="10">
        <v>7240</v>
      </c>
      <c r="AG787">
        <f t="shared" ca="1" si="79"/>
        <v>0</v>
      </c>
      <c r="AH787">
        <f t="shared" ca="1" si="80"/>
        <v>0</v>
      </c>
      <c r="AI787">
        <f t="shared" ca="1" si="81"/>
        <v>0</v>
      </c>
      <c r="AJ787">
        <f t="shared" ca="1" si="82"/>
        <v>1</v>
      </c>
      <c r="AK787">
        <f t="shared" ca="1" si="83"/>
        <v>1333.5</v>
      </c>
    </row>
    <row r="788" spans="12:37" x14ac:dyDescent="0.25">
      <c r="L788" t="str">
        <f t="shared" si="84"/>
        <v/>
      </c>
      <c r="M788" t="str">
        <f t="shared" si="78"/>
        <v/>
      </c>
      <c r="AF788" s="10">
        <v>7250</v>
      </c>
      <c r="AG788">
        <f t="shared" ca="1" si="79"/>
        <v>0</v>
      </c>
      <c r="AH788">
        <f t="shared" ca="1" si="80"/>
        <v>0</v>
      </c>
      <c r="AI788">
        <f t="shared" ca="1" si="81"/>
        <v>0</v>
      </c>
      <c r="AJ788">
        <f t="shared" ca="1" si="82"/>
        <v>1</v>
      </c>
      <c r="AK788">
        <f t="shared" ca="1" si="83"/>
        <v>1333.5</v>
      </c>
    </row>
    <row r="789" spans="12:37" x14ac:dyDescent="0.25">
      <c r="L789" t="str">
        <f t="shared" si="84"/>
        <v/>
      </c>
      <c r="M789" t="str">
        <f t="shared" si="78"/>
        <v/>
      </c>
      <c r="N789" t="e">
        <f t="array" ref="N789:P791">MINVERSE(N785:P787)</f>
        <v>#VALUE!</v>
      </c>
      <c r="O789" t="e">
        <v>#VALUE!</v>
      </c>
      <c r="P789" t="e">
        <v>#VALUE!</v>
      </c>
      <c r="R789" t="e">
        <f t="array" ref="R789:R791">MMULT(N789:P791,R785:R787)</f>
        <v>#VALUE!</v>
      </c>
      <c r="S789" t="s">
        <v>35</v>
      </c>
      <c r="AF789" s="10">
        <v>7260</v>
      </c>
      <c r="AG789">
        <f t="shared" ca="1" si="79"/>
        <v>0</v>
      </c>
      <c r="AH789">
        <f t="shared" ca="1" si="80"/>
        <v>0</v>
      </c>
      <c r="AI789">
        <f t="shared" ca="1" si="81"/>
        <v>0</v>
      </c>
      <c r="AJ789">
        <f t="shared" ca="1" si="82"/>
        <v>1</v>
      </c>
      <c r="AK789">
        <f t="shared" ca="1" si="83"/>
        <v>1333.5</v>
      </c>
    </row>
    <row r="790" spans="12:37" x14ac:dyDescent="0.25">
      <c r="L790" t="str">
        <f t="shared" si="84"/>
        <v/>
      </c>
      <c r="M790" t="str">
        <f t="shared" si="78"/>
        <v/>
      </c>
      <c r="N790" t="e">
        <v>#VALUE!</v>
      </c>
      <c r="O790" t="e">
        <v>#VALUE!</v>
      </c>
      <c r="P790" t="e">
        <v>#VALUE!</v>
      </c>
      <c r="R790" t="e">
        <v>#VALUE!</v>
      </c>
      <c r="S790" t="s">
        <v>35</v>
      </c>
      <c r="AF790" s="10">
        <v>7270</v>
      </c>
      <c r="AG790">
        <f t="shared" ca="1" si="79"/>
        <v>0</v>
      </c>
      <c r="AH790">
        <f t="shared" ca="1" si="80"/>
        <v>0</v>
      </c>
      <c r="AI790">
        <f t="shared" ca="1" si="81"/>
        <v>0</v>
      </c>
      <c r="AJ790">
        <f t="shared" ca="1" si="82"/>
        <v>1</v>
      </c>
      <c r="AK790">
        <f t="shared" ca="1" si="83"/>
        <v>1333.5</v>
      </c>
    </row>
    <row r="791" spans="12:37" x14ac:dyDescent="0.25">
      <c r="L791" t="str">
        <f t="shared" si="84"/>
        <v/>
      </c>
      <c r="M791" t="str">
        <f t="shared" si="78"/>
        <v/>
      </c>
      <c r="N791" t="e">
        <v>#VALUE!</v>
      </c>
      <c r="O791" t="e">
        <v>#VALUE!</v>
      </c>
      <c r="P791" t="e">
        <v>#VALUE!</v>
      </c>
      <c r="R791" t="e">
        <v>#VALUE!</v>
      </c>
      <c r="S791" t="s">
        <v>35</v>
      </c>
      <c r="AF791" s="10">
        <v>7280</v>
      </c>
      <c r="AG791">
        <f t="shared" ca="1" si="79"/>
        <v>0</v>
      </c>
      <c r="AH791">
        <f t="shared" ca="1" si="80"/>
        <v>0</v>
      </c>
      <c r="AI791">
        <f t="shared" ca="1" si="81"/>
        <v>0</v>
      </c>
      <c r="AJ791">
        <f t="shared" ca="1" si="82"/>
        <v>1</v>
      </c>
      <c r="AK791">
        <f t="shared" ca="1" si="83"/>
        <v>1333.5</v>
      </c>
    </row>
    <row r="792" spans="12:37" x14ac:dyDescent="0.25">
      <c r="L792" t="str">
        <f t="shared" si="84"/>
        <v/>
      </c>
      <c r="M792" t="str">
        <f t="shared" si="78"/>
        <v/>
      </c>
      <c r="AF792" s="10">
        <v>7290</v>
      </c>
      <c r="AG792">
        <f t="shared" ca="1" si="79"/>
        <v>0</v>
      </c>
      <c r="AH792">
        <f t="shared" ca="1" si="80"/>
        <v>0</v>
      </c>
      <c r="AI792">
        <f t="shared" ca="1" si="81"/>
        <v>0</v>
      </c>
      <c r="AJ792">
        <f t="shared" ca="1" si="82"/>
        <v>1</v>
      </c>
      <c r="AK792">
        <f t="shared" ca="1" si="83"/>
        <v>1333.5</v>
      </c>
    </row>
    <row r="793" spans="12:37" x14ac:dyDescent="0.25">
      <c r="L793" t="str">
        <f t="shared" si="84"/>
        <v/>
      </c>
      <c r="M793" t="str">
        <f t="shared" si="78"/>
        <v/>
      </c>
      <c r="AF793" s="10">
        <v>7300</v>
      </c>
      <c r="AG793">
        <f t="shared" ca="1" si="79"/>
        <v>0</v>
      </c>
      <c r="AH793">
        <f t="shared" ca="1" si="80"/>
        <v>0</v>
      </c>
      <c r="AI793">
        <f t="shared" ca="1" si="81"/>
        <v>0</v>
      </c>
      <c r="AJ793">
        <f t="shared" ca="1" si="82"/>
        <v>1</v>
      </c>
      <c r="AK793">
        <f t="shared" ca="1" si="83"/>
        <v>1333.5</v>
      </c>
    </row>
    <row r="794" spans="12:37" x14ac:dyDescent="0.25">
      <c r="L794" t="str">
        <f t="shared" si="84"/>
        <v/>
      </c>
      <c r="M794" t="str">
        <f t="shared" si="78"/>
        <v/>
      </c>
      <c r="N794" t="s">
        <v>32</v>
      </c>
      <c r="O794" t="s">
        <v>33</v>
      </c>
      <c r="P794" t="s">
        <v>34</v>
      </c>
      <c r="AF794" s="10">
        <v>7310</v>
      </c>
      <c r="AG794">
        <f t="shared" ca="1" si="79"/>
        <v>0</v>
      </c>
      <c r="AH794">
        <f t="shared" ca="1" si="80"/>
        <v>0</v>
      </c>
      <c r="AI794">
        <f t="shared" ca="1" si="81"/>
        <v>0</v>
      </c>
      <c r="AJ794">
        <f t="shared" ca="1" si="82"/>
        <v>1</v>
      </c>
      <c r="AK794">
        <f t="shared" ca="1" si="83"/>
        <v>1333.5</v>
      </c>
    </row>
    <row r="795" spans="12:37" x14ac:dyDescent="0.25">
      <c r="L795" t="str">
        <f t="shared" si="84"/>
        <v/>
      </c>
      <c r="M795" t="str">
        <f t="shared" si="78"/>
        <v/>
      </c>
      <c r="N795" t="e">
        <f>COS(RADIANS(M795))</f>
        <v>#VALUE!</v>
      </c>
      <c r="O795" t="str">
        <f>IFERROR(-COS(RADIANS(DEGREES(ASIN(((SIN(RADIANS(M795)))*$C$26)/(SQRT((((SIN(RADIANS(M795)))*$C$26)^2)+(($C$22-$C$25-(((SIN(RADIANS(90-M795)))*$C$26))-$C$23)^2))))))),"")</f>
        <v/>
      </c>
      <c r="P795" t="e">
        <f>N795</f>
        <v>#VALUE!</v>
      </c>
      <c r="R795">
        <v>0</v>
      </c>
      <c r="AF795" s="10">
        <v>7320</v>
      </c>
      <c r="AG795">
        <f t="shared" ca="1" si="79"/>
        <v>0</v>
      </c>
      <c r="AH795">
        <f t="shared" ca="1" si="80"/>
        <v>0</v>
      </c>
      <c r="AI795">
        <f t="shared" ca="1" si="81"/>
        <v>0</v>
      </c>
      <c r="AJ795">
        <f t="shared" ca="1" si="82"/>
        <v>1</v>
      </c>
      <c r="AK795">
        <f t="shared" ca="1" si="83"/>
        <v>1333.5</v>
      </c>
    </row>
    <row r="796" spans="12:37" x14ac:dyDescent="0.25">
      <c r="L796" t="str">
        <f t="shared" si="84"/>
        <v/>
      </c>
      <c r="M796" t="str">
        <f t="shared" si="78"/>
        <v/>
      </c>
      <c r="N796" t="e">
        <f>SIN(RADIANS(M795))</f>
        <v>#VALUE!</v>
      </c>
      <c r="O796" t="e">
        <f>SIN(RADIANS(DEGREES(ASIN(((SIN(RADIANS(M795)))*$C$26)/(SQRT((((SIN(RADIANS(M795)))*$C$26)^2)+(($C$22-$C$25-(((SIN(RADIANS(90-M795)))*$C$26))-$C$23)^2)))))))</f>
        <v>#VALUE!</v>
      </c>
      <c r="P796" t="e">
        <f>N796</f>
        <v>#VALUE!</v>
      </c>
      <c r="R796">
        <f>$C$6</f>
        <v>1333.5</v>
      </c>
      <c r="AF796" s="10">
        <v>7330</v>
      </c>
      <c r="AG796">
        <f t="shared" ca="1" si="79"/>
        <v>0</v>
      </c>
      <c r="AH796">
        <f t="shared" ca="1" si="80"/>
        <v>0</v>
      </c>
      <c r="AI796">
        <f t="shared" ca="1" si="81"/>
        <v>0</v>
      </c>
      <c r="AJ796">
        <f t="shared" ca="1" si="82"/>
        <v>1</v>
      </c>
      <c r="AK796">
        <f t="shared" ca="1" si="83"/>
        <v>1333.5</v>
      </c>
    </row>
    <row r="797" spans="12:37" x14ac:dyDescent="0.25">
      <c r="L797" t="str">
        <f t="shared" si="84"/>
        <v/>
      </c>
      <c r="M797" t="str">
        <f t="shared" si="78"/>
        <v/>
      </c>
      <c r="N797">
        <v>0</v>
      </c>
      <c r="O797" t="e">
        <f>$C$23*O796</f>
        <v>#VALUE!</v>
      </c>
      <c r="P797" t="e">
        <f>$C$22*P796</f>
        <v>#VALUE!</v>
      </c>
      <c r="R797">
        <f>$C$20*$C$6</f>
        <v>25325.832000000002</v>
      </c>
      <c r="AF797" s="10">
        <v>7340</v>
      </c>
      <c r="AG797">
        <f t="shared" ca="1" si="79"/>
        <v>0</v>
      </c>
      <c r="AH797">
        <f t="shared" ca="1" si="80"/>
        <v>0</v>
      </c>
      <c r="AI797">
        <f t="shared" ca="1" si="81"/>
        <v>0</v>
      </c>
      <c r="AJ797">
        <f t="shared" ca="1" si="82"/>
        <v>1</v>
      </c>
      <c r="AK797">
        <f t="shared" ca="1" si="83"/>
        <v>1333.5</v>
      </c>
    </row>
    <row r="798" spans="12:37" x14ac:dyDescent="0.25">
      <c r="L798" t="str">
        <f t="shared" si="84"/>
        <v/>
      </c>
      <c r="M798" t="str">
        <f t="shared" si="78"/>
        <v/>
      </c>
      <c r="AF798" s="10">
        <v>7350</v>
      </c>
      <c r="AG798">
        <f t="shared" ca="1" si="79"/>
        <v>0</v>
      </c>
      <c r="AH798">
        <f t="shared" ca="1" si="80"/>
        <v>0</v>
      </c>
      <c r="AI798">
        <f t="shared" ca="1" si="81"/>
        <v>0</v>
      </c>
      <c r="AJ798">
        <f t="shared" ca="1" si="82"/>
        <v>1</v>
      </c>
      <c r="AK798">
        <f t="shared" ca="1" si="83"/>
        <v>1333.5</v>
      </c>
    </row>
    <row r="799" spans="12:37" x14ac:dyDescent="0.25">
      <c r="L799" t="str">
        <f t="shared" si="84"/>
        <v/>
      </c>
      <c r="M799" t="str">
        <f t="shared" si="78"/>
        <v/>
      </c>
      <c r="N799" t="e">
        <f t="array" ref="N799:P801">MINVERSE(N795:P797)</f>
        <v>#VALUE!</v>
      </c>
      <c r="O799" t="e">
        <v>#VALUE!</v>
      </c>
      <c r="P799" t="e">
        <v>#VALUE!</v>
      </c>
      <c r="R799" t="e">
        <f t="array" ref="R799:R801">MMULT(N799:P801,R795:R797)</f>
        <v>#VALUE!</v>
      </c>
      <c r="S799" t="s">
        <v>35</v>
      </c>
      <c r="AF799" s="10">
        <v>7360</v>
      </c>
      <c r="AG799">
        <f t="shared" ca="1" si="79"/>
        <v>0</v>
      </c>
      <c r="AH799">
        <f t="shared" ca="1" si="80"/>
        <v>0</v>
      </c>
      <c r="AI799">
        <f t="shared" ca="1" si="81"/>
        <v>0</v>
      </c>
      <c r="AJ799">
        <f t="shared" ca="1" si="82"/>
        <v>1</v>
      </c>
      <c r="AK799">
        <f t="shared" ca="1" si="83"/>
        <v>1333.5</v>
      </c>
    </row>
    <row r="800" spans="12:37" x14ac:dyDescent="0.25">
      <c r="L800" t="str">
        <f t="shared" si="84"/>
        <v/>
      </c>
      <c r="M800" t="str">
        <f t="shared" si="78"/>
        <v/>
      </c>
      <c r="N800" t="e">
        <v>#VALUE!</v>
      </c>
      <c r="O800" t="e">
        <v>#VALUE!</v>
      </c>
      <c r="P800" t="e">
        <v>#VALUE!</v>
      </c>
      <c r="R800" t="e">
        <v>#VALUE!</v>
      </c>
      <c r="S800" t="s">
        <v>35</v>
      </c>
      <c r="AF800" s="10">
        <v>7370</v>
      </c>
      <c r="AG800">
        <f t="shared" ca="1" si="79"/>
        <v>0</v>
      </c>
      <c r="AH800">
        <f t="shared" ca="1" si="80"/>
        <v>0</v>
      </c>
      <c r="AI800">
        <f t="shared" ca="1" si="81"/>
        <v>0</v>
      </c>
      <c r="AJ800">
        <f t="shared" ca="1" si="82"/>
        <v>1</v>
      </c>
      <c r="AK800">
        <f t="shared" ca="1" si="83"/>
        <v>1333.5</v>
      </c>
    </row>
    <row r="801" spans="12:37" x14ac:dyDescent="0.25">
      <c r="L801" t="str">
        <f t="shared" si="84"/>
        <v/>
      </c>
      <c r="M801" t="str">
        <f t="shared" si="78"/>
        <v/>
      </c>
      <c r="N801" t="e">
        <v>#VALUE!</v>
      </c>
      <c r="O801" t="e">
        <v>#VALUE!</v>
      </c>
      <c r="P801" t="e">
        <v>#VALUE!</v>
      </c>
      <c r="R801" t="e">
        <v>#VALUE!</v>
      </c>
      <c r="S801" t="s">
        <v>35</v>
      </c>
      <c r="AF801" s="10">
        <v>7380</v>
      </c>
      <c r="AG801">
        <f t="shared" ca="1" si="79"/>
        <v>0</v>
      </c>
      <c r="AH801">
        <f t="shared" ca="1" si="80"/>
        <v>0</v>
      </c>
      <c r="AI801">
        <f t="shared" ca="1" si="81"/>
        <v>0</v>
      </c>
      <c r="AJ801">
        <f t="shared" ca="1" si="82"/>
        <v>1</v>
      </c>
      <c r="AK801">
        <f t="shared" ca="1" si="83"/>
        <v>1333.5</v>
      </c>
    </row>
    <row r="802" spans="12:37" x14ac:dyDescent="0.25">
      <c r="L802" t="str">
        <f t="shared" si="84"/>
        <v/>
      </c>
      <c r="M802" t="str">
        <f t="shared" si="78"/>
        <v/>
      </c>
      <c r="AF802" s="10">
        <v>7390</v>
      </c>
      <c r="AG802">
        <f t="shared" ca="1" si="79"/>
        <v>0</v>
      </c>
      <c r="AH802">
        <f t="shared" ca="1" si="80"/>
        <v>0</v>
      </c>
      <c r="AI802">
        <f t="shared" ca="1" si="81"/>
        <v>0</v>
      </c>
      <c r="AJ802">
        <f t="shared" ca="1" si="82"/>
        <v>1</v>
      </c>
      <c r="AK802">
        <f t="shared" ca="1" si="83"/>
        <v>1333.5</v>
      </c>
    </row>
    <row r="803" spans="12:37" x14ac:dyDescent="0.25">
      <c r="L803" t="str">
        <f t="shared" si="84"/>
        <v/>
      </c>
      <c r="M803" t="str">
        <f t="shared" ref="M803:M866" si="85">IF(M793="","",IF(((M793+$O$61)&gt;=$O$49+($O$61/2)),"",(M793+$O$61)))</f>
        <v/>
      </c>
      <c r="AF803" s="10">
        <v>7400</v>
      </c>
      <c r="AG803">
        <f t="shared" ca="1" si="79"/>
        <v>0</v>
      </c>
      <c r="AH803">
        <f t="shared" ca="1" si="80"/>
        <v>0</v>
      </c>
      <c r="AI803">
        <f t="shared" ca="1" si="81"/>
        <v>0</v>
      </c>
      <c r="AJ803">
        <f t="shared" ca="1" si="82"/>
        <v>1</v>
      </c>
      <c r="AK803">
        <f t="shared" ca="1" si="83"/>
        <v>1333.5</v>
      </c>
    </row>
    <row r="804" spans="12:37" x14ac:dyDescent="0.25">
      <c r="L804" t="str">
        <f t="shared" si="84"/>
        <v/>
      </c>
      <c r="M804" t="str">
        <f t="shared" si="85"/>
        <v/>
      </c>
      <c r="N804" t="s">
        <v>32</v>
      </c>
      <c r="O804" t="s">
        <v>33</v>
      </c>
      <c r="P804" t="s">
        <v>34</v>
      </c>
      <c r="AF804" s="10">
        <v>7410</v>
      </c>
      <c r="AG804">
        <f t="shared" ca="1" si="79"/>
        <v>0</v>
      </c>
      <c r="AH804">
        <f t="shared" ca="1" si="80"/>
        <v>0</v>
      </c>
      <c r="AI804">
        <f t="shared" ca="1" si="81"/>
        <v>0</v>
      </c>
      <c r="AJ804">
        <f t="shared" ca="1" si="82"/>
        <v>1</v>
      </c>
      <c r="AK804">
        <f t="shared" ca="1" si="83"/>
        <v>1333.5</v>
      </c>
    </row>
    <row r="805" spans="12:37" x14ac:dyDescent="0.25">
      <c r="L805" t="str">
        <f t="shared" si="84"/>
        <v/>
      </c>
      <c r="M805" t="str">
        <f t="shared" si="85"/>
        <v/>
      </c>
      <c r="N805" t="e">
        <f>COS(RADIANS(M805))</f>
        <v>#VALUE!</v>
      </c>
      <c r="O805" t="str">
        <f>IFERROR(-COS(RADIANS(DEGREES(ASIN(((SIN(RADIANS(M805)))*$C$26)/(SQRT((((SIN(RADIANS(M805)))*$C$26)^2)+(($C$22-$C$25-(((SIN(RADIANS(90-M805)))*$C$26))-$C$23)^2))))))),"")</f>
        <v/>
      </c>
      <c r="P805" t="e">
        <f>N805</f>
        <v>#VALUE!</v>
      </c>
      <c r="R805">
        <v>0</v>
      </c>
      <c r="AF805" s="10">
        <v>7420</v>
      </c>
      <c r="AG805">
        <f t="shared" ca="1" si="79"/>
        <v>0</v>
      </c>
      <c r="AH805">
        <f t="shared" ca="1" si="80"/>
        <v>0</v>
      </c>
      <c r="AI805">
        <f t="shared" ca="1" si="81"/>
        <v>0</v>
      </c>
      <c r="AJ805">
        <f t="shared" ca="1" si="82"/>
        <v>1</v>
      </c>
      <c r="AK805">
        <f t="shared" ca="1" si="83"/>
        <v>1333.5</v>
      </c>
    </row>
    <row r="806" spans="12:37" x14ac:dyDescent="0.25">
      <c r="L806" t="str">
        <f t="shared" si="84"/>
        <v/>
      </c>
      <c r="M806" t="str">
        <f t="shared" si="85"/>
        <v/>
      </c>
      <c r="N806" t="e">
        <f>SIN(RADIANS(M805))</f>
        <v>#VALUE!</v>
      </c>
      <c r="O806" t="e">
        <f>SIN(RADIANS(DEGREES(ASIN(((SIN(RADIANS(M805)))*$C$26)/(SQRT((((SIN(RADIANS(M805)))*$C$26)^2)+(($C$22-$C$25-(((SIN(RADIANS(90-M805)))*$C$26))-$C$23)^2)))))))</f>
        <v>#VALUE!</v>
      </c>
      <c r="P806" t="e">
        <f>N806</f>
        <v>#VALUE!</v>
      </c>
      <c r="R806">
        <f>$C$6</f>
        <v>1333.5</v>
      </c>
      <c r="AF806" s="10">
        <v>7430</v>
      </c>
      <c r="AG806">
        <f t="shared" ca="1" si="79"/>
        <v>0</v>
      </c>
      <c r="AH806">
        <f t="shared" ca="1" si="80"/>
        <v>0</v>
      </c>
      <c r="AI806">
        <f t="shared" ca="1" si="81"/>
        <v>0</v>
      </c>
      <c r="AJ806">
        <f t="shared" ca="1" si="82"/>
        <v>1</v>
      </c>
      <c r="AK806">
        <f t="shared" ca="1" si="83"/>
        <v>1333.5</v>
      </c>
    </row>
    <row r="807" spans="12:37" x14ac:dyDescent="0.25">
      <c r="L807" t="str">
        <f t="shared" si="84"/>
        <v/>
      </c>
      <c r="M807" t="str">
        <f t="shared" si="85"/>
        <v/>
      </c>
      <c r="N807">
        <v>0</v>
      </c>
      <c r="O807" t="e">
        <f>$C$23*O806</f>
        <v>#VALUE!</v>
      </c>
      <c r="P807" t="e">
        <f>$C$22*P806</f>
        <v>#VALUE!</v>
      </c>
      <c r="R807">
        <f>$C$20*$C$6</f>
        <v>25325.832000000002</v>
      </c>
      <c r="AF807" s="10">
        <v>7440</v>
      </c>
      <c r="AG807">
        <f t="shared" ca="1" si="79"/>
        <v>0</v>
      </c>
      <c r="AH807">
        <f t="shared" ca="1" si="80"/>
        <v>0</v>
      </c>
      <c r="AI807">
        <f t="shared" ca="1" si="81"/>
        <v>0</v>
      </c>
      <c r="AJ807">
        <f t="shared" ca="1" si="82"/>
        <v>1</v>
      </c>
      <c r="AK807">
        <f t="shared" ca="1" si="83"/>
        <v>1333.5</v>
      </c>
    </row>
    <row r="808" spans="12:37" x14ac:dyDescent="0.25">
      <c r="L808" t="str">
        <f t="shared" si="84"/>
        <v/>
      </c>
      <c r="M808" t="str">
        <f t="shared" si="85"/>
        <v/>
      </c>
      <c r="AF808" s="10">
        <v>7450</v>
      </c>
      <c r="AG808">
        <f t="shared" ca="1" si="79"/>
        <v>0</v>
      </c>
      <c r="AH808">
        <f t="shared" ca="1" si="80"/>
        <v>0</v>
      </c>
      <c r="AI808">
        <f t="shared" ca="1" si="81"/>
        <v>0</v>
      </c>
      <c r="AJ808">
        <f t="shared" ca="1" si="82"/>
        <v>1</v>
      </c>
      <c r="AK808">
        <f t="shared" ca="1" si="83"/>
        <v>1333.5</v>
      </c>
    </row>
    <row r="809" spans="12:37" x14ac:dyDescent="0.25">
      <c r="L809" t="str">
        <f t="shared" si="84"/>
        <v/>
      </c>
      <c r="M809" t="str">
        <f t="shared" si="85"/>
        <v/>
      </c>
      <c r="N809" t="e">
        <f t="array" ref="N809:P811">MINVERSE(N805:P807)</f>
        <v>#VALUE!</v>
      </c>
      <c r="O809" t="e">
        <v>#VALUE!</v>
      </c>
      <c r="P809" t="e">
        <v>#VALUE!</v>
      </c>
      <c r="R809" t="e">
        <f t="array" ref="R809:R811">MMULT(N809:P811,R805:R807)</f>
        <v>#VALUE!</v>
      </c>
      <c r="S809" t="s">
        <v>35</v>
      </c>
      <c r="AF809" s="10">
        <v>7460</v>
      </c>
      <c r="AG809">
        <f t="shared" ca="1" si="79"/>
        <v>0</v>
      </c>
      <c r="AH809">
        <f t="shared" ca="1" si="80"/>
        <v>0</v>
      </c>
      <c r="AI809">
        <f t="shared" ca="1" si="81"/>
        <v>0</v>
      </c>
      <c r="AJ809">
        <f t="shared" ca="1" si="82"/>
        <v>1</v>
      </c>
      <c r="AK809">
        <f t="shared" ca="1" si="83"/>
        <v>1333.5</v>
      </c>
    </row>
    <row r="810" spans="12:37" x14ac:dyDescent="0.25">
      <c r="L810" t="str">
        <f t="shared" si="84"/>
        <v/>
      </c>
      <c r="M810" t="str">
        <f t="shared" si="85"/>
        <v/>
      </c>
      <c r="N810" t="e">
        <v>#VALUE!</v>
      </c>
      <c r="O810" t="e">
        <v>#VALUE!</v>
      </c>
      <c r="P810" t="e">
        <v>#VALUE!</v>
      </c>
      <c r="R810" t="e">
        <v>#VALUE!</v>
      </c>
      <c r="S810" t="s">
        <v>35</v>
      </c>
      <c r="AF810" s="10">
        <v>7470</v>
      </c>
      <c r="AG810">
        <f t="shared" ca="1" si="79"/>
        <v>0</v>
      </c>
      <c r="AH810">
        <f t="shared" ca="1" si="80"/>
        <v>0</v>
      </c>
      <c r="AI810">
        <f t="shared" ca="1" si="81"/>
        <v>0</v>
      </c>
      <c r="AJ810">
        <f t="shared" ca="1" si="82"/>
        <v>1</v>
      </c>
      <c r="AK810">
        <f t="shared" ca="1" si="83"/>
        <v>1333.5</v>
      </c>
    </row>
    <row r="811" spans="12:37" x14ac:dyDescent="0.25">
      <c r="L811" t="str">
        <f t="shared" si="84"/>
        <v/>
      </c>
      <c r="M811" t="str">
        <f t="shared" si="85"/>
        <v/>
      </c>
      <c r="N811" t="e">
        <v>#VALUE!</v>
      </c>
      <c r="O811" t="e">
        <v>#VALUE!</v>
      </c>
      <c r="P811" t="e">
        <v>#VALUE!</v>
      </c>
      <c r="R811" t="e">
        <v>#VALUE!</v>
      </c>
      <c r="S811" t="s">
        <v>35</v>
      </c>
      <c r="AF811" s="10">
        <v>7480</v>
      </c>
      <c r="AG811">
        <f t="shared" ca="1" si="79"/>
        <v>0</v>
      </c>
      <c r="AH811">
        <f t="shared" ca="1" si="80"/>
        <v>0</v>
      </c>
      <c r="AI811">
        <f t="shared" ca="1" si="81"/>
        <v>0</v>
      </c>
      <c r="AJ811">
        <f t="shared" ca="1" si="82"/>
        <v>1</v>
      </c>
      <c r="AK811">
        <f t="shared" ca="1" si="83"/>
        <v>1333.5</v>
      </c>
    </row>
    <row r="812" spans="12:37" x14ac:dyDescent="0.25">
      <c r="L812" t="str">
        <f t="shared" si="84"/>
        <v/>
      </c>
      <c r="M812" t="str">
        <f t="shared" si="85"/>
        <v/>
      </c>
      <c r="AF812" s="10">
        <v>7490</v>
      </c>
      <c r="AG812">
        <f t="shared" ca="1" si="79"/>
        <v>0</v>
      </c>
      <c r="AH812">
        <f t="shared" ca="1" si="80"/>
        <v>0</v>
      </c>
      <c r="AI812">
        <f t="shared" ca="1" si="81"/>
        <v>0</v>
      </c>
      <c r="AJ812">
        <f t="shared" ca="1" si="82"/>
        <v>1</v>
      </c>
      <c r="AK812">
        <f t="shared" ca="1" si="83"/>
        <v>1333.5</v>
      </c>
    </row>
    <row r="813" spans="12:37" x14ac:dyDescent="0.25">
      <c r="L813" t="str">
        <f t="shared" si="84"/>
        <v/>
      </c>
      <c r="M813" t="str">
        <f t="shared" si="85"/>
        <v/>
      </c>
      <c r="AF813" s="10">
        <v>7500</v>
      </c>
      <c r="AG813">
        <f t="shared" ca="1" si="79"/>
        <v>0</v>
      </c>
      <c r="AH813">
        <f t="shared" ca="1" si="80"/>
        <v>0</v>
      </c>
      <c r="AI813">
        <f t="shared" ca="1" si="81"/>
        <v>0</v>
      </c>
      <c r="AJ813">
        <f t="shared" ca="1" si="82"/>
        <v>1</v>
      </c>
      <c r="AK813">
        <f t="shared" ca="1" si="83"/>
        <v>1333.5</v>
      </c>
    </row>
    <row r="814" spans="12:37" x14ac:dyDescent="0.25">
      <c r="L814" t="str">
        <f t="shared" si="84"/>
        <v/>
      </c>
      <c r="M814" t="str">
        <f t="shared" si="85"/>
        <v/>
      </c>
      <c r="N814" t="s">
        <v>32</v>
      </c>
      <c r="O814" t="s">
        <v>33</v>
      </c>
      <c r="P814" t="s">
        <v>34</v>
      </c>
      <c r="AF814" s="10">
        <v>7510</v>
      </c>
      <c r="AG814">
        <f t="shared" ca="1" si="79"/>
        <v>0</v>
      </c>
      <c r="AH814">
        <f t="shared" ca="1" si="80"/>
        <v>0</v>
      </c>
      <c r="AI814">
        <f t="shared" ca="1" si="81"/>
        <v>0</v>
      </c>
      <c r="AJ814">
        <f t="shared" ca="1" si="82"/>
        <v>1</v>
      </c>
      <c r="AK814">
        <f t="shared" ca="1" si="83"/>
        <v>1333.5</v>
      </c>
    </row>
    <row r="815" spans="12:37" x14ac:dyDescent="0.25">
      <c r="L815" t="str">
        <f t="shared" si="84"/>
        <v/>
      </c>
      <c r="M815" t="str">
        <f t="shared" si="85"/>
        <v/>
      </c>
      <c r="N815" t="e">
        <f>COS(RADIANS(M815))</f>
        <v>#VALUE!</v>
      </c>
      <c r="O815" t="str">
        <f>IFERROR(-COS(RADIANS(DEGREES(ASIN(((SIN(RADIANS(M815)))*$C$26)/(SQRT((((SIN(RADIANS(M815)))*$C$26)^2)+(($C$22-$C$25-(((SIN(RADIANS(90-M815)))*$C$26))-$C$23)^2))))))),"")</f>
        <v/>
      </c>
      <c r="P815" t="e">
        <f>N815</f>
        <v>#VALUE!</v>
      </c>
      <c r="R815">
        <v>0</v>
      </c>
      <c r="AF815" s="10">
        <v>7520</v>
      </c>
      <c r="AG815">
        <f t="shared" ca="1" si="79"/>
        <v>0</v>
      </c>
      <c r="AH815">
        <f t="shared" ca="1" si="80"/>
        <v>0</v>
      </c>
      <c r="AI815">
        <f t="shared" ca="1" si="81"/>
        <v>0</v>
      </c>
      <c r="AJ815">
        <f t="shared" ca="1" si="82"/>
        <v>1</v>
      </c>
      <c r="AK815">
        <f t="shared" ca="1" si="83"/>
        <v>1333.5</v>
      </c>
    </row>
    <row r="816" spans="12:37" x14ac:dyDescent="0.25">
      <c r="L816" t="str">
        <f t="shared" si="84"/>
        <v/>
      </c>
      <c r="M816" t="str">
        <f t="shared" si="85"/>
        <v/>
      </c>
      <c r="N816" t="e">
        <f>SIN(RADIANS(M815))</f>
        <v>#VALUE!</v>
      </c>
      <c r="O816" t="e">
        <f>SIN(RADIANS(DEGREES(ASIN(((SIN(RADIANS(M815)))*$C$26)/(SQRT((((SIN(RADIANS(M815)))*$C$26)^2)+(($C$22-$C$25-(((SIN(RADIANS(90-M815)))*$C$26))-$C$23)^2)))))))</f>
        <v>#VALUE!</v>
      </c>
      <c r="P816" t="e">
        <f>N816</f>
        <v>#VALUE!</v>
      </c>
      <c r="R816">
        <f>$C$6</f>
        <v>1333.5</v>
      </c>
      <c r="AF816" s="10">
        <v>7530</v>
      </c>
      <c r="AG816">
        <f t="shared" ca="1" si="79"/>
        <v>0</v>
      </c>
      <c r="AH816">
        <f t="shared" ca="1" si="80"/>
        <v>0</v>
      </c>
      <c r="AI816">
        <f t="shared" ca="1" si="81"/>
        <v>0</v>
      </c>
      <c r="AJ816">
        <f t="shared" ca="1" si="82"/>
        <v>1</v>
      </c>
      <c r="AK816">
        <f t="shared" ca="1" si="83"/>
        <v>1333.5</v>
      </c>
    </row>
    <row r="817" spans="12:37" x14ac:dyDescent="0.25">
      <c r="L817" t="str">
        <f t="shared" si="84"/>
        <v/>
      </c>
      <c r="M817" t="str">
        <f t="shared" si="85"/>
        <v/>
      </c>
      <c r="N817">
        <v>0</v>
      </c>
      <c r="O817" t="e">
        <f>$C$23*O816</f>
        <v>#VALUE!</v>
      </c>
      <c r="P817" t="e">
        <f>$C$22*P816</f>
        <v>#VALUE!</v>
      </c>
      <c r="R817">
        <f>$C$20*$C$6</f>
        <v>25325.832000000002</v>
      </c>
      <c r="AF817" s="10">
        <v>7540</v>
      </c>
      <c r="AG817">
        <f t="shared" ca="1" si="79"/>
        <v>0</v>
      </c>
      <c r="AH817">
        <f t="shared" ca="1" si="80"/>
        <v>0</v>
      </c>
      <c r="AI817">
        <f t="shared" ca="1" si="81"/>
        <v>0</v>
      </c>
      <c r="AJ817">
        <f t="shared" ca="1" si="82"/>
        <v>1</v>
      </c>
      <c r="AK817">
        <f t="shared" ca="1" si="83"/>
        <v>1333.5</v>
      </c>
    </row>
    <row r="818" spans="12:37" x14ac:dyDescent="0.25">
      <c r="L818" t="str">
        <f t="shared" si="84"/>
        <v/>
      </c>
      <c r="M818" t="str">
        <f t="shared" si="85"/>
        <v/>
      </c>
      <c r="AF818" s="10">
        <v>7550</v>
      </c>
      <c r="AG818">
        <f t="shared" ca="1" si="79"/>
        <v>0</v>
      </c>
      <c r="AH818">
        <f t="shared" ca="1" si="80"/>
        <v>0</v>
      </c>
      <c r="AI818">
        <f t="shared" ca="1" si="81"/>
        <v>0</v>
      </c>
      <c r="AJ818">
        <f t="shared" ca="1" si="82"/>
        <v>1</v>
      </c>
      <c r="AK818">
        <f t="shared" ca="1" si="83"/>
        <v>1333.5</v>
      </c>
    </row>
    <row r="819" spans="12:37" x14ac:dyDescent="0.25">
      <c r="L819" t="str">
        <f t="shared" si="84"/>
        <v/>
      </c>
      <c r="M819" t="str">
        <f t="shared" si="85"/>
        <v/>
      </c>
      <c r="N819" t="e">
        <f t="array" ref="N819:P821">MINVERSE(N815:P817)</f>
        <v>#VALUE!</v>
      </c>
      <c r="O819" t="e">
        <v>#VALUE!</v>
      </c>
      <c r="P819" t="e">
        <v>#VALUE!</v>
      </c>
      <c r="R819" t="e">
        <f t="array" ref="R819:R821">MMULT(N819:P821,R815:R817)</f>
        <v>#VALUE!</v>
      </c>
      <c r="S819" t="s">
        <v>35</v>
      </c>
      <c r="AF819" s="10">
        <v>7560</v>
      </c>
      <c r="AG819">
        <f t="shared" ca="1" si="79"/>
        <v>0</v>
      </c>
      <c r="AH819">
        <f t="shared" ca="1" si="80"/>
        <v>0</v>
      </c>
      <c r="AI819">
        <f t="shared" ca="1" si="81"/>
        <v>0</v>
      </c>
      <c r="AJ819">
        <f t="shared" ca="1" si="82"/>
        <v>1</v>
      </c>
      <c r="AK819">
        <f t="shared" ca="1" si="83"/>
        <v>1333.5</v>
      </c>
    </row>
    <row r="820" spans="12:37" x14ac:dyDescent="0.25">
      <c r="L820" t="str">
        <f t="shared" si="84"/>
        <v/>
      </c>
      <c r="M820" t="str">
        <f t="shared" si="85"/>
        <v/>
      </c>
      <c r="N820" t="e">
        <v>#VALUE!</v>
      </c>
      <c r="O820" t="e">
        <v>#VALUE!</v>
      </c>
      <c r="P820" t="e">
        <v>#VALUE!</v>
      </c>
      <c r="R820" t="e">
        <v>#VALUE!</v>
      </c>
      <c r="S820" t="s">
        <v>35</v>
      </c>
      <c r="AF820" s="10">
        <v>7570</v>
      </c>
      <c r="AG820">
        <f t="shared" ca="1" si="79"/>
        <v>0</v>
      </c>
      <c r="AH820">
        <f t="shared" ca="1" si="80"/>
        <v>0</v>
      </c>
      <c r="AI820">
        <f t="shared" ca="1" si="81"/>
        <v>0</v>
      </c>
      <c r="AJ820">
        <f t="shared" ca="1" si="82"/>
        <v>1</v>
      </c>
      <c r="AK820">
        <f t="shared" ca="1" si="83"/>
        <v>1333.5</v>
      </c>
    </row>
    <row r="821" spans="12:37" x14ac:dyDescent="0.25">
      <c r="L821" t="str">
        <f t="shared" si="84"/>
        <v/>
      </c>
      <c r="M821" t="str">
        <f t="shared" si="85"/>
        <v/>
      </c>
      <c r="N821" t="e">
        <v>#VALUE!</v>
      </c>
      <c r="O821" t="e">
        <v>#VALUE!</v>
      </c>
      <c r="P821" t="e">
        <v>#VALUE!</v>
      </c>
      <c r="R821" t="e">
        <v>#VALUE!</v>
      </c>
      <c r="S821" t="s">
        <v>35</v>
      </c>
      <c r="AF821" s="10">
        <v>7580</v>
      </c>
      <c r="AG821">
        <f t="shared" ca="1" si="79"/>
        <v>0</v>
      </c>
      <c r="AH821">
        <f t="shared" ca="1" si="80"/>
        <v>0</v>
      </c>
      <c r="AI821">
        <f t="shared" ca="1" si="81"/>
        <v>0</v>
      </c>
      <c r="AJ821">
        <f t="shared" ca="1" si="82"/>
        <v>1</v>
      </c>
      <c r="AK821">
        <f t="shared" ca="1" si="83"/>
        <v>1333.5</v>
      </c>
    </row>
    <row r="822" spans="12:37" x14ac:dyDescent="0.25">
      <c r="L822" t="str">
        <f t="shared" si="84"/>
        <v/>
      </c>
      <c r="M822" t="str">
        <f t="shared" si="85"/>
        <v/>
      </c>
      <c r="AF822" s="10">
        <v>7590</v>
      </c>
      <c r="AG822">
        <f t="shared" ca="1" si="79"/>
        <v>0</v>
      </c>
      <c r="AH822">
        <f t="shared" ca="1" si="80"/>
        <v>0</v>
      </c>
      <c r="AI822">
        <f t="shared" ca="1" si="81"/>
        <v>0</v>
      </c>
      <c r="AJ822">
        <f t="shared" ca="1" si="82"/>
        <v>1</v>
      </c>
      <c r="AK822">
        <f t="shared" ca="1" si="83"/>
        <v>1333.5</v>
      </c>
    </row>
    <row r="823" spans="12:37" x14ac:dyDescent="0.25">
      <c r="L823" t="str">
        <f t="shared" si="84"/>
        <v/>
      </c>
      <c r="M823" t="str">
        <f t="shared" si="85"/>
        <v/>
      </c>
      <c r="AF823" s="10">
        <v>7600</v>
      </c>
      <c r="AG823">
        <f t="shared" ca="1" si="79"/>
        <v>0</v>
      </c>
      <c r="AH823">
        <f t="shared" ca="1" si="80"/>
        <v>0</v>
      </c>
      <c r="AI823">
        <f t="shared" ca="1" si="81"/>
        <v>0</v>
      </c>
      <c r="AJ823">
        <f t="shared" ca="1" si="82"/>
        <v>1</v>
      </c>
      <c r="AK823">
        <f t="shared" ca="1" si="83"/>
        <v>1333.5</v>
      </c>
    </row>
    <row r="824" spans="12:37" x14ac:dyDescent="0.25">
      <c r="L824" t="str">
        <f t="shared" si="84"/>
        <v/>
      </c>
      <c r="M824" t="str">
        <f t="shared" si="85"/>
        <v/>
      </c>
      <c r="N824" t="s">
        <v>32</v>
      </c>
      <c r="O824" t="s">
        <v>33</v>
      </c>
      <c r="P824" t="s">
        <v>34</v>
      </c>
      <c r="AF824" s="10">
        <v>7610</v>
      </c>
      <c r="AG824">
        <f t="shared" ca="1" si="79"/>
        <v>0</v>
      </c>
      <c r="AH824">
        <f t="shared" ca="1" si="80"/>
        <v>0</v>
      </c>
      <c r="AI824">
        <f t="shared" ca="1" si="81"/>
        <v>0</v>
      </c>
      <c r="AJ824">
        <f t="shared" ca="1" si="82"/>
        <v>1</v>
      </c>
      <c r="AK824">
        <f t="shared" ca="1" si="83"/>
        <v>1333.5</v>
      </c>
    </row>
    <row r="825" spans="12:37" x14ac:dyDescent="0.25">
      <c r="L825" t="str">
        <f t="shared" si="84"/>
        <v/>
      </c>
      <c r="M825" t="str">
        <f t="shared" si="85"/>
        <v/>
      </c>
      <c r="N825" t="e">
        <f>COS(RADIANS(M825))</f>
        <v>#VALUE!</v>
      </c>
      <c r="O825" t="str">
        <f>IFERROR(-COS(RADIANS(DEGREES(ASIN(((SIN(RADIANS(M825)))*$C$26)/(SQRT((((SIN(RADIANS(M825)))*$C$26)^2)+(($C$22-$C$25-(((SIN(RADIANS(90-M825)))*$C$26))-$C$23)^2))))))),"")</f>
        <v/>
      </c>
      <c r="P825" t="e">
        <f>N825</f>
        <v>#VALUE!</v>
      </c>
      <c r="R825">
        <v>0</v>
      </c>
      <c r="AF825" s="10">
        <v>7620</v>
      </c>
      <c r="AG825">
        <f t="shared" ca="1" si="79"/>
        <v>0</v>
      </c>
      <c r="AH825">
        <f t="shared" ca="1" si="80"/>
        <v>0</v>
      </c>
      <c r="AI825">
        <f t="shared" ca="1" si="81"/>
        <v>0</v>
      </c>
      <c r="AJ825">
        <f t="shared" ca="1" si="82"/>
        <v>1</v>
      </c>
      <c r="AK825">
        <f t="shared" ca="1" si="83"/>
        <v>1333.5</v>
      </c>
    </row>
    <row r="826" spans="12:37" x14ac:dyDescent="0.25">
      <c r="L826" t="str">
        <f t="shared" si="84"/>
        <v/>
      </c>
      <c r="M826" t="str">
        <f t="shared" si="85"/>
        <v/>
      </c>
      <c r="N826" t="e">
        <f>SIN(RADIANS(M825))</f>
        <v>#VALUE!</v>
      </c>
      <c r="O826" t="e">
        <f>SIN(RADIANS(DEGREES(ASIN(((SIN(RADIANS(M825)))*$C$26)/(SQRT((((SIN(RADIANS(M825)))*$C$26)^2)+(($C$22-$C$25-(((SIN(RADIANS(90-M825)))*$C$26))-$C$23)^2)))))))</f>
        <v>#VALUE!</v>
      </c>
      <c r="P826" t="e">
        <f>N826</f>
        <v>#VALUE!</v>
      </c>
      <c r="R826">
        <f>$C$6</f>
        <v>1333.5</v>
      </c>
      <c r="AF826" s="10">
        <v>7630</v>
      </c>
      <c r="AG826">
        <f t="shared" ca="1" si="79"/>
        <v>0</v>
      </c>
      <c r="AH826">
        <f t="shared" ca="1" si="80"/>
        <v>0</v>
      </c>
      <c r="AI826">
        <f t="shared" ca="1" si="81"/>
        <v>0</v>
      </c>
      <c r="AJ826">
        <f t="shared" ca="1" si="82"/>
        <v>1</v>
      </c>
      <c r="AK826">
        <f t="shared" ca="1" si="83"/>
        <v>1333.5</v>
      </c>
    </row>
    <row r="827" spans="12:37" x14ac:dyDescent="0.25">
      <c r="L827" t="str">
        <f t="shared" si="84"/>
        <v/>
      </c>
      <c r="M827" t="str">
        <f t="shared" si="85"/>
        <v/>
      </c>
      <c r="N827">
        <v>0</v>
      </c>
      <c r="O827" t="e">
        <f>$C$23*O826</f>
        <v>#VALUE!</v>
      </c>
      <c r="P827" t="e">
        <f>$C$22*P826</f>
        <v>#VALUE!</v>
      </c>
      <c r="R827">
        <f>$C$20*$C$6</f>
        <v>25325.832000000002</v>
      </c>
      <c r="AF827" s="10">
        <v>7640</v>
      </c>
      <c r="AG827">
        <f t="shared" ca="1" si="79"/>
        <v>0</v>
      </c>
      <c r="AH827">
        <f t="shared" ca="1" si="80"/>
        <v>0</v>
      </c>
      <c r="AI827">
        <f t="shared" ca="1" si="81"/>
        <v>0</v>
      </c>
      <c r="AJ827">
        <f t="shared" ca="1" si="82"/>
        <v>1</v>
      </c>
      <c r="AK827">
        <f t="shared" ca="1" si="83"/>
        <v>1333.5</v>
      </c>
    </row>
    <row r="828" spans="12:37" x14ac:dyDescent="0.25">
      <c r="L828" t="str">
        <f t="shared" si="84"/>
        <v/>
      </c>
      <c r="M828" t="str">
        <f t="shared" si="85"/>
        <v/>
      </c>
      <c r="AF828" s="10">
        <v>7650</v>
      </c>
      <c r="AG828">
        <f t="shared" ca="1" si="79"/>
        <v>0</v>
      </c>
      <c r="AH828">
        <f t="shared" ca="1" si="80"/>
        <v>0</v>
      </c>
      <c r="AI828">
        <f t="shared" ca="1" si="81"/>
        <v>0</v>
      </c>
      <c r="AJ828">
        <f t="shared" ca="1" si="82"/>
        <v>1</v>
      </c>
      <c r="AK828">
        <f t="shared" ca="1" si="83"/>
        <v>1333.5</v>
      </c>
    </row>
    <row r="829" spans="12:37" x14ac:dyDescent="0.25">
      <c r="L829" t="str">
        <f t="shared" si="84"/>
        <v/>
      </c>
      <c r="M829" t="str">
        <f t="shared" si="85"/>
        <v/>
      </c>
      <c r="N829" t="e">
        <f t="array" ref="N829:P831">MINVERSE(N825:P827)</f>
        <v>#VALUE!</v>
      </c>
      <c r="O829" t="e">
        <v>#VALUE!</v>
      </c>
      <c r="P829" t="e">
        <v>#VALUE!</v>
      </c>
      <c r="R829" t="e">
        <f t="array" ref="R829:R831">MMULT(N829:P831,R825:R827)</f>
        <v>#VALUE!</v>
      </c>
      <c r="S829" t="s">
        <v>35</v>
      </c>
      <c r="AF829" s="10">
        <v>7660</v>
      </c>
      <c r="AG829">
        <f t="shared" ca="1" si="79"/>
        <v>0</v>
      </c>
      <c r="AH829">
        <f t="shared" ca="1" si="80"/>
        <v>0</v>
      </c>
      <c r="AI829">
        <f t="shared" ca="1" si="81"/>
        <v>0</v>
      </c>
      <c r="AJ829">
        <f t="shared" ca="1" si="82"/>
        <v>1</v>
      </c>
      <c r="AK829">
        <f t="shared" ca="1" si="83"/>
        <v>1333.5</v>
      </c>
    </row>
    <row r="830" spans="12:37" x14ac:dyDescent="0.25">
      <c r="L830" t="str">
        <f t="shared" si="84"/>
        <v/>
      </c>
      <c r="M830" t="str">
        <f t="shared" si="85"/>
        <v/>
      </c>
      <c r="N830" t="e">
        <v>#VALUE!</v>
      </c>
      <c r="O830" t="e">
        <v>#VALUE!</v>
      </c>
      <c r="P830" t="e">
        <v>#VALUE!</v>
      </c>
      <c r="R830" t="e">
        <v>#VALUE!</v>
      </c>
      <c r="S830" t="s">
        <v>35</v>
      </c>
      <c r="AF830" s="10">
        <v>7670</v>
      </c>
      <c r="AG830">
        <f t="shared" ca="1" si="79"/>
        <v>0</v>
      </c>
      <c r="AH830">
        <f t="shared" ca="1" si="80"/>
        <v>0</v>
      </c>
      <c r="AI830">
        <f t="shared" ca="1" si="81"/>
        <v>0</v>
      </c>
      <c r="AJ830">
        <f t="shared" ca="1" si="82"/>
        <v>1</v>
      </c>
      <c r="AK830">
        <f t="shared" ca="1" si="83"/>
        <v>1333.5</v>
      </c>
    </row>
    <row r="831" spans="12:37" x14ac:dyDescent="0.25">
      <c r="L831" t="str">
        <f t="shared" si="84"/>
        <v/>
      </c>
      <c r="M831" t="str">
        <f t="shared" si="85"/>
        <v/>
      </c>
      <c r="N831" t="e">
        <v>#VALUE!</v>
      </c>
      <c r="O831" t="e">
        <v>#VALUE!</v>
      </c>
      <c r="P831" t="e">
        <v>#VALUE!</v>
      </c>
      <c r="R831" t="e">
        <v>#VALUE!</v>
      </c>
      <c r="S831" t="s">
        <v>35</v>
      </c>
      <c r="AF831" s="10">
        <v>7680</v>
      </c>
      <c r="AG831">
        <f t="shared" ca="1" si="79"/>
        <v>0</v>
      </c>
      <c r="AH831">
        <f t="shared" ca="1" si="80"/>
        <v>0</v>
      </c>
      <c r="AI831">
        <f t="shared" ca="1" si="81"/>
        <v>0</v>
      </c>
      <c r="AJ831">
        <f t="shared" ca="1" si="82"/>
        <v>1</v>
      </c>
      <c r="AK831">
        <f t="shared" ca="1" si="83"/>
        <v>1333.5</v>
      </c>
    </row>
    <row r="832" spans="12:37" x14ac:dyDescent="0.25">
      <c r="L832" t="str">
        <f t="shared" si="84"/>
        <v/>
      </c>
      <c r="M832" t="str">
        <f t="shared" si="85"/>
        <v/>
      </c>
      <c r="AF832" s="10">
        <v>7690</v>
      </c>
      <c r="AG832">
        <f t="shared" ref="AG832:AG895" ca="1" si="86">IF(((AF832/10)+0.99)&gt;$O$60,AG831,OFFSET($M$65,AF832,0))</f>
        <v>0</v>
      </c>
      <c r="AH832">
        <f t="shared" ref="AH832:AH895" ca="1" si="87">IFERROR(IF((AF832/10)&gt;$O$60,AH831,DEGREES(ASIN(((SIN(RADIANS(AG832)))*$C$26)/(SQRT((((SIN(RADIANS(AG832)))*$C$26)^2)+(($C$22-$C$25-(((SIN(RADIANS(90-AG832)))*$C$26))-$C$23)^2)))))),AH831)</f>
        <v>0</v>
      </c>
      <c r="AI832">
        <f t="shared" ref="AI832:AI895" ca="1" si="88">IFERROR(IF((AF832/10)&gt;$O$60,AI831,OFFSET($R$69,AF832,0)),AI831)</f>
        <v>0</v>
      </c>
      <c r="AJ832">
        <f t="shared" ref="AJ832:AJ895" ca="1" si="89">IFERROR(IF((AF832/10)&gt;$O$60,AJ831,OFFSET($R$70,AF832,0)),AJ831)</f>
        <v>1</v>
      </c>
      <c r="AK832">
        <f t="shared" ref="AK832:AK895" ca="1" si="90">IFERROR(IF((AF832/10)&gt;$O$60,AK831,OFFSET($R$71,AF832,0)),AK831)</f>
        <v>1333.5</v>
      </c>
    </row>
    <row r="833" spans="12:37" x14ac:dyDescent="0.25">
      <c r="L833" t="str">
        <f t="shared" si="84"/>
        <v/>
      </c>
      <c r="M833" t="str">
        <f t="shared" si="85"/>
        <v/>
      </c>
      <c r="AF833" s="10">
        <v>7700</v>
      </c>
      <c r="AG833">
        <f t="shared" ca="1" si="86"/>
        <v>0</v>
      </c>
      <c r="AH833">
        <f t="shared" ca="1" si="87"/>
        <v>0</v>
      </c>
      <c r="AI833">
        <f t="shared" ca="1" si="88"/>
        <v>0</v>
      </c>
      <c r="AJ833">
        <f t="shared" ca="1" si="89"/>
        <v>1</v>
      </c>
      <c r="AK833">
        <f t="shared" ca="1" si="90"/>
        <v>1333.5</v>
      </c>
    </row>
    <row r="834" spans="12:37" x14ac:dyDescent="0.25">
      <c r="L834" t="str">
        <f t="shared" si="84"/>
        <v/>
      </c>
      <c r="M834" t="str">
        <f t="shared" si="85"/>
        <v/>
      </c>
      <c r="N834" t="s">
        <v>32</v>
      </c>
      <c r="O834" t="s">
        <v>33</v>
      </c>
      <c r="P834" t="s">
        <v>34</v>
      </c>
      <c r="AF834" s="10">
        <v>7710</v>
      </c>
      <c r="AG834">
        <f t="shared" ca="1" si="86"/>
        <v>0</v>
      </c>
      <c r="AH834">
        <f t="shared" ca="1" si="87"/>
        <v>0</v>
      </c>
      <c r="AI834">
        <f t="shared" ca="1" si="88"/>
        <v>0</v>
      </c>
      <c r="AJ834">
        <f t="shared" ca="1" si="89"/>
        <v>1</v>
      </c>
      <c r="AK834">
        <f t="shared" ca="1" si="90"/>
        <v>1333.5</v>
      </c>
    </row>
    <row r="835" spans="12:37" x14ac:dyDescent="0.25">
      <c r="L835" t="str">
        <f t="shared" si="84"/>
        <v/>
      </c>
      <c r="M835" t="str">
        <f t="shared" si="85"/>
        <v/>
      </c>
      <c r="N835" t="e">
        <f>COS(RADIANS(M835))</f>
        <v>#VALUE!</v>
      </c>
      <c r="O835" t="str">
        <f>IFERROR(-COS(RADIANS(DEGREES(ASIN(((SIN(RADIANS(M835)))*$C$26)/(SQRT((((SIN(RADIANS(M835)))*$C$26)^2)+(($C$22-$C$25-(((SIN(RADIANS(90-M835)))*$C$26))-$C$23)^2))))))),"")</f>
        <v/>
      </c>
      <c r="P835" t="e">
        <f>N835</f>
        <v>#VALUE!</v>
      </c>
      <c r="R835">
        <v>0</v>
      </c>
      <c r="AF835" s="10">
        <v>7720</v>
      </c>
      <c r="AG835">
        <f t="shared" ca="1" si="86"/>
        <v>0</v>
      </c>
      <c r="AH835">
        <f t="shared" ca="1" si="87"/>
        <v>0</v>
      </c>
      <c r="AI835">
        <f t="shared" ca="1" si="88"/>
        <v>0</v>
      </c>
      <c r="AJ835">
        <f t="shared" ca="1" si="89"/>
        <v>1</v>
      </c>
      <c r="AK835">
        <f t="shared" ca="1" si="90"/>
        <v>1333.5</v>
      </c>
    </row>
    <row r="836" spans="12:37" x14ac:dyDescent="0.25">
      <c r="L836" t="str">
        <f t="shared" si="84"/>
        <v/>
      </c>
      <c r="M836" t="str">
        <f t="shared" si="85"/>
        <v/>
      </c>
      <c r="N836" t="e">
        <f>SIN(RADIANS(M835))</f>
        <v>#VALUE!</v>
      </c>
      <c r="O836" t="e">
        <f>SIN(RADIANS(DEGREES(ASIN(((SIN(RADIANS(M835)))*$C$26)/(SQRT((((SIN(RADIANS(M835)))*$C$26)^2)+(($C$22-$C$25-(((SIN(RADIANS(90-M835)))*$C$26))-$C$23)^2)))))))</f>
        <v>#VALUE!</v>
      </c>
      <c r="P836" t="e">
        <f>N836</f>
        <v>#VALUE!</v>
      </c>
      <c r="R836">
        <f>$C$6</f>
        <v>1333.5</v>
      </c>
      <c r="AF836" s="10">
        <v>7730</v>
      </c>
      <c r="AG836">
        <f t="shared" ca="1" si="86"/>
        <v>0</v>
      </c>
      <c r="AH836">
        <f t="shared" ca="1" si="87"/>
        <v>0</v>
      </c>
      <c r="AI836">
        <f t="shared" ca="1" si="88"/>
        <v>0</v>
      </c>
      <c r="AJ836">
        <f t="shared" ca="1" si="89"/>
        <v>1</v>
      </c>
      <c r="AK836">
        <f t="shared" ca="1" si="90"/>
        <v>1333.5</v>
      </c>
    </row>
    <row r="837" spans="12:37" x14ac:dyDescent="0.25">
      <c r="L837" t="str">
        <f t="shared" si="84"/>
        <v/>
      </c>
      <c r="M837" t="str">
        <f t="shared" si="85"/>
        <v/>
      </c>
      <c r="N837">
        <v>0</v>
      </c>
      <c r="O837" t="e">
        <f>$C$23*O836</f>
        <v>#VALUE!</v>
      </c>
      <c r="P837" t="e">
        <f>$C$22*P836</f>
        <v>#VALUE!</v>
      </c>
      <c r="R837">
        <f>$C$20*$C$6</f>
        <v>25325.832000000002</v>
      </c>
      <c r="AF837" s="10">
        <v>7740</v>
      </c>
      <c r="AG837">
        <f t="shared" ca="1" si="86"/>
        <v>0</v>
      </c>
      <c r="AH837">
        <f t="shared" ca="1" si="87"/>
        <v>0</v>
      </c>
      <c r="AI837">
        <f t="shared" ca="1" si="88"/>
        <v>0</v>
      </c>
      <c r="AJ837">
        <f t="shared" ca="1" si="89"/>
        <v>1</v>
      </c>
      <c r="AK837">
        <f t="shared" ca="1" si="90"/>
        <v>1333.5</v>
      </c>
    </row>
    <row r="838" spans="12:37" x14ac:dyDescent="0.25">
      <c r="L838" t="str">
        <f t="shared" si="84"/>
        <v/>
      </c>
      <c r="M838" t="str">
        <f t="shared" si="85"/>
        <v/>
      </c>
      <c r="AF838" s="10">
        <v>7750</v>
      </c>
      <c r="AG838">
        <f t="shared" ca="1" si="86"/>
        <v>0</v>
      </c>
      <c r="AH838">
        <f t="shared" ca="1" si="87"/>
        <v>0</v>
      </c>
      <c r="AI838">
        <f t="shared" ca="1" si="88"/>
        <v>0</v>
      </c>
      <c r="AJ838">
        <f t="shared" ca="1" si="89"/>
        <v>1</v>
      </c>
      <c r="AK838">
        <f t="shared" ca="1" si="90"/>
        <v>1333.5</v>
      </c>
    </row>
    <row r="839" spans="12:37" x14ac:dyDescent="0.25">
      <c r="L839" t="str">
        <f t="shared" si="84"/>
        <v/>
      </c>
      <c r="M839" t="str">
        <f t="shared" si="85"/>
        <v/>
      </c>
      <c r="N839" t="e">
        <f t="array" ref="N839:P841">MINVERSE(N835:P837)</f>
        <v>#VALUE!</v>
      </c>
      <c r="O839" t="e">
        <v>#VALUE!</v>
      </c>
      <c r="P839" t="e">
        <v>#VALUE!</v>
      </c>
      <c r="R839" t="e">
        <f t="array" ref="R839:R841">MMULT(N839:P841,R835:R837)</f>
        <v>#VALUE!</v>
      </c>
      <c r="S839" t="s">
        <v>35</v>
      </c>
      <c r="AF839" s="10">
        <v>7760</v>
      </c>
      <c r="AG839">
        <f t="shared" ca="1" si="86"/>
        <v>0</v>
      </c>
      <c r="AH839">
        <f t="shared" ca="1" si="87"/>
        <v>0</v>
      </c>
      <c r="AI839">
        <f t="shared" ca="1" si="88"/>
        <v>0</v>
      </c>
      <c r="AJ839">
        <f t="shared" ca="1" si="89"/>
        <v>1</v>
      </c>
      <c r="AK839">
        <f t="shared" ca="1" si="90"/>
        <v>1333.5</v>
      </c>
    </row>
    <row r="840" spans="12:37" x14ac:dyDescent="0.25">
      <c r="L840" t="str">
        <f t="shared" si="84"/>
        <v/>
      </c>
      <c r="M840" t="str">
        <f t="shared" si="85"/>
        <v/>
      </c>
      <c r="N840" t="e">
        <v>#VALUE!</v>
      </c>
      <c r="O840" t="e">
        <v>#VALUE!</v>
      </c>
      <c r="P840" t="e">
        <v>#VALUE!</v>
      </c>
      <c r="R840" t="e">
        <v>#VALUE!</v>
      </c>
      <c r="S840" t="s">
        <v>35</v>
      </c>
      <c r="AF840" s="10">
        <v>7770</v>
      </c>
      <c r="AG840">
        <f t="shared" ca="1" si="86"/>
        <v>0</v>
      </c>
      <c r="AH840">
        <f t="shared" ca="1" si="87"/>
        <v>0</v>
      </c>
      <c r="AI840">
        <f t="shared" ca="1" si="88"/>
        <v>0</v>
      </c>
      <c r="AJ840">
        <f t="shared" ca="1" si="89"/>
        <v>1</v>
      </c>
      <c r="AK840">
        <f t="shared" ca="1" si="90"/>
        <v>1333.5</v>
      </c>
    </row>
    <row r="841" spans="12:37" x14ac:dyDescent="0.25">
      <c r="L841" t="str">
        <f t="shared" si="84"/>
        <v/>
      </c>
      <c r="M841" t="str">
        <f t="shared" si="85"/>
        <v/>
      </c>
      <c r="N841" t="e">
        <v>#VALUE!</v>
      </c>
      <c r="O841" t="e">
        <v>#VALUE!</v>
      </c>
      <c r="P841" t="e">
        <v>#VALUE!</v>
      </c>
      <c r="R841" t="e">
        <v>#VALUE!</v>
      </c>
      <c r="S841" t="s">
        <v>35</v>
      </c>
      <c r="AF841" s="10">
        <v>7780</v>
      </c>
      <c r="AG841">
        <f t="shared" ca="1" si="86"/>
        <v>0</v>
      </c>
      <c r="AH841">
        <f t="shared" ca="1" si="87"/>
        <v>0</v>
      </c>
      <c r="AI841">
        <f t="shared" ca="1" si="88"/>
        <v>0</v>
      </c>
      <c r="AJ841">
        <f t="shared" ca="1" si="89"/>
        <v>1</v>
      </c>
      <c r="AK841">
        <f t="shared" ca="1" si="90"/>
        <v>1333.5</v>
      </c>
    </row>
    <row r="842" spans="12:37" x14ac:dyDescent="0.25">
      <c r="L842" t="str">
        <f t="shared" si="84"/>
        <v/>
      </c>
      <c r="M842" t="str">
        <f t="shared" si="85"/>
        <v/>
      </c>
      <c r="AF842" s="10">
        <v>7790</v>
      </c>
      <c r="AG842">
        <f t="shared" ca="1" si="86"/>
        <v>0</v>
      </c>
      <c r="AH842">
        <f t="shared" ca="1" si="87"/>
        <v>0</v>
      </c>
      <c r="AI842">
        <f t="shared" ca="1" si="88"/>
        <v>0</v>
      </c>
      <c r="AJ842">
        <f t="shared" ca="1" si="89"/>
        <v>1</v>
      </c>
      <c r="AK842">
        <f t="shared" ca="1" si="90"/>
        <v>1333.5</v>
      </c>
    </row>
    <row r="843" spans="12:37" x14ac:dyDescent="0.25">
      <c r="L843" t="str">
        <f t="shared" si="84"/>
        <v/>
      </c>
      <c r="M843" t="str">
        <f t="shared" si="85"/>
        <v/>
      </c>
      <c r="AF843" s="10">
        <v>7800</v>
      </c>
      <c r="AG843">
        <f t="shared" ca="1" si="86"/>
        <v>0</v>
      </c>
      <c r="AH843">
        <f t="shared" ca="1" si="87"/>
        <v>0</v>
      </c>
      <c r="AI843">
        <f t="shared" ca="1" si="88"/>
        <v>0</v>
      </c>
      <c r="AJ843">
        <f t="shared" ca="1" si="89"/>
        <v>1</v>
      </c>
      <c r="AK843">
        <f t="shared" ca="1" si="90"/>
        <v>1333.5</v>
      </c>
    </row>
    <row r="844" spans="12:37" x14ac:dyDescent="0.25">
      <c r="L844" t="str">
        <f t="shared" ref="L844:L907" si="91">IF(M844="","",L834+1)</f>
        <v/>
      </c>
      <c r="M844" t="str">
        <f t="shared" si="85"/>
        <v/>
      </c>
      <c r="N844" t="s">
        <v>32</v>
      </c>
      <c r="O844" t="s">
        <v>33</v>
      </c>
      <c r="P844" t="s">
        <v>34</v>
      </c>
      <c r="AF844" s="10">
        <v>7810</v>
      </c>
      <c r="AG844">
        <f t="shared" ca="1" si="86"/>
        <v>0</v>
      </c>
      <c r="AH844">
        <f t="shared" ca="1" si="87"/>
        <v>0</v>
      </c>
      <c r="AI844">
        <f t="shared" ca="1" si="88"/>
        <v>0</v>
      </c>
      <c r="AJ844">
        <f t="shared" ca="1" si="89"/>
        <v>1</v>
      </c>
      <c r="AK844">
        <f t="shared" ca="1" si="90"/>
        <v>1333.5</v>
      </c>
    </row>
    <row r="845" spans="12:37" x14ac:dyDescent="0.25">
      <c r="L845" t="str">
        <f t="shared" si="91"/>
        <v/>
      </c>
      <c r="M845" t="str">
        <f t="shared" si="85"/>
        <v/>
      </c>
      <c r="N845" t="e">
        <f>COS(RADIANS(M845))</f>
        <v>#VALUE!</v>
      </c>
      <c r="O845" t="str">
        <f>IFERROR(-COS(RADIANS(DEGREES(ASIN(((SIN(RADIANS(M845)))*$C$26)/(SQRT((((SIN(RADIANS(M845)))*$C$26)^2)+(($C$22-$C$25-(((SIN(RADIANS(90-M845)))*$C$26))-$C$23)^2))))))),"")</f>
        <v/>
      </c>
      <c r="P845" t="e">
        <f>N845</f>
        <v>#VALUE!</v>
      </c>
      <c r="R845">
        <v>0</v>
      </c>
      <c r="AF845" s="10">
        <v>7820</v>
      </c>
      <c r="AG845">
        <f t="shared" ca="1" si="86"/>
        <v>0</v>
      </c>
      <c r="AH845">
        <f t="shared" ca="1" si="87"/>
        <v>0</v>
      </c>
      <c r="AI845">
        <f t="shared" ca="1" si="88"/>
        <v>0</v>
      </c>
      <c r="AJ845">
        <f t="shared" ca="1" si="89"/>
        <v>1</v>
      </c>
      <c r="AK845">
        <f t="shared" ca="1" si="90"/>
        <v>1333.5</v>
      </c>
    </row>
    <row r="846" spans="12:37" x14ac:dyDescent="0.25">
      <c r="L846" t="str">
        <f t="shared" si="91"/>
        <v/>
      </c>
      <c r="M846" t="str">
        <f t="shared" si="85"/>
        <v/>
      </c>
      <c r="N846" t="e">
        <f>SIN(RADIANS(M845))</f>
        <v>#VALUE!</v>
      </c>
      <c r="O846" t="e">
        <f>SIN(RADIANS(DEGREES(ASIN(((SIN(RADIANS(M845)))*$C$26)/(SQRT((((SIN(RADIANS(M845)))*$C$26)^2)+(($C$22-$C$25-(((SIN(RADIANS(90-M845)))*$C$26))-$C$23)^2)))))))</f>
        <v>#VALUE!</v>
      </c>
      <c r="P846" t="e">
        <f>N846</f>
        <v>#VALUE!</v>
      </c>
      <c r="R846">
        <f>$C$6</f>
        <v>1333.5</v>
      </c>
      <c r="AF846" s="10">
        <v>7830</v>
      </c>
      <c r="AG846">
        <f t="shared" ca="1" si="86"/>
        <v>0</v>
      </c>
      <c r="AH846">
        <f t="shared" ca="1" si="87"/>
        <v>0</v>
      </c>
      <c r="AI846">
        <f t="shared" ca="1" si="88"/>
        <v>0</v>
      </c>
      <c r="AJ846">
        <f t="shared" ca="1" si="89"/>
        <v>1</v>
      </c>
      <c r="AK846">
        <f t="shared" ca="1" si="90"/>
        <v>1333.5</v>
      </c>
    </row>
    <row r="847" spans="12:37" x14ac:dyDescent="0.25">
      <c r="L847" t="str">
        <f t="shared" si="91"/>
        <v/>
      </c>
      <c r="M847" t="str">
        <f t="shared" si="85"/>
        <v/>
      </c>
      <c r="N847">
        <v>0</v>
      </c>
      <c r="O847" t="e">
        <f>$C$23*O846</f>
        <v>#VALUE!</v>
      </c>
      <c r="P847" t="e">
        <f>$C$22*P846</f>
        <v>#VALUE!</v>
      </c>
      <c r="R847">
        <f>$C$20*$C$6</f>
        <v>25325.832000000002</v>
      </c>
      <c r="AF847" s="10">
        <v>7840</v>
      </c>
      <c r="AG847">
        <f t="shared" ca="1" si="86"/>
        <v>0</v>
      </c>
      <c r="AH847">
        <f t="shared" ca="1" si="87"/>
        <v>0</v>
      </c>
      <c r="AI847">
        <f t="shared" ca="1" si="88"/>
        <v>0</v>
      </c>
      <c r="AJ847">
        <f t="shared" ca="1" si="89"/>
        <v>1</v>
      </c>
      <c r="AK847">
        <f t="shared" ca="1" si="90"/>
        <v>1333.5</v>
      </c>
    </row>
    <row r="848" spans="12:37" x14ac:dyDescent="0.25">
      <c r="L848" t="str">
        <f t="shared" si="91"/>
        <v/>
      </c>
      <c r="M848" t="str">
        <f t="shared" si="85"/>
        <v/>
      </c>
      <c r="AF848" s="10">
        <v>7850</v>
      </c>
      <c r="AG848">
        <f t="shared" ca="1" si="86"/>
        <v>0</v>
      </c>
      <c r="AH848">
        <f t="shared" ca="1" si="87"/>
        <v>0</v>
      </c>
      <c r="AI848">
        <f t="shared" ca="1" si="88"/>
        <v>0</v>
      </c>
      <c r="AJ848">
        <f t="shared" ca="1" si="89"/>
        <v>1</v>
      </c>
      <c r="AK848">
        <f t="shared" ca="1" si="90"/>
        <v>1333.5</v>
      </c>
    </row>
    <row r="849" spans="12:37" x14ac:dyDescent="0.25">
      <c r="L849" t="str">
        <f t="shared" si="91"/>
        <v/>
      </c>
      <c r="M849" t="str">
        <f t="shared" si="85"/>
        <v/>
      </c>
      <c r="N849" t="e">
        <f t="array" ref="N849:P851">MINVERSE(N845:P847)</f>
        <v>#VALUE!</v>
      </c>
      <c r="O849" t="e">
        <v>#VALUE!</v>
      </c>
      <c r="P849" t="e">
        <v>#VALUE!</v>
      </c>
      <c r="R849" t="e">
        <f t="array" ref="R849:R851">MMULT(N849:P851,R845:R847)</f>
        <v>#VALUE!</v>
      </c>
      <c r="S849" t="s">
        <v>35</v>
      </c>
      <c r="AF849" s="10">
        <v>7860</v>
      </c>
      <c r="AG849">
        <f t="shared" ca="1" si="86"/>
        <v>0</v>
      </c>
      <c r="AH849">
        <f t="shared" ca="1" si="87"/>
        <v>0</v>
      </c>
      <c r="AI849">
        <f t="shared" ca="1" si="88"/>
        <v>0</v>
      </c>
      <c r="AJ849">
        <f t="shared" ca="1" si="89"/>
        <v>1</v>
      </c>
      <c r="AK849">
        <f t="shared" ca="1" si="90"/>
        <v>1333.5</v>
      </c>
    </row>
    <row r="850" spans="12:37" x14ac:dyDescent="0.25">
      <c r="L850" t="str">
        <f t="shared" si="91"/>
        <v/>
      </c>
      <c r="M850" t="str">
        <f t="shared" si="85"/>
        <v/>
      </c>
      <c r="N850" t="e">
        <v>#VALUE!</v>
      </c>
      <c r="O850" t="e">
        <v>#VALUE!</v>
      </c>
      <c r="P850" t="e">
        <v>#VALUE!</v>
      </c>
      <c r="R850" t="e">
        <v>#VALUE!</v>
      </c>
      <c r="S850" t="s">
        <v>35</v>
      </c>
      <c r="AF850" s="10">
        <v>7870</v>
      </c>
      <c r="AG850">
        <f t="shared" ca="1" si="86"/>
        <v>0</v>
      </c>
      <c r="AH850">
        <f t="shared" ca="1" si="87"/>
        <v>0</v>
      </c>
      <c r="AI850">
        <f t="shared" ca="1" si="88"/>
        <v>0</v>
      </c>
      <c r="AJ850">
        <f t="shared" ca="1" si="89"/>
        <v>1</v>
      </c>
      <c r="AK850">
        <f t="shared" ca="1" si="90"/>
        <v>1333.5</v>
      </c>
    </row>
    <row r="851" spans="12:37" x14ac:dyDescent="0.25">
      <c r="L851" t="str">
        <f t="shared" si="91"/>
        <v/>
      </c>
      <c r="M851" t="str">
        <f t="shared" si="85"/>
        <v/>
      </c>
      <c r="N851" t="e">
        <v>#VALUE!</v>
      </c>
      <c r="O851" t="e">
        <v>#VALUE!</v>
      </c>
      <c r="P851" t="e">
        <v>#VALUE!</v>
      </c>
      <c r="R851" t="e">
        <v>#VALUE!</v>
      </c>
      <c r="S851" t="s">
        <v>35</v>
      </c>
      <c r="AF851" s="10">
        <v>7880</v>
      </c>
      <c r="AG851">
        <f t="shared" ca="1" si="86"/>
        <v>0</v>
      </c>
      <c r="AH851">
        <f t="shared" ca="1" si="87"/>
        <v>0</v>
      </c>
      <c r="AI851">
        <f t="shared" ca="1" si="88"/>
        <v>0</v>
      </c>
      <c r="AJ851">
        <f t="shared" ca="1" si="89"/>
        <v>1</v>
      </c>
      <c r="AK851">
        <f t="shared" ca="1" si="90"/>
        <v>1333.5</v>
      </c>
    </row>
    <row r="852" spans="12:37" x14ac:dyDescent="0.25">
      <c r="L852" t="str">
        <f t="shared" si="91"/>
        <v/>
      </c>
      <c r="M852" t="str">
        <f t="shared" si="85"/>
        <v/>
      </c>
      <c r="AF852" s="10">
        <v>7890</v>
      </c>
      <c r="AG852">
        <f t="shared" ca="1" si="86"/>
        <v>0</v>
      </c>
      <c r="AH852">
        <f t="shared" ca="1" si="87"/>
        <v>0</v>
      </c>
      <c r="AI852">
        <f t="shared" ca="1" si="88"/>
        <v>0</v>
      </c>
      <c r="AJ852">
        <f t="shared" ca="1" si="89"/>
        <v>1</v>
      </c>
      <c r="AK852">
        <f t="shared" ca="1" si="90"/>
        <v>1333.5</v>
      </c>
    </row>
    <row r="853" spans="12:37" x14ac:dyDescent="0.25">
      <c r="L853" t="str">
        <f t="shared" si="91"/>
        <v/>
      </c>
      <c r="M853" t="str">
        <f t="shared" si="85"/>
        <v/>
      </c>
      <c r="AF853" s="10">
        <v>7900</v>
      </c>
      <c r="AG853">
        <f t="shared" ca="1" si="86"/>
        <v>0</v>
      </c>
      <c r="AH853">
        <f t="shared" ca="1" si="87"/>
        <v>0</v>
      </c>
      <c r="AI853">
        <f t="shared" ca="1" si="88"/>
        <v>0</v>
      </c>
      <c r="AJ853">
        <f t="shared" ca="1" si="89"/>
        <v>1</v>
      </c>
      <c r="AK853">
        <f t="shared" ca="1" si="90"/>
        <v>1333.5</v>
      </c>
    </row>
    <row r="854" spans="12:37" x14ac:dyDescent="0.25">
      <c r="L854" t="str">
        <f t="shared" si="91"/>
        <v/>
      </c>
      <c r="M854" t="str">
        <f t="shared" si="85"/>
        <v/>
      </c>
      <c r="N854" t="s">
        <v>32</v>
      </c>
      <c r="O854" t="s">
        <v>33</v>
      </c>
      <c r="P854" t="s">
        <v>34</v>
      </c>
      <c r="AF854" s="10">
        <v>7910</v>
      </c>
      <c r="AG854">
        <f t="shared" ca="1" si="86"/>
        <v>0</v>
      </c>
      <c r="AH854">
        <f t="shared" ca="1" si="87"/>
        <v>0</v>
      </c>
      <c r="AI854">
        <f t="shared" ca="1" si="88"/>
        <v>0</v>
      </c>
      <c r="AJ854">
        <f t="shared" ca="1" si="89"/>
        <v>1</v>
      </c>
      <c r="AK854">
        <f t="shared" ca="1" si="90"/>
        <v>1333.5</v>
      </c>
    </row>
    <row r="855" spans="12:37" x14ac:dyDescent="0.25">
      <c r="L855" t="str">
        <f t="shared" si="91"/>
        <v/>
      </c>
      <c r="M855" t="str">
        <f t="shared" si="85"/>
        <v/>
      </c>
      <c r="N855" t="e">
        <f>COS(RADIANS(M855))</f>
        <v>#VALUE!</v>
      </c>
      <c r="O855" t="str">
        <f>IFERROR(-COS(RADIANS(DEGREES(ASIN(((SIN(RADIANS(M855)))*$C$26)/(SQRT((((SIN(RADIANS(M855)))*$C$26)^2)+(($C$22-$C$25-(((SIN(RADIANS(90-M855)))*$C$26))-$C$23)^2))))))),"")</f>
        <v/>
      </c>
      <c r="P855" t="e">
        <f>N855</f>
        <v>#VALUE!</v>
      </c>
      <c r="R855">
        <v>0</v>
      </c>
      <c r="AF855" s="10">
        <v>7920</v>
      </c>
      <c r="AG855">
        <f t="shared" ca="1" si="86"/>
        <v>0</v>
      </c>
      <c r="AH855">
        <f t="shared" ca="1" si="87"/>
        <v>0</v>
      </c>
      <c r="AI855">
        <f t="shared" ca="1" si="88"/>
        <v>0</v>
      </c>
      <c r="AJ855">
        <f t="shared" ca="1" si="89"/>
        <v>1</v>
      </c>
      <c r="AK855">
        <f t="shared" ca="1" si="90"/>
        <v>1333.5</v>
      </c>
    </row>
    <row r="856" spans="12:37" x14ac:dyDescent="0.25">
      <c r="L856" t="str">
        <f t="shared" si="91"/>
        <v/>
      </c>
      <c r="M856" t="str">
        <f t="shared" si="85"/>
        <v/>
      </c>
      <c r="N856" t="e">
        <f>SIN(RADIANS(M855))</f>
        <v>#VALUE!</v>
      </c>
      <c r="O856" t="e">
        <f>SIN(RADIANS(DEGREES(ASIN(((SIN(RADIANS(M855)))*$C$26)/(SQRT((((SIN(RADIANS(M855)))*$C$26)^2)+(($C$22-$C$25-(((SIN(RADIANS(90-M855)))*$C$26))-$C$23)^2)))))))</f>
        <v>#VALUE!</v>
      </c>
      <c r="P856" t="e">
        <f>N856</f>
        <v>#VALUE!</v>
      </c>
      <c r="R856">
        <f>$C$6</f>
        <v>1333.5</v>
      </c>
      <c r="AF856" s="10">
        <v>7930</v>
      </c>
      <c r="AG856">
        <f t="shared" ca="1" si="86"/>
        <v>0</v>
      </c>
      <c r="AH856">
        <f t="shared" ca="1" si="87"/>
        <v>0</v>
      </c>
      <c r="AI856">
        <f t="shared" ca="1" si="88"/>
        <v>0</v>
      </c>
      <c r="AJ856">
        <f t="shared" ca="1" si="89"/>
        <v>1</v>
      </c>
      <c r="AK856">
        <f t="shared" ca="1" si="90"/>
        <v>1333.5</v>
      </c>
    </row>
    <row r="857" spans="12:37" x14ac:dyDescent="0.25">
      <c r="L857" t="str">
        <f t="shared" si="91"/>
        <v/>
      </c>
      <c r="M857" t="str">
        <f t="shared" si="85"/>
        <v/>
      </c>
      <c r="N857">
        <v>0</v>
      </c>
      <c r="O857" t="e">
        <f>$C$23*O856</f>
        <v>#VALUE!</v>
      </c>
      <c r="P857" t="e">
        <f>$C$22*P856</f>
        <v>#VALUE!</v>
      </c>
      <c r="R857">
        <f>$C$20*$C$6</f>
        <v>25325.832000000002</v>
      </c>
      <c r="AF857" s="10">
        <v>7940</v>
      </c>
      <c r="AG857">
        <f t="shared" ca="1" si="86"/>
        <v>0</v>
      </c>
      <c r="AH857">
        <f t="shared" ca="1" si="87"/>
        <v>0</v>
      </c>
      <c r="AI857">
        <f t="shared" ca="1" si="88"/>
        <v>0</v>
      </c>
      <c r="AJ857">
        <f t="shared" ca="1" si="89"/>
        <v>1</v>
      </c>
      <c r="AK857">
        <f t="shared" ca="1" si="90"/>
        <v>1333.5</v>
      </c>
    </row>
    <row r="858" spans="12:37" x14ac:dyDescent="0.25">
      <c r="L858" t="str">
        <f t="shared" si="91"/>
        <v/>
      </c>
      <c r="M858" t="str">
        <f t="shared" si="85"/>
        <v/>
      </c>
      <c r="AF858" s="10">
        <v>7950</v>
      </c>
      <c r="AG858">
        <f t="shared" ca="1" si="86"/>
        <v>0</v>
      </c>
      <c r="AH858">
        <f t="shared" ca="1" si="87"/>
        <v>0</v>
      </c>
      <c r="AI858">
        <f t="shared" ca="1" si="88"/>
        <v>0</v>
      </c>
      <c r="AJ858">
        <f t="shared" ca="1" si="89"/>
        <v>1</v>
      </c>
      <c r="AK858">
        <f t="shared" ca="1" si="90"/>
        <v>1333.5</v>
      </c>
    </row>
    <row r="859" spans="12:37" x14ac:dyDescent="0.25">
      <c r="L859" t="str">
        <f t="shared" si="91"/>
        <v/>
      </c>
      <c r="M859" t="str">
        <f t="shared" si="85"/>
        <v/>
      </c>
      <c r="N859" t="e">
        <f t="array" ref="N859:P861">MINVERSE(N855:P857)</f>
        <v>#VALUE!</v>
      </c>
      <c r="O859" t="e">
        <v>#VALUE!</v>
      </c>
      <c r="P859" t="e">
        <v>#VALUE!</v>
      </c>
      <c r="R859" t="e">
        <f t="array" ref="R859:R861">MMULT(N859:P861,R855:R857)</f>
        <v>#VALUE!</v>
      </c>
      <c r="S859" t="s">
        <v>35</v>
      </c>
      <c r="AF859" s="10">
        <v>7960</v>
      </c>
      <c r="AG859">
        <f t="shared" ca="1" si="86"/>
        <v>0</v>
      </c>
      <c r="AH859">
        <f t="shared" ca="1" si="87"/>
        <v>0</v>
      </c>
      <c r="AI859">
        <f t="shared" ca="1" si="88"/>
        <v>0</v>
      </c>
      <c r="AJ859">
        <f t="shared" ca="1" si="89"/>
        <v>1</v>
      </c>
      <c r="AK859">
        <f t="shared" ca="1" si="90"/>
        <v>1333.5</v>
      </c>
    </row>
    <row r="860" spans="12:37" x14ac:dyDescent="0.25">
      <c r="L860" t="str">
        <f t="shared" si="91"/>
        <v/>
      </c>
      <c r="M860" t="str">
        <f t="shared" si="85"/>
        <v/>
      </c>
      <c r="N860" t="e">
        <v>#VALUE!</v>
      </c>
      <c r="O860" t="e">
        <v>#VALUE!</v>
      </c>
      <c r="P860" t="e">
        <v>#VALUE!</v>
      </c>
      <c r="R860" t="e">
        <v>#VALUE!</v>
      </c>
      <c r="S860" t="s">
        <v>35</v>
      </c>
      <c r="AF860" s="10">
        <v>7970</v>
      </c>
      <c r="AG860">
        <f t="shared" ca="1" si="86"/>
        <v>0</v>
      </c>
      <c r="AH860">
        <f t="shared" ca="1" si="87"/>
        <v>0</v>
      </c>
      <c r="AI860">
        <f t="shared" ca="1" si="88"/>
        <v>0</v>
      </c>
      <c r="AJ860">
        <f t="shared" ca="1" si="89"/>
        <v>1</v>
      </c>
      <c r="AK860">
        <f t="shared" ca="1" si="90"/>
        <v>1333.5</v>
      </c>
    </row>
    <row r="861" spans="12:37" x14ac:dyDescent="0.25">
      <c r="L861" t="str">
        <f t="shared" si="91"/>
        <v/>
      </c>
      <c r="M861" t="str">
        <f t="shared" si="85"/>
        <v/>
      </c>
      <c r="N861" t="e">
        <v>#VALUE!</v>
      </c>
      <c r="O861" t="e">
        <v>#VALUE!</v>
      </c>
      <c r="P861" t="e">
        <v>#VALUE!</v>
      </c>
      <c r="R861" t="e">
        <v>#VALUE!</v>
      </c>
      <c r="S861" t="s">
        <v>35</v>
      </c>
      <c r="AF861" s="10">
        <v>7980</v>
      </c>
      <c r="AG861">
        <f t="shared" ca="1" si="86"/>
        <v>0</v>
      </c>
      <c r="AH861">
        <f t="shared" ca="1" si="87"/>
        <v>0</v>
      </c>
      <c r="AI861">
        <f t="shared" ca="1" si="88"/>
        <v>0</v>
      </c>
      <c r="AJ861">
        <f t="shared" ca="1" si="89"/>
        <v>1</v>
      </c>
      <c r="AK861">
        <f t="shared" ca="1" si="90"/>
        <v>1333.5</v>
      </c>
    </row>
    <row r="862" spans="12:37" x14ac:dyDescent="0.25">
      <c r="L862" t="str">
        <f t="shared" si="91"/>
        <v/>
      </c>
      <c r="M862" t="str">
        <f t="shared" si="85"/>
        <v/>
      </c>
      <c r="AF862" s="10">
        <v>7990</v>
      </c>
      <c r="AG862">
        <f t="shared" ca="1" si="86"/>
        <v>0</v>
      </c>
      <c r="AH862">
        <f t="shared" ca="1" si="87"/>
        <v>0</v>
      </c>
      <c r="AI862">
        <f t="shared" ca="1" si="88"/>
        <v>0</v>
      </c>
      <c r="AJ862">
        <f t="shared" ca="1" si="89"/>
        <v>1</v>
      </c>
      <c r="AK862">
        <f t="shared" ca="1" si="90"/>
        <v>1333.5</v>
      </c>
    </row>
    <row r="863" spans="12:37" x14ac:dyDescent="0.25">
      <c r="L863" t="str">
        <f t="shared" si="91"/>
        <v/>
      </c>
      <c r="M863" t="str">
        <f t="shared" si="85"/>
        <v/>
      </c>
      <c r="AF863" s="10">
        <v>8000</v>
      </c>
      <c r="AG863">
        <f t="shared" ca="1" si="86"/>
        <v>0</v>
      </c>
      <c r="AH863">
        <f t="shared" ca="1" si="87"/>
        <v>0</v>
      </c>
      <c r="AI863">
        <f t="shared" ca="1" si="88"/>
        <v>0</v>
      </c>
      <c r="AJ863">
        <f t="shared" ca="1" si="89"/>
        <v>1</v>
      </c>
      <c r="AK863">
        <f t="shared" ca="1" si="90"/>
        <v>1333.5</v>
      </c>
    </row>
    <row r="864" spans="12:37" x14ac:dyDescent="0.25">
      <c r="L864" t="str">
        <f t="shared" si="91"/>
        <v/>
      </c>
      <c r="M864" t="str">
        <f t="shared" si="85"/>
        <v/>
      </c>
      <c r="N864" t="s">
        <v>32</v>
      </c>
      <c r="O864" t="s">
        <v>33</v>
      </c>
      <c r="P864" t="s">
        <v>34</v>
      </c>
      <c r="AF864" s="10">
        <v>8010</v>
      </c>
      <c r="AG864">
        <f t="shared" ca="1" si="86"/>
        <v>0</v>
      </c>
      <c r="AH864">
        <f t="shared" ca="1" si="87"/>
        <v>0</v>
      </c>
      <c r="AI864">
        <f t="shared" ca="1" si="88"/>
        <v>0</v>
      </c>
      <c r="AJ864">
        <f t="shared" ca="1" si="89"/>
        <v>1</v>
      </c>
      <c r="AK864">
        <f t="shared" ca="1" si="90"/>
        <v>1333.5</v>
      </c>
    </row>
    <row r="865" spans="12:37" x14ac:dyDescent="0.25">
      <c r="L865" t="str">
        <f t="shared" si="91"/>
        <v/>
      </c>
      <c r="M865" t="str">
        <f t="shared" si="85"/>
        <v/>
      </c>
      <c r="N865" t="e">
        <f>COS(RADIANS(M865))</f>
        <v>#VALUE!</v>
      </c>
      <c r="O865" t="str">
        <f>IFERROR(-COS(RADIANS(DEGREES(ASIN(((SIN(RADIANS(M865)))*$C$26)/(SQRT((((SIN(RADIANS(M865)))*$C$26)^2)+(($C$22-$C$25-(((SIN(RADIANS(90-M865)))*$C$26))-$C$23)^2))))))),"")</f>
        <v/>
      </c>
      <c r="P865" t="e">
        <f>N865</f>
        <v>#VALUE!</v>
      </c>
      <c r="R865">
        <v>0</v>
      </c>
      <c r="AF865" s="10">
        <v>8020</v>
      </c>
      <c r="AG865">
        <f t="shared" ca="1" si="86"/>
        <v>0</v>
      </c>
      <c r="AH865">
        <f t="shared" ca="1" si="87"/>
        <v>0</v>
      </c>
      <c r="AI865">
        <f t="shared" ca="1" si="88"/>
        <v>0</v>
      </c>
      <c r="AJ865">
        <f t="shared" ca="1" si="89"/>
        <v>1</v>
      </c>
      <c r="AK865">
        <f t="shared" ca="1" si="90"/>
        <v>1333.5</v>
      </c>
    </row>
    <row r="866" spans="12:37" x14ac:dyDescent="0.25">
      <c r="L866" t="str">
        <f t="shared" si="91"/>
        <v/>
      </c>
      <c r="M866" t="str">
        <f t="shared" si="85"/>
        <v/>
      </c>
      <c r="N866" t="e">
        <f>SIN(RADIANS(M865))</f>
        <v>#VALUE!</v>
      </c>
      <c r="O866" t="e">
        <f>SIN(RADIANS(DEGREES(ASIN(((SIN(RADIANS(M865)))*$C$26)/(SQRT((((SIN(RADIANS(M865)))*$C$26)^2)+(($C$22-$C$25-(((SIN(RADIANS(90-M865)))*$C$26))-$C$23)^2)))))))</f>
        <v>#VALUE!</v>
      </c>
      <c r="P866" t="e">
        <f>N866</f>
        <v>#VALUE!</v>
      </c>
      <c r="R866">
        <f>$C$6</f>
        <v>1333.5</v>
      </c>
      <c r="AF866" s="10">
        <v>8030</v>
      </c>
      <c r="AG866">
        <f t="shared" ca="1" si="86"/>
        <v>0</v>
      </c>
      <c r="AH866">
        <f t="shared" ca="1" si="87"/>
        <v>0</v>
      </c>
      <c r="AI866">
        <f t="shared" ca="1" si="88"/>
        <v>0</v>
      </c>
      <c r="AJ866">
        <f t="shared" ca="1" si="89"/>
        <v>1</v>
      </c>
      <c r="AK866">
        <f t="shared" ca="1" si="90"/>
        <v>1333.5</v>
      </c>
    </row>
    <row r="867" spans="12:37" x14ac:dyDescent="0.25">
      <c r="L867" t="str">
        <f t="shared" si="91"/>
        <v/>
      </c>
      <c r="M867" t="str">
        <f t="shared" ref="M867:M930" si="92">IF(M857="","",IF(((M857+$O$61)&gt;=$O$49+($O$61/2)),"",(M857+$O$61)))</f>
        <v/>
      </c>
      <c r="N867">
        <v>0</v>
      </c>
      <c r="O867" t="e">
        <f>$C$23*O866</f>
        <v>#VALUE!</v>
      </c>
      <c r="P867" t="e">
        <f>$C$22*P866</f>
        <v>#VALUE!</v>
      </c>
      <c r="R867">
        <f>$C$20*$C$6</f>
        <v>25325.832000000002</v>
      </c>
      <c r="AF867" s="10">
        <v>8040</v>
      </c>
      <c r="AG867">
        <f t="shared" ca="1" si="86"/>
        <v>0</v>
      </c>
      <c r="AH867">
        <f t="shared" ca="1" si="87"/>
        <v>0</v>
      </c>
      <c r="AI867">
        <f t="shared" ca="1" si="88"/>
        <v>0</v>
      </c>
      <c r="AJ867">
        <f t="shared" ca="1" si="89"/>
        <v>1</v>
      </c>
      <c r="AK867">
        <f t="shared" ca="1" si="90"/>
        <v>1333.5</v>
      </c>
    </row>
    <row r="868" spans="12:37" x14ac:dyDescent="0.25">
      <c r="L868" t="str">
        <f t="shared" si="91"/>
        <v/>
      </c>
      <c r="M868" t="str">
        <f t="shared" si="92"/>
        <v/>
      </c>
      <c r="AF868" s="10">
        <v>8050</v>
      </c>
      <c r="AG868">
        <f t="shared" ca="1" si="86"/>
        <v>0</v>
      </c>
      <c r="AH868">
        <f t="shared" ca="1" si="87"/>
        <v>0</v>
      </c>
      <c r="AI868">
        <f t="shared" ca="1" si="88"/>
        <v>0</v>
      </c>
      <c r="AJ868">
        <f t="shared" ca="1" si="89"/>
        <v>1</v>
      </c>
      <c r="AK868">
        <f t="shared" ca="1" si="90"/>
        <v>1333.5</v>
      </c>
    </row>
    <row r="869" spans="12:37" x14ac:dyDescent="0.25">
      <c r="L869" t="str">
        <f t="shared" si="91"/>
        <v/>
      </c>
      <c r="M869" t="str">
        <f t="shared" si="92"/>
        <v/>
      </c>
      <c r="N869" t="e">
        <f t="array" ref="N869:P871">MINVERSE(N865:P867)</f>
        <v>#VALUE!</v>
      </c>
      <c r="O869" t="e">
        <v>#VALUE!</v>
      </c>
      <c r="P869" t="e">
        <v>#VALUE!</v>
      </c>
      <c r="R869" t="e">
        <f t="array" ref="R869:R871">MMULT(N869:P871,R865:R867)</f>
        <v>#VALUE!</v>
      </c>
      <c r="S869" t="s">
        <v>35</v>
      </c>
      <c r="AF869" s="10">
        <v>8060</v>
      </c>
      <c r="AG869">
        <f t="shared" ca="1" si="86"/>
        <v>0</v>
      </c>
      <c r="AH869">
        <f t="shared" ca="1" si="87"/>
        <v>0</v>
      </c>
      <c r="AI869">
        <f t="shared" ca="1" si="88"/>
        <v>0</v>
      </c>
      <c r="AJ869">
        <f t="shared" ca="1" si="89"/>
        <v>1</v>
      </c>
      <c r="AK869">
        <f t="shared" ca="1" si="90"/>
        <v>1333.5</v>
      </c>
    </row>
    <row r="870" spans="12:37" x14ac:dyDescent="0.25">
      <c r="L870" t="str">
        <f t="shared" si="91"/>
        <v/>
      </c>
      <c r="M870" t="str">
        <f t="shared" si="92"/>
        <v/>
      </c>
      <c r="N870" t="e">
        <v>#VALUE!</v>
      </c>
      <c r="O870" t="e">
        <v>#VALUE!</v>
      </c>
      <c r="P870" t="e">
        <v>#VALUE!</v>
      </c>
      <c r="R870" t="e">
        <v>#VALUE!</v>
      </c>
      <c r="S870" t="s">
        <v>35</v>
      </c>
      <c r="AF870" s="10">
        <v>8070</v>
      </c>
      <c r="AG870">
        <f t="shared" ca="1" si="86"/>
        <v>0</v>
      </c>
      <c r="AH870">
        <f t="shared" ca="1" si="87"/>
        <v>0</v>
      </c>
      <c r="AI870">
        <f t="shared" ca="1" si="88"/>
        <v>0</v>
      </c>
      <c r="AJ870">
        <f t="shared" ca="1" si="89"/>
        <v>1</v>
      </c>
      <c r="AK870">
        <f t="shared" ca="1" si="90"/>
        <v>1333.5</v>
      </c>
    </row>
    <row r="871" spans="12:37" x14ac:dyDescent="0.25">
      <c r="L871" t="str">
        <f t="shared" si="91"/>
        <v/>
      </c>
      <c r="M871" t="str">
        <f t="shared" si="92"/>
        <v/>
      </c>
      <c r="N871" t="e">
        <v>#VALUE!</v>
      </c>
      <c r="O871" t="e">
        <v>#VALUE!</v>
      </c>
      <c r="P871" t="e">
        <v>#VALUE!</v>
      </c>
      <c r="R871" t="e">
        <v>#VALUE!</v>
      </c>
      <c r="S871" t="s">
        <v>35</v>
      </c>
      <c r="AF871" s="10">
        <v>8080</v>
      </c>
      <c r="AG871">
        <f t="shared" ca="1" si="86"/>
        <v>0</v>
      </c>
      <c r="AH871">
        <f t="shared" ca="1" si="87"/>
        <v>0</v>
      </c>
      <c r="AI871">
        <f t="shared" ca="1" si="88"/>
        <v>0</v>
      </c>
      <c r="AJ871">
        <f t="shared" ca="1" si="89"/>
        <v>1</v>
      </c>
      <c r="AK871">
        <f t="shared" ca="1" si="90"/>
        <v>1333.5</v>
      </c>
    </row>
    <row r="872" spans="12:37" x14ac:dyDescent="0.25">
      <c r="L872" t="str">
        <f t="shared" si="91"/>
        <v/>
      </c>
      <c r="M872" t="str">
        <f t="shared" si="92"/>
        <v/>
      </c>
      <c r="AF872" s="10">
        <v>8090</v>
      </c>
      <c r="AG872">
        <f t="shared" ca="1" si="86"/>
        <v>0</v>
      </c>
      <c r="AH872">
        <f t="shared" ca="1" si="87"/>
        <v>0</v>
      </c>
      <c r="AI872">
        <f t="shared" ca="1" si="88"/>
        <v>0</v>
      </c>
      <c r="AJ872">
        <f t="shared" ca="1" si="89"/>
        <v>1</v>
      </c>
      <c r="AK872">
        <f t="shared" ca="1" si="90"/>
        <v>1333.5</v>
      </c>
    </row>
    <row r="873" spans="12:37" x14ac:dyDescent="0.25">
      <c r="L873" t="str">
        <f t="shared" si="91"/>
        <v/>
      </c>
      <c r="M873" t="str">
        <f t="shared" si="92"/>
        <v/>
      </c>
      <c r="AF873" s="10">
        <v>8100</v>
      </c>
      <c r="AG873">
        <f t="shared" ca="1" si="86"/>
        <v>0</v>
      </c>
      <c r="AH873">
        <f t="shared" ca="1" si="87"/>
        <v>0</v>
      </c>
      <c r="AI873">
        <f t="shared" ca="1" si="88"/>
        <v>0</v>
      </c>
      <c r="AJ873">
        <f t="shared" ca="1" si="89"/>
        <v>1</v>
      </c>
      <c r="AK873">
        <f t="shared" ca="1" si="90"/>
        <v>1333.5</v>
      </c>
    </row>
    <row r="874" spans="12:37" x14ac:dyDescent="0.25">
      <c r="L874" t="str">
        <f t="shared" si="91"/>
        <v/>
      </c>
      <c r="M874" t="str">
        <f t="shared" si="92"/>
        <v/>
      </c>
      <c r="N874" t="s">
        <v>32</v>
      </c>
      <c r="O874" t="s">
        <v>33</v>
      </c>
      <c r="P874" t="s">
        <v>34</v>
      </c>
      <c r="AF874" s="10">
        <v>8110</v>
      </c>
      <c r="AG874">
        <f t="shared" ca="1" si="86"/>
        <v>0</v>
      </c>
      <c r="AH874">
        <f t="shared" ca="1" si="87"/>
        <v>0</v>
      </c>
      <c r="AI874">
        <f t="shared" ca="1" si="88"/>
        <v>0</v>
      </c>
      <c r="AJ874">
        <f t="shared" ca="1" si="89"/>
        <v>1</v>
      </c>
      <c r="AK874">
        <f t="shared" ca="1" si="90"/>
        <v>1333.5</v>
      </c>
    </row>
    <row r="875" spans="12:37" x14ac:dyDescent="0.25">
      <c r="L875" t="str">
        <f t="shared" si="91"/>
        <v/>
      </c>
      <c r="M875" t="str">
        <f t="shared" si="92"/>
        <v/>
      </c>
      <c r="N875" t="e">
        <f>COS(RADIANS(M875))</f>
        <v>#VALUE!</v>
      </c>
      <c r="O875" t="str">
        <f>IFERROR(-COS(RADIANS(DEGREES(ASIN(((SIN(RADIANS(M875)))*$C$26)/(SQRT((((SIN(RADIANS(M875)))*$C$26)^2)+(($C$22-$C$25-(((SIN(RADIANS(90-M875)))*$C$26))-$C$23)^2))))))),"")</f>
        <v/>
      </c>
      <c r="P875" t="e">
        <f>N875</f>
        <v>#VALUE!</v>
      </c>
      <c r="R875">
        <v>0</v>
      </c>
      <c r="AF875" s="10">
        <v>8120</v>
      </c>
      <c r="AG875">
        <f t="shared" ca="1" si="86"/>
        <v>0</v>
      </c>
      <c r="AH875">
        <f t="shared" ca="1" si="87"/>
        <v>0</v>
      </c>
      <c r="AI875">
        <f t="shared" ca="1" si="88"/>
        <v>0</v>
      </c>
      <c r="AJ875">
        <f t="shared" ca="1" si="89"/>
        <v>1</v>
      </c>
      <c r="AK875">
        <f t="shared" ca="1" si="90"/>
        <v>1333.5</v>
      </c>
    </row>
    <row r="876" spans="12:37" x14ac:dyDescent="0.25">
      <c r="L876" t="str">
        <f t="shared" si="91"/>
        <v/>
      </c>
      <c r="M876" t="str">
        <f t="shared" si="92"/>
        <v/>
      </c>
      <c r="N876" t="e">
        <f>SIN(RADIANS(M875))</f>
        <v>#VALUE!</v>
      </c>
      <c r="O876" t="e">
        <f>SIN(RADIANS(DEGREES(ASIN(((SIN(RADIANS(M875)))*$C$26)/(SQRT((((SIN(RADIANS(M875)))*$C$26)^2)+(($C$22-$C$25-(((SIN(RADIANS(90-M875)))*$C$26))-$C$23)^2)))))))</f>
        <v>#VALUE!</v>
      </c>
      <c r="P876" t="e">
        <f>N876</f>
        <v>#VALUE!</v>
      </c>
      <c r="R876">
        <f>$C$6</f>
        <v>1333.5</v>
      </c>
      <c r="AF876" s="10">
        <v>8130</v>
      </c>
      <c r="AG876">
        <f t="shared" ca="1" si="86"/>
        <v>0</v>
      </c>
      <c r="AH876">
        <f t="shared" ca="1" si="87"/>
        <v>0</v>
      </c>
      <c r="AI876">
        <f t="shared" ca="1" si="88"/>
        <v>0</v>
      </c>
      <c r="AJ876">
        <f t="shared" ca="1" si="89"/>
        <v>1</v>
      </c>
      <c r="AK876">
        <f t="shared" ca="1" si="90"/>
        <v>1333.5</v>
      </c>
    </row>
    <row r="877" spans="12:37" x14ac:dyDescent="0.25">
      <c r="L877" t="str">
        <f t="shared" si="91"/>
        <v/>
      </c>
      <c r="M877" t="str">
        <f t="shared" si="92"/>
        <v/>
      </c>
      <c r="N877">
        <v>0</v>
      </c>
      <c r="O877" t="e">
        <f>$C$23*O876</f>
        <v>#VALUE!</v>
      </c>
      <c r="P877" t="e">
        <f>$C$22*P876</f>
        <v>#VALUE!</v>
      </c>
      <c r="R877">
        <f>$C$20*$C$6</f>
        <v>25325.832000000002</v>
      </c>
      <c r="AF877" s="10">
        <v>8140</v>
      </c>
      <c r="AG877">
        <f t="shared" ca="1" si="86"/>
        <v>0</v>
      </c>
      <c r="AH877">
        <f t="shared" ca="1" si="87"/>
        <v>0</v>
      </c>
      <c r="AI877">
        <f t="shared" ca="1" si="88"/>
        <v>0</v>
      </c>
      <c r="AJ877">
        <f t="shared" ca="1" si="89"/>
        <v>1</v>
      </c>
      <c r="AK877">
        <f t="shared" ca="1" si="90"/>
        <v>1333.5</v>
      </c>
    </row>
    <row r="878" spans="12:37" x14ac:dyDescent="0.25">
      <c r="L878" t="str">
        <f t="shared" si="91"/>
        <v/>
      </c>
      <c r="M878" t="str">
        <f t="shared" si="92"/>
        <v/>
      </c>
      <c r="AF878" s="10">
        <v>8150</v>
      </c>
      <c r="AG878">
        <f t="shared" ca="1" si="86"/>
        <v>0</v>
      </c>
      <c r="AH878">
        <f t="shared" ca="1" si="87"/>
        <v>0</v>
      </c>
      <c r="AI878">
        <f t="shared" ca="1" si="88"/>
        <v>0</v>
      </c>
      <c r="AJ878">
        <f t="shared" ca="1" si="89"/>
        <v>1</v>
      </c>
      <c r="AK878">
        <f t="shared" ca="1" si="90"/>
        <v>1333.5</v>
      </c>
    </row>
    <row r="879" spans="12:37" x14ac:dyDescent="0.25">
      <c r="L879" t="str">
        <f t="shared" si="91"/>
        <v/>
      </c>
      <c r="M879" t="str">
        <f t="shared" si="92"/>
        <v/>
      </c>
      <c r="N879" t="e">
        <f t="array" ref="N879:P881">MINVERSE(N875:P877)</f>
        <v>#VALUE!</v>
      </c>
      <c r="O879" t="e">
        <v>#VALUE!</v>
      </c>
      <c r="P879" t="e">
        <v>#VALUE!</v>
      </c>
      <c r="R879" t="e">
        <f t="array" ref="R879:R881">MMULT(N879:P881,R875:R877)</f>
        <v>#VALUE!</v>
      </c>
      <c r="S879" t="s">
        <v>35</v>
      </c>
      <c r="AF879" s="10">
        <v>8160</v>
      </c>
      <c r="AG879">
        <f t="shared" ca="1" si="86"/>
        <v>0</v>
      </c>
      <c r="AH879">
        <f t="shared" ca="1" si="87"/>
        <v>0</v>
      </c>
      <c r="AI879">
        <f t="shared" ca="1" si="88"/>
        <v>0</v>
      </c>
      <c r="AJ879">
        <f t="shared" ca="1" si="89"/>
        <v>1</v>
      </c>
      <c r="AK879">
        <f t="shared" ca="1" si="90"/>
        <v>1333.5</v>
      </c>
    </row>
    <row r="880" spans="12:37" x14ac:dyDescent="0.25">
      <c r="L880" t="str">
        <f t="shared" si="91"/>
        <v/>
      </c>
      <c r="M880" t="str">
        <f t="shared" si="92"/>
        <v/>
      </c>
      <c r="N880" t="e">
        <v>#VALUE!</v>
      </c>
      <c r="O880" t="e">
        <v>#VALUE!</v>
      </c>
      <c r="P880" t="e">
        <v>#VALUE!</v>
      </c>
      <c r="R880" t="e">
        <v>#VALUE!</v>
      </c>
      <c r="S880" t="s">
        <v>35</v>
      </c>
      <c r="AF880" s="10">
        <v>8170</v>
      </c>
      <c r="AG880">
        <f t="shared" ca="1" si="86"/>
        <v>0</v>
      </c>
      <c r="AH880">
        <f t="shared" ca="1" si="87"/>
        <v>0</v>
      </c>
      <c r="AI880">
        <f t="shared" ca="1" si="88"/>
        <v>0</v>
      </c>
      <c r="AJ880">
        <f t="shared" ca="1" si="89"/>
        <v>1</v>
      </c>
      <c r="AK880">
        <f t="shared" ca="1" si="90"/>
        <v>1333.5</v>
      </c>
    </row>
    <row r="881" spans="12:37" x14ac:dyDescent="0.25">
      <c r="L881" t="str">
        <f t="shared" si="91"/>
        <v/>
      </c>
      <c r="M881" t="str">
        <f t="shared" si="92"/>
        <v/>
      </c>
      <c r="N881" t="e">
        <v>#VALUE!</v>
      </c>
      <c r="O881" t="e">
        <v>#VALUE!</v>
      </c>
      <c r="P881" t="e">
        <v>#VALUE!</v>
      </c>
      <c r="R881" t="e">
        <v>#VALUE!</v>
      </c>
      <c r="S881" t="s">
        <v>35</v>
      </c>
      <c r="AF881" s="10">
        <v>8180</v>
      </c>
      <c r="AG881">
        <f t="shared" ca="1" si="86"/>
        <v>0</v>
      </c>
      <c r="AH881">
        <f t="shared" ca="1" si="87"/>
        <v>0</v>
      </c>
      <c r="AI881">
        <f t="shared" ca="1" si="88"/>
        <v>0</v>
      </c>
      <c r="AJ881">
        <f t="shared" ca="1" si="89"/>
        <v>1</v>
      </c>
      <c r="AK881">
        <f t="shared" ca="1" si="90"/>
        <v>1333.5</v>
      </c>
    </row>
    <row r="882" spans="12:37" x14ac:dyDescent="0.25">
      <c r="L882" t="str">
        <f t="shared" si="91"/>
        <v/>
      </c>
      <c r="M882" t="str">
        <f t="shared" si="92"/>
        <v/>
      </c>
      <c r="AF882" s="10">
        <v>8190</v>
      </c>
      <c r="AG882">
        <f t="shared" ca="1" si="86"/>
        <v>0</v>
      </c>
      <c r="AH882">
        <f t="shared" ca="1" si="87"/>
        <v>0</v>
      </c>
      <c r="AI882">
        <f t="shared" ca="1" si="88"/>
        <v>0</v>
      </c>
      <c r="AJ882">
        <f t="shared" ca="1" si="89"/>
        <v>1</v>
      </c>
      <c r="AK882">
        <f t="shared" ca="1" si="90"/>
        <v>1333.5</v>
      </c>
    </row>
    <row r="883" spans="12:37" x14ac:dyDescent="0.25">
      <c r="L883" t="str">
        <f t="shared" si="91"/>
        <v/>
      </c>
      <c r="M883" t="str">
        <f t="shared" si="92"/>
        <v/>
      </c>
      <c r="AF883" s="10">
        <v>8200</v>
      </c>
      <c r="AG883">
        <f t="shared" ca="1" si="86"/>
        <v>0</v>
      </c>
      <c r="AH883">
        <f t="shared" ca="1" si="87"/>
        <v>0</v>
      </c>
      <c r="AI883">
        <f t="shared" ca="1" si="88"/>
        <v>0</v>
      </c>
      <c r="AJ883">
        <f t="shared" ca="1" si="89"/>
        <v>1</v>
      </c>
      <c r="AK883">
        <f t="shared" ca="1" si="90"/>
        <v>1333.5</v>
      </c>
    </row>
    <row r="884" spans="12:37" x14ac:dyDescent="0.25">
      <c r="L884" t="str">
        <f t="shared" si="91"/>
        <v/>
      </c>
      <c r="M884" t="str">
        <f t="shared" si="92"/>
        <v/>
      </c>
      <c r="N884" t="s">
        <v>32</v>
      </c>
      <c r="O884" t="s">
        <v>33</v>
      </c>
      <c r="P884" t="s">
        <v>34</v>
      </c>
      <c r="AF884" s="10">
        <v>8210</v>
      </c>
      <c r="AG884">
        <f t="shared" ca="1" si="86"/>
        <v>0</v>
      </c>
      <c r="AH884">
        <f t="shared" ca="1" si="87"/>
        <v>0</v>
      </c>
      <c r="AI884">
        <f t="shared" ca="1" si="88"/>
        <v>0</v>
      </c>
      <c r="AJ884">
        <f t="shared" ca="1" si="89"/>
        <v>1</v>
      </c>
      <c r="AK884">
        <f t="shared" ca="1" si="90"/>
        <v>1333.5</v>
      </c>
    </row>
    <row r="885" spans="12:37" x14ac:dyDescent="0.25">
      <c r="L885" t="str">
        <f t="shared" si="91"/>
        <v/>
      </c>
      <c r="M885" t="str">
        <f t="shared" si="92"/>
        <v/>
      </c>
      <c r="N885" t="e">
        <f>COS(RADIANS(M885))</f>
        <v>#VALUE!</v>
      </c>
      <c r="O885" t="str">
        <f>IFERROR(-COS(RADIANS(DEGREES(ASIN(((SIN(RADIANS(M885)))*$C$26)/(SQRT((((SIN(RADIANS(M885)))*$C$26)^2)+(($C$22-$C$25-(((SIN(RADIANS(90-M885)))*$C$26))-$C$23)^2))))))),"")</f>
        <v/>
      </c>
      <c r="P885" t="e">
        <f>N885</f>
        <v>#VALUE!</v>
      </c>
      <c r="R885">
        <v>0</v>
      </c>
      <c r="AF885" s="10">
        <v>8220</v>
      </c>
      <c r="AG885">
        <f t="shared" ca="1" si="86"/>
        <v>0</v>
      </c>
      <c r="AH885">
        <f t="shared" ca="1" si="87"/>
        <v>0</v>
      </c>
      <c r="AI885">
        <f t="shared" ca="1" si="88"/>
        <v>0</v>
      </c>
      <c r="AJ885">
        <f t="shared" ca="1" si="89"/>
        <v>1</v>
      </c>
      <c r="AK885">
        <f t="shared" ca="1" si="90"/>
        <v>1333.5</v>
      </c>
    </row>
    <row r="886" spans="12:37" x14ac:dyDescent="0.25">
      <c r="L886" t="str">
        <f t="shared" si="91"/>
        <v/>
      </c>
      <c r="M886" t="str">
        <f t="shared" si="92"/>
        <v/>
      </c>
      <c r="N886" t="e">
        <f>SIN(RADIANS(M885))</f>
        <v>#VALUE!</v>
      </c>
      <c r="O886" t="e">
        <f>SIN(RADIANS(DEGREES(ASIN(((SIN(RADIANS(M885)))*$C$26)/(SQRT((((SIN(RADIANS(M885)))*$C$26)^2)+(($C$22-$C$25-(((SIN(RADIANS(90-M885)))*$C$26))-$C$23)^2)))))))</f>
        <v>#VALUE!</v>
      </c>
      <c r="P886" t="e">
        <f>N886</f>
        <v>#VALUE!</v>
      </c>
      <c r="R886">
        <f>$C$6</f>
        <v>1333.5</v>
      </c>
      <c r="AF886" s="10">
        <v>8230</v>
      </c>
      <c r="AG886">
        <f t="shared" ca="1" si="86"/>
        <v>0</v>
      </c>
      <c r="AH886">
        <f t="shared" ca="1" si="87"/>
        <v>0</v>
      </c>
      <c r="AI886">
        <f t="shared" ca="1" si="88"/>
        <v>0</v>
      </c>
      <c r="AJ886">
        <f t="shared" ca="1" si="89"/>
        <v>1</v>
      </c>
      <c r="AK886">
        <f t="shared" ca="1" si="90"/>
        <v>1333.5</v>
      </c>
    </row>
    <row r="887" spans="12:37" x14ac:dyDescent="0.25">
      <c r="L887" t="str">
        <f t="shared" si="91"/>
        <v/>
      </c>
      <c r="M887" t="str">
        <f t="shared" si="92"/>
        <v/>
      </c>
      <c r="N887">
        <v>0</v>
      </c>
      <c r="O887" t="e">
        <f>$C$23*O886</f>
        <v>#VALUE!</v>
      </c>
      <c r="P887" t="e">
        <f>$C$22*P886</f>
        <v>#VALUE!</v>
      </c>
      <c r="R887">
        <f>$C$20*$C$6</f>
        <v>25325.832000000002</v>
      </c>
      <c r="AF887" s="10">
        <v>8240</v>
      </c>
      <c r="AG887">
        <f t="shared" ca="1" si="86"/>
        <v>0</v>
      </c>
      <c r="AH887">
        <f t="shared" ca="1" si="87"/>
        <v>0</v>
      </c>
      <c r="AI887">
        <f t="shared" ca="1" si="88"/>
        <v>0</v>
      </c>
      <c r="AJ887">
        <f t="shared" ca="1" si="89"/>
        <v>1</v>
      </c>
      <c r="AK887">
        <f t="shared" ca="1" si="90"/>
        <v>1333.5</v>
      </c>
    </row>
    <row r="888" spans="12:37" x14ac:dyDescent="0.25">
      <c r="L888" t="str">
        <f t="shared" si="91"/>
        <v/>
      </c>
      <c r="M888" t="str">
        <f t="shared" si="92"/>
        <v/>
      </c>
      <c r="AF888" s="10">
        <v>8250</v>
      </c>
      <c r="AG888">
        <f t="shared" ca="1" si="86"/>
        <v>0</v>
      </c>
      <c r="AH888">
        <f t="shared" ca="1" si="87"/>
        <v>0</v>
      </c>
      <c r="AI888">
        <f t="shared" ca="1" si="88"/>
        <v>0</v>
      </c>
      <c r="AJ888">
        <f t="shared" ca="1" si="89"/>
        <v>1</v>
      </c>
      <c r="AK888">
        <f t="shared" ca="1" si="90"/>
        <v>1333.5</v>
      </c>
    </row>
    <row r="889" spans="12:37" x14ac:dyDescent="0.25">
      <c r="L889" t="str">
        <f t="shared" si="91"/>
        <v/>
      </c>
      <c r="M889" t="str">
        <f t="shared" si="92"/>
        <v/>
      </c>
      <c r="N889" t="e">
        <f t="array" ref="N889:P891">MINVERSE(N885:P887)</f>
        <v>#VALUE!</v>
      </c>
      <c r="O889" t="e">
        <v>#VALUE!</v>
      </c>
      <c r="P889" t="e">
        <v>#VALUE!</v>
      </c>
      <c r="R889" t="e">
        <f t="array" ref="R889:R891">MMULT(N889:P891,R885:R887)</f>
        <v>#VALUE!</v>
      </c>
      <c r="S889" t="s">
        <v>35</v>
      </c>
      <c r="AF889" s="10">
        <v>8260</v>
      </c>
      <c r="AG889">
        <f t="shared" ca="1" si="86"/>
        <v>0</v>
      </c>
      <c r="AH889">
        <f t="shared" ca="1" si="87"/>
        <v>0</v>
      </c>
      <c r="AI889">
        <f t="shared" ca="1" si="88"/>
        <v>0</v>
      </c>
      <c r="AJ889">
        <f t="shared" ca="1" si="89"/>
        <v>1</v>
      </c>
      <c r="AK889">
        <f t="shared" ca="1" si="90"/>
        <v>1333.5</v>
      </c>
    </row>
    <row r="890" spans="12:37" x14ac:dyDescent="0.25">
      <c r="L890" t="str">
        <f t="shared" si="91"/>
        <v/>
      </c>
      <c r="M890" t="str">
        <f t="shared" si="92"/>
        <v/>
      </c>
      <c r="N890" t="e">
        <v>#VALUE!</v>
      </c>
      <c r="O890" t="e">
        <v>#VALUE!</v>
      </c>
      <c r="P890" t="e">
        <v>#VALUE!</v>
      </c>
      <c r="R890" t="e">
        <v>#VALUE!</v>
      </c>
      <c r="S890" t="s">
        <v>35</v>
      </c>
      <c r="AF890" s="10">
        <v>8270</v>
      </c>
      <c r="AG890">
        <f t="shared" ca="1" si="86"/>
        <v>0</v>
      </c>
      <c r="AH890">
        <f t="shared" ca="1" si="87"/>
        <v>0</v>
      </c>
      <c r="AI890">
        <f t="shared" ca="1" si="88"/>
        <v>0</v>
      </c>
      <c r="AJ890">
        <f t="shared" ca="1" si="89"/>
        <v>1</v>
      </c>
      <c r="AK890">
        <f t="shared" ca="1" si="90"/>
        <v>1333.5</v>
      </c>
    </row>
    <row r="891" spans="12:37" x14ac:dyDescent="0.25">
      <c r="L891" t="str">
        <f t="shared" si="91"/>
        <v/>
      </c>
      <c r="M891" t="str">
        <f t="shared" si="92"/>
        <v/>
      </c>
      <c r="N891" t="e">
        <v>#VALUE!</v>
      </c>
      <c r="O891" t="e">
        <v>#VALUE!</v>
      </c>
      <c r="P891" t="e">
        <v>#VALUE!</v>
      </c>
      <c r="R891" t="e">
        <v>#VALUE!</v>
      </c>
      <c r="S891" t="s">
        <v>35</v>
      </c>
      <c r="AF891" s="10">
        <v>8280</v>
      </c>
      <c r="AG891">
        <f t="shared" ca="1" si="86"/>
        <v>0</v>
      </c>
      <c r="AH891">
        <f t="shared" ca="1" si="87"/>
        <v>0</v>
      </c>
      <c r="AI891">
        <f t="shared" ca="1" si="88"/>
        <v>0</v>
      </c>
      <c r="AJ891">
        <f t="shared" ca="1" si="89"/>
        <v>1</v>
      </c>
      <c r="AK891">
        <f t="shared" ca="1" si="90"/>
        <v>1333.5</v>
      </c>
    </row>
    <row r="892" spans="12:37" x14ac:dyDescent="0.25">
      <c r="L892" t="str">
        <f t="shared" si="91"/>
        <v/>
      </c>
      <c r="M892" t="str">
        <f t="shared" si="92"/>
        <v/>
      </c>
      <c r="AF892" s="10">
        <v>8290</v>
      </c>
      <c r="AG892">
        <f t="shared" ca="1" si="86"/>
        <v>0</v>
      </c>
      <c r="AH892">
        <f t="shared" ca="1" si="87"/>
        <v>0</v>
      </c>
      <c r="AI892">
        <f t="shared" ca="1" si="88"/>
        <v>0</v>
      </c>
      <c r="AJ892">
        <f t="shared" ca="1" si="89"/>
        <v>1</v>
      </c>
      <c r="AK892">
        <f t="shared" ca="1" si="90"/>
        <v>1333.5</v>
      </c>
    </row>
    <row r="893" spans="12:37" x14ac:dyDescent="0.25">
      <c r="L893" t="str">
        <f t="shared" si="91"/>
        <v/>
      </c>
      <c r="M893" t="str">
        <f t="shared" si="92"/>
        <v/>
      </c>
      <c r="AF893" s="10">
        <v>8300</v>
      </c>
      <c r="AG893">
        <f t="shared" ca="1" si="86"/>
        <v>0</v>
      </c>
      <c r="AH893">
        <f t="shared" ca="1" si="87"/>
        <v>0</v>
      </c>
      <c r="AI893">
        <f t="shared" ca="1" si="88"/>
        <v>0</v>
      </c>
      <c r="AJ893">
        <f t="shared" ca="1" si="89"/>
        <v>1</v>
      </c>
      <c r="AK893">
        <f t="shared" ca="1" si="90"/>
        <v>1333.5</v>
      </c>
    </row>
    <row r="894" spans="12:37" x14ac:dyDescent="0.25">
      <c r="L894" t="str">
        <f t="shared" si="91"/>
        <v/>
      </c>
      <c r="M894" t="str">
        <f t="shared" si="92"/>
        <v/>
      </c>
      <c r="N894" t="s">
        <v>32</v>
      </c>
      <c r="O894" t="s">
        <v>33</v>
      </c>
      <c r="P894" t="s">
        <v>34</v>
      </c>
      <c r="AF894" s="10">
        <v>8310</v>
      </c>
      <c r="AG894">
        <f t="shared" ca="1" si="86"/>
        <v>0</v>
      </c>
      <c r="AH894">
        <f t="shared" ca="1" si="87"/>
        <v>0</v>
      </c>
      <c r="AI894">
        <f t="shared" ca="1" si="88"/>
        <v>0</v>
      </c>
      <c r="AJ894">
        <f t="shared" ca="1" si="89"/>
        <v>1</v>
      </c>
      <c r="AK894">
        <f t="shared" ca="1" si="90"/>
        <v>1333.5</v>
      </c>
    </row>
    <row r="895" spans="12:37" x14ac:dyDescent="0.25">
      <c r="L895" t="str">
        <f t="shared" si="91"/>
        <v/>
      </c>
      <c r="M895" t="str">
        <f t="shared" si="92"/>
        <v/>
      </c>
      <c r="N895" t="e">
        <f>COS(RADIANS(M895))</f>
        <v>#VALUE!</v>
      </c>
      <c r="O895" t="str">
        <f>IFERROR(-COS(RADIANS(DEGREES(ASIN(((SIN(RADIANS(M895)))*$C$26)/(SQRT((((SIN(RADIANS(M895)))*$C$26)^2)+(($C$22-$C$25-(((SIN(RADIANS(90-M895)))*$C$26))-$C$23)^2))))))),"")</f>
        <v/>
      </c>
      <c r="P895" t="e">
        <f>N895</f>
        <v>#VALUE!</v>
      </c>
      <c r="R895">
        <v>0</v>
      </c>
      <c r="AF895" s="10">
        <v>8320</v>
      </c>
      <c r="AG895">
        <f t="shared" ca="1" si="86"/>
        <v>0</v>
      </c>
      <c r="AH895">
        <f t="shared" ca="1" si="87"/>
        <v>0</v>
      </c>
      <c r="AI895">
        <f t="shared" ca="1" si="88"/>
        <v>0</v>
      </c>
      <c r="AJ895">
        <f t="shared" ca="1" si="89"/>
        <v>1</v>
      </c>
      <c r="AK895">
        <f t="shared" ca="1" si="90"/>
        <v>1333.5</v>
      </c>
    </row>
    <row r="896" spans="12:37" x14ac:dyDescent="0.25">
      <c r="L896" t="str">
        <f t="shared" si="91"/>
        <v/>
      </c>
      <c r="M896" t="str">
        <f t="shared" si="92"/>
        <v/>
      </c>
      <c r="N896" t="e">
        <f>SIN(RADIANS(M895))</f>
        <v>#VALUE!</v>
      </c>
      <c r="O896" t="e">
        <f>SIN(RADIANS(DEGREES(ASIN(((SIN(RADIANS(M895)))*$C$26)/(SQRT((((SIN(RADIANS(M895)))*$C$26)^2)+(($C$22-$C$25-(((SIN(RADIANS(90-M895)))*$C$26))-$C$23)^2)))))))</f>
        <v>#VALUE!</v>
      </c>
      <c r="P896" t="e">
        <f>N896</f>
        <v>#VALUE!</v>
      </c>
      <c r="R896">
        <f>$C$6</f>
        <v>1333.5</v>
      </c>
      <c r="AF896" s="10">
        <v>8330</v>
      </c>
      <c r="AG896">
        <f t="shared" ref="AG896:AG959" ca="1" si="93">IF(((AF896/10)+0.99)&gt;$O$60,AG895,OFFSET($M$65,AF896,0))</f>
        <v>0</v>
      </c>
      <c r="AH896">
        <f t="shared" ref="AH896:AH959" ca="1" si="94">IFERROR(IF((AF896/10)&gt;$O$60,AH895,DEGREES(ASIN(((SIN(RADIANS(AG896)))*$C$26)/(SQRT((((SIN(RADIANS(AG896)))*$C$26)^2)+(($C$22-$C$25-(((SIN(RADIANS(90-AG896)))*$C$26))-$C$23)^2)))))),AH895)</f>
        <v>0</v>
      </c>
      <c r="AI896">
        <f t="shared" ref="AI896:AI959" ca="1" si="95">IFERROR(IF((AF896/10)&gt;$O$60,AI895,OFFSET($R$69,AF896,0)),AI895)</f>
        <v>0</v>
      </c>
      <c r="AJ896">
        <f t="shared" ref="AJ896:AJ959" ca="1" si="96">IFERROR(IF((AF896/10)&gt;$O$60,AJ895,OFFSET($R$70,AF896,0)),AJ895)</f>
        <v>1</v>
      </c>
      <c r="AK896">
        <f t="shared" ref="AK896:AK959" ca="1" si="97">IFERROR(IF((AF896/10)&gt;$O$60,AK895,OFFSET($R$71,AF896,0)),AK895)</f>
        <v>1333.5</v>
      </c>
    </row>
    <row r="897" spans="12:37" x14ac:dyDescent="0.25">
      <c r="L897" t="str">
        <f t="shared" si="91"/>
        <v/>
      </c>
      <c r="M897" t="str">
        <f t="shared" si="92"/>
        <v/>
      </c>
      <c r="N897">
        <v>0</v>
      </c>
      <c r="O897" t="e">
        <f>$C$23*O896</f>
        <v>#VALUE!</v>
      </c>
      <c r="P897" t="e">
        <f>$C$22*P896</f>
        <v>#VALUE!</v>
      </c>
      <c r="R897">
        <f>$C$20*$C$6</f>
        <v>25325.832000000002</v>
      </c>
      <c r="AF897" s="10">
        <v>8340</v>
      </c>
      <c r="AG897">
        <f t="shared" ca="1" si="93"/>
        <v>0</v>
      </c>
      <c r="AH897">
        <f t="shared" ca="1" si="94"/>
        <v>0</v>
      </c>
      <c r="AI897">
        <f t="shared" ca="1" si="95"/>
        <v>0</v>
      </c>
      <c r="AJ897">
        <f t="shared" ca="1" si="96"/>
        <v>1</v>
      </c>
      <c r="AK897">
        <f t="shared" ca="1" si="97"/>
        <v>1333.5</v>
      </c>
    </row>
    <row r="898" spans="12:37" x14ac:dyDescent="0.25">
      <c r="L898" t="str">
        <f t="shared" si="91"/>
        <v/>
      </c>
      <c r="M898" t="str">
        <f t="shared" si="92"/>
        <v/>
      </c>
      <c r="AF898" s="10">
        <v>8350</v>
      </c>
      <c r="AG898">
        <f t="shared" ca="1" si="93"/>
        <v>0</v>
      </c>
      <c r="AH898">
        <f t="shared" ca="1" si="94"/>
        <v>0</v>
      </c>
      <c r="AI898">
        <f t="shared" ca="1" si="95"/>
        <v>0</v>
      </c>
      <c r="AJ898">
        <f t="shared" ca="1" si="96"/>
        <v>1</v>
      </c>
      <c r="AK898">
        <f t="shared" ca="1" si="97"/>
        <v>1333.5</v>
      </c>
    </row>
    <row r="899" spans="12:37" x14ac:dyDescent="0.25">
      <c r="L899" t="str">
        <f t="shared" si="91"/>
        <v/>
      </c>
      <c r="M899" t="str">
        <f t="shared" si="92"/>
        <v/>
      </c>
      <c r="N899" t="e">
        <f t="array" ref="N899:P901">MINVERSE(N895:P897)</f>
        <v>#VALUE!</v>
      </c>
      <c r="O899" t="e">
        <v>#VALUE!</v>
      </c>
      <c r="P899" t="e">
        <v>#VALUE!</v>
      </c>
      <c r="R899" t="e">
        <f t="array" ref="R899:R901">MMULT(N899:P901,R895:R897)</f>
        <v>#VALUE!</v>
      </c>
      <c r="S899" t="s">
        <v>35</v>
      </c>
      <c r="AF899" s="10">
        <v>8360</v>
      </c>
      <c r="AG899">
        <f t="shared" ca="1" si="93"/>
        <v>0</v>
      </c>
      <c r="AH899">
        <f t="shared" ca="1" si="94"/>
        <v>0</v>
      </c>
      <c r="AI899">
        <f t="shared" ca="1" si="95"/>
        <v>0</v>
      </c>
      <c r="AJ899">
        <f t="shared" ca="1" si="96"/>
        <v>1</v>
      </c>
      <c r="AK899">
        <f t="shared" ca="1" si="97"/>
        <v>1333.5</v>
      </c>
    </row>
    <row r="900" spans="12:37" x14ac:dyDescent="0.25">
      <c r="L900" t="str">
        <f t="shared" si="91"/>
        <v/>
      </c>
      <c r="M900" t="str">
        <f t="shared" si="92"/>
        <v/>
      </c>
      <c r="N900" t="e">
        <v>#VALUE!</v>
      </c>
      <c r="O900" t="e">
        <v>#VALUE!</v>
      </c>
      <c r="P900" t="e">
        <v>#VALUE!</v>
      </c>
      <c r="R900" t="e">
        <v>#VALUE!</v>
      </c>
      <c r="S900" t="s">
        <v>35</v>
      </c>
      <c r="AF900" s="10">
        <v>8370</v>
      </c>
      <c r="AG900">
        <f t="shared" ca="1" si="93"/>
        <v>0</v>
      </c>
      <c r="AH900">
        <f t="shared" ca="1" si="94"/>
        <v>0</v>
      </c>
      <c r="AI900">
        <f t="shared" ca="1" si="95"/>
        <v>0</v>
      </c>
      <c r="AJ900">
        <f t="shared" ca="1" si="96"/>
        <v>1</v>
      </c>
      <c r="AK900">
        <f t="shared" ca="1" si="97"/>
        <v>1333.5</v>
      </c>
    </row>
    <row r="901" spans="12:37" x14ac:dyDescent="0.25">
      <c r="L901" t="str">
        <f t="shared" si="91"/>
        <v/>
      </c>
      <c r="M901" t="str">
        <f t="shared" si="92"/>
        <v/>
      </c>
      <c r="N901" t="e">
        <v>#VALUE!</v>
      </c>
      <c r="O901" t="e">
        <v>#VALUE!</v>
      </c>
      <c r="P901" t="e">
        <v>#VALUE!</v>
      </c>
      <c r="R901" t="e">
        <v>#VALUE!</v>
      </c>
      <c r="S901" t="s">
        <v>35</v>
      </c>
      <c r="AF901" s="10">
        <v>8380</v>
      </c>
      <c r="AG901">
        <f t="shared" ca="1" si="93"/>
        <v>0</v>
      </c>
      <c r="AH901">
        <f t="shared" ca="1" si="94"/>
        <v>0</v>
      </c>
      <c r="AI901">
        <f t="shared" ca="1" si="95"/>
        <v>0</v>
      </c>
      <c r="AJ901">
        <f t="shared" ca="1" si="96"/>
        <v>1</v>
      </c>
      <c r="AK901">
        <f t="shared" ca="1" si="97"/>
        <v>1333.5</v>
      </c>
    </row>
    <row r="902" spans="12:37" x14ac:dyDescent="0.25">
      <c r="L902" t="str">
        <f t="shared" si="91"/>
        <v/>
      </c>
      <c r="M902" t="str">
        <f t="shared" si="92"/>
        <v/>
      </c>
      <c r="AF902" s="10">
        <v>8390</v>
      </c>
      <c r="AG902">
        <f t="shared" ca="1" si="93"/>
        <v>0</v>
      </c>
      <c r="AH902">
        <f t="shared" ca="1" si="94"/>
        <v>0</v>
      </c>
      <c r="AI902">
        <f t="shared" ca="1" si="95"/>
        <v>0</v>
      </c>
      <c r="AJ902">
        <f t="shared" ca="1" si="96"/>
        <v>1</v>
      </c>
      <c r="AK902">
        <f t="shared" ca="1" si="97"/>
        <v>1333.5</v>
      </c>
    </row>
    <row r="903" spans="12:37" x14ac:dyDescent="0.25">
      <c r="L903" t="str">
        <f t="shared" si="91"/>
        <v/>
      </c>
      <c r="M903" t="str">
        <f t="shared" si="92"/>
        <v/>
      </c>
      <c r="AF903" s="10">
        <v>8400</v>
      </c>
      <c r="AG903">
        <f t="shared" ca="1" si="93"/>
        <v>0</v>
      </c>
      <c r="AH903">
        <f t="shared" ca="1" si="94"/>
        <v>0</v>
      </c>
      <c r="AI903">
        <f t="shared" ca="1" si="95"/>
        <v>0</v>
      </c>
      <c r="AJ903">
        <f t="shared" ca="1" si="96"/>
        <v>1</v>
      </c>
      <c r="AK903">
        <f t="shared" ca="1" si="97"/>
        <v>1333.5</v>
      </c>
    </row>
    <row r="904" spans="12:37" x14ac:dyDescent="0.25">
      <c r="L904" t="str">
        <f t="shared" si="91"/>
        <v/>
      </c>
      <c r="M904" t="str">
        <f t="shared" si="92"/>
        <v/>
      </c>
      <c r="N904" t="s">
        <v>32</v>
      </c>
      <c r="O904" t="s">
        <v>33</v>
      </c>
      <c r="P904" t="s">
        <v>34</v>
      </c>
      <c r="AF904" s="10">
        <v>8410</v>
      </c>
      <c r="AG904">
        <f t="shared" ca="1" si="93"/>
        <v>0</v>
      </c>
      <c r="AH904">
        <f t="shared" ca="1" si="94"/>
        <v>0</v>
      </c>
      <c r="AI904">
        <f t="shared" ca="1" si="95"/>
        <v>0</v>
      </c>
      <c r="AJ904">
        <f t="shared" ca="1" si="96"/>
        <v>1</v>
      </c>
      <c r="AK904">
        <f t="shared" ca="1" si="97"/>
        <v>1333.5</v>
      </c>
    </row>
    <row r="905" spans="12:37" x14ac:dyDescent="0.25">
      <c r="L905" t="str">
        <f t="shared" si="91"/>
        <v/>
      </c>
      <c r="M905" t="str">
        <f t="shared" si="92"/>
        <v/>
      </c>
      <c r="N905" t="e">
        <f>COS(RADIANS(M905))</f>
        <v>#VALUE!</v>
      </c>
      <c r="O905" t="str">
        <f>IFERROR(-COS(RADIANS(DEGREES(ASIN(((SIN(RADIANS(M905)))*$C$26)/(SQRT((((SIN(RADIANS(M905)))*$C$26)^2)+(($C$22-$C$25-(((SIN(RADIANS(90-M905)))*$C$26))-$C$23)^2))))))),"")</f>
        <v/>
      </c>
      <c r="P905" t="e">
        <f>N905</f>
        <v>#VALUE!</v>
      </c>
      <c r="R905">
        <v>0</v>
      </c>
      <c r="AF905" s="10">
        <v>8420</v>
      </c>
      <c r="AG905">
        <f t="shared" ca="1" si="93"/>
        <v>0</v>
      </c>
      <c r="AH905">
        <f t="shared" ca="1" si="94"/>
        <v>0</v>
      </c>
      <c r="AI905">
        <f t="shared" ca="1" si="95"/>
        <v>0</v>
      </c>
      <c r="AJ905">
        <f t="shared" ca="1" si="96"/>
        <v>1</v>
      </c>
      <c r="AK905">
        <f t="shared" ca="1" si="97"/>
        <v>1333.5</v>
      </c>
    </row>
    <row r="906" spans="12:37" x14ac:dyDescent="0.25">
      <c r="L906" t="str">
        <f t="shared" si="91"/>
        <v/>
      </c>
      <c r="M906" t="str">
        <f t="shared" si="92"/>
        <v/>
      </c>
      <c r="N906" t="e">
        <f>SIN(RADIANS(M905))</f>
        <v>#VALUE!</v>
      </c>
      <c r="O906" t="e">
        <f>SIN(RADIANS(DEGREES(ASIN(((SIN(RADIANS(M905)))*$C$26)/(SQRT((((SIN(RADIANS(M905)))*$C$26)^2)+(($C$22-$C$25-(((SIN(RADIANS(90-M905)))*$C$26))-$C$23)^2)))))))</f>
        <v>#VALUE!</v>
      </c>
      <c r="P906" t="e">
        <f>N906</f>
        <v>#VALUE!</v>
      </c>
      <c r="R906">
        <f>$C$6</f>
        <v>1333.5</v>
      </c>
      <c r="AF906" s="10">
        <v>8430</v>
      </c>
      <c r="AG906">
        <f t="shared" ca="1" si="93"/>
        <v>0</v>
      </c>
      <c r="AH906">
        <f t="shared" ca="1" si="94"/>
        <v>0</v>
      </c>
      <c r="AI906">
        <f t="shared" ca="1" si="95"/>
        <v>0</v>
      </c>
      <c r="AJ906">
        <f t="shared" ca="1" si="96"/>
        <v>1</v>
      </c>
      <c r="AK906">
        <f t="shared" ca="1" si="97"/>
        <v>1333.5</v>
      </c>
    </row>
    <row r="907" spans="12:37" x14ac:dyDescent="0.25">
      <c r="L907" t="str">
        <f t="shared" si="91"/>
        <v/>
      </c>
      <c r="M907" t="str">
        <f t="shared" si="92"/>
        <v/>
      </c>
      <c r="N907">
        <v>0</v>
      </c>
      <c r="O907" t="e">
        <f>$C$23*O906</f>
        <v>#VALUE!</v>
      </c>
      <c r="P907" t="e">
        <f>$C$22*P906</f>
        <v>#VALUE!</v>
      </c>
      <c r="R907">
        <f>$C$20*$C$6</f>
        <v>25325.832000000002</v>
      </c>
      <c r="AF907" s="10">
        <v>8440</v>
      </c>
      <c r="AG907">
        <f t="shared" ca="1" si="93"/>
        <v>0</v>
      </c>
      <c r="AH907">
        <f t="shared" ca="1" si="94"/>
        <v>0</v>
      </c>
      <c r="AI907">
        <f t="shared" ca="1" si="95"/>
        <v>0</v>
      </c>
      <c r="AJ907">
        <f t="shared" ca="1" si="96"/>
        <v>1</v>
      </c>
      <c r="AK907">
        <f t="shared" ca="1" si="97"/>
        <v>1333.5</v>
      </c>
    </row>
    <row r="908" spans="12:37" x14ac:dyDescent="0.25">
      <c r="L908" t="str">
        <f t="shared" ref="L908:L971" si="98">IF(M908="","",L898+1)</f>
        <v/>
      </c>
      <c r="M908" t="str">
        <f t="shared" si="92"/>
        <v/>
      </c>
      <c r="AF908" s="10">
        <v>8450</v>
      </c>
      <c r="AG908">
        <f t="shared" ca="1" si="93"/>
        <v>0</v>
      </c>
      <c r="AH908">
        <f t="shared" ca="1" si="94"/>
        <v>0</v>
      </c>
      <c r="AI908">
        <f t="shared" ca="1" si="95"/>
        <v>0</v>
      </c>
      <c r="AJ908">
        <f t="shared" ca="1" si="96"/>
        <v>1</v>
      </c>
      <c r="AK908">
        <f t="shared" ca="1" si="97"/>
        <v>1333.5</v>
      </c>
    </row>
    <row r="909" spans="12:37" x14ac:dyDescent="0.25">
      <c r="L909" t="str">
        <f t="shared" si="98"/>
        <v/>
      </c>
      <c r="M909" t="str">
        <f t="shared" si="92"/>
        <v/>
      </c>
      <c r="N909" t="e">
        <f t="array" ref="N909:P911">MINVERSE(N905:P907)</f>
        <v>#VALUE!</v>
      </c>
      <c r="O909" t="e">
        <v>#VALUE!</v>
      </c>
      <c r="P909" t="e">
        <v>#VALUE!</v>
      </c>
      <c r="R909" t="e">
        <f t="array" ref="R909:R911">MMULT(N909:P911,R905:R907)</f>
        <v>#VALUE!</v>
      </c>
      <c r="S909" t="s">
        <v>35</v>
      </c>
      <c r="AF909" s="10">
        <v>8460</v>
      </c>
      <c r="AG909">
        <f t="shared" ca="1" si="93"/>
        <v>0</v>
      </c>
      <c r="AH909">
        <f t="shared" ca="1" si="94"/>
        <v>0</v>
      </c>
      <c r="AI909">
        <f t="shared" ca="1" si="95"/>
        <v>0</v>
      </c>
      <c r="AJ909">
        <f t="shared" ca="1" si="96"/>
        <v>1</v>
      </c>
      <c r="AK909">
        <f t="shared" ca="1" si="97"/>
        <v>1333.5</v>
      </c>
    </row>
    <row r="910" spans="12:37" x14ac:dyDescent="0.25">
      <c r="L910" t="str">
        <f t="shared" si="98"/>
        <v/>
      </c>
      <c r="M910" t="str">
        <f t="shared" si="92"/>
        <v/>
      </c>
      <c r="N910" t="e">
        <v>#VALUE!</v>
      </c>
      <c r="O910" t="e">
        <v>#VALUE!</v>
      </c>
      <c r="P910" t="e">
        <v>#VALUE!</v>
      </c>
      <c r="R910" t="e">
        <v>#VALUE!</v>
      </c>
      <c r="S910" t="s">
        <v>35</v>
      </c>
      <c r="AF910" s="10">
        <v>8470</v>
      </c>
      <c r="AG910">
        <f t="shared" ca="1" si="93"/>
        <v>0</v>
      </c>
      <c r="AH910">
        <f t="shared" ca="1" si="94"/>
        <v>0</v>
      </c>
      <c r="AI910">
        <f t="shared" ca="1" si="95"/>
        <v>0</v>
      </c>
      <c r="AJ910">
        <f t="shared" ca="1" si="96"/>
        <v>1</v>
      </c>
      <c r="AK910">
        <f t="shared" ca="1" si="97"/>
        <v>1333.5</v>
      </c>
    </row>
    <row r="911" spans="12:37" x14ac:dyDescent="0.25">
      <c r="L911" t="str">
        <f t="shared" si="98"/>
        <v/>
      </c>
      <c r="M911" t="str">
        <f t="shared" si="92"/>
        <v/>
      </c>
      <c r="N911" t="e">
        <v>#VALUE!</v>
      </c>
      <c r="O911" t="e">
        <v>#VALUE!</v>
      </c>
      <c r="P911" t="e">
        <v>#VALUE!</v>
      </c>
      <c r="R911" t="e">
        <v>#VALUE!</v>
      </c>
      <c r="S911" t="s">
        <v>35</v>
      </c>
      <c r="AF911" s="10">
        <v>8480</v>
      </c>
      <c r="AG911">
        <f t="shared" ca="1" si="93"/>
        <v>0</v>
      </c>
      <c r="AH911">
        <f t="shared" ca="1" si="94"/>
        <v>0</v>
      </c>
      <c r="AI911">
        <f t="shared" ca="1" si="95"/>
        <v>0</v>
      </c>
      <c r="AJ911">
        <f t="shared" ca="1" si="96"/>
        <v>1</v>
      </c>
      <c r="AK911">
        <f t="shared" ca="1" si="97"/>
        <v>1333.5</v>
      </c>
    </row>
    <row r="912" spans="12:37" x14ac:dyDescent="0.25">
      <c r="L912" t="str">
        <f t="shared" si="98"/>
        <v/>
      </c>
      <c r="M912" t="str">
        <f t="shared" si="92"/>
        <v/>
      </c>
      <c r="AF912" s="10">
        <v>8490</v>
      </c>
      <c r="AG912">
        <f t="shared" ca="1" si="93"/>
        <v>0</v>
      </c>
      <c r="AH912">
        <f t="shared" ca="1" si="94"/>
        <v>0</v>
      </c>
      <c r="AI912">
        <f t="shared" ca="1" si="95"/>
        <v>0</v>
      </c>
      <c r="AJ912">
        <f t="shared" ca="1" si="96"/>
        <v>1</v>
      </c>
      <c r="AK912">
        <f t="shared" ca="1" si="97"/>
        <v>1333.5</v>
      </c>
    </row>
    <row r="913" spans="12:37" x14ac:dyDescent="0.25">
      <c r="L913" t="str">
        <f t="shared" si="98"/>
        <v/>
      </c>
      <c r="M913" t="str">
        <f t="shared" si="92"/>
        <v/>
      </c>
      <c r="AF913" s="10">
        <v>8500</v>
      </c>
      <c r="AG913">
        <f t="shared" ca="1" si="93"/>
        <v>0</v>
      </c>
      <c r="AH913">
        <f t="shared" ca="1" si="94"/>
        <v>0</v>
      </c>
      <c r="AI913">
        <f t="shared" ca="1" si="95"/>
        <v>0</v>
      </c>
      <c r="AJ913">
        <f t="shared" ca="1" si="96"/>
        <v>1</v>
      </c>
      <c r="AK913">
        <f t="shared" ca="1" si="97"/>
        <v>1333.5</v>
      </c>
    </row>
    <row r="914" spans="12:37" x14ac:dyDescent="0.25">
      <c r="L914" t="str">
        <f t="shared" si="98"/>
        <v/>
      </c>
      <c r="M914" t="str">
        <f t="shared" si="92"/>
        <v/>
      </c>
      <c r="N914" t="s">
        <v>32</v>
      </c>
      <c r="O914" t="s">
        <v>33</v>
      </c>
      <c r="P914" t="s">
        <v>34</v>
      </c>
      <c r="AF914" s="10">
        <v>8510</v>
      </c>
      <c r="AG914">
        <f t="shared" ca="1" si="93"/>
        <v>0</v>
      </c>
      <c r="AH914">
        <f t="shared" ca="1" si="94"/>
        <v>0</v>
      </c>
      <c r="AI914">
        <f t="shared" ca="1" si="95"/>
        <v>0</v>
      </c>
      <c r="AJ914">
        <f t="shared" ca="1" si="96"/>
        <v>1</v>
      </c>
      <c r="AK914">
        <f t="shared" ca="1" si="97"/>
        <v>1333.5</v>
      </c>
    </row>
    <row r="915" spans="12:37" x14ac:dyDescent="0.25">
      <c r="L915" t="str">
        <f t="shared" si="98"/>
        <v/>
      </c>
      <c r="M915" t="str">
        <f t="shared" si="92"/>
        <v/>
      </c>
      <c r="N915" t="e">
        <f>COS(RADIANS(M915))</f>
        <v>#VALUE!</v>
      </c>
      <c r="O915" t="str">
        <f>IFERROR(-COS(RADIANS(DEGREES(ASIN(((SIN(RADIANS(M915)))*$C$26)/(SQRT((((SIN(RADIANS(M915)))*$C$26)^2)+(($C$22-$C$25-(((SIN(RADIANS(90-M915)))*$C$26))-$C$23)^2))))))),"")</f>
        <v/>
      </c>
      <c r="P915" t="e">
        <f>N915</f>
        <v>#VALUE!</v>
      </c>
      <c r="R915">
        <v>0</v>
      </c>
      <c r="AF915" s="10">
        <v>8520</v>
      </c>
      <c r="AG915">
        <f t="shared" ca="1" si="93"/>
        <v>0</v>
      </c>
      <c r="AH915">
        <f t="shared" ca="1" si="94"/>
        <v>0</v>
      </c>
      <c r="AI915">
        <f t="shared" ca="1" si="95"/>
        <v>0</v>
      </c>
      <c r="AJ915">
        <f t="shared" ca="1" si="96"/>
        <v>1</v>
      </c>
      <c r="AK915">
        <f t="shared" ca="1" si="97"/>
        <v>1333.5</v>
      </c>
    </row>
    <row r="916" spans="12:37" x14ac:dyDescent="0.25">
      <c r="L916" t="str">
        <f t="shared" si="98"/>
        <v/>
      </c>
      <c r="M916" t="str">
        <f t="shared" si="92"/>
        <v/>
      </c>
      <c r="N916" t="e">
        <f>SIN(RADIANS(M915))</f>
        <v>#VALUE!</v>
      </c>
      <c r="O916" t="e">
        <f>SIN(RADIANS(DEGREES(ASIN(((SIN(RADIANS(M915)))*$C$26)/(SQRT((((SIN(RADIANS(M915)))*$C$26)^2)+(($C$22-$C$25-(((SIN(RADIANS(90-M915)))*$C$26))-$C$23)^2)))))))</f>
        <v>#VALUE!</v>
      </c>
      <c r="P916" t="e">
        <f>N916</f>
        <v>#VALUE!</v>
      </c>
      <c r="R916">
        <f>$C$6</f>
        <v>1333.5</v>
      </c>
      <c r="AF916" s="10">
        <v>8530</v>
      </c>
      <c r="AG916">
        <f t="shared" ca="1" si="93"/>
        <v>0</v>
      </c>
      <c r="AH916">
        <f t="shared" ca="1" si="94"/>
        <v>0</v>
      </c>
      <c r="AI916">
        <f t="shared" ca="1" si="95"/>
        <v>0</v>
      </c>
      <c r="AJ916">
        <f t="shared" ca="1" si="96"/>
        <v>1</v>
      </c>
      <c r="AK916">
        <f t="shared" ca="1" si="97"/>
        <v>1333.5</v>
      </c>
    </row>
    <row r="917" spans="12:37" x14ac:dyDescent="0.25">
      <c r="L917" t="str">
        <f t="shared" si="98"/>
        <v/>
      </c>
      <c r="M917" t="str">
        <f t="shared" si="92"/>
        <v/>
      </c>
      <c r="N917">
        <v>0</v>
      </c>
      <c r="O917" t="e">
        <f>$C$23*O916</f>
        <v>#VALUE!</v>
      </c>
      <c r="P917" t="e">
        <f>$C$22*P916</f>
        <v>#VALUE!</v>
      </c>
      <c r="R917">
        <f>$C$20*$C$6</f>
        <v>25325.832000000002</v>
      </c>
      <c r="AF917" s="10">
        <v>8540</v>
      </c>
      <c r="AG917">
        <f t="shared" ca="1" si="93"/>
        <v>0</v>
      </c>
      <c r="AH917">
        <f t="shared" ca="1" si="94"/>
        <v>0</v>
      </c>
      <c r="AI917">
        <f t="shared" ca="1" si="95"/>
        <v>0</v>
      </c>
      <c r="AJ917">
        <f t="shared" ca="1" si="96"/>
        <v>1</v>
      </c>
      <c r="AK917">
        <f t="shared" ca="1" si="97"/>
        <v>1333.5</v>
      </c>
    </row>
    <row r="918" spans="12:37" x14ac:dyDescent="0.25">
      <c r="L918" t="str">
        <f t="shared" si="98"/>
        <v/>
      </c>
      <c r="M918" t="str">
        <f t="shared" si="92"/>
        <v/>
      </c>
      <c r="AF918" s="10">
        <v>8550</v>
      </c>
      <c r="AG918">
        <f t="shared" ca="1" si="93"/>
        <v>0</v>
      </c>
      <c r="AH918">
        <f t="shared" ca="1" si="94"/>
        <v>0</v>
      </c>
      <c r="AI918">
        <f t="shared" ca="1" si="95"/>
        <v>0</v>
      </c>
      <c r="AJ918">
        <f t="shared" ca="1" si="96"/>
        <v>1</v>
      </c>
      <c r="AK918">
        <f t="shared" ca="1" si="97"/>
        <v>1333.5</v>
      </c>
    </row>
    <row r="919" spans="12:37" x14ac:dyDescent="0.25">
      <c r="L919" t="str">
        <f t="shared" si="98"/>
        <v/>
      </c>
      <c r="M919" t="str">
        <f t="shared" si="92"/>
        <v/>
      </c>
      <c r="N919" t="e">
        <f t="array" ref="N919:P921">MINVERSE(N915:P917)</f>
        <v>#VALUE!</v>
      </c>
      <c r="O919" t="e">
        <v>#VALUE!</v>
      </c>
      <c r="P919" t="e">
        <v>#VALUE!</v>
      </c>
      <c r="R919" t="e">
        <f t="array" ref="R919:R921">MMULT(N919:P921,R915:R917)</f>
        <v>#VALUE!</v>
      </c>
      <c r="S919" t="s">
        <v>35</v>
      </c>
      <c r="AF919" s="10">
        <v>8560</v>
      </c>
      <c r="AG919">
        <f t="shared" ca="1" si="93"/>
        <v>0</v>
      </c>
      <c r="AH919">
        <f t="shared" ca="1" si="94"/>
        <v>0</v>
      </c>
      <c r="AI919">
        <f t="shared" ca="1" si="95"/>
        <v>0</v>
      </c>
      <c r="AJ919">
        <f t="shared" ca="1" si="96"/>
        <v>1</v>
      </c>
      <c r="AK919">
        <f t="shared" ca="1" si="97"/>
        <v>1333.5</v>
      </c>
    </row>
    <row r="920" spans="12:37" x14ac:dyDescent="0.25">
      <c r="L920" t="str">
        <f t="shared" si="98"/>
        <v/>
      </c>
      <c r="M920" t="str">
        <f t="shared" si="92"/>
        <v/>
      </c>
      <c r="N920" t="e">
        <v>#VALUE!</v>
      </c>
      <c r="O920" t="e">
        <v>#VALUE!</v>
      </c>
      <c r="P920" t="e">
        <v>#VALUE!</v>
      </c>
      <c r="R920" t="e">
        <v>#VALUE!</v>
      </c>
      <c r="S920" t="s">
        <v>35</v>
      </c>
      <c r="AF920" s="10">
        <v>8570</v>
      </c>
      <c r="AG920">
        <f t="shared" ca="1" si="93"/>
        <v>0</v>
      </c>
      <c r="AH920">
        <f t="shared" ca="1" si="94"/>
        <v>0</v>
      </c>
      <c r="AI920">
        <f t="shared" ca="1" si="95"/>
        <v>0</v>
      </c>
      <c r="AJ920">
        <f t="shared" ca="1" si="96"/>
        <v>1</v>
      </c>
      <c r="AK920">
        <f t="shared" ca="1" si="97"/>
        <v>1333.5</v>
      </c>
    </row>
    <row r="921" spans="12:37" x14ac:dyDescent="0.25">
      <c r="L921" t="str">
        <f t="shared" si="98"/>
        <v/>
      </c>
      <c r="M921" t="str">
        <f t="shared" si="92"/>
        <v/>
      </c>
      <c r="N921" t="e">
        <v>#VALUE!</v>
      </c>
      <c r="O921" t="e">
        <v>#VALUE!</v>
      </c>
      <c r="P921" t="e">
        <v>#VALUE!</v>
      </c>
      <c r="R921" t="e">
        <v>#VALUE!</v>
      </c>
      <c r="S921" t="s">
        <v>35</v>
      </c>
      <c r="AF921" s="10">
        <v>8580</v>
      </c>
      <c r="AG921">
        <f t="shared" ca="1" si="93"/>
        <v>0</v>
      </c>
      <c r="AH921">
        <f t="shared" ca="1" si="94"/>
        <v>0</v>
      </c>
      <c r="AI921">
        <f t="shared" ca="1" si="95"/>
        <v>0</v>
      </c>
      <c r="AJ921">
        <f t="shared" ca="1" si="96"/>
        <v>1</v>
      </c>
      <c r="AK921">
        <f t="shared" ca="1" si="97"/>
        <v>1333.5</v>
      </c>
    </row>
    <row r="922" spans="12:37" x14ac:dyDescent="0.25">
      <c r="L922" t="str">
        <f t="shared" si="98"/>
        <v/>
      </c>
      <c r="M922" t="str">
        <f t="shared" si="92"/>
        <v/>
      </c>
      <c r="AF922" s="10">
        <v>8590</v>
      </c>
      <c r="AG922">
        <f t="shared" ca="1" si="93"/>
        <v>0</v>
      </c>
      <c r="AH922">
        <f t="shared" ca="1" si="94"/>
        <v>0</v>
      </c>
      <c r="AI922">
        <f t="shared" ca="1" si="95"/>
        <v>0</v>
      </c>
      <c r="AJ922">
        <f t="shared" ca="1" si="96"/>
        <v>1</v>
      </c>
      <c r="AK922">
        <f t="shared" ca="1" si="97"/>
        <v>1333.5</v>
      </c>
    </row>
    <row r="923" spans="12:37" x14ac:dyDescent="0.25">
      <c r="L923" t="str">
        <f t="shared" si="98"/>
        <v/>
      </c>
      <c r="M923" t="str">
        <f t="shared" si="92"/>
        <v/>
      </c>
      <c r="AF923" s="10">
        <v>8600</v>
      </c>
      <c r="AG923">
        <f t="shared" ca="1" si="93"/>
        <v>0</v>
      </c>
      <c r="AH923">
        <f t="shared" ca="1" si="94"/>
        <v>0</v>
      </c>
      <c r="AI923">
        <f t="shared" ca="1" si="95"/>
        <v>0</v>
      </c>
      <c r="AJ923">
        <f t="shared" ca="1" si="96"/>
        <v>1</v>
      </c>
      <c r="AK923">
        <f t="shared" ca="1" si="97"/>
        <v>1333.5</v>
      </c>
    </row>
    <row r="924" spans="12:37" x14ac:dyDescent="0.25">
      <c r="L924" t="str">
        <f t="shared" si="98"/>
        <v/>
      </c>
      <c r="M924" t="str">
        <f t="shared" si="92"/>
        <v/>
      </c>
      <c r="N924" t="s">
        <v>32</v>
      </c>
      <c r="O924" t="s">
        <v>33</v>
      </c>
      <c r="P924" t="s">
        <v>34</v>
      </c>
      <c r="AF924" s="10">
        <v>8610</v>
      </c>
      <c r="AG924">
        <f t="shared" ca="1" si="93"/>
        <v>0</v>
      </c>
      <c r="AH924">
        <f t="shared" ca="1" si="94"/>
        <v>0</v>
      </c>
      <c r="AI924">
        <f t="shared" ca="1" si="95"/>
        <v>0</v>
      </c>
      <c r="AJ924">
        <f t="shared" ca="1" si="96"/>
        <v>1</v>
      </c>
      <c r="AK924">
        <f t="shared" ca="1" si="97"/>
        <v>1333.5</v>
      </c>
    </row>
    <row r="925" spans="12:37" x14ac:dyDescent="0.25">
      <c r="L925" t="str">
        <f t="shared" si="98"/>
        <v/>
      </c>
      <c r="M925" t="str">
        <f t="shared" si="92"/>
        <v/>
      </c>
      <c r="N925" t="e">
        <f>COS(RADIANS(M925))</f>
        <v>#VALUE!</v>
      </c>
      <c r="O925" t="str">
        <f>IFERROR(-COS(RADIANS(DEGREES(ASIN(((SIN(RADIANS(M925)))*$C$26)/(SQRT((((SIN(RADIANS(M925)))*$C$26)^2)+(($C$22-$C$25-(((SIN(RADIANS(90-M925)))*$C$26))-$C$23)^2))))))),"")</f>
        <v/>
      </c>
      <c r="P925" t="e">
        <f>N925</f>
        <v>#VALUE!</v>
      </c>
      <c r="R925">
        <v>0</v>
      </c>
      <c r="AF925" s="10">
        <v>8620</v>
      </c>
      <c r="AG925">
        <f t="shared" ca="1" si="93"/>
        <v>0</v>
      </c>
      <c r="AH925">
        <f t="shared" ca="1" si="94"/>
        <v>0</v>
      </c>
      <c r="AI925">
        <f t="shared" ca="1" si="95"/>
        <v>0</v>
      </c>
      <c r="AJ925">
        <f t="shared" ca="1" si="96"/>
        <v>1</v>
      </c>
      <c r="AK925">
        <f t="shared" ca="1" si="97"/>
        <v>1333.5</v>
      </c>
    </row>
    <row r="926" spans="12:37" x14ac:dyDescent="0.25">
      <c r="L926" t="str">
        <f t="shared" si="98"/>
        <v/>
      </c>
      <c r="M926" t="str">
        <f t="shared" si="92"/>
        <v/>
      </c>
      <c r="N926" t="e">
        <f>SIN(RADIANS(M925))</f>
        <v>#VALUE!</v>
      </c>
      <c r="O926" t="e">
        <f>SIN(RADIANS(DEGREES(ASIN(((SIN(RADIANS(M925)))*$C$26)/(SQRT((((SIN(RADIANS(M925)))*$C$26)^2)+(($C$22-$C$25-(((SIN(RADIANS(90-M925)))*$C$26))-$C$23)^2)))))))</f>
        <v>#VALUE!</v>
      </c>
      <c r="P926" t="e">
        <f>N926</f>
        <v>#VALUE!</v>
      </c>
      <c r="R926">
        <f>$C$6</f>
        <v>1333.5</v>
      </c>
      <c r="AF926" s="10">
        <v>8630</v>
      </c>
      <c r="AG926">
        <f t="shared" ca="1" si="93"/>
        <v>0</v>
      </c>
      <c r="AH926">
        <f t="shared" ca="1" si="94"/>
        <v>0</v>
      </c>
      <c r="AI926">
        <f t="shared" ca="1" si="95"/>
        <v>0</v>
      </c>
      <c r="AJ926">
        <f t="shared" ca="1" si="96"/>
        <v>1</v>
      </c>
      <c r="AK926">
        <f t="shared" ca="1" si="97"/>
        <v>1333.5</v>
      </c>
    </row>
    <row r="927" spans="12:37" x14ac:dyDescent="0.25">
      <c r="L927" t="str">
        <f t="shared" si="98"/>
        <v/>
      </c>
      <c r="M927" t="str">
        <f t="shared" si="92"/>
        <v/>
      </c>
      <c r="N927">
        <v>0</v>
      </c>
      <c r="O927" t="e">
        <f>$C$23*O926</f>
        <v>#VALUE!</v>
      </c>
      <c r="P927" t="e">
        <f>$C$22*P926</f>
        <v>#VALUE!</v>
      </c>
      <c r="R927">
        <f>$C$20*$C$6</f>
        <v>25325.832000000002</v>
      </c>
      <c r="AF927" s="10">
        <v>8640</v>
      </c>
      <c r="AG927">
        <f t="shared" ca="1" si="93"/>
        <v>0</v>
      </c>
      <c r="AH927">
        <f t="shared" ca="1" si="94"/>
        <v>0</v>
      </c>
      <c r="AI927">
        <f t="shared" ca="1" si="95"/>
        <v>0</v>
      </c>
      <c r="AJ927">
        <f t="shared" ca="1" si="96"/>
        <v>1</v>
      </c>
      <c r="AK927">
        <f t="shared" ca="1" si="97"/>
        <v>1333.5</v>
      </c>
    </row>
    <row r="928" spans="12:37" x14ac:dyDescent="0.25">
      <c r="L928" t="str">
        <f t="shared" si="98"/>
        <v/>
      </c>
      <c r="M928" t="str">
        <f t="shared" si="92"/>
        <v/>
      </c>
      <c r="AF928" s="10">
        <v>8650</v>
      </c>
      <c r="AG928">
        <f t="shared" ca="1" si="93"/>
        <v>0</v>
      </c>
      <c r="AH928">
        <f t="shared" ca="1" si="94"/>
        <v>0</v>
      </c>
      <c r="AI928">
        <f t="shared" ca="1" si="95"/>
        <v>0</v>
      </c>
      <c r="AJ928">
        <f t="shared" ca="1" si="96"/>
        <v>1</v>
      </c>
      <c r="AK928">
        <f t="shared" ca="1" si="97"/>
        <v>1333.5</v>
      </c>
    </row>
    <row r="929" spans="12:37" x14ac:dyDescent="0.25">
      <c r="L929" t="str">
        <f t="shared" si="98"/>
        <v/>
      </c>
      <c r="M929" t="str">
        <f t="shared" si="92"/>
        <v/>
      </c>
      <c r="N929" t="e">
        <f t="array" ref="N929:P931">MINVERSE(N925:P927)</f>
        <v>#VALUE!</v>
      </c>
      <c r="O929" t="e">
        <v>#VALUE!</v>
      </c>
      <c r="P929" t="e">
        <v>#VALUE!</v>
      </c>
      <c r="R929" t="e">
        <f t="array" ref="R929:R931">MMULT(N929:P931,R925:R927)</f>
        <v>#VALUE!</v>
      </c>
      <c r="S929" t="s">
        <v>35</v>
      </c>
      <c r="AF929" s="10">
        <v>8660</v>
      </c>
      <c r="AG929">
        <f t="shared" ca="1" si="93"/>
        <v>0</v>
      </c>
      <c r="AH929">
        <f t="shared" ca="1" si="94"/>
        <v>0</v>
      </c>
      <c r="AI929">
        <f t="shared" ca="1" si="95"/>
        <v>0</v>
      </c>
      <c r="AJ929">
        <f t="shared" ca="1" si="96"/>
        <v>1</v>
      </c>
      <c r="AK929">
        <f t="shared" ca="1" si="97"/>
        <v>1333.5</v>
      </c>
    </row>
    <row r="930" spans="12:37" x14ac:dyDescent="0.25">
      <c r="L930" t="str">
        <f t="shared" si="98"/>
        <v/>
      </c>
      <c r="M930" t="str">
        <f t="shared" si="92"/>
        <v/>
      </c>
      <c r="N930" t="e">
        <v>#VALUE!</v>
      </c>
      <c r="O930" t="e">
        <v>#VALUE!</v>
      </c>
      <c r="P930" t="e">
        <v>#VALUE!</v>
      </c>
      <c r="R930" t="e">
        <v>#VALUE!</v>
      </c>
      <c r="S930" t="s">
        <v>35</v>
      </c>
      <c r="AF930" s="10">
        <v>8670</v>
      </c>
      <c r="AG930">
        <f t="shared" ca="1" si="93"/>
        <v>0</v>
      </c>
      <c r="AH930">
        <f t="shared" ca="1" si="94"/>
        <v>0</v>
      </c>
      <c r="AI930">
        <f t="shared" ca="1" si="95"/>
        <v>0</v>
      </c>
      <c r="AJ930">
        <f t="shared" ca="1" si="96"/>
        <v>1</v>
      </c>
      <c r="AK930">
        <f t="shared" ca="1" si="97"/>
        <v>1333.5</v>
      </c>
    </row>
    <row r="931" spans="12:37" x14ac:dyDescent="0.25">
      <c r="L931" t="str">
        <f t="shared" si="98"/>
        <v/>
      </c>
      <c r="M931" t="str">
        <f t="shared" ref="M931:M994" si="99">IF(M921="","",IF(((M921+$O$61)&gt;=$O$49+($O$61/2)),"",(M921+$O$61)))</f>
        <v/>
      </c>
      <c r="N931" t="e">
        <v>#VALUE!</v>
      </c>
      <c r="O931" t="e">
        <v>#VALUE!</v>
      </c>
      <c r="P931" t="e">
        <v>#VALUE!</v>
      </c>
      <c r="R931" t="e">
        <v>#VALUE!</v>
      </c>
      <c r="S931" t="s">
        <v>35</v>
      </c>
      <c r="AF931" s="10">
        <v>8680</v>
      </c>
      <c r="AG931">
        <f t="shared" ca="1" si="93"/>
        <v>0</v>
      </c>
      <c r="AH931">
        <f t="shared" ca="1" si="94"/>
        <v>0</v>
      </c>
      <c r="AI931">
        <f t="shared" ca="1" si="95"/>
        <v>0</v>
      </c>
      <c r="AJ931">
        <f t="shared" ca="1" si="96"/>
        <v>1</v>
      </c>
      <c r="AK931">
        <f t="shared" ca="1" si="97"/>
        <v>1333.5</v>
      </c>
    </row>
    <row r="932" spans="12:37" x14ac:dyDescent="0.25">
      <c r="L932" t="str">
        <f t="shared" si="98"/>
        <v/>
      </c>
      <c r="M932" t="str">
        <f t="shared" si="99"/>
        <v/>
      </c>
      <c r="AF932" s="10">
        <v>8690</v>
      </c>
      <c r="AG932">
        <f t="shared" ca="1" si="93"/>
        <v>0</v>
      </c>
      <c r="AH932">
        <f t="shared" ca="1" si="94"/>
        <v>0</v>
      </c>
      <c r="AI932">
        <f t="shared" ca="1" si="95"/>
        <v>0</v>
      </c>
      <c r="AJ932">
        <f t="shared" ca="1" si="96"/>
        <v>1</v>
      </c>
      <c r="AK932">
        <f t="shared" ca="1" si="97"/>
        <v>1333.5</v>
      </c>
    </row>
    <row r="933" spans="12:37" x14ac:dyDescent="0.25">
      <c r="L933" t="str">
        <f t="shared" si="98"/>
        <v/>
      </c>
      <c r="M933" t="str">
        <f t="shared" si="99"/>
        <v/>
      </c>
      <c r="AF933" s="10">
        <v>8700</v>
      </c>
      <c r="AG933">
        <f t="shared" ca="1" si="93"/>
        <v>0</v>
      </c>
      <c r="AH933">
        <f t="shared" ca="1" si="94"/>
        <v>0</v>
      </c>
      <c r="AI933">
        <f t="shared" ca="1" si="95"/>
        <v>0</v>
      </c>
      <c r="AJ933">
        <f t="shared" ca="1" si="96"/>
        <v>1</v>
      </c>
      <c r="AK933">
        <f t="shared" ca="1" si="97"/>
        <v>1333.5</v>
      </c>
    </row>
    <row r="934" spans="12:37" x14ac:dyDescent="0.25">
      <c r="L934" t="str">
        <f t="shared" si="98"/>
        <v/>
      </c>
      <c r="M934" t="str">
        <f t="shared" si="99"/>
        <v/>
      </c>
      <c r="N934" t="s">
        <v>32</v>
      </c>
      <c r="O934" t="s">
        <v>33</v>
      </c>
      <c r="P934" t="s">
        <v>34</v>
      </c>
      <c r="AF934" s="10">
        <v>8710</v>
      </c>
      <c r="AG934">
        <f t="shared" ca="1" si="93"/>
        <v>0</v>
      </c>
      <c r="AH934">
        <f t="shared" ca="1" si="94"/>
        <v>0</v>
      </c>
      <c r="AI934">
        <f t="shared" ca="1" si="95"/>
        <v>0</v>
      </c>
      <c r="AJ934">
        <f t="shared" ca="1" si="96"/>
        <v>1</v>
      </c>
      <c r="AK934">
        <f t="shared" ca="1" si="97"/>
        <v>1333.5</v>
      </c>
    </row>
    <row r="935" spans="12:37" x14ac:dyDescent="0.25">
      <c r="L935" t="str">
        <f t="shared" si="98"/>
        <v/>
      </c>
      <c r="M935" t="str">
        <f t="shared" si="99"/>
        <v/>
      </c>
      <c r="N935" t="e">
        <f>COS(RADIANS(M935))</f>
        <v>#VALUE!</v>
      </c>
      <c r="O935" t="str">
        <f>IFERROR(-COS(RADIANS(DEGREES(ASIN(((SIN(RADIANS(M935)))*$C$26)/(SQRT((((SIN(RADIANS(M935)))*$C$26)^2)+(($C$22-$C$25-(((SIN(RADIANS(90-M935)))*$C$26))-$C$23)^2))))))),"")</f>
        <v/>
      </c>
      <c r="P935" t="e">
        <f>N935</f>
        <v>#VALUE!</v>
      </c>
      <c r="R935">
        <v>0</v>
      </c>
      <c r="AF935" s="10">
        <v>8720</v>
      </c>
      <c r="AG935">
        <f t="shared" ca="1" si="93"/>
        <v>0</v>
      </c>
      <c r="AH935">
        <f t="shared" ca="1" si="94"/>
        <v>0</v>
      </c>
      <c r="AI935">
        <f t="shared" ca="1" si="95"/>
        <v>0</v>
      </c>
      <c r="AJ935">
        <f t="shared" ca="1" si="96"/>
        <v>1</v>
      </c>
      <c r="AK935">
        <f t="shared" ca="1" si="97"/>
        <v>1333.5</v>
      </c>
    </row>
    <row r="936" spans="12:37" x14ac:dyDescent="0.25">
      <c r="L936" t="str">
        <f t="shared" si="98"/>
        <v/>
      </c>
      <c r="M936" t="str">
        <f t="shared" si="99"/>
        <v/>
      </c>
      <c r="N936" t="e">
        <f>SIN(RADIANS(M935))</f>
        <v>#VALUE!</v>
      </c>
      <c r="O936" t="e">
        <f>SIN(RADIANS(DEGREES(ASIN(((SIN(RADIANS(M935)))*$C$26)/(SQRT((((SIN(RADIANS(M935)))*$C$26)^2)+(($C$22-$C$25-(((SIN(RADIANS(90-M935)))*$C$26))-$C$23)^2)))))))</f>
        <v>#VALUE!</v>
      </c>
      <c r="P936" t="e">
        <f>N936</f>
        <v>#VALUE!</v>
      </c>
      <c r="R936">
        <f>$C$6</f>
        <v>1333.5</v>
      </c>
      <c r="AF936" s="10">
        <v>8730</v>
      </c>
      <c r="AG936">
        <f t="shared" ca="1" si="93"/>
        <v>0</v>
      </c>
      <c r="AH936">
        <f t="shared" ca="1" si="94"/>
        <v>0</v>
      </c>
      <c r="AI936">
        <f t="shared" ca="1" si="95"/>
        <v>0</v>
      </c>
      <c r="AJ936">
        <f t="shared" ca="1" si="96"/>
        <v>1</v>
      </c>
      <c r="AK936">
        <f t="shared" ca="1" si="97"/>
        <v>1333.5</v>
      </c>
    </row>
    <row r="937" spans="12:37" x14ac:dyDescent="0.25">
      <c r="L937" t="str">
        <f t="shared" si="98"/>
        <v/>
      </c>
      <c r="M937" t="str">
        <f t="shared" si="99"/>
        <v/>
      </c>
      <c r="N937">
        <v>0</v>
      </c>
      <c r="O937" t="e">
        <f>$C$23*O936</f>
        <v>#VALUE!</v>
      </c>
      <c r="P937" t="e">
        <f>$C$22*P936</f>
        <v>#VALUE!</v>
      </c>
      <c r="R937">
        <f>$C$20*$C$6</f>
        <v>25325.832000000002</v>
      </c>
      <c r="AF937" s="10">
        <v>8740</v>
      </c>
      <c r="AG937">
        <f t="shared" ca="1" si="93"/>
        <v>0</v>
      </c>
      <c r="AH937">
        <f t="shared" ca="1" si="94"/>
        <v>0</v>
      </c>
      <c r="AI937">
        <f t="shared" ca="1" si="95"/>
        <v>0</v>
      </c>
      <c r="AJ937">
        <f t="shared" ca="1" si="96"/>
        <v>1</v>
      </c>
      <c r="AK937">
        <f t="shared" ca="1" si="97"/>
        <v>1333.5</v>
      </c>
    </row>
    <row r="938" spans="12:37" x14ac:dyDescent="0.25">
      <c r="L938" t="str">
        <f t="shared" si="98"/>
        <v/>
      </c>
      <c r="M938" t="str">
        <f t="shared" si="99"/>
        <v/>
      </c>
      <c r="AF938" s="10">
        <v>8750</v>
      </c>
      <c r="AG938">
        <f t="shared" ca="1" si="93"/>
        <v>0</v>
      </c>
      <c r="AH938">
        <f t="shared" ca="1" si="94"/>
        <v>0</v>
      </c>
      <c r="AI938">
        <f t="shared" ca="1" si="95"/>
        <v>0</v>
      </c>
      <c r="AJ938">
        <f t="shared" ca="1" si="96"/>
        <v>1</v>
      </c>
      <c r="AK938">
        <f t="shared" ca="1" si="97"/>
        <v>1333.5</v>
      </c>
    </row>
    <row r="939" spans="12:37" x14ac:dyDescent="0.25">
      <c r="L939" t="str">
        <f t="shared" si="98"/>
        <v/>
      </c>
      <c r="M939" t="str">
        <f t="shared" si="99"/>
        <v/>
      </c>
      <c r="N939" t="e">
        <f t="array" ref="N939:P941">MINVERSE(N935:P937)</f>
        <v>#VALUE!</v>
      </c>
      <c r="O939" t="e">
        <v>#VALUE!</v>
      </c>
      <c r="P939" t="e">
        <v>#VALUE!</v>
      </c>
      <c r="R939" t="e">
        <f t="array" ref="R939:R941">MMULT(N939:P941,R935:R937)</f>
        <v>#VALUE!</v>
      </c>
      <c r="S939" t="s">
        <v>35</v>
      </c>
      <c r="AF939" s="10">
        <v>8760</v>
      </c>
      <c r="AG939">
        <f t="shared" ca="1" si="93"/>
        <v>0</v>
      </c>
      <c r="AH939">
        <f t="shared" ca="1" si="94"/>
        <v>0</v>
      </c>
      <c r="AI939">
        <f t="shared" ca="1" si="95"/>
        <v>0</v>
      </c>
      <c r="AJ939">
        <f t="shared" ca="1" si="96"/>
        <v>1</v>
      </c>
      <c r="AK939">
        <f t="shared" ca="1" si="97"/>
        <v>1333.5</v>
      </c>
    </row>
    <row r="940" spans="12:37" x14ac:dyDescent="0.25">
      <c r="L940" t="str">
        <f t="shared" si="98"/>
        <v/>
      </c>
      <c r="M940" t="str">
        <f t="shared" si="99"/>
        <v/>
      </c>
      <c r="N940" t="e">
        <v>#VALUE!</v>
      </c>
      <c r="O940" t="e">
        <v>#VALUE!</v>
      </c>
      <c r="P940" t="e">
        <v>#VALUE!</v>
      </c>
      <c r="R940" t="e">
        <v>#VALUE!</v>
      </c>
      <c r="S940" t="s">
        <v>35</v>
      </c>
      <c r="AF940" s="10">
        <v>8770</v>
      </c>
      <c r="AG940">
        <f t="shared" ca="1" si="93"/>
        <v>0</v>
      </c>
      <c r="AH940">
        <f t="shared" ca="1" si="94"/>
        <v>0</v>
      </c>
      <c r="AI940">
        <f t="shared" ca="1" si="95"/>
        <v>0</v>
      </c>
      <c r="AJ940">
        <f t="shared" ca="1" si="96"/>
        <v>1</v>
      </c>
      <c r="AK940">
        <f t="shared" ca="1" si="97"/>
        <v>1333.5</v>
      </c>
    </row>
    <row r="941" spans="12:37" x14ac:dyDescent="0.25">
      <c r="L941" t="str">
        <f t="shared" si="98"/>
        <v/>
      </c>
      <c r="M941" t="str">
        <f t="shared" si="99"/>
        <v/>
      </c>
      <c r="N941" t="e">
        <v>#VALUE!</v>
      </c>
      <c r="O941" t="e">
        <v>#VALUE!</v>
      </c>
      <c r="P941" t="e">
        <v>#VALUE!</v>
      </c>
      <c r="R941" t="e">
        <v>#VALUE!</v>
      </c>
      <c r="S941" t="s">
        <v>35</v>
      </c>
      <c r="AF941" s="10">
        <v>8780</v>
      </c>
      <c r="AG941">
        <f t="shared" ca="1" si="93"/>
        <v>0</v>
      </c>
      <c r="AH941">
        <f t="shared" ca="1" si="94"/>
        <v>0</v>
      </c>
      <c r="AI941">
        <f t="shared" ca="1" si="95"/>
        <v>0</v>
      </c>
      <c r="AJ941">
        <f t="shared" ca="1" si="96"/>
        <v>1</v>
      </c>
      <c r="AK941">
        <f t="shared" ca="1" si="97"/>
        <v>1333.5</v>
      </c>
    </row>
    <row r="942" spans="12:37" x14ac:dyDescent="0.25">
      <c r="L942" t="str">
        <f t="shared" si="98"/>
        <v/>
      </c>
      <c r="M942" t="str">
        <f t="shared" si="99"/>
        <v/>
      </c>
      <c r="AF942" s="10">
        <v>8790</v>
      </c>
      <c r="AG942">
        <f t="shared" ca="1" si="93"/>
        <v>0</v>
      </c>
      <c r="AH942">
        <f t="shared" ca="1" si="94"/>
        <v>0</v>
      </c>
      <c r="AI942">
        <f t="shared" ca="1" si="95"/>
        <v>0</v>
      </c>
      <c r="AJ942">
        <f t="shared" ca="1" si="96"/>
        <v>1</v>
      </c>
      <c r="AK942">
        <f t="shared" ca="1" si="97"/>
        <v>1333.5</v>
      </c>
    </row>
    <row r="943" spans="12:37" x14ac:dyDescent="0.25">
      <c r="L943" t="str">
        <f t="shared" si="98"/>
        <v/>
      </c>
      <c r="M943" t="str">
        <f t="shared" si="99"/>
        <v/>
      </c>
      <c r="AF943" s="10">
        <v>8800</v>
      </c>
      <c r="AG943">
        <f t="shared" ca="1" si="93"/>
        <v>0</v>
      </c>
      <c r="AH943">
        <f t="shared" ca="1" si="94"/>
        <v>0</v>
      </c>
      <c r="AI943">
        <f t="shared" ca="1" si="95"/>
        <v>0</v>
      </c>
      <c r="AJ943">
        <f t="shared" ca="1" si="96"/>
        <v>1</v>
      </c>
      <c r="AK943">
        <f t="shared" ca="1" si="97"/>
        <v>1333.5</v>
      </c>
    </row>
    <row r="944" spans="12:37" x14ac:dyDescent="0.25">
      <c r="L944" t="str">
        <f t="shared" si="98"/>
        <v/>
      </c>
      <c r="M944" t="str">
        <f t="shared" si="99"/>
        <v/>
      </c>
      <c r="N944" t="s">
        <v>32</v>
      </c>
      <c r="O944" t="s">
        <v>33</v>
      </c>
      <c r="P944" t="s">
        <v>34</v>
      </c>
      <c r="AF944" s="10">
        <v>8810</v>
      </c>
      <c r="AG944">
        <f t="shared" ca="1" si="93"/>
        <v>0</v>
      </c>
      <c r="AH944">
        <f t="shared" ca="1" si="94"/>
        <v>0</v>
      </c>
      <c r="AI944">
        <f t="shared" ca="1" si="95"/>
        <v>0</v>
      </c>
      <c r="AJ944">
        <f t="shared" ca="1" si="96"/>
        <v>1</v>
      </c>
      <c r="AK944">
        <f t="shared" ca="1" si="97"/>
        <v>1333.5</v>
      </c>
    </row>
    <row r="945" spans="12:37" x14ac:dyDescent="0.25">
      <c r="L945" t="str">
        <f t="shared" si="98"/>
        <v/>
      </c>
      <c r="M945" t="str">
        <f t="shared" si="99"/>
        <v/>
      </c>
      <c r="N945" t="e">
        <f>COS(RADIANS(M945))</f>
        <v>#VALUE!</v>
      </c>
      <c r="O945" t="str">
        <f>IFERROR(-COS(RADIANS(DEGREES(ASIN(((SIN(RADIANS(M945)))*$C$26)/(SQRT((((SIN(RADIANS(M945)))*$C$26)^2)+(($C$22-$C$25-(((SIN(RADIANS(90-M945)))*$C$26))-$C$23)^2))))))),"")</f>
        <v/>
      </c>
      <c r="P945" t="e">
        <f>N945</f>
        <v>#VALUE!</v>
      </c>
      <c r="R945">
        <v>0</v>
      </c>
      <c r="AF945" s="10">
        <v>8820</v>
      </c>
      <c r="AG945">
        <f t="shared" ca="1" si="93"/>
        <v>0</v>
      </c>
      <c r="AH945">
        <f t="shared" ca="1" si="94"/>
        <v>0</v>
      </c>
      <c r="AI945">
        <f t="shared" ca="1" si="95"/>
        <v>0</v>
      </c>
      <c r="AJ945">
        <f t="shared" ca="1" si="96"/>
        <v>1</v>
      </c>
      <c r="AK945">
        <f t="shared" ca="1" si="97"/>
        <v>1333.5</v>
      </c>
    </row>
    <row r="946" spans="12:37" x14ac:dyDescent="0.25">
      <c r="L946" t="str">
        <f t="shared" si="98"/>
        <v/>
      </c>
      <c r="M946" t="str">
        <f t="shared" si="99"/>
        <v/>
      </c>
      <c r="N946" t="e">
        <f>SIN(RADIANS(M945))</f>
        <v>#VALUE!</v>
      </c>
      <c r="O946" t="e">
        <f>SIN(RADIANS(DEGREES(ASIN(((SIN(RADIANS(M945)))*$C$26)/(SQRT((((SIN(RADIANS(M945)))*$C$26)^2)+(($C$22-$C$25-(((SIN(RADIANS(90-M945)))*$C$26))-$C$23)^2)))))))</f>
        <v>#VALUE!</v>
      </c>
      <c r="P946" t="e">
        <f>N946</f>
        <v>#VALUE!</v>
      </c>
      <c r="R946">
        <f>$C$6</f>
        <v>1333.5</v>
      </c>
      <c r="AF946" s="10">
        <v>8830</v>
      </c>
      <c r="AG946">
        <f t="shared" ca="1" si="93"/>
        <v>0</v>
      </c>
      <c r="AH946">
        <f t="shared" ca="1" si="94"/>
        <v>0</v>
      </c>
      <c r="AI946">
        <f t="shared" ca="1" si="95"/>
        <v>0</v>
      </c>
      <c r="AJ946">
        <f t="shared" ca="1" si="96"/>
        <v>1</v>
      </c>
      <c r="AK946">
        <f t="shared" ca="1" si="97"/>
        <v>1333.5</v>
      </c>
    </row>
    <row r="947" spans="12:37" x14ac:dyDescent="0.25">
      <c r="L947" t="str">
        <f t="shared" si="98"/>
        <v/>
      </c>
      <c r="M947" t="str">
        <f t="shared" si="99"/>
        <v/>
      </c>
      <c r="N947">
        <v>0</v>
      </c>
      <c r="O947" t="e">
        <f>$C$23*O946</f>
        <v>#VALUE!</v>
      </c>
      <c r="P947" t="e">
        <f>$C$22*P946</f>
        <v>#VALUE!</v>
      </c>
      <c r="R947">
        <f>$C$20*$C$6</f>
        <v>25325.832000000002</v>
      </c>
      <c r="AF947" s="10">
        <v>8840</v>
      </c>
      <c r="AG947">
        <f t="shared" ca="1" si="93"/>
        <v>0</v>
      </c>
      <c r="AH947">
        <f t="shared" ca="1" si="94"/>
        <v>0</v>
      </c>
      <c r="AI947">
        <f t="shared" ca="1" si="95"/>
        <v>0</v>
      </c>
      <c r="AJ947">
        <f t="shared" ca="1" si="96"/>
        <v>1</v>
      </c>
      <c r="AK947">
        <f t="shared" ca="1" si="97"/>
        <v>1333.5</v>
      </c>
    </row>
    <row r="948" spans="12:37" x14ac:dyDescent="0.25">
      <c r="L948" t="str">
        <f t="shared" si="98"/>
        <v/>
      </c>
      <c r="M948" t="str">
        <f t="shared" si="99"/>
        <v/>
      </c>
      <c r="AF948" s="10">
        <v>8850</v>
      </c>
      <c r="AG948">
        <f t="shared" ca="1" si="93"/>
        <v>0</v>
      </c>
      <c r="AH948">
        <f t="shared" ca="1" si="94"/>
        <v>0</v>
      </c>
      <c r="AI948">
        <f t="shared" ca="1" si="95"/>
        <v>0</v>
      </c>
      <c r="AJ948">
        <f t="shared" ca="1" si="96"/>
        <v>1</v>
      </c>
      <c r="AK948">
        <f t="shared" ca="1" si="97"/>
        <v>1333.5</v>
      </c>
    </row>
    <row r="949" spans="12:37" x14ac:dyDescent="0.25">
      <c r="L949" t="str">
        <f t="shared" si="98"/>
        <v/>
      </c>
      <c r="M949" t="str">
        <f t="shared" si="99"/>
        <v/>
      </c>
      <c r="N949" t="e">
        <f t="array" ref="N949:P951">MINVERSE(N945:P947)</f>
        <v>#VALUE!</v>
      </c>
      <c r="O949" t="e">
        <v>#VALUE!</v>
      </c>
      <c r="P949" t="e">
        <v>#VALUE!</v>
      </c>
      <c r="R949" t="e">
        <f t="array" ref="R949:R951">MMULT(N949:P951,R945:R947)</f>
        <v>#VALUE!</v>
      </c>
      <c r="S949" t="s">
        <v>35</v>
      </c>
      <c r="AF949" s="10">
        <v>8860</v>
      </c>
      <c r="AG949">
        <f t="shared" ca="1" si="93"/>
        <v>0</v>
      </c>
      <c r="AH949">
        <f t="shared" ca="1" si="94"/>
        <v>0</v>
      </c>
      <c r="AI949">
        <f t="shared" ca="1" si="95"/>
        <v>0</v>
      </c>
      <c r="AJ949">
        <f t="shared" ca="1" si="96"/>
        <v>1</v>
      </c>
      <c r="AK949">
        <f t="shared" ca="1" si="97"/>
        <v>1333.5</v>
      </c>
    </row>
    <row r="950" spans="12:37" x14ac:dyDescent="0.25">
      <c r="L950" t="str">
        <f t="shared" si="98"/>
        <v/>
      </c>
      <c r="M950" t="str">
        <f t="shared" si="99"/>
        <v/>
      </c>
      <c r="N950" t="e">
        <v>#VALUE!</v>
      </c>
      <c r="O950" t="e">
        <v>#VALUE!</v>
      </c>
      <c r="P950" t="e">
        <v>#VALUE!</v>
      </c>
      <c r="R950" t="e">
        <v>#VALUE!</v>
      </c>
      <c r="S950" t="s">
        <v>35</v>
      </c>
      <c r="AF950" s="10">
        <v>8870</v>
      </c>
      <c r="AG950">
        <f t="shared" ca="1" si="93"/>
        <v>0</v>
      </c>
      <c r="AH950">
        <f t="shared" ca="1" si="94"/>
        <v>0</v>
      </c>
      <c r="AI950">
        <f t="shared" ca="1" si="95"/>
        <v>0</v>
      </c>
      <c r="AJ950">
        <f t="shared" ca="1" si="96"/>
        <v>1</v>
      </c>
      <c r="AK950">
        <f t="shared" ca="1" si="97"/>
        <v>1333.5</v>
      </c>
    </row>
    <row r="951" spans="12:37" x14ac:dyDescent="0.25">
      <c r="L951" t="str">
        <f t="shared" si="98"/>
        <v/>
      </c>
      <c r="M951" t="str">
        <f t="shared" si="99"/>
        <v/>
      </c>
      <c r="N951" t="e">
        <v>#VALUE!</v>
      </c>
      <c r="O951" t="e">
        <v>#VALUE!</v>
      </c>
      <c r="P951" t="e">
        <v>#VALUE!</v>
      </c>
      <c r="R951" t="e">
        <v>#VALUE!</v>
      </c>
      <c r="S951" t="s">
        <v>35</v>
      </c>
      <c r="AF951" s="10">
        <v>8880</v>
      </c>
      <c r="AG951">
        <f t="shared" ca="1" si="93"/>
        <v>0</v>
      </c>
      <c r="AH951">
        <f t="shared" ca="1" si="94"/>
        <v>0</v>
      </c>
      <c r="AI951">
        <f t="shared" ca="1" si="95"/>
        <v>0</v>
      </c>
      <c r="AJ951">
        <f t="shared" ca="1" si="96"/>
        <v>1</v>
      </c>
      <c r="AK951">
        <f t="shared" ca="1" si="97"/>
        <v>1333.5</v>
      </c>
    </row>
    <row r="952" spans="12:37" x14ac:dyDescent="0.25">
      <c r="L952" t="str">
        <f t="shared" si="98"/>
        <v/>
      </c>
      <c r="M952" t="str">
        <f t="shared" si="99"/>
        <v/>
      </c>
      <c r="AF952" s="10">
        <v>8890</v>
      </c>
      <c r="AG952">
        <f t="shared" ca="1" si="93"/>
        <v>0</v>
      </c>
      <c r="AH952">
        <f t="shared" ca="1" si="94"/>
        <v>0</v>
      </c>
      <c r="AI952">
        <f t="shared" ca="1" si="95"/>
        <v>0</v>
      </c>
      <c r="AJ952">
        <f t="shared" ca="1" si="96"/>
        <v>1</v>
      </c>
      <c r="AK952">
        <f t="shared" ca="1" si="97"/>
        <v>1333.5</v>
      </c>
    </row>
    <row r="953" spans="12:37" x14ac:dyDescent="0.25">
      <c r="L953" t="str">
        <f t="shared" si="98"/>
        <v/>
      </c>
      <c r="M953" t="str">
        <f t="shared" si="99"/>
        <v/>
      </c>
      <c r="AF953" s="10">
        <v>8900</v>
      </c>
      <c r="AG953">
        <f t="shared" ca="1" si="93"/>
        <v>0</v>
      </c>
      <c r="AH953">
        <f t="shared" ca="1" si="94"/>
        <v>0</v>
      </c>
      <c r="AI953">
        <f t="shared" ca="1" si="95"/>
        <v>0</v>
      </c>
      <c r="AJ953">
        <f t="shared" ca="1" si="96"/>
        <v>1</v>
      </c>
      <c r="AK953">
        <f t="shared" ca="1" si="97"/>
        <v>1333.5</v>
      </c>
    </row>
    <row r="954" spans="12:37" x14ac:dyDescent="0.25">
      <c r="L954" t="str">
        <f t="shared" si="98"/>
        <v/>
      </c>
      <c r="M954" t="str">
        <f t="shared" si="99"/>
        <v/>
      </c>
      <c r="N954" t="s">
        <v>32</v>
      </c>
      <c r="O954" t="s">
        <v>33</v>
      </c>
      <c r="P954" t="s">
        <v>34</v>
      </c>
      <c r="AF954" s="10">
        <v>8910</v>
      </c>
      <c r="AG954">
        <f t="shared" ca="1" si="93"/>
        <v>0</v>
      </c>
      <c r="AH954">
        <f t="shared" ca="1" si="94"/>
        <v>0</v>
      </c>
      <c r="AI954">
        <f t="shared" ca="1" si="95"/>
        <v>0</v>
      </c>
      <c r="AJ954">
        <f t="shared" ca="1" si="96"/>
        <v>1</v>
      </c>
      <c r="AK954">
        <f t="shared" ca="1" si="97"/>
        <v>1333.5</v>
      </c>
    </row>
    <row r="955" spans="12:37" x14ac:dyDescent="0.25">
      <c r="L955" t="str">
        <f t="shared" si="98"/>
        <v/>
      </c>
      <c r="M955" t="str">
        <f t="shared" si="99"/>
        <v/>
      </c>
      <c r="N955" t="e">
        <f>COS(RADIANS(M955))</f>
        <v>#VALUE!</v>
      </c>
      <c r="O955" t="str">
        <f>IFERROR(-COS(RADIANS(DEGREES(ASIN(((SIN(RADIANS(M955)))*$C$26)/(SQRT((((SIN(RADIANS(M955)))*$C$26)^2)+(($C$22-$C$25-(((SIN(RADIANS(90-M955)))*$C$26))-$C$23)^2))))))),"")</f>
        <v/>
      </c>
      <c r="P955" t="e">
        <f>N955</f>
        <v>#VALUE!</v>
      </c>
      <c r="R955">
        <v>0</v>
      </c>
      <c r="AF955" s="10">
        <v>8920</v>
      </c>
      <c r="AG955">
        <f t="shared" ca="1" si="93"/>
        <v>0</v>
      </c>
      <c r="AH955">
        <f t="shared" ca="1" si="94"/>
        <v>0</v>
      </c>
      <c r="AI955">
        <f t="shared" ca="1" si="95"/>
        <v>0</v>
      </c>
      <c r="AJ955">
        <f t="shared" ca="1" si="96"/>
        <v>1</v>
      </c>
      <c r="AK955">
        <f t="shared" ca="1" si="97"/>
        <v>1333.5</v>
      </c>
    </row>
    <row r="956" spans="12:37" x14ac:dyDescent="0.25">
      <c r="L956" t="str">
        <f t="shared" si="98"/>
        <v/>
      </c>
      <c r="M956" t="str">
        <f t="shared" si="99"/>
        <v/>
      </c>
      <c r="N956" t="e">
        <f>SIN(RADIANS(M955))</f>
        <v>#VALUE!</v>
      </c>
      <c r="O956" t="e">
        <f>SIN(RADIANS(DEGREES(ASIN(((SIN(RADIANS(M955)))*$C$26)/(SQRT((((SIN(RADIANS(M955)))*$C$26)^2)+(($C$22-$C$25-(((SIN(RADIANS(90-M955)))*$C$26))-$C$23)^2)))))))</f>
        <v>#VALUE!</v>
      </c>
      <c r="P956" t="e">
        <f>N956</f>
        <v>#VALUE!</v>
      </c>
      <c r="R956">
        <f>$C$6</f>
        <v>1333.5</v>
      </c>
      <c r="AF956" s="10">
        <v>8930</v>
      </c>
      <c r="AG956">
        <f t="shared" ca="1" si="93"/>
        <v>0</v>
      </c>
      <c r="AH956">
        <f t="shared" ca="1" si="94"/>
        <v>0</v>
      </c>
      <c r="AI956">
        <f t="shared" ca="1" si="95"/>
        <v>0</v>
      </c>
      <c r="AJ956">
        <f t="shared" ca="1" si="96"/>
        <v>1</v>
      </c>
      <c r="AK956">
        <f t="shared" ca="1" si="97"/>
        <v>1333.5</v>
      </c>
    </row>
    <row r="957" spans="12:37" x14ac:dyDescent="0.25">
      <c r="L957" t="str">
        <f t="shared" si="98"/>
        <v/>
      </c>
      <c r="M957" t="str">
        <f t="shared" si="99"/>
        <v/>
      </c>
      <c r="N957">
        <v>0</v>
      </c>
      <c r="O957" t="e">
        <f>$C$23*O956</f>
        <v>#VALUE!</v>
      </c>
      <c r="P957" t="e">
        <f>$C$22*P956</f>
        <v>#VALUE!</v>
      </c>
      <c r="R957">
        <f>$C$20*$C$6</f>
        <v>25325.832000000002</v>
      </c>
      <c r="AF957" s="10">
        <v>8940</v>
      </c>
      <c r="AG957">
        <f t="shared" ca="1" si="93"/>
        <v>0</v>
      </c>
      <c r="AH957">
        <f t="shared" ca="1" si="94"/>
        <v>0</v>
      </c>
      <c r="AI957">
        <f t="shared" ca="1" si="95"/>
        <v>0</v>
      </c>
      <c r="AJ957">
        <f t="shared" ca="1" si="96"/>
        <v>1</v>
      </c>
      <c r="AK957">
        <f t="shared" ca="1" si="97"/>
        <v>1333.5</v>
      </c>
    </row>
    <row r="958" spans="12:37" x14ac:dyDescent="0.25">
      <c r="L958" t="str">
        <f t="shared" si="98"/>
        <v/>
      </c>
      <c r="M958" t="str">
        <f t="shared" si="99"/>
        <v/>
      </c>
      <c r="AF958" s="10">
        <v>8950</v>
      </c>
      <c r="AG958">
        <f t="shared" ca="1" si="93"/>
        <v>0</v>
      </c>
      <c r="AH958">
        <f t="shared" ca="1" si="94"/>
        <v>0</v>
      </c>
      <c r="AI958">
        <f t="shared" ca="1" si="95"/>
        <v>0</v>
      </c>
      <c r="AJ958">
        <f t="shared" ca="1" si="96"/>
        <v>1</v>
      </c>
      <c r="AK958">
        <f t="shared" ca="1" si="97"/>
        <v>1333.5</v>
      </c>
    </row>
    <row r="959" spans="12:37" x14ac:dyDescent="0.25">
      <c r="L959" t="str">
        <f t="shared" si="98"/>
        <v/>
      </c>
      <c r="M959" t="str">
        <f t="shared" si="99"/>
        <v/>
      </c>
      <c r="N959" t="e">
        <f t="array" ref="N959:P961">MINVERSE(N955:P957)</f>
        <v>#VALUE!</v>
      </c>
      <c r="O959" t="e">
        <v>#VALUE!</v>
      </c>
      <c r="P959" t="e">
        <v>#VALUE!</v>
      </c>
      <c r="R959" t="e">
        <f t="array" ref="R959:R961">MMULT(N959:P961,R955:R957)</f>
        <v>#VALUE!</v>
      </c>
      <c r="S959" t="s">
        <v>35</v>
      </c>
      <c r="AF959" s="10">
        <v>8960</v>
      </c>
      <c r="AG959">
        <f t="shared" ca="1" si="93"/>
        <v>0</v>
      </c>
      <c r="AH959">
        <f t="shared" ca="1" si="94"/>
        <v>0</v>
      </c>
      <c r="AI959">
        <f t="shared" ca="1" si="95"/>
        <v>0</v>
      </c>
      <c r="AJ959">
        <f t="shared" ca="1" si="96"/>
        <v>1</v>
      </c>
      <c r="AK959">
        <f t="shared" ca="1" si="97"/>
        <v>1333.5</v>
      </c>
    </row>
    <row r="960" spans="12:37" x14ac:dyDescent="0.25">
      <c r="L960" t="str">
        <f t="shared" si="98"/>
        <v/>
      </c>
      <c r="M960" t="str">
        <f t="shared" si="99"/>
        <v/>
      </c>
      <c r="N960" t="e">
        <v>#VALUE!</v>
      </c>
      <c r="O960" t="e">
        <v>#VALUE!</v>
      </c>
      <c r="P960" t="e">
        <v>#VALUE!</v>
      </c>
      <c r="R960" t="e">
        <v>#VALUE!</v>
      </c>
      <c r="S960" t="s">
        <v>35</v>
      </c>
      <c r="AF960" s="10">
        <v>8970</v>
      </c>
      <c r="AG960">
        <f t="shared" ref="AG960:AG1023" ca="1" si="100">IF(((AF960/10)+0.99)&gt;$O$60,AG959,OFFSET($M$65,AF960,0))</f>
        <v>0</v>
      </c>
      <c r="AH960">
        <f t="shared" ref="AH960:AH1023" ca="1" si="101">IFERROR(IF((AF960/10)&gt;$O$60,AH959,DEGREES(ASIN(((SIN(RADIANS(AG960)))*$C$26)/(SQRT((((SIN(RADIANS(AG960)))*$C$26)^2)+(($C$22-$C$25-(((SIN(RADIANS(90-AG960)))*$C$26))-$C$23)^2)))))),AH959)</f>
        <v>0</v>
      </c>
      <c r="AI960">
        <f t="shared" ref="AI960:AI1023" ca="1" si="102">IFERROR(IF((AF960/10)&gt;$O$60,AI959,OFFSET($R$69,AF960,0)),AI959)</f>
        <v>0</v>
      </c>
      <c r="AJ960">
        <f t="shared" ref="AJ960:AJ1023" ca="1" si="103">IFERROR(IF((AF960/10)&gt;$O$60,AJ959,OFFSET($R$70,AF960,0)),AJ959)</f>
        <v>1</v>
      </c>
      <c r="AK960">
        <f t="shared" ref="AK960:AK1023" ca="1" si="104">IFERROR(IF((AF960/10)&gt;$O$60,AK959,OFFSET($R$71,AF960,0)),AK959)</f>
        <v>1333.5</v>
      </c>
    </row>
    <row r="961" spans="12:37" x14ac:dyDescent="0.25">
      <c r="L961" t="str">
        <f t="shared" si="98"/>
        <v/>
      </c>
      <c r="M961" t="str">
        <f t="shared" si="99"/>
        <v/>
      </c>
      <c r="N961" t="e">
        <v>#VALUE!</v>
      </c>
      <c r="O961" t="e">
        <v>#VALUE!</v>
      </c>
      <c r="P961" t="e">
        <v>#VALUE!</v>
      </c>
      <c r="R961" t="e">
        <v>#VALUE!</v>
      </c>
      <c r="S961" t="s">
        <v>35</v>
      </c>
      <c r="AF961" s="10">
        <v>8980</v>
      </c>
      <c r="AG961">
        <f t="shared" ca="1" si="100"/>
        <v>0</v>
      </c>
      <c r="AH961">
        <f t="shared" ca="1" si="101"/>
        <v>0</v>
      </c>
      <c r="AI961">
        <f t="shared" ca="1" si="102"/>
        <v>0</v>
      </c>
      <c r="AJ961">
        <f t="shared" ca="1" si="103"/>
        <v>1</v>
      </c>
      <c r="AK961">
        <f t="shared" ca="1" si="104"/>
        <v>1333.5</v>
      </c>
    </row>
    <row r="962" spans="12:37" x14ac:dyDescent="0.25">
      <c r="L962" t="str">
        <f t="shared" si="98"/>
        <v/>
      </c>
      <c r="M962" t="str">
        <f t="shared" si="99"/>
        <v/>
      </c>
      <c r="AF962" s="10">
        <v>8990</v>
      </c>
      <c r="AG962">
        <f t="shared" ca="1" si="100"/>
        <v>0</v>
      </c>
      <c r="AH962">
        <f t="shared" ca="1" si="101"/>
        <v>0</v>
      </c>
      <c r="AI962">
        <f t="shared" ca="1" si="102"/>
        <v>0</v>
      </c>
      <c r="AJ962">
        <f t="shared" ca="1" si="103"/>
        <v>1</v>
      </c>
      <c r="AK962">
        <f t="shared" ca="1" si="104"/>
        <v>1333.5</v>
      </c>
    </row>
    <row r="963" spans="12:37" x14ac:dyDescent="0.25">
      <c r="L963" t="str">
        <f t="shared" si="98"/>
        <v/>
      </c>
      <c r="M963" t="str">
        <f t="shared" si="99"/>
        <v/>
      </c>
      <c r="AF963" s="10">
        <v>9000</v>
      </c>
      <c r="AG963">
        <f t="shared" ca="1" si="100"/>
        <v>0</v>
      </c>
      <c r="AH963">
        <f t="shared" ca="1" si="101"/>
        <v>0</v>
      </c>
      <c r="AI963">
        <f t="shared" ca="1" si="102"/>
        <v>0</v>
      </c>
      <c r="AJ963">
        <f t="shared" ca="1" si="103"/>
        <v>1</v>
      </c>
      <c r="AK963">
        <f t="shared" ca="1" si="104"/>
        <v>1333.5</v>
      </c>
    </row>
    <row r="964" spans="12:37" x14ac:dyDescent="0.25">
      <c r="L964" t="str">
        <f t="shared" si="98"/>
        <v/>
      </c>
      <c r="M964" t="str">
        <f t="shared" si="99"/>
        <v/>
      </c>
      <c r="N964" t="s">
        <v>32</v>
      </c>
      <c r="O964" t="s">
        <v>33</v>
      </c>
      <c r="P964" t="s">
        <v>34</v>
      </c>
      <c r="AF964" s="10">
        <v>9010</v>
      </c>
      <c r="AG964">
        <f t="shared" ca="1" si="100"/>
        <v>0</v>
      </c>
      <c r="AH964">
        <f t="shared" ca="1" si="101"/>
        <v>0</v>
      </c>
      <c r="AI964">
        <f t="shared" ca="1" si="102"/>
        <v>0</v>
      </c>
      <c r="AJ964">
        <f t="shared" ca="1" si="103"/>
        <v>1</v>
      </c>
      <c r="AK964">
        <f t="shared" ca="1" si="104"/>
        <v>1333.5</v>
      </c>
    </row>
    <row r="965" spans="12:37" x14ac:dyDescent="0.25">
      <c r="L965" t="str">
        <f t="shared" si="98"/>
        <v/>
      </c>
      <c r="M965" t="str">
        <f t="shared" si="99"/>
        <v/>
      </c>
      <c r="N965" t="e">
        <f>COS(RADIANS(M965))</f>
        <v>#VALUE!</v>
      </c>
      <c r="O965" t="str">
        <f>IFERROR(-COS(RADIANS(DEGREES(ASIN(((SIN(RADIANS(M965)))*$C$26)/(SQRT((((SIN(RADIANS(M965)))*$C$26)^2)+(($C$22-$C$25-(((SIN(RADIANS(90-M965)))*$C$26))-$C$23)^2))))))),"")</f>
        <v/>
      </c>
      <c r="P965" t="e">
        <f>N965</f>
        <v>#VALUE!</v>
      </c>
      <c r="R965">
        <v>0</v>
      </c>
      <c r="AF965" s="10">
        <v>9020</v>
      </c>
      <c r="AG965">
        <f t="shared" ca="1" si="100"/>
        <v>0</v>
      </c>
      <c r="AH965">
        <f t="shared" ca="1" si="101"/>
        <v>0</v>
      </c>
      <c r="AI965">
        <f t="shared" ca="1" si="102"/>
        <v>0</v>
      </c>
      <c r="AJ965">
        <f t="shared" ca="1" si="103"/>
        <v>1</v>
      </c>
      <c r="AK965">
        <f t="shared" ca="1" si="104"/>
        <v>1333.5</v>
      </c>
    </row>
    <row r="966" spans="12:37" x14ac:dyDescent="0.25">
      <c r="L966" t="str">
        <f t="shared" si="98"/>
        <v/>
      </c>
      <c r="M966" t="str">
        <f t="shared" si="99"/>
        <v/>
      </c>
      <c r="N966" t="e">
        <f>SIN(RADIANS(M965))</f>
        <v>#VALUE!</v>
      </c>
      <c r="O966" t="e">
        <f>SIN(RADIANS(DEGREES(ASIN(((SIN(RADIANS(M965)))*$C$26)/(SQRT((((SIN(RADIANS(M965)))*$C$26)^2)+(($C$22-$C$25-(((SIN(RADIANS(90-M965)))*$C$26))-$C$23)^2)))))))</f>
        <v>#VALUE!</v>
      </c>
      <c r="P966" t="e">
        <f>N966</f>
        <v>#VALUE!</v>
      </c>
      <c r="R966">
        <f>$C$6</f>
        <v>1333.5</v>
      </c>
      <c r="AF966" s="10">
        <v>9030</v>
      </c>
      <c r="AG966">
        <f t="shared" ca="1" si="100"/>
        <v>0</v>
      </c>
      <c r="AH966">
        <f t="shared" ca="1" si="101"/>
        <v>0</v>
      </c>
      <c r="AI966">
        <f t="shared" ca="1" si="102"/>
        <v>0</v>
      </c>
      <c r="AJ966">
        <f t="shared" ca="1" si="103"/>
        <v>1</v>
      </c>
      <c r="AK966">
        <f t="shared" ca="1" si="104"/>
        <v>1333.5</v>
      </c>
    </row>
    <row r="967" spans="12:37" x14ac:dyDescent="0.25">
      <c r="L967" t="str">
        <f t="shared" si="98"/>
        <v/>
      </c>
      <c r="M967" t="str">
        <f t="shared" si="99"/>
        <v/>
      </c>
      <c r="N967">
        <v>0</v>
      </c>
      <c r="O967" t="e">
        <f>$C$23*O966</f>
        <v>#VALUE!</v>
      </c>
      <c r="P967" t="e">
        <f>$C$22*P966</f>
        <v>#VALUE!</v>
      </c>
      <c r="R967">
        <f>$C$20*$C$6</f>
        <v>25325.832000000002</v>
      </c>
      <c r="AF967" s="10">
        <v>9040</v>
      </c>
      <c r="AG967">
        <f t="shared" ca="1" si="100"/>
        <v>0</v>
      </c>
      <c r="AH967">
        <f t="shared" ca="1" si="101"/>
        <v>0</v>
      </c>
      <c r="AI967">
        <f t="shared" ca="1" si="102"/>
        <v>0</v>
      </c>
      <c r="AJ967">
        <f t="shared" ca="1" si="103"/>
        <v>1</v>
      </c>
      <c r="AK967">
        <f t="shared" ca="1" si="104"/>
        <v>1333.5</v>
      </c>
    </row>
    <row r="968" spans="12:37" x14ac:dyDescent="0.25">
      <c r="L968" t="str">
        <f t="shared" si="98"/>
        <v/>
      </c>
      <c r="M968" t="str">
        <f t="shared" si="99"/>
        <v/>
      </c>
      <c r="AF968" s="10">
        <v>9050</v>
      </c>
      <c r="AG968">
        <f t="shared" ca="1" si="100"/>
        <v>0</v>
      </c>
      <c r="AH968">
        <f t="shared" ca="1" si="101"/>
        <v>0</v>
      </c>
      <c r="AI968">
        <f t="shared" ca="1" si="102"/>
        <v>0</v>
      </c>
      <c r="AJ968">
        <f t="shared" ca="1" si="103"/>
        <v>1</v>
      </c>
      <c r="AK968">
        <f t="shared" ca="1" si="104"/>
        <v>1333.5</v>
      </c>
    </row>
    <row r="969" spans="12:37" x14ac:dyDescent="0.25">
      <c r="L969" t="str">
        <f t="shared" si="98"/>
        <v/>
      </c>
      <c r="M969" t="str">
        <f t="shared" si="99"/>
        <v/>
      </c>
      <c r="N969" t="e">
        <f t="array" ref="N969:P971">MINVERSE(N965:P967)</f>
        <v>#VALUE!</v>
      </c>
      <c r="O969" t="e">
        <v>#VALUE!</v>
      </c>
      <c r="P969" t="e">
        <v>#VALUE!</v>
      </c>
      <c r="R969" t="e">
        <f t="array" ref="R969:R971">MMULT(N969:P971,R965:R967)</f>
        <v>#VALUE!</v>
      </c>
      <c r="S969" t="s">
        <v>35</v>
      </c>
      <c r="AF969" s="10">
        <v>9060</v>
      </c>
      <c r="AG969">
        <f t="shared" ca="1" si="100"/>
        <v>0</v>
      </c>
      <c r="AH969">
        <f t="shared" ca="1" si="101"/>
        <v>0</v>
      </c>
      <c r="AI969">
        <f t="shared" ca="1" si="102"/>
        <v>0</v>
      </c>
      <c r="AJ969">
        <f t="shared" ca="1" si="103"/>
        <v>1</v>
      </c>
      <c r="AK969">
        <f t="shared" ca="1" si="104"/>
        <v>1333.5</v>
      </c>
    </row>
    <row r="970" spans="12:37" x14ac:dyDescent="0.25">
      <c r="L970" t="str">
        <f t="shared" si="98"/>
        <v/>
      </c>
      <c r="M970" t="str">
        <f t="shared" si="99"/>
        <v/>
      </c>
      <c r="N970" t="e">
        <v>#VALUE!</v>
      </c>
      <c r="O970" t="e">
        <v>#VALUE!</v>
      </c>
      <c r="P970" t="e">
        <v>#VALUE!</v>
      </c>
      <c r="R970" t="e">
        <v>#VALUE!</v>
      </c>
      <c r="S970" t="s">
        <v>35</v>
      </c>
      <c r="AF970" s="10">
        <v>9070</v>
      </c>
      <c r="AG970">
        <f t="shared" ca="1" si="100"/>
        <v>0</v>
      </c>
      <c r="AH970">
        <f t="shared" ca="1" si="101"/>
        <v>0</v>
      </c>
      <c r="AI970">
        <f t="shared" ca="1" si="102"/>
        <v>0</v>
      </c>
      <c r="AJ970">
        <f t="shared" ca="1" si="103"/>
        <v>1</v>
      </c>
      <c r="AK970">
        <f t="shared" ca="1" si="104"/>
        <v>1333.5</v>
      </c>
    </row>
    <row r="971" spans="12:37" x14ac:dyDescent="0.25">
      <c r="L971" t="str">
        <f t="shared" si="98"/>
        <v/>
      </c>
      <c r="M971" t="str">
        <f t="shared" si="99"/>
        <v/>
      </c>
      <c r="N971" t="e">
        <v>#VALUE!</v>
      </c>
      <c r="O971" t="e">
        <v>#VALUE!</v>
      </c>
      <c r="P971" t="e">
        <v>#VALUE!</v>
      </c>
      <c r="R971" t="e">
        <v>#VALUE!</v>
      </c>
      <c r="S971" t="s">
        <v>35</v>
      </c>
      <c r="AF971" s="10">
        <v>9080</v>
      </c>
      <c r="AG971">
        <f t="shared" ca="1" si="100"/>
        <v>0</v>
      </c>
      <c r="AH971">
        <f t="shared" ca="1" si="101"/>
        <v>0</v>
      </c>
      <c r="AI971">
        <f t="shared" ca="1" si="102"/>
        <v>0</v>
      </c>
      <c r="AJ971">
        <f t="shared" ca="1" si="103"/>
        <v>1</v>
      </c>
      <c r="AK971">
        <f t="shared" ca="1" si="104"/>
        <v>1333.5</v>
      </c>
    </row>
    <row r="972" spans="12:37" x14ac:dyDescent="0.25">
      <c r="L972" t="str">
        <f t="shared" ref="L972:L1035" si="105">IF(M972="","",L962+1)</f>
        <v/>
      </c>
      <c r="M972" t="str">
        <f t="shared" si="99"/>
        <v/>
      </c>
      <c r="AF972" s="10">
        <v>9090</v>
      </c>
      <c r="AG972">
        <f t="shared" ca="1" si="100"/>
        <v>0</v>
      </c>
      <c r="AH972">
        <f t="shared" ca="1" si="101"/>
        <v>0</v>
      </c>
      <c r="AI972">
        <f t="shared" ca="1" si="102"/>
        <v>0</v>
      </c>
      <c r="AJ972">
        <f t="shared" ca="1" si="103"/>
        <v>1</v>
      </c>
      <c r="AK972">
        <f t="shared" ca="1" si="104"/>
        <v>1333.5</v>
      </c>
    </row>
    <row r="973" spans="12:37" x14ac:dyDescent="0.25">
      <c r="L973" t="str">
        <f t="shared" si="105"/>
        <v/>
      </c>
      <c r="M973" t="str">
        <f t="shared" si="99"/>
        <v/>
      </c>
      <c r="AF973" s="10">
        <v>9100</v>
      </c>
      <c r="AG973">
        <f t="shared" ca="1" si="100"/>
        <v>0</v>
      </c>
      <c r="AH973">
        <f t="shared" ca="1" si="101"/>
        <v>0</v>
      </c>
      <c r="AI973">
        <f t="shared" ca="1" si="102"/>
        <v>0</v>
      </c>
      <c r="AJ973">
        <f t="shared" ca="1" si="103"/>
        <v>1</v>
      </c>
      <c r="AK973">
        <f t="shared" ca="1" si="104"/>
        <v>1333.5</v>
      </c>
    </row>
    <row r="974" spans="12:37" x14ac:dyDescent="0.25">
      <c r="L974" t="str">
        <f t="shared" si="105"/>
        <v/>
      </c>
      <c r="M974" t="str">
        <f t="shared" si="99"/>
        <v/>
      </c>
      <c r="N974" t="s">
        <v>32</v>
      </c>
      <c r="O974" t="s">
        <v>33</v>
      </c>
      <c r="P974" t="s">
        <v>34</v>
      </c>
      <c r="AF974" s="10">
        <v>9110</v>
      </c>
      <c r="AG974">
        <f t="shared" ca="1" si="100"/>
        <v>0</v>
      </c>
      <c r="AH974">
        <f t="shared" ca="1" si="101"/>
        <v>0</v>
      </c>
      <c r="AI974">
        <f t="shared" ca="1" si="102"/>
        <v>0</v>
      </c>
      <c r="AJ974">
        <f t="shared" ca="1" si="103"/>
        <v>1</v>
      </c>
      <c r="AK974">
        <f t="shared" ca="1" si="104"/>
        <v>1333.5</v>
      </c>
    </row>
    <row r="975" spans="12:37" x14ac:dyDescent="0.25">
      <c r="L975" t="str">
        <f t="shared" si="105"/>
        <v/>
      </c>
      <c r="M975" t="str">
        <f t="shared" si="99"/>
        <v/>
      </c>
      <c r="N975" t="e">
        <f>COS(RADIANS(M975))</f>
        <v>#VALUE!</v>
      </c>
      <c r="O975" t="str">
        <f>IFERROR(-COS(RADIANS(DEGREES(ASIN(((SIN(RADIANS(M975)))*$C$26)/(SQRT((((SIN(RADIANS(M975)))*$C$26)^2)+(($C$22-$C$25-(((SIN(RADIANS(90-M975)))*$C$26))-$C$23)^2))))))),"")</f>
        <v/>
      </c>
      <c r="P975" t="e">
        <f>N975</f>
        <v>#VALUE!</v>
      </c>
      <c r="R975">
        <v>0</v>
      </c>
      <c r="AF975" s="10">
        <v>9120</v>
      </c>
      <c r="AG975">
        <f t="shared" ca="1" si="100"/>
        <v>0</v>
      </c>
      <c r="AH975">
        <f t="shared" ca="1" si="101"/>
        <v>0</v>
      </c>
      <c r="AI975">
        <f t="shared" ca="1" si="102"/>
        <v>0</v>
      </c>
      <c r="AJ975">
        <f t="shared" ca="1" si="103"/>
        <v>1</v>
      </c>
      <c r="AK975">
        <f t="shared" ca="1" si="104"/>
        <v>1333.5</v>
      </c>
    </row>
    <row r="976" spans="12:37" x14ac:dyDescent="0.25">
      <c r="L976" t="str">
        <f t="shared" si="105"/>
        <v/>
      </c>
      <c r="M976" t="str">
        <f t="shared" si="99"/>
        <v/>
      </c>
      <c r="N976" t="e">
        <f>SIN(RADIANS(M975))</f>
        <v>#VALUE!</v>
      </c>
      <c r="O976" t="e">
        <f>SIN(RADIANS(DEGREES(ASIN(((SIN(RADIANS(M975)))*$C$26)/(SQRT((((SIN(RADIANS(M975)))*$C$26)^2)+(($C$22-$C$25-(((SIN(RADIANS(90-M975)))*$C$26))-$C$23)^2)))))))</f>
        <v>#VALUE!</v>
      </c>
      <c r="P976" t="e">
        <f>N976</f>
        <v>#VALUE!</v>
      </c>
      <c r="R976">
        <f>$C$6</f>
        <v>1333.5</v>
      </c>
      <c r="AF976" s="10">
        <v>9130</v>
      </c>
      <c r="AG976">
        <f t="shared" ca="1" si="100"/>
        <v>0</v>
      </c>
      <c r="AH976">
        <f t="shared" ca="1" si="101"/>
        <v>0</v>
      </c>
      <c r="AI976">
        <f t="shared" ca="1" si="102"/>
        <v>0</v>
      </c>
      <c r="AJ976">
        <f t="shared" ca="1" si="103"/>
        <v>1</v>
      </c>
      <c r="AK976">
        <f t="shared" ca="1" si="104"/>
        <v>1333.5</v>
      </c>
    </row>
    <row r="977" spans="12:37" x14ac:dyDescent="0.25">
      <c r="L977" t="str">
        <f t="shared" si="105"/>
        <v/>
      </c>
      <c r="M977" t="str">
        <f t="shared" si="99"/>
        <v/>
      </c>
      <c r="N977">
        <v>0</v>
      </c>
      <c r="O977" t="e">
        <f>$C$23*O976</f>
        <v>#VALUE!</v>
      </c>
      <c r="P977" t="e">
        <f>$C$22*P976</f>
        <v>#VALUE!</v>
      </c>
      <c r="R977">
        <f>$C$20*$C$6</f>
        <v>25325.832000000002</v>
      </c>
      <c r="AF977" s="10">
        <v>9140</v>
      </c>
      <c r="AG977">
        <f t="shared" ca="1" si="100"/>
        <v>0</v>
      </c>
      <c r="AH977">
        <f t="shared" ca="1" si="101"/>
        <v>0</v>
      </c>
      <c r="AI977">
        <f t="shared" ca="1" si="102"/>
        <v>0</v>
      </c>
      <c r="AJ977">
        <f t="shared" ca="1" si="103"/>
        <v>1</v>
      </c>
      <c r="AK977">
        <f t="shared" ca="1" si="104"/>
        <v>1333.5</v>
      </c>
    </row>
    <row r="978" spans="12:37" x14ac:dyDescent="0.25">
      <c r="L978" t="str">
        <f t="shared" si="105"/>
        <v/>
      </c>
      <c r="M978" t="str">
        <f t="shared" si="99"/>
        <v/>
      </c>
      <c r="AF978" s="10">
        <v>9150</v>
      </c>
      <c r="AG978">
        <f t="shared" ca="1" si="100"/>
        <v>0</v>
      </c>
      <c r="AH978">
        <f t="shared" ca="1" si="101"/>
        <v>0</v>
      </c>
      <c r="AI978">
        <f t="shared" ca="1" si="102"/>
        <v>0</v>
      </c>
      <c r="AJ978">
        <f t="shared" ca="1" si="103"/>
        <v>1</v>
      </c>
      <c r="AK978">
        <f t="shared" ca="1" si="104"/>
        <v>1333.5</v>
      </c>
    </row>
    <row r="979" spans="12:37" x14ac:dyDescent="0.25">
      <c r="L979" t="str">
        <f t="shared" si="105"/>
        <v/>
      </c>
      <c r="M979" t="str">
        <f t="shared" si="99"/>
        <v/>
      </c>
      <c r="N979" t="e">
        <f t="array" ref="N979:P981">MINVERSE(N975:P977)</f>
        <v>#VALUE!</v>
      </c>
      <c r="O979" t="e">
        <v>#VALUE!</v>
      </c>
      <c r="P979" t="e">
        <v>#VALUE!</v>
      </c>
      <c r="R979" t="e">
        <f t="array" ref="R979:R981">MMULT(N979:P981,R975:R977)</f>
        <v>#VALUE!</v>
      </c>
      <c r="S979" t="s">
        <v>35</v>
      </c>
      <c r="AF979" s="10">
        <v>9160</v>
      </c>
      <c r="AG979">
        <f t="shared" ca="1" si="100"/>
        <v>0</v>
      </c>
      <c r="AH979">
        <f t="shared" ca="1" si="101"/>
        <v>0</v>
      </c>
      <c r="AI979">
        <f t="shared" ca="1" si="102"/>
        <v>0</v>
      </c>
      <c r="AJ979">
        <f t="shared" ca="1" si="103"/>
        <v>1</v>
      </c>
      <c r="AK979">
        <f t="shared" ca="1" si="104"/>
        <v>1333.5</v>
      </c>
    </row>
    <row r="980" spans="12:37" x14ac:dyDescent="0.25">
      <c r="L980" t="str">
        <f t="shared" si="105"/>
        <v/>
      </c>
      <c r="M980" t="str">
        <f t="shared" si="99"/>
        <v/>
      </c>
      <c r="N980" t="e">
        <v>#VALUE!</v>
      </c>
      <c r="O980" t="e">
        <v>#VALUE!</v>
      </c>
      <c r="P980" t="e">
        <v>#VALUE!</v>
      </c>
      <c r="R980" t="e">
        <v>#VALUE!</v>
      </c>
      <c r="S980" t="s">
        <v>35</v>
      </c>
      <c r="AF980" s="10">
        <v>9170</v>
      </c>
      <c r="AG980">
        <f t="shared" ca="1" si="100"/>
        <v>0</v>
      </c>
      <c r="AH980">
        <f t="shared" ca="1" si="101"/>
        <v>0</v>
      </c>
      <c r="AI980">
        <f t="shared" ca="1" si="102"/>
        <v>0</v>
      </c>
      <c r="AJ980">
        <f t="shared" ca="1" si="103"/>
        <v>1</v>
      </c>
      <c r="AK980">
        <f t="shared" ca="1" si="104"/>
        <v>1333.5</v>
      </c>
    </row>
    <row r="981" spans="12:37" x14ac:dyDescent="0.25">
      <c r="L981" t="str">
        <f t="shared" si="105"/>
        <v/>
      </c>
      <c r="M981" t="str">
        <f t="shared" si="99"/>
        <v/>
      </c>
      <c r="N981" t="e">
        <v>#VALUE!</v>
      </c>
      <c r="O981" t="e">
        <v>#VALUE!</v>
      </c>
      <c r="P981" t="e">
        <v>#VALUE!</v>
      </c>
      <c r="R981" t="e">
        <v>#VALUE!</v>
      </c>
      <c r="S981" t="s">
        <v>35</v>
      </c>
      <c r="AF981" s="10">
        <v>9180</v>
      </c>
      <c r="AG981">
        <f t="shared" ca="1" si="100"/>
        <v>0</v>
      </c>
      <c r="AH981">
        <f t="shared" ca="1" si="101"/>
        <v>0</v>
      </c>
      <c r="AI981">
        <f t="shared" ca="1" si="102"/>
        <v>0</v>
      </c>
      <c r="AJ981">
        <f t="shared" ca="1" si="103"/>
        <v>1</v>
      </c>
      <c r="AK981">
        <f t="shared" ca="1" si="104"/>
        <v>1333.5</v>
      </c>
    </row>
    <row r="982" spans="12:37" x14ac:dyDescent="0.25">
      <c r="L982" t="str">
        <f t="shared" si="105"/>
        <v/>
      </c>
      <c r="M982" t="str">
        <f t="shared" si="99"/>
        <v/>
      </c>
      <c r="AF982" s="10">
        <v>9190</v>
      </c>
      <c r="AG982">
        <f t="shared" ca="1" si="100"/>
        <v>0</v>
      </c>
      <c r="AH982">
        <f t="shared" ca="1" si="101"/>
        <v>0</v>
      </c>
      <c r="AI982">
        <f t="shared" ca="1" si="102"/>
        <v>0</v>
      </c>
      <c r="AJ982">
        <f t="shared" ca="1" si="103"/>
        <v>1</v>
      </c>
      <c r="AK982">
        <f t="shared" ca="1" si="104"/>
        <v>1333.5</v>
      </c>
    </row>
    <row r="983" spans="12:37" x14ac:dyDescent="0.25">
      <c r="L983" t="str">
        <f t="shared" si="105"/>
        <v/>
      </c>
      <c r="M983" t="str">
        <f t="shared" si="99"/>
        <v/>
      </c>
      <c r="AF983" s="10">
        <v>9200</v>
      </c>
      <c r="AG983">
        <f t="shared" ca="1" si="100"/>
        <v>0</v>
      </c>
      <c r="AH983">
        <f t="shared" ca="1" si="101"/>
        <v>0</v>
      </c>
      <c r="AI983">
        <f t="shared" ca="1" si="102"/>
        <v>0</v>
      </c>
      <c r="AJ983">
        <f t="shared" ca="1" si="103"/>
        <v>1</v>
      </c>
      <c r="AK983">
        <f t="shared" ca="1" si="104"/>
        <v>1333.5</v>
      </c>
    </row>
    <row r="984" spans="12:37" x14ac:dyDescent="0.25">
      <c r="L984" t="str">
        <f t="shared" si="105"/>
        <v/>
      </c>
      <c r="M984" t="str">
        <f t="shared" si="99"/>
        <v/>
      </c>
      <c r="N984" t="s">
        <v>32</v>
      </c>
      <c r="O984" t="s">
        <v>33</v>
      </c>
      <c r="P984" t="s">
        <v>34</v>
      </c>
      <c r="AF984" s="10">
        <v>9210</v>
      </c>
      <c r="AG984">
        <f t="shared" ca="1" si="100"/>
        <v>0</v>
      </c>
      <c r="AH984">
        <f t="shared" ca="1" si="101"/>
        <v>0</v>
      </c>
      <c r="AI984">
        <f t="shared" ca="1" si="102"/>
        <v>0</v>
      </c>
      <c r="AJ984">
        <f t="shared" ca="1" si="103"/>
        <v>1</v>
      </c>
      <c r="AK984">
        <f t="shared" ca="1" si="104"/>
        <v>1333.5</v>
      </c>
    </row>
    <row r="985" spans="12:37" x14ac:dyDescent="0.25">
      <c r="L985" t="str">
        <f t="shared" si="105"/>
        <v/>
      </c>
      <c r="M985" t="str">
        <f t="shared" si="99"/>
        <v/>
      </c>
      <c r="N985" t="e">
        <f>COS(RADIANS(M985))</f>
        <v>#VALUE!</v>
      </c>
      <c r="O985" t="str">
        <f>IFERROR(-COS(RADIANS(DEGREES(ASIN(((SIN(RADIANS(M985)))*$C$26)/(SQRT((((SIN(RADIANS(M985)))*$C$26)^2)+(($C$22-$C$25-(((SIN(RADIANS(90-M985)))*$C$26))-$C$23)^2))))))),"")</f>
        <v/>
      </c>
      <c r="P985" t="e">
        <f>N985</f>
        <v>#VALUE!</v>
      </c>
      <c r="R985">
        <v>0</v>
      </c>
      <c r="AF985" s="10">
        <v>9220</v>
      </c>
      <c r="AG985">
        <f t="shared" ca="1" si="100"/>
        <v>0</v>
      </c>
      <c r="AH985">
        <f t="shared" ca="1" si="101"/>
        <v>0</v>
      </c>
      <c r="AI985">
        <f t="shared" ca="1" si="102"/>
        <v>0</v>
      </c>
      <c r="AJ985">
        <f t="shared" ca="1" si="103"/>
        <v>1</v>
      </c>
      <c r="AK985">
        <f t="shared" ca="1" si="104"/>
        <v>1333.5</v>
      </c>
    </row>
    <row r="986" spans="12:37" x14ac:dyDescent="0.25">
      <c r="L986" t="str">
        <f t="shared" si="105"/>
        <v/>
      </c>
      <c r="M986" t="str">
        <f t="shared" si="99"/>
        <v/>
      </c>
      <c r="N986" t="e">
        <f>SIN(RADIANS(M985))</f>
        <v>#VALUE!</v>
      </c>
      <c r="O986" t="e">
        <f>SIN(RADIANS(DEGREES(ASIN(((SIN(RADIANS(M985)))*$C$26)/(SQRT((((SIN(RADIANS(M985)))*$C$26)^2)+(($C$22-$C$25-(((SIN(RADIANS(90-M985)))*$C$26))-$C$23)^2)))))))</f>
        <v>#VALUE!</v>
      </c>
      <c r="P986" t="e">
        <f>N986</f>
        <v>#VALUE!</v>
      </c>
      <c r="R986">
        <f>$C$6</f>
        <v>1333.5</v>
      </c>
      <c r="AF986" s="10">
        <v>9230</v>
      </c>
      <c r="AG986">
        <f t="shared" ca="1" si="100"/>
        <v>0</v>
      </c>
      <c r="AH986">
        <f t="shared" ca="1" si="101"/>
        <v>0</v>
      </c>
      <c r="AI986">
        <f t="shared" ca="1" si="102"/>
        <v>0</v>
      </c>
      <c r="AJ986">
        <f t="shared" ca="1" si="103"/>
        <v>1</v>
      </c>
      <c r="AK986">
        <f t="shared" ca="1" si="104"/>
        <v>1333.5</v>
      </c>
    </row>
    <row r="987" spans="12:37" x14ac:dyDescent="0.25">
      <c r="L987" t="str">
        <f t="shared" si="105"/>
        <v/>
      </c>
      <c r="M987" t="str">
        <f t="shared" si="99"/>
        <v/>
      </c>
      <c r="N987">
        <v>0</v>
      </c>
      <c r="O987" t="e">
        <f>$C$23*O986</f>
        <v>#VALUE!</v>
      </c>
      <c r="P987" t="e">
        <f>$C$22*P986</f>
        <v>#VALUE!</v>
      </c>
      <c r="R987">
        <f>$C$20*$C$6</f>
        <v>25325.832000000002</v>
      </c>
      <c r="AF987" s="10">
        <v>9240</v>
      </c>
      <c r="AG987">
        <f t="shared" ca="1" si="100"/>
        <v>0</v>
      </c>
      <c r="AH987">
        <f t="shared" ca="1" si="101"/>
        <v>0</v>
      </c>
      <c r="AI987">
        <f t="shared" ca="1" si="102"/>
        <v>0</v>
      </c>
      <c r="AJ987">
        <f t="shared" ca="1" si="103"/>
        <v>1</v>
      </c>
      <c r="AK987">
        <f t="shared" ca="1" si="104"/>
        <v>1333.5</v>
      </c>
    </row>
    <row r="988" spans="12:37" x14ac:dyDescent="0.25">
      <c r="L988" t="str">
        <f t="shared" si="105"/>
        <v/>
      </c>
      <c r="M988" t="str">
        <f t="shared" si="99"/>
        <v/>
      </c>
      <c r="AF988" s="10">
        <v>9250</v>
      </c>
      <c r="AG988">
        <f t="shared" ca="1" si="100"/>
        <v>0</v>
      </c>
      <c r="AH988">
        <f t="shared" ca="1" si="101"/>
        <v>0</v>
      </c>
      <c r="AI988">
        <f t="shared" ca="1" si="102"/>
        <v>0</v>
      </c>
      <c r="AJ988">
        <f t="shared" ca="1" si="103"/>
        <v>1</v>
      </c>
      <c r="AK988">
        <f t="shared" ca="1" si="104"/>
        <v>1333.5</v>
      </c>
    </row>
    <row r="989" spans="12:37" x14ac:dyDescent="0.25">
      <c r="L989" t="str">
        <f t="shared" si="105"/>
        <v/>
      </c>
      <c r="M989" t="str">
        <f t="shared" si="99"/>
        <v/>
      </c>
      <c r="N989" t="e">
        <f t="array" ref="N989:P991">MINVERSE(N985:P987)</f>
        <v>#VALUE!</v>
      </c>
      <c r="O989" t="e">
        <v>#VALUE!</v>
      </c>
      <c r="P989" t="e">
        <v>#VALUE!</v>
      </c>
      <c r="R989" t="e">
        <f t="array" ref="R989:R991">MMULT(N989:P991,R985:R987)</f>
        <v>#VALUE!</v>
      </c>
      <c r="S989" t="s">
        <v>35</v>
      </c>
      <c r="AF989" s="10">
        <v>9260</v>
      </c>
      <c r="AG989">
        <f t="shared" ca="1" si="100"/>
        <v>0</v>
      </c>
      <c r="AH989">
        <f t="shared" ca="1" si="101"/>
        <v>0</v>
      </c>
      <c r="AI989">
        <f t="shared" ca="1" si="102"/>
        <v>0</v>
      </c>
      <c r="AJ989">
        <f t="shared" ca="1" si="103"/>
        <v>1</v>
      </c>
      <c r="AK989">
        <f t="shared" ca="1" si="104"/>
        <v>1333.5</v>
      </c>
    </row>
    <row r="990" spans="12:37" x14ac:dyDescent="0.25">
      <c r="L990" t="str">
        <f t="shared" si="105"/>
        <v/>
      </c>
      <c r="M990" t="str">
        <f t="shared" si="99"/>
        <v/>
      </c>
      <c r="N990" t="e">
        <v>#VALUE!</v>
      </c>
      <c r="O990" t="e">
        <v>#VALUE!</v>
      </c>
      <c r="P990" t="e">
        <v>#VALUE!</v>
      </c>
      <c r="R990" t="e">
        <v>#VALUE!</v>
      </c>
      <c r="S990" t="s">
        <v>35</v>
      </c>
      <c r="AF990" s="10">
        <v>9270</v>
      </c>
      <c r="AG990">
        <f t="shared" ca="1" si="100"/>
        <v>0</v>
      </c>
      <c r="AH990">
        <f t="shared" ca="1" si="101"/>
        <v>0</v>
      </c>
      <c r="AI990">
        <f t="shared" ca="1" si="102"/>
        <v>0</v>
      </c>
      <c r="AJ990">
        <f t="shared" ca="1" si="103"/>
        <v>1</v>
      </c>
      <c r="AK990">
        <f t="shared" ca="1" si="104"/>
        <v>1333.5</v>
      </c>
    </row>
    <row r="991" spans="12:37" x14ac:dyDescent="0.25">
      <c r="L991" t="str">
        <f t="shared" si="105"/>
        <v/>
      </c>
      <c r="M991" t="str">
        <f t="shared" si="99"/>
        <v/>
      </c>
      <c r="N991" t="e">
        <v>#VALUE!</v>
      </c>
      <c r="O991" t="e">
        <v>#VALUE!</v>
      </c>
      <c r="P991" t="e">
        <v>#VALUE!</v>
      </c>
      <c r="R991" t="e">
        <v>#VALUE!</v>
      </c>
      <c r="S991" t="s">
        <v>35</v>
      </c>
      <c r="AF991" s="10">
        <v>9280</v>
      </c>
      <c r="AG991">
        <f t="shared" ca="1" si="100"/>
        <v>0</v>
      </c>
      <c r="AH991">
        <f t="shared" ca="1" si="101"/>
        <v>0</v>
      </c>
      <c r="AI991">
        <f t="shared" ca="1" si="102"/>
        <v>0</v>
      </c>
      <c r="AJ991">
        <f t="shared" ca="1" si="103"/>
        <v>1</v>
      </c>
      <c r="AK991">
        <f t="shared" ca="1" si="104"/>
        <v>1333.5</v>
      </c>
    </row>
    <row r="992" spans="12:37" x14ac:dyDescent="0.25">
      <c r="L992" t="str">
        <f t="shared" si="105"/>
        <v/>
      </c>
      <c r="M992" t="str">
        <f t="shared" si="99"/>
        <v/>
      </c>
      <c r="AF992" s="10">
        <v>9290</v>
      </c>
      <c r="AG992">
        <f t="shared" ca="1" si="100"/>
        <v>0</v>
      </c>
      <c r="AH992">
        <f t="shared" ca="1" si="101"/>
        <v>0</v>
      </c>
      <c r="AI992">
        <f t="shared" ca="1" si="102"/>
        <v>0</v>
      </c>
      <c r="AJ992">
        <f t="shared" ca="1" si="103"/>
        <v>1</v>
      </c>
      <c r="AK992">
        <f t="shared" ca="1" si="104"/>
        <v>1333.5</v>
      </c>
    </row>
    <row r="993" spans="12:37" x14ac:dyDescent="0.25">
      <c r="L993" t="str">
        <f t="shared" si="105"/>
        <v/>
      </c>
      <c r="M993" t="str">
        <f t="shared" si="99"/>
        <v/>
      </c>
      <c r="AF993" s="10">
        <v>9300</v>
      </c>
      <c r="AG993">
        <f t="shared" ca="1" si="100"/>
        <v>0</v>
      </c>
      <c r="AH993">
        <f t="shared" ca="1" si="101"/>
        <v>0</v>
      </c>
      <c r="AI993">
        <f t="shared" ca="1" si="102"/>
        <v>0</v>
      </c>
      <c r="AJ993">
        <f t="shared" ca="1" si="103"/>
        <v>1</v>
      </c>
      <c r="AK993">
        <f t="shared" ca="1" si="104"/>
        <v>1333.5</v>
      </c>
    </row>
    <row r="994" spans="12:37" x14ac:dyDescent="0.25">
      <c r="L994" t="str">
        <f t="shared" si="105"/>
        <v/>
      </c>
      <c r="M994" t="str">
        <f t="shared" si="99"/>
        <v/>
      </c>
      <c r="N994" t="s">
        <v>32</v>
      </c>
      <c r="O994" t="s">
        <v>33</v>
      </c>
      <c r="P994" t="s">
        <v>34</v>
      </c>
      <c r="AF994" s="10">
        <v>9310</v>
      </c>
      <c r="AG994">
        <f t="shared" ca="1" si="100"/>
        <v>0</v>
      </c>
      <c r="AH994">
        <f t="shared" ca="1" si="101"/>
        <v>0</v>
      </c>
      <c r="AI994">
        <f t="shared" ca="1" si="102"/>
        <v>0</v>
      </c>
      <c r="AJ994">
        <f t="shared" ca="1" si="103"/>
        <v>1</v>
      </c>
      <c r="AK994">
        <f t="shared" ca="1" si="104"/>
        <v>1333.5</v>
      </c>
    </row>
    <row r="995" spans="12:37" x14ac:dyDescent="0.25">
      <c r="L995" t="str">
        <f t="shared" si="105"/>
        <v/>
      </c>
      <c r="M995" t="str">
        <f t="shared" ref="M995:M1058" si="106">IF(M985="","",IF(((M985+$O$61)&gt;=$O$49+($O$61/2)),"",(M985+$O$61)))</f>
        <v/>
      </c>
      <c r="N995" t="e">
        <f>COS(RADIANS(M995))</f>
        <v>#VALUE!</v>
      </c>
      <c r="O995" t="str">
        <f>IFERROR(-COS(RADIANS(DEGREES(ASIN(((SIN(RADIANS(M995)))*$C$26)/(SQRT((((SIN(RADIANS(M995)))*$C$26)^2)+(($C$22-$C$25-(((SIN(RADIANS(90-M995)))*$C$26))-$C$23)^2))))))),"")</f>
        <v/>
      </c>
      <c r="P995" t="e">
        <f>N995</f>
        <v>#VALUE!</v>
      </c>
      <c r="R995">
        <v>0</v>
      </c>
      <c r="AF995" s="10">
        <v>9320</v>
      </c>
      <c r="AG995">
        <f t="shared" ca="1" si="100"/>
        <v>0</v>
      </c>
      <c r="AH995">
        <f t="shared" ca="1" si="101"/>
        <v>0</v>
      </c>
      <c r="AI995">
        <f t="shared" ca="1" si="102"/>
        <v>0</v>
      </c>
      <c r="AJ995">
        <f t="shared" ca="1" si="103"/>
        <v>1</v>
      </c>
      <c r="AK995">
        <f t="shared" ca="1" si="104"/>
        <v>1333.5</v>
      </c>
    </row>
    <row r="996" spans="12:37" x14ac:dyDescent="0.25">
      <c r="L996" t="str">
        <f t="shared" si="105"/>
        <v/>
      </c>
      <c r="M996" t="str">
        <f t="shared" si="106"/>
        <v/>
      </c>
      <c r="N996" t="e">
        <f>SIN(RADIANS(M995))</f>
        <v>#VALUE!</v>
      </c>
      <c r="O996" t="e">
        <f>SIN(RADIANS(DEGREES(ASIN(((SIN(RADIANS(M995)))*$C$26)/(SQRT((((SIN(RADIANS(M995)))*$C$26)^2)+(($C$22-$C$25-(((SIN(RADIANS(90-M995)))*$C$26))-$C$23)^2)))))))</f>
        <v>#VALUE!</v>
      </c>
      <c r="P996" t="e">
        <f>N996</f>
        <v>#VALUE!</v>
      </c>
      <c r="R996">
        <f>$C$6</f>
        <v>1333.5</v>
      </c>
      <c r="AF996" s="10">
        <v>9330</v>
      </c>
      <c r="AG996">
        <f t="shared" ca="1" si="100"/>
        <v>0</v>
      </c>
      <c r="AH996">
        <f t="shared" ca="1" si="101"/>
        <v>0</v>
      </c>
      <c r="AI996">
        <f t="shared" ca="1" si="102"/>
        <v>0</v>
      </c>
      <c r="AJ996">
        <f t="shared" ca="1" si="103"/>
        <v>1</v>
      </c>
      <c r="AK996">
        <f t="shared" ca="1" si="104"/>
        <v>1333.5</v>
      </c>
    </row>
    <row r="997" spans="12:37" x14ac:dyDescent="0.25">
      <c r="L997" t="str">
        <f t="shared" si="105"/>
        <v/>
      </c>
      <c r="M997" t="str">
        <f t="shared" si="106"/>
        <v/>
      </c>
      <c r="N997">
        <v>0</v>
      </c>
      <c r="O997" t="e">
        <f>$C$23*O996</f>
        <v>#VALUE!</v>
      </c>
      <c r="P997" t="e">
        <f>$C$22*P996</f>
        <v>#VALUE!</v>
      </c>
      <c r="R997">
        <f>$C$20*$C$6</f>
        <v>25325.832000000002</v>
      </c>
      <c r="AF997" s="10">
        <v>9340</v>
      </c>
      <c r="AG997">
        <f t="shared" ca="1" si="100"/>
        <v>0</v>
      </c>
      <c r="AH997">
        <f t="shared" ca="1" si="101"/>
        <v>0</v>
      </c>
      <c r="AI997">
        <f t="shared" ca="1" si="102"/>
        <v>0</v>
      </c>
      <c r="AJ997">
        <f t="shared" ca="1" si="103"/>
        <v>1</v>
      </c>
      <c r="AK997">
        <f t="shared" ca="1" si="104"/>
        <v>1333.5</v>
      </c>
    </row>
    <row r="998" spans="12:37" x14ac:dyDescent="0.25">
      <c r="L998" t="str">
        <f t="shared" si="105"/>
        <v/>
      </c>
      <c r="M998" t="str">
        <f t="shared" si="106"/>
        <v/>
      </c>
      <c r="AF998" s="10">
        <v>9350</v>
      </c>
      <c r="AG998">
        <f t="shared" ca="1" si="100"/>
        <v>0</v>
      </c>
      <c r="AH998">
        <f t="shared" ca="1" si="101"/>
        <v>0</v>
      </c>
      <c r="AI998">
        <f t="shared" ca="1" si="102"/>
        <v>0</v>
      </c>
      <c r="AJ998">
        <f t="shared" ca="1" si="103"/>
        <v>1</v>
      </c>
      <c r="AK998">
        <f t="shared" ca="1" si="104"/>
        <v>1333.5</v>
      </c>
    </row>
    <row r="999" spans="12:37" x14ac:dyDescent="0.25">
      <c r="L999" t="str">
        <f t="shared" si="105"/>
        <v/>
      </c>
      <c r="M999" t="str">
        <f t="shared" si="106"/>
        <v/>
      </c>
      <c r="N999" t="e">
        <f t="array" ref="N999:P1001">MINVERSE(N995:P997)</f>
        <v>#VALUE!</v>
      </c>
      <c r="O999" t="e">
        <v>#VALUE!</v>
      </c>
      <c r="P999" t="e">
        <v>#VALUE!</v>
      </c>
      <c r="R999" t="e">
        <f t="array" ref="R999:R1001">MMULT(N999:P1001,R995:R997)</f>
        <v>#VALUE!</v>
      </c>
      <c r="S999" t="s">
        <v>35</v>
      </c>
      <c r="AF999" s="10">
        <v>9360</v>
      </c>
      <c r="AG999">
        <f t="shared" ca="1" si="100"/>
        <v>0</v>
      </c>
      <c r="AH999">
        <f t="shared" ca="1" si="101"/>
        <v>0</v>
      </c>
      <c r="AI999">
        <f t="shared" ca="1" si="102"/>
        <v>0</v>
      </c>
      <c r="AJ999">
        <f t="shared" ca="1" si="103"/>
        <v>1</v>
      </c>
      <c r="AK999">
        <f t="shared" ca="1" si="104"/>
        <v>1333.5</v>
      </c>
    </row>
    <row r="1000" spans="12:37" x14ac:dyDescent="0.25">
      <c r="L1000" t="str">
        <f t="shared" si="105"/>
        <v/>
      </c>
      <c r="M1000" t="str">
        <f t="shared" si="106"/>
        <v/>
      </c>
      <c r="N1000" t="e">
        <v>#VALUE!</v>
      </c>
      <c r="O1000" t="e">
        <v>#VALUE!</v>
      </c>
      <c r="P1000" t="e">
        <v>#VALUE!</v>
      </c>
      <c r="R1000" t="e">
        <v>#VALUE!</v>
      </c>
      <c r="S1000" t="s">
        <v>35</v>
      </c>
      <c r="AF1000" s="10">
        <v>9370</v>
      </c>
      <c r="AG1000">
        <f t="shared" ca="1" si="100"/>
        <v>0</v>
      </c>
      <c r="AH1000">
        <f t="shared" ca="1" si="101"/>
        <v>0</v>
      </c>
      <c r="AI1000">
        <f t="shared" ca="1" si="102"/>
        <v>0</v>
      </c>
      <c r="AJ1000">
        <f t="shared" ca="1" si="103"/>
        <v>1</v>
      </c>
      <c r="AK1000">
        <f t="shared" ca="1" si="104"/>
        <v>1333.5</v>
      </c>
    </row>
    <row r="1001" spans="12:37" x14ac:dyDescent="0.25">
      <c r="L1001" t="str">
        <f t="shared" si="105"/>
        <v/>
      </c>
      <c r="M1001" t="str">
        <f t="shared" si="106"/>
        <v/>
      </c>
      <c r="N1001" t="e">
        <v>#VALUE!</v>
      </c>
      <c r="O1001" t="e">
        <v>#VALUE!</v>
      </c>
      <c r="P1001" t="e">
        <v>#VALUE!</v>
      </c>
      <c r="R1001" t="e">
        <v>#VALUE!</v>
      </c>
      <c r="S1001" t="s">
        <v>35</v>
      </c>
      <c r="AF1001" s="10">
        <v>9380</v>
      </c>
      <c r="AG1001">
        <f t="shared" ca="1" si="100"/>
        <v>0</v>
      </c>
      <c r="AH1001">
        <f t="shared" ca="1" si="101"/>
        <v>0</v>
      </c>
      <c r="AI1001">
        <f t="shared" ca="1" si="102"/>
        <v>0</v>
      </c>
      <c r="AJ1001">
        <f t="shared" ca="1" si="103"/>
        <v>1</v>
      </c>
      <c r="AK1001">
        <f t="shared" ca="1" si="104"/>
        <v>1333.5</v>
      </c>
    </row>
    <row r="1002" spans="12:37" x14ac:dyDescent="0.25">
      <c r="L1002" t="str">
        <f t="shared" si="105"/>
        <v/>
      </c>
      <c r="M1002" t="str">
        <f t="shared" si="106"/>
        <v/>
      </c>
      <c r="AF1002" s="10">
        <v>9390</v>
      </c>
      <c r="AG1002">
        <f t="shared" ca="1" si="100"/>
        <v>0</v>
      </c>
      <c r="AH1002">
        <f t="shared" ca="1" si="101"/>
        <v>0</v>
      </c>
      <c r="AI1002">
        <f t="shared" ca="1" si="102"/>
        <v>0</v>
      </c>
      <c r="AJ1002">
        <f t="shared" ca="1" si="103"/>
        <v>1</v>
      </c>
      <c r="AK1002">
        <f t="shared" ca="1" si="104"/>
        <v>1333.5</v>
      </c>
    </row>
    <row r="1003" spans="12:37" x14ac:dyDescent="0.25">
      <c r="L1003" t="str">
        <f t="shared" si="105"/>
        <v/>
      </c>
      <c r="M1003" t="str">
        <f t="shared" si="106"/>
        <v/>
      </c>
      <c r="AF1003" s="10">
        <v>9400</v>
      </c>
      <c r="AG1003">
        <f t="shared" ca="1" si="100"/>
        <v>0</v>
      </c>
      <c r="AH1003">
        <f t="shared" ca="1" si="101"/>
        <v>0</v>
      </c>
      <c r="AI1003">
        <f t="shared" ca="1" si="102"/>
        <v>0</v>
      </c>
      <c r="AJ1003">
        <f t="shared" ca="1" si="103"/>
        <v>1</v>
      </c>
      <c r="AK1003">
        <f t="shared" ca="1" si="104"/>
        <v>1333.5</v>
      </c>
    </row>
    <row r="1004" spans="12:37" x14ac:dyDescent="0.25">
      <c r="L1004" t="str">
        <f t="shared" si="105"/>
        <v/>
      </c>
      <c r="M1004" t="str">
        <f t="shared" si="106"/>
        <v/>
      </c>
      <c r="N1004" t="s">
        <v>32</v>
      </c>
      <c r="O1004" t="s">
        <v>33</v>
      </c>
      <c r="P1004" t="s">
        <v>34</v>
      </c>
      <c r="AF1004" s="10">
        <v>9410</v>
      </c>
      <c r="AG1004">
        <f t="shared" ca="1" si="100"/>
        <v>0</v>
      </c>
      <c r="AH1004">
        <f t="shared" ca="1" si="101"/>
        <v>0</v>
      </c>
      <c r="AI1004">
        <f t="shared" ca="1" si="102"/>
        <v>0</v>
      </c>
      <c r="AJ1004">
        <f t="shared" ca="1" si="103"/>
        <v>1</v>
      </c>
      <c r="AK1004">
        <f t="shared" ca="1" si="104"/>
        <v>1333.5</v>
      </c>
    </row>
    <row r="1005" spans="12:37" x14ac:dyDescent="0.25">
      <c r="L1005" t="str">
        <f t="shared" si="105"/>
        <v/>
      </c>
      <c r="M1005" t="str">
        <f t="shared" si="106"/>
        <v/>
      </c>
      <c r="N1005" t="e">
        <f>COS(RADIANS(M1005))</f>
        <v>#VALUE!</v>
      </c>
      <c r="O1005" t="str">
        <f>IFERROR(-COS(RADIANS(DEGREES(ASIN(((SIN(RADIANS(M1005)))*$C$26)/(SQRT((((SIN(RADIANS(M1005)))*$C$26)^2)+(($C$22-$C$25-(((SIN(RADIANS(90-M1005)))*$C$26))-$C$23)^2))))))),"")</f>
        <v/>
      </c>
      <c r="P1005" t="e">
        <f>N1005</f>
        <v>#VALUE!</v>
      </c>
      <c r="R1005">
        <v>0</v>
      </c>
      <c r="AF1005" s="10">
        <v>9420</v>
      </c>
      <c r="AG1005">
        <f t="shared" ca="1" si="100"/>
        <v>0</v>
      </c>
      <c r="AH1005">
        <f t="shared" ca="1" si="101"/>
        <v>0</v>
      </c>
      <c r="AI1005">
        <f t="shared" ca="1" si="102"/>
        <v>0</v>
      </c>
      <c r="AJ1005">
        <f t="shared" ca="1" si="103"/>
        <v>1</v>
      </c>
      <c r="AK1005">
        <f t="shared" ca="1" si="104"/>
        <v>1333.5</v>
      </c>
    </row>
    <row r="1006" spans="12:37" x14ac:dyDescent="0.25">
      <c r="L1006" t="str">
        <f t="shared" si="105"/>
        <v/>
      </c>
      <c r="M1006" t="str">
        <f t="shared" si="106"/>
        <v/>
      </c>
      <c r="N1006" t="e">
        <f>SIN(RADIANS(M1005))</f>
        <v>#VALUE!</v>
      </c>
      <c r="O1006" t="e">
        <f>SIN(RADIANS(DEGREES(ASIN(((SIN(RADIANS(M1005)))*$C$26)/(SQRT((((SIN(RADIANS(M1005)))*$C$26)^2)+(($C$22-$C$25-(((SIN(RADIANS(90-M1005)))*$C$26))-$C$23)^2)))))))</f>
        <v>#VALUE!</v>
      </c>
      <c r="P1006" t="e">
        <f>N1006</f>
        <v>#VALUE!</v>
      </c>
      <c r="R1006">
        <f>$C$6</f>
        <v>1333.5</v>
      </c>
      <c r="AF1006" s="10">
        <v>9430</v>
      </c>
      <c r="AG1006">
        <f t="shared" ca="1" si="100"/>
        <v>0</v>
      </c>
      <c r="AH1006">
        <f t="shared" ca="1" si="101"/>
        <v>0</v>
      </c>
      <c r="AI1006">
        <f t="shared" ca="1" si="102"/>
        <v>0</v>
      </c>
      <c r="AJ1006">
        <f t="shared" ca="1" si="103"/>
        <v>1</v>
      </c>
      <c r="AK1006">
        <f t="shared" ca="1" si="104"/>
        <v>1333.5</v>
      </c>
    </row>
    <row r="1007" spans="12:37" x14ac:dyDescent="0.25">
      <c r="L1007" t="str">
        <f t="shared" si="105"/>
        <v/>
      </c>
      <c r="M1007" t="str">
        <f t="shared" si="106"/>
        <v/>
      </c>
      <c r="N1007">
        <v>0</v>
      </c>
      <c r="O1007" t="e">
        <f>$C$23*O1006</f>
        <v>#VALUE!</v>
      </c>
      <c r="P1007" t="e">
        <f>$C$22*P1006</f>
        <v>#VALUE!</v>
      </c>
      <c r="R1007">
        <f>$C$20*$C$6</f>
        <v>25325.832000000002</v>
      </c>
      <c r="AF1007" s="10">
        <v>9440</v>
      </c>
      <c r="AG1007">
        <f t="shared" ca="1" si="100"/>
        <v>0</v>
      </c>
      <c r="AH1007">
        <f t="shared" ca="1" si="101"/>
        <v>0</v>
      </c>
      <c r="AI1007">
        <f t="shared" ca="1" si="102"/>
        <v>0</v>
      </c>
      <c r="AJ1007">
        <f t="shared" ca="1" si="103"/>
        <v>1</v>
      </c>
      <c r="AK1007">
        <f t="shared" ca="1" si="104"/>
        <v>1333.5</v>
      </c>
    </row>
    <row r="1008" spans="12:37" x14ac:dyDescent="0.25">
      <c r="L1008" t="str">
        <f t="shared" si="105"/>
        <v/>
      </c>
      <c r="M1008" t="str">
        <f t="shared" si="106"/>
        <v/>
      </c>
      <c r="AF1008" s="10">
        <v>9450</v>
      </c>
      <c r="AG1008">
        <f t="shared" ca="1" si="100"/>
        <v>0</v>
      </c>
      <c r="AH1008">
        <f t="shared" ca="1" si="101"/>
        <v>0</v>
      </c>
      <c r="AI1008">
        <f t="shared" ca="1" si="102"/>
        <v>0</v>
      </c>
      <c r="AJ1008">
        <f t="shared" ca="1" si="103"/>
        <v>1</v>
      </c>
      <c r="AK1008">
        <f t="shared" ca="1" si="104"/>
        <v>1333.5</v>
      </c>
    </row>
    <row r="1009" spans="12:37" x14ac:dyDescent="0.25">
      <c r="L1009" t="str">
        <f t="shared" si="105"/>
        <v/>
      </c>
      <c r="M1009" t="str">
        <f t="shared" si="106"/>
        <v/>
      </c>
      <c r="N1009" t="e">
        <f t="array" ref="N1009:P1011">MINVERSE(N1005:P1007)</f>
        <v>#VALUE!</v>
      </c>
      <c r="O1009" t="e">
        <v>#VALUE!</v>
      </c>
      <c r="P1009" t="e">
        <v>#VALUE!</v>
      </c>
      <c r="R1009" t="e">
        <f t="array" ref="R1009:R1011">MMULT(N1009:P1011,R1005:R1007)</f>
        <v>#VALUE!</v>
      </c>
      <c r="S1009" t="s">
        <v>35</v>
      </c>
      <c r="AF1009" s="10">
        <v>9460</v>
      </c>
      <c r="AG1009">
        <f t="shared" ca="1" si="100"/>
        <v>0</v>
      </c>
      <c r="AH1009">
        <f t="shared" ca="1" si="101"/>
        <v>0</v>
      </c>
      <c r="AI1009">
        <f t="shared" ca="1" si="102"/>
        <v>0</v>
      </c>
      <c r="AJ1009">
        <f t="shared" ca="1" si="103"/>
        <v>1</v>
      </c>
      <c r="AK1009">
        <f t="shared" ca="1" si="104"/>
        <v>1333.5</v>
      </c>
    </row>
    <row r="1010" spans="12:37" x14ac:dyDescent="0.25">
      <c r="L1010" t="str">
        <f t="shared" si="105"/>
        <v/>
      </c>
      <c r="M1010" t="str">
        <f t="shared" si="106"/>
        <v/>
      </c>
      <c r="N1010" t="e">
        <v>#VALUE!</v>
      </c>
      <c r="O1010" t="e">
        <v>#VALUE!</v>
      </c>
      <c r="P1010" t="e">
        <v>#VALUE!</v>
      </c>
      <c r="R1010" t="e">
        <v>#VALUE!</v>
      </c>
      <c r="S1010" t="s">
        <v>35</v>
      </c>
      <c r="AF1010" s="10">
        <v>9470</v>
      </c>
      <c r="AG1010">
        <f t="shared" ca="1" si="100"/>
        <v>0</v>
      </c>
      <c r="AH1010">
        <f t="shared" ca="1" si="101"/>
        <v>0</v>
      </c>
      <c r="AI1010">
        <f t="shared" ca="1" si="102"/>
        <v>0</v>
      </c>
      <c r="AJ1010">
        <f t="shared" ca="1" si="103"/>
        <v>1</v>
      </c>
      <c r="AK1010">
        <f t="shared" ca="1" si="104"/>
        <v>1333.5</v>
      </c>
    </row>
    <row r="1011" spans="12:37" x14ac:dyDescent="0.25">
      <c r="L1011" t="str">
        <f t="shared" si="105"/>
        <v/>
      </c>
      <c r="M1011" t="str">
        <f t="shared" si="106"/>
        <v/>
      </c>
      <c r="N1011" t="e">
        <v>#VALUE!</v>
      </c>
      <c r="O1011" t="e">
        <v>#VALUE!</v>
      </c>
      <c r="P1011" t="e">
        <v>#VALUE!</v>
      </c>
      <c r="R1011" t="e">
        <v>#VALUE!</v>
      </c>
      <c r="S1011" t="s">
        <v>35</v>
      </c>
      <c r="AF1011" s="10">
        <v>9480</v>
      </c>
      <c r="AG1011">
        <f t="shared" ca="1" si="100"/>
        <v>0</v>
      </c>
      <c r="AH1011">
        <f t="shared" ca="1" si="101"/>
        <v>0</v>
      </c>
      <c r="AI1011">
        <f t="shared" ca="1" si="102"/>
        <v>0</v>
      </c>
      <c r="AJ1011">
        <f t="shared" ca="1" si="103"/>
        <v>1</v>
      </c>
      <c r="AK1011">
        <f t="shared" ca="1" si="104"/>
        <v>1333.5</v>
      </c>
    </row>
    <row r="1012" spans="12:37" x14ac:dyDescent="0.25">
      <c r="L1012" t="str">
        <f t="shared" si="105"/>
        <v/>
      </c>
      <c r="M1012" t="str">
        <f t="shared" si="106"/>
        <v/>
      </c>
      <c r="AF1012" s="10">
        <v>9490</v>
      </c>
      <c r="AG1012">
        <f t="shared" ca="1" si="100"/>
        <v>0</v>
      </c>
      <c r="AH1012">
        <f t="shared" ca="1" si="101"/>
        <v>0</v>
      </c>
      <c r="AI1012">
        <f t="shared" ca="1" si="102"/>
        <v>0</v>
      </c>
      <c r="AJ1012">
        <f t="shared" ca="1" si="103"/>
        <v>1</v>
      </c>
      <c r="AK1012">
        <f t="shared" ca="1" si="104"/>
        <v>1333.5</v>
      </c>
    </row>
    <row r="1013" spans="12:37" x14ac:dyDescent="0.25">
      <c r="L1013" t="str">
        <f t="shared" si="105"/>
        <v/>
      </c>
      <c r="M1013" t="str">
        <f t="shared" si="106"/>
        <v/>
      </c>
      <c r="AF1013" s="10">
        <v>9500</v>
      </c>
      <c r="AG1013">
        <f t="shared" ca="1" si="100"/>
        <v>0</v>
      </c>
      <c r="AH1013">
        <f t="shared" ca="1" si="101"/>
        <v>0</v>
      </c>
      <c r="AI1013">
        <f t="shared" ca="1" si="102"/>
        <v>0</v>
      </c>
      <c r="AJ1013">
        <f t="shared" ca="1" si="103"/>
        <v>1</v>
      </c>
      <c r="AK1013">
        <f t="shared" ca="1" si="104"/>
        <v>1333.5</v>
      </c>
    </row>
    <row r="1014" spans="12:37" x14ac:dyDescent="0.25">
      <c r="L1014" t="str">
        <f t="shared" si="105"/>
        <v/>
      </c>
      <c r="M1014" t="str">
        <f t="shared" si="106"/>
        <v/>
      </c>
      <c r="N1014" t="s">
        <v>32</v>
      </c>
      <c r="O1014" t="s">
        <v>33</v>
      </c>
      <c r="P1014" t="s">
        <v>34</v>
      </c>
      <c r="AF1014" s="10">
        <v>9510</v>
      </c>
      <c r="AG1014">
        <f t="shared" ca="1" si="100"/>
        <v>0</v>
      </c>
      <c r="AH1014">
        <f t="shared" ca="1" si="101"/>
        <v>0</v>
      </c>
      <c r="AI1014">
        <f t="shared" ca="1" si="102"/>
        <v>0</v>
      </c>
      <c r="AJ1014">
        <f t="shared" ca="1" si="103"/>
        <v>1</v>
      </c>
      <c r="AK1014">
        <f t="shared" ca="1" si="104"/>
        <v>1333.5</v>
      </c>
    </row>
    <row r="1015" spans="12:37" x14ac:dyDescent="0.25">
      <c r="L1015" t="str">
        <f t="shared" si="105"/>
        <v/>
      </c>
      <c r="M1015" t="str">
        <f t="shared" si="106"/>
        <v/>
      </c>
      <c r="N1015" t="e">
        <f>COS(RADIANS(M1015))</f>
        <v>#VALUE!</v>
      </c>
      <c r="O1015" t="str">
        <f>IFERROR(-COS(RADIANS(DEGREES(ASIN(((SIN(RADIANS(M1015)))*$C$26)/(SQRT((((SIN(RADIANS(M1015)))*$C$26)^2)+(($C$22-$C$25-(((SIN(RADIANS(90-M1015)))*$C$26))-$C$23)^2))))))),"")</f>
        <v/>
      </c>
      <c r="P1015" t="e">
        <f>N1015</f>
        <v>#VALUE!</v>
      </c>
      <c r="R1015">
        <v>0</v>
      </c>
      <c r="AF1015" s="10">
        <v>9520</v>
      </c>
      <c r="AG1015">
        <f t="shared" ca="1" si="100"/>
        <v>0</v>
      </c>
      <c r="AH1015">
        <f t="shared" ca="1" si="101"/>
        <v>0</v>
      </c>
      <c r="AI1015">
        <f t="shared" ca="1" si="102"/>
        <v>0</v>
      </c>
      <c r="AJ1015">
        <f t="shared" ca="1" si="103"/>
        <v>1</v>
      </c>
      <c r="AK1015">
        <f t="shared" ca="1" si="104"/>
        <v>1333.5</v>
      </c>
    </row>
    <row r="1016" spans="12:37" x14ac:dyDescent="0.25">
      <c r="L1016" t="str">
        <f t="shared" si="105"/>
        <v/>
      </c>
      <c r="M1016" t="str">
        <f t="shared" si="106"/>
        <v/>
      </c>
      <c r="N1016" t="e">
        <f>SIN(RADIANS(M1015))</f>
        <v>#VALUE!</v>
      </c>
      <c r="O1016" t="e">
        <f>SIN(RADIANS(DEGREES(ASIN(((SIN(RADIANS(M1015)))*$C$26)/(SQRT((((SIN(RADIANS(M1015)))*$C$26)^2)+(($C$22-$C$25-(((SIN(RADIANS(90-M1015)))*$C$26))-$C$23)^2)))))))</f>
        <v>#VALUE!</v>
      </c>
      <c r="P1016" t="e">
        <f>N1016</f>
        <v>#VALUE!</v>
      </c>
      <c r="R1016">
        <f>$C$6</f>
        <v>1333.5</v>
      </c>
      <c r="AF1016" s="10">
        <v>9530</v>
      </c>
      <c r="AG1016">
        <f t="shared" ca="1" si="100"/>
        <v>0</v>
      </c>
      <c r="AH1016">
        <f t="shared" ca="1" si="101"/>
        <v>0</v>
      </c>
      <c r="AI1016">
        <f t="shared" ca="1" si="102"/>
        <v>0</v>
      </c>
      <c r="AJ1016">
        <f t="shared" ca="1" si="103"/>
        <v>1</v>
      </c>
      <c r="AK1016">
        <f t="shared" ca="1" si="104"/>
        <v>1333.5</v>
      </c>
    </row>
    <row r="1017" spans="12:37" x14ac:dyDescent="0.25">
      <c r="L1017" t="str">
        <f t="shared" si="105"/>
        <v/>
      </c>
      <c r="M1017" t="str">
        <f t="shared" si="106"/>
        <v/>
      </c>
      <c r="N1017">
        <v>0</v>
      </c>
      <c r="O1017" t="e">
        <f>$C$23*O1016</f>
        <v>#VALUE!</v>
      </c>
      <c r="P1017" t="e">
        <f>$C$22*P1016</f>
        <v>#VALUE!</v>
      </c>
      <c r="R1017">
        <f>$C$20*$C$6</f>
        <v>25325.832000000002</v>
      </c>
      <c r="AF1017" s="10">
        <v>9540</v>
      </c>
      <c r="AG1017">
        <f t="shared" ca="1" si="100"/>
        <v>0</v>
      </c>
      <c r="AH1017">
        <f t="shared" ca="1" si="101"/>
        <v>0</v>
      </c>
      <c r="AI1017">
        <f t="shared" ca="1" si="102"/>
        <v>0</v>
      </c>
      <c r="AJ1017">
        <f t="shared" ca="1" si="103"/>
        <v>1</v>
      </c>
      <c r="AK1017">
        <f t="shared" ca="1" si="104"/>
        <v>1333.5</v>
      </c>
    </row>
    <row r="1018" spans="12:37" x14ac:dyDescent="0.25">
      <c r="L1018" t="str">
        <f t="shared" si="105"/>
        <v/>
      </c>
      <c r="M1018" t="str">
        <f t="shared" si="106"/>
        <v/>
      </c>
      <c r="AF1018" s="10">
        <v>9550</v>
      </c>
      <c r="AG1018">
        <f t="shared" ca="1" si="100"/>
        <v>0</v>
      </c>
      <c r="AH1018">
        <f t="shared" ca="1" si="101"/>
        <v>0</v>
      </c>
      <c r="AI1018">
        <f t="shared" ca="1" si="102"/>
        <v>0</v>
      </c>
      <c r="AJ1018">
        <f t="shared" ca="1" si="103"/>
        <v>1</v>
      </c>
      <c r="AK1018">
        <f t="shared" ca="1" si="104"/>
        <v>1333.5</v>
      </c>
    </row>
    <row r="1019" spans="12:37" x14ac:dyDescent="0.25">
      <c r="L1019" t="str">
        <f t="shared" si="105"/>
        <v/>
      </c>
      <c r="M1019" t="str">
        <f t="shared" si="106"/>
        <v/>
      </c>
      <c r="N1019" t="e">
        <f t="array" ref="N1019:P1021">MINVERSE(N1015:P1017)</f>
        <v>#VALUE!</v>
      </c>
      <c r="O1019" t="e">
        <v>#VALUE!</v>
      </c>
      <c r="P1019" t="e">
        <v>#VALUE!</v>
      </c>
      <c r="R1019" t="e">
        <f t="array" ref="R1019:R1021">MMULT(N1019:P1021,R1015:R1017)</f>
        <v>#VALUE!</v>
      </c>
      <c r="S1019" t="s">
        <v>35</v>
      </c>
      <c r="AF1019" s="10">
        <v>9560</v>
      </c>
      <c r="AG1019">
        <f t="shared" ca="1" si="100"/>
        <v>0</v>
      </c>
      <c r="AH1019">
        <f t="shared" ca="1" si="101"/>
        <v>0</v>
      </c>
      <c r="AI1019">
        <f t="shared" ca="1" si="102"/>
        <v>0</v>
      </c>
      <c r="AJ1019">
        <f t="shared" ca="1" si="103"/>
        <v>1</v>
      </c>
      <c r="AK1019">
        <f t="shared" ca="1" si="104"/>
        <v>1333.5</v>
      </c>
    </row>
    <row r="1020" spans="12:37" x14ac:dyDescent="0.25">
      <c r="L1020" t="str">
        <f t="shared" si="105"/>
        <v/>
      </c>
      <c r="M1020" t="str">
        <f t="shared" si="106"/>
        <v/>
      </c>
      <c r="N1020" t="e">
        <v>#VALUE!</v>
      </c>
      <c r="O1020" t="e">
        <v>#VALUE!</v>
      </c>
      <c r="P1020" t="e">
        <v>#VALUE!</v>
      </c>
      <c r="R1020" t="e">
        <v>#VALUE!</v>
      </c>
      <c r="S1020" t="s">
        <v>35</v>
      </c>
      <c r="AF1020" s="10">
        <v>9570</v>
      </c>
      <c r="AG1020">
        <f t="shared" ca="1" si="100"/>
        <v>0</v>
      </c>
      <c r="AH1020">
        <f t="shared" ca="1" si="101"/>
        <v>0</v>
      </c>
      <c r="AI1020">
        <f t="shared" ca="1" si="102"/>
        <v>0</v>
      </c>
      <c r="AJ1020">
        <f t="shared" ca="1" si="103"/>
        <v>1</v>
      </c>
      <c r="AK1020">
        <f t="shared" ca="1" si="104"/>
        <v>1333.5</v>
      </c>
    </row>
    <row r="1021" spans="12:37" x14ac:dyDescent="0.25">
      <c r="L1021" t="str">
        <f t="shared" si="105"/>
        <v/>
      </c>
      <c r="M1021" t="str">
        <f t="shared" si="106"/>
        <v/>
      </c>
      <c r="N1021" t="e">
        <v>#VALUE!</v>
      </c>
      <c r="O1021" t="e">
        <v>#VALUE!</v>
      </c>
      <c r="P1021" t="e">
        <v>#VALUE!</v>
      </c>
      <c r="R1021" t="e">
        <v>#VALUE!</v>
      </c>
      <c r="S1021" t="s">
        <v>35</v>
      </c>
      <c r="AF1021" s="10">
        <v>9580</v>
      </c>
      <c r="AG1021">
        <f t="shared" ca="1" si="100"/>
        <v>0</v>
      </c>
      <c r="AH1021">
        <f t="shared" ca="1" si="101"/>
        <v>0</v>
      </c>
      <c r="AI1021">
        <f t="shared" ca="1" si="102"/>
        <v>0</v>
      </c>
      <c r="AJ1021">
        <f t="shared" ca="1" si="103"/>
        <v>1</v>
      </c>
      <c r="AK1021">
        <f t="shared" ca="1" si="104"/>
        <v>1333.5</v>
      </c>
    </row>
    <row r="1022" spans="12:37" x14ac:dyDescent="0.25">
      <c r="L1022" t="str">
        <f t="shared" si="105"/>
        <v/>
      </c>
      <c r="M1022" t="str">
        <f t="shared" si="106"/>
        <v/>
      </c>
      <c r="AF1022" s="10">
        <v>9590</v>
      </c>
      <c r="AG1022">
        <f t="shared" ca="1" si="100"/>
        <v>0</v>
      </c>
      <c r="AH1022">
        <f t="shared" ca="1" si="101"/>
        <v>0</v>
      </c>
      <c r="AI1022">
        <f t="shared" ca="1" si="102"/>
        <v>0</v>
      </c>
      <c r="AJ1022">
        <f t="shared" ca="1" si="103"/>
        <v>1</v>
      </c>
      <c r="AK1022">
        <f t="shared" ca="1" si="104"/>
        <v>1333.5</v>
      </c>
    </row>
    <row r="1023" spans="12:37" x14ac:dyDescent="0.25">
      <c r="L1023" t="str">
        <f t="shared" si="105"/>
        <v/>
      </c>
      <c r="M1023" t="str">
        <f t="shared" si="106"/>
        <v/>
      </c>
      <c r="AF1023" s="10">
        <v>9600</v>
      </c>
      <c r="AG1023">
        <f t="shared" ca="1" si="100"/>
        <v>0</v>
      </c>
      <c r="AH1023">
        <f t="shared" ca="1" si="101"/>
        <v>0</v>
      </c>
      <c r="AI1023">
        <f t="shared" ca="1" si="102"/>
        <v>0</v>
      </c>
      <c r="AJ1023">
        <f t="shared" ca="1" si="103"/>
        <v>1</v>
      </c>
      <c r="AK1023">
        <f t="shared" ca="1" si="104"/>
        <v>1333.5</v>
      </c>
    </row>
    <row r="1024" spans="12:37" x14ac:dyDescent="0.25">
      <c r="L1024" t="str">
        <f t="shared" si="105"/>
        <v/>
      </c>
      <c r="M1024" t="str">
        <f t="shared" si="106"/>
        <v/>
      </c>
      <c r="N1024" t="s">
        <v>32</v>
      </c>
      <c r="O1024" t="s">
        <v>33</v>
      </c>
      <c r="P1024" t="s">
        <v>34</v>
      </c>
      <c r="AF1024" s="10">
        <v>9610</v>
      </c>
      <c r="AG1024">
        <f t="shared" ref="AG1024:AG1087" ca="1" si="107">IF(((AF1024/10)+0.99)&gt;$O$60,AG1023,OFFSET($M$65,AF1024,0))</f>
        <v>0</v>
      </c>
      <c r="AH1024">
        <f t="shared" ref="AH1024:AH1087" ca="1" si="108">IFERROR(IF((AF1024/10)&gt;$O$60,AH1023,DEGREES(ASIN(((SIN(RADIANS(AG1024)))*$C$26)/(SQRT((((SIN(RADIANS(AG1024)))*$C$26)^2)+(($C$22-$C$25-(((SIN(RADIANS(90-AG1024)))*$C$26))-$C$23)^2)))))),AH1023)</f>
        <v>0</v>
      </c>
      <c r="AI1024">
        <f t="shared" ref="AI1024:AI1087" ca="1" si="109">IFERROR(IF((AF1024/10)&gt;$O$60,AI1023,OFFSET($R$69,AF1024,0)),AI1023)</f>
        <v>0</v>
      </c>
      <c r="AJ1024">
        <f t="shared" ref="AJ1024:AJ1087" ca="1" si="110">IFERROR(IF((AF1024/10)&gt;$O$60,AJ1023,OFFSET($R$70,AF1024,0)),AJ1023)</f>
        <v>1</v>
      </c>
      <c r="AK1024">
        <f t="shared" ref="AK1024:AK1087" ca="1" si="111">IFERROR(IF((AF1024/10)&gt;$O$60,AK1023,OFFSET($R$71,AF1024,0)),AK1023)</f>
        <v>1333.5</v>
      </c>
    </row>
    <row r="1025" spans="12:37" x14ac:dyDescent="0.25">
      <c r="L1025" t="str">
        <f t="shared" si="105"/>
        <v/>
      </c>
      <c r="M1025" t="str">
        <f t="shared" si="106"/>
        <v/>
      </c>
      <c r="N1025" t="e">
        <f>COS(RADIANS(M1025))</f>
        <v>#VALUE!</v>
      </c>
      <c r="O1025" t="str">
        <f>IFERROR(-COS(RADIANS(DEGREES(ASIN(((SIN(RADIANS(M1025)))*$C$26)/(SQRT((((SIN(RADIANS(M1025)))*$C$26)^2)+(($C$22-$C$25-(((SIN(RADIANS(90-M1025)))*$C$26))-$C$23)^2))))))),"")</f>
        <v/>
      </c>
      <c r="P1025" t="e">
        <f>N1025</f>
        <v>#VALUE!</v>
      </c>
      <c r="R1025">
        <v>0</v>
      </c>
      <c r="AF1025" s="10">
        <v>9620</v>
      </c>
      <c r="AG1025">
        <f t="shared" ca="1" si="107"/>
        <v>0</v>
      </c>
      <c r="AH1025">
        <f t="shared" ca="1" si="108"/>
        <v>0</v>
      </c>
      <c r="AI1025">
        <f t="shared" ca="1" si="109"/>
        <v>0</v>
      </c>
      <c r="AJ1025">
        <f t="shared" ca="1" si="110"/>
        <v>1</v>
      </c>
      <c r="AK1025">
        <f t="shared" ca="1" si="111"/>
        <v>1333.5</v>
      </c>
    </row>
    <row r="1026" spans="12:37" x14ac:dyDescent="0.25">
      <c r="L1026" t="str">
        <f t="shared" si="105"/>
        <v/>
      </c>
      <c r="M1026" t="str">
        <f t="shared" si="106"/>
        <v/>
      </c>
      <c r="N1026" t="e">
        <f>SIN(RADIANS(M1025))</f>
        <v>#VALUE!</v>
      </c>
      <c r="O1026" t="e">
        <f>SIN(RADIANS(DEGREES(ASIN(((SIN(RADIANS(M1025)))*$C$26)/(SQRT((((SIN(RADIANS(M1025)))*$C$26)^2)+(($C$22-$C$25-(((SIN(RADIANS(90-M1025)))*$C$26))-$C$23)^2)))))))</f>
        <v>#VALUE!</v>
      </c>
      <c r="P1026" t="e">
        <f>N1026</f>
        <v>#VALUE!</v>
      </c>
      <c r="R1026">
        <f>$C$6</f>
        <v>1333.5</v>
      </c>
      <c r="AF1026" s="10">
        <v>9630</v>
      </c>
      <c r="AG1026">
        <f t="shared" ca="1" si="107"/>
        <v>0</v>
      </c>
      <c r="AH1026">
        <f t="shared" ca="1" si="108"/>
        <v>0</v>
      </c>
      <c r="AI1026">
        <f t="shared" ca="1" si="109"/>
        <v>0</v>
      </c>
      <c r="AJ1026">
        <f t="shared" ca="1" si="110"/>
        <v>1</v>
      </c>
      <c r="AK1026">
        <f t="shared" ca="1" si="111"/>
        <v>1333.5</v>
      </c>
    </row>
    <row r="1027" spans="12:37" x14ac:dyDescent="0.25">
      <c r="L1027" t="str">
        <f t="shared" si="105"/>
        <v/>
      </c>
      <c r="M1027" t="str">
        <f t="shared" si="106"/>
        <v/>
      </c>
      <c r="N1027">
        <v>0</v>
      </c>
      <c r="O1027" t="e">
        <f>$C$23*O1026</f>
        <v>#VALUE!</v>
      </c>
      <c r="P1027" t="e">
        <f>$C$22*P1026</f>
        <v>#VALUE!</v>
      </c>
      <c r="R1027">
        <f>$C$20*$C$6</f>
        <v>25325.832000000002</v>
      </c>
      <c r="AF1027" s="10">
        <v>9640</v>
      </c>
      <c r="AG1027">
        <f t="shared" ca="1" si="107"/>
        <v>0</v>
      </c>
      <c r="AH1027">
        <f t="shared" ca="1" si="108"/>
        <v>0</v>
      </c>
      <c r="AI1027">
        <f t="shared" ca="1" si="109"/>
        <v>0</v>
      </c>
      <c r="AJ1027">
        <f t="shared" ca="1" si="110"/>
        <v>1</v>
      </c>
      <c r="AK1027">
        <f t="shared" ca="1" si="111"/>
        <v>1333.5</v>
      </c>
    </row>
    <row r="1028" spans="12:37" x14ac:dyDescent="0.25">
      <c r="L1028" t="str">
        <f t="shared" si="105"/>
        <v/>
      </c>
      <c r="M1028" t="str">
        <f t="shared" si="106"/>
        <v/>
      </c>
      <c r="AF1028" s="10">
        <v>9650</v>
      </c>
      <c r="AG1028">
        <f t="shared" ca="1" si="107"/>
        <v>0</v>
      </c>
      <c r="AH1028">
        <f t="shared" ca="1" si="108"/>
        <v>0</v>
      </c>
      <c r="AI1028">
        <f t="shared" ca="1" si="109"/>
        <v>0</v>
      </c>
      <c r="AJ1028">
        <f t="shared" ca="1" si="110"/>
        <v>1</v>
      </c>
      <c r="AK1028">
        <f t="shared" ca="1" si="111"/>
        <v>1333.5</v>
      </c>
    </row>
    <row r="1029" spans="12:37" x14ac:dyDescent="0.25">
      <c r="L1029" t="str">
        <f t="shared" si="105"/>
        <v/>
      </c>
      <c r="M1029" t="str">
        <f t="shared" si="106"/>
        <v/>
      </c>
      <c r="N1029" t="e">
        <f t="array" ref="N1029:P1031">MINVERSE(N1025:P1027)</f>
        <v>#VALUE!</v>
      </c>
      <c r="O1029" t="e">
        <v>#VALUE!</v>
      </c>
      <c r="P1029" t="e">
        <v>#VALUE!</v>
      </c>
      <c r="R1029" t="e">
        <f t="array" ref="R1029:R1031">MMULT(N1029:P1031,R1025:R1027)</f>
        <v>#VALUE!</v>
      </c>
      <c r="S1029" t="s">
        <v>35</v>
      </c>
      <c r="AF1029" s="10">
        <v>9660</v>
      </c>
      <c r="AG1029">
        <f t="shared" ca="1" si="107"/>
        <v>0</v>
      </c>
      <c r="AH1029">
        <f t="shared" ca="1" si="108"/>
        <v>0</v>
      </c>
      <c r="AI1029">
        <f t="shared" ca="1" si="109"/>
        <v>0</v>
      </c>
      <c r="AJ1029">
        <f t="shared" ca="1" si="110"/>
        <v>1</v>
      </c>
      <c r="AK1029">
        <f t="shared" ca="1" si="111"/>
        <v>1333.5</v>
      </c>
    </row>
    <row r="1030" spans="12:37" x14ac:dyDescent="0.25">
      <c r="L1030" t="str">
        <f t="shared" si="105"/>
        <v/>
      </c>
      <c r="M1030" t="str">
        <f t="shared" si="106"/>
        <v/>
      </c>
      <c r="N1030" t="e">
        <v>#VALUE!</v>
      </c>
      <c r="O1030" t="e">
        <v>#VALUE!</v>
      </c>
      <c r="P1030" t="e">
        <v>#VALUE!</v>
      </c>
      <c r="R1030" t="e">
        <v>#VALUE!</v>
      </c>
      <c r="S1030" t="s">
        <v>35</v>
      </c>
      <c r="AF1030" s="10">
        <v>9670</v>
      </c>
      <c r="AG1030">
        <f t="shared" ca="1" si="107"/>
        <v>0</v>
      </c>
      <c r="AH1030">
        <f t="shared" ca="1" si="108"/>
        <v>0</v>
      </c>
      <c r="AI1030">
        <f t="shared" ca="1" si="109"/>
        <v>0</v>
      </c>
      <c r="AJ1030">
        <f t="shared" ca="1" si="110"/>
        <v>1</v>
      </c>
      <c r="AK1030">
        <f t="shared" ca="1" si="111"/>
        <v>1333.5</v>
      </c>
    </row>
    <row r="1031" spans="12:37" x14ac:dyDescent="0.25">
      <c r="L1031" t="str">
        <f t="shared" si="105"/>
        <v/>
      </c>
      <c r="M1031" t="str">
        <f t="shared" si="106"/>
        <v/>
      </c>
      <c r="N1031" t="e">
        <v>#VALUE!</v>
      </c>
      <c r="O1031" t="e">
        <v>#VALUE!</v>
      </c>
      <c r="P1031" t="e">
        <v>#VALUE!</v>
      </c>
      <c r="R1031" t="e">
        <v>#VALUE!</v>
      </c>
      <c r="S1031" t="s">
        <v>35</v>
      </c>
      <c r="AF1031" s="10">
        <v>9680</v>
      </c>
      <c r="AG1031">
        <f t="shared" ca="1" si="107"/>
        <v>0</v>
      </c>
      <c r="AH1031">
        <f t="shared" ca="1" si="108"/>
        <v>0</v>
      </c>
      <c r="AI1031">
        <f t="shared" ca="1" si="109"/>
        <v>0</v>
      </c>
      <c r="AJ1031">
        <f t="shared" ca="1" si="110"/>
        <v>1</v>
      </c>
      <c r="AK1031">
        <f t="shared" ca="1" si="111"/>
        <v>1333.5</v>
      </c>
    </row>
    <row r="1032" spans="12:37" x14ac:dyDescent="0.25">
      <c r="L1032" t="str">
        <f t="shared" si="105"/>
        <v/>
      </c>
      <c r="M1032" t="str">
        <f t="shared" si="106"/>
        <v/>
      </c>
      <c r="AF1032" s="10">
        <v>9690</v>
      </c>
      <c r="AG1032">
        <f t="shared" ca="1" si="107"/>
        <v>0</v>
      </c>
      <c r="AH1032">
        <f t="shared" ca="1" si="108"/>
        <v>0</v>
      </c>
      <c r="AI1032">
        <f t="shared" ca="1" si="109"/>
        <v>0</v>
      </c>
      <c r="AJ1032">
        <f t="shared" ca="1" si="110"/>
        <v>1</v>
      </c>
      <c r="AK1032">
        <f t="shared" ca="1" si="111"/>
        <v>1333.5</v>
      </c>
    </row>
    <row r="1033" spans="12:37" x14ac:dyDescent="0.25">
      <c r="L1033" t="str">
        <f t="shared" si="105"/>
        <v/>
      </c>
      <c r="M1033" t="str">
        <f t="shared" si="106"/>
        <v/>
      </c>
      <c r="AF1033" s="10">
        <v>9700</v>
      </c>
      <c r="AG1033">
        <f t="shared" ca="1" si="107"/>
        <v>0</v>
      </c>
      <c r="AH1033">
        <f t="shared" ca="1" si="108"/>
        <v>0</v>
      </c>
      <c r="AI1033">
        <f t="shared" ca="1" si="109"/>
        <v>0</v>
      </c>
      <c r="AJ1033">
        <f t="shared" ca="1" si="110"/>
        <v>1</v>
      </c>
      <c r="AK1033">
        <f t="shared" ca="1" si="111"/>
        <v>1333.5</v>
      </c>
    </row>
    <row r="1034" spans="12:37" x14ac:dyDescent="0.25">
      <c r="L1034" t="str">
        <f t="shared" si="105"/>
        <v/>
      </c>
      <c r="M1034" t="str">
        <f t="shared" si="106"/>
        <v/>
      </c>
      <c r="N1034" t="s">
        <v>32</v>
      </c>
      <c r="O1034" t="s">
        <v>33</v>
      </c>
      <c r="P1034" t="s">
        <v>34</v>
      </c>
      <c r="AF1034" s="10">
        <v>9710</v>
      </c>
      <c r="AG1034">
        <f t="shared" ca="1" si="107"/>
        <v>0</v>
      </c>
      <c r="AH1034">
        <f t="shared" ca="1" si="108"/>
        <v>0</v>
      </c>
      <c r="AI1034">
        <f t="shared" ca="1" si="109"/>
        <v>0</v>
      </c>
      <c r="AJ1034">
        <f t="shared" ca="1" si="110"/>
        <v>1</v>
      </c>
      <c r="AK1034">
        <f t="shared" ca="1" si="111"/>
        <v>1333.5</v>
      </c>
    </row>
    <row r="1035" spans="12:37" x14ac:dyDescent="0.25">
      <c r="L1035" t="str">
        <f t="shared" si="105"/>
        <v/>
      </c>
      <c r="M1035" t="str">
        <f t="shared" si="106"/>
        <v/>
      </c>
      <c r="N1035" t="e">
        <f>COS(RADIANS(M1035))</f>
        <v>#VALUE!</v>
      </c>
      <c r="O1035" t="str">
        <f>IFERROR(-COS(RADIANS(DEGREES(ASIN(((SIN(RADIANS(M1035)))*$C$26)/(SQRT((((SIN(RADIANS(M1035)))*$C$26)^2)+(($C$22-$C$25-(((SIN(RADIANS(90-M1035)))*$C$26))-$C$23)^2))))))),"")</f>
        <v/>
      </c>
      <c r="P1035" t="e">
        <f>N1035</f>
        <v>#VALUE!</v>
      </c>
      <c r="R1035">
        <v>0</v>
      </c>
      <c r="AF1035" s="10">
        <v>9720</v>
      </c>
      <c r="AG1035">
        <f t="shared" ca="1" si="107"/>
        <v>0</v>
      </c>
      <c r="AH1035">
        <f t="shared" ca="1" si="108"/>
        <v>0</v>
      </c>
      <c r="AI1035">
        <f t="shared" ca="1" si="109"/>
        <v>0</v>
      </c>
      <c r="AJ1035">
        <f t="shared" ca="1" si="110"/>
        <v>1</v>
      </c>
      <c r="AK1035">
        <f t="shared" ca="1" si="111"/>
        <v>1333.5</v>
      </c>
    </row>
    <row r="1036" spans="12:37" x14ac:dyDescent="0.25">
      <c r="L1036" t="str">
        <f t="shared" ref="L1036:L1099" si="112">IF(M1036="","",L1026+1)</f>
        <v/>
      </c>
      <c r="M1036" t="str">
        <f t="shared" si="106"/>
        <v/>
      </c>
      <c r="N1036" t="e">
        <f>SIN(RADIANS(M1035))</f>
        <v>#VALUE!</v>
      </c>
      <c r="O1036" t="e">
        <f>SIN(RADIANS(DEGREES(ASIN(((SIN(RADIANS(M1035)))*$C$26)/(SQRT((((SIN(RADIANS(M1035)))*$C$26)^2)+(($C$22-$C$25-(((SIN(RADIANS(90-M1035)))*$C$26))-$C$23)^2)))))))</f>
        <v>#VALUE!</v>
      </c>
      <c r="P1036" t="e">
        <f>N1036</f>
        <v>#VALUE!</v>
      </c>
      <c r="R1036">
        <f>$C$6</f>
        <v>1333.5</v>
      </c>
      <c r="AF1036" s="10">
        <v>9730</v>
      </c>
      <c r="AG1036">
        <f t="shared" ca="1" si="107"/>
        <v>0</v>
      </c>
      <c r="AH1036">
        <f t="shared" ca="1" si="108"/>
        <v>0</v>
      </c>
      <c r="AI1036">
        <f t="shared" ca="1" si="109"/>
        <v>0</v>
      </c>
      <c r="AJ1036">
        <f t="shared" ca="1" si="110"/>
        <v>1</v>
      </c>
      <c r="AK1036">
        <f t="shared" ca="1" si="111"/>
        <v>1333.5</v>
      </c>
    </row>
    <row r="1037" spans="12:37" x14ac:dyDescent="0.25">
      <c r="L1037" t="str">
        <f t="shared" si="112"/>
        <v/>
      </c>
      <c r="M1037" t="str">
        <f t="shared" si="106"/>
        <v/>
      </c>
      <c r="N1037">
        <v>0</v>
      </c>
      <c r="O1037" t="e">
        <f>$C$23*O1036</f>
        <v>#VALUE!</v>
      </c>
      <c r="P1037" t="e">
        <f>$C$22*P1036</f>
        <v>#VALUE!</v>
      </c>
      <c r="R1037">
        <f>$C$20*$C$6</f>
        <v>25325.832000000002</v>
      </c>
      <c r="AF1037" s="10">
        <v>9740</v>
      </c>
      <c r="AG1037">
        <f t="shared" ca="1" si="107"/>
        <v>0</v>
      </c>
      <c r="AH1037">
        <f t="shared" ca="1" si="108"/>
        <v>0</v>
      </c>
      <c r="AI1037">
        <f t="shared" ca="1" si="109"/>
        <v>0</v>
      </c>
      <c r="AJ1037">
        <f t="shared" ca="1" si="110"/>
        <v>1</v>
      </c>
      <c r="AK1037">
        <f t="shared" ca="1" si="111"/>
        <v>1333.5</v>
      </c>
    </row>
    <row r="1038" spans="12:37" x14ac:dyDescent="0.25">
      <c r="L1038" t="str">
        <f t="shared" si="112"/>
        <v/>
      </c>
      <c r="M1038" t="str">
        <f t="shared" si="106"/>
        <v/>
      </c>
      <c r="AF1038" s="10">
        <v>9750</v>
      </c>
      <c r="AG1038">
        <f t="shared" ca="1" si="107"/>
        <v>0</v>
      </c>
      <c r="AH1038">
        <f t="shared" ca="1" si="108"/>
        <v>0</v>
      </c>
      <c r="AI1038">
        <f t="shared" ca="1" si="109"/>
        <v>0</v>
      </c>
      <c r="AJ1038">
        <f t="shared" ca="1" si="110"/>
        <v>1</v>
      </c>
      <c r="AK1038">
        <f t="shared" ca="1" si="111"/>
        <v>1333.5</v>
      </c>
    </row>
    <row r="1039" spans="12:37" x14ac:dyDescent="0.25">
      <c r="L1039" t="str">
        <f t="shared" si="112"/>
        <v/>
      </c>
      <c r="M1039" t="str">
        <f t="shared" si="106"/>
        <v/>
      </c>
      <c r="N1039" t="e">
        <f t="array" ref="N1039:P1041">MINVERSE(N1035:P1037)</f>
        <v>#VALUE!</v>
      </c>
      <c r="O1039" t="e">
        <v>#VALUE!</v>
      </c>
      <c r="P1039" t="e">
        <v>#VALUE!</v>
      </c>
      <c r="R1039" t="e">
        <f t="array" ref="R1039:R1041">MMULT(N1039:P1041,R1035:R1037)</f>
        <v>#VALUE!</v>
      </c>
      <c r="S1039" t="s">
        <v>35</v>
      </c>
      <c r="AF1039" s="10">
        <v>9760</v>
      </c>
      <c r="AG1039">
        <f t="shared" ca="1" si="107"/>
        <v>0</v>
      </c>
      <c r="AH1039">
        <f t="shared" ca="1" si="108"/>
        <v>0</v>
      </c>
      <c r="AI1039">
        <f t="shared" ca="1" si="109"/>
        <v>0</v>
      </c>
      <c r="AJ1039">
        <f t="shared" ca="1" si="110"/>
        <v>1</v>
      </c>
      <c r="AK1039">
        <f t="shared" ca="1" si="111"/>
        <v>1333.5</v>
      </c>
    </row>
    <row r="1040" spans="12:37" x14ac:dyDescent="0.25">
      <c r="L1040" t="str">
        <f t="shared" si="112"/>
        <v/>
      </c>
      <c r="M1040" t="str">
        <f t="shared" si="106"/>
        <v/>
      </c>
      <c r="N1040" t="e">
        <v>#VALUE!</v>
      </c>
      <c r="O1040" t="e">
        <v>#VALUE!</v>
      </c>
      <c r="P1040" t="e">
        <v>#VALUE!</v>
      </c>
      <c r="R1040" t="e">
        <v>#VALUE!</v>
      </c>
      <c r="S1040" t="s">
        <v>35</v>
      </c>
      <c r="AF1040" s="10">
        <v>9770</v>
      </c>
      <c r="AG1040">
        <f t="shared" ca="1" si="107"/>
        <v>0</v>
      </c>
      <c r="AH1040">
        <f t="shared" ca="1" si="108"/>
        <v>0</v>
      </c>
      <c r="AI1040">
        <f t="shared" ca="1" si="109"/>
        <v>0</v>
      </c>
      <c r="AJ1040">
        <f t="shared" ca="1" si="110"/>
        <v>1</v>
      </c>
      <c r="AK1040">
        <f t="shared" ca="1" si="111"/>
        <v>1333.5</v>
      </c>
    </row>
    <row r="1041" spans="12:37" x14ac:dyDescent="0.25">
      <c r="L1041" t="str">
        <f t="shared" si="112"/>
        <v/>
      </c>
      <c r="M1041" t="str">
        <f t="shared" si="106"/>
        <v/>
      </c>
      <c r="N1041" t="e">
        <v>#VALUE!</v>
      </c>
      <c r="O1041" t="e">
        <v>#VALUE!</v>
      </c>
      <c r="P1041" t="e">
        <v>#VALUE!</v>
      </c>
      <c r="R1041" t="e">
        <v>#VALUE!</v>
      </c>
      <c r="S1041" t="s">
        <v>35</v>
      </c>
      <c r="AF1041" s="10">
        <v>9780</v>
      </c>
      <c r="AG1041">
        <f t="shared" ca="1" si="107"/>
        <v>0</v>
      </c>
      <c r="AH1041">
        <f t="shared" ca="1" si="108"/>
        <v>0</v>
      </c>
      <c r="AI1041">
        <f t="shared" ca="1" si="109"/>
        <v>0</v>
      </c>
      <c r="AJ1041">
        <f t="shared" ca="1" si="110"/>
        <v>1</v>
      </c>
      <c r="AK1041">
        <f t="shared" ca="1" si="111"/>
        <v>1333.5</v>
      </c>
    </row>
    <row r="1042" spans="12:37" x14ac:dyDescent="0.25">
      <c r="L1042" t="str">
        <f t="shared" si="112"/>
        <v/>
      </c>
      <c r="M1042" t="str">
        <f t="shared" si="106"/>
        <v/>
      </c>
      <c r="AF1042" s="10">
        <v>9790</v>
      </c>
      <c r="AG1042">
        <f t="shared" ca="1" si="107"/>
        <v>0</v>
      </c>
      <c r="AH1042">
        <f t="shared" ca="1" si="108"/>
        <v>0</v>
      </c>
      <c r="AI1042">
        <f t="shared" ca="1" si="109"/>
        <v>0</v>
      </c>
      <c r="AJ1042">
        <f t="shared" ca="1" si="110"/>
        <v>1</v>
      </c>
      <c r="AK1042">
        <f t="shared" ca="1" si="111"/>
        <v>1333.5</v>
      </c>
    </row>
    <row r="1043" spans="12:37" x14ac:dyDescent="0.25">
      <c r="L1043" t="str">
        <f t="shared" si="112"/>
        <v/>
      </c>
      <c r="M1043" t="str">
        <f t="shared" si="106"/>
        <v/>
      </c>
      <c r="AF1043" s="10">
        <v>9800</v>
      </c>
      <c r="AG1043">
        <f t="shared" ca="1" si="107"/>
        <v>0</v>
      </c>
      <c r="AH1043">
        <f t="shared" ca="1" si="108"/>
        <v>0</v>
      </c>
      <c r="AI1043">
        <f t="shared" ca="1" si="109"/>
        <v>0</v>
      </c>
      <c r="AJ1043">
        <f t="shared" ca="1" si="110"/>
        <v>1</v>
      </c>
      <c r="AK1043">
        <f t="shared" ca="1" si="111"/>
        <v>1333.5</v>
      </c>
    </row>
    <row r="1044" spans="12:37" x14ac:dyDescent="0.25">
      <c r="L1044" t="str">
        <f t="shared" si="112"/>
        <v/>
      </c>
      <c r="M1044" t="str">
        <f t="shared" si="106"/>
        <v/>
      </c>
      <c r="N1044" t="s">
        <v>32</v>
      </c>
      <c r="O1044" t="s">
        <v>33</v>
      </c>
      <c r="P1044" t="s">
        <v>34</v>
      </c>
      <c r="AF1044" s="10">
        <v>9810</v>
      </c>
      <c r="AG1044">
        <f t="shared" ca="1" si="107"/>
        <v>0</v>
      </c>
      <c r="AH1044">
        <f t="shared" ca="1" si="108"/>
        <v>0</v>
      </c>
      <c r="AI1044">
        <f t="shared" ca="1" si="109"/>
        <v>0</v>
      </c>
      <c r="AJ1044">
        <f t="shared" ca="1" si="110"/>
        <v>1</v>
      </c>
      <c r="AK1044">
        <f t="shared" ca="1" si="111"/>
        <v>1333.5</v>
      </c>
    </row>
    <row r="1045" spans="12:37" x14ac:dyDescent="0.25">
      <c r="L1045" t="str">
        <f t="shared" si="112"/>
        <v/>
      </c>
      <c r="M1045" t="str">
        <f t="shared" si="106"/>
        <v/>
      </c>
      <c r="N1045" t="e">
        <f>COS(RADIANS(M1045))</f>
        <v>#VALUE!</v>
      </c>
      <c r="O1045" t="str">
        <f>IFERROR(-COS(RADIANS(DEGREES(ASIN(((SIN(RADIANS(M1045)))*$C$26)/(SQRT((((SIN(RADIANS(M1045)))*$C$26)^2)+(($C$22-$C$25-(((SIN(RADIANS(90-M1045)))*$C$26))-$C$23)^2))))))),"")</f>
        <v/>
      </c>
      <c r="P1045" t="e">
        <f>N1045</f>
        <v>#VALUE!</v>
      </c>
      <c r="R1045">
        <v>0</v>
      </c>
      <c r="AF1045" s="10">
        <v>9820</v>
      </c>
      <c r="AG1045">
        <f t="shared" ca="1" si="107"/>
        <v>0</v>
      </c>
      <c r="AH1045">
        <f t="shared" ca="1" si="108"/>
        <v>0</v>
      </c>
      <c r="AI1045">
        <f t="shared" ca="1" si="109"/>
        <v>0</v>
      </c>
      <c r="AJ1045">
        <f t="shared" ca="1" si="110"/>
        <v>1</v>
      </c>
      <c r="AK1045">
        <f t="shared" ca="1" si="111"/>
        <v>1333.5</v>
      </c>
    </row>
    <row r="1046" spans="12:37" x14ac:dyDescent="0.25">
      <c r="L1046" t="str">
        <f t="shared" si="112"/>
        <v/>
      </c>
      <c r="M1046" t="str">
        <f t="shared" si="106"/>
        <v/>
      </c>
      <c r="N1046" t="e">
        <f>SIN(RADIANS(M1045))</f>
        <v>#VALUE!</v>
      </c>
      <c r="O1046" t="e">
        <f>SIN(RADIANS(DEGREES(ASIN(((SIN(RADIANS(M1045)))*$C$26)/(SQRT((((SIN(RADIANS(M1045)))*$C$26)^2)+(($C$22-$C$25-(((SIN(RADIANS(90-M1045)))*$C$26))-$C$23)^2)))))))</f>
        <v>#VALUE!</v>
      </c>
      <c r="P1046" t="e">
        <f>N1046</f>
        <v>#VALUE!</v>
      </c>
      <c r="R1046">
        <f>$C$6</f>
        <v>1333.5</v>
      </c>
      <c r="AF1046" s="10">
        <v>9830</v>
      </c>
      <c r="AG1046">
        <f t="shared" ca="1" si="107"/>
        <v>0</v>
      </c>
      <c r="AH1046">
        <f t="shared" ca="1" si="108"/>
        <v>0</v>
      </c>
      <c r="AI1046">
        <f t="shared" ca="1" si="109"/>
        <v>0</v>
      </c>
      <c r="AJ1046">
        <f t="shared" ca="1" si="110"/>
        <v>1</v>
      </c>
      <c r="AK1046">
        <f t="shared" ca="1" si="111"/>
        <v>1333.5</v>
      </c>
    </row>
    <row r="1047" spans="12:37" x14ac:dyDescent="0.25">
      <c r="L1047" t="str">
        <f t="shared" si="112"/>
        <v/>
      </c>
      <c r="M1047" t="str">
        <f t="shared" si="106"/>
        <v/>
      </c>
      <c r="N1047">
        <v>0</v>
      </c>
      <c r="O1047" t="e">
        <f>$C$23*O1046</f>
        <v>#VALUE!</v>
      </c>
      <c r="P1047" t="e">
        <f>$C$22*P1046</f>
        <v>#VALUE!</v>
      </c>
      <c r="R1047">
        <f>$C$20*$C$6</f>
        <v>25325.832000000002</v>
      </c>
      <c r="AF1047" s="10">
        <v>9840</v>
      </c>
      <c r="AG1047">
        <f t="shared" ca="1" si="107"/>
        <v>0</v>
      </c>
      <c r="AH1047">
        <f t="shared" ca="1" si="108"/>
        <v>0</v>
      </c>
      <c r="AI1047">
        <f t="shared" ca="1" si="109"/>
        <v>0</v>
      </c>
      <c r="AJ1047">
        <f t="shared" ca="1" si="110"/>
        <v>1</v>
      </c>
      <c r="AK1047">
        <f t="shared" ca="1" si="111"/>
        <v>1333.5</v>
      </c>
    </row>
    <row r="1048" spans="12:37" x14ac:dyDescent="0.25">
      <c r="L1048" t="str">
        <f t="shared" si="112"/>
        <v/>
      </c>
      <c r="M1048" t="str">
        <f t="shared" si="106"/>
        <v/>
      </c>
      <c r="AF1048" s="10">
        <v>9850</v>
      </c>
      <c r="AG1048">
        <f t="shared" ca="1" si="107"/>
        <v>0</v>
      </c>
      <c r="AH1048">
        <f t="shared" ca="1" si="108"/>
        <v>0</v>
      </c>
      <c r="AI1048">
        <f t="shared" ca="1" si="109"/>
        <v>0</v>
      </c>
      <c r="AJ1048">
        <f t="shared" ca="1" si="110"/>
        <v>1</v>
      </c>
      <c r="AK1048">
        <f t="shared" ca="1" si="111"/>
        <v>1333.5</v>
      </c>
    </row>
    <row r="1049" spans="12:37" x14ac:dyDescent="0.25">
      <c r="L1049" t="str">
        <f t="shared" si="112"/>
        <v/>
      </c>
      <c r="M1049" t="str">
        <f t="shared" si="106"/>
        <v/>
      </c>
      <c r="N1049" t="e">
        <f t="array" ref="N1049:P1051">MINVERSE(N1045:P1047)</f>
        <v>#VALUE!</v>
      </c>
      <c r="O1049" t="e">
        <v>#VALUE!</v>
      </c>
      <c r="P1049" t="e">
        <v>#VALUE!</v>
      </c>
      <c r="R1049" t="e">
        <f t="array" ref="R1049:R1051">MMULT(N1049:P1051,R1045:R1047)</f>
        <v>#VALUE!</v>
      </c>
      <c r="S1049" t="s">
        <v>35</v>
      </c>
      <c r="AF1049" s="10">
        <v>9860</v>
      </c>
      <c r="AG1049">
        <f t="shared" ca="1" si="107"/>
        <v>0</v>
      </c>
      <c r="AH1049">
        <f t="shared" ca="1" si="108"/>
        <v>0</v>
      </c>
      <c r="AI1049">
        <f t="shared" ca="1" si="109"/>
        <v>0</v>
      </c>
      <c r="AJ1049">
        <f t="shared" ca="1" si="110"/>
        <v>1</v>
      </c>
      <c r="AK1049">
        <f t="shared" ca="1" si="111"/>
        <v>1333.5</v>
      </c>
    </row>
    <row r="1050" spans="12:37" x14ac:dyDescent="0.25">
      <c r="L1050" t="str">
        <f t="shared" si="112"/>
        <v/>
      </c>
      <c r="M1050" t="str">
        <f t="shared" si="106"/>
        <v/>
      </c>
      <c r="N1050" t="e">
        <v>#VALUE!</v>
      </c>
      <c r="O1050" t="e">
        <v>#VALUE!</v>
      </c>
      <c r="P1050" t="e">
        <v>#VALUE!</v>
      </c>
      <c r="R1050" t="e">
        <v>#VALUE!</v>
      </c>
      <c r="S1050" t="s">
        <v>35</v>
      </c>
      <c r="AF1050" s="10">
        <v>9870</v>
      </c>
      <c r="AG1050">
        <f t="shared" ca="1" si="107"/>
        <v>0</v>
      </c>
      <c r="AH1050">
        <f t="shared" ca="1" si="108"/>
        <v>0</v>
      </c>
      <c r="AI1050">
        <f t="shared" ca="1" si="109"/>
        <v>0</v>
      </c>
      <c r="AJ1050">
        <f t="shared" ca="1" si="110"/>
        <v>1</v>
      </c>
      <c r="AK1050">
        <f t="shared" ca="1" si="111"/>
        <v>1333.5</v>
      </c>
    </row>
    <row r="1051" spans="12:37" x14ac:dyDescent="0.25">
      <c r="L1051" t="str">
        <f t="shared" si="112"/>
        <v/>
      </c>
      <c r="M1051" t="str">
        <f t="shared" si="106"/>
        <v/>
      </c>
      <c r="N1051" t="e">
        <v>#VALUE!</v>
      </c>
      <c r="O1051" t="e">
        <v>#VALUE!</v>
      </c>
      <c r="P1051" t="e">
        <v>#VALUE!</v>
      </c>
      <c r="R1051" t="e">
        <v>#VALUE!</v>
      </c>
      <c r="S1051" t="s">
        <v>35</v>
      </c>
      <c r="AF1051" s="10">
        <v>9880</v>
      </c>
      <c r="AG1051">
        <f t="shared" ca="1" si="107"/>
        <v>0</v>
      </c>
      <c r="AH1051">
        <f t="shared" ca="1" si="108"/>
        <v>0</v>
      </c>
      <c r="AI1051">
        <f t="shared" ca="1" si="109"/>
        <v>0</v>
      </c>
      <c r="AJ1051">
        <f t="shared" ca="1" si="110"/>
        <v>1</v>
      </c>
      <c r="AK1051">
        <f t="shared" ca="1" si="111"/>
        <v>1333.5</v>
      </c>
    </row>
    <row r="1052" spans="12:37" x14ac:dyDescent="0.25">
      <c r="L1052" t="str">
        <f t="shared" si="112"/>
        <v/>
      </c>
      <c r="M1052" t="str">
        <f t="shared" si="106"/>
        <v/>
      </c>
      <c r="AF1052" s="10">
        <v>9890</v>
      </c>
      <c r="AG1052">
        <f t="shared" ca="1" si="107"/>
        <v>0</v>
      </c>
      <c r="AH1052">
        <f t="shared" ca="1" si="108"/>
        <v>0</v>
      </c>
      <c r="AI1052">
        <f t="shared" ca="1" si="109"/>
        <v>0</v>
      </c>
      <c r="AJ1052">
        <f t="shared" ca="1" si="110"/>
        <v>1</v>
      </c>
      <c r="AK1052">
        <f t="shared" ca="1" si="111"/>
        <v>1333.5</v>
      </c>
    </row>
    <row r="1053" spans="12:37" x14ac:dyDescent="0.25">
      <c r="L1053" t="str">
        <f t="shared" si="112"/>
        <v/>
      </c>
      <c r="M1053" t="str">
        <f t="shared" si="106"/>
        <v/>
      </c>
      <c r="AF1053" s="10">
        <v>9900</v>
      </c>
      <c r="AG1053">
        <f t="shared" ca="1" si="107"/>
        <v>0</v>
      </c>
      <c r="AH1053">
        <f t="shared" ca="1" si="108"/>
        <v>0</v>
      </c>
      <c r="AI1053">
        <f t="shared" ca="1" si="109"/>
        <v>0</v>
      </c>
      <c r="AJ1053">
        <f t="shared" ca="1" si="110"/>
        <v>1</v>
      </c>
      <c r="AK1053">
        <f t="shared" ca="1" si="111"/>
        <v>1333.5</v>
      </c>
    </row>
    <row r="1054" spans="12:37" x14ac:dyDescent="0.25">
      <c r="L1054" t="str">
        <f t="shared" si="112"/>
        <v/>
      </c>
      <c r="M1054" t="str">
        <f t="shared" si="106"/>
        <v/>
      </c>
      <c r="N1054" t="s">
        <v>32</v>
      </c>
      <c r="O1054" t="s">
        <v>33</v>
      </c>
      <c r="P1054" t="s">
        <v>34</v>
      </c>
      <c r="AF1054" s="10">
        <v>9910</v>
      </c>
      <c r="AG1054">
        <f t="shared" ca="1" si="107"/>
        <v>0</v>
      </c>
      <c r="AH1054">
        <f t="shared" ca="1" si="108"/>
        <v>0</v>
      </c>
      <c r="AI1054">
        <f t="shared" ca="1" si="109"/>
        <v>0</v>
      </c>
      <c r="AJ1054">
        <f t="shared" ca="1" si="110"/>
        <v>1</v>
      </c>
      <c r="AK1054">
        <f t="shared" ca="1" si="111"/>
        <v>1333.5</v>
      </c>
    </row>
    <row r="1055" spans="12:37" x14ac:dyDescent="0.25">
      <c r="L1055" t="str">
        <f t="shared" si="112"/>
        <v/>
      </c>
      <c r="M1055" t="str">
        <f t="shared" si="106"/>
        <v/>
      </c>
      <c r="N1055" t="e">
        <f>COS(RADIANS(M1055))</f>
        <v>#VALUE!</v>
      </c>
      <c r="O1055" t="str">
        <f>IFERROR(-COS(RADIANS(DEGREES(ASIN(((SIN(RADIANS(M1055)))*$C$26)/(SQRT((((SIN(RADIANS(M1055)))*$C$26)^2)+(($C$22-$C$25-(((SIN(RADIANS(90-M1055)))*$C$26))-$C$23)^2))))))),"")</f>
        <v/>
      </c>
      <c r="P1055" t="e">
        <f>N1055</f>
        <v>#VALUE!</v>
      </c>
      <c r="R1055">
        <v>0</v>
      </c>
      <c r="AF1055" s="10">
        <v>9920</v>
      </c>
      <c r="AG1055">
        <f t="shared" ca="1" si="107"/>
        <v>0</v>
      </c>
      <c r="AH1055">
        <f t="shared" ca="1" si="108"/>
        <v>0</v>
      </c>
      <c r="AI1055">
        <f t="shared" ca="1" si="109"/>
        <v>0</v>
      </c>
      <c r="AJ1055">
        <f t="shared" ca="1" si="110"/>
        <v>1</v>
      </c>
      <c r="AK1055">
        <f t="shared" ca="1" si="111"/>
        <v>1333.5</v>
      </c>
    </row>
    <row r="1056" spans="12:37" x14ac:dyDescent="0.25">
      <c r="L1056" t="str">
        <f t="shared" si="112"/>
        <v/>
      </c>
      <c r="M1056" t="str">
        <f t="shared" si="106"/>
        <v/>
      </c>
      <c r="N1056" t="e">
        <f>SIN(RADIANS(M1055))</f>
        <v>#VALUE!</v>
      </c>
      <c r="O1056" t="e">
        <f>SIN(RADIANS(DEGREES(ASIN(((SIN(RADIANS(M1055)))*$C$26)/(SQRT((((SIN(RADIANS(M1055)))*$C$26)^2)+(($C$22-$C$25-(((SIN(RADIANS(90-M1055)))*$C$26))-$C$23)^2)))))))</f>
        <v>#VALUE!</v>
      </c>
      <c r="P1056" t="e">
        <f>N1056</f>
        <v>#VALUE!</v>
      </c>
      <c r="R1056">
        <f>$C$6</f>
        <v>1333.5</v>
      </c>
      <c r="AF1056" s="10">
        <v>9930</v>
      </c>
      <c r="AG1056">
        <f t="shared" ca="1" si="107"/>
        <v>0</v>
      </c>
      <c r="AH1056">
        <f t="shared" ca="1" si="108"/>
        <v>0</v>
      </c>
      <c r="AI1056">
        <f t="shared" ca="1" si="109"/>
        <v>0</v>
      </c>
      <c r="AJ1056">
        <f t="shared" ca="1" si="110"/>
        <v>1</v>
      </c>
      <c r="AK1056">
        <f t="shared" ca="1" si="111"/>
        <v>1333.5</v>
      </c>
    </row>
    <row r="1057" spans="12:37" x14ac:dyDescent="0.25">
      <c r="L1057" t="str">
        <f t="shared" si="112"/>
        <v/>
      </c>
      <c r="M1057" t="str">
        <f t="shared" si="106"/>
        <v/>
      </c>
      <c r="N1057">
        <v>0</v>
      </c>
      <c r="O1057" t="e">
        <f>$C$23*O1056</f>
        <v>#VALUE!</v>
      </c>
      <c r="P1057" t="e">
        <f>$C$22*P1056</f>
        <v>#VALUE!</v>
      </c>
      <c r="R1057">
        <f>$C$20*$C$6</f>
        <v>25325.832000000002</v>
      </c>
      <c r="AF1057" s="10">
        <v>9940</v>
      </c>
      <c r="AG1057">
        <f t="shared" ca="1" si="107"/>
        <v>0</v>
      </c>
      <c r="AH1057">
        <f t="shared" ca="1" si="108"/>
        <v>0</v>
      </c>
      <c r="AI1057">
        <f t="shared" ca="1" si="109"/>
        <v>0</v>
      </c>
      <c r="AJ1057">
        <f t="shared" ca="1" si="110"/>
        <v>1</v>
      </c>
      <c r="AK1057">
        <f t="shared" ca="1" si="111"/>
        <v>1333.5</v>
      </c>
    </row>
    <row r="1058" spans="12:37" x14ac:dyDescent="0.25">
      <c r="L1058" t="str">
        <f t="shared" si="112"/>
        <v/>
      </c>
      <c r="M1058" t="str">
        <f t="shared" si="106"/>
        <v/>
      </c>
      <c r="AF1058" s="10">
        <v>9950</v>
      </c>
      <c r="AG1058">
        <f t="shared" ca="1" si="107"/>
        <v>0</v>
      </c>
      <c r="AH1058">
        <f t="shared" ca="1" si="108"/>
        <v>0</v>
      </c>
      <c r="AI1058">
        <f t="shared" ca="1" si="109"/>
        <v>0</v>
      </c>
      <c r="AJ1058">
        <f t="shared" ca="1" si="110"/>
        <v>1</v>
      </c>
      <c r="AK1058">
        <f t="shared" ca="1" si="111"/>
        <v>1333.5</v>
      </c>
    </row>
    <row r="1059" spans="12:37" x14ac:dyDescent="0.25">
      <c r="L1059" t="str">
        <f t="shared" si="112"/>
        <v/>
      </c>
      <c r="M1059" t="str">
        <f t="shared" ref="M1059:M1122" si="113">IF(M1049="","",IF(((M1049+$O$61)&gt;=$O$49+($O$61/2)),"",(M1049+$O$61)))</f>
        <v/>
      </c>
      <c r="N1059" t="e">
        <f t="array" ref="N1059:P1061">MINVERSE(N1055:P1057)</f>
        <v>#VALUE!</v>
      </c>
      <c r="O1059" t="e">
        <v>#VALUE!</v>
      </c>
      <c r="P1059" t="e">
        <v>#VALUE!</v>
      </c>
      <c r="R1059" t="e">
        <f t="array" ref="R1059:R1061">MMULT(N1059:P1061,R1055:R1057)</f>
        <v>#VALUE!</v>
      </c>
      <c r="S1059" t="s">
        <v>35</v>
      </c>
      <c r="AF1059" s="10">
        <v>9960</v>
      </c>
      <c r="AG1059">
        <f t="shared" ca="1" si="107"/>
        <v>0</v>
      </c>
      <c r="AH1059">
        <f t="shared" ca="1" si="108"/>
        <v>0</v>
      </c>
      <c r="AI1059">
        <f t="shared" ca="1" si="109"/>
        <v>0</v>
      </c>
      <c r="AJ1059">
        <f t="shared" ca="1" si="110"/>
        <v>1</v>
      </c>
      <c r="AK1059">
        <f t="shared" ca="1" si="111"/>
        <v>1333.5</v>
      </c>
    </row>
    <row r="1060" spans="12:37" x14ac:dyDescent="0.25">
      <c r="L1060" t="str">
        <f t="shared" si="112"/>
        <v/>
      </c>
      <c r="M1060" t="str">
        <f t="shared" si="113"/>
        <v/>
      </c>
      <c r="N1060" t="e">
        <v>#VALUE!</v>
      </c>
      <c r="O1060" t="e">
        <v>#VALUE!</v>
      </c>
      <c r="P1060" t="e">
        <v>#VALUE!</v>
      </c>
      <c r="R1060" t="e">
        <v>#VALUE!</v>
      </c>
      <c r="S1060" t="s">
        <v>35</v>
      </c>
      <c r="AF1060" s="10">
        <v>9970</v>
      </c>
      <c r="AG1060">
        <f t="shared" ca="1" si="107"/>
        <v>0</v>
      </c>
      <c r="AH1060">
        <f t="shared" ca="1" si="108"/>
        <v>0</v>
      </c>
      <c r="AI1060">
        <f t="shared" ca="1" si="109"/>
        <v>0</v>
      </c>
      <c r="AJ1060">
        <f t="shared" ca="1" si="110"/>
        <v>1</v>
      </c>
      <c r="AK1060">
        <f t="shared" ca="1" si="111"/>
        <v>1333.5</v>
      </c>
    </row>
    <row r="1061" spans="12:37" x14ac:dyDescent="0.25">
      <c r="L1061" t="str">
        <f t="shared" si="112"/>
        <v/>
      </c>
      <c r="M1061" t="str">
        <f t="shared" si="113"/>
        <v/>
      </c>
      <c r="N1061" t="e">
        <v>#VALUE!</v>
      </c>
      <c r="O1061" t="e">
        <v>#VALUE!</v>
      </c>
      <c r="P1061" t="e">
        <v>#VALUE!</v>
      </c>
      <c r="R1061" t="e">
        <v>#VALUE!</v>
      </c>
      <c r="S1061" t="s">
        <v>35</v>
      </c>
      <c r="AF1061" s="10">
        <v>9980</v>
      </c>
      <c r="AG1061">
        <f t="shared" ca="1" si="107"/>
        <v>0</v>
      </c>
      <c r="AH1061">
        <f t="shared" ca="1" si="108"/>
        <v>0</v>
      </c>
      <c r="AI1061">
        <f t="shared" ca="1" si="109"/>
        <v>0</v>
      </c>
      <c r="AJ1061">
        <f t="shared" ca="1" si="110"/>
        <v>1</v>
      </c>
      <c r="AK1061">
        <f t="shared" ca="1" si="111"/>
        <v>1333.5</v>
      </c>
    </row>
    <row r="1062" spans="12:37" x14ac:dyDescent="0.25">
      <c r="L1062" t="str">
        <f t="shared" si="112"/>
        <v/>
      </c>
      <c r="M1062" t="str">
        <f t="shared" si="113"/>
        <v/>
      </c>
      <c r="AF1062" s="10">
        <v>9990</v>
      </c>
      <c r="AG1062">
        <f t="shared" ca="1" si="107"/>
        <v>0</v>
      </c>
      <c r="AH1062">
        <f t="shared" ca="1" si="108"/>
        <v>0</v>
      </c>
      <c r="AI1062">
        <f t="shared" ca="1" si="109"/>
        <v>0</v>
      </c>
      <c r="AJ1062">
        <f t="shared" ca="1" si="110"/>
        <v>1</v>
      </c>
      <c r="AK1062">
        <f t="shared" ca="1" si="111"/>
        <v>1333.5</v>
      </c>
    </row>
    <row r="1063" spans="12:37" x14ac:dyDescent="0.25">
      <c r="L1063" t="str">
        <f t="shared" si="112"/>
        <v/>
      </c>
      <c r="M1063" t="str">
        <f t="shared" si="113"/>
        <v/>
      </c>
      <c r="AF1063" s="10">
        <v>10000</v>
      </c>
      <c r="AG1063">
        <f t="shared" ca="1" si="107"/>
        <v>0</v>
      </c>
      <c r="AH1063">
        <f t="shared" ca="1" si="108"/>
        <v>0</v>
      </c>
      <c r="AI1063">
        <f t="shared" ca="1" si="109"/>
        <v>0</v>
      </c>
      <c r="AJ1063">
        <f t="shared" ca="1" si="110"/>
        <v>1</v>
      </c>
      <c r="AK1063">
        <f t="shared" ca="1" si="111"/>
        <v>1333.5</v>
      </c>
    </row>
    <row r="1064" spans="12:37" x14ac:dyDescent="0.25">
      <c r="L1064" t="str">
        <f t="shared" si="112"/>
        <v/>
      </c>
      <c r="M1064" t="str">
        <f t="shared" si="113"/>
        <v/>
      </c>
      <c r="N1064" t="s">
        <v>32</v>
      </c>
      <c r="O1064" t="s">
        <v>33</v>
      </c>
      <c r="P1064" t="s">
        <v>34</v>
      </c>
      <c r="AF1064" s="10">
        <v>10010</v>
      </c>
      <c r="AG1064">
        <f t="shared" ca="1" si="107"/>
        <v>0</v>
      </c>
      <c r="AH1064">
        <f t="shared" ca="1" si="108"/>
        <v>0</v>
      </c>
      <c r="AI1064">
        <f t="shared" ca="1" si="109"/>
        <v>0</v>
      </c>
      <c r="AJ1064">
        <f t="shared" ca="1" si="110"/>
        <v>1</v>
      </c>
      <c r="AK1064">
        <f t="shared" ca="1" si="111"/>
        <v>1333.5</v>
      </c>
    </row>
    <row r="1065" spans="12:37" x14ac:dyDescent="0.25">
      <c r="L1065" t="str">
        <f t="shared" si="112"/>
        <v/>
      </c>
      <c r="M1065" t="str">
        <f t="shared" si="113"/>
        <v/>
      </c>
      <c r="N1065" t="e">
        <f>COS(RADIANS(M1065))</f>
        <v>#VALUE!</v>
      </c>
      <c r="O1065" t="str">
        <f>IFERROR(-COS(RADIANS(DEGREES(ASIN(((SIN(RADIANS(M1065)))*$C$26)/(SQRT((((SIN(RADIANS(M1065)))*$C$26)^2)+(($C$22-$C$25-(((SIN(RADIANS(90-M1065)))*$C$26))-$C$23)^2))))))),"")</f>
        <v/>
      </c>
      <c r="P1065" t="e">
        <f>N1065</f>
        <v>#VALUE!</v>
      </c>
      <c r="R1065">
        <v>0</v>
      </c>
      <c r="AF1065" s="10">
        <v>10020</v>
      </c>
      <c r="AG1065">
        <f t="shared" ca="1" si="107"/>
        <v>0</v>
      </c>
      <c r="AH1065">
        <f t="shared" ca="1" si="108"/>
        <v>0</v>
      </c>
      <c r="AI1065">
        <f t="shared" ca="1" si="109"/>
        <v>0</v>
      </c>
      <c r="AJ1065">
        <f t="shared" ca="1" si="110"/>
        <v>1</v>
      </c>
      <c r="AK1065">
        <f t="shared" ca="1" si="111"/>
        <v>1333.5</v>
      </c>
    </row>
    <row r="1066" spans="12:37" x14ac:dyDescent="0.25">
      <c r="L1066" t="str">
        <f t="shared" si="112"/>
        <v/>
      </c>
      <c r="M1066" t="str">
        <f t="shared" si="113"/>
        <v/>
      </c>
      <c r="N1066" t="e">
        <f>SIN(RADIANS(M1065))</f>
        <v>#VALUE!</v>
      </c>
      <c r="O1066" t="e">
        <f>SIN(RADIANS(DEGREES(ASIN(((SIN(RADIANS(M1065)))*$C$26)/(SQRT((((SIN(RADIANS(M1065)))*$C$26)^2)+(($C$22-$C$25-(((SIN(RADIANS(90-M1065)))*$C$26))-$C$23)^2)))))))</f>
        <v>#VALUE!</v>
      </c>
      <c r="P1066" t="e">
        <f>N1066</f>
        <v>#VALUE!</v>
      </c>
      <c r="R1066">
        <f>$C$6</f>
        <v>1333.5</v>
      </c>
      <c r="AF1066" s="10">
        <v>10030</v>
      </c>
      <c r="AG1066">
        <f t="shared" ca="1" si="107"/>
        <v>0</v>
      </c>
      <c r="AH1066">
        <f t="shared" ca="1" si="108"/>
        <v>0</v>
      </c>
      <c r="AI1066">
        <f t="shared" ca="1" si="109"/>
        <v>0</v>
      </c>
      <c r="AJ1066">
        <f t="shared" ca="1" si="110"/>
        <v>1</v>
      </c>
      <c r="AK1066">
        <f t="shared" ca="1" si="111"/>
        <v>1333.5</v>
      </c>
    </row>
    <row r="1067" spans="12:37" x14ac:dyDescent="0.25">
      <c r="L1067" t="str">
        <f t="shared" si="112"/>
        <v/>
      </c>
      <c r="M1067" t="str">
        <f t="shared" si="113"/>
        <v/>
      </c>
      <c r="N1067">
        <v>0</v>
      </c>
      <c r="O1067" t="e">
        <f>$C$23*O1066</f>
        <v>#VALUE!</v>
      </c>
      <c r="P1067" t="e">
        <f>$C$22*P1066</f>
        <v>#VALUE!</v>
      </c>
      <c r="R1067">
        <f>$C$20*$C$6</f>
        <v>25325.832000000002</v>
      </c>
      <c r="AF1067" s="10">
        <v>10040</v>
      </c>
      <c r="AG1067">
        <f t="shared" ca="1" si="107"/>
        <v>0</v>
      </c>
      <c r="AH1067">
        <f t="shared" ca="1" si="108"/>
        <v>0</v>
      </c>
      <c r="AI1067">
        <f t="shared" ca="1" si="109"/>
        <v>0</v>
      </c>
      <c r="AJ1067">
        <f t="shared" ca="1" si="110"/>
        <v>1</v>
      </c>
      <c r="AK1067">
        <f t="shared" ca="1" si="111"/>
        <v>1333.5</v>
      </c>
    </row>
    <row r="1068" spans="12:37" x14ac:dyDescent="0.25">
      <c r="L1068" t="str">
        <f t="shared" si="112"/>
        <v/>
      </c>
      <c r="M1068" t="str">
        <f t="shared" si="113"/>
        <v/>
      </c>
      <c r="AF1068" s="10">
        <v>10050</v>
      </c>
      <c r="AG1068">
        <f t="shared" ca="1" si="107"/>
        <v>0</v>
      </c>
      <c r="AH1068">
        <f t="shared" ca="1" si="108"/>
        <v>0</v>
      </c>
      <c r="AI1068">
        <f t="shared" ca="1" si="109"/>
        <v>0</v>
      </c>
      <c r="AJ1068">
        <f t="shared" ca="1" si="110"/>
        <v>1</v>
      </c>
      <c r="AK1068">
        <f t="shared" ca="1" si="111"/>
        <v>1333.5</v>
      </c>
    </row>
    <row r="1069" spans="12:37" x14ac:dyDescent="0.25">
      <c r="L1069" t="str">
        <f t="shared" si="112"/>
        <v/>
      </c>
      <c r="M1069" t="str">
        <f t="shared" si="113"/>
        <v/>
      </c>
      <c r="N1069" t="e">
        <f t="array" ref="N1069:P1071">MINVERSE(N1065:P1067)</f>
        <v>#VALUE!</v>
      </c>
      <c r="O1069" t="e">
        <v>#VALUE!</v>
      </c>
      <c r="P1069" t="e">
        <v>#VALUE!</v>
      </c>
      <c r="R1069" t="e">
        <f t="array" ref="R1069:R1071">MMULT(N1069:P1071,R1065:R1067)</f>
        <v>#VALUE!</v>
      </c>
      <c r="S1069" t="s">
        <v>35</v>
      </c>
      <c r="AF1069" s="10">
        <v>10060</v>
      </c>
      <c r="AG1069">
        <f t="shared" ca="1" si="107"/>
        <v>0</v>
      </c>
      <c r="AH1069">
        <f t="shared" ca="1" si="108"/>
        <v>0</v>
      </c>
      <c r="AI1069">
        <f t="shared" ca="1" si="109"/>
        <v>0</v>
      </c>
      <c r="AJ1069">
        <f t="shared" ca="1" si="110"/>
        <v>1</v>
      </c>
      <c r="AK1069">
        <f t="shared" ca="1" si="111"/>
        <v>1333.5</v>
      </c>
    </row>
    <row r="1070" spans="12:37" x14ac:dyDescent="0.25">
      <c r="L1070" t="str">
        <f t="shared" si="112"/>
        <v/>
      </c>
      <c r="M1070" t="str">
        <f t="shared" si="113"/>
        <v/>
      </c>
      <c r="N1070" t="e">
        <v>#VALUE!</v>
      </c>
      <c r="O1070" t="e">
        <v>#VALUE!</v>
      </c>
      <c r="P1070" t="e">
        <v>#VALUE!</v>
      </c>
      <c r="R1070" t="e">
        <v>#VALUE!</v>
      </c>
      <c r="S1070" t="s">
        <v>35</v>
      </c>
      <c r="AF1070" s="10">
        <v>10070</v>
      </c>
      <c r="AG1070">
        <f t="shared" ca="1" si="107"/>
        <v>0</v>
      </c>
      <c r="AH1070">
        <f t="shared" ca="1" si="108"/>
        <v>0</v>
      </c>
      <c r="AI1070">
        <f t="shared" ca="1" si="109"/>
        <v>0</v>
      </c>
      <c r="AJ1070">
        <f t="shared" ca="1" si="110"/>
        <v>1</v>
      </c>
      <c r="AK1070">
        <f t="shared" ca="1" si="111"/>
        <v>1333.5</v>
      </c>
    </row>
    <row r="1071" spans="12:37" x14ac:dyDescent="0.25">
      <c r="L1071" t="str">
        <f t="shared" si="112"/>
        <v/>
      </c>
      <c r="M1071" t="str">
        <f t="shared" si="113"/>
        <v/>
      </c>
      <c r="N1071" t="e">
        <v>#VALUE!</v>
      </c>
      <c r="O1071" t="e">
        <v>#VALUE!</v>
      </c>
      <c r="P1071" t="e">
        <v>#VALUE!</v>
      </c>
      <c r="R1071" t="e">
        <v>#VALUE!</v>
      </c>
      <c r="S1071" t="s">
        <v>35</v>
      </c>
      <c r="AF1071" s="10">
        <v>10080</v>
      </c>
      <c r="AG1071">
        <f t="shared" ca="1" si="107"/>
        <v>0</v>
      </c>
      <c r="AH1071">
        <f t="shared" ca="1" si="108"/>
        <v>0</v>
      </c>
      <c r="AI1071">
        <f t="shared" ca="1" si="109"/>
        <v>0</v>
      </c>
      <c r="AJ1071">
        <f t="shared" ca="1" si="110"/>
        <v>1</v>
      </c>
      <c r="AK1071">
        <f t="shared" ca="1" si="111"/>
        <v>1333.5</v>
      </c>
    </row>
    <row r="1072" spans="12:37" x14ac:dyDescent="0.25">
      <c r="L1072" t="str">
        <f t="shared" si="112"/>
        <v/>
      </c>
      <c r="M1072" t="str">
        <f t="shared" si="113"/>
        <v/>
      </c>
      <c r="AF1072" s="10">
        <v>10090</v>
      </c>
      <c r="AG1072">
        <f t="shared" ca="1" si="107"/>
        <v>0</v>
      </c>
      <c r="AH1072">
        <f t="shared" ca="1" si="108"/>
        <v>0</v>
      </c>
      <c r="AI1072">
        <f t="shared" ca="1" si="109"/>
        <v>0</v>
      </c>
      <c r="AJ1072">
        <f t="shared" ca="1" si="110"/>
        <v>1</v>
      </c>
      <c r="AK1072">
        <f t="shared" ca="1" si="111"/>
        <v>1333.5</v>
      </c>
    </row>
    <row r="1073" spans="12:37" x14ac:dyDescent="0.25">
      <c r="L1073" t="str">
        <f t="shared" si="112"/>
        <v/>
      </c>
      <c r="M1073" t="str">
        <f t="shared" si="113"/>
        <v/>
      </c>
      <c r="AF1073" s="10">
        <v>10100</v>
      </c>
      <c r="AG1073">
        <f t="shared" ca="1" si="107"/>
        <v>0</v>
      </c>
      <c r="AH1073">
        <f t="shared" ca="1" si="108"/>
        <v>0</v>
      </c>
      <c r="AI1073">
        <f t="shared" ca="1" si="109"/>
        <v>0</v>
      </c>
      <c r="AJ1073">
        <f t="shared" ca="1" si="110"/>
        <v>1</v>
      </c>
      <c r="AK1073">
        <f t="shared" ca="1" si="111"/>
        <v>1333.5</v>
      </c>
    </row>
    <row r="1074" spans="12:37" x14ac:dyDescent="0.25">
      <c r="L1074" t="str">
        <f t="shared" si="112"/>
        <v/>
      </c>
      <c r="M1074" t="str">
        <f t="shared" si="113"/>
        <v/>
      </c>
      <c r="N1074" t="s">
        <v>32</v>
      </c>
      <c r="O1074" t="s">
        <v>33</v>
      </c>
      <c r="P1074" t="s">
        <v>34</v>
      </c>
      <c r="AF1074" s="10">
        <v>10110</v>
      </c>
      <c r="AG1074">
        <f t="shared" ca="1" si="107"/>
        <v>0</v>
      </c>
      <c r="AH1074">
        <f t="shared" ca="1" si="108"/>
        <v>0</v>
      </c>
      <c r="AI1074">
        <f t="shared" ca="1" si="109"/>
        <v>0</v>
      </c>
      <c r="AJ1074">
        <f t="shared" ca="1" si="110"/>
        <v>1</v>
      </c>
      <c r="AK1074">
        <f t="shared" ca="1" si="111"/>
        <v>1333.5</v>
      </c>
    </row>
    <row r="1075" spans="12:37" x14ac:dyDescent="0.25">
      <c r="L1075" t="str">
        <f t="shared" si="112"/>
        <v/>
      </c>
      <c r="M1075" t="str">
        <f t="shared" si="113"/>
        <v/>
      </c>
      <c r="N1075" t="e">
        <f>COS(RADIANS(M1075))</f>
        <v>#VALUE!</v>
      </c>
      <c r="O1075" t="str">
        <f>IFERROR(-COS(RADIANS(DEGREES(ASIN(((SIN(RADIANS(M1075)))*$C$26)/(SQRT((((SIN(RADIANS(M1075)))*$C$26)^2)+(($C$22-$C$25-(((SIN(RADIANS(90-M1075)))*$C$26))-$C$23)^2))))))),"")</f>
        <v/>
      </c>
      <c r="P1075" t="e">
        <f>N1075</f>
        <v>#VALUE!</v>
      </c>
      <c r="R1075">
        <v>0</v>
      </c>
      <c r="AF1075" s="10">
        <v>10120</v>
      </c>
      <c r="AG1075">
        <f t="shared" ca="1" si="107"/>
        <v>0</v>
      </c>
      <c r="AH1075">
        <f t="shared" ca="1" si="108"/>
        <v>0</v>
      </c>
      <c r="AI1075">
        <f t="shared" ca="1" si="109"/>
        <v>0</v>
      </c>
      <c r="AJ1075">
        <f t="shared" ca="1" si="110"/>
        <v>1</v>
      </c>
      <c r="AK1075">
        <f t="shared" ca="1" si="111"/>
        <v>1333.5</v>
      </c>
    </row>
    <row r="1076" spans="12:37" x14ac:dyDescent="0.25">
      <c r="L1076" t="str">
        <f t="shared" si="112"/>
        <v/>
      </c>
      <c r="M1076" t="str">
        <f t="shared" si="113"/>
        <v/>
      </c>
      <c r="N1076" t="e">
        <f>SIN(RADIANS(M1075))</f>
        <v>#VALUE!</v>
      </c>
      <c r="O1076" t="e">
        <f>SIN(RADIANS(DEGREES(ASIN(((SIN(RADIANS(M1075)))*$C$26)/(SQRT((((SIN(RADIANS(M1075)))*$C$26)^2)+(($C$22-$C$25-(((SIN(RADIANS(90-M1075)))*$C$26))-$C$23)^2)))))))</f>
        <v>#VALUE!</v>
      </c>
      <c r="P1076" t="e">
        <f>N1076</f>
        <v>#VALUE!</v>
      </c>
      <c r="R1076">
        <f>$C$6</f>
        <v>1333.5</v>
      </c>
      <c r="AF1076" s="10">
        <v>10130</v>
      </c>
      <c r="AG1076">
        <f t="shared" ca="1" si="107"/>
        <v>0</v>
      </c>
      <c r="AH1076">
        <f t="shared" ca="1" si="108"/>
        <v>0</v>
      </c>
      <c r="AI1076">
        <f t="shared" ca="1" si="109"/>
        <v>0</v>
      </c>
      <c r="AJ1076">
        <f t="shared" ca="1" si="110"/>
        <v>1</v>
      </c>
      <c r="AK1076">
        <f t="shared" ca="1" si="111"/>
        <v>1333.5</v>
      </c>
    </row>
    <row r="1077" spans="12:37" x14ac:dyDescent="0.25">
      <c r="L1077" t="str">
        <f t="shared" si="112"/>
        <v/>
      </c>
      <c r="M1077" t="str">
        <f t="shared" si="113"/>
        <v/>
      </c>
      <c r="N1077">
        <v>0</v>
      </c>
      <c r="O1077" t="e">
        <f>$C$23*O1076</f>
        <v>#VALUE!</v>
      </c>
      <c r="P1077" t="e">
        <f>$C$22*P1076</f>
        <v>#VALUE!</v>
      </c>
      <c r="R1077">
        <f>$C$20*$C$6</f>
        <v>25325.832000000002</v>
      </c>
      <c r="AF1077" s="10">
        <v>10140</v>
      </c>
      <c r="AG1077">
        <f t="shared" ca="1" si="107"/>
        <v>0</v>
      </c>
      <c r="AH1077">
        <f t="shared" ca="1" si="108"/>
        <v>0</v>
      </c>
      <c r="AI1077">
        <f t="shared" ca="1" si="109"/>
        <v>0</v>
      </c>
      <c r="AJ1077">
        <f t="shared" ca="1" si="110"/>
        <v>1</v>
      </c>
      <c r="AK1077">
        <f t="shared" ca="1" si="111"/>
        <v>1333.5</v>
      </c>
    </row>
    <row r="1078" spans="12:37" x14ac:dyDescent="0.25">
      <c r="L1078" t="str">
        <f t="shared" si="112"/>
        <v/>
      </c>
      <c r="M1078" t="str">
        <f t="shared" si="113"/>
        <v/>
      </c>
      <c r="AF1078" s="10">
        <v>10150</v>
      </c>
      <c r="AG1078">
        <f t="shared" ca="1" si="107"/>
        <v>0</v>
      </c>
      <c r="AH1078">
        <f t="shared" ca="1" si="108"/>
        <v>0</v>
      </c>
      <c r="AI1078">
        <f t="shared" ca="1" si="109"/>
        <v>0</v>
      </c>
      <c r="AJ1078">
        <f t="shared" ca="1" si="110"/>
        <v>1</v>
      </c>
      <c r="AK1078">
        <f t="shared" ca="1" si="111"/>
        <v>1333.5</v>
      </c>
    </row>
    <row r="1079" spans="12:37" x14ac:dyDescent="0.25">
      <c r="L1079" t="str">
        <f t="shared" si="112"/>
        <v/>
      </c>
      <c r="M1079" t="str">
        <f t="shared" si="113"/>
        <v/>
      </c>
      <c r="N1079" t="e">
        <f t="array" ref="N1079:P1081">MINVERSE(N1075:P1077)</f>
        <v>#VALUE!</v>
      </c>
      <c r="O1079" t="e">
        <v>#VALUE!</v>
      </c>
      <c r="P1079" t="e">
        <v>#VALUE!</v>
      </c>
      <c r="R1079" t="e">
        <f t="array" ref="R1079:R1081">MMULT(N1079:P1081,R1075:R1077)</f>
        <v>#VALUE!</v>
      </c>
      <c r="S1079" t="s">
        <v>35</v>
      </c>
      <c r="AF1079" s="10">
        <v>10160</v>
      </c>
      <c r="AG1079">
        <f t="shared" ca="1" si="107"/>
        <v>0</v>
      </c>
      <c r="AH1079">
        <f t="shared" ca="1" si="108"/>
        <v>0</v>
      </c>
      <c r="AI1079">
        <f t="shared" ca="1" si="109"/>
        <v>0</v>
      </c>
      <c r="AJ1079">
        <f t="shared" ca="1" si="110"/>
        <v>1</v>
      </c>
      <c r="AK1079">
        <f t="shared" ca="1" si="111"/>
        <v>1333.5</v>
      </c>
    </row>
    <row r="1080" spans="12:37" x14ac:dyDescent="0.25">
      <c r="L1080" t="str">
        <f t="shared" si="112"/>
        <v/>
      </c>
      <c r="M1080" t="str">
        <f t="shared" si="113"/>
        <v/>
      </c>
      <c r="N1080" t="e">
        <v>#VALUE!</v>
      </c>
      <c r="O1080" t="e">
        <v>#VALUE!</v>
      </c>
      <c r="P1080" t="e">
        <v>#VALUE!</v>
      </c>
      <c r="R1080" t="e">
        <v>#VALUE!</v>
      </c>
      <c r="S1080" t="s">
        <v>35</v>
      </c>
      <c r="AF1080" s="10">
        <v>10170</v>
      </c>
      <c r="AG1080">
        <f t="shared" ca="1" si="107"/>
        <v>0</v>
      </c>
      <c r="AH1080">
        <f t="shared" ca="1" si="108"/>
        <v>0</v>
      </c>
      <c r="AI1080">
        <f t="shared" ca="1" si="109"/>
        <v>0</v>
      </c>
      <c r="AJ1080">
        <f t="shared" ca="1" si="110"/>
        <v>1</v>
      </c>
      <c r="AK1080">
        <f t="shared" ca="1" si="111"/>
        <v>1333.5</v>
      </c>
    </row>
    <row r="1081" spans="12:37" x14ac:dyDescent="0.25">
      <c r="L1081" t="str">
        <f t="shared" si="112"/>
        <v/>
      </c>
      <c r="M1081" t="str">
        <f t="shared" si="113"/>
        <v/>
      </c>
      <c r="N1081" t="e">
        <v>#VALUE!</v>
      </c>
      <c r="O1081" t="e">
        <v>#VALUE!</v>
      </c>
      <c r="P1081" t="e">
        <v>#VALUE!</v>
      </c>
      <c r="R1081" t="e">
        <v>#VALUE!</v>
      </c>
      <c r="S1081" t="s">
        <v>35</v>
      </c>
      <c r="AF1081" s="10">
        <v>10180</v>
      </c>
      <c r="AG1081">
        <f t="shared" ca="1" si="107"/>
        <v>0</v>
      </c>
      <c r="AH1081">
        <f t="shared" ca="1" si="108"/>
        <v>0</v>
      </c>
      <c r="AI1081">
        <f t="shared" ca="1" si="109"/>
        <v>0</v>
      </c>
      <c r="AJ1081">
        <f t="shared" ca="1" si="110"/>
        <v>1</v>
      </c>
      <c r="AK1081">
        <f t="shared" ca="1" si="111"/>
        <v>1333.5</v>
      </c>
    </row>
    <row r="1082" spans="12:37" x14ac:dyDescent="0.25">
      <c r="L1082" t="str">
        <f t="shared" si="112"/>
        <v/>
      </c>
      <c r="M1082" t="str">
        <f t="shared" si="113"/>
        <v/>
      </c>
      <c r="AF1082" s="10">
        <v>10190</v>
      </c>
      <c r="AG1082">
        <f t="shared" ca="1" si="107"/>
        <v>0</v>
      </c>
      <c r="AH1082">
        <f t="shared" ca="1" si="108"/>
        <v>0</v>
      </c>
      <c r="AI1082">
        <f t="shared" ca="1" si="109"/>
        <v>0</v>
      </c>
      <c r="AJ1082">
        <f t="shared" ca="1" si="110"/>
        <v>1</v>
      </c>
      <c r="AK1082">
        <f t="shared" ca="1" si="111"/>
        <v>1333.5</v>
      </c>
    </row>
    <row r="1083" spans="12:37" x14ac:dyDescent="0.25">
      <c r="L1083" t="str">
        <f t="shared" si="112"/>
        <v/>
      </c>
      <c r="M1083" t="str">
        <f t="shared" si="113"/>
        <v/>
      </c>
      <c r="AF1083" s="10">
        <v>10200</v>
      </c>
      <c r="AG1083">
        <f t="shared" ca="1" si="107"/>
        <v>0</v>
      </c>
      <c r="AH1083">
        <f t="shared" ca="1" si="108"/>
        <v>0</v>
      </c>
      <c r="AI1083">
        <f t="shared" ca="1" si="109"/>
        <v>0</v>
      </c>
      <c r="AJ1083">
        <f t="shared" ca="1" si="110"/>
        <v>1</v>
      </c>
      <c r="AK1083">
        <f t="shared" ca="1" si="111"/>
        <v>1333.5</v>
      </c>
    </row>
    <row r="1084" spans="12:37" x14ac:dyDescent="0.25">
      <c r="L1084" t="str">
        <f t="shared" si="112"/>
        <v/>
      </c>
      <c r="M1084" t="str">
        <f t="shared" si="113"/>
        <v/>
      </c>
      <c r="N1084" t="s">
        <v>32</v>
      </c>
      <c r="O1084" t="s">
        <v>33</v>
      </c>
      <c r="P1084" t="s">
        <v>34</v>
      </c>
      <c r="AF1084" s="10">
        <v>10210</v>
      </c>
      <c r="AG1084">
        <f t="shared" ca="1" si="107"/>
        <v>0</v>
      </c>
      <c r="AH1084">
        <f t="shared" ca="1" si="108"/>
        <v>0</v>
      </c>
      <c r="AI1084">
        <f t="shared" ca="1" si="109"/>
        <v>0</v>
      </c>
      <c r="AJ1084">
        <f t="shared" ca="1" si="110"/>
        <v>1</v>
      </c>
      <c r="AK1084">
        <f t="shared" ca="1" si="111"/>
        <v>1333.5</v>
      </c>
    </row>
    <row r="1085" spans="12:37" x14ac:dyDescent="0.25">
      <c r="L1085" t="str">
        <f t="shared" si="112"/>
        <v/>
      </c>
      <c r="M1085" t="str">
        <f t="shared" si="113"/>
        <v/>
      </c>
      <c r="N1085" t="e">
        <f>COS(RADIANS(M1085))</f>
        <v>#VALUE!</v>
      </c>
      <c r="O1085" t="str">
        <f>IFERROR(-COS(RADIANS(DEGREES(ASIN(((SIN(RADIANS(M1085)))*$C$26)/(SQRT((((SIN(RADIANS(M1085)))*$C$26)^2)+(($C$22-$C$25-(((SIN(RADIANS(90-M1085)))*$C$26))-$C$23)^2))))))),"")</f>
        <v/>
      </c>
      <c r="P1085" t="e">
        <f>N1085</f>
        <v>#VALUE!</v>
      </c>
      <c r="R1085">
        <v>0</v>
      </c>
      <c r="AF1085" s="10">
        <v>10220</v>
      </c>
      <c r="AG1085">
        <f t="shared" ca="1" si="107"/>
        <v>0</v>
      </c>
      <c r="AH1085">
        <f t="shared" ca="1" si="108"/>
        <v>0</v>
      </c>
      <c r="AI1085">
        <f t="shared" ca="1" si="109"/>
        <v>0</v>
      </c>
      <c r="AJ1085">
        <f t="shared" ca="1" si="110"/>
        <v>1</v>
      </c>
      <c r="AK1085">
        <f t="shared" ca="1" si="111"/>
        <v>1333.5</v>
      </c>
    </row>
    <row r="1086" spans="12:37" x14ac:dyDescent="0.25">
      <c r="L1086" t="str">
        <f t="shared" si="112"/>
        <v/>
      </c>
      <c r="M1086" t="str">
        <f t="shared" si="113"/>
        <v/>
      </c>
      <c r="N1086" t="e">
        <f>SIN(RADIANS(M1085))</f>
        <v>#VALUE!</v>
      </c>
      <c r="O1086" t="e">
        <f>SIN(RADIANS(DEGREES(ASIN(((SIN(RADIANS(M1085)))*$C$26)/(SQRT((((SIN(RADIANS(M1085)))*$C$26)^2)+(($C$22-$C$25-(((SIN(RADIANS(90-M1085)))*$C$26))-$C$23)^2)))))))</f>
        <v>#VALUE!</v>
      </c>
      <c r="P1086" t="e">
        <f>N1086</f>
        <v>#VALUE!</v>
      </c>
      <c r="R1086">
        <f>$C$6</f>
        <v>1333.5</v>
      </c>
      <c r="AF1086" s="10">
        <v>10230</v>
      </c>
      <c r="AG1086">
        <f t="shared" ca="1" si="107"/>
        <v>0</v>
      </c>
      <c r="AH1086">
        <f t="shared" ca="1" si="108"/>
        <v>0</v>
      </c>
      <c r="AI1086">
        <f t="shared" ca="1" si="109"/>
        <v>0</v>
      </c>
      <c r="AJ1086">
        <f t="shared" ca="1" si="110"/>
        <v>1</v>
      </c>
      <c r="AK1086">
        <f t="shared" ca="1" si="111"/>
        <v>1333.5</v>
      </c>
    </row>
    <row r="1087" spans="12:37" x14ac:dyDescent="0.25">
      <c r="L1087" t="str">
        <f t="shared" si="112"/>
        <v/>
      </c>
      <c r="M1087" t="str">
        <f t="shared" si="113"/>
        <v/>
      </c>
      <c r="N1087">
        <v>0</v>
      </c>
      <c r="O1087" t="e">
        <f>$C$23*O1086</f>
        <v>#VALUE!</v>
      </c>
      <c r="P1087" t="e">
        <f>$C$22*P1086</f>
        <v>#VALUE!</v>
      </c>
      <c r="R1087">
        <f>$C$20*$C$6</f>
        <v>25325.832000000002</v>
      </c>
      <c r="AF1087" s="10">
        <v>10240</v>
      </c>
      <c r="AG1087">
        <f t="shared" ca="1" si="107"/>
        <v>0</v>
      </c>
      <c r="AH1087">
        <f t="shared" ca="1" si="108"/>
        <v>0</v>
      </c>
      <c r="AI1087">
        <f t="shared" ca="1" si="109"/>
        <v>0</v>
      </c>
      <c r="AJ1087">
        <f t="shared" ca="1" si="110"/>
        <v>1</v>
      </c>
      <c r="AK1087">
        <f t="shared" ca="1" si="111"/>
        <v>1333.5</v>
      </c>
    </row>
    <row r="1088" spans="12:37" x14ac:dyDescent="0.25">
      <c r="L1088" t="str">
        <f t="shared" si="112"/>
        <v/>
      </c>
      <c r="M1088" t="str">
        <f t="shared" si="113"/>
        <v/>
      </c>
      <c r="AF1088" s="10">
        <v>10250</v>
      </c>
      <c r="AG1088">
        <f t="shared" ref="AG1088:AG1151" ca="1" si="114">IF(((AF1088/10)+0.99)&gt;$O$60,AG1087,OFFSET($M$65,AF1088,0))</f>
        <v>0</v>
      </c>
      <c r="AH1088">
        <f t="shared" ref="AH1088:AH1151" ca="1" si="115">IFERROR(IF((AF1088/10)&gt;$O$60,AH1087,DEGREES(ASIN(((SIN(RADIANS(AG1088)))*$C$26)/(SQRT((((SIN(RADIANS(AG1088)))*$C$26)^2)+(($C$22-$C$25-(((SIN(RADIANS(90-AG1088)))*$C$26))-$C$23)^2)))))),AH1087)</f>
        <v>0</v>
      </c>
      <c r="AI1088">
        <f t="shared" ref="AI1088:AI1151" ca="1" si="116">IFERROR(IF((AF1088/10)&gt;$O$60,AI1087,OFFSET($R$69,AF1088,0)),AI1087)</f>
        <v>0</v>
      </c>
      <c r="AJ1088">
        <f t="shared" ref="AJ1088:AJ1151" ca="1" si="117">IFERROR(IF((AF1088/10)&gt;$O$60,AJ1087,OFFSET($R$70,AF1088,0)),AJ1087)</f>
        <v>1</v>
      </c>
      <c r="AK1088">
        <f t="shared" ref="AK1088:AK1151" ca="1" si="118">IFERROR(IF((AF1088/10)&gt;$O$60,AK1087,OFFSET($R$71,AF1088,0)),AK1087)</f>
        <v>1333.5</v>
      </c>
    </row>
    <row r="1089" spans="12:37" x14ac:dyDescent="0.25">
      <c r="L1089" t="str">
        <f t="shared" si="112"/>
        <v/>
      </c>
      <c r="M1089" t="str">
        <f t="shared" si="113"/>
        <v/>
      </c>
      <c r="N1089" t="e">
        <f t="array" ref="N1089:P1091">MINVERSE(N1085:P1087)</f>
        <v>#VALUE!</v>
      </c>
      <c r="O1089" t="e">
        <v>#VALUE!</v>
      </c>
      <c r="P1089" t="e">
        <v>#VALUE!</v>
      </c>
      <c r="R1089" t="e">
        <f t="array" ref="R1089:R1091">MMULT(N1089:P1091,R1085:R1087)</f>
        <v>#VALUE!</v>
      </c>
      <c r="S1089" t="s">
        <v>35</v>
      </c>
      <c r="AF1089" s="10">
        <v>10260</v>
      </c>
      <c r="AG1089">
        <f t="shared" ca="1" si="114"/>
        <v>0</v>
      </c>
      <c r="AH1089">
        <f t="shared" ca="1" si="115"/>
        <v>0</v>
      </c>
      <c r="AI1089">
        <f t="shared" ca="1" si="116"/>
        <v>0</v>
      </c>
      <c r="AJ1089">
        <f t="shared" ca="1" si="117"/>
        <v>1</v>
      </c>
      <c r="AK1089">
        <f t="shared" ca="1" si="118"/>
        <v>1333.5</v>
      </c>
    </row>
    <row r="1090" spans="12:37" x14ac:dyDescent="0.25">
      <c r="L1090" t="str">
        <f t="shared" si="112"/>
        <v/>
      </c>
      <c r="M1090" t="str">
        <f t="shared" si="113"/>
        <v/>
      </c>
      <c r="N1090" t="e">
        <v>#VALUE!</v>
      </c>
      <c r="O1090" t="e">
        <v>#VALUE!</v>
      </c>
      <c r="P1090" t="e">
        <v>#VALUE!</v>
      </c>
      <c r="R1090" t="e">
        <v>#VALUE!</v>
      </c>
      <c r="S1090" t="s">
        <v>35</v>
      </c>
      <c r="AF1090" s="10">
        <v>10270</v>
      </c>
      <c r="AG1090">
        <f t="shared" ca="1" si="114"/>
        <v>0</v>
      </c>
      <c r="AH1090">
        <f t="shared" ca="1" si="115"/>
        <v>0</v>
      </c>
      <c r="AI1090">
        <f t="shared" ca="1" si="116"/>
        <v>0</v>
      </c>
      <c r="AJ1090">
        <f t="shared" ca="1" si="117"/>
        <v>1</v>
      </c>
      <c r="AK1090">
        <f t="shared" ca="1" si="118"/>
        <v>1333.5</v>
      </c>
    </row>
    <row r="1091" spans="12:37" x14ac:dyDescent="0.25">
      <c r="L1091" t="str">
        <f t="shared" si="112"/>
        <v/>
      </c>
      <c r="M1091" t="str">
        <f t="shared" si="113"/>
        <v/>
      </c>
      <c r="N1091" t="e">
        <v>#VALUE!</v>
      </c>
      <c r="O1091" t="e">
        <v>#VALUE!</v>
      </c>
      <c r="P1091" t="e">
        <v>#VALUE!</v>
      </c>
      <c r="R1091" t="e">
        <v>#VALUE!</v>
      </c>
      <c r="S1091" t="s">
        <v>35</v>
      </c>
      <c r="AF1091" s="10">
        <v>10280</v>
      </c>
      <c r="AG1091">
        <f t="shared" ca="1" si="114"/>
        <v>0</v>
      </c>
      <c r="AH1091">
        <f t="shared" ca="1" si="115"/>
        <v>0</v>
      </c>
      <c r="AI1091">
        <f t="shared" ca="1" si="116"/>
        <v>0</v>
      </c>
      <c r="AJ1091">
        <f t="shared" ca="1" si="117"/>
        <v>1</v>
      </c>
      <c r="AK1091">
        <f t="shared" ca="1" si="118"/>
        <v>1333.5</v>
      </c>
    </row>
    <row r="1092" spans="12:37" x14ac:dyDescent="0.25">
      <c r="L1092" t="str">
        <f t="shared" si="112"/>
        <v/>
      </c>
      <c r="M1092" t="str">
        <f t="shared" si="113"/>
        <v/>
      </c>
      <c r="AF1092" s="10">
        <v>10290</v>
      </c>
      <c r="AG1092">
        <f t="shared" ca="1" si="114"/>
        <v>0</v>
      </c>
      <c r="AH1092">
        <f t="shared" ca="1" si="115"/>
        <v>0</v>
      </c>
      <c r="AI1092">
        <f t="shared" ca="1" si="116"/>
        <v>0</v>
      </c>
      <c r="AJ1092">
        <f t="shared" ca="1" si="117"/>
        <v>1</v>
      </c>
      <c r="AK1092">
        <f t="shared" ca="1" si="118"/>
        <v>1333.5</v>
      </c>
    </row>
    <row r="1093" spans="12:37" x14ac:dyDescent="0.25">
      <c r="L1093" t="str">
        <f t="shared" si="112"/>
        <v/>
      </c>
      <c r="M1093" t="str">
        <f t="shared" si="113"/>
        <v/>
      </c>
      <c r="AF1093" s="10">
        <v>10300</v>
      </c>
      <c r="AG1093">
        <f t="shared" ca="1" si="114"/>
        <v>0</v>
      </c>
      <c r="AH1093">
        <f t="shared" ca="1" si="115"/>
        <v>0</v>
      </c>
      <c r="AI1093">
        <f t="shared" ca="1" si="116"/>
        <v>0</v>
      </c>
      <c r="AJ1093">
        <f t="shared" ca="1" si="117"/>
        <v>1</v>
      </c>
      <c r="AK1093">
        <f t="shared" ca="1" si="118"/>
        <v>1333.5</v>
      </c>
    </row>
    <row r="1094" spans="12:37" x14ac:dyDescent="0.25">
      <c r="L1094" t="str">
        <f t="shared" si="112"/>
        <v/>
      </c>
      <c r="M1094" t="str">
        <f t="shared" si="113"/>
        <v/>
      </c>
      <c r="N1094" t="s">
        <v>32</v>
      </c>
      <c r="O1094" t="s">
        <v>33</v>
      </c>
      <c r="P1094" t="s">
        <v>34</v>
      </c>
      <c r="AF1094" s="10">
        <v>10310</v>
      </c>
      <c r="AG1094">
        <f t="shared" ca="1" si="114"/>
        <v>0</v>
      </c>
      <c r="AH1094">
        <f t="shared" ca="1" si="115"/>
        <v>0</v>
      </c>
      <c r="AI1094">
        <f t="shared" ca="1" si="116"/>
        <v>0</v>
      </c>
      <c r="AJ1094">
        <f t="shared" ca="1" si="117"/>
        <v>1</v>
      </c>
      <c r="AK1094">
        <f t="shared" ca="1" si="118"/>
        <v>1333.5</v>
      </c>
    </row>
    <row r="1095" spans="12:37" x14ac:dyDescent="0.25">
      <c r="L1095" t="str">
        <f t="shared" si="112"/>
        <v/>
      </c>
      <c r="M1095" t="str">
        <f t="shared" si="113"/>
        <v/>
      </c>
      <c r="N1095" t="e">
        <f>COS(RADIANS(M1095))</f>
        <v>#VALUE!</v>
      </c>
      <c r="O1095" t="str">
        <f>IFERROR(-COS(RADIANS(DEGREES(ASIN(((SIN(RADIANS(M1095)))*$C$26)/(SQRT((((SIN(RADIANS(M1095)))*$C$26)^2)+(($C$22-$C$25-(((SIN(RADIANS(90-M1095)))*$C$26))-$C$23)^2))))))),"")</f>
        <v/>
      </c>
      <c r="P1095" t="e">
        <f>N1095</f>
        <v>#VALUE!</v>
      </c>
      <c r="R1095">
        <v>0</v>
      </c>
      <c r="AF1095" s="10">
        <v>10320</v>
      </c>
      <c r="AG1095">
        <f t="shared" ca="1" si="114"/>
        <v>0</v>
      </c>
      <c r="AH1095">
        <f t="shared" ca="1" si="115"/>
        <v>0</v>
      </c>
      <c r="AI1095">
        <f t="shared" ca="1" si="116"/>
        <v>0</v>
      </c>
      <c r="AJ1095">
        <f t="shared" ca="1" si="117"/>
        <v>1</v>
      </c>
      <c r="AK1095">
        <f t="shared" ca="1" si="118"/>
        <v>1333.5</v>
      </c>
    </row>
    <row r="1096" spans="12:37" x14ac:dyDescent="0.25">
      <c r="L1096" t="str">
        <f t="shared" si="112"/>
        <v/>
      </c>
      <c r="M1096" t="str">
        <f t="shared" si="113"/>
        <v/>
      </c>
      <c r="N1096" t="e">
        <f>SIN(RADIANS(M1095))</f>
        <v>#VALUE!</v>
      </c>
      <c r="O1096" t="e">
        <f>SIN(RADIANS(DEGREES(ASIN(((SIN(RADIANS(M1095)))*$C$26)/(SQRT((((SIN(RADIANS(M1095)))*$C$26)^2)+(($C$22-$C$25-(((SIN(RADIANS(90-M1095)))*$C$26))-$C$23)^2)))))))</f>
        <v>#VALUE!</v>
      </c>
      <c r="P1096" t="e">
        <f>N1096</f>
        <v>#VALUE!</v>
      </c>
      <c r="R1096">
        <f>$C$6</f>
        <v>1333.5</v>
      </c>
      <c r="AF1096" s="10">
        <v>10330</v>
      </c>
      <c r="AG1096">
        <f t="shared" ca="1" si="114"/>
        <v>0</v>
      </c>
      <c r="AH1096">
        <f t="shared" ca="1" si="115"/>
        <v>0</v>
      </c>
      <c r="AI1096">
        <f t="shared" ca="1" si="116"/>
        <v>0</v>
      </c>
      <c r="AJ1096">
        <f t="shared" ca="1" si="117"/>
        <v>1</v>
      </c>
      <c r="AK1096">
        <f t="shared" ca="1" si="118"/>
        <v>1333.5</v>
      </c>
    </row>
    <row r="1097" spans="12:37" x14ac:dyDescent="0.25">
      <c r="L1097" t="str">
        <f t="shared" si="112"/>
        <v/>
      </c>
      <c r="M1097" t="str">
        <f t="shared" si="113"/>
        <v/>
      </c>
      <c r="N1097">
        <v>0</v>
      </c>
      <c r="O1097" t="e">
        <f>$C$23*O1096</f>
        <v>#VALUE!</v>
      </c>
      <c r="P1097" t="e">
        <f>$C$22*P1096</f>
        <v>#VALUE!</v>
      </c>
      <c r="R1097">
        <f>$C$20*$C$6</f>
        <v>25325.832000000002</v>
      </c>
      <c r="AF1097" s="10">
        <v>10340</v>
      </c>
      <c r="AG1097">
        <f t="shared" ca="1" si="114"/>
        <v>0</v>
      </c>
      <c r="AH1097">
        <f t="shared" ca="1" si="115"/>
        <v>0</v>
      </c>
      <c r="AI1097">
        <f t="shared" ca="1" si="116"/>
        <v>0</v>
      </c>
      <c r="AJ1097">
        <f t="shared" ca="1" si="117"/>
        <v>1</v>
      </c>
      <c r="AK1097">
        <f t="shared" ca="1" si="118"/>
        <v>1333.5</v>
      </c>
    </row>
    <row r="1098" spans="12:37" x14ac:dyDescent="0.25">
      <c r="L1098" t="str">
        <f t="shared" si="112"/>
        <v/>
      </c>
      <c r="M1098" t="str">
        <f t="shared" si="113"/>
        <v/>
      </c>
      <c r="AF1098" s="10">
        <v>10350</v>
      </c>
      <c r="AG1098">
        <f t="shared" ca="1" si="114"/>
        <v>0</v>
      </c>
      <c r="AH1098">
        <f t="shared" ca="1" si="115"/>
        <v>0</v>
      </c>
      <c r="AI1098">
        <f t="shared" ca="1" si="116"/>
        <v>0</v>
      </c>
      <c r="AJ1098">
        <f t="shared" ca="1" si="117"/>
        <v>1</v>
      </c>
      <c r="AK1098">
        <f t="shared" ca="1" si="118"/>
        <v>1333.5</v>
      </c>
    </row>
    <row r="1099" spans="12:37" x14ac:dyDescent="0.25">
      <c r="L1099" t="str">
        <f t="shared" si="112"/>
        <v/>
      </c>
      <c r="M1099" t="str">
        <f t="shared" si="113"/>
        <v/>
      </c>
      <c r="N1099" t="e">
        <f t="array" ref="N1099:P1101">MINVERSE(N1095:P1097)</f>
        <v>#VALUE!</v>
      </c>
      <c r="O1099" t="e">
        <v>#VALUE!</v>
      </c>
      <c r="P1099" t="e">
        <v>#VALUE!</v>
      </c>
      <c r="R1099" t="e">
        <f t="array" ref="R1099:R1101">MMULT(N1099:P1101,R1095:R1097)</f>
        <v>#VALUE!</v>
      </c>
      <c r="S1099" t="s">
        <v>35</v>
      </c>
      <c r="AF1099" s="10">
        <v>10360</v>
      </c>
      <c r="AG1099">
        <f t="shared" ca="1" si="114"/>
        <v>0</v>
      </c>
      <c r="AH1099">
        <f t="shared" ca="1" si="115"/>
        <v>0</v>
      </c>
      <c r="AI1099">
        <f t="shared" ca="1" si="116"/>
        <v>0</v>
      </c>
      <c r="AJ1099">
        <f t="shared" ca="1" si="117"/>
        <v>1</v>
      </c>
      <c r="AK1099">
        <f t="shared" ca="1" si="118"/>
        <v>1333.5</v>
      </c>
    </row>
    <row r="1100" spans="12:37" x14ac:dyDescent="0.25">
      <c r="L1100" t="str">
        <f t="shared" ref="L1100:L1163" si="119">IF(M1100="","",L1090+1)</f>
        <v/>
      </c>
      <c r="M1100" t="str">
        <f t="shared" si="113"/>
        <v/>
      </c>
      <c r="N1100" t="e">
        <v>#VALUE!</v>
      </c>
      <c r="O1100" t="e">
        <v>#VALUE!</v>
      </c>
      <c r="P1100" t="e">
        <v>#VALUE!</v>
      </c>
      <c r="R1100" t="e">
        <v>#VALUE!</v>
      </c>
      <c r="S1100" t="s">
        <v>35</v>
      </c>
      <c r="AF1100" s="10">
        <v>10370</v>
      </c>
      <c r="AG1100">
        <f t="shared" ca="1" si="114"/>
        <v>0</v>
      </c>
      <c r="AH1100">
        <f t="shared" ca="1" si="115"/>
        <v>0</v>
      </c>
      <c r="AI1100">
        <f t="shared" ca="1" si="116"/>
        <v>0</v>
      </c>
      <c r="AJ1100">
        <f t="shared" ca="1" si="117"/>
        <v>1</v>
      </c>
      <c r="AK1100">
        <f t="shared" ca="1" si="118"/>
        <v>1333.5</v>
      </c>
    </row>
    <row r="1101" spans="12:37" x14ac:dyDescent="0.25">
      <c r="L1101" t="str">
        <f t="shared" si="119"/>
        <v/>
      </c>
      <c r="M1101" t="str">
        <f t="shared" si="113"/>
        <v/>
      </c>
      <c r="N1101" t="e">
        <v>#VALUE!</v>
      </c>
      <c r="O1101" t="e">
        <v>#VALUE!</v>
      </c>
      <c r="P1101" t="e">
        <v>#VALUE!</v>
      </c>
      <c r="R1101" t="e">
        <v>#VALUE!</v>
      </c>
      <c r="S1101" t="s">
        <v>35</v>
      </c>
      <c r="AF1101" s="10">
        <v>10380</v>
      </c>
      <c r="AG1101">
        <f t="shared" ca="1" si="114"/>
        <v>0</v>
      </c>
      <c r="AH1101">
        <f t="shared" ca="1" si="115"/>
        <v>0</v>
      </c>
      <c r="AI1101">
        <f t="shared" ca="1" si="116"/>
        <v>0</v>
      </c>
      <c r="AJ1101">
        <f t="shared" ca="1" si="117"/>
        <v>1</v>
      </c>
      <c r="AK1101">
        <f t="shared" ca="1" si="118"/>
        <v>1333.5</v>
      </c>
    </row>
    <row r="1102" spans="12:37" x14ac:dyDescent="0.25">
      <c r="L1102" t="str">
        <f t="shared" si="119"/>
        <v/>
      </c>
      <c r="M1102" t="str">
        <f t="shared" si="113"/>
        <v/>
      </c>
      <c r="AF1102" s="10">
        <v>10390</v>
      </c>
      <c r="AG1102">
        <f t="shared" ca="1" si="114"/>
        <v>0</v>
      </c>
      <c r="AH1102">
        <f t="shared" ca="1" si="115"/>
        <v>0</v>
      </c>
      <c r="AI1102">
        <f t="shared" ca="1" si="116"/>
        <v>0</v>
      </c>
      <c r="AJ1102">
        <f t="shared" ca="1" si="117"/>
        <v>1</v>
      </c>
      <c r="AK1102">
        <f t="shared" ca="1" si="118"/>
        <v>1333.5</v>
      </c>
    </row>
    <row r="1103" spans="12:37" x14ac:dyDescent="0.25">
      <c r="L1103" t="str">
        <f t="shared" si="119"/>
        <v/>
      </c>
      <c r="M1103" t="str">
        <f t="shared" si="113"/>
        <v/>
      </c>
      <c r="AF1103" s="10">
        <v>10400</v>
      </c>
      <c r="AG1103">
        <f t="shared" ca="1" si="114"/>
        <v>0</v>
      </c>
      <c r="AH1103">
        <f t="shared" ca="1" si="115"/>
        <v>0</v>
      </c>
      <c r="AI1103">
        <f t="shared" ca="1" si="116"/>
        <v>0</v>
      </c>
      <c r="AJ1103">
        <f t="shared" ca="1" si="117"/>
        <v>1</v>
      </c>
      <c r="AK1103">
        <f t="shared" ca="1" si="118"/>
        <v>1333.5</v>
      </c>
    </row>
    <row r="1104" spans="12:37" x14ac:dyDescent="0.25">
      <c r="L1104" t="str">
        <f t="shared" si="119"/>
        <v/>
      </c>
      <c r="M1104" t="str">
        <f t="shared" si="113"/>
        <v/>
      </c>
      <c r="N1104" t="s">
        <v>32</v>
      </c>
      <c r="O1104" t="s">
        <v>33</v>
      </c>
      <c r="P1104" t="s">
        <v>34</v>
      </c>
      <c r="AF1104" s="10">
        <v>10410</v>
      </c>
      <c r="AG1104">
        <f t="shared" ca="1" si="114"/>
        <v>0</v>
      </c>
      <c r="AH1104">
        <f t="shared" ca="1" si="115"/>
        <v>0</v>
      </c>
      <c r="AI1104">
        <f t="shared" ca="1" si="116"/>
        <v>0</v>
      </c>
      <c r="AJ1104">
        <f t="shared" ca="1" si="117"/>
        <v>1</v>
      </c>
      <c r="AK1104">
        <f t="shared" ca="1" si="118"/>
        <v>1333.5</v>
      </c>
    </row>
    <row r="1105" spans="12:37" x14ac:dyDescent="0.25">
      <c r="L1105" t="str">
        <f t="shared" si="119"/>
        <v/>
      </c>
      <c r="M1105" t="str">
        <f t="shared" si="113"/>
        <v/>
      </c>
      <c r="N1105" t="e">
        <f>COS(RADIANS(M1105))</f>
        <v>#VALUE!</v>
      </c>
      <c r="O1105" t="str">
        <f>IFERROR(-COS(RADIANS(DEGREES(ASIN(((SIN(RADIANS(M1105)))*$C$26)/(SQRT((((SIN(RADIANS(M1105)))*$C$26)^2)+(($C$22-$C$25-(((SIN(RADIANS(90-M1105)))*$C$26))-$C$23)^2))))))),"")</f>
        <v/>
      </c>
      <c r="P1105" t="e">
        <f>N1105</f>
        <v>#VALUE!</v>
      </c>
      <c r="R1105">
        <v>0</v>
      </c>
      <c r="AF1105" s="10">
        <v>10420</v>
      </c>
      <c r="AG1105">
        <f t="shared" ca="1" si="114"/>
        <v>0</v>
      </c>
      <c r="AH1105">
        <f t="shared" ca="1" si="115"/>
        <v>0</v>
      </c>
      <c r="AI1105">
        <f t="shared" ca="1" si="116"/>
        <v>0</v>
      </c>
      <c r="AJ1105">
        <f t="shared" ca="1" si="117"/>
        <v>1</v>
      </c>
      <c r="AK1105">
        <f t="shared" ca="1" si="118"/>
        <v>1333.5</v>
      </c>
    </row>
    <row r="1106" spans="12:37" x14ac:dyDescent="0.25">
      <c r="L1106" t="str">
        <f t="shared" si="119"/>
        <v/>
      </c>
      <c r="M1106" t="str">
        <f t="shared" si="113"/>
        <v/>
      </c>
      <c r="N1106" t="e">
        <f>SIN(RADIANS(M1105))</f>
        <v>#VALUE!</v>
      </c>
      <c r="O1106" t="e">
        <f>SIN(RADIANS(DEGREES(ASIN(((SIN(RADIANS(M1105)))*$C$26)/(SQRT((((SIN(RADIANS(M1105)))*$C$26)^2)+(($C$22-$C$25-(((SIN(RADIANS(90-M1105)))*$C$26))-$C$23)^2)))))))</f>
        <v>#VALUE!</v>
      </c>
      <c r="P1106" t="e">
        <f>N1106</f>
        <v>#VALUE!</v>
      </c>
      <c r="R1106">
        <f>$C$6</f>
        <v>1333.5</v>
      </c>
      <c r="AF1106" s="10">
        <v>10430</v>
      </c>
      <c r="AG1106">
        <f t="shared" ca="1" si="114"/>
        <v>0</v>
      </c>
      <c r="AH1106">
        <f t="shared" ca="1" si="115"/>
        <v>0</v>
      </c>
      <c r="AI1106">
        <f t="shared" ca="1" si="116"/>
        <v>0</v>
      </c>
      <c r="AJ1106">
        <f t="shared" ca="1" si="117"/>
        <v>1</v>
      </c>
      <c r="AK1106">
        <f t="shared" ca="1" si="118"/>
        <v>1333.5</v>
      </c>
    </row>
    <row r="1107" spans="12:37" x14ac:dyDescent="0.25">
      <c r="L1107" t="str">
        <f t="shared" si="119"/>
        <v/>
      </c>
      <c r="M1107" t="str">
        <f t="shared" si="113"/>
        <v/>
      </c>
      <c r="N1107">
        <v>0</v>
      </c>
      <c r="O1107" t="e">
        <f>$C$23*O1106</f>
        <v>#VALUE!</v>
      </c>
      <c r="P1107" t="e">
        <f>$C$22*P1106</f>
        <v>#VALUE!</v>
      </c>
      <c r="R1107">
        <f>$C$20*$C$6</f>
        <v>25325.832000000002</v>
      </c>
      <c r="AF1107" s="10">
        <v>10440</v>
      </c>
      <c r="AG1107">
        <f t="shared" ca="1" si="114"/>
        <v>0</v>
      </c>
      <c r="AH1107">
        <f t="shared" ca="1" si="115"/>
        <v>0</v>
      </c>
      <c r="AI1107">
        <f t="shared" ca="1" si="116"/>
        <v>0</v>
      </c>
      <c r="AJ1107">
        <f t="shared" ca="1" si="117"/>
        <v>1</v>
      </c>
      <c r="AK1107">
        <f t="shared" ca="1" si="118"/>
        <v>1333.5</v>
      </c>
    </row>
    <row r="1108" spans="12:37" x14ac:dyDescent="0.25">
      <c r="L1108" t="str">
        <f t="shared" si="119"/>
        <v/>
      </c>
      <c r="M1108" t="str">
        <f t="shared" si="113"/>
        <v/>
      </c>
      <c r="AF1108" s="10">
        <v>10450</v>
      </c>
      <c r="AG1108">
        <f t="shared" ca="1" si="114"/>
        <v>0</v>
      </c>
      <c r="AH1108">
        <f t="shared" ca="1" si="115"/>
        <v>0</v>
      </c>
      <c r="AI1108">
        <f t="shared" ca="1" si="116"/>
        <v>0</v>
      </c>
      <c r="AJ1108">
        <f t="shared" ca="1" si="117"/>
        <v>1</v>
      </c>
      <c r="AK1108">
        <f t="shared" ca="1" si="118"/>
        <v>1333.5</v>
      </c>
    </row>
    <row r="1109" spans="12:37" x14ac:dyDescent="0.25">
      <c r="L1109" t="str">
        <f t="shared" si="119"/>
        <v/>
      </c>
      <c r="M1109" t="str">
        <f t="shared" si="113"/>
        <v/>
      </c>
      <c r="N1109" t="e">
        <f t="array" ref="N1109:P1111">MINVERSE(N1105:P1107)</f>
        <v>#VALUE!</v>
      </c>
      <c r="O1109" t="e">
        <v>#VALUE!</v>
      </c>
      <c r="P1109" t="e">
        <v>#VALUE!</v>
      </c>
      <c r="R1109" t="e">
        <f t="array" ref="R1109:R1111">MMULT(N1109:P1111,R1105:R1107)</f>
        <v>#VALUE!</v>
      </c>
      <c r="S1109" t="s">
        <v>35</v>
      </c>
      <c r="AF1109" s="10">
        <v>10460</v>
      </c>
      <c r="AG1109">
        <f t="shared" ca="1" si="114"/>
        <v>0</v>
      </c>
      <c r="AH1109">
        <f t="shared" ca="1" si="115"/>
        <v>0</v>
      </c>
      <c r="AI1109">
        <f t="shared" ca="1" si="116"/>
        <v>0</v>
      </c>
      <c r="AJ1109">
        <f t="shared" ca="1" si="117"/>
        <v>1</v>
      </c>
      <c r="AK1109">
        <f t="shared" ca="1" si="118"/>
        <v>1333.5</v>
      </c>
    </row>
    <row r="1110" spans="12:37" x14ac:dyDescent="0.25">
      <c r="L1110" t="str">
        <f t="shared" si="119"/>
        <v/>
      </c>
      <c r="M1110" t="str">
        <f t="shared" si="113"/>
        <v/>
      </c>
      <c r="N1110" t="e">
        <v>#VALUE!</v>
      </c>
      <c r="O1110" t="e">
        <v>#VALUE!</v>
      </c>
      <c r="P1110" t="e">
        <v>#VALUE!</v>
      </c>
      <c r="R1110" t="e">
        <v>#VALUE!</v>
      </c>
      <c r="S1110" t="s">
        <v>35</v>
      </c>
      <c r="AF1110" s="10">
        <v>10470</v>
      </c>
      <c r="AG1110">
        <f t="shared" ca="1" si="114"/>
        <v>0</v>
      </c>
      <c r="AH1110">
        <f t="shared" ca="1" si="115"/>
        <v>0</v>
      </c>
      <c r="AI1110">
        <f t="shared" ca="1" si="116"/>
        <v>0</v>
      </c>
      <c r="AJ1110">
        <f t="shared" ca="1" si="117"/>
        <v>1</v>
      </c>
      <c r="AK1110">
        <f t="shared" ca="1" si="118"/>
        <v>1333.5</v>
      </c>
    </row>
    <row r="1111" spans="12:37" x14ac:dyDescent="0.25">
      <c r="L1111" t="str">
        <f t="shared" si="119"/>
        <v/>
      </c>
      <c r="M1111" t="str">
        <f t="shared" si="113"/>
        <v/>
      </c>
      <c r="N1111" t="e">
        <v>#VALUE!</v>
      </c>
      <c r="O1111" t="e">
        <v>#VALUE!</v>
      </c>
      <c r="P1111" t="e">
        <v>#VALUE!</v>
      </c>
      <c r="R1111" t="e">
        <v>#VALUE!</v>
      </c>
      <c r="S1111" t="s">
        <v>35</v>
      </c>
      <c r="AF1111" s="10">
        <v>10480</v>
      </c>
      <c r="AG1111">
        <f t="shared" ca="1" si="114"/>
        <v>0</v>
      </c>
      <c r="AH1111">
        <f t="shared" ca="1" si="115"/>
        <v>0</v>
      </c>
      <c r="AI1111">
        <f t="shared" ca="1" si="116"/>
        <v>0</v>
      </c>
      <c r="AJ1111">
        <f t="shared" ca="1" si="117"/>
        <v>1</v>
      </c>
      <c r="AK1111">
        <f t="shared" ca="1" si="118"/>
        <v>1333.5</v>
      </c>
    </row>
    <row r="1112" spans="12:37" x14ac:dyDescent="0.25">
      <c r="L1112" t="str">
        <f t="shared" si="119"/>
        <v/>
      </c>
      <c r="M1112" t="str">
        <f t="shared" si="113"/>
        <v/>
      </c>
      <c r="AF1112" s="10">
        <v>10490</v>
      </c>
      <c r="AG1112">
        <f t="shared" ca="1" si="114"/>
        <v>0</v>
      </c>
      <c r="AH1112">
        <f t="shared" ca="1" si="115"/>
        <v>0</v>
      </c>
      <c r="AI1112">
        <f t="shared" ca="1" si="116"/>
        <v>0</v>
      </c>
      <c r="AJ1112">
        <f t="shared" ca="1" si="117"/>
        <v>1</v>
      </c>
      <c r="AK1112">
        <f t="shared" ca="1" si="118"/>
        <v>1333.5</v>
      </c>
    </row>
    <row r="1113" spans="12:37" x14ac:dyDescent="0.25">
      <c r="L1113" t="str">
        <f t="shared" si="119"/>
        <v/>
      </c>
      <c r="M1113" t="str">
        <f t="shared" si="113"/>
        <v/>
      </c>
      <c r="AF1113" s="10">
        <v>10500</v>
      </c>
      <c r="AG1113">
        <f t="shared" ca="1" si="114"/>
        <v>0</v>
      </c>
      <c r="AH1113">
        <f t="shared" ca="1" si="115"/>
        <v>0</v>
      </c>
      <c r="AI1113">
        <f t="shared" ca="1" si="116"/>
        <v>0</v>
      </c>
      <c r="AJ1113">
        <f t="shared" ca="1" si="117"/>
        <v>1</v>
      </c>
      <c r="AK1113">
        <f t="shared" ca="1" si="118"/>
        <v>1333.5</v>
      </c>
    </row>
    <row r="1114" spans="12:37" x14ac:dyDescent="0.25">
      <c r="L1114" t="str">
        <f t="shared" si="119"/>
        <v/>
      </c>
      <c r="M1114" t="str">
        <f t="shared" si="113"/>
        <v/>
      </c>
      <c r="N1114" t="s">
        <v>32</v>
      </c>
      <c r="O1114" t="s">
        <v>33</v>
      </c>
      <c r="P1114" t="s">
        <v>34</v>
      </c>
      <c r="AF1114" s="10">
        <v>10510</v>
      </c>
      <c r="AG1114">
        <f t="shared" ca="1" si="114"/>
        <v>0</v>
      </c>
      <c r="AH1114">
        <f t="shared" ca="1" si="115"/>
        <v>0</v>
      </c>
      <c r="AI1114">
        <f t="shared" ca="1" si="116"/>
        <v>0</v>
      </c>
      <c r="AJ1114">
        <f t="shared" ca="1" si="117"/>
        <v>1</v>
      </c>
      <c r="AK1114">
        <f t="shared" ca="1" si="118"/>
        <v>1333.5</v>
      </c>
    </row>
    <row r="1115" spans="12:37" x14ac:dyDescent="0.25">
      <c r="L1115" t="str">
        <f t="shared" si="119"/>
        <v/>
      </c>
      <c r="M1115" t="str">
        <f t="shared" si="113"/>
        <v/>
      </c>
      <c r="N1115" t="e">
        <f>COS(RADIANS(M1115))</f>
        <v>#VALUE!</v>
      </c>
      <c r="O1115" t="str">
        <f>IFERROR(-COS(RADIANS(DEGREES(ASIN(((SIN(RADIANS(M1115)))*$C$26)/(SQRT((((SIN(RADIANS(M1115)))*$C$26)^2)+(($C$22-$C$25-(((SIN(RADIANS(90-M1115)))*$C$26))-$C$23)^2))))))),"")</f>
        <v/>
      </c>
      <c r="P1115" t="e">
        <f>N1115</f>
        <v>#VALUE!</v>
      </c>
      <c r="R1115">
        <v>0</v>
      </c>
      <c r="AF1115" s="10">
        <v>10520</v>
      </c>
      <c r="AG1115">
        <f t="shared" ca="1" si="114"/>
        <v>0</v>
      </c>
      <c r="AH1115">
        <f t="shared" ca="1" si="115"/>
        <v>0</v>
      </c>
      <c r="AI1115">
        <f t="shared" ca="1" si="116"/>
        <v>0</v>
      </c>
      <c r="AJ1115">
        <f t="shared" ca="1" si="117"/>
        <v>1</v>
      </c>
      <c r="AK1115">
        <f t="shared" ca="1" si="118"/>
        <v>1333.5</v>
      </c>
    </row>
    <row r="1116" spans="12:37" x14ac:dyDescent="0.25">
      <c r="L1116" t="str">
        <f t="shared" si="119"/>
        <v/>
      </c>
      <c r="M1116" t="str">
        <f t="shared" si="113"/>
        <v/>
      </c>
      <c r="N1116" t="e">
        <f>SIN(RADIANS(M1115))</f>
        <v>#VALUE!</v>
      </c>
      <c r="O1116" t="e">
        <f>SIN(RADIANS(DEGREES(ASIN(((SIN(RADIANS(M1115)))*$C$26)/(SQRT((((SIN(RADIANS(M1115)))*$C$26)^2)+(($C$22-$C$25-(((SIN(RADIANS(90-M1115)))*$C$26))-$C$23)^2)))))))</f>
        <v>#VALUE!</v>
      </c>
      <c r="P1116" t="e">
        <f>N1116</f>
        <v>#VALUE!</v>
      </c>
      <c r="R1116">
        <f>$C$6</f>
        <v>1333.5</v>
      </c>
      <c r="AF1116" s="10">
        <v>10530</v>
      </c>
      <c r="AG1116">
        <f t="shared" ca="1" si="114"/>
        <v>0</v>
      </c>
      <c r="AH1116">
        <f t="shared" ca="1" si="115"/>
        <v>0</v>
      </c>
      <c r="AI1116">
        <f t="shared" ca="1" si="116"/>
        <v>0</v>
      </c>
      <c r="AJ1116">
        <f t="shared" ca="1" si="117"/>
        <v>1</v>
      </c>
      <c r="AK1116">
        <f t="shared" ca="1" si="118"/>
        <v>1333.5</v>
      </c>
    </row>
    <row r="1117" spans="12:37" x14ac:dyDescent="0.25">
      <c r="L1117" t="str">
        <f t="shared" si="119"/>
        <v/>
      </c>
      <c r="M1117" t="str">
        <f t="shared" si="113"/>
        <v/>
      </c>
      <c r="N1117">
        <v>0</v>
      </c>
      <c r="O1117" t="e">
        <f>$C$23*O1116</f>
        <v>#VALUE!</v>
      </c>
      <c r="P1117" t="e">
        <f>$C$22*P1116</f>
        <v>#VALUE!</v>
      </c>
      <c r="R1117">
        <f>$C$20*$C$6</f>
        <v>25325.832000000002</v>
      </c>
      <c r="AF1117" s="10">
        <v>10540</v>
      </c>
      <c r="AG1117">
        <f t="shared" ca="1" si="114"/>
        <v>0</v>
      </c>
      <c r="AH1117">
        <f t="shared" ca="1" si="115"/>
        <v>0</v>
      </c>
      <c r="AI1117">
        <f t="shared" ca="1" si="116"/>
        <v>0</v>
      </c>
      <c r="AJ1117">
        <f t="shared" ca="1" si="117"/>
        <v>1</v>
      </c>
      <c r="AK1117">
        <f t="shared" ca="1" si="118"/>
        <v>1333.5</v>
      </c>
    </row>
    <row r="1118" spans="12:37" x14ac:dyDescent="0.25">
      <c r="L1118" t="str">
        <f t="shared" si="119"/>
        <v/>
      </c>
      <c r="M1118" t="str">
        <f t="shared" si="113"/>
        <v/>
      </c>
      <c r="AF1118" s="10">
        <v>10550</v>
      </c>
      <c r="AG1118">
        <f t="shared" ca="1" si="114"/>
        <v>0</v>
      </c>
      <c r="AH1118">
        <f t="shared" ca="1" si="115"/>
        <v>0</v>
      </c>
      <c r="AI1118">
        <f t="shared" ca="1" si="116"/>
        <v>0</v>
      </c>
      <c r="AJ1118">
        <f t="shared" ca="1" si="117"/>
        <v>1</v>
      </c>
      <c r="AK1118">
        <f t="shared" ca="1" si="118"/>
        <v>1333.5</v>
      </c>
    </row>
    <row r="1119" spans="12:37" x14ac:dyDescent="0.25">
      <c r="L1119" t="str">
        <f t="shared" si="119"/>
        <v/>
      </c>
      <c r="M1119" t="str">
        <f t="shared" si="113"/>
        <v/>
      </c>
      <c r="N1119" t="e">
        <f t="array" ref="N1119:P1121">MINVERSE(N1115:P1117)</f>
        <v>#VALUE!</v>
      </c>
      <c r="O1119" t="e">
        <v>#VALUE!</v>
      </c>
      <c r="P1119" t="e">
        <v>#VALUE!</v>
      </c>
      <c r="R1119" t="e">
        <f t="array" ref="R1119:R1121">MMULT(N1119:P1121,R1115:R1117)</f>
        <v>#VALUE!</v>
      </c>
      <c r="S1119" t="s">
        <v>35</v>
      </c>
      <c r="AF1119" s="10">
        <v>10560</v>
      </c>
      <c r="AG1119">
        <f t="shared" ca="1" si="114"/>
        <v>0</v>
      </c>
      <c r="AH1119">
        <f t="shared" ca="1" si="115"/>
        <v>0</v>
      </c>
      <c r="AI1119">
        <f t="shared" ca="1" si="116"/>
        <v>0</v>
      </c>
      <c r="AJ1119">
        <f t="shared" ca="1" si="117"/>
        <v>1</v>
      </c>
      <c r="AK1119">
        <f t="shared" ca="1" si="118"/>
        <v>1333.5</v>
      </c>
    </row>
    <row r="1120" spans="12:37" x14ac:dyDescent="0.25">
      <c r="L1120" t="str">
        <f t="shared" si="119"/>
        <v/>
      </c>
      <c r="M1120" t="str">
        <f t="shared" si="113"/>
        <v/>
      </c>
      <c r="N1120" t="e">
        <v>#VALUE!</v>
      </c>
      <c r="O1120" t="e">
        <v>#VALUE!</v>
      </c>
      <c r="P1120" t="e">
        <v>#VALUE!</v>
      </c>
      <c r="R1120" t="e">
        <v>#VALUE!</v>
      </c>
      <c r="S1120" t="s">
        <v>35</v>
      </c>
      <c r="AF1120" s="10">
        <v>10570</v>
      </c>
      <c r="AG1120">
        <f t="shared" ca="1" si="114"/>
        <v>0</v>
      </c>
      <c r="AH1120">
        <f t="shared" ca="1" si="115"/>
        <v>0</v>
      </c>
      <c r="AI1120">
        <f t="shared" ca="1" si="116"/>
        <v>0</v>
      </c>
      <c r="AJ1120">
        <f t="shared" ca="1" si="117"/>
        <v>1</v>
      </c>
      <c r="AK1120">
        <f t="shared" ca="1" si="118"/>
        <v>1333.5</v>
      </c>
    </row>
    <row r="1121" spans="12:37" x14ac:dyDescent="0.25">
      <c r="L1121" t="str">
        <f t="shared" si="119"/>
        <v/>
      </c>
      <c r="M1121" t="str">
        <f t="shared" si="113"/>
        <v/>
      </c>
      <c r="N1121" t="e">
        <v>#VALUE!</v>
      </c>
      <c r="O1121" t="e">
        <v>#VALUE!</v>
      </c>
      <c r="P1121" t="e">
        <v>#VALUE!</v>
      </c>
      <c r="R1121" t="e">
        <v>#VALUE!</v>
      </c>
      <c r="S1121" t="s">
        <v>35</v>
      </c>
      <c r="AF1121" s="10">
        <v>10580</v>
      </c>
      <c r="AG1121">
        <f t="shared" ca="1" si="114"/>
        <v>0</v>
      </c>
      <c r="AH1121">
        <f t="shared" ca="1" si="115"/>
        <v>0</v>
      </c>
      <c r="AI1121">
        <f t="shared" ca="1" si="116"/>
        <v>0</v>
      </c>
      <c r="AJ1121">
        <f t="shared" ca="1" si="117"/>
        <v>1</v>
      </c>
      <c r="AK1121">
        <f t="shared" ca="1" si="118"/>
        <v>1333.5</v>
      </c>
    </row>
    <row r="1122" spans="12:37" x14ac:dyDescent="0.25">
      <c r="L1122" t="str">
        <f t="shared" si="119"/>
        <v/>
      </c>
      <c r="M1122" t="str">
        <f t="shared" si="113"/>
        <v/>
      </c>
      <c r="AF1122" s="10">
        <v>10590</v>
      </c>
      <c r="AG1122">
        <f t="shared" ca="1" si="114"/>
        <v>0</v>
      </c>
      <c r="AH1122">
        <f t="shared" ca="1" si="115"/>
        <v>0</v>
      </c>
      <c r="AI1122">
        <f t="shared" ca="1" si="116"/>
        <v>0</v>
      </c>
      <c r="AJ1122">
        <f t="shared" ca="1" si="117"/>
        <v>1</v>
      </c>
      <c r="AK1122">
        <f t="shared" ca="1" si="118"/>
        <v>1333.5</v>
      </c>
    </row>
    <row r="1123" spans="12:37" x14ac:dyDescent="0.25">
      <c r="L1123" t="str">
        <f t="shared" si="119"/>
        <v/>
      </c>
      <c r="M1123" t="str">
        <f t="shared" ref="M1123:M1186" si="120">IF(M1113="","",IF(((M1113+$O$61)&gt;=$O$49+($O$61/2)),"",(M1113+$O$61)))</f>
        <v/>
      </c>
      <c r="AF1123" s="10">
        <v>10600</v>
      </c>
      <c r="AG1123">
        <f t="shared" ca="1" si="114"/>
        <v>0</v>
      </c>
      <c r="AH1123">
        <f t="shared" ca="1" si="115"/>
        <v>0</v>
      </c>
      <c r="AI1123">
        <f t="shared" ca="1" si="116"/>
        <v>0</v>
      </c>
      <c r="AJ1123">
        <f t="shared" ca="1" si="117"/>
        <v>1</v>
      </c>
      <c r="AK1123">
        <f t="shared" ca="1" si="118"/>
        <v>1333.5</v>
      </c>
    </row>
    <row r="1124" spans="12:37" x14ac:dyDescent="0.25">
      <c r="L1124" t="str">
        <f t="shared" si="119"/>
        <v/>
      </c>
      <c r="M1124" t="str">
        <f t="shared" si="120"/>
        <v/>
      </c>
      <c r="N1124" t="s">
        <v>32</v>
      </c>
      <c r="O1124" t="s">
        <v>33</v>
      </c>
      <c r="P1124" t="s">
        <v>34</v>
      </c>
      <c r="AF1124" s="10">
        <v>10610</v>
      </c>
      <c r="AG1124">
        <f t="shared" ca="1" si="114"/>
        <v>0</v>
      </c>
      <c r="AH1124">
        <f t="shared" ca="1" si="115"/>
        <v>0</v>
      </c>
      <c r="AI1124">
        <f t="shared" ca="1" si="116"/>
        <v>0</v>
      </c>
      <c r="AJ1124">
        <f t="shared" ca="1" si="117"/>
        <v>1</v>
      </c>
      <c r="AK1124">
        <f t="shared" ca="1" si="118"/>
        <v>1333.5</v>
      </c>
    </row>
    <row r="1125" spans="12:37" x14ac:dyDescent="0.25">
      <c r="L1125" t="str">
        <f t="shared" si="119"/>
        <v/>
      </c>
      <c r="M1125" t="str">
        <f t="shared" si="120"/>
        <v/>
      </c>
      <c r="N1125" t="e">
        <f>COS(RADIANS(M1125))</f>
        <v>#VALUE!</v>
      </c>
      <c r="O1125" t="str">
        <f>IFERROR(-COS(RADIANS(DEGREES(ASIN(((SIN(RADIANS(M1125)))*$C$26)/(SQRT((((SIN(RADIANS(M1125)))*$C$26)^2)+(($C$22-$C$25-(((SIN(RADIANS(90-M1125)))*$C$26))-$C$23)^2))))))),"")</f>
        <v/>
      </c>
      <c r="P1125" t="e">
        <f>N1125</f>
        <v>#VALUE!</v>
      </c>
      <c r="R1125">
        <v>0</v>
      </c>
      <c r="AF1125" s="10">
        <v>10620</v>
      </c>
      <c r="AG1125">
        <f t="shared" ca="1" si="114"/>
        <v>0</v>
      </c>
      <c r="AH1125">
        <f t="shared" ca="1" si="115"/>
        <v>0</v>
      </c>
      <c r="AI1125">
        <f t="shared" ca="1" si="116"/>
        <v>0</v>
      </c>
      <c r="AJ1125">
        <f t="shared" ca="1" si="117"/>
        <v>1</v>
      </c>
      <c r="AK1125">
        <f t="shared" ca="1" si="118"/>
        <v>1333.5</v>
      </c>
    </row>
    <row r="1126" spans="12:37" x14ac:dyDescent="0.25">
      <c r="L1126" t="str">
        <f t="shared" si="119"/>
        <v/>
      </c>
      <c r="M1126" t="str">
        <f t="shared" si="120"/>
        <v/>
      </c>
      <c r="N1126" t="e">
        <f>SIN(RADIANS(M1125))</f>
        <v>#VALUE!</v>
      </c>
      <c r="O1126" t="e">
        <f>SIN(RADIANS(DEGREES(ASIN(((SIN(RADIANS(M1125)))*$C$26)/(SQRT((((SIN(RADIANS(M1125)))*$C$26)^2)+(($C$22-$C$25-(((SIN(RADIANS(90-M1125)))*$C$26))-$C$23)^2)))))))</f>
        <v>#VALUE!</v>
      </c>
      <c r="P1126" t="e">
        <f>N1126</f>
        <v>#VALUE!</v>
      </c>
      <c r="R1126">
        <f>$C$6</f>
        <v>1333.5</v>
      </c>
      <c r="AF1126" s="10">
        <v>10630</v>
      </c>
      <c r="AG1126">
        <f t="shared" ca="1" si="114"/>
        <v>0</v>
      </c>
      <c r="AH1126">
        <f t="shared" ca="1" si="115"/>
        <v>0</v>
      </c>
      <c r="AI1126">
        <f t="shared" ca="1" si="116"/>
        <v>0</v>
      </c>
      <c r="AJ1126">
        <f t="shared" ca="1" si="117"/>
        <v>1</v>
      </c>
      <c r="AK1126">
        <f t="shared" ca="1" si="118"/>
        <v>1333.5</v>
      </c>
    </row>
    <row r="1127" spans="12:37" x14ac:dyDescent="0.25">
      <c r="L1127" t="str">
        <f t="shared" si="119"/>
        <v/>
      </c>
      <c r="M1127" t="str">
        <f t="shared" si="120"/>
        <v/>
      </c>
      <c r="N1127">
        <v>0</v>
      </c>
      <c r="O1127" t="e">
        <f>$C$23*O1126</f>
        <v>#VALUE!</v>
      </c>
      <c r="P1127" t="e">
        <f>$C$22*P1126</f>
        <v>#VALUE!</v>
      </c>
      <c r="R1127">
        <f>$C$20*$C$6</f>
        <v>25325.832000000002</v>
      </c>
      <c r="AF1127" s="10">
        <v>10640</v>
      </c>
      <c r="AG1127">
        <f t="shared" ca="1" si="114"/>
        <v>0</v>
      </c>
      <c r="AH1127">
        <f t="shared" ca="1" si="115"/>
        <v>0</v>
      </c>
      <c r="AI1127">
        <f t="shared" ca="1" si="116"/>
        <v>0</v>
      </c>
      <c r="AJ1127">
        <f t="shared" ca="1" si="117"/>
        <v>1</v>
      </c>
      <c r="AK1127">
        <f t="shared" ca="1" si="118"/>
        <v>1333.5</v>
      </c>
    </row>
    <row r="1128" spans="12:37" x14ac:dyDescent="0.25">
      <c r="L1128" t="str">
        <f t="shared" si="119"/>
        <v/>
      </c>
      <c r="M1128" t="str">
        <f t="shared" si="120"/>
        <v/>
      </c>
      <c r="AF1128" s="10">
        <v>10650</v>
      </c>
      <c r="AG1128">
        <f t="shared" ca="1" si="114"/>
        <v>0</v>
      </c>
      <c r="AH1128">
        <f t="shared" ca="1" si="115"/>
        <v>0</v>
      </c>
      <c r="AI1128">
        <f t="shared" ca="1" si="116"/>
        <v>0</v>
      </c>
      <c r="AJ1128">
        <f t="shared" ca="1" si="117"/>
        <v>1</v>
      </c>
      <c r="AK1128">
        <f t="shared" ca="1" si="118"/>
        <v>1333.5</v>
      </c>
    </row>
    <row r="1129" spans="12:37" x14ac:dyDescent="0.25">
      <c r="L1129" t="str">
        <f t="shared" si="119"/>
        <v/>
      </c>
      <c r="M1129" t="str">
        <f t="shared" si="120"/>
        <v/>
      </c>
      <c r="N1129" t="e">
        <f t="array" ref="N1129:P1131">MINVERSE(N1125:P1127)</f>
        <v>#VALUE!</v>
      </c>
      <c r="O1129" t="e">
        <v>#VALUE!</v>
      </c>
      <c r="P1129" t="e">
        <v>#VALUE!</v>
      </c>
      <c r="R1129" t="e">
        <f t="array" ref="R1129:R1131">MMULT(N1129:P1131,R1125:R1127)</f>
        <v>#VALUE!</v>
      </c>
      <c r="S1129" t="s">
        <v>35</v>
      </c>
      <c r="AF1129" s="10">
        <v>10660</v>
      </c>
      <c r="AG1129">
        <f t="shared" ca="1" si="114"/>
        <v>0</v>
      </c>
      <c r="AH1129">
        <f t="shared" ca="1" si="115"/>
        <v>0</v>
      </c>
      <c r="AI1129">
        <f t="shared" ca="1" si="116"/>
        <v>0</v>
      </c>
      <c r="AJ1129">
        <f t="shared" ca="1" si="117"/>
        <v>1</v>
      </c>
      <c r="AK1129">
        <f t="shared" ca="1" si="118"/>
        <v>1333.5</v>
      </c>
    </row>
    <row r="1130" spans="12:37" x14ac:dyDescent="0.25">
      <c r="L1130" t="str">
        <f t="shared" si="119"/>
        <v/>
      </c>
      <c r="M1130" t="str">
        <f t="shared" si="120"/>
        <v/>
      </c>
      <c r="N1130" t="e">
        <v>#VALUE!</v>
      </c>
      <c r="O1130" t="e">
        <v>#VALUE!</v>
      </c>
      <c r="P1130" t="e">
        <v>#VALUE!</v>
      </c>
      <c r="R1130" t="e">
        <v>#VALUE!</v>
      </c>
      <c r="S1130" t="s">
        <v>35</v>
      </c>
      <c r="AF1130" s="10">
        <v>10670</v>
      </c>
      <c r="AG1130">
        <f t="shared" ca="1" si="114"/>
        <v>0</v>
      </c>
      <c r="AH1130">
        <f t="shared" ca="1" si="115"/>
        <v>0</v>
      </c>
      <c r="AI1130">
        <f t="shared" ca="1" si="116"/>
        <v>0</v>
      </c>
      <c r="AJ1130">
        <f t="shared" ca="1" si="117"/>
        <v>1</v>
      </c>
      <c r="AK1130">
        <f t="shared" ca="1" si="118"/>
        <v>1333.5</v>
      </c>
    </row>
    <row r="1131" spans="12:37" x14ac:dyDescent="0.25">
      <c r="L1131" t="str">
        <f t="shared" si="119"/>
        <v/>
      </c>
      <c r="M1131" t="str">
        <f t="shared" si="120"/>
        <v/>
      </c>
      <c r="N1131" t="e">
        <v>#VALUE!</v>
      </c>
      <c r="O1131" t="e">
        <v>#VALUE!</v>
      </c>
      <c r="P1131" t="e">
        <v>#VALUE!</v>
      </c>
      <c r="R1131" t="e">
        <v>#VALUE!</v>
      </c>
      <c r="S1131" t="s">
        <v>35</v>
      </c>
      <c r="AF1131" s="10">
        <v>10680</v>
      </c>
      <c r="AG1131">
        <f t="shared" ca="1" si="114"/>
        <v>0</v>
      </c>
      <c r="AH1131">
        <f t="shared" ca="1" si="115"/>
        <v>0</v>
      </c>
      <c r="AI1131">
        <f t="shared" ca="1" si="116"/>
        <v>0</v>
      </c>
      <c r="AJ1131">
        <f t="shared" ca="1" si="117"/>
        <v>1</v>
      </c>
      <c r="AK1131">
        <f t="shared" ca="1" si="118"/>
        <v>1333.5</v>
      </c>
    </row>
    <row r="1132" spans="12:37" x14ac:dyDescent="0.25">
      <c r="L1132" t="str">
        <f t="shared" si="119"/>
        <v/>
      </c>
      <c r="M1132" t="str">
        <f t="shared" si="120"/>
        <v/>
      </c>
      <c r="AF1132" s="10">
        <v>10690</v>
      </c>
      <c r="AG1132">
        <f t="shared" ca="1" si="114"/>
        <v>0</v>
      </c>
      <c r="AH1132">
        <f t="shared" ca="1" si="115"/>
        <v>0</v>
      </c>
      <c r="AI1132">
        <f t="shared" ca="1" si="116"/>
        <v>0</v>
      </c>
      <c r="AJ1132">
        <f t="shared" ca="1" si="117"/>
        <v>1</v>
      </c>
      <c r="AK1132">
        <f t="shared" ca="1" si="118"/>
        <v>1333.5</v>
      </c>
    </row>
    <row r="1133" spans="12:37" x14ac:dyDescent="0.25">
      <c r="L1133" t="str">
        <f t="shared" si="119"/>
        <v/>
      </c>
      <c r="M1133" t="str">
        <f t="shared" si="120"/>
        <v/>
      </c>
      <c r="AF1133" s="10">
        <v>10700</v>
      </c>
      <c r="AG1133">
        <f t="shared" ca="1" si="114"/>
        <v>0</v>
      </c>
      <c r="AH1133">
        <f t="shared" ca="1" si="115"/>
        <v>0</v>
      </c>
      <c r="AI1133">
        <f t="shared" ca="1" si="116"/>
        <v>0</v>
      </c>
      <c r="AJ1133">
        <f t="shared" ca="1" si="117"/>
        <v>1</v>
      </c>
      <c r="AK1133">
        <f t="shared" ca="1" si="118"/>
        <v>1333.5</v>
      </c>
    </row>
    <row r="1134" spans="12:37" x14ac:dyDescent="0.25">
      <c r="L1134" t="str">
        <f t="shared" si="119"/>
        <v/>
      </c>
      <c r="M1134" t="str">
        <f t="shared" si="120"/>
        <v/>
      </c>
      <c r="N1134" t="s">
        <v>32</v>
      </c>
      <c r="O1134" t="s">
        <v>33</v>
      </c>
      <c r="P1134" t="s">
        <v>34</v>
      </c>
      <c r="AF1134" s="10">
        <v>10710</v>
      </c>
      <c r="AG1134">
        <f t="shared" ca="1" si="114"/>
        <v>0</v>
      </c>
      <c r="AH1134">
        <f t="shared" ca="1" si="115"/>
        <v>0</v>
      </c>
      <c r="AI1134">
        <f t="shared" ca="1" si="116"/>
        <v>0</v>
      </c>
      <c r="AJ1134">
        <f t="shared" ca="1" si="117"/>
        <v>1</v>
      </c>
      <c r="AK1134">
        <f t="shared" ca="1" si="118"/>
        <v>1333.5</v>
      </c>
    </row>
    <row r="1135" spans="12:37" x14ac:dyDescent="0.25">
      <c r="L1135" t="str">
        <f t="shared" si="119"/>
        <v/>
      </c>
      <c r="M1135" t="str">
        <f t="shared" si="120"/>
        <v/>
      </c>
      <c r="N1135" t="e">
        <f>COS(RADIANS(M1135))</f>
        <v>#VALUE!</v>
      </c>
      <c r="O1135" t="str">
        <f>IFERROR(-COS(RADIANS(DEGREES(ASIN(((SIN(RADIANS(M1135)))*$C$26)/(SQRT((((SIN(RADIANS(M1135)))*$C$26)^2)+(($C$22-$C$25-(((SIN(RADIANS(90-M1135)))*$C$26))-$C$23)^2))))))),"")</f>
        <v/>
      </c>
      <c r="P1135" t="e">
        <f>N1135</f>
        <v>#VALUE!</v>
      </c>
      <c r="R1135">
        <v>0</v>
      </c>
      <c r="AF1135" s="10">
        <v>10720</v>
      </c>
      <c r="AG1135">
        <f t="shared" ca="1" si="114"/>
        <v>0</v>
      </c>
      <c r="AH1135">
        <f t="shared" ca="1" si="115"/>
        <v>0</v>
      </c>
      <c r="AI1135">
        <f t="shared" ca="1" si="116"/>
        <v>0</v>
      </c>
      <c r="AJ1135">
        <f t="shared" ca="1" si="117"/>
        <v>1</v>
      </c>
      <c r="AK1135">
        <f t="shared" ca="1" si="118"/>
        <v>1333.5</v>
      </c>
    </row>
    <row r="1136" spans="12:37" x14ac:dyDescent="0.25">
      <c r="L1136" t="str">
        <f t="shared" si="119"/>
        <v/>
      </c>
      <c r="M1136" t="str">
        <f t="shared" si="120"/>
        <v/>
      </c>
      <c r="N1136" t="e">
        <f>SIN(RADIANS(M1135))</f>
        <v>#VALUE!</v>
      </c>
      <c r="O1136" t="e">
        <f>SIN(RADIANS(DEGREES(ASIN(((SIN(RADIANS(M1135)))*$C$26)/(SQRT((((SIN(RADIANS(M1135)))*$C$26)^2)+(($C$22-$C$25-(((SIN(RADIANS(90-M1135)))*$C$26))-$C$23)^2)))))))</f>
        <v>#VALUE!</v>
      </c>
      <c r="P1136" t="e">
        <f>N1136</f>
        <v>#VALUE!</v>
      </c>
      <c r="R1136">
        <f>$C$6</f>
        <v>1333.5</v>
      </c>
      <c r="AF1136" s="10">
        <v>10730</v>
      </c>
      <c r="AG1136">
        <f t="shared" ca="1" si="114"/>
        <v>0</v>
      </c>
      <c r="AH1136">
        <f t="shared" ca="1" si="115"/>
        <v>0</v>
      </c>
      <c r="AI1136">
        <f t="shared" ca="1" si="116"/>
        <v>0</v>
      </c>
      <c r="AJ1136">
        <f t="shared" ca="1" si="117"/>
        <v>1</v>
      </c>
      <c r="AK1136">
        <f t="shared" ca="1" si="118"/>
        <v>1333.5</v>
      </c>
    </row>
    <row r="1137" spans="12:37" x14ac:dyDescent="0.25">
      <c r="L1137" t="str">
        <f t="shared" si="119"/>
        <v/>
      </c>
      <c r="M1137" t="str">
        <f t="shared" si="120"/>
        <v/>
      </c>
      <c r="N1137">
        <v>0</v>
      </c>
      <c r="O1137" t="e">
        <f>$C$23*O1136</f>
        <v>#VALUE!</v>
      </c>
      <c r="P1137" t="e">
        <f>$C$22*P1136</f>
        <v>#VALUE!</v>
      </c>
      <c r="R1137">
        <f>$C$20*$C$6</f>
        <v>25325.832000000002</v>
      </c>
      <c r="AF1137" s="10">
        <v>10740</v>
      </c>
      <c r="AG1137">
        <f t="shared" ca="1" si="114"/>
        <v>0</v>
      </c>
      <c r="AH1137">
        <f t="shared" ca="1" si="115"/>
        <v>0</v>
      </c>
      <c r="AI1137">
        <f t="shared" ca="1" si="116"/>
        <v>0</v>
      </c>
      <c r="AJ1137">
        <f t="shared" ca="1" si="117"/>
        <v>1</v>
      </c>
      <c r="AK1137">
        <f t="shared" ca="1" si="118"/>
        <v>1333.5</v>
      </c>
    </row>
    <row r="1138" spans="12:37" x14ac:dyDescent="0.25">
      <c r="L1138" t="str">
        <f t="shared" si="119"/>
        <v/>
      </c>
      <c r="M1138" t="str">
        <f t="shared" si="120"/>
        <v/>
      </c>
      <c r="AF1138" s="10">
        <v>10750</v>
      </c>
      <c r="AG1138">
        <f t="shared" ca="1" si="114"/>
        <v>0</v>
      </c>
      <c r="AH1138">
        <f t="shared" ca="1" si="115"/>
        <v>0</v>
      </c>
      <c r="AI1138">
        <f t="shared" ca="1" si="116"/>
        <v>0</v>
      </c>
      <c r="AJ1138">
        <f t="shared" ca="1" si="117"/>
        <v>1</v>
      </c>
      <c r="AK1138">
        <f t="shared" ca="1" si="118"/>
        <v>1333.5</v>
      </c>
    </row>
    <row r="1139" spans="12:37" x14ac:dyDescent="0.25">
      <c r="L1139" t="str">
        <f t="shared" si="119"/>
        <v/>
      </c>
      <c r="M1139" t="str">
        <f t="shared" si="120"/>
        <v/>
      </c>
      <c r="N1139" t="e">
        <f t="array" ref="N1139:P1141">MINVERSE(N1135:P1137)</f>
        <v>#VALUE!</v>
      </c>
      <c r="O1139" t="e">
        <v>#VALUE!</v>
      </c>
      <c r="P1139" t="e">
        <v>#VALUE!</v>
      </c>
      <c r="R1139" t="e">
        <f t="array" ref="R1139:R1141">MMULT(N1139:P1141,R1135:R1137)</f>
        <v>#VALUE!</v>
      </c>
      <c r="S1139" t="s">
        <v>35</v>
      </c>
      <c r="AF1139" s="10">
        <v>10760</v>
      </c>
      <c r="AG1139">
        <f t="shared" ca="1" si="114"/>
        <v>0</v>
      </c>
      <c r="AH1139">
        <f t="shared" ca="1" si="115"/>
        <v>0</v>
      </c>
      <c r="AI1139">
        <f t="shared" ca="1" si="116"/>
        <v>0</v>
      </c>
      <c r="AJ1139">
        <f t="shared" ca="1" si="117"/>
        <v>1</v>
      </c>
      <c r="AK1139">
        <f t="shared" ca="1" si="118"/>
        <v>1333.5</v>
      </c>
    </row>
    <row r="1140" spans="12:37" x14ac:dyDescent="0.25">
      <c r="L1140" t="str">
        <f t="shared" si="119"/>
        <v/>
      </c>
      <c r="M1140" t="str">
        <f t="shared" si="120"/>
        <v/>
      </c>
      <c r="N1140" t="e">
        <v>#VALUE!</v>
      </c>
      <c r="O1140" t="e">
        <v>#VALUE!</v>
      </c>
      <c r="P1140" t="e">
        <v>#VALUE!</v>
      </c>
      <c r="R1140" t="e">
        <v>#VALUE!</v>
      </c>
      <c r="S1140" t="s">
        <v>35</v>
      </c>
      <c r="AF1140" s="10">
        <v>10770</v>
      </c>
      <c r="AG1140">
        <f t="shared" ca="1" si="114"/>
        <v>0</v>
      </c>
      <c r="AH1140">
        <f t="shared" ca="1" si="115"/>
        <v>0</v>
      </c>
      <c r="AI1140">
        <f t="shared" ca="1" si="116"/>
        <v>0</v>
      </c>
      <c r="AJ1140">
        <f t="shared" ca="1" si="117"/>
        <v>1</v>
      </c>
      <c r="AK1140">
        <f t="shared" ca="1" si="118"/>
        <v>1333.5</v>
      </c>
    </row>
    <row r="1141" spans="12:37" x14ac:dyDescent="0.25">
      <c r="L1141" t="str">
        <f t="shared" si="119"/>
        <v/>
      </c>
      <c r="M1141" t="str">
        <f t="shared" si="120"/>
        <v/>
      </c>
      <c r="N1141" t="e">
        <v>#VALUE!</v>
      </c>
      <c r="O1141" t="e">
        <v>#VALUE!</v>
      </c>
      <c r="P1141" t="e">
        <v>#VALUE!</v>
      </c>
      <c r="R1141" t="e">
        <v>#VALUE!</v>
      </c>
      <c r="S1141" t="s">
        <v>35</v>
      </c>
      <c r="AF1141" s="10">
        <v>10780</v>
      </c>
      <c r="AG1141">
        <f t="shared" ca="1" si="114"/>
        <v>0</v>
      </c>
      <c r="AH1141">
        <f t="shared" ca="1" si="115"/>
        <v>0</v>
      </c>
      <c r="AI1141">
        <f t="shared" ca="1" si="116"/>
        <v>0</v>
      </c>
      <c r="AJ1141">
        <f t="shared" ca="1" si="117"/>
        <v>1</v>
      </c>
      <c r="AK1141">
        <f t="shared" ca="1" si="118"/>
        <v>1333.5</v>
      </c>
    </row>
    <row r="1142" spans="12:37" x14ac:dyDescent="0.25">
      <c r="L1142" t="str">
        <f t="shared" si="119"/>
        <v/>
      </c>
      <c r="M1142" t="str">
        <f t="shared" si="120"/>
        <v/>
      </c>
      <c r="AF1142" s="10">
        <v>10790</v>
      </c>
      <c r="AG1142">
        <f t="shared" ca="1" si="114"/>
        <v>0</v>
      </c>
      <c r="AH1142">
        <f t="shared" ca="1" si="115"/>
        <v>0</v>
      </c>
      <c r="AI1142">
        <f t="shared" ca="1" si="116"/>
        <v>0</v>
      </c>
      <c r="AJ1142">
        <f t="shared" ca="1" si="117"/>
        <v>1</v>
      </c>
      <c r="AK1142">
        <f t="shared" ca="1" si="118"/>
        <v>1333.5</v>
      </c>
    </row>
    <row r="1143" spans="12:37" x14ac:dyDescent="0.25">
      <c r="L1143" t="str">
        <f t="shared" si="119"/>
        <v/>
      </c>
      <c r="M1143" t="str">
        <f t="shared" si="120"/>
        <v/>
      </c>
      <c r="AF1143" s="10">
        <v>10800</v>
      </c>
      <c r="AG1143">
        <f t="shared" ca="1" si="114"/>
        <v>0</v>
      </c>
      <c r="AH1143">
        <f t="shared" ca="1" si="115"/>
        <v>0</v>
      </c>
      <c r="AI1143">
        <f t="shared" ca="1" si="116"/>
        <v>0</v>
      </c>
      <c r="AJ1143">
        <f t="shared" ca="1" si="117"/>
        <v>1</v>
      </c>
      <c r="AK1143">
        <f t="shared" ca="1" si="118"/>
        <v>1333.5</v>
      </c>
    </row>
    <row r="1144" spans="12:37" x14ac:dyDescent="0.25">
      <c r="L1144" t="str">
        <f t="shared" si="119"/>
        <v/>
      </c>
      <c r="M1144" t="str">
        <f t="shared" si="120"/>
        <v/>
      </c>
      <c r="N1144" t="s">
        <v>32</v>
      </c>
      <c r="O1144" t="s">
        <v>33</v>
      </c>
      <c r="P1144" t="s">
        <v>34</v>
      </c>
      <c r="AF1144" s="10">
        <v>10810</v>
      </c>
      <c r="AG1144">
        <f t="shared" ca="1" si="114"/>
        <v>0</v>
      </c>
      <c r="AH1144">
        <f t="shared" ca="1" si="115"/>
        <v>0</v>
      </c>
      <c r="AI1144">
        <f t="shared" ca="1" si="116"/>
        <v>0</v>
      </c>
      <c r="AJ1144">
        <f t="shared" ca="1" si="117"/>
        <v>1</v>
      </c>
      <c r="AK1144">
        <f t="shared" ca="1" si="118"/>
        <v>1333.5</v>
      </c>
    </row>
    <row r="1145" spans="12:37" x14ac:dyDescent="0.25">
      <c r="L1145" t="str">
        <f t="shared" si="119"/>
        <v/>
      </c>
      <c r="M1145" t="str">
        <f t="shared" si="120"/>
        <v/>
      </c>
      <c r="N1145" t="e">
        <f>COS(RADIANS(M1145))</f>
        <v>#VALUE!</v>
      </c>
      <c r="O1145" t="str">
        <f>IFERROR(-COS(RADIANS(DEGREES(ASIN(((SIN(RADIANS(M1145)))*$C$26)/(SQRT((((SIN(RADIANS(M1145)))*$C$26)^2)+(($C$22-$C$25-(((SIN(RADIANS(90-M1145)))*$C$26))-$C$23)^2))))))),"")</f>
        <v/>
      </c>
      <c r="P1145" t="e">
        <f>N1145</f>
        <v>#VALUE!</v>
      </c>
      <c r="R1145">
        <v>0</v>
      </c>
      <c r="AF1145" s="10">
        <v>10820</v>
      </c>
      <c r="AG1145">
        <f t="shared" ca="1" si="114"/>
        <v>0</v>
      </c>
      <c r="AH1145">
        <f t="shared" ca="1" si="115"/>
        <v>0</v>
      </c>
      <c r="AI1145">
        <f t="shared" ca="1" si="116"/>
        <v>0</v>
      </c>
      <c r="AJ1145">
        <f t="shared" ca="1" si="117"/>
        <v>1</v>
      </c>
      <c r="AK1145">
        <f t="shared" ca="1" si="118"/>
        <v>1333.5</v>
      </c>
    </row>
    <row r="1146" spans="12:37" x14ac:dyDescent="0.25">
      <c r="L1146" t="str">
        <f t="shared" si="119"/>
        <v/>
      </c>
      <c r="M1146" t="str">
        <f t="shared" si="120"/>
        <v/>
      </c>
      <c r="N1146" t="e">
        <f>SIN(RADIANS(M1145))</f>
        <v>#VALUE!</v>
      </c>
      <c r="O1146" t="e">
        <f>SIN(RADIANS(DEGREES(ASIN(((SIN(RADIANS(M1145)))*$C$26)/(SQRT((((SIN(RADIANS(M1145)))*$C$26)^2)+(($C$22-$C$25-(((SIN(RADIANS(90-M1145)))*$C$26))-$C$23)^2)))))))</f>
        <v>#VALUE!</v>
      </c>
      <c r="P1146" t="e">
        <f>N1146</f>
        <v>#VALUE!</v>
      </c>
      <c r="R1146">
        <f>$C$6</f>
        <v>1333.5</v>
      </c>
      <c r="AF1146" s="10">
        <v>10830</v>
      </c>
      <c r="AG1146">
        <f t="shared" ca="1" si="114"/>
        <v>0</v>
      </c>
      <c r="AH1146">
        <f t="shared" ca="1" si="115"/>
        <v>0</v>
      </c>
      <c r="AI1146">
        <f t="shared" ca="1" si="116"/>
        <v>0</v>
      </c>
      <c r="AJ1146">
        <f t="shared" ca="1" si="117"/>
        <v>1</v>
      </c>
      <c r="AK1146">
        <f t="shared" ca="1" si="118"/>
        <v>1333.5</v>
      </c>
    </row>
    <row r="1147" spans="12:37" x14ac:dyDescent="0.25">
      <c r="L1147" t="str">
        <f t="shared" si="119"/>
        <v/>
      </c>
      <c r="M1147" t="str">
        <f t="shared" si="120"/>
        <v/>
      </c>
      <c r="N1147">
        <v>0</v>
      </c>
      <c r="O1147" t="e">
        <f>$C$23*O1146</f>
        <v>#VALUE!</v>
      </c>
      <c r="P1147" t="e">
        <f>$C$22*P1146</f>
        <v>#VALUE!</v>
      </c>
      <c r="R1147">
        <f>$C$20*$C$6</f>
        <v>25325.832000000002</v>
      </c>
      <c r="AF1147" s="10">
        <v>10840</v>
      </c>
      <c r="AG1147">
        <f t="shared" ca="1" si="114"/>
        <v>0</v>
      </c>
      <c r="AH1147">
        <f t="shared" ca="1" si="115"/>
        <v>0</v>
      </c>
      <c r="AI1147">
        <f t="shared" ca="1" si="116"/>
        <v>0</v>
      </c>
      <c r="AJ1147">
        <f t="shared" ca="1" si="117"/>
        <v>1</v>
      </c>
      <c r="AK1147">
        <f t="shared" ca="1" si="118"/>
        <v>1333.5</v>
      </c>
    </row>
    <row r="1148" spans="12:37" x14ac:dyDescent="0.25">
      <c r="L1148" t="str">
        <f t="shared" si="119"/>
        <v/>
      </c>
      <c r="M1148" t="str">
        <f t="shared" si="120"/>
        <v/>
      </c>
      <c r="AF1148" s="10">
        <v>10850</v>
      </c>
      <c r="AG1148">
        <f t="shared" ca="1" si="114"/>
        <v>0</v>
      </c>
      <c r="AH1148">
        <f t="shared" ca="1" si="115"/>
        <v>0</v>
      </c>
      <c r="AI1148">
        <f t="shared" ca="1" si="116"/>
        <v>0</v>
      </c>
      <c r="AJ1148">
        <f t="shared" ca="1" si="117"/>
        <v>1</v>
      </c>
      <c r="AK1148">
        <f t="shared" ca="1" si="118"/>
        <v>1333.5</v>
      </c>
    </row>
    <row r="1149" spans="12:37" x14ac:dyDescent="0.25">
      <c r="L1149" t="str">
        <f t="shared" si="119"/>
        <v/>
      </c>
      <c r="M1149" t="str">
        <f t="shared" si="120"/>
        <v/>
      </c>
      <c r="N1149" t="e">
        <f t="array" ref="N1149:P1151">MINVERSE(N1145:P1147)</f>
        <v>#VALUE!</v>
      </c>
      <c r="O1149" t="e">
        <v>#VALUE!</v>
      </c>
      <c r="P1149" t="e">
        <v>#VALUE!</v>
      </c>
      <c r="R1149" t="e">
        <f t="array" ref="R1149:R1151">MMULT(N1149:P1151,R1145:R1147)</f>
        <v>#VALUE!</v>
      </c>
      <c r="S1149" t="s">
        <v>35</v>
      </c>
      <c r="AF1149" s="10">
        <v>10860</v>
      </c>
      <c r="AG1149">
        <f t="shared" ca="1" si="114"/>
        <v>0</v>
      </c>
      <c r="AH1149">
        <f t="shared" ca="1" si="115"/>
        <v>0</v>
      </c>
      <c r="AI1149">
        <f t="shared" ca="1" si="116"/>
        <v>0</v>
      </c>
      <c r="AJ1149">
        <f t="shared" ca="1" si="117"/>
        <v>1</v>
      </c>
      <c r="AK1149">
        <f t="shared" ca="1" si="118"/>
        <v>1333.5</v>
      </c>
    </row>
    <row r="1150" spans="12:37" x14ac:dyDescent="0.25">
      <c r="L1150" t="str">
        <f t="shared" si="119"/>
        <v/>
      </c>
      <c r="M1150" t="str">
        <f t="shared" si="120"/>
        <v/>
      </c>
      <c r="N1150" t="e">
        <v>#VALUE!</v>
      </c>
      <c r="O1150" t="e">
        <v>#VALUE!</v>
      </c>
      <c r="P1150" t="e">
        <v>#VALUE!</v>
      </c>
      <c r="R1150" t="e">
        <v>#VALUE!</v>
      </c>
      <c r="S1150" t="s">
        <v>35</v>
      </c>
      <c r="AF1150" s="10">
        <v>10870</v>
      </c>
      <c r="AG1150">
        <f t="shared" ca="1" si="114"/>
        <v>0</v>
      </c>
      <c r="AH1150">
        <f t="shared" ca="1" si="115"/>
        <v>0</v>
      </c>
      <c r="AI1150">
        <f t="shared" ca="1" si="116"/>
        <v>0</v>
      </c>
      <c r="AJ1150">
        <f t="shared" ca="1" si="117"/>
        <v>1</v>
      </c>
      <c r="AK1150">
        <f t="shared" ca="1" si="118"/>
        <v>1333.5</v>
      </c>
    </row>
    <row r="1151" spans="12:37" x14ac:dyDescent="0.25">
      <c r="L1151" t="str">
        <f t="shared" si="119"/>
        <v/>
      </c>
      <c r="M1151" t="str">
        <f t="shared" si="120"/>
        <v/>
      </c>
      <c r="N1151" t="e">
        <v>#VALUE!</v>
      </c>
      <c r="O1151" t="e">
        <v>#VALUE!</v>
      </c>
      <c r="P1151" t="e">
        <v>#VALUE!</v>
      </c>
      <c r="R1151" t="e">
        <v>#VALUE!</v>
      </c>
      <c r="S1151" t="s">
        <v>35</v>
      </c>
      <c r="AF1151" s="10">
        <v>10880</v>
      </c>
      <c r="AG1151">
        <f t="shared" ca="1" si="114"/>
        <v>0</v>
      </c>
      <c r="AH1151">
        <f t="shared" ca="1" si="115"/>
        <v>0</v>
      </c>
      <c r="AI1151">
        <f t="shared" ca="1" si="116"/>
        <v>0</v>
      </c>
      <c r="AJ1151">
        <f t="shared" ca="1" si="117"/>
        <v>1</v>
      </c>
      <c r="AK1151">
        <f t="shared" ca="1" si="118"/>
        <v>1333.5</v>
      </c>
    </row>
    <row r="1152" spans="12:37" x14ac:dyDescent="0.25">
      <c r="L1152" t="str">
        <f t="shared" si="119"/>
        <v/>
      </c>
      <c r="M1152" t="str">
        <f t="shared" si="120"/>
        <v/>
      </c>
      <c r="AF1152" s="10">
        <v>10890</v>
      </c>
      <c r="AG1152">
        <f t="shared" ref="AG1152:AG1215" ca="1" si="121">IF(((AF1152/10)+0.99)&gt;$O$60,AG1151,OFFSET($M$65,AF1152,0))</f>
        <v>0</v>
      </c>
      <c r="AH1152">
        <f t="shared" ref="AH1152:AH1215" ca="1" si="122">IFERROR(IF((AF1152/10)&gt;$O$60,AH1151,DEGREES(ASIN(((SIN(RADIANS(AG1152)))*$C$26)/(SQRT((((SIN(RADIANS(AG1152)))*$C$26)^2)+(($C$22-$C$25-(((SIN(RADIANS(90-AG1152)))*$C$26))-$C$23)^2)))))),AH1151)</f>
        <v>0</v>
      </c>
      <c r="AI1152">
        <f t="shared" ref="AI1152:AI1215" ca="1" si="123">IFERROR(IF((AF1152/10)&gt;$O$60,AI1151,OFFSET($R$69,AF1152,0)),AI1151)</f>
        <v>0</v>
      </c>
      <c r="AJ1152">
        <f t="shared" ref="AJ1152:AJ1215" ca="1" si="124">IFERROR(IF((AF1152/10)&gt;$O$60,AJ1151,OFFSET($R$70,AF1152,0)),AJ1151)</f>
        <v>1</v>
      </c>
      <c r="AK1152">
        <f t="shared" ref="AK1152:AK1215" ca="1" si="125">IFERROR(IF((AF1152/10)&gt;$O$60,AK1151,OFFSET($R$71,AF1152,0)),AK1151)</f>
        <v>1333.5</v>
      </c>
    </row>
    <row r="1153" spans="12:37" x14ac:dyDescent="0.25">
      <c r="L1153" t="str">
        <f t="shared" si="119"/>
        <v/>
      </c>
      <c r="M1153" t="str">
        <f t="shared" si="120"/>
        <v/>
      </c>
      <c r="AF1153" s="10">
        <v>10900</v>
      </c>
      <c r="AG1153">
        <f t="shared" ca="1" si="121"/>
        <v>0</v>
      </c>
      <c r="AH1153">
        <f t="shared" ca="1" si="122"/>
        <v>0</v>
      </c>
      <c r="AI1153">
        <f t="shared" ca="1" si="123"/>
        <v>0</v>
      </c>
      <c r="AJ1153">
        <f t="shared" ca="1" si="124"/>
        <v>1</v>
      </c>
      <c r="AK1153">
        <f t="shared" ca="1" si="125"/>
        <v>1333.5</v>
      </c>
    </row>
    <row r="1154" spans="12:37" x14ac:dyDescent="0.25">
      <c r="L1154" t="str">
        <f t="shared" si="119"/>
        <v/>
      </c>
      <c r="M1154" t="str">
        <f t="shared" si="120"/>
        <v/>
      </c>
      <c r="N1154" t="s">
        <v>32</v>
      </c>
      <c r="O1154" t="s">
        <v>33</v>
      </c>
      <c r="P1154" t="s">
        <v>34</v>
      </c>
      <c r="AF1154" s="10">
        <v>10910</v>
      </c>
      <c r="AG1154">
        <f t="shared" ca="1" si="121"/>
        <v>0</v>
      </c>
      <c r="AH1154">
        <f t="shared" ca="1" si="122"/>
        <v>0</v>
      </c>
      <c r="AI1154">
        <f t="shared" ca="1" si="123"/>
        <v>0</v>
      </c>
      <c r="AJ1154">
        <f t="shared" ca="1" si="124"/>
        <v>1</v>
      </c>
      <c r="AK1154">
        <f t="shared" ca="1" si="125"/>
        <v>1333.5</v>
      </c>
    </row>
    <row r="1155" spans="12:37" x14ac:dyDescent="0.25">
      <c r="L1155" t="str">
        <f t="shared" si="119"/>
        <v/>
      </c>
      <c r="M1155" t="str">
        <f t="shared" si="120"/>
        <v/>
      </c>
      <c r="N1155" t="e">
        <f>COS(RADIANS(M1155))</f>
        <v>#VALUE!</v>
      </c>
      <c r="O1155" t="str">
        <f>IFERROR(-COS(RADIANS(DEGREES(ASIN(((SIN(RADIANS(M1155)))*$C$26)/(SQRT((((SIN(RADIANS(M1155)))*$C$26)^2)+(($C$22-$C$25-(((SIN(RADIANS(90-M1155)))*$C$26))-$C$23)^2))))))),"")</f>
        <v/>
      </c>
      <c r="P1155" t="e">
        <f>N1155</f>
        <v>#VALUE!</v>
      </c>
      <c r="R1155">
        <v>0</v>
      </c>
      <c r="AF1155" s="10">
        <v>10920</v>
      </c>
      <c r="AG1155">
        <f t="shared" ca="1" si="121"/>
        <v>0</v>
      </c>
      <c r="AH1155">
        <f t="shared" ca="1" si="122"/>
        <v>0</v>
      </c>
      <c r="AI1155">
        <f t="shared" ca="1" si="123"/>
        <v>0</v>
      </c>
      <c r="AJ1155">
        <f t="shared" ca="1" si="124"/>
        <v>1</v>
      </c>
      <c r="AK1155">
        <f t="shared" ca="1" si="125"/>
        <v>1333.5</v>
      </c>
    </row>
    <row r="1156" spans="12:37" x14ac:dyDescent="0.25">
      <c r="L1156" t="str">
        <f t="shared" si="119"/>
        <v/>
      </c>
      <c r="M1156" t="str">
        <f t="shared" si="120"/>
        <v/>
      </c>
      <c r="N1156" t="e">
        <f>SIN(RADIANS(M1155))</f>
        <v>#VALUE!</v>
      </c>
      <c r="O1156" t="e">
        <f>SIN(RADIANS(DEGREES(ASIN(((SIN(RADIANS(M1155)))*$C$26)/(SQRT((((SIN(RADIANS(M1155)))*$C$26)^2)+(($C$22-$C$25-(((SIN(RADIANS(90-M1155)))*$C$26))-$C$23)^2)))))))</f>
        <v>#VALUE!</v>
      </c>
      <c r="P1156" t="e">
        <f>N1156</f>
        <v>#VALUE!</v>
      </c>
      <c r="R1156">
        <f>$C$6</f>
        <v>1333.5</v>
      </c>
      <c r="AF1156" s="10">
        <v>10930</v>
      </c>
      <c r="AG1156">
        <f t="shared" ca="1" si="121"/>
        <v>0</v>
      </c>
      <c r="AH1156">
        <f t="shared" ca="1" si="122"/>
        <v>0</v>
      </c>
      <c r="AI1156">
        <f t="shared" ca="1" si="123"/>
        <v>0</v>
      </c>
      <c r="AJ1156">
        <f t="shared" ca="1" si="124"/>
        <v>1</v>
      </c>
      <c r="AK1156">
        <f t="shared" ca="1" si="125"/>
        <v>1333.5</v>
      </c>
    </row>
    <row r="1157" spans="12:37" x14ac:dyDescent="0.25">
      <c r="L1157" t="str">
        <f t="shared" si="119"/>
        <v/>
      </c>
      <c r="M1157" t="str">
        <f t="shared" si="120"/>
        <v/>
      </c>
      <c r="N1157">
        <v>0</v>
      </c>
      <c r="O1157" t="e">
        <f>$C$23*O1156</f>
        <v>#VALUE!</v>
      </c>
      <c r="P1157" t="e">
        <f>$C$22*P1156</f>
        <v>#VALUE!</v>
      </c>
      <c r="R1157">
        <f>$C$20*$C$6</f>
        <v>25325.832000000002</v>
      </c>
      <c r="AF1157" s="10">
        <v>10940</v>
      </c>
      <c r="AG1157">
        <f t="shared" ca="1" si="121"/>
        <v>0</v>
      </c>
      <c r="AH1157">
        <f t="shared" ca="1" si="122"/>
        <v>0</v>
      </c>
      <c r="AI1157">
        <f t="shared" ca="1" si="123"/>
        <v>0</v>
      </c>
      <c r="AJ1157">
        <f t="shared" ca="1" si="124"/>
        <v>1</v>
      </c>
      <c r="AK1157">
        <f t="shared" ca="1" si="125"/>
        <v>1333.5</v>
      </c>
    </row>
    <row r="1158" spans="12:37" x14ac:dyDescent="0.25">
      <c r="L1158" t="str">
        <f t="shared" si="119"/>
        <v/>
      </c>
      <c r="M1158" t="str">
        <f t="shared" si="120"/>
        <v/>
      </c>
      <c r="AF1158" s="10">
        <v>10950</v>
      </c>
      <c r="AG1158">
        <f t="shared" ca="1" si="121"/>
        <v>0</v>
      </c>
      <c r="AH1158">
        <f t="shared" ca="1" si="122"/>
        <v>0</v>
      </c>
      <c r="AI1158">
        <f t="shared" ca="1" si="123"/>
        <v>0</v>
      </c>
      <c r="AJ1158">
        <f t="shared" ca="1" si="124"/>
        <v>1</v>
      </c>
      <c r="AK1158">
        <f t="shared" ca="1" si="125"/>
        <v>1333.5</v>
      </c>
    </row>
    <row r="1159" spans="12:37" x14ac:dyDescent="0.25">
      <c r="L1159" t="str">
        <f t="shared" si="119"/>
        <v/>
      </c>
      <c r="M1159" t="str">
        <f t="shared" si="120"/>
        <v/>
      </c>
      <c r="N1159" t="e">
        <f t="array" ref="N1159:P1161">MINVERSE(N1155:P1157)</f>
        <v>#VALUE!</v>
      </c>
      <c r="O1159" t="e">
        <v>#VALUE!</v>
      </c>
      <c r="P1159" t="e">
        <v>#VALUE!</v>
      </c>
      <c r="R1159" t="e">
        <f t="array" ref="R1159:R1161">MMULT(N1159:P1161,R1155:R1157)</f>
        <v>#VALUE!</v>
      </c>
      <c r="S1159" t="s">
        <v>35</v>
      </c>
      <c r="AF1159" s="10">
        <v>10960</v>
      </c>
      <c r="AG1159">
        <f t="shared" ca="1" si="121"/>
        <v>0</v>
      </c>
      <c r="AH1159">
        <f t="shared" ca="1" si="122"/>
        <v>0</v>
      </c>
      <c r="AI1159">
        <f t="shared" ca="1" si="123"/>
        <v>0</v>
      </c>
      <c r="AJ1159">
        <f t="shared" ca="1" si="124"/>
        <v>1</v>
      </c>
      <c r="AK1159">
        <f t="shared" ca="1" si="125"/>
        <v>1333.5</v>
      </c>
    </row>
    <row r="1160" spans="12:37" x14ac:dyDescent="0.25">
      <c r="L1160" t="str">
        <f t="shared" si="119"/>
        <v/>
      </c>
      <c r="M1160" t="str">
        <f t="shared" si="120"/>
        <v/>
      </c>
      <c r="N1160" t="e">
        <v>#VALUE!</v>
      </c>
      <c r="O1160" t="e">
        <v>#VALUE!</v>
      </c>
      <c r="P1160" t="e">
        <v>#VALUE!</v>
      </c>
      <c r="R1160" t="e">
        <v>#VALUE!</v>
      </c>
      <c r="S1160" t="s">
        <v>35</v>
      </c>
      <c r="AF1160" s="10">
        <v>10970</v>
      </c>
      <c r="AG1160">
        <f t="shared" ca="1" si="121"/>
        <v>0</v>
      </c>
      <c r="AH1160">
        <f t="shared" ca="1" si="122"/>
        <v>0</v>
      </c>
      <c r="AI1160">
        <f t="shared" ca="1" si="123"/>
        <v>0</v>
      </c>
      <c r="AJ1160">
        <f t="shared" ca="1" si="124"/>
        <v>1</v>
      </c>
      <c r="AK1160">
        <f t="shared" ca="1" si="125"/>
        <v>1333.5</v>
      </c>
    </row>
    <row r="1161" spans="12:37" x14ac:dyDescent="0.25">
      <c r="L1161" t="str">
        <f t="shared" si="119"/>
        <v/>
      </c>
      <c r="M1161" t="str">
        <f t="shared" si="120"/>
        <v/>
      </c>
      <c r="N1161" t="e">
        <v>#VALUE!</v>
      </c>
      <c r="O1161" t="e">
        <v>#VALUE!</v>
      </c>
      <c r="P1161" t="e">
        <v>#VALUE!</v>
      </c>
      <c r="R1161" t="e">
        <v>#VALUE!</v>
      </c>
      <c r="S1161" t="s">
        <v>35</v>
      </c>
      <c r="AF1161" s="10">
        <v>10980</v>
      </c>
      <c r="AG1161">
        <f t="shared" ca="1" si="121"/>
        <v>0</v>
      </c>
      <c r="AH1161">
        <f t="shared" ca="1" si="122"/>
        <v>0</v>
      </c>
      <c r="AI1161">
        <f t="shared" ca="1" si="123"/>
        <v>0</v>
      </c>
      <c r="AJ1161">
        <f t="shared" ca="1" si="124"/>
        <v>1</v>
      </c>
      <c r="AK1161">
        <f t="shared" ca="1" si="125"/>
        <v>1333.5</v>
      </c>
    </row>
    <row r="1162" spans="12:37" x14ac:dyDescent="0.25">
      <c r="L1162" t="str">
        <f t="shared" si="119"/>
        <v/>
      </c>
      <c r="M1162" t="str">
        <f t="shared" si="120"/>
        <v/>
      </c>
      <c r="AF1162" s="10">
        <v>10990</v>
      </c>
      <c r="AG1162">
        <f t="shared" ca="1" si="121"/>
        <v>0</v>
      </c>
      <c r="AH1162">
        <f t="shared" ca="1" si="122"/>
        <v>0</v>
      </c>
      <c r="AI1162">
        <f t="shared" ca="1" si="123"/>
        <v>0</v>
      </c>
      <c r="AJ1162">
        <f t="shared" ca="1" si="124"/>
        <v>1</v>
      </c>
      <c r="AK1162">
        <f t="shared" ca="1" si="125"/>
        <v>1333.5</v>
      </c>
    </row>
    <row r="1163" spans="12:37" x14ac:dyDescent="0.25">
      <c r="L1163" t="str">
        <f t="shared" si="119"/>
        <v/>
      </c>
      <c r="M1163" t="str">
        <f t="shared" si="120"/>
        <v/>
      </c>
      <c r="AF1163" s="10">
        <v>11000</v>
      </c>
      <c r="AG1163">
        <f t="shared" ca="1" si="121"/>
        <v>0</v>
      </c>
      <c r="AH1163">
        <f t="shared" ca="1" si="122"/>
        <v>0</v>
      </c>
      <c r="AI1163">
        <f t="shared" ca="1" si="123"/>
        <v>0</v>
      </c>
      <c r="AJ1163">
        <f t="shared" ca="1" si="124"/>
        <v>1</v>
      </c>
      <c r="AK1163">
        <f t="shared" ca="1" si="125"/>
        <v>1333.5</v>
      </c>
    </row>
    <row r="1164" spans="12:37" x14ac:dyDescent="0.25">
      <c r="L1164" t="str">
        <f t="shared" ref="L1164:L1227" si="126">IF(M1164="","",L1154+1)</f>
        <v/>
      </c>
      <c r="M1164" t="str">
        <f t="shared" si="120"/>
        <v/>
      </c>
      <c r="N1164" t="s">
        <v>32</v>
      </c>
      <c r="O1164" t="s">
        <v>33</v>
      </c>
      <c r="P1164" t="s">
        <v>34</v>
      </c>
      <c r="AF1164" s="10">
        <v>11010</v>
      </c>
      <c r="AG1164">
        <f t="shared" ca="1" si="121"/>
        <v>0</v>
      </c>
      <c r="AH1164">
        <f t="shared" ca="1" si="122"/>
        <v>0</v>
      </c>
      <c r="AI1164">
        <f t="shared" ca="1" si="123"/>
        <v>0</v>
      </c>
      <c r="AJ1164">
        <f t="shared" ca="1" si="124"/>
        <v>1</v>
      </c>
      <c r="AK1164">
        <f t="shared" ca="1" si="125"/>
        <v>1333.5</v>
      </c>
    </row>
    <row r="1165" spans="12:37" x14ac:dyDescent="0.25">
      <c r="L1165" t="str">
        <f t="shared" si="126"/>
        <v/>
      </c>
      <c r="M1165" t="str">
        <f t="shared" si="120"/>
        <v/>
      </c>
      <c r="N1165" t="e">
        <f>COS(RADIANS(M1165))</f>
        <v>#VALUE!</v>
      </c>
      <c r="O1165" t="str">
        <f>IFERROR(-COS(RADIANS(DEGREES(ASIN(((SIN(RADIANS(M1165)))*$C$26)/(SQRT((((SIN(RADIANS(M1165)))*$C$26)^2)+(($C$22-$C$25-(((SIN(RADIANS(90-M1165)))*$C$26))-$C$23)^2))))))),"")</f>
        <v/>
      </c>
      <c r="P1165" t="e">
        <f>N1165</f>
        <v>#VALUE!</v>
      </c>
      <c r="R1165">
        <v>0</v>
      </c>
      <c r="AF1165" s="10">
        <v>11020</v>
      </c>
      <c r="AG1165">
        <f t="shared" ca="1" si="121"/>
        <v>0</v>
      </c>
      <c r="AH1165">
        <f t="shared" ca="1" si="122"/>
        <v>0</v>
      </c>
      <c r="AI1165">
        <f t="shared" ca="1" si="123"/>
        <v>0</v>
      </c>
      <c r="AJ1165">
        <f t="shared" ca="1" si="124"/>
        <v>1</v>
      </c>
      <c r="AK1165">
        <f t="shared" ca="1" si="125"/>
        <v>1333.5</v>
      </c>
    </row>
    <row r="1166" spans="12:37" x14ac:dyDescent="0.25">
      <c r="L1166" t="str">
        <f t="shared" si="126"/>
        <v/>
      </c>
      <c r="M1166" t="str">
        <f t="shared" si="120"/>
        <v/>
      </c>
      <c r="N1166" t="e">
        <f>SIN(RADIANS(M1165))</f>
        <v>#VALUE!</v>
      </c>
      <c r="O1166" t="e">
        <f>SIN(RADIANS(DEGREES(ASIN(((SIN(RADIANS(M1165)))*$C$26)/(SQRT((((SIN(RADIANS(M1165)))*$C$26)^2)+(($C$22-$C$25-(((SIN(RADIANS(90-M1165)))*$C$26))-$C$23)^2)))))))</f>
        <v>#VALUE!</v>
      </c>
      <c r="P1166" t="e">
        <f>N1166</f>
        <v>#VALUE!</v>
      </c>
      <c r="R1166">
        <f>$C$6</f>
        <v>1333.5</v>
      </c>
      <c r="AF1166" s="10">
        <v>11030</v>
      </c>
      <c r="AG1166">
        <f t="shared" ca="1" si="121"/>
        <v>0</v>
      </c>
      <c r="AH1166">
        <f t="shared" ca="1" si="122"/>
        <v>0</v>
      </c>
      <c r="AI1166">
        <f t="shared" ca="1" si="123"/>
        <v>0</v>
      </c>
      <c r="AJ1166">
        <f t="shared" ca="1" si="124"/>
        <v>1</v>
      </c>
      <c r="AK1166">
        <f t="shared" ca="1" si="125"/>
        <v>1333.5</v>
      </c>
    </row>
    <row r="1167" spans="12:37" x14ac:dyDescent="0.25">
      <c r="L1167" t="str">
        <f t="shared" si="126"/>
        <v/>
      </c>
      <c r="M1167" t="str">
        <f t="shared" si="120"/>
        <v/>
      </c>
      <c r="N1167">
        <v>0</v>
      </c>
      <c r="O1167" t="e">
        <f>$C$23*O1166</f>
        <v>#VALUE!</v>
      </c>
      <c r="P1167" t="e">
        <f>$C$22*P1166</f>
        <v>#VALUE!</v>
      </c>
      <c r="R1167">
        <f>$C$20*$C$6</f>
        <v>25325.832000000002</v>
      </c>
      <c r="AF1167" s="10">
        <v>11040</v>
      </c>
      <c r="AG1167">
        <f t="shared" ca="1" si="121"/>
        <v>0</v>
      </c>
      <c r="AH1167">
        <f t="shared" ca="1" si="122"/>
        <v>0</v>
      </c>
      <c r="AI1167">
        <f t="shared" ca="1" si="123"/>
        <v>0</v>
      </c>
      <c r="AJ1167">
        <f t="shared" ca="1" si="124"/>
        <v>1</v>
      </c>
      <c r="AK1167">
        <f t="shared" ca="1" si="125"/>
        <v>1333.5</v>
      </c>
    </row>
    <row r="1168" spans="12:37" x14ac:dyDescent="0.25">
      <c r="L1168" t="str">
        <f t="shared" si="126"/>
        <v/>
      </c>
      <c r="M1168" t="str">
        <f t="shared" si="120"/>
        <v/>
      </c>
      <c r="AF1168" s="10">
        <v>11050</v>
      </c>
      <c r="AG1168">
        <f t="shared" ca="1" si="121"/>
        <v>0</v>
      </c>
      <c r="AH1168">
        <f t="shared" ca="1" si="122"/>
        <v>0</v>
      </c>
      <c r="AI1168">
        <f t="shared" ca="1" si="123"/>
        <v>0</v>
      </c>
      <c r="AJ1168">
        <f t="shared" ca="1" si="124"/>
        <v>1</v>
      </c>
      <c r="AK1168">
        <f t="shared" ca="1" si="125"/>
        <v>1333.5</v>
      </c>
    </row>
    <row r="1169" spans="12:37" x14ac:dyDescent="0.25">
      <c r="L1169" t="str">
        <f t="shared" si="126"/>
        <v/>
      </c>
      <c r="M1169" t="str">
        <f t="shared" si="120"/>
        <v/>
      </c>
      <c r="N1169" t="e">
        <f t="array" ref="N1169:P1171">MINVERSE(N1165:P1167)</f>
        <v>#VALUE!</v>
      </c>
      <c r="O1169" t="e">
        <v>#VALUE!</v>
      </c>
      <c r="P1169" t="e">
        <v>#VALUE!</v>
      </c>
      <c r="R1169" t="e">
        <f t="array" ref="R1169:R1171">MMULT(N1169:P1171,R1165:R1167)</f>
        <v>#VALUE!</v>
      </c>
      <c r="S1169" t="s">
        <v>35</v>
      </c>
      <c r="AF1169" s="10">
        <v>11060</v>
      </c>
      <c r="AG1169">
        <f t="shared" ca="1" si="121"/>
        <v>0</v>
      </c>
      <c r="AH1169">
        <f t="shared" ca="1" si="122"/>
        <v>0</v>
      </c>
      <c r="AI1169">
        <f t="shared" ca="1" si="123"/>
        <v>0</v>
      </c>
      <c r="AJ1169">
        <f t="shared" ca="1" si="124"/>
        <v>1</v>
      </c>
      <c r="AK1169">
        <f t="shared" ca="1" si="125"/>
        <v>1333.5</v>
      </c>
    </row>
    <row r="1170" spans="12:37" x14ac:dyDescent="0.25">
      <c r="L1170" t="str">
        <f t="shared" si="126"/>
        <v/>
      </c>
      <c r="M1170" t="str">
        <f t="shared" si="120"/>
        <v/>
      </c>
      <c r="N1170" t="e">
        <v>#VALUE!</v>
      </c>
      <c r="O1170" t="e">
        <v>#VALUE!</v>
      </c>
      <c r="P1170" t="e">
        <v>#VALUE!</v>
      </c>
      <c r="R1170" t="e">
        <v>#VALUE!</v>
      </c>
      <c r="S1170" t="s">
        <v>35</v>
      </c>
      <c r="AF1170" s="10">
        <v>11070</v>
      </c>
      <c r="AG1170">
        <f t="shared" ca="1" si="121"/>
        <v>0</v>
      </c>
      <c r="AH1170">
        <f t="shared" ca="1" si="122"/>
        <v>0</v>
      </c>
      <c r="AI1170">
        <f t="shared" ca="1" si="123"/>
        <v>0</v>
      </c>
      <c r="AJ1170">
        <f t="shared" ca="1" si="124"/>
        <v>1</v>
      </c>
      <c r="AK1170">
        <f t="shared" ca="1" si="125"/>
        <v>1333.5</v>
      </c>
    </row>
    <row r="1171" spans="12:37" x14ac:dyDescent="0.25">
      <c r="L1171" t="str">
        <f t="shared" si="126"/>
        <v/>
      </c>
      <c r="M1171" t="str">
        <f t="shared" si="120"/>
        <v/>
      </c>
      <c r="N1171" t="e">
        <v>#VALUE!</v>
      </c>
      <c r="O1171" t="e">
        <v>#VALUE!</v>
      </c>
      <c r="P1171" t="e">
        <v>#VALUE!</v>
      </c>
      <c r="R1171" t="e">
        <v>#VALUE!</v>
      </c>
      <c r="S1171" t="s">
        <v>35</v>
      </c>
      <c r="AF1171" s="10">
        <v>11080</v>
      </c>
      <c r="AG1171">
        <f t="shared" ca="1" si="121"/>
        <v>0</v>
      </c>
      <c r="AH1171">
        <f t="shared" ca="1" si="122"/>
        <v>0</v>
      </c>
      <c r="AI1171">
        <f t="shared" ca="1" si="123"/>
        <v>0</v>
      </c>
      <c r="AJ1171">
        <f t="shared" ca="1" si="124"/>
        <v>1</v>
      </c>
      <c r="AK1171">
        <f t="shared" ca="1" si="125"/>
        <v>1333.5</v>
      </c>
    </row>
    <row r="1172" spans="12:37" x14ac:dyDescent="0.25">
      <c r="L1172" t="str">
        <f t="shared" si="126"/>
        <v/>
      </c>
      <c r="M1172" t="str">
        <f t="shared" si="120"/>
        <v/>
      </c>
      <c r="AF1172" s="10">
        <v>11090</v>
      </c>
      <c r="AG1172">
        <f t="shared" ca="1" si="121"/>
        <v>0</v>
      </c>
      <c r="AH1172">
        <f t="shared" ca="1" si="122"/>
        <v>0</v>
      </c>
      <c r="AI1172">
        <f t="shared" ca="1" si="123"/>
        <v>0</v>
      </c>
      <c r="AJ1172">
        <f t="shared" ca="1" si="124"/>
        <v>1</v>
      </c>
      <c r="AK1172">
        <f t="shared" ca="1" si="125"/>
        <v>1333.5</v>
      </c>
    </row>
    <row r="1173" spans="12:37" x14ac:dyDescent="0.25">
      <c r="L1173" t="str">
        <f t="shared" si="126"/>
        <v/>
      </c>
      <c r="M1173" t="str">
        <f t="shared" si="120"/>
        <v/>
      </c>
      <c r="AF1173" s="10">
        <v>11100</v>
      </c>
      <c r="AG1173">
        <f t="shared" ca="1" si="121"/>
        <v>0</v>
      </c>
      <c r="AH1173">
        <f t="shared" ca="1" si="122"/>
        <v>0</v>
      </c>
      <c r="AI1173">
        <f t="shared" ca="1" si="123"/>
        <v>0</v>
      </c>
      <c r="AJ1173">
        <f t="shared" ca="1" si="124"/>
        <v>1</v>
      </c>
      <c r="AK1173">
        <f t="shared" ca="1" si="125"/>
        <v>1333.5</v>
      </c>
    </row>
    <row r="1174" spans="12:37" x14ac:dyDescent="0.25">
      <c r="L1174" t="str">
        <f t="shared" si="126"/>
        <v/>
      </c>
      <c r="M1174" t="str">
        <f t="shared" si="120"/>
        <v/>
      </c>
      <c r="N1174" t="s">
        <v>32</v>
      </c>
      <c r="O1174" t="s">
        <v>33</v>
      </c>
      <c r="P1174" t="s">
        <v>34</v>
      </c>
      <c r="AF1174" s="10">
        <v>11110</v>
      </c>
      <c r="AG1174">
        <f t="shared" ca="1" si="121"/>
        <v>0</v>
      </c>
      <c r="AH1174">
        <f t="shared" ca="1" si="122"/>
        <v>0</v>
      </c>
      <c r="AI1174">
        <f t="shared" ca="1" si="123"/>
        <v>0</v>
      </c>
      <c r="AJ1174">
        <f t="shared" ca="1" si="124"/>
        <v>1</v>
      </c>
      <c r="AK1174">
        <f t="shared" ca="1" si="125"/>
        <v>1333.5</v>
      </c>
    </row>
    <row r="1175" spans="12:37" x14ac:dyDescent="0.25">
      <c r="L1175" t="str">
        <f t="shared" si="126"/>
        <v/>
      </c>
      <c r="M1175" t="str">
        <f t="shared" si="120"/>
        <v/>
      </c>
      <c r="N1175" t="e">
        <f>COS(RADIANS(M1175))</f>
        <v>#VALUE!</v>
      </c>
      <c r="O1175" t="str">
        <f>IFERROR(-COS(RADIANS(DEGREES(ASIN(((SIN(RADIANS(M1175)))*$C$26)/(SQRT((((SIN(RADIANS(M1175)))*$C$26)^2)+(($C$22-$C$25-(((SIN(RADIANS(90-M1175)))*$C$26))-$C$23)^2))))))),"")</f>
        <v/>
      </c>
      <c r="P1175" t="e">
        <f>N1175</f>
        <v>#VALUE!</v>
      </c>
      <c r="R1175">
        <v>0</v>
      </c>
      <c r="AF1175" s="10">
        <v>11120</v>
      </c>
      <c r="AG1175">
        <f t="shared" ca="1" si="121"/>
        <v>0</v>
      </c>
      <c r="AH1175">
        <f t="shared" ca="1" si="122"/>
        <v>0</v>
      </c>
      <c r="AI1175">
        <f t="shared" ca="1" si="123"/>
        <v>0</v>
      </c>
      <c r="AJ1175">
        <f t="shared" ca="1" si="124"/>
        <v>1</v>
      </c>
      <c r="AK1175">
        <f t="shared" ca="1" si="125"/>
        <v>1333.5</v>
      </c>
    </row>
    <row r="1176" spans="12:37" x14ac:dyDescent="0.25">
      <c r="L1176" t="str">
        <f t="shared" si="126"/>
        <v/>
      </c>
      <c r="M1176" t="str">
        <f t="shared" si="120"/>
        <v/>
      </c>
      <c r="N1176" t="e">
        <f>SIN(RADIANS(M1175))</f>
        <v>#VALUE!</v>
      </c>
      <c r="O1176" t="e">
        <f>SIN(RADIANS(DEGREES(ASIN(((SIN(RADIANS(M1175)))*$C$26)/(SQRT((((SIN(RADIANS(M1175)))*$C$26)^2)+(($C$22-$C$25-(((SIN(RADIANS(90-M1175)))*$C$26))-$C$23)^2)))))))</f>
        <v>#VALUE!</v>
      </c>
      <c r="P1176" t="e">
        <f>N1176</f>
        <v>#VALUE!</v>
      </c>
      <c r="R1176">
        <f>$C$6</f>
        <v>1333.5</v>
      </c>
      <c r="AF1176" s="10">
        <v>11130</v>
      </c>
      <c r="AG1176">
        <f t="shared" ca="1" si="121"/>
        <v>0</v>
      </c>
      <c r="AH1176">
        <f t="shared" ca="1" si="122"/>
        <v>0</v>
      </c>
      <c r="AI1176">
        <f t="shared" ca="1" si="123"/>
        <v>0</v>
      </c>
      <c r="AJ1176">
        <f t="shared" ca="1" si="124"/>
        <v>1</v>
      </c>
      <c r="AK1176">
        <f t="shared" ca="1" si="125"/>
        <v>1333.5</v>
      </c>
    </row>
    <row r="1177" spans="12:37" x14ac:dyDescent="0.25">
      <c r="L1177" t="str">
        <f t="shared" si="126"/>
        <v/>
      </c>
      <c r="M1177" t="str">
        <f t="shared" si="120"/>
        <v/>
      </c>
      <c r="N1177">
        <v>0</v>
      </c>
      <c r="O1177" t="e">
        <f>$C$23*O1176</f>
        <v>#VALUE!</v>
      </c>
      <c r="P1177" t="e">
        <f>$C$22*P1176</f>
        <v>#VALUE!</v>
      </c>
      <c r="R1177">
        <f>$C$20*$C$6</f>
        <v>25325.832000000002</v>
      </c>
      <c r="AF1177" s="10">
        <v>11140</v>
      </c>
      <c r="AG1177">
        <f t="shared" ca="1" si="121"/>
        <v>0</v>
      </c>
      <c r="AH1177">
        <f t="shared" ca="1" si="122"/>
        <v>0</v>
      </c>
      <c r="AI1177">
        <f t="shared" ca="1" si="123"/>
        <v>0</v>
      </c>
      <c r="AJ1177">
        <f t="shared" ca="1" si="124"/>
        <v>1</v>
      </c>
      <c r="AK1177">
        <f t="shared" ca="1" si="125"/>
        <v>1333.5</v>
      </c>
    </row>
    <row r="1178" spans="12:37" x14ac:dyDescent="0.25">
      <c r="L1178" t="str">
        <f t="shared" si="126"/>
        <v/>
      </c>
      <c r="M1178" t="str">
        <f t="shared" si="120"/>
        <v/>
      </c>
      <c r="AF1178" s="10">
        <v>11150</v>
      </c>
      <c r="AG1178">
        <f t="shared" ca="1" si="121"/>
        <v>0</v>
      </c>
      <c r="AH1178">
        <f t="shared" ca="1" si="122"/>
        <v>0</v>
      </c>
      <c r="AI1178">
        <f t="shared" ca="1" si="123"/>
        <v>0</v>
      </c>
      <c r="AJ1178">
        <f t="shared" ca="1" si="124"/>
        <v>1</v>
      </c>
      <c r="AK1178">
        <f t="shared" ca="1" si="125"/>
        <v>1333.5</v>
      </c>
    </row>
    <row r="1179" spans="12:37" x14ac:dyDescent="0.25">
      <c r="L1179" t="str">
        <f t="shared" si="126"/>
        <v/>
      </c>
      <c r="M1179" t="str">
        <f t="shared" si="120"/>
        <v/>
      </c>
      <c r="N1179" t="e">
        <f t="array" ref="N1179:P1181">MINVERSE(N1175:P1177)</f>
        <v>#VALUE!</v>
      </c>
      <c r="O1179" t="e">
        <v>#VALUE!</v>
      </c>
      <c r="P1179" t="e">
        <v>#VALUE!</v>
      </c>
      <c r="R1179" t="e">
        <f t="array" ref="R1179:R1181">MMULT(N1179:P1181,R1175:R1177)</f>
        <v>#VALUE!</v>
      </c>
      <c r="S1179" t="s">
        <v>35</v>
      </c>
      <c r="AF1179" s="10">
        <v>11160</v>
      </c>
      <c r="AG1179">
        <f t="shared" ca="1" si="121"/>
        <v>0</v>
      </c>
      <c r="AH1179">
        <f t="shared" ca="1" si="122"/>
        <v>0</v>
      </c>
      <c r="AI1179">
        <f t="shared" ca="1" si="123"/>
        <v>0</v>
      </c>
      <c r="AJ1179">
        <f t="shared" ca="1" si="124"/>
        <v>1</v>
      </c>
      <c r="AK1179">
        <f t="shared" ca="1" si="125"/>
        <v>1333.5</v>
      </c>
    </row>
    <row r="1180" spans="12:37" x14ac:dyDescent="0.25">
      <c r="L1180" t="str">
        <f t="shared" si="126"/>
        <v/>
      </c>
      <c r="M1180" t="str">
        <f t="shared" si="120"/>
        <v/>
      </c>
      <c r="N1180" t="e">
        <v>#VALUE!</v>
      </c>
      <c r="O1180" t="e">
        <v>#VALUE!</v>
      </c>
      <c r="P1180" t="e">
        <v>#VALUE!</v>
      </c>
      <c r="R1180" t="e">
        <v>#VALUE!</v>
      </c>
      <c r="S1180" t="s">
        <v>35</v>
      </c>
      <c r="AF1180" s="10">
        <v>11170</v>
      </c>
      <c r="AG1180">
        <f t="shared" ca="1" si="121"/>
        <v>0</v>
      </c>
      <c r="AH1180">
        <f t="shared" ca="1" si="122"/>
        <v>0</v>
      </c>
      <c r="AI1180">
        <f t="shared" ca="1" si="123"/>
        <v>0</v>
      </c>
      <c r="AJ1180">
        <f t="shared" ca="1" si="124"/>
        <v>1</v>
      </c>
      <c r="AK1180">
        <f t="shared" ca="1" si="125"/>
        <v>1333.5</v>
      </c>
    </row>
    <row r="1181" spans="12:37" x14ac:dyDescent="0.25">
      <c r="L1181" t="str">
        <f t="shared" si="126"/>
        <v/>
      </c>
      <c r="M1181" t="str">
        <f t="shared" si="120"/>
        <v/>
      </c>
      <c r="N1181" t="e">
        <v>#VALUE!</v>
      </c>
      <c r="O1181" t="e">
        <v>#VALUE!</v>
      </c>
      <c r="P1181" t="e">
        <v>#VALUE!</v>
      </c>
      <c r="R1181" t="e">
        <v>#VALUE!</v>
      </c>
      <c r="S1181" t="s">
        <v>35</v>
      </c>
      <c r="AF1181" s="10">
        <v>11180</v>
      </c>
      <c r="AG1181">
        <f t="shared" ca="1" si="121"/>
        <v>0</v>
      </c>
      <c r="AH1181">
        <f t="shared" ca="1" si="122"/>
        <v>0</v>
      </c>
      <c r="AI1181">
        <f t="shared" ca="1" si="123"/>
        <v>0</v>
      </c>
      <c r="AJ1181">
        <f t="shared" ca="1" si="124"/>
        <v>1</v>
      </c>
      <c r="AK1181">
        <f t="shared" ca="1" si="125"/>
        <v>1333.5</v>
      </c>
    </row>
    <row r="1182" spans="12:37" x14ac:dyDescent="0.25">
      <c r="L1182" t="str">
        <f t="shared" si="126"/>
        <v/>
      </c>
      <c r="M1182" t="str">
        <f t="shared" si="120"/>
        <v/>
      </c>
      <c r="AF1182" s="10">
        <v>11190</v>
      </c>
      <c r="AG1182">
        <f t="shared" ca="1" si="121"/>
        <v>0</v>
      </c>
      <c r="AH1182">
        <f t="shared" ca="1" si="122"/>
        <v>0</v>
      </c>
      <c r="AI1182">
        <f t="shared" ca="1" si="123"/>
        <v>0</v>
      </c>
      <c r="AJ1182">
        <f t="shared" ca="1" si="124"/>
        <v>1</v>
      </c>
      <c r="AK1182">
        <f t="shared" ca="1" si="125"/>
        <v>1333.5</v>
      </c>
    </row>
    <row r="1183" spans="12:37" x14ac:dyDescent="0.25">
      <c r="L1183" t="str">
        <f t="shared" si="126"/>
        <v/>
      </c>
      <c r="M1183" t="str">
        <f t="shared" si="120"/>
        <v/>
      </c>
      <c r="AF1183" s="10">
        <v>11200</v>
      </c>
      <c r="AG1183">
        <f t="shared" ca="1" si="121"/>
        <v>0</v>
      </c>
      <c r="AH1183">
        <f t="shared" ca="1" si="122"/>
        <v>0</v>
      </c>
      <c r="AI1183">
        <f t="shared" ca="1" si="123"/>
        <v>0</v>
      </c>
      <c r="AJ1183">
        <f t="shared" ca="1" si="124"/>
        <v>1</v>
      </c>
      <c r="AK1183">
        <f t="shared" ca="1" si="125"/>
        <v>1333.5</v>
      </c>
    </row>
    <row r="1184" spans="12:37" x14ac:dyDescent="0.25">
      <c r="L1184" t="str">
        <f t="shared" si="126"/>
        <v/>
      </c>
      <c r="M1184" t="str">
        <f t="shared" si="120"/>
        <v/>
      </c>
      <c r="N1184" t="s">
        <v>32</v>
      </c>
      <c r="O1184" t="s">
        <v>33</v>
      </c>
      <c r="P1184" t="s">
        <v>34</v>
      </c>
      <c r="AF1184" s="10">
        <v>11210</v>
      </c>
      <c r="AG1184">
        <f t="shared" ca="1" si="121"/>
        <v>0</v>
      </c>
      <c r="AH1184">
        <f t="shared" ca="1" si="122"/>
        <v>0</v>
      </c>
      <c r="AI1184">
        <f t="shared" ca="1" si="123"/>
        <v>0</v>
      </c>
      <c r="AJ1184">
        <f t="shared" ca="1" si="124"/>
        <v>1</v>
      </c>
      <c r="AK1184">
        <f t="shared" ca="1" si="125"/>
        <v>1333.5</v>
      </c>
    </row>
    <row r="1185" spans="12:37" x14ac:dyDescent="0.25">
      <c r="L1185" t="str">
        <f t="shared" si="126"/>
        <v/>
      </c>
      <c r="M1185" t="str">
        <f t="shared" si="120"/>
        <v/>
      </c>
      <c r="N1185" t="e">
        <f>COS(RADIANS(M1185))</f>
        <v>#VALUE!</v>
      </c>
      <c r="O1185" t="str">
        <f>IFERROR(-COS(RADIANS(DEGREES(ASIN(((SIN(RADIANS(M1185)))*$C$26)/(SQRT((((SIN(RADIANS(M1185)))*$C$26)^2)+(($C$22-$C$25-(((SIN(RADIANS(90-M1185)))*$C$26))-$C$23)^2))))))),"")</f>
        <v/>
      </c>
      <c r="P1185" t="e">
        <f>N1185</f>
        <v>#VALUE!</v>
      </c>
      <c r="R1185">
        <v>0</v>
      </c>
      <c r="AF1185" s="10">
        <v>11220</v>
      </c>
      <c r="AG1185">
        <f t="shared" ca="1" si="121"/>
        <v>0</v>
      </c>
      <c r="AH1185">
        <f t="shared" ca="1" si="122"/>
        <v>0</v>
      </c>
      <c r="AI1185">
        <f t="shared" ca="1" si="123"/>
        <v>0</v>
      </c>
      <c r="AJ1185">
        <f t="shared" ca="1" si="124"/>
        <v>1</v>
      </c>
      <c r="AK1185">
        <f t="shared" ca="1" si="125"/>
        <v>1333.5</v>
      </c>
    </row>
    <row r="1186" spans="12:37" x14ac:dyDescent="0.25">
      <c r="L1186" t="str">
        <f t="shared" si="126"/>
        <v/>
      </c>
      <c r="M1186" t="str">
        <f t="shared" si="120"/>
        <v/>
      </c>
      <c r="N1186" t="e">
        <f>SIN(RADIANS(M1185))</f>
        <v>#VALUE!</v>
      </c>
      <c r="O1186" t="e">
        <f>SIN(RADIANS(DEGREES(ASIN(((SIN(RADIANS(M1185)))*$C$26)/(SQRT((((SIN(RADIANS(M1185)))*$C$26)^2)+(($C$22-$C$25-(((SIN(RADIANS(90-M1185)))*$C$26))-$C$23)^2)))))))</f>
        <v>#VALUE!</v>
      </c>
      <c r="P1186" t="e">
        <f>N1186</f>
        <v>#VALUE!</v>
      </c>
      <c r="R1186">
        <f>$C$6</f>
        <v>1333.5</v>
      </c>
      <c r="AF1186" s="10">
        <v>11230</v>
      </c>
      <c r="AG1186">
        <f t="shared" ca="1" si="121"/>
        <v>0</v>
      </c>
      <c r="AH1186">
        <f t="shared" ca="1" si="122"/>
        <v>0</v>
      </c>
      <c r="AI1186">
        <f t="shared" ca="1" si="123"/>
        <v>0</v>
      </c>
      <c r="AJ1186">
        <f t="shared" ca="1" si="124"/>
        <v>1</v>
      </c>
      <c r="AK1186">
        <f t="shared" ca="1" si="125"/>
        <v>1333.5</v>
      </c>
    </row>
    <row r="1187" spans="12:37" x14ac:dyDescent="0.25">
      <c r="L1187" t="str">
        <f t="shared" si="126"/>
        <v/>
      </c>
      <c r="M1187" t="str">
        <f t="shared" ref="M1187:M1250" si="127">IF(M1177="","",IF(((M1177+$O$61)&gt;=$O$49+($O$61/2)),"",(M1177+$O$61)))</f>
        <v/>
      </c>
      <c r="N1187">
        <v>0</v>
      </c>
      <c r="O1187" t="e">
        <f>$C$23*O1186</f>
        <v>#VALUE!</v>
      </c>
      <c r="P1187" t="e">
        <f>$C$22*P1186</f>
        <v>#VALUE!</v>
      </c>
      <c r="R1187">
        <f>$C$20*$C$6</f>
        <v>25325.832000000002</v>
      </c>
      <c r="AF1187" s="10">
        <v>11240</v>
      </c>
      <c r="AG1187">
        <f t="shared" ca="1" si="121"/>
        <v>0</v>
      </c>
      <c r="AH1187">
        <f t="shared" ca="1" si="122"/>
        <v>0</v>
      </c>
      <c r="AI1187">
        <f t="shared" ca="1" si="123"/>
        <v>0</v>
      </c>
      <c r="AJ1187">
        <f t="shared" ca="1" si="124"/>
        <v>1</v>
      </c>
      <c r="AK1187">
        <f t="shared" ca="1" si="125"/>
        <v>1333.5</v>
      </c>
    </row>
    <row r="1188" spans="12:37" x14ac:dyDescent="0.25">
      <c r="L1188" t="str">
        <f t="shared" si="126"/>
        <v/>
      </c>
      <c r="M1188" t="str">
        <f t="shared" si="127"/>
        <v/>
      </c>
      <c r="AF1188" s="10">
        <v>11250</v>
      </c>
      <c r="AG1188">
        <f t="shared" ca="1" si="121"/>
        <v>0</v>
      </c>
      <c r="AH1188">
        <f t="shared" ca="1" si="122"/>
        <v>0</v>
      </c>
      <c r="AI1188">
        <f t="shared" ca="1" si="123"/>
        <v>0</v>
      </c>
      <c r="AJ1188">
        <f t="shared" ca="1" si="124"/>
        <v>1</v>
      </c>
      <c r="AK1188">
        <f t="shared" ca="1" si="125"/>
        <v>1333.5</v>
      </c>
    </row>
    <row r="1189" spans="12:37" x14ac:dyDescent="0.25">
      <c r="L1189" t="str">
        <f t="shared" si="126"/>
        <v/>
      </c>
      <c r="M1189" t="str">
        <f t="shared" si="127"/>
        <v/>
      </c>
      <c r="N1189" t="e">
        <f t="array" ref="N1189:P1191">MINVERSE(N1185:P1187)</f>
        <v>#VALUE!</v>
      </c>
      <c r="O1189" t="e">
        <v>#VALUE!</v>
      </c>
      <c r="P1189" t="e">
        <v>#VALUE!</v>
      </c>
      <c r="R1189" t="e">
        <f t="array" ref="R1189:R1191">MMULT(N1189:P1191,R1185:R1187)</f>
        <v>#VALUE!</v>
      </c>
      <c r="S1189" t="s">
        <v>35</v>
      </c>
      <c r="AF1189" s="10">
        <v>11260</v>
      </c>
      <c r="AG1189">
        <f t="shared" ca="1" si="121"/>
        <v>0</v>
      </c>
      <c r="AH1189">
        <f t="shared" ca="1" si="122"/>
        <v>0</v>
      </c>
      <c r="AI1189">
        <f t="shared" ca="1" si="123"/>
        <v>0</v>
      </c>
      <c r="AJ1189">
        <f t="shared" ca="1" si="124"/>
        <v>1</v>
      </c>
      <c r="AK1189">
        <f t="shared" ca="1" si="125"/>
        <v>1333.5</v>
      </c>
    </row>
    <row r="1190" spans="12:37" x14ac:dyDescent="0.25">
      <c r="L1190" t="str">
        <f t="shared" si="126"/>
        <v/>
      </c>
      <c r="M1190" t="str">
        <f t="shared" si="127"/>
        <v/>
      </c>
      <c r="N1190" t="e">
        <v>#VALUE!</v>
      </c>
      <c r="O1190" t="e">
        <v>#VALUE!</v>
      </c>
      <c r="P1190" t="e">
        <v>#VALUE!</v>
      </c>
      <c r="R1190" t="e">
        <v>#VALUE!</v>
      </c>
      <c r="S1190" t="s">
        <v>35</v>
      </c>
      <c r="AF1190" s="10">
        <v>11270</v>
      </c>
      <c r="AG1190">
        <f t="shared" ca="1" si="121"/>
        <v>0</v>
      </c>
      <c r="AH1190">
        <f t="shared" ca="1" si="122"/>
        <v>0</v>
      </c>
      <c r="AI1190">
        <f t="shared" ca="1" si="123"/>
        <v>0</v>
      </c>
      <c r="AJ1190">
        <f t="shared" ca="1" si="124"/>
        <v>1</v>
      </c>
      <c r="AK1190">
        <f t="shared" ca="1" si="125"/>
        <v>1333.5</v>
      </c>
    </row>
    <row r="1191" spans="12:37" x14ac:dyDescent="0.25">
      <c r="L1191" t="str">
        <f t="shared" si="126"/>
        <v/>
      </c>
      <c r="M1191" t="str">
        <f t="shared" si="127"/>
        <v/>
      </c>
      <c r="N1191" t="e">
        <v>#VALUE!</v>
      </c>
      <c r="O1191" t="e">
        <v>#VALUE!</v>
      </c>
      <c r="P1191" t="e">
        <v>#VALUE!</v>
      </c>
      <c r="R1191" t="e">
        <v>#VALUE!</v>
      </c>
      <c r="S1191" t="s">
        <v>35</v>
      </c>
      <c r="AF1191" s="10">
        <v>11280</v>
      </c>
      <c r="AG1191">
        <f t="shared" ca="1" si="121"/>
        <v>0</v>
      </c>
      <c r="AH1191">
        <f t="shared" ca="1" si="122"/>
        <v>0</v>
      </c>
      <c r="AI1191">
        <f t="shared" ca="1" si="123"/>
        <v>0</v>
      </c>
      <c r="AJ1191">
        <f t="shared" ca="1" si="124"/>
        <v>1</v>
      </c>
      <c r="AK1191">
        <f t="shared" ca="1" si="125"/>
        <v>1333.5</v>
      </c>
    </row>
    <row r="1192" spans="12:37" x14ac:dyDescent="0.25">
      <c r="L1192" t="str">
        <f t="shared" si="126"/>
        <v/>
      </c>
      <c r="M1192" t="str">
        <f t="shared" si="127"/>
        <v/>
      </c>
      <c r="AF1192" s="10">
        <v>11290</v>
      </c>
      <c r="AG1192">
        <f t="shared" ca="1" si="121"/>
        <v>0</v>
      </c>
      <c r="AH1192">
        <f t="shared" ca="1" si="122"/>
        <v>0</v>
      </c>
      <c r="AI1192">
        <f t="shared" ca="1" si="123"/>
        <v>0</v>
      </c>
      <c r="AJ1192">
        <f t="shared" ca="1" si="124"/>
        <v>1</v>
      </c>
      <c r="AK1192">
        <f t="shared" ca="1" si="125"/>
        <v>1333.5</v>
      </c>
    </row>
    <row r="1193" spans="12:37" x14ac:dyDescent="0.25">
      <c r="L1193" t="str">
        <f t="shared" si="126"/>
        <v/>
      </c>
      <c r="M1193" t="str">
        <f t="shared" si="127"/>
        <v/>
      </c>
      <c r="AF1193" s="10">
        <v>11300</v>
      </c>
      <c r="AG1193">
        <f t="shared" ca="1" si="121"/>
        <v>0</v>
      </c>
      <c r="AH1193">
        <f t="shared" ca="1" si="122"/>
        <v>0</v>
      </c>
      <c r="AI1193">
        <f t="shared" ca="1" si="123"/>
        <v>0</v>
      </c>
      <c r="AJ1193">
        <f t="shared" ca="1" si="124"/>
        <v>1</v>
      </c>
      <c r="AK1193">
        <f t="shared" ca="1" si="125"/>
        <v>1333.5</v>
      </c>
    </row>
    <row r="1194" spans="12:37" x14ac:dyDescent="0.25">
      <c r="L1194" t="str">
        <f t="shared" si="126"/>
        <v/>
      </c>
      <c r="M1194" t="str">
        <f t="shared" si="127"/>
        <v/>
      </c>
      <c r="N1194" t="s">
        <v>32</v>
      </c>
      <c r="O1194" t="s">
        <v>33</v>
      </c>
      <c r="P1194" t="s">
        <v>34</v>
      </c>
      <c r="AF1194" s="10">
        <v>11310</v>
      </c>
      <c r="AG1194">
        <f t="shared" ca="1" si="121"/>
        <v>0</v>
      </c>
      <c r="AH1194">
        <f t="shared" ca="1" si="122"/>
        <v>0</v>
      </c>
      <c r="AI1194">
        <f t="shared" ca="1" si="123"/>
        <v>0</v>
      </c>
      <c r="AJ1194">
        <f t="shared" ca="1" si="124"/>
        <v>1</v>
      </c>
      <c r="AK1194">
        <f t="shared" ca="1" si="125"/>
        <v>1333.5</v>
      </c>
    </row>
    <row r="1195" spans="12:37" x14ac:dyDescent="0.25">
      <c r="L1195" t="str">
        <f t="shared" si="126"/>
        <v/>
      </c>
      <c r="M1195" t="str">
        <f t="shared" si="127"/>
        <v/>
      </c>
      <c r="N1195" t="e">
        <f>COS(RADIANS(M1195))</f>
        <v>#VALUE!</v>
      </c>
      <c r="O1195" t="str">
        <f>IFERROR(-COS(RADIANS(DEGREES(ASIN(((SIN(RADIANS(M1195)))*$C$26)/(SQRT((((SIN(RADIANS(M1195)))*$C$26)^2)+(($C$22-$C$25-(((SIN(RADIANS(90-M1195)))*$C$26))-$C$23)^2))))))),"")</f>
        <v/>
      </c>
      <c r="P1195" t="e">
        <f>N1195</f>
        <v>#VALUE!</v>
      </c>
      <c r="R1195">
        <v>0</v>
      </c>
      <c r="AF1195" s="10">
        <v>11320</v>
      </c>
      <c r="AG1195">
        <f t="shared" ca="1" si="121"/>
        <v>0</v>
      </c>
      <c r="AH1195">
        <f t="shared" ca="1" si="122"/>
        <v>0</v>
      </c>
      <c r="AI1195">
        <f t="shared" ca="1" si="123"/>
        <v>0</v>
      </c>
      <c r="AJ1195">
        <f t="shared" ca="1" si="124"/>
        <v>1</v>
      </c>
      <c r="AK1195">
        <f t="shared" ca="1" si="125"/>
        <v>1333.5</v>
      </c>
    </row>
    <row r="1196" spans="12:37" x14ac:dyDescent="0.25">
      <c r="L1196" t="str">
        <f t="shared" si="126"/>
        <v/>
      </c>
      <c r="M1196" t="str">
        <f t="shared" si="127"/>
        <v/>
      </c>
      <c r="N1196" t="e">
        <f>SIN(RADIANS(M1195))</f>
        <v>#VALUE!</v>
      </c>
      <c r="O1196" t="e">
        <f>SIN(RADIANS(DEGREES(ASIN(((SIN(RADIANS(M1195)))*$C$26)/(SQRT((((SIN(RADIANS(M1195)))*$C$26)^2)+(($C$22-$C$25-(((SIN(RADIANS(90-M1195)))*$C$26))-$C$23)^2)))))))</f>
        <v>#VALUE!</v>
      </c>
      <c r="P1196" t="e">
        <f>N1196</f>
        <v>#VALUE!</v>
      </c>
      <c r="R1196">
        <f>$C$6</f>
        <v>1333.5</v>
      </c>
      <c r="AF1196" s="10">
        <v>11330</v>
      </c>
      <c r="AG1196">
        <f t="shared" ca="1" si="121"/>
        <v>0</v>
      </c>
      <c r="AH1196">
        <f t="shared" ca="1" si="122"/>
        <v>0</v>
      </c>
      <c r="AI1196">
        <f t="shared" ca="1" si="123"/>
        <v>0</v>
      </c>
      <c r="AJ1196">
        <f t="shared" ca="1" si="124"/>
        <v>1</v>
      </c>
      <c r="AK1196">
        <f t="shared" ca="1" si="125"/>
        <v>1333.5</v>
      </c>
    </row>
    <row r="1197" spans="12:37" x14ac:dyDescent="0.25">
      <c r="L1197" t="str">
        <f t="shared" si="126"/>
        <v/>
      </c>
      <c r="M1197" t="str">
        <f t="shared" si="127"/>
        <v/>
      </c>
      <c r="N1197">
        <v>0</v>
      </c>
      <c r="O1197" t="e">
        <f>$C$23*O1196</f>
        <v>#VALUE!</v>
      </c>
      <c r="P1197" t="e">
        <f>$C$22*P1196</f>
        <v>#VALUE!</v>
      </c>
      <c r="R1197">
        <f>$C$20*$C$6</f>
        <v>25325.832000000002</v>
      </c>
      <c r="AF1197" s="10">
        <v>11340</v>
      </c>
      <c r="AG1197">
        <f t="shared" ca="1" si="121"/>
        <v>0</v>
      </c>
      <c r="AH1197">
        <f t="shared" ca="1" si="122"/>
        <v>0</v>
      </c>
      <c r="AI1197">
        <f t="shared" ca="1" si="123"/>
        <v>0</v>
      </c>
      <c r="AJ1197">
        <f t="shared" ca="1" si="124"/>
        <v>1</v>
      </c>
      <c r="AK1197">
        <f t="shared" ca="1" si="125"/>
        <v>1333.5</v>
      </c>
    </row>
    <row r="1198" spans="12:37" x14ac:dyDescent="0.25">
      <c r="L1198" t="str">
        <f t="shared" si="126"/>
        <v/>
      </c>
      <c r="M1198" t="str">
        <f t="shared" si="127"/>
        <v/>
      </c>
      <c r="AF1198" s="10">
        <v>11350</v>
      </c>
      <c r="AG1198">
        <f t="shared" ca="1" si="121"/>
        <v>0</v>
      </c>
      <c r="AH1198">
        <f t="shared" ca="1" si="122"/>
        <v>0</v>
      </c>
      <c r="AI1198">
        <f t="shared" ca="1" si="123"/>
        <v>0</v>
      </c>
      <c r="AJ1198">
        <f t="shared" ca="1" si="124"/>
        <v>1</v>
      </c>
      <c r="AK1198">
        <f t="shared" ca="1" si="125"/>
        <v>1333.5</v>
      </c>
    </row>
    <row r="1199" spans="12:37" x14ac:dyDescent="0.25">
      <c r="L1199" t="str">
        <f t="shared" si="126"/>
        <v/>
      </c>
      <c r="M1199" t="str">
        <f t="shared" si="127"/>
        <v/>
      </c>
      <c r="N1199" t="e">
        <f t="array" ref="N1199:P1201">MINVERSE(N1195:P1197)</f>
        <v>#VALUE!</v>
      </c>
      <c r="O1199" t="e">
        <v>#VALUE!</v>
      </c>
      <c r="P1199" t="e">
        <v>#VALUE!</v>
      </c>
      <c r="R1199" t="e">
        <f t="array" ref="R1199:R1201">MMULT(N1199:P1201,R1195:R1197)</f>
        <v>#VALUE!</v>
      </c>
      <c r="S1199" t="s">
        <v>35</v>
      </c>
      <c r="AF1199" s="10">
        <v>11360</v>
      </c>
      <c r="AG1199">
        <f t="shared" ca="1" si="121"/>
        <v>0</v>
      </c>
      <c r="AH1199">
        <f t="shared" ca="1" si="122"/>
        <v>0</v>
      </c>
      <c r="AI1199">
        <f t="shared" ca="1" si="123"/>
        <v>0</v>
      </c>
      <c r="AJ1199">
        <f t="shared" ca="1" si="124"/>
        <v>1</v>
      </c>
      <c r="AK1199">
        <f t="shared" ca="1" si="125"/>
        <v>1333.5</v>
      </c>
    </row>
    <row r="1200" spans="12:37" x14ac:dyDescent="0.25">
      <c r="L1200" t="str">
        <f t="shared" si="126"/>
        <v/>
      </c>
      <c r="M1200" t="str">
        <f t="shared" si="127"/>
        <v/>
      </c>
      <c r="N1200" t="e">
        <v>#VALUE!</v>
      </c>
      <c r="O1200" t="e">
        <v>#VALUE!</v>
      </c>
      <c r="P1200" t="e">
        <v>#VALUE!</v>
      </c>
      <c r="R1200" t="e">
        <v>#VALUE!</v>
      </c>
      <c r="S1200" t="s">
        <v>35</v>
      </c>
      <c r="AF1200" s="10">
        <v>11370</v>
      </c>
      <c r="AG1200">
        <f t="shared" ca="1" si="121"/>
        <v>0</v>
      </c>
      <c r="AH1200">
        <f t="shared" ca="1" si="122"/>
        <v>0</v>
      </c>
      <c r="AI1200">
        <f t="shared" ca="1" si="123"/>
        <v>0</v>
      </c>
      <c r="AJ1200">
        <f t="shared" ca="1" si="124"/>
        <v>1</v>
      </c>
      <c r="AK1200">
        <f t="shared" ca="1" si="125"/>
        <v>1333.5</v>
      </c>
    </row>
    <row r="1201" spans="12:37" x14ac:dyDescent="0.25">
      <c r="L1201" t="str">
        <f t="shared" si="126"/>
        <v/>
      </c>
      <c r="M1201" t="str">
        <f t="shared" si="127"/>
        <v/>
      </c>
      <c r="N1201" t="e">
        <v>#VALUE!</v>
      </c>
      <c r="O1201" t="e">
        <v>#VALUE!</v>
      </c>
      <c r="P1201" t="e">
        <v>#VALUE!</v>
      </c>
      <c r="R1201" t="e">
        <v>#VALUE!</v>
      </c>
      <c r="S1201" t="s">
        <v>35</v>
      </c>
      <c r="AF1201" s="10">
        <v>11380</v>
      </c>
      <c r="AG1201">
        <f t="shared" ca="1" si="121"/>
        <v>0</v>
      </c>
      <c r="AH1201">
        <f t="shared" ca="1" si="122"/>
        <v>0</v>
      </c>
      <c r="AI1201">
        <f t="shared" ca="1" si="123"/>
        <v>0</v>
      </c>
      <c r="AJ1201">
        <f t="shared" ca="1" si="124"/>
        <v>1</v>
      </c>
      <c r="AK1201">
        <f t="shared" ca="1" si="125"/>
        <v>1333.5</v>
      </c>
    </row>
    <row r="1202" spans="12:37" x14ac:dyDescent="0.25">
      <c r="L1202" t="str">
        <f t="shared" si="126"/>
        <v/>
      </c>
      <c r="M1202" t="str">
        <f t="shared" si="127"/>
        <v/>
      </c>
      <c r="AF1202" s="10">
        <v>11390</v>
      </c>
      <c r="AG1202">
        <f t="shared" ca="1" si="121"/>
        <v>0</v>
      </c>
      <c r="AH1202">
        <f t="shared" ca="1" si="122"/>
        <v>0</v>
      </c>
      <c r="AI1202">
        <f t="shared" ca="1" si="123"/>
        <v>0</v>
      </c>
      <c r="AJ1202">
        <f t="shared" ca="1" si="124"/>
        <v>1</v>
      </c>
      <c r="AK1202">
        <f t="shared" ca="1" si="125"/>
        <v>1333.5</v>
      </c>
    </row>
    <row r="1203" spans="12:37" x14ac:dyDescent="0.25">
      <c r="L1203" t="str">
        <f t="shared" si="126"/>
        <v/>
      </c>
      <c r="M1203" t="str">
        <f t="shared" si="127"/>
        <v/>
      </c>
      <c r="AF1203" s="10">
        <v>11400</v>
      </c>
      <c r="AG1203">
        <f t="shared" ca="1" si="121"/>
        <v>0</v>
      </c>
      <c r="AH1203">
        <f t="shared" ca="1" si="122"/>
        <v>0</v>
      </c>
      <c r="AI1203">
        <f t="shared" ca="1" si="123"/>
        <v>0</v>
      </c>
      <c r="AJ1203">
        <f t="shared" ca="1" si="124"/>
        <v>1</v>
      </c>
      <c r="AK1203">
        <f t="shared" ca="1" si="125"/>
        <v>1333.5</v>
      </c>
    </row>
    <row r="1204" spans="12:37" x14ac:dyDescent="0.25">
      <c r="L1204" t="str">
        <f t="shared" si="126"/>
        <v/>
      </c>
      <c r="M1204" t="str">
        <f t="shared" si="127"/>
        <v/>
      </c>
      <c r="N1204" t="s">
        <v>32</v>
      </c>
      <c r="O1204" t="s">
        <v>33</v>
      </c>
      <c r="P1204" t="s">
        <v>34</v>
      </c>
      <c r="AF1204" s="10">
        <v>11410</v>
      </c>
      <c r="AG1204">
        <f t="shared" ca="1" si="121"/>
        <v>0</v>
      </c>
      <c r="AH1204">
        <f t="shared" ca="1" si="122"/>
        <v>0</v>
      </c>
      <c r="AI1204">
        <f t="shared" ca="1" si="123"/>
        <v>0</v>
      </c>
      <c r="AJ1204">
        <f t="shared" ca="1" si="124"/>
        <v>1</v>
      </c>
      <c r="AK1204">
        <f t="shared" ca="1" si="125"/>
        <v>1333.5</v>
      </c>
    </row>
    <row r="1205" spans="12:37" x14ac:dyDescent="0.25">
      <c r="L1205" t="str">
        <f t="shared" si="126"/>
        <v/>
      </c>
      <c r="M1205" t="str">
        <f t="shared" si="127"/>
        <v/>
      </c>
      <c r="N1205" t="e">
        <f>COS(RADIANS(M1205))</f>
        <v>#VALUE!</v>
      </c>
      <c r="O1205" t="str">
        <f>IFERROR(-COS(RADIANS(DEGREES(ASIN(((SIN(RADIANS(M1205)))*$C$26)/(SQRT((((SIN(RADIANS(M1205)))*$C$26)^2)+(($C$22-$C$25-(((SIN(RADIANS(90-M1205)))*$C$26))-$C$23)^2))))))),"")</f>
        <v/>
      </c>
      <c r="P1205" t="e">
        <f>N1205</f>
        <v>#VALUE!</v>
      </c>
      <c r="R1205">
        <v>0</v>
      </c>
      <c r="AF1205" s="10">
        <v>11420</v>
      </c>
      <c r="AG1205">
        <f t="shared" ca="1" si="121"/>
        <v>0</v>
      </c>
      <c r="AH1205">
        <f t="shared" ca="1" si="122"/>
        <v>0</v>
      </c>
      <c r="AI1205">
        <f t="shared" ca="1" si="123"/>
        <v>0</v>
      </c>
      <c r="AJ1205">
        <f t="shared" ca="1" si="124"/>
        <v>1</v>
      </c>
      <c r="AK1205">
        <f t="shared" ca="1" si="125"/>
        <v>1333.5</v>
      </c>
    </row>
    <row r="1206" spans="12:37" x14ac:dyDescent="0.25">
      <c r="L1206" t="str">
        <f t="shared" si="126"/>
        <v/>
      </c>
      <c r="M1206" t="str">
        <f t="shared" si="127"/>
        <v/>
      </c>
      <c r="N1206" t="e">
        <f>SIN(RADIANS(M1205))</f>
        <v>#VALUE!</v>
      </c>
      <c r="O1206" t="e">
        <f>SIN(RADIANS(DEGREES(ASIN(((SIN(RADIANS(M1205)))*$C$26)/(SQRT((((SIN(RADIANS(M1205)))*$C$26)^2)+(($C$22-$C$25-(((SIN(RADIANS(90-M1205)))*$C$26))-$C$23)^2)))))))</f>
        <v>#VALUE!</v>
      </c>
      <c r="P1206" t="e">
        <f>N1206</f>
        <v>#VALUE!</v>
      </c>
      <c r="R1206">
        <f>$C$6</f>
        <v>1333.5</v>
      </c>
      <c r="AF1206" s="10">
        <v>11430</v>
      </c>
      <c r="AG1206">
        <f t="shared" ca="1" si="121"/>
        <v>0</v>
      </c>
      <c r="AH1206">
        <f t="shared" ca="1" si="122"/>
        <v>0</v>
      </c>
      <c r="AI1206">
        <f t="shared" ca="1" si="123"/>
        <v>0</v>
      </c>
      <c r="AJ1206">
        <f t="shared" ca="1" si="124"/>
        <v>1</v>
      </c>
      <c r="AK1206">
        <f t="shared" ca="1" si="125"/>
        <v>1333.5</v>
      </c>
    </row>
    <row r="1207" spans="12:37" x14ac:dyDescent="0.25">
      <c r="L1207" t="str">
        <f t="shared" si="126"/>
        <v/>
      </c>
      <c r="M1207" t="str">
        <f t="shared" si="127"/>
        <v/>
      </c>
      <c r="N1207">
        <v>0</v>
      </c>
      <c r="O1207" t="e">
        <f>$C$23*O1206</f>
        <v>#VALUE!</v>
      </c>
      <c r="P1207" t="e">
        <f>$C$22*P1206</f>
        <v>#VALUE!</v>
      </c>
      <c r="R1207">
        <f>$C$20*$C$6</f>
        <v>25325.832000000002</v>
      </c>
      <c r="AF1207" s="10">
        <v>11440</v>
      </c>
      <c r="AG1207">
        <f t="shared" ca="1" si="121"/>
        <v>0</v>
      </c>
      <c r="AH1207">
        <f t="shared" ca="1" si="122"/>
        <v>0</v>
      </c>
      <c r="AI1207">
        <f t="shared" ca="1" si="123"/>
        <v>0</v>
      </c>
      <c r="AJ1207">
        <f t="shared" ca="1" si="124"/>
        <v>1</v>
      </c>
      <c r="AK1207">
        <f t="shared" ca="1" si="125"/>
        <v>1333.5</v>
      </c>
    </row>
    <row r="1208" spans="12:37" x14ac:dyDescent="0.25">
      <c r="L1208" t="str">
        <f t="shared" si="126"/>
        <v/>
      </c>
      <c r="M1208" t="str">
        <f t="shared" si="127"/>
        <v/>
      </c>
      <c r="AF1208" s="10">
        <v>11450</v>
      </c>
      <c r="AG1208">
        <f t="shared" ca="1" si="121"/>
        <v>0</v>
      </c>
      <c r="AH1208">
        <f t="shared" ca="1" si="122"/>
        <v>0</v>
      </c>
      <c r="AI1208">
        <f t="shared" ca="1" si="123"/>
        <v>0</v>
      </c>
      <c r="AJ1208">
        <f t="shared" ca="1" si="124"/>
        <v>1</v>
      </c>
      <c r="AK1208">
        <f t="shared" ca="1" si="125"/>
        <v>1333.5</v>
      </c>
    </row>
    <row r="1209" spans="12:37" x14ac:dyDescent="0.25">
      <c r="L1209" t="str">
        <f t="shared" si="126"/>
        <v/>
      </c>
      <c r="M1209" t="str">
        <f t="shared" si="127"/>
        <v/>
      </c>
      <c r="N1209" t="e">
        <f t="array" ref="N1209:P1211">MINVERSE(N1205:P1207)</f>
        <v>#VALUE!</v>
      </c>
      <c r="O1209" t="e">
        <v>#VALUE!</v>
      </c>
      <c r="P1209" t="e">
        <v>#VALUE!</v>
      </c>
      <c r="R1209" t="e">
        <f t="array" ref="R1209:R1211">MMULT(N1209:P1211,R1205:R1207)</f>
        <v>#VALUE!</v>
      </c>
      <c r="S1209" t="s">
        <v>35</v>
      </c>
      <c r="AF1209" s="10">
        <v>11460</v>
      </c>
      <c r="AG1209">
        <f t="shared" ca="1" si="121"/>
        <v>0</v>
      </c>
      <c r="AH1209">
        <f t="shared" ca="1" si="122"/>
        <v>0</v>
      </c>
      <c r="AI1209">
        <f t="shared" ca="1" si="123"/>
        <v>0</v>
      </c>
      <c r="AJ1209">
        <f t="shared" ca="1" si="124"/>
        <v>1</v>
      </c>
      <c r="AK1209">
        <f t="shared" ca="1" si="125"/>
        <v>1333.5</v>
      </c>
    </row>
    <row r="1210" spans="12:37" x14ac:dyDescent="0.25">
      <c r="L1210" t="str">
        <f t="shared" si="126"/>
        <v/>
      </c>
      <c r="M1210" t="str">
        <f t="shared" si="127"/>
        <v/>
      </c>
      <c r="N1210" t="e">
        <v>#VALUE!</v>
      </c>
      <c r="O1210" t="e">
        <v>#VALUE!</v>
      </c>
      <c r="P1210" t="e">
        <v>#VALUE!</v>
      </c>
      <c r="R1210" t="e">
        <v>#VALUE!</v>
      </c>
      <c r="S1210" t="s">
        <v>35</v>
      </c>
      <c r="AF1210" s="10">
        <v>11470</v>
      </c>
      <c r="AG1210">
        <f t="shared" ca="1" si="121"/>
        <v>0</v>
      </c>
      <c r="AH1210">
        <f t="shared" ca="1" si="122"/>
        <v>0</v>
      </c>
      <c r="AI1210">
        <f t="shared" ca="1" si="123"/>
        <v>0</v>
      </c>
      <c r="AJ1210">
        <f t="shared" ca="1" si="124"/>
        <v>1</v>
      </c>
      <c r="AK1210">
        <f t="shared" ca="1" si="125"/>
        <v>1333.5</v>
      </c>
    </row>
    <row r="1211" spans="12:37" x14ac:dyDescent="0.25">
      <c r="L1211" t="str">
        <f t="shared" si="126"/>
        <v/>
      </c>
      <c r="M1211" t="str">
        <f t="shared" si="127"/>
        <v/>
      </c>
      <c r="N1211" t="e">
        <v>#VALUE!</v>
      </c>
      <c r="O1211" t="e">
        <v>#VALUE!</v>
      </c>
      <c r="P1211" t="e">
        <v>#VALUE!</v>
      </c>
      <c r="R1211" t="e">
        <v>#VALUE!</v>
      </c>
      <c r="S1211" t="s">
        <v>35</v>
      </c>
      <c r="AF1211" s="10">
        <v>11480</v>
      </c>
      <c r="AG1211">
        <f t="shared" ca="1" si="121"/>
        <v>0</v>
      </c>
      <c r="AH1211">
        <f t="shared" ca="1" si="122"/>
        <v>0</v>
      </c>
      <c r="AI1211">
        <f t="shared" ca="1" si="123"/>
        <v>0</v>
      </c>
      <c r="AJ1211">
        <f t="shared" ca="1" si="124"/>
        <v>1</v>
      </c>
      <c r="AK1211">
        <f t="shared" ca="1" si="125"/>
        <v>1333.5</v>
      </c>
    </row>
    <row r="1212" spans="12:37" x14ac:dyDescent="0.25">
      <c r="L1212" t="str">
        <f t="shared" si="126"/>
        <v/>
      </c>
      <c r="M1212" t="str">
        <f t="shared" si="127"/>
        <v/>
      </c>
      <c r="AF1212" s="10">
        <v>11490</v>
      </c>
      <c r="AG1212">
        <f t="shared" ca="1" si="121"/>
        <v>0</v>
      </c>
      <c r="AH1212">
        <f t="shared" ca="1" si="122"/>
        <v>0</v>
      </c>
      <c r="AI1212">
        <f t="shared" ca="1" si="123"/>
        <v>0</v>
      </c>
      <c r="AJ1212">
        <f t="shared" ca="1" si="124"/>
        <v>1</v>
      </c>
      <c r="AK1212">
        <f t="shared" ca="1" si="125"/>
        <v>1333.5</v>
      </c>
    </row>
    <row r="1213" spans="12:37" x14ac:dyDescent="0.25">
      <c r="L1213" t="str">
        <f t="shared" si="126"/>
        <v/>
      </c>
      <c r="M1213" t="str">
        <f t="shared" si="127"/>
        <v/>
      </c>
      <c r="AF1213" s="10">
        <v>11500</v>
      </c>
      <c r="AG1213">
        <f t="shared" ca="1" si="121"/>
        <v>0</v>
      </c>
      <c r="AH1213">
        <f t="shared" ca="1" si="122"/>
        <v>0</v>
      </c>
      <c r="AI1213">
        <f t="shared" ca="1" si="123"/>
        <v>0</v>
      </c>
      <c r="AJ1213">
        <f t="shared" ca="1" si="124"/>
        <v>1</v>
      </c>
      <c r="AK1213">
        <f t="shared" ca="1" si="125"/>
        <v>1333.5</v>
      </c>
    </row>
    <row r="1214" spans="12:37" x14ac:dyDescent="0.25">
      <c r="L1214" t="str">
        <f t="shared" si="126"/>
        <v/>
      </c>
      <c r="M1214" t="str">
        <f t="shared" si="127"/>
        <v/>
      </c>
      <c r="N1214" t="s">
        <v>32</v>
      </c>
      <c r="O1214" t="s">
        <v>33</v>
      </c>
      <c r="P1214" t="s">
        <v>34</v>
      </c>
      <c r="AF1214" s="10">
        <v>11510</v>
      </c>
      <c r="AG1214">
        <f t="shared" ca="1" si="121"/>
        <v>0</v>
      </c>
      <c r="AH1214">
        <f t="shared" ca="1" si="122"/>
        <v>0</v>
      </c>
      <c r="AI1214">
        <f t="shared" ca="1" si="123"/>
        <v>0</v>
      </c>
      <c r="AJ1214">
        <f t="shared" ca="1" si="124"/>
        <v>1</v>
      </c>
      <c r="AK1214">
        <f t="shared" ca="1" si="125"/>
        <v>1333.5</v>
      </c>
    </row>
    <row r="1215" spans="12:37" x14ac:dyDescent="0.25">
      <c r="L1215" t="str">
        <f t="shared" si="126"/>
        <v/>
      </c>
      <c r="M1215" t="str">
        <f t="shared" si="127"/>
        <v/>
      </c>
      <c r="N1215" t="e">
        <f>COS(RADIANS(M1215))</f>
        <v>#VALUE!</v>
      </c>
      <c r="O1215" t="str">
        <f>IFERROR(-COS(RADIANS(DEGREES(ASIN(((SIN(RADIANS(M1215)))*$C$26)/(SQRT((((SIN(RADIANS(M1215)))*$C$26)^2)+(($C$22-$C$25-(((SIN(RADIANS(90-M1215)))*$C$26))-$C$23)^2))))))),"")</f>
        <v/>
      </c>
      <c r="P1215" t="e">
        <f>N1215</f>
        <v>#VALUE!</v>
      </c>
      <c r="R1215">
        <v>0</v>
      </c>
      <c r="AF1215" s="10">
        <v>11520</v>
      </c>
      <c r="AG1215">
        <f t="shared" ca="1" si="121"/>
        <v>0</v>
      </c>
      <c r="AH1215">
        <f t="shared" ca="1" si="122"/>
        <v>0</v>
      </c>
      <c r="AI1215">
        <f t="shared" ca="1" si="123"/>
        <v>0</v>
      </c>
      <c r="AJ1215">
        <f t="shared" ca="1" si="124"/>
        <v>1</v>
      </c>
      <c r="AK1215">
        <f t="shared" ca="1" si="125"/>
        <v>1333.5</v>
      </c>
    </row>
    <row r="1216" spans="12:37" x14ac:dyDescent="0.25">
      <c r="L1216" t="str">
        <f t="shared" si="126"/>
        <v/>
      </c>
      <c r="M1216" t="str">
        <f t="shared" si="127"/>
        <v/>
      </c>
      <c r="N1216" t="e">
        <f>SIN(RADIANS(M1215))</f>
        <v>#VALUE!</v>
      </c>
      <c r="O1216" t="e">
        <f>SIN(RADIANS(DEGREES(ASIN(((SIN(RADIANS(M1215)))*$C$26)/(SQRT((((SIN(RADIANS(M1215)))*$C$26)^2)+(($C$22-$C$25-(((SIN(RADIANS(90-M1215)))*$C$26))-$C$23)^2)))))))</f>
        <v>#VALUE!</v>
      </c>
      <c r="P1216" t="e">
        <f>N1216</f>
        <v>#VALUE!</v>
      </c>
      <c r="R1216">
        <f>$C$6</f>
        <v>1333.5</v>
      </c>
      <c r="AF1216" s="10">
        <v>11530</v>
      </c>
      <c r="AG1216">
        <f t="shared" ref="AG1216:AG1279" ca="1" si="128">IF(((AF1216/10)+0.99)&gt;$O$60,AG1215,OFFSET($M$65,AF1216,0))</f>
        <v>0</v>
      </c>
      <c r="AH1216">
        <f t="shared" ref="AH1216:AH1279" ca="1" si="129">IFERROR(IF((AF1216/10)&gt;$O$60,AH1215,DEGREES(ASIN(((SIN(RADIANS(AG1216)))*$C$26)/(SQRT((((SIN(RADIANS(AG1216)))*$C$26)^2)+(($C$22-$C$25-(((SIN(RADIANS(90-AG1216)))*$C$26))-$C$23)^2)))))),AH1215)</f>
        <v>0</v>
      </c>
      <c r="AI1216">
        <f t="shared" ref="AI1216:AI1279" ca="1" si="130">IFERROR(IF((AF1216/10)&gt;$O$60,AI1215,OFFSET($R$69,AF1216,0)),AI1215)</f>
        <v>0</v>
      </c>
      <c r="AJ1216">
        <f t="shared" ref="AJ1216:AJ1279" ca="1" si="131">IFERROR(IF((AF1216/10)&gt;$O$60,AJ1215,OFFSET($R$70,AF1216,0)),AJ1215)</f>
        <v>1</v>
      </c>
      <c r="AK1216">
        <f t="shared" ref="AK1216:AK1279" ca="1" si="132">IFERROR(IF((AF1216/10)&gt;$O$60,AK1215,OFFSET($R$71,AF1216,0)),AK1215)</f>
        <v>1333.5</v>
      </c>
    </row>
    <row r="1217" spans="12:37" x14ac:dyDescent="0.25">
      <c r="L1217" t="str">
        <f t="shared" si="126"/>
        <v/>
      </c>
      <c r="M1217" t="str">
        <f t="shared" si="127"/>
        <v/>
      </c>
      <c r="N1217">
        <v>0</v>
      </c>
      <c r="O1217" t="e">
        <f>$C$23*O1216</f>
        <v>#VALUE!</v>
      </c>
      <c r="P1217" t="e">
        <f>$C$22*P1216</f>
        <v>#VALUE!</v>
      </c>
      <c r="R1217">
        <f>$C$20*$C$6</f>
        <v>25325.832000000002</v>
      </c>
      <c r="AF1217" s="10">
        <v>11540</v>
      </c>
      <c r="AG1217">
        <f t="shared" ca="1" si="128"/>
        <v>0</v>
      </c>
      <c r="AH1217">
        <f t="shared" ca="1" si="129"/>
        <v>0</v>
      </c>
      <c r="AI1217">
        <f t="shared" ca="1" si="130"/>
        <v>0</v>
      </c>
      <c r="AJ1217">
        <f t="shared" ca="1" si="131"/>
        <v>1</v>
      </c>
      <c r="AK1217">
        <f t="shared" ca="1" si="132"/>
        <v>1333.5</v>
      </c>
    </row>
    <row r="1218" spans="12:37" x14ac:dyDescent="0.25">
      <c r="L1218" t="str">
        <f t="shared" si="126"/>
        <v/>
      </c>
      <c r="M1218" t="str">
        <f t="shared" si="127"/>
        <v/>
      </c>
      <c r="AF1218" s="10">
        <v>11550</v>
      </c>
      <c r="AG1218">
        <f t="shared" ca="1" si="128"/>
        <v>0</v>
      </c>
      <c r="AH1218">
        <f t="shared" ca="1" si="129"/>
        <v>0</v>
      </c>
      <c r="AI1218">
        <f t="shared" ca="1" si="130"/>
        <v>0</v>
      </c>
      <c r="AJ1218">
        <f t="shared" ca="1" si="131"/>
        <v>1</v>
      </c>
      <c r="AK1218">
        <f t="shared" ca="1" si="132"/>
        <v>1333.5</v>
      </c>
    </row>
    <row r="1219" spans="12:37" x14ac:dyDescent="0.25">
      <c r="L1219" t="str">
        <f t="shared" si="126"/>
        <v/>
      </c>
      <c r="M1219" t="str">
        <f t="shared" si="127"/>
        <v/>
      </c>
      <c r="N1219" t="e">
        <f t="array" ref="N1219:P1221">MINVERSE(N1215:P1217)</f>
        <v>#VALUE!</v>
      </c>
      <c r="O1219" t="e">
        <v>#VALUE!</v>
      </c>
      <c r="P1219" t="e">
        <v>#VALUE!</v>
      </c>
      <c r="R1219" t="e">
        <f t="array" ref="R1219:R1221">MMULT(N1219:P1221,R1215:R1217)</f>
        <v>#VALUE!</v>
      </c>
      <c r="S1219" t="s">
        <v>35</v>
      </c>
      <c r="AF1219" s="10">
        <v>11560</v>
      </c>
      <c r="AG1219">
        <f t="shared" ca="1" si="128"/>
        <v>0</v>
      </c>
      <c r="AH1219">
        <f t="shared" ca="1" si="129"/>
        <v>0</v>
      </c>
      <c r="AI1219">
        <f t="shared" ca="1" si="130"/>
        <v>0</v>
      </c>
      <c r="AJ1219">
        <f t="shared" ca="1" si="131"/>
        <v>1</v>
      </c>
      <c r="AK1219">
        <f t="shared" ca="1" si="132"/>
        <v>1333.5</v>
      </c>
    </row>
    <row r="1220" spans="12:37" x14ac:dyDescent="0.25">
      <c r="L1220" t="str">
        <f t="shared" si="126"/>
        <v/>
      </c>
      <c r="M1220" t="str">
        <f t="shared" si="127"/>
        <v/>
      </c>
      <c r="N1220" t="e">
        <v>#VALUE!</v>
      </c>
      <c r="O1220" t="e">
        <v>#VALUE!</v>
      </c>
      <c r="P1220" t="e">
        <v>#VALUE!</v>
      </c>
      <c r="R1220" t="e">
        <v>#VALUE!</v>
      </c>
      <c r="S1220" t="s">
        <v>35</v>
      </c>
      <c r="AF1220" s="10">
        <v>11570</v>
      </c>
      <c r="AG1220">
        <f t="shared" ca="1" si="128"/>
        <v>0</v>
      </c>
      <c r="AH1220">
        <f t="shared" ca="1" si="129"/>
        <v>0</v>
      </c>
      <c r="AI1220">
        <f t="shared" ca="1" si="130"/>
        <v>0</v>
      </c>
      <c r="AJ1220">
        <f t="shared" ca="1" si="131"/>
        <v>1</v>
      </c>
      <c r="AK1220">
        <f t="shared" ca="1" si="132"/>
        <v>1333.5</v>
      </c>
    </row>
    <row r="1221" spans="12:37" x14ac:dyDescent="0.25">
      <c r="L1221" t="str">
        <f t="shared" si="126"/>
        <v/>
      </c>
      <c r="M1221" t="str">
        <f t="shared" si="127"/>
        <v/>
      </c>
      <c r="N1221" t="e">
        <v>#VALUE!</v>
      </c>
      <c r="O1221" t="e">
        <v>#VALUE!</v>
      </c>
      <c r="P1221" t="e">
        <v>#VALUE!</v>
      </c>
      <c r="R1221" t="e">
        <v>#VALUE!</v>
      </c>
      <c r="S1221" t="s">
        <v>35</v>
      </c>
      <c r="AF1221" s="10">
        <v>11580</v>
      </c>
      <c r="AG1221">
        <f t="shared" ca="1" si="128"/>
        <v>0</v>
      </c>
      <c r="AH1221">
        <f t="shared" ca="1" si="129"/>
        <v>0</v>
      </c>
      <c r="AI1221">
        <f t="shared" ca="1" si="130"/>
        <v>0</v>
      </c>
      <c r="AJ1221">
        <f t="shared" ca="1" si="131"/>
        <v>1</v>
      </c>
      <c r="AK1221">
        <f t="shared" ca="1" si="132"/>
        <v>1333.5</v>
      </c>
    </row>
    <row r="1222" spans="12:37" x14ac:dyDescent="0.25">
      <c r="L1222" t="str">
        <f t="shared" si="126"/>
        <v/>
      </c>
      <c r="M1222" t="str">
        <f t="shared" si="127"/>
        <v/>
      </c>
      <c r="AF1222" s="10">
        <v>11590</v>
      </c>
      <c r="AG1222">
        <f t="shared" ca="1" si="128"/>
        <v>0</v>
      </c>
      <c r="AH1222">
        <f t="shared" ca="1" si="129"/>
        <v>0</v>
      </c>
      <c r="AI1222">
        <f t="shared" ca="1" si="130"/>
        <v>0</v>
      </c>
      <c r="AJ1222">
        <f t="shared" ca="1" si="131"/>
        <v>1</v>
      </c>
      <c r="AK1222">
        <f t="shared" ca="1" si="132"/>
        <v>1333.5</v>
      </c>
    </row>
    <row r="1223" spans="12:37" x14ac:dyDescent="0.25">
      <c r="L1223" t="str">
        <f t="shared" si="126"/>
        <v/>
      </c>
      <c r="M1223" t="str">
        <f t="shared" si="127"/>
        <v/>
      </c>
      <c r="AF1223" s="10">
        <v>11600</v>
      </c>
      <c r="AG1223">
        <f t="shared" ca="1" si="128"/>
        <v>0</v>
      </c>
      <c r="AH1223">
        <f t="shared" ca="1" si="129"/>
        <v>0</v>
      </c>
      <c r="AI1223">
        <f t="shared" ca="1" si="130"/>
        <v>0</v>
      </c>
      <c r="AJ1223">
        <f t="shared" ca="1" si="131"/>
        <v>1</v>
      </c>
      <c r="AK1223">
        <f t="shared" ca="1" si="132"/>
        <v>1333.5</v>
      </c>
    </row>
    <row r="1224" spans="12:37" x14ac:dyDescent="0.25">
      <c r="L1224" t="str">
        <f t="shared" si="126"/>
        <v/>
      </c>
      <c r="M1224" t="str">
        <f t="shared" si="127"/>
        <v/>
      </c>
      <c r="N1224" t="s">
        <v>32</v>
      </c>
      <c r="O1224" t="s">
        <v>33</v>
      </c>
      <c r="P1224" t="s">
        <v>34</v>
      </c>
      <c r="AF1224" s="10">
        <v>11610</v>
      </c>
      <c r="AG1224">
        <f t="shared" ca="1" si="128"/>
        <v>0</v>
      </c>
      <c r="AH1224">
        <f t="shared" ca="1" si="129"/>
        <v>0</v>
      </c>
      <c r="AI1224">
        <f t="shared" ca="1" si="130"/>
        <v>0</v>
      </c>
      <c r="AJ1224">
        <f t="shared" ca="1" si="131"/>
        <v>1</v>
      </c>
      <c r="AK1224">
        <f t="shared" ca="1" si="132"/>
        <v>1333.5</v>
      </c>
    </row>
    <row r="1225" spans="12:37" x14ac:dyDescent="0.25">
      <c r="L1225" t="str">
        <f t="shared" si="126"/>
        <v/>
      </c>
      <c r="M1225" t="str">
        <f t="shared" si="127"/>
        <v/>
      </c>
      <c r="N1225" t="e">
        <f>COS(RADIANS(M1225))</f>
        <v>#VALUE!</v>
      </c>
      <c r="O1225" t="str">
        <f>IFERROR(-COS(RADIANS(DEGREES(ASIN(((SIN(RADIANS(M1225)))*$C$26)/(SQRT((((SIN(RADIANS(M1225)))*$C$26)^2)+(($C$22-$C$25-(((SIN(RADIANS(90-M1225)))*$C$26))-$C$23)^2))))))),"")</f>
        <v/>
      </c>
      <c r="P1225" t="e">
        <f>N1225</f>
        <v>#VALUE!</v>
      </c>
      <c r="R1225">
        <v>0</v>
      </c>
      <c r="AF1225" s="10">
        <v>11620</v>
      </c>
      <c r="AG1225">
        <f t="shared" ca="1" si="128"/>
        <v>0</v>
      </c>
      <c r="AH1225">
        <f t="shared" ca="1" si="129"/>
        <v>0</v>
      </c>
      <c r="AI1225">
        <f t="shared" ca="1" si="130"/>
        <v>0</v>
      </c>
      <c r="AJ1225">
        <f t="shared" ca="1" si="131"/>
        <v>1</v>
      </c>
      <c r="AK1225">
        <f t="shared" ca="1" si="132"/>
        <v>1333.5</v>
      </c>
    </row>
    <row r="1226" spans="12:37" x14ac:dyDescent="0.25">
      <c r="L1226" t="str">
        <f t="shared" si="126"/>
        <v/>
      </c>
      <c r="M1226" t="str">
        <f t="shared" si="127"/>
        <v/>
      </c>
      <c r="N1226" t="e">
        <f>SIN(RADIANS(M1225))</f>
        <v>#VALUE!</v>
      </c>
      <c r="O1226" t="e">
        <f>SIN(RADIANS(DEGREES(ASIN(((SIN(RADIANS(M1225)))*$C$26)/(SQRT((((SIN(RADIANS(M1225)))*$C$26)^2)+(($C$22-$C$25-(((SIN(RADIANS(90-M1225)))*$C$26))-$C$23)^2)))))))</f>
        <v>#VALUE!</v>
      </c>
      <c r="P1226" t="e">
        <f>N1226</f>
        <v>#VALUE!</v>
      </c>
      <c r="R1226">
        <f>$C$6</f>
        <v>1333.5</v>
      </c>
      <c r="AF1226" s="10">
        <v>11630</v>
      </c>
      <c r="AG1226">
        <f t="shared" ca="1" si="128"/>
        <v>0</v>
      </c>
      <c r="AH1226">
        <f t="shared" ca="1" si="129"/>
        <v>0</v>
      </c>
      <c r="AI1226">
        <f t="shared" ca="1" si="130"/>
        <v>0</v>
      </c>
      <c r="AJ1226">
        <f t="shared" ca="1" si="131"/>
        <v>1</v>
      </c>
      <c r="AK1226">
        <f t="shared" ca="1" si="132"/>
        <v>1333.5</v>
      </c>
    </row>
    <row r="1227" spans="12:37" x14ac:dyDescent="0.25">
      <c r="L1227" t="str">
        <f t="shared" si="126"/>
        <v/>
      </c>
      <c r="M1227" t="str">
        <f t="shared" si="127"/>
        <v/>
      </c>
      <c r="N1227">
        <v>0</v>
      </c>
      <c r="O1227" t="e">
        <f>$C$23*O1226</f>
        <v>#VALUE!</v>
      </c>
      <c r="P1227" t="e">
        <f>$C$22*P1226</f>
        <v>#VALUE!</v>
      </c>
      <c r="R1227">
        <f>$C$20*$C$6</f>
        <v>25325.832000000002</v>
      </c>
      <c r="AF1227" s="10">
        <v>11640</v>
      </c>
      <c r="AG1227">
        <f t="shared" ca="1" si="128"/>
        <v>0</v>
      </c>
      <c r="AH1227">
        <f t="shared" ca="1" si="129"/>
        <v>0</v>
      </c>
      <c r="AI1227">
        <f t="shared" ca="1" si="130"/>
        <v>0</v>
      </c>
      <c r="AJ1227">
        <f t="shared" ca="1" si="131"/>
        <v>1</v>
      </c>
      <c r="AK1227">
        <f t="shared" ca="1" si="132"/>
        <v>1333.5</v>
      </c>
    </row>
    <row r="1228" spans="12:37" x14ac:dyDescent="0.25">
      <c r="L1228" t="str">
        <f t="shared" ref="L1228:L1291" si="133">IF(M1228="","",L1218+1)</f>
        <v/>
      </c>
      <c r="M1228" t="str">
        <f t="shared" si="127"/>
        <v/>
      </c>
      <c r="AF1228" s="10">
        <v>11650</v>
      </c>
      <c r="AG1228">
        <f t="shared" ca="1" si="128"/>
        <v>0</v>
      </c>
      <c r="AH1228">
        <f t="shared" ca="1" si="129"/>
        <v>0</v>
      </c>
      <c r="AI1228">
        <f t="shared" ca="1" si="130"/>
        <v>0</v>
      </c>
      <c r="AJ1228">
        <f t="shared" ca="1" si="131"/>
        <v>1</v>
      </c>
      <c r="AK1228">
        <f t="shared" ca="1" si="132"/>
        <v>1333.5</v>
      </c>
    </row>
    <row r="1229" spans="12:37" x14ac:dyDescent="0.25">
      <c r="L1229" t="str">
        <f t="shared" si="133"/>
        <v/>
      </c>
      <c r="M1229" t="str">
        <f t="shared" si="127"/>
        <v/>
      </c>
      <c r="N1229" t="e">
        <f t="array" ref="N1229:P1231">MINVERSE(N1225:P1227)</f>
        <v>#VALUE!</v>
      </c>
      <c r="O1229" t="e">
        <v>#VALUE!</v>
      </c>
      <c r="P1229" t="e">
        <v>#VALUE!</v>
      </c>
      <c r="R1229" t="e">
        <f t="array" ref="R1229:R1231">MMULT(N1229:P1231,R1225:R1227)</f>
        <v>#VALUE!</v>
      </c>
      <c r="S1229" t="s">
        <v>35</v>
      </c>
      <c r="AF1229" s="10">
        <v>11660</v>
      </c>
      <c r="AG1229">
        <f t="shared" ca="1" si="128"/>
        <v>0</v>
      </c>
      <c r="AH1229">
        <f t="shared" ca="1" si="129"/>
        <v>0</v>
      </c>
      <c r="AI1229">
        <f t="shared" ca="1" si="130"/>
        <v>0</v>
      </c>
      <c r="AJ1229">
        <f t="shared" ca="1" si="131"/>
        <v>1</v>
      </c>
      <c r="AK1229">
        <f t="shared" ca="1" si="132"/>
        <v>1333.5</v>
      </c>
    </row>
    <row r="1230" spans="12:37" x14ac:dyDescent="0.25">
      <c r="L1230" t="str">
        <f t="shared" si="133"/>
        <v/>
      </c>
      <c r="M1230" t="str">
        <f t="shared" si="127"/>
        <v/>
      </c>
      <c r="N1230" t="e">
        <v>#VALUE!</v>
      </c>
      <c r="O1230" t="e">
        <v>#VALUE!</v>
      </c>
      <c r="P1230" t="e">
        <v>#VALUE!</v>
      </c>
      <c r="R1230" t="e">
        <v>#VALUE!</v>
      </c>
      <c r="S1230" t="s">
        <v>35</v>
      </c>
      <c r="AF1230" s="10">
        <v>11670</v>
      </c>
      <c r="AG1230">
        <f t="shared" ca="1" si="128"/>
        <v>0</v>
      </c>
      <c r="AH1230">
        <f t="shared" ca="1" si="129"/>
        <v>0</v>
      </c>
      <c r="AI1230">
        <f t="shared" ca="1" si="130"/>
        <v>0</v>
      </c>
      <c r="AJ1230">
        <f t="shared" ca="1" si="131"/>
        <v>1</v>
      </c>
      <c r="AK1230">
        <f t="shared" ca="1" si="132"/>
        <v>1333.5</v>
      </c>
    </row>
    <row r="1231" spans="12:37" x14ac:dyDescent="0.25">
      <c r="L1231" t="str">
        <f t="shared" si="133"/>
        <v/>
      </c>
      <c r="M1231" t="str">
        <f t="shared" si="127"/>
        <v/>
      </c>
      <c r="N1231" t="e">
        <v>#VALUE!</v>
      </c>
      <c r="O1231" t="e">
        <v>#VALUE!</v>
      </c>
      <c r="P1231" t="e">
        <v>#VALUE!</v>
      </c>
      <c r="R1231" t="e">
        <v>#VALUE!</v>
      </c>
      <c r="S1231" t="s">
        <v>35</v>
      </c>
      <c r="AF1231" s="10">
        <v>11680</v>
      </c>
      <c r="AG1231">
        <f t="shared" ca="1" si="128"/>
        <v>0</v>
      </c>
      <c r="AH1231">
        <f t="shared" ca="1" si="129"/>
        <v>0</v>
      </c>
      <c r="AI1231">
        <f t="shared" ca="1" si="130"/>
        <v>0</v>
      </c>
      <c r="AJ1231">
        <f t="shared" ca="1" si="131"/>
        <v>1</v>
      </c>
      <c r="AK1231">
        <f t="shared" ca="1" si="132"/>
        <v>1333.5</v>
      </c>
    </row>
    <row r="1232" spans="12:37" x14ac:dyDescent="0.25">
      <c r="L1232" t="str">
        <f t="shared" si="133"/>
        <v/>
      </c>
      <c r="M1232" t="str">
        <f t="shared" si="127"/>
        <v/>
      </c>
      <c r="AF1232" s="10">
        <v>11690</v>
      </c>
      <c r="AG1232">
        <f t="shared" ca="1" si="128"/>
        <v>0</v>
      </c>
      <c r="AH1232">
        <f t="shared" ca="1" si="129"/>
        <v>0</v>
      </c>
      <c r="AI1232">
        <f t="shared" ca="1" si="130"/>
        <v>0</v>
      </c>
      <c r="AJ1232">
        <f t="shared" ca="1" si="131"/>
        <v>1</v>
      </c>
      <c r="AK1232">
        <f t="shared" ca="1" si="132"/>
        <v>1333.5</v>
      </c>
    </row>
    <row r="1233" spans="12:37" x14ac:dyDescent="0.25">
      <c r="L1233" t="str">
        <f t="shared" si="133"/>
        <v/>
      </c>
      <c r="M1233" t="str">
        <f t="shared" si="127"/>
        <v/>
      </c>
      <c r="AF1233" s="10">
        <v>11700</v>
      </c>
      <c r="AG1233">
        <f t="shared" ca="1" si="128"/>
        <v>0</v>
      </c>
      <c r="AH1233">
        <f t="shared" ca="1" si="129"/>
        <v>0</v>
      </c>
      <c r="AI1233">
        <f t="shared" ca="1" si="130"/>
        <v>0</v>
      </c>
      <c r="AJ1233">
        <f t="shared" ca="1" si="131"/>
        <v>1</v>
      </c>
      <c r="AK1233">
        <f t="shared" ca="1" si="132"/>
        <v>1333.5</v>
      </c>
    </row>
    <row r="1234" spans="12:37" x14ac:dyDescent="0.25">
      <c r="L1234" t="str">
        <f t="shared" si="133"/>
        <v/>
      </c>
      <c r="M1234" t="str">
        <f t="shared" si="127"/>
        <v/>
      </c>
      <c r="N1234" t="s">
        <v>32</v>
      </c>
      <c r="O1234" t="s">
        <v>33</v>
      </c>
      <c r="P1234" t="s">
        <v>34</v>
      </c>
      <c r="AF1234" s="10">
        <v>11710</v>
      </c>
      <c r="AG1234">
        <f t="shared" ca="1" si="128"/>
        <v>0</v>
      </c>
      <c r="AH1234">
        <f t="shared" ca="1" si="129"/>
        <v>0</v>
      </c>
      <c r="AI1234">
        <f t="shared" ca="1" si="130"/>
        <v>0</v>
      </c>
      <c r="AJ1234">
        <f t="shared" ca="1" si="131"/>
        <v>1</v>
      </c>
      <c r="AK1234">
        <f t="shared" ca="1" si="132"/>
        <v>1333.5</v>
      </c>
    </row>
    <row r="1235" spans="12:37" x14ac:dyDescent="0.25">
      <c r="L1235" t="str">
        <f t="shared" si="133"/>
        <v/>
      </c>
      <c r="M1235" t="str">
        <f t="shared" si="127"/>
        <v/>
      </c>
      <c r="N1235" t="e">
        <f>COS(RADIANS(M1235))</f>
        <v>#VALUE!</v>
      </c>
      <c r="O1235" t="str">
        <f>IFERROR(-COS(RADIANS(DEGREES(ASIN(((SIN(RADIANS(M1235)))*$C$26)/(SQRT((((SIN(RADIANS(M1235)))*$C$26)^2)+(($C$22-$C$25-(((SIN(RADIANS(90-M1235)))*$C$26))-$C$23)^2))))))),"")</f>
        <v/>
      </c>
      <c r="P1235" t="e">
        <f>N1235</f>
        <v>#VALUE!</v>
      </c>
      <c r="R1235">
        <v>0</v>
      </c>
      <c r="AF1235" s="10">
        <v>11720</v>
      </c>
      <c r="AG1235">
        <f t="shared" ca="1" si="128"/>
        <v>0</v>
      </c>
      <c r="AH1235">
        <f t="shared" ca="1" si="129"/>
        <v>0</v>
      </c>
      <c r="AI1235">
        <f t="shared" ca="1" si="130"/>
        <v>0</v>
      </c>
      <c r="AJ1235">
        <f t="shared" ca="1" si="131"/>
        <v>1</v>
      </c>
      <c r="AK1235">
        <f t="shared" ca="1" si="132"/>
        <v>1333.5</v>
      </c>
    </row>
    <row r="1236" spans="12:37" x14ac:dyDescent="0.25">
      <c r="L1236" t="str">
        <f t="shared" si="133"/>
        <v/>
      </c>
      <c r="M1236" t="str">
        <f t="shared" si="127"/>
        <v/>
      </c>
      <c r="N1236" t="e">
        <f>SIN(RADIANS(M1235))</f>
        <v>#VALUE!</v>
      </c>
      <c r="O1236" t="e">
        <f>SIN(RADIANS(DEGREES(ASIN(((SIN(RADIANS(M1235)))*$C$26)/(SQRT((((SIN(RADIANS(M1235)))*$C$26)^2)+(($C$22-$C$25-(((SIN(RADIANS(90-M1235)))*$C$26))-$C$23)^2)))))))</f>
        <v>#VALUE!</v>
      </c>
      <c r="P1236" t="e">
        <f>N1236</f>
        <v>#VALUE!</v>
      </c>
      <c r="R1236">
        <f>$C$6</f>
        <v>1333.5</v>
      </c>
      <c r="AF1236" s="10">
        <v>11730</v>
      </c>
      <c r="AG1236">
        <f t="shared" ca="1" si="128"/>
        <v>0</v>
      </c>
      <c r="AH1236">
        <f t="shared" ca="1" si="129"/>
        <v>0</v>
      </c>
      <c r="AI1236">
        <f t="shared" ca="1" si="130"/>
        <v>0</v>
      </c>
      <c r="AJ1236">
        <f t="shared" ca="1" si="131"/>
        <v>1</v>
      </c>
      <c r="AK1236">
        <f t="shared" ca="1" si="132"/>
        <v>1333.5</v>
      </c>
    </row>
    <row r="1237" spans="12:37" x14ac:dyDescent="0.25">
      <c r="L1237" t="str">
        <f t="shared" si="133"/>
        <v/>
      </c>
      <c r="M1237" t="str">
        <f t="shared" si="127"/>
        <v/>
      </c>
      <c r="N1237">
        <v>0</v>
      </c>
      <c r="O1237" t="e">
        <f>$C$23*O1236</f>
        <v>#VALUE!</v>
      </c>
      <c r="P1237" t="e">
        <f>$C$22*P1236</f>
        <v>#VALUE!</v>
      </c>
      <c r="R1237">
        <f>$C$20*$C$6</f>
        <v>25325.832000000002</v>
      </c>
      <c r="AF1237" s="10">
        <v>11740</v>
      </c>
      <c r="AG1237">
        <f t="shared" ca="1" si="128"/>
        <v>0</v>
      </c>
      <c r="AH1237">
        <f t="shared" ca="1" si="129"/>
        <v>0</v>
      </c>
      <c r="AI1237">
        <f t="shared" ca="1" si="130"/>
        <v>0</v>
      </c>
      <c r="AJ1237">
        <f t="shared" ca="1" si="131"/>
        <v>1</v>
      </c>
      <c r="AK1237">
        <f t="shared" ca="1" si="132"/>
        <v>1333.5</v>
      </c>
    </row>
    <row r="1238" spans="12:37" x14ac:dyDescent="0.25">
      <c r="L1238" t="str">
        <f t="shared" si="133"/>
        <v/>
      </c>
      <c r="M1238" t="str">
        <f t="shared" si="127"/>
        <v/>
      </c>
      <c r="AF1238" s="10">
        <v>11750</v>
      </c>
      <c r="AG1238">
        <f t="shared" ca="1" si="128"/>
        <v>0</v>
      </c>
      <c r="AH1238">
        <f t="shared" ca="1" si="129"/>
        <v>0</v>
      </c>
      <c r="AI1238">
        <f t="shared" ca="1" si="130"/>
        <v>0</v>
      </c>
      <c r="AJ1238">
        <f t="shared" ca="1" si="131"/>
        <v>1</v>
      </c>
      <c r="AK1238">
        <f t="shared" ca="1" si="132"/>
        <v>1333.5</v>
      </c>
    </row>
    <row r="1239" spans="12:37" x14ac:dyDescent="0.25">
      <c r="L1239" t="str">
        <f t="shared" si="133"/>
        <v/>
      </c>
      <c r="M1239" t="str">
        <f t="shared" si="127"/>
        <v/>
      </c>
      <c r="N1239" t="e">
        <f t="array" ref="N1239:P1241">MINVERSE(N1235:P1237)</f>
        <v>#VALUE!</v>
      </c>
      <c r="O1239" t="e">
        <v>#VALUE!</v>
      </c>
      <c r="P1239" t="e">
        <v>#VALUE!</v>
      </c>
      <c r="R1239" t="e">
        <f t="array" ref="R1239:R1241">MMULT(N1239:P1241,R1235:R1237)</f>
        <v>#VALUE!</v>
      </c>
      <c r="S1239" t="s">
        <v>35</v>
      </c>
      <c r="AF1239" s="10">
        <v>11760</v>
      </c>
      <c r="AG1239">
        <f t="shared" ca="1" si="128"/>
        <v>0</v>
      </c>
      <c r="AH1239">
        <f t="shared" ca="1" si="129"/>
        <v>0</v>
      </c>
      <c r="AI1239">
        <f t="shared" ca="1" si="130"/>
        <v>0</v>
      </c>
      <c r="AJ1239">
        <f t="shared" ca="1" si="131"/>
        <v>1</v>
      </c>
      <c r="AK1239">
        <f t="shared" ca="1" si="132"/>
        <v>1333.5</v>
      </c>
    </row>
    <row r="1240" spans="12:37" x14ac:dyDescent="0.25">
      <c r="L1240" t="str">
        <f t="shared" si="133"/>
        <v/>
      </c>
      <c r="M1240" t="str">
        <f t="shared" si="127"/>
        <v/>
      </c>
      <c r="N1240" t="e">
        <v>#VALUE!</v>
      </c>
      <c r="O1240" t="e">
        <v>#VALUE!</v>
      </c>
      <c r="P1240" t="e">
        <v>#VALUE!</v>
      </c>
      <c r="R1240" t="e">
        <v>#VALUE!</v>
      </c>
      <c r="S1240" t="s">
        <v>35</v>
      </c>
      <c r="AF1240" s="10">
        <v>11770</v>
      </c>
      <c r="AG1240">
        <f t="shared" ca="1" si="128"/>
        <v>0</v>
      </c>
      <c r="AH1240">
        <f t="shared" ca="1" si="129"/>
        <v>0</v>
      </c>
      <c r="AI1240">
        <f t="shared" ca="1" si="130"/>
        <v>0</v>
      </c>
      <c r="AJ1240">
        <f t="shared" ca="1" si="131"/>
        <v>1</v>
      </c>
      <c r="AK1240">
        <f t="shared" ca="1" si="132"/>
        <v>1333.5</v>
      </c>
    </row>
    <row r="1241" spans="12:37" x14ac:dyDescent="0.25">
      <c r="L1241" t="str">
        <f t="shared" si="133"/>
        <v/>
      </c>
      <c r="M1241" t="str">
        <f t="shared" si="127"/>
        <v/>
      </c>
      <c r="N1241" t="e">
        <v>#VALUE!</v>
      </c>
      <c r="O1241" t="e">
        <v>#VALUE!</v>
      </c>
      <c r="P1241" t="e">
        <v>#VALUE!</v>
      </c>
      <c r="R1241" t="e">
        <v>#VALUE!</v>
      </c>
      <c r="S1241" t="s">
        <v>35</v>
      </c>
      <c r="AF1241" s="10">
        <v>11780</v>
      </c>
      <c r="AG1241">
        <f t="shared" ca="1" si="128"/>
        <v>0</v>
      </c>
      <c r="AH1241">
        <f t="shared" ca="1" si="129"/>
        <v>0</v>
      </c>
      <c r="AI1241">
        <f t="shared" ca="1" si="130"/>
        <v>0</v>
      </c>
      <c r="AJ1241">
        <f t="shared" ca="1" si="131"/>
        <v>1</v>
      </c>
      <c r="AK1241">
        <f t="shared" ca="1" si="132"/>
        <v>1333.5</v>
      </c>
    </row>
    <row r="1242" spans="12:37" x14ac:dyDescent="0.25">
      <c r="L1242" t="str">
        <f t="shared" si="133"/>
        <v/>
      </c>
      <c r="M1242" t="str">
        <f t="shared" si="127"/>
        <v/>
      </c>
      <c r="AF1242" s="10">
        <v>11790</v>
      </c>
      <c r="AG1242">
        <f t="shared" ca="1" si="128"/>
        <v>0</v>
      </c>
      <c r="AH1242">
        <f t="shared" ca="1" si="129"/>
        <v>0</v>
      </c>
      <c r="AI1242">
        <f t="shared" ca="1" si="130"/>
        <v>0</v>
      </c>
      <c r="AJ1242">
        <f t="shared" ca="1" si="131"/>
        <v>1</v>
      </c>
      <c r="AK1242">
        <f t="shared" ca="1" si="132"/>
        <v>1333.5</v>
      </c>
    </row>
    <row r="1243" spans="12:37" x14ac:dyDescent="0.25">
      <c r="L1243" t="str">
        <f t="shared" si="133"/>
        <v/>
      </c>
      <c r="M1243" t="str">
        <f t="shared" si="127"/>
        <v/>
      </c>
      <c r="AF1243" s="10">
        <v>11800</v>
      </c>
      <c r="AG1243">
        <f t="shared" ca="1" si="128"/>
        <v>0</v>
      </c>
      <c r="AH1243">
        <f t="shared" ca="1" si="129"/>
        <v>0</v>
      </c>
      <c r="AI1243">
        <f t="shared" ca="1" si="130"/>
        <v>0</v>
      </c>
      <c r="AJ1243">
        <f t="shared" ca="1" si="131"/>
        <v>1</v>
      </c>
      <c r="AK1243">
        <f t="shared" ca="1" si="132"/>
        <v>1333.5</v>
      </c>
    </row>
    <row r="1244" spans="12:37" x14ac:dyDescent="0.25">
      <c r="L1244" t="str">
        <f t="shared" si="133"/>
        <v/>
      </c>
      <c r="M1244" t="str">
        <f t="shared" si="127"/>
        <v/>
      </c>
      <c r="N1244" t="s">
        <v>32</v>
      </c>
      <c r="O1244" t="s">
        <v>33</v>
      </c>
      <c r="P1244" t="s">
        <v>34</v>
      </c>
      <c r="AF1244" s="10">
        <v>11810</v>
      </c>
      <c r="AG1244">
        <f t="shared" ca="1" si="128"/>
        <v>0</v>
      </c>
      <c r="AH1244">
        <f t="shared" ca="1" si="129"/>
        <v>0</v>
      </c>
      <c r="AI1244">
        <f t="shared" ca="1" si="130"/>
        <v>0</v>
      </c>
      <c r="AJ1244">
        <f t="shared" ca="1" si="131"/>
        <v>1</v>
      </c>
      <c r="AK1244">
        <f t="shared" ca="1" si="132"/>
        <v>1333.5</v>
      </c>
    </row>
    <row r="1245" spans="12:37" x14ac:dyDescent="0.25">
      <c r="L1245" t="str">
        <f t="shared" si="133"/>
        <v/>
      </c>
      <c r="M1245" t="str">
        <f t="shared" si="127"/>
        <v/>
      </c>
      <c r="N1245" t="e">
        <f>COS(RADIANS(M1245))</f>
        <v>#VALUE!</v>
      </c>
      <c r="O1245" t="str">
        <f>IFERROR(-COS(RADIANS(DEGREES(ASIN(((SIN(RADIANS(M1245)))*$C$26)/(SQRT((((SIN(RADIANS(M1245)))*$C$26)^2)+(($C$22-$C$25-(((SIN(RADIANS(90-M1245)))*$C$26))-$C$23)^2))))))),"")</f>
        <v/>
      </c>
      <c r="P1245" t="e">
        <f>N1245</f>
        <v>#VALUE!</v>
      </c>
      <c r="R1245">
        <v>0</v>
      </c>
      <c r="AF1245" s="10">
        <v>11820</v>
      </c>
      <c r="AG1245">
        <f t="shared" ca="1" si="128"/>
        <v>0</v>
      </c>
      <c r="AH1245">
        <f t="shared" ca="1" si="129"/>
        <v>0</v>
      </c>
      <c r="AI1245">
        <f t="shared" ca="1" si="130"/>
        <v>0</v>
      </c>
      <c r="AJ1245">
        <f t="shared" ca="1" si="131"/>
        <v>1</v>
      </c>
      <c r="AK1245">
        <f t="shared" ca="1" si="132"/>
        <v>1333.5</v>
      </c>
    </row>
    <row r="1246" spans="12:37" x14ac:dyDescent="0.25">
      <c r="L1246" t="str">
        <f t="shared" si="133"/>
        <v/>
      </c>
      <c r="M1246" t="str">
        <f t="shared" si="127"/>
        <v/>
      </c>
      <c r="N1246" t="e">
        <f>SIN(RADIANS(M1245))</f>
        <v>#VALUE!</v>
      </c>
      <c r="O1246" t="e">
        <f>SIN(RADIANS(DEGREES(ASIN(((SIN(RADIANS(M1245)))*$C$26)/(SQRT((((SIN(RADIANS(M1245)))*$C$26)^2)+(($C$22-$C$25-(((SIN(RADIANS(90-M1245)))*$C$26))-$C$23)^2)))))))</f>
        <v>#VALUE!</v>
      </c>
      <c r="P1246" t="e">
        <f>N1246</f>
        <v>#VALUE!</v>
      </c>
      <c r="R1246">
        <f>$C$6</f>
        <v>1333.5</v>
      </c>
      <c r="AF1246" s="10">
        <v>11830</v>
      </c>
      <c r="AG1246">
        <f t="shared" ca="1" si="128"/>
        <v>0</v>
      </c>
      <c r="AH1246">
        <f t="shared" ca="1" si="129"/>
        <v>0</v>
      </c>
      <c r="AI1246">
        <f t="shared" ca="1" si="130"/>
        <v>0</v>
      </c>
      <c r="AJ1246">
        <f t="shared" ca="1" si="131"/>
        <v>1</v>
      </c>
      <c r="AK1246">
        <f t="shared" ca="1" si="132"/>
        <v>1333.5</v>
      </c>
    </row>
    <row r="1247" spans="12:37" x14ac:dyDescent="0.25">
      <c r="L1247" t="str">
        <f t="shared" si="133"/>
        <v/>
      </c>
      <c r="M1247" t="str">
        <f t="shared" si="127"/>
        <v/>
      </c>
      <c r="N1247">
        <v>0</v>
      </c>
      <c r="O1247" t="e">
        <f>$C$23*O1246</f>
        <v>#VALUE!</v>
      </c>
      <c r="P1247" t="e">
        <f>$C$22*P1246</f>
        <v>#VALUE!</v>
      </c>
      <c r="R1247">
        <f>$C$20*$C$6</f>
        <v>25325.832000000002</v>
      </c>
      <c r="AF1247" s="10">
        <v>11840</v>
      </c>
      <c r="AG1247">
        <f t="shared" ca="1" si="128"/>
        <v>0</v>
      </c>
      <c r="AH1247">
        <f t="shared" ca="1" si="129"/>
        <v>0</v>
      </c>
      <c r="AI1247">
        <f t="shared" ca="1" si="130"/>
        <v>0</v>
      </c>
      <c r="AJ1247">
        <f t="shared" ca="1" si="131"/>
        <v>1</v>
      </c>
      <c r="AK1247">
        <f t="shared" ca="1" si="132"/>
        <v>1333.5</v>
      </c>
    </row>
    <row r="1248" spans="12:37" x14ac:dyDescent="0.25">
      <c r="L1248" t="str">
        <f t="shared" si="133"/>
        <v/>
      </c>
      <c r="M1248" t="str">
        <f t="shared" si="127"/>
        <v/>
      </c>
      <c r="AF1248" s="10">
        <v>11850</v>
      </c>
      <c r="AG1248">
        <f t="shared" ca="1" si="128"/>
        <v>0</v>
      </c>
      <c r="AH1248">
        <f t="shared" ca="1" si="129"/>
        <v>0</v>
      </c>
      <c r="AI1248">
        <f t="shared" ca="1" si="130"/>
        <v>0</v>
      </c>
      <c r="AJ1248">
        <f t="shared" ca="1" si="131"/>
        <v>1</v>
      </c>
      <c r="AK1248">
        <f t="shared" ca="1" si="132"/>
        <v>1333.5</v>
      </c>
    </row>
    <row r="1249" spans="12:37" x14ac:dyDescent="0.25">
      <c r="L1249" t="str">
        <f t="shared" si="133"/>
        <v/>
      </c>
      <c r="M1249" t="str">
        <f t="shared" si="127"/>
        <v/>
      </c>
      <c r="N1249" t="e">
        <f t="array" ref="N1249:P1251">MINVERSE(N1245:P1247)</f>
        <v>#VALUE!</v>
      </c>
      <c r="O1249" t="e">
        <v>#VALUE!</v>
      </c>
      <c r="P1249" t="e">
        <v>#VALUE!</v>
      </c>
      <c r="R1249" t="e">
        <f t="array" ref="R1249:R1251">MMULT(N1249:P1251,R1245:R1247)</f>
        <v>#VALUE!</v>
      </c>
      <c r="S1249" t="s">
        <v>35</v>
      </c>
      <c r="AF1249" s="10">
        <v>11860</v>
      </c>
      <c r="AG1249">
        <f t="shared" ca="1" si="128"/>
        <v>0</v>
      </c>
      <c r="AH1249">
        <f t="shared" ca="1" si="129"/>
        <v>0</v>
      </c>
      <c r="AI1249">
        <f t="shared" ca="1" si="130"/>
        <v>0</v>
      </c>
      <c r="AJ1249">
        <f t="shared" ca="1" si="131"/>
        <v>1</v>
      </c>
      <c r="AK1249">
        <f t="shared" ca="1" si="132"/>
        <v>1333.5</v>
      </c>
    </row>
    <row r="1250" spans="12:37" x14ac:dyDescent="0.25">
      <c r="L1250" t="str">
        <f t="shared" si="133"/>
        <v/>
      </c>
      <c r="M1250" t="str">
        <f t="shared" si="127"/>
        <v/>
      </c>
      <c r="N1250" t="e">
        <v>#VALUE!</v>
      </c>
      <c r="O1250" t="e">
        <v>#VALUE!</v>
      </c>
      <c r="P1250" t="e">
        <v>#VALUE!</v>
      </c>
      <c r="R1250" t="e">
        <v>#VALUE!</v>
      </c>
      <c r="S1250" t="s">
        <v>35</v>
      </c>
      <c r="AF1250" s="10">
        <v>11870</v>
      </c>
      <c r="AG1250">
        <f t="shared" ca="1" si="128"/>
        <v>0</v>
      </c>
      <c r="AH1250">
        <f t="shared" ca="1" si="129"/>
        <v>0</v>
      </c>
      <c r="AI1250">
        <f t="shared" ca="1" si="130"/>
        <v>0</v>
      </c>
      <c r="AJ1250">
        <f t="shared" ca="1" si="131"/>
        <v>1</v>
      </c>
      <c r="AK1250">
        <f t="shared" ca="1" si="132"/>
        <v>1333.5</v>
      </c>
    </row>
    <row r="1251" spans="12:37" x14ac:dyDescent="0.25">
      <c r="L1251" t="str">
        <f t="shared" si="133"/>
        <v/>
      </c>
      <c r="M1251" t="str">
        <f t="shared" ref="M1251:M1314" si="134">IF(M1241="","",IF(((M1241+$O$61)&gt;=$O$49+($O$61/2)),"",(M1241+$O$61)))</f>
        <v/>
      </c>
      <c r="N1251" t="e">
        <v>#VALUE!</v>
      </c>
      <c r="O1251" t="e">
        <v>#VALUE!</v>
      </c>
      <c r="P1251" t="e">
        <v>#VALUE!</v>
      </c>
      <c r="R1251" t="e">
        <v>#VALUE!</v>
      </c>
      <c r="S1251" t="s">
        <v>35</v>
      </c>
      <c r="AF1251" s="10">
        <v>11880</v>
      </c>
      <c r="AG1251">
        <f t="shared" ca="1" si="128"/>
        <v>0</v>
      </c>
      <c r="AH1251">
        <f t="shared" ca="1" si="129"/>
        <v>0</v>
      </c>
      <c r="AI1251">
        <f t="shared" ca="1" si="130"/>
        <v>0</v>
      </c>
      <c r="AJ1251">
        <f t="shared" ca="1" si="131"/>
        <v>1</v>
      </c>
      <c r="AK1251">
        <f t="shared" ca="1" si="132"/>
        <v>1333.5</v>
      </c>
    </row>
    <row r="1252" spans="12:37" x14ac:dyDescent="0.25">
      <c r="L1252" t="str">
        <f t="shared" si="133"/>
        <v/>
      </c>
      <c r="M1252" t="str">
        <f t="shared" si="134"/>
        <v/>
      </c>
      <c r="AF1252" s="10">
        <v>11890</v>
      </c>
      <c r="AG1252">
        <f t="shared" ca="1" si="128"/>
        <v>0</v>
      </c>
      <c r="AH1252">
        <f t="shared" ca="1" si="129"/>
        <v>0</v>
      </c>
      <c r="AI1252">
        <f t="shared" ca="1" si="130"/>
        <v>0</v>
      </c>
      <c r="AJ1252">
        <f t="shared" ca="1" si="131"/>
        <v>1</v>
      </c>
      <c r="AK1252">
        <f t="shared" ca="1" si="132"/>
        <v>1333.5</v>
      </c>
    </row>
    <row r="1253" spans="12:37" x14ac:dyDescent="0.25">
      <c r="L1253" t="str">
        <f t="shared" si="133"/>
        <v/>
      </c>
      <c r="M1253" t="str">
        <f t="shared" si="134"/>
        <v/>
      </c>
      <c r="AF1253" s="10">
        <v>11900</v>
      </c>
      <c r="AG1253">
        <f t="shared" ca="1" si="128"/>
        <v>0</v>
      </c>
      <c r="AH1253">
        <f t="shared" ca="1" si="129"/>
        <v>0</v>
      </c>
      <c r="AI1253">
        <f t="shared" ca="1" si="130"/>
        <v>0</v>
      </c>
      <c r="AJ1253">
        <f t="shared" ca="1" si="131"/>
        <v>1</v>
      </c>
      <c r="AK1253">
        <f t="shared" ca="1" si="132"/>
        <v>1333.5</v>
      </c>
    </row>
    <row r="1254" spans="12:37" x14ac:dyDescent="0.25">
      <c r="L1254" t="str">
        <f t="shared" si="133"/>
        <v/>
      </c>
      <c r="M1254" t="str">
        <f t="shared" si="134"/>
        <v/>
      </c>
      <c r="N1254" t="s">
        <v>32</v>
      </c>
      <c r="O1254" t="s">
        <v>33</v>
      </c>
      <c r="P1254" t="s">
        <v>34</v>
      </c>
      <c r="AF1254" s="10">
        <v>11910</v>
      </c>
      <c r="AG1254">
        <f t="shared" ca="1" si="128"/>
        <v>0</v>
      </c>
      <c r="AH1254">
        <f t="shared" ca="1" si="129"/>
        <v>0</v>
      </c>
      <c r="AI1254">
        <f t="shared" ca="1" si="130"/>
        <v>0</v>
      </c>
      <c r="AJ1254">
        <f t="shared" ca="1" si="131"/>
        <v>1</v>
      </c>
      <c r="AK1254">
        <f t="shared" ca="1" si="132"/>
        <v>1333.5</v>
      </c>
    </row>
    <row r="1255" spans="12:37" x14ac:dyDescent="0.25">
      <c r="L1255" t="str">
        <f t="shared" si="133"/>
        <v/>
      </c>
      <c r="M1255" t="str">
        <f t="shared" si="134"/>
        <v/>
      </c>
      <c r="N1255" t="e">
        <f>COS(RADIANS(M1255))</f>
        <v>#VALUE!</v>
      </c>
      <c r="O1255" t="str">
        <f>IFERROR(-COS(RADIANS(DEGREES(ASIN(((SIN(RADIANS(M1255)))*$C$26)/(SQRT((((SIN(RADIANS(M1255)))*$C$26)^2)+(($C$22-$C$25-(((SIN(RADIANS(90-M1255)))*$C$26))-$C$23)^2))))))),"")</f>
        <v/>
      </c>
      <c r="P1255" t="e">
        <f>N1255</f>
        <v>#VALUE!</v>
      </c>
      <c r="R1255">
        <v>0</v>
      </c>
      <c r="AF1255" s="10">
        <v>11920</v>
      </c>
      <c r="AG1255">
        <f t="shared" ca="1" si="128"/>
        <v>0</v>
      </c>
      <c r="AH1255">
        <f t="shared" ca="1" si="129"/>
        <v>0</v>
      </c>
      <c r="AI1255">
        <f t="shared" ca="1" si="130"/>
        <v>0</v>
      </c>
      <c r="AJ1255">
        <f t="shared" ca="1" si="131"/>
        <v>1</v>
      </c>
      <c r="AK1255">
        <f t="shared" ca="1" si="132"/>
        <v>1333.5</v>
      </c>
    </row>
    <row r="1256" spans="12:37" x14ac:dyDescent="0.25">
      <c r="L1256" t="str">
        <f t="shared" si="133"/>
        <v/>
      </c>
      <c r="M1256" t="str">
        <f t="shared" si="134"/>
        <v/>
      </c>
      <c r="N1256" t="e">
        <f>SIN(RADIANS(M1255))</f>
        <v>#VALUE!</v>
      </c>
      <c r="O1256" t="e">
        <f>SIN(RADIANS(DEGREES(ASIN(((SIN(RADIANS(M1255)))*$C$26)/(SQRT((((SIN(RADIANS(M1255)))*$C$26)^2)+(($C$22-$C$25-(((SIN(RADIANS(90-M1255)))*$C$26))-$C$23)^2)))))))</f>
        <v>#VALUE!</v>
      </c>
      <c r="P1256" t="e">
        <f>N1256</f>
        <v>#VALUE!</v>
      </c>
      <c r="R1256">
        <f>$C$6</f>
        <v>1333.5</v>
      </c>
      <c r="AF1256" s="10">
        <v>11930</v>
      </c>
      <c r="AG1256">
        <f t="shared" ca="1" si="128"/>
        <v>0</v>
      </c>
      <c r="AH1256">
        <f t="shared" ca="1" si="129"/>
        <v>0</v>
      </c>
      <c r="AI1256">
        <f t="shared" ca="1" si="130"/>
        <v>0</v>
      </c>
      <c r="AJ1256">
        <f t="shared" ca="1" si="131"/>
        <v>1</v>
      </c>
      <c r="AK1256">
        <f t="shared" ca="1" si="132"/>
        <v>1333.5</v>
      </c>
    </row>
    <row r="1257" spans="12:37" x14ac:dyDescent="0.25">
      <c r="L1257" t="str">
        <f t="shared" si="133"/>
        <v/>
      </c>
      <c r="M1257" t="str">
        <f t="shared" si="134"/>
        <v/>
      </c>
      <c r="N1257">
        <v>0</v>
      </c>
      <c r="O1257" t="e">
        <f>$C$23*O1256</f>
        <v>#VALUE!</v>
      </c>
      <c r="P1257" t="e">
        <f>$C$22*P1256</f>
        <v>#VALUE!</v>
      </c>
      <c r="R1257">
        <f>$C$20*$C$6</f>
        <v>25325.832000000002</v>
      </c>
      <c r="AF1257" s="10">
        <v>11940</v>
      </c>
      <c r="AG1257">
        <f t="shared" ca="1" si="128"/>
        <v>0</v>
      </c>
      <c r="AH1257">
        <f t="shared" ca="1" si="129"/>
        <v>0</v>
      </c>
      <c r="AI1257">
        <f t="shared" ca="1" si="130"/>
        <v>0</v>
      </c>
      <c r="AJ1257">
        <f t="shared" ca="1" si="131"/>
        <v>1</v>
      </c>
      <c r="AK1257">
        <f t="shared" ca="1" si="132"/>
        <v>1333.5</v>
      </c>
    </row>
    <row r="1258" spans="12:37" x14ac:dyDescent="0.25">
      <c r="L1258" t="str">
        <f t="shared" si="133"/>
        <v/>
      </c>
      <c r="M1258" t="str">
        <f t="shared" si="134"/>
        <v/>
      </c>
      <c r="AF1258" s="10">
        <v>11950</v>
      </c>
      <c r="AG1258">
        <f t="shared" ca="1" si="128"/>
        <v>0</v>
      </c>
      <c r="AH1258">
        <f t="shared" ca="1" si="129"/>
        <v>0</v>
      </c>
      <c r="AI1258">
        <f t="shared" ca="1" si="130"/>
        <v>0</v>
      </c>
      <c r="AJ1258">
        <f t="shared" ca="1" si="131"/>
        <v>1</v>
      </c>
      <c r="AK1258">
        <f t="shared" ca="1" si="132"/>
        <v>1333.5</v>
      </c>
    </row>
    <row r="1259" spans="12:37" x14ac:dyDescent="0.25">
      <c r="L1259" t="str">
        <f t="shared" si="133"/>
        <v/>
      </c>
      <c r="M1259" t="str">
        <f t="shared" si="134"/>
        <v/>
      </c>
      <c r="N1259" t="e">
        <f t="array" ref="N1259:P1261">MINVERSE(N1255:P1257)</f>
        <v>#VALUE!</v>
      </c>
      <c r="O1259" t="e">
        <v>#VALUE!</v>
      </c>
      <c r="P1259" t="e">
        <v>#VALUE!</v>
      </c>
      <c r="R1259" t="e">
        <f t="array" ref="R1259:R1261">MMULT(N1259:P1261,R1255:R1257)</f>
        <v>#VALUE!</v>
      </c>
      <c r="S1259" t="s">
        <v>35</v>
      </c>
      <c r="AF1259" s="10">
        <v>11960</v>
      </c>
      <c r="AG1259">
        <f t="shared" ca="1" si="128"/>
        <v>0</v>
      </c>
      <c r="AH1259">
        <f t="shared" ca="1" si="129"/>
        <v>0</v>
      </c>
      <c r="AI1259">
        <f t="shared" ca="1" si="130"/>
        <v>0</v>
      </c>
      <c r="AJ1259">
        <f t="shared" ca="1" si="131"/>
        <v>1</v>
      </c>
      <c r="AK1259">
        <f t="shared" ca="1" si="132"/>
        <v>1333.5</v>
      </c>
    </row>
    <row r="1260" spans="12:37" x14ac:dyDescent="0.25">
      <c r="L1260" t="str">
        <f t="shared" si="133"/>
        <v/>
      </c>
      <c r="M1260" t="str">
        <f t="shared" si="134"/>
        <v/>
      </c>
      <c r="N1260" t="e">
        <v>#VALUE!</v>
      </c>
      <c r="O1260" t="e">
        <v>#VALUE!</v>
      </c>
      <c r="P1260" t="e">
        <v>#VALUE!</v>
      </c>
      <c r="R1260" t="e">
        <v>#VALUE!</v>
      </c>
      <c r="S1260" t="s">
        <v>35</v>
      </c>
      <c r="AF1260" s="10">
        <v>11970</v>
      </c>
      <c r="AG1260">
        <f t="shared" ca="1" si="128"/>
        <v>0</v>
      </c>
      <c r="AH1260">
        <f t="shared" ca="1" si="129"/>
        <v>0</v>
      </c>
      <c r="AI1260">
        <f t="shared" ca="1" si="130"/>
        <v>0</v>
      </c>
      <c r="AJ1260">
        <f t="shared" ca="1" si="131"/>
        <v>1</v>
      </c>
      <c r="AK1260">
        <f t="shared" ca="1" si="132"/>
        <v>1333.5</v>
      </c>
    </row>
    <row r="1261" spans="12:37" x14ac:dyDescent="0.25">
      <c r="L1261" t="str">
        <f t="shared" si="133"/>
        <v/>
      </c>
      <c r="M1261" t="str">
        <f t="shared" si="134"/>
        <v/>
      </c>
      <c r="N1261" t="e">
        <v>#VALUE!</v>
      </c>
      <c r="O1261" t="e">
        <v>#VALUE!</v>
      </c>
      <c r="P1261" t="e">
        <v>#VALUE!</v>
      </c>
      <c r="R1261" t="e">
        <v>#VALUE!</v>
      </c>
      <c r="S1261" t="s">
        <v>35</v>
      </c>
      <c r="AF1261" s="10">
        <v>11980</v>
      </c>
      <c r="AG1261">
        <f t="shared" ca="1" si="128"/>
        <v>0</v>
      </c>
      <c r="AH1261">
        <f t="shared" ca="1" si="129"/>
        <v>0</v>
      </c>
      <c r="AI1261">
        <f t="shared" ca="1" si="130"/>
        <v>0</v>
      </c>
      <c r="AJ1261">
        <f t="shared" ca="1" si="131"/>
        <v>1</v>
      </c>
      <c r="AK1261">
        <f t="shared" ca="1" si="132"/>
        <v>1333.5</v>
      </c>
    </row>
    <row r="1262" spans="12:37" x14ac:dyDescent="0.25">
      <c r="L1262" t="str">
        <f t="shared" si="133"/>
        <v/>
      </c>
      <c r="M1262" t="str">
        <f t="shared" si="134"/>
        <v/>
      </c>
      <c r="AF1262" s="10">
        <v>11990</v>
      </c>
      <c r="AG1262">
        <f t="shared" ca="1" si="128"/>
        <v>0</v>
      </c>
      <c r="AH1262">
        <f t="shared" ca="1" si="129"/>
        <v>0</v>
      </c>
      <c r="AI1262">
        <f t="shared" ca="1" si="130"/>
        <v>0</v>
      </c>
      <c r="AJ1262">
        <f t="shared" ca="1" si="131"/>
        <v>1</v>
      </c>
      <c r="AK1262">
        <f t="shared" ca="1" si="132"/>
        <v>1333.5</v>
      </c>
    </row>
    <row r="1263" spans="12:37" x14ac:dyDescent="0.25">
      <c r="L1263" t="str">
        <f t="shared" si="133"/>
        <v/>
      </c>
      <c r="M1263" t="str">
        <f t="shared" si="134"/>
        <v/>
      </c>
      <c r="AF1263" s="10">
        <v>12000</v>
      </c>
      <c r="AG1263">
        <f t="shared" ca="1" si="128"/>
        <v>0</v>
      </c>
      <c r="AH1263">
        <f t="shared" ca="1" si="129"/>
        <v>0</v>
      </c>
      <c r="AI1263">
        <f t="shared" ca="1" si="130"/>
        <v>0</v>
      </c>
      <c r="AJ1263">
        <f t="shared" ca="1" si="131"/>
        <v>1</v>
      </c>
      <c r="AK1263">
        <f t="shared" ca="1" si="132"/>
        <v>1333.5</v>
      </c>
    </row>
    <row r="1264" spans="12:37" x14ac:dyDescent="0.25">
      <c r="L1264" t="str">
        <f t="shared" si="133"/>
        <v/>
      </c>
      <c r="M1264" t="str">
        <f t="shared" si="134"/>
        <v/>
      </c>
      <c r="N1264" t="s">
        <v>32</v>
      </c>
      <c r="O1264" t="s">
        <v>33</v>
      </c>
      <c r="P1264" t="s">
        <v>34</v>
      </c>
      <c r="AF1264" s="10">
        <v>12010</v>
      </c>
      <c r="AG1264">
        <f t="shared" ca="1" si="128"/>
        <v>0</v>
      </c>
      <c r="AH1264">
        <f t="shared" ca="1" si="129"/>
        <v>0</v>
      </c>
      <c r="AI1264">
        <f t="shared" ca="1" si="130"/>
        <v>0</v>
      </c>
      <c r="AJ1264">
        <f t="shared" ca="1" si="131"/>
        <v>1</v>
      </c>
      <c r="AK1264">
        <f t="shared" ca="1" si="132"/>
        <v>1333.5</v>
      </c>
    </row>
    <row r="1265" spans="12:37" x14ac:dyDescent="0.25">
      <c r="L1265" t="str">
        <f t="shared" si="133"/>
        <v/>
      </c>
      <c r="M1265" t="str">
        <f t="shared" si="134"/>
        <v/>
      </c>
      <c r="N1265" t="e">
        <f>COS(RADIANS(M1265))</f>
        <v>#VALUE!</v>
      </c>
      <c r="O1265" t="str">
        <f>IFERROR(-COS(RADIANS(DEGREES(ASIN(((SIN(RADIANS(M1265)))*$C$26)/(SQRT((((SIN(RADIANS(M1265)))*$C$26)^2)+(($C$22-$C$25-(((SIN(RADIANS(90-M1265)))*$C$26))-$C$23)^2))))))),"")</f>
        <v/>
      </c>
      <c r="P1265" t="e">
        <f>N1265</f>
        <v>#VALUE!</v>
      </c>
      <c r="R1265">
        <v>0</v>
      </c>
      <c r="AF1265" s="10">
        <v>12020</v>
      </c>
      <c r="AG1265">
        <f t="shared" ca="1" si="128"/>
        <v>0</v>
      </c>
      <c r="AH1265">
        <f t="shared" ca="1" si="129"/>
        <v>0</v>
      </c>
      <c r="AI1265">
        <f t="shared" ca="1" si="130"/>
        <v>0</v>
      </c>
      <c r="AJ1265">
        <f t="shared" ca="1" si="131"/>
        <v>1</v>
      </c>
      <c r="AK1265">
        <f t="shared" ca="1" si="132"/>
        <v>1333.5</v>
      </c>
    </row>
    <row r="1266" spans="12:37" x14ac:dyDescent="0.25">
      <c r="L1266" t="str">
        <f t="shared" si="133"/>
        <v/>
      </c>
      <c r="M1266" t="str">
        <f t="shared" si="134"/>
        <v/>
      </c>
      <c r="N1266" t="e">
        <f>SIN(RADIANS(M1265))</f>
        <v>#VALUE!</v>
      </c>
      <c r="O1266" t="e">
        <f>SIN(RADIANS(DEGREES(ASIN(((SIN(RADIANS(M1265)))*$C$26)/(SQRT((((SIN(RADIANS(M1265)))*$C$26)^2)+(($C$22-$C$25-(((SIN(RADIANS(90-M1265)))*$C$26))-$C$23)^2)))))))</f>
        <v>#VALUE!</v>
      </c>
      <c r="P1266" t="e">
        <f>N1266</f>
        <v>#VALUE!</v>
      </c>
      <c r="R1266">
        <f>$C$6</f>
        <v>1333.5</v>
      </c>
      <c r="AF1266" s="10">
        <v>12030</v>
      </c>
      <c r="AG1266">
        <f t="shared" ca="1" si="128"/>
        <v>0</v>
      </c>
      <c r="AH1266">
        <f t="shared" ca="1" si="129"/>
        <v>0</v>
      </c>
      <c r="AI1266">
        <f t="shared" ca="1" si="130"/>
        <v>0</v>
      </c>
      <c r="AJ1266">
        <f t="shared" ca="1" si="131"/>
        <v>1</v>
      </c>
      <c r="AK1266">
        <f t="shared" ca="1" si="132"/>
        <v>1333.5</v>
      </c>
    </row>
    <row r="1267" spans="12:37" x14ac:dyDescent="0.25">
      <c r="L1267" t="str">
        <f t="shared" si="133"/>
        <v/>
      </c>
      <c r="M1267" t="str">
        <f t="shared" si="134"/>
        <v/>
      </c>
      <c r="N1267">
        <v>0</v>
      </c>
      <c r="O1267" t="e">
        <f>$C$23*O1266</f>
        <v>#VALUE!</v>
      </c>
      <c r="P1267" t="e">
        <f>$C$22*P1266</f>
        <v>#VALUE!</v>
      </c>
      <c r="R1267">
        <f>$C$20*$C$6</f>
        <v>25325.832000000002</v>
      </c>
      <c r="AF1267" s="10">
        <v>12040</v>
      </c>
      <c r="AG1267">
        <f t="shared" ca="1" si="128"/>
        <v>0</v>
      </c>
      <c r="AH1267">
        <f t="shared" ca="1" si="129"/>
        <v>0</v>
      </c>
      <c r="AI1267">
        <f t="shared" ca="1" si="130"/>
        <v>0</v>
      </c>
      <c r="AJ1267">
        <f t="shared" ca="1" si="131"/>
        <v>1</v>
      </c>
      <c r="AK1267">
        <f t="shared" ca="1" si="132"/>
        <v>1333.5</v>
      </c>
    </row>
    <row r="1268" spans="12:37" x14ac:dyDescent="0.25">
      <c r="L1268" t="str">
        <f t="shared" si="133"/>
        <v/>
      </c>
      <c r="M1268" t="str">
        <f t="shared" si="134"/>
        <v/>
      </c>
      <c r="AF1268" s="10">
        <v>12050</v>
      </c>
      <c r="AG1268">
        <f t="shared" ca="1" si="128"/>
        <v>0</v>
      </c>
      <c r="AH1268">
        <f t="shared" ca="1" si="129"/>
        <v>0</v>
      </c>
      <c r="AI1268">
        <f t="shared" ca="1" si="130"/>
        <v>0</v>
      </c>
      <c r="AJ1268">
        <f t="shared" ca="1" si="131"/>
        <v>1</v>
      </c>
      <c r="AK1268">
        <f t="shared" ca="1" si="132"/>
        <v>1333.5</v>
      </c>
    </row>
    <row r="1269" spans="12:37" x14ac:dyDescent="0.25">
      <c r="L1269" t="str">
        <f t="shared" si="133"/>
        <v/>
      </c>
      <c r="M1269" t="str">
        <f t="shared" si="134"/>
        <v/>
      </c>
      <c r="N1269" t="e">
        <f t="array" ref="N1269:P1271">MINVERSE(N1265:P1267)</f>
        <v>#VALUE!</v>
      </c>
      <c r="O1269" t="e">
        <v>#VALUE!</v>
      </c>
      <c r="P1269" t="e">
        <v>#VALUE!</v>
      </c>
      <c r="R1269" t="e">
        <f t="array" ref="R1269:R1271">MMULT(N1269:P1271,R1265:R1267)</f>
        <v>#VALUE!</v>
      </c>
      <c r="S1269" t="s">
        <v>35</v>
      </c>
      <c r="AF1269" s="10">
        <v>12060</v>
      </c>
      <c r="AG1269">
        <f t="shared" ca="1" si="128"/>
        <v>0</v>
      </c>
      <c r="AH1269">
        <f t="shared" ca="1" si="129"/>
        <v>0</v>
      </c>
      <c r="AI1269">
        <f t="shared" ca="1" si="130"/>
        <v>0</v>
      </c>
      <c r="AJ1269">
        <f t="shared" ca="1" si="131"/>
        <v>1</v>
      </c>
      <c r="AK1269">
        <f t="shared" ca="1" si="132"/>
        <v>1333.5</v>
      </c>
    </row>
    <row r="1270" spans="12:37" x14ac:dyDescent="0.25">
      <c r="L1270" t="str">
        <f t="shared" si="133"/>
        <v/>
      </c>
      <c r="M1270" t="str">
        <f t="shared" si="134"/>
        <v/>
      </c>
      <c r="N1270" t="e">
        <v>#VALUE!</v>
      </c>
      <c r="O1270" t="e">
        <v>#VALUE!</v>
      </c>
      <c r="P1270" t="e">
        <v>#VALUE!</v>
      </c>
      <c r="R1270" t="e">
        <v>#VALUE!</v>
      </c>
      <c r="S1270" t="s">
        <v>35</v>
      </c>
      <c r="AF1270" s="10">
        <v>12070</v>
      </c>
      <c r="AG1270">
        <f t="shared" ca="1" si="128"/>
        <v>0</v>
      </c>
      <c r="AH1270">
        <f t="shared" ca="1" si="129"/>
        <v>0</v>
      </c>
      <c r="AI1270">
        <f t="shared" ca="1" si="130"/>
        <v>0</v>
      </c>
      <c r="AJ1270">
        <f t="shared" ca="1" si="131"/>
        <v>1</v>
      </c>
      <c r="AK1270">
        <f t="shared" ca="1" si="132"/>
        <v>1333.5</v>
      </c>
    </row>
    <row r="1271" spans="12:37" x14ac:dyDescent="0.25">
      <c r="L1271" t="str">
        <f t="shared" si="133"/>
        <v/>
      </c>
      <c r="M1271" t="str">
        <f t="shared" si="134"/>
        <v/>
      </c>
      <c r="N1271" t="e">
        <v>#VALUE!</v>
      </c>
      <c r="O1271" t="e">
        <v>#VALUE!</v>
      </c>
      <c r="P1271" t="e">
        <v>#VALUE!</v>
      </c>
      <c r="R1271" t="e">
        <v>#VALUE!</v>
      </c>
      <c r="S1271" t="s">
        <v>35</v>
      </c>
      <c r="AF1271" s="10">
        <v>12080</v>
      </c>
      <c r="AG1271">
        <f t="shared" ca="1" si="128"/>
        <v>0</v>
      </c>
      <c r="AH1271">
        <f t="shared" ca="1" si="129"/>
        <v>0</v>
      </c>
      <c r="AI1271">
        <f t="shared" ca="1" si="130"/>
        <v>0</v>
      </c>
      <c r="AJ1271">
        <f t="shared" ca="1" si="131"/>
        <v>1</v>
      </c>
      <c r="AK1271">
        <f t="shared" ca="1" si="132"/>
        <v>1333.5</v>
      </c>
    </row>
    <row r="1272" spans="12:37" x14ac:dyDescent="0.25">
      <c r="L1272" t="str">
        <f t="shared" si="133"/>
        <v/>
      </c>
      <c r="M1272" t="str">
        <f t="shared" si="134"/>
        <v/>
      </c>
      <c r="AF1272" s="10">
        <v>12090</v>
      </c>
      <c r="AG1272">
        <f t="shared" ca="1" si="128"/>
        <v>0</v>
      </c>
      <c r="AH1272">
        <f t="shared" ca="1" si="129"/>
        <v>0</v>
      </c>
      <c r="AI1272">
        <f t="shared" ca="1" si="130"/>
        <v>0</v>
      </c>
      <c r="AJ1272">
        <f t="shared" ca="1" si="131"/>
        <v>1</v>
      </c>
      <c r="AK1272">
        <f t="shared" ca="1" si="132"/>
        <v>1333.5</v>
      </c>
    </row>
    <row r="1273" spans="12:37" x14ac:dyDescent="0.25">
      <c r="L1273" t="str">
        <f t="shared" si="133"/>
        <v/>
      </c>
      <c r="M1273" t="str">
        <f t="shared" si="134"/>
        <v/>
      </c>
      <c r="AF1273" s="10">
        <v>12100</v>
      </c>
      <c r="AG1273">
        <f t="shared" ca="1" si="128"/>
        <v>0</v>
      </c>
      <c r="AH1273">
        <f t="shared" ca="1" si="129"/>
        <v>0</v>
      </c>
      <c r="AI1273">
        <f t="shared" ca="1" si="130"/>
        <v>0</v>
      </c>
      <c r="AJ1273">
        <f t="shared" ca="1" si="131"/>
        <v>1</v>
      </c>
      <c r="AK1273">
        <f t="shared" ca="1" si="132"/>
        <v>1333.5</v>
      </c>
    </row>
    <row r="1274" spans="12:37" x14ac:dyDescent="0.25">
      <c r="L1274" t="str">
        <f t="shared" si="133"/>
        <v/>
      </c>
      <c r="M1274" t="str">
        <f t="shared" si="134"/>
        <v/>
      </c>
      <c r="N1274" t="s">
        <v>32</v>
      </c>
      <c r="O1274" t="s">
        <v>33</v>
      </c>
      <c r="P1274" t="s">
        <v>34</v>
      </c>
      <c r="AF1274" s="10">
        <v>12110</v>
      </c>
      <c r="AG1274">
        <f t="shared" ca="1" si="128"/>
        <v>0</v>
      </c>
      <c r="AH1274">
        <f t="shared" ca="1" si="129"/>
        <v>0</v>
      </c>
      <c r="AI1274">
        <f t="shared" ca="1" si="130"/>
        <v>0</v>
      </c>
      <c r="AJ1274">
        <f t="shared" ca="1" si="131"/>
        <v>1</v>
      </c>
      <c r="AK1274">
        <f t="shared" ca="1" si="132"/>
        <v>1333.5</v>
      </c>
    </row>
    <row r="1275" spans="12:37" x14ac:dyDescent="0.25">
      <c r="L1275" t="str">
        <f t="shared" si="133"/>
        <v/>
      </c>
      <c r="M1275" t="str">
        <f t="shared" si="134"/>
        <v/>
      </c>
      <c r="N1275" t="e">
        <f>COS(RADIANS(M1275))</f>
        <v>#VALUE!</v>
      </c>
      <c r="O1275" t="str">
        <f>IFERROR(-COS(RADIANS(DEGREES(ASIN(((SIN(RADIANS(M1275)))*$C$26)/(SQRT((((SIN(RADIANS(M1275)))*$C$26)^2)+(($C$22-$C$25-(((SIN(RADIANS(90-M1275)))*$C$26))-$C$23)^2))))))),"")</f>
        <v/>
      </c>
      <c r="P1275" t="e">
        <f>N1275</f>
        <v>#VALUE!</v>
      </c>
      <c r="R1275">
        <v>0</v>
      </c>
      <c r="AF1275" s="10">
        <v>12120</v>
      </c>
      <c r="AG1275">
        <f t="shared" ca="1" si="128"/>
        <v>0</v>
      </c>
      <c r="AH1275">
        <f t="shared" ca="1" si="129"/>
        <v>0</v>
      </c>
      <c r="AI1275">
        <f t="shared" ca="1" si="130"/>
        <v>0</v>
      </c>
      <c r="AJ1275">
        <f t="shared" ca="1" si="131"/>
        <v>1</v>
      </c>
      <c r="AK1275">
        <f t="shared" ca="1" si="132"/>
        <v>1333.5</v>
      </c>
    </row>
    <row r="1276" spans="12:37" x14ac:dyDescent="0.25">
      <c r="L1276" t="str">
        <f t="shared" si="133"/>
        <v/>
      </c>
      <c r="M1276" t="str">
        <f t="shared" si="134"/>
        <v/>
      </c>
      <c r="N1276" t="e">
        <f>SIN(RADIANS(M1275))</f>
        <v>#VALUE!</v>
      </c>
      <c r="O1276" t="e">
        <f>SIN(RADIANS(DEGREES(ASIN(((SIN(RADIANS(M1275)))*$C$26)/(SQRT((((SIN(RADIANS(M1275)))*$C$26)^2)+(($C$22-$C$25-(((SIN(RADIANS(90-M1275)))*$C$26))-$C$23)^2)))))))</f>
        <v>#VALUE!</v>
      </c>
      <c r="P1276" t="e">
        <f>N1276</f>
        <v>#VALUE!</v>
      </c>
      <c r="R1276">
        <f>$C$6</f>
        <v>1333.5</v>
      </c>
      <c r="AF1276" s="10">
        <v>12130</v>
      </c>
      <c r="AG1276">
        <f t="shared" ca="1" si="128"/>
        <v>0</v>
      </c>
      <c r="AH1276">
        <f t="shared" ca="1" si="129"/>
        <v>0</v>
      </c>
      <c r="AI1276">
        <f t="shared" ca="1" si="130"/>
        <v>0</v>
      </c>
      <c r="AJ1276">
        <f t="shared" ca="1" si="131"/>
        <v>1</v>
      </c>
      <c r="AK1276">
        <f t="shared" ca="1" si="132"/>
        <v>1333.5</v>
      </c>
    </row>
    <row r="1277" spans="12:37" x14ac:dyDescent="0.25">
      <c r="L1277" t="str">
        <f t="shared" si="133"/>
        <v/>
      </c>
      <c r="M1277" t="str">
        <f t="shared" si="134"/>
        <v/>
      </c>
      <c r="N1277">
        <v>0</v>
      </c>
      <c r="O1277" t="e">
        <f>$C$23*O1276</f>
        <v>#VALUE!</v>
      </c>
      <c r="P1277" t="e">
        <f>$C$22*P1276</f>
        <v>#VALUE!</v>
      </c>
      <c r="R1277">
        <f>$C$20*$C$6</f>
        <v>25325.832000000002</v>
      </c>
      <c r="AF1277" s="10">
        <v>12140</v>
      </c>
      <c r="AG1277">
        <f t="shared" ca="1" si="128"/>
        <v>0</v>
      </c>
      <c r="AH1277">
        <f t="shared" ca="1" si="129"/>
        <v>0</v>
      </c>
      <c r="AI1277">
        <f t="shared" ca="1" si="130"/>
        <v>0</v>
      </c>
      <c r="AJ1277">
        <f t="shared" ca="1" si="131"/>
        <v>1</v>
      </c>
      <c r="AK1277">
        <f t="shared" ca="1" si="132"/>
        <v>1333.5</v>
      </c>
    </row>
    <row r="1278" spans="12:37" x14ac:dyDescent="0.25">
      <c r="L1278" t="str">
        <f t="shared" si="133"/>
        <v/>
      </c>
      <c r="M1278" t="str">
        <f t="shared" si="134"/>
        <v/>
      </c>
      <c r="AF1278" s="10">
        <v>12150</v>
      </c>
      <c r="AG1278">
        <f t="shared" ca="1" si="128"/>
        <v>0</v>
      </c>
      <c r="AH1278">
        <f t="shared" ca="1" si="129"/>
        <v>0</v>
      </c>
      <c r="AI1278">
        <f t="shared" ca="1" si="130"/>
        <v>0</v>
      </c>
      <c r="AJ1278">
        <f t="shared" ca="1" si="131"/>
        <v>1</v>
      </c>
      <c r="AK1278">
        <f t="shared" ca="1" si="132"/>
        <v>1333.5</v>
      </c>
    </row>
    <row r="1279" spans="12:37" x14ac:dyDescent="0.25">
      <c r="L1279" t="str">
        <f t="shared" si="133"/>
        <v/>
      </c>
      <c r="M1279" t="str">
        <f t="shared" si="134"/>
        <v/>
      </c>
      <c r="N1279" t="e">
        <f t="array" ref="N1279:P1281">MINVERSE(N1275:P1277)</f>
        <v>#VALUE!</v>
      </c>
      <c r="O1279" t="e">
        <v>#VALUE!</v>
      </c>
      <c r="P1279" t="e">
        <v>#VALUE!</v>
      </c>
      <c r="R1279" t="e">
        <f t="array" ref="R1279:R1281">MMULT(N1279:P1281,R1275:R1277)</f>
        <v>#VALUE!</v>
      </c>
      <c r="S1279" t="s">
        <v>35</v>
      </c>
      <c r="AF1279" s="10">
        <v>12160</v>
      </c>
      <c r="AG1279">
        <f t="shared" ca="1" si="128"/>
        <v>0</v>
      </c>
      <c r="AH1279">
        <f t="shared" ca="1" si="129"/>
        <v>0</v>
      </c>
      <c r="AI1279">
        <f t="shared" ca="1" si="130"/>
        <v>0</v>
      </c>
      <c r="AJ1279">
        <f t="shared" ca="1" si="131"/>
        <v>1</v>
      </c>
      <c r="AK1279">
        <f t="shared" ca="1" si="132"/>
        <v>1333.5</v>
      </c>
    </row>
    <row r="1280" spans="12:37" x14ac:dyDescent="0.25">
      <c r="L1280" t="str">
        <f t="shared" si="133"/>
        <v/>
      </c>
      <c r="M1280" t="str">
        <f t="shared" si="134"/>
        <v/>
      </c>
      <c r="N1280" t="e">
        <v>#VALUE!</v>
      </c>
      <c r="O1280" t="e">
        <v>#VALUE!</v>
      </c>
      <c r="P1280" t="e">
        <v>#VALUE!</v>
      </c>
      <c r="R1280" t="e">
        <v>#VALUE!</v>
      </c>
      <c r="S1280" t="s">
        <v>35</v>
      </c>
      <c r="AF1280" s="10">
        <v>12170</v>
      </c>
      <c r="AG1280">
        <f t="shared" ref="AG1280:AG1343" ca="1" si="135">IF(((AF1280/10)+0.99)&gt;$O$60,AG1279,OFFSET($M$65,AF1280,0))</f>
        <v>0</v>
      </c>
      <c r="AH1280">
        <f t="shared" ref="AH1280:AH1343" ca="1" si="136">IFERROR(IF((AF1280/10)&gt;$O$60,AH1279,DEGREES(ASIN(((SIN(RADIANS(AG1280)))*$C$26)/(SQRT((((SIN(RADIANS(AG1280)))*$C$26)^2)+(($C$22-$C$25-(((SIN(RADIANS(90-AG1280)))*$C$26))-$C$23)^2)))))),AH1279)</f>
        <v>0</v>
      </c>
      <c r="AI1280">
        <f t="shared" ref="AI1280:AI1343" ca="1" si="137">IFERROR(IF((AF1280/10)&gt;$O$60,AI1279,OFFSET($R$69,AF1280,0)),AI1279)</f>
        <v>0</v>
      </c>
      <c r="AJ1280">
        <f t="shared" ref="AJ1280:AJ1343" ca="1" si="138">IFERROR(IF((AF1280/10)&gt;$O$60,AJ1279,OFFSET($R$70,AF1280,0)),AJ1279)</f>
        <v>1</v>
      </c>
      <c r="AK1280">
        <f t="shared" ref="AK1280:AK1343" ca="1" si="139">IFERROR(IF((AF1280/10)&gt;$O$60,AK1279,OFFSET($R$71,AF1280,0)),AK1279)</f>
        <v>1333.5</v>
      </c>
    </row>
    <row r="1281" spans="12:37" x14ac:dyDescent="0.25">
      <c r="L1281" t="str">
        <f t="shared" si="133"/>
        <v/>
      </c>
      <c r="M1281" t="str">
        <f t="shared" si="134"/>
        <v/>
      </c>
      <c r="N1281" t="e">
        <v>#VALUE!</v>
      </c>
      <c r="O1281" t="e">
        <v>#VALUE!</v>
      </c>
      <c r="P1281" t="e">
        <v>#VALUE!</v>
      </c>
      <c r="R1281" t="e">
        <v>#VALUE!</v>
      </c>
      <c r="S1281" t="s">
        <v>35</v>
      </c>
      <c r="AF1281" s="10">
        <v>12180</v>
      </c>
      <c r="AG1281">
        <f t="shared" ca="1" si="135"/>
        <v>0</v>
      </c>
      <c r="AH1281">
        <f t="shared" ca="1" si="136"/>
        <v>0</v>
      </c>
      <c r="AI1281">
        <f t="shared" ca="1" si="137"/>
        <v>0</v>
      </c>
      <c r="AJ1281">
        <f t="shared" ca="1" si="138"/>
        <v>1</v>
      </c>
      <c r="AK1281">
        <f t="shared" ca="1" si="139"/>
        <v>1333.5</v>
      </c>
    </row>
    <row r="1282" spans="12:37" x14ac:dyDescent="0.25">
      <c r="L1282" t="str">
        <f t="shared" si="133"/>
        <v/>
      </c>
      <c r="M1282" t="str">
        <f t="shared" si="134"/>
        <v/>
      </c>
      <c r="AF1282" s="10">
        <v>12190</v>
      </c>
      <c r="AG1282">
        <f t="shared" ca="1" si="135"/>
        <v>0</v>
      </c>
      <c r="AH1282">
        <f t="shared" ca="1" si="136"/>
        <v>0</v>
      </c>
      <c r="AI1282">
        <f t="shared" ca="1" si="137"/>
        <v>0</v>
      </c>
      <c r="AJ1282">
        <f t="shared" ca="1" si="138"/>
        <v>1</v>
      </c>
      <c r="AK1282">
        <f t="shared" ca="1" si="139"/>
        <v>1333.5</v>
      </c>
    </row>
    <row r="1283" spans="12:37" x14ac:dyDescent="0.25">
      <c r="L1283" t="str">
        <f t="shared" si="133"/>
        <v/>
      </c>
      <c r="M1283" t="str">
        <f t="shared" si="134"/>
        <v/>
      </c>
      <c r="AF1283" s="10">
        <v>12200</v>
      </c>
      <c r="AG1283">
        <f t="shared" ca="1" si="135"/>
        <v>0</v>
      </c>
      <c r="AH1283">
        <f t="shared" ca="1" si="136"/>
        <v>0</v>
      </c>
      <c r="AI1283">
        <f t="shared" ca="1" si="137"/>
        <v>0</v>
      </c>
      <c r="AJ1283">
        <f t="shared" ca="1" si="138"/>
        <v>1</v>
      </c>
      <c r="AK1283">
        <f t="shared" ca="1" si="139"/>
        <v>1333.5</v>
      </c>
    </row>
    <row r="1284" spans="12:37" x14ac:dyDescent="0.25">
      <c r="L1284" t="str">
        <f t="shared" si="133"/>
        <v/>
      </c>
      <c r="M1284" t="str">
        <f t="shared" si="134"/>
        <v/>
      </c>
      <c r="N1284" t="s">
        <v>32</v>
      </c>
      <c r="O1284" t="s">
        <v>33</v>
      </c>
      <c r="P1284" t="s">
        <v>34</v>
      </c>
      <c r="AF1284" s="10">
        <v>12210</v>
      </c>
      <c r="AG1284">
        <f t="shared" ca="1" si="135"/>
        <v>0</v>
      </c>
      <c r="AH1284">
        <f t="shared" ca="1" si="136"/>
        <v>0</v>
      </c>
      <c r="AI1284">
        <f t="shared" ca="1" si="137"/>
        <v>0</v>
      </c>
      <c r="AJ1284">
        <f t="shared" ca="1" si="138"/>
        <v>1</v>
      </c>
      <c r="AK1284">
        <f t="shared" ca="1" si="139"/>
        <v>1333.5</v>
      </c>
    </row>
    <row r="1285" spans="12:37" x14ac:dyDescent="0.25">
      <c r="L1285" t="str">
        <f t="shared" si="133"/>
        <v/>
      </c>
      <c r="M1285" t="str">
        <f t="shared" si="134"/>
        <v/>
      </c>
      <c r="N1285" t="e">
        <f>COS(RADIANS(M1285))</f>
        <v>#VALUE!</v>
      </c>
      <c r="O1285" t="str">
        <f>IFERROR(-COS(RADIANS(DEGREES(ASIN(((SIN(RADIANS(M1285)))*$C$26)/(SQRT((((SIN(RADIANS(M1285)))*$C$26)^2)+(($C$22-$C$25-(((SIN(RADIANS(90-M1285)))*$C$26))-$C$23)^2))))))),"")</f>
        <v/>
      </c>
      <c r="P1285" t="e">
        <f>N1285</f>
        <v>#VALUE!</v>
      </c>
      <c r="R1285">
        <v>0</v>
      </c>
      <c r="AF1285" s="10">
        <v>12220</v>
      </c>
      <c r="AG1285">
        <f t="shared" ca="1" si="135"/>
        <v>0</v>
      </c>
      <c r="AH1285">
        <f t="shared" ca="1" si="136"/>
        <v>0</v>
      </c>
      <c r="AI1285">
        <f t="shared" ca="1" si="137"/>
        <v>0</v>
      </c>
      <c r="AJ1285">
        <f t="shared" ca="1" si="138"/>
        <v>1</v>
      </c>
      <c r="AK1285">
        <f t="shared" ca="1" si="139"/>
        <v>1333.5</v>
      </c>
    </row>
    <row r="1286" spans="12:37" x14ac:dyDescent="0.25">
      <c r="L1286" t="str">
        <f t="shared" si="133"/>
        <v/>
      </c>
      <c r="M1286" t="str">
        <f t="shared" si="134"/>
        <v/>
      </c>
      <c r="N1286" t="e">
        <f>SIN(RADIANS(M1285))</f>
        <v>#VALUE!</v>
      </c>
      <c r="O1286" t="e">
        <f>SIN(RADIANS(DEGREES(ASIN(((SIN(RADIANS(M1285)))*$C$26)/(SQRT((((SIN(RADIANS(M1285)))*$C$26)^2)+(($C$22-$C$25-(((SIN(RADIANS(90-M1285)))*$C$26))-$C$23)^2)))))))</f>
        <v>#VALUE!</v>
      </c>
      <c r="P1286" t="e">
        <f>N1286</f>
        <v>#VALUE!</v>
      </c>
      <c r="R1286">
        <f>$C$6</f>
        <v>1333.5</v>
      </c>
      <c r="AF1286" s="10">
        <v>12230</v>
      </c>
      <c r="AG1286">
        <f t="shared" ca="1" si="135"/>
        <v>0</v>
      </c>
      <c r="AH1286">
        <f t="shared" ca="1" si="136"/>
        <v>0</v>
      </c>
      <c r="AI1286">
        <f t="shared" ca="1" si="137"/>
        <v>0</v>
      </c>
      <c r="AJ1286">
        <f t="shared" ca="1" si="138"/>
        <v>1</v>
      </c>
      <c r="AK1286">
        <f t="shared" ca="1" si="139"/>
        <v>1333.5</v>
      </c>
    </row>
    <row r="1287" spans="12:37" x14ac:dyDescent="0.25">
      <c r="L1287" t="str">
        <f t="shared" si="133"/>
        <v/>
      </c>
      <c r="M1287" t="str">
        <f t="shared" si="134"/>
        <v/>
      </c>
      <c r="N1287">
        <v>0</v>
      </c>
      <c r="O1287" t="e">
        <f>$C$23*O1286</f>
        <v>#VALUE!</v>
      </c>
      <c r="P1287" t="e">
        <f>$C$22*P1286</f>
        <v>#VALUE!</v>
      </c>
      <c r="R1287">
        <f>$C$20*$C$6</f>
        <v>25325.832000000002</v>
      </c>
      <c r="AF1287" s="10">
        <v>12240</v>
      </c>
      <c r="AG1287">
        <f t="shared" ca="1" si="135"/>
        <v>0</v>
      </c>
      <c r="AH1287">
        <f t="shared" ca="1" si="136"/>
        <v>0</v>
      </c>
      <c r="AI1287">
        <f t="shared" ca="1" si="137"/>
        <v>0</v>
      </c>
      <c r="AJ1287">
        <f t="shared" ca="1" si="138"/>
        <v>1</v>
      </c>
      <c r="AK1287">
        <f t="shared" ca="1" si="139"/>
        <v>1333.5</v>
      </c>
    </row>
    <row r="1288" spans="12:37" x14ac:dyDescent="0.25">
      <c r="L1288" t="str">
        <f t="shared" si="133"/>
        <v/>
      </c>
      <c r="M1288" t="str">
        <f t="shared" si="134"/>
        <v/>
      </c>
      <c r="AF1288" s="10">
        <v>12250</v>
      </c>
      <c r="AG1288">
        <f t="shared" ca="1" si="135"/>
        <v>0</v>
      </c>
      <c r="AH1288">
        <f t="shared" ca="1" si="136"/>
        <v>0</v>
      </c>
      <c r="AI1288">
        <f t="shared" ca="1" si="137"/>
        <v>0</v>
      </c>
      <c r="AJ1288">
        <f t="shared" ca="1" si="138"/>
        <v>1</v>
      </c>
      <c r="AK1288">
        <f t="shared" ca="1" si="139"/>
        <v>1333.5</v>
      </c>
    </row>
    <row r="1289" spans="12:37" x14ac:dyDescent="0.25">
      <c r="L1289" t="str">
        <f t="shared" si="133"/>
        <v/>
      </c>
      <c r="M1289" t="str">
        <f t="shared" si="134"/>
        <v/>
      </c>
      <c r="N1289" t="e">
        <f t="array" ref="N1289:P1291">MINVERSE(N1285:P1287)</f>
        <v>#VALUE!</v>
      </c>
      <c r="O1289" t="e">
        <v>#VALUE!</v>
      </c>
      <c r="P1289" t="e">
        <v>#VALUE!</v>
      </c>
      <c r="R1289" t="e">
        <f t="array" ref="R1289:R1291">MMULT(N1289:P1291,R1285:R1287)</f>
        <v>#VALUE!</v>
      </c>
      <c r="S1289" t="s">
        <v>35</v>
      </c>
      <c r="AF1289" s="10">
        <v>12260</v>
      </c>
      <c r="AG1289">
        <f t="shared" ca="1" si="135"/>
        <v>0</v>
      </c>
      <c r="AH1289">
        <f t="shared" ca="1" si="136"/>
        <v>0</v>
      </c>
      <c r="AI1289">
        <f t="shared" ca="1" si="137"/>
        <v>0</v>
      </c>
      <c r="AJ1289">
        <f t="shared" ca="1" si="138"/>
        <v>1</v>
      </c>
      <c r="AK1289">
        <f t="shared" ca="1" si="139"/>
        <v>1333.5</v>
      </c>
    </row>
    <row r="1290" spans="12:37" x14ac:dyDescent="0.25">
      <c r="L1290" t="str">
        <f t="shared" si="133"/>
        <v/>
      </c>
      <c r="M1290" t="str">
        <f t="shared" si="134"/>
        <v/>
      </c>
      <c r="N1290" t="e">
        <v>#VALUE!</v>
      </c>
      <c r="O1290" t="e">
        <v>#VALUE!</v>
      </c>
      <c r="P1290" t="e">
        <v>#VALUE!</v>
      </c>
      <c r="R1290" t="e">
        <v>#VALUE!</v>
      </c>
      <c r="S1290" t="s">
        <v>35</v>
      </c>
      <c r="AF1290" s="10">
        <v>12270</v>
      </c>
      <c r="AG1290">
        <f t="shared" ca="1" si="135"/>
        <v>0</v>
      </c>
      <c r="AH1290">
        <f t="shared" ca="1" si="136"/>
        <v>0</v>
      </c>
      <c r="AI1290">
        <f t="shared" ca="1" si="137"/>
        <v>0</v>
      </c>
      <c r="AJ1290">
        <f t="shared" ca="1" si="138"/>
        <v>1</v>
      </c>
      <c r="AK1290">
        <f t="shared" ca="1" si="139"/>
        <v>1333.5</v>
      </c>
    </row>
    <row r="1291" spans="12:37" x14ac:dyDescent="0.25">
      <c r="L1291" t="str">
        <f t="shared" si="133"/>
        <v/>
      </c>
      <c r="M1291" t="str">
        <f t="shared" si="134"/>
        <v/>
      </c>
      <c r="N1291" t="e">
        <v>#VALUE!</v>
      </c>
      <c r="O1291" t="e">
        <v>#VALUE!</v>
      </c>
      <c r="P1291" t="e">
        <v>#VALUE!</v>
      </c>
      <c r="R1291" t="e">
        <v>#VALUE!</v>
      </c>
      <c r="S1291" t="s">
        <v>35</v>
      </c>
      <c r="AF1291" s="10">
        <v>12280</v>
      </c>
      <c r="AG1291">
        <f t="shared" ca="1" si="135"/>
        <v>0</v>
      </c>
      <c r="AH1291">
        <f t="shared" ca="1" si="136"/>
        <v>0</v>
      </c>
      <c r="AI1291">
        <f t="shared" ca="1" si="137"/>
        <v>0</v>
      </c>
      <c r="AJ1291">
        <f t="shared" ca="1" si="138"/>
        <v>1</v>
      </c>
      <c r="AK1291">
        <f t="shared" ca="1" si="139"/>
        <v>1333.5</v>
      </c>
    </row>
    <row r="1292" spans="12:37" x14ac:dyDescent="0.25">
      <c r="L1292" t="str">
        <f t="shared" ref="L1292:L1355" si="140">IF(M1292="","",L1282+1)</f>
        <v/>
      </c>
      <c r="M1292" t="str">
        <f t="shared" si="134"/>
        <v/>
      </c>
      <c r="AF1292" s="10">
        <v>12290</v>
      </c>
      <c r="AG1292">
        <f t="shared" ca="1" si="135"/>
        <v>0</v>
      </c>
      <c r="AH1292">
        <f t="shared" ca="1" si="136"/>
        <v>0</v>
      </c>
      <c r="AI1292">
        <f t="shared" ca="1" si="137"/>
        <v>0</v>
      </c>
      <c r="AJ1292">
        <f t="shared" ca="1" si="138"/>
        <v>1</v>
      </c>
      <c r="AK1292">
        <f t="shared" ca="1" si="139"/>
        <v>1333.5</v>
      </c>
    </row>
    <row r="1293" spans="12:37" x14ac:dyDescent="0.25">
      <c r="L1293" t="str">
        <f t="shared" si="140"/>
        <v/>
      </c>
      <c r="M1293" t="str">
        <f t="shared" si="134"/>
        <v/>
      </c>
      <c r="AF1293" s="10">
        <v>12300</v>
      </c>
      <c r="AG1293">
        <f t="shared" ca="1" si="135"/>
        <v>0</v>
      </c>
      <c r="AH1293">
        <f t="shared" ca="1" si="136"/>
        <v>0</v>
      </c>
      <c r="AI1293">
        <f t="shared" ca="1" si="137"/>
        <v>0</v>
      </c>
      <c r="AJ1293">
        <f t="shared" ca="1" si="138"/>
        <v>1</v>
      </c>
      <c r="AK1293">
        <f t="shared" ca="1" si="139"/>
        <v>1333.5</v>
      </c>
    </row>
    <row r="1294" spans="12:37" x14ac:dyDescent="0.25">
      <c r="L1294" t="str">
        <f t="shared" si="140"/>
        <v/>
      </c>
      <c r="M1294" t="str">
        <f t="shared" si="134"/>
        <v/>
      </c>
      <c r="N1294" t="s">
        <v>32</v>
      </c>
      <c r="O1294" t="s">
        <v>33</v>
      </c>
      <c r="P1294" t="s">
        <v>34</v>
      </c>
      <c r="AF1294" s="10">
        <v>12310</v>
      </c>
      <c r="AG1294">
        <f t="shared" ca="1" si="135"/>
        <v>0</v>
      </c>
      <c r="AH1294">
        <f t="shared" ca="1" si="136"/>
        <v>0</v>
      </c>
      <c r="AI1294">
        <f t="shared" ca="1" si="137"/>
        <v>0</v>
      </c>
      <c r="AJ1294">
        <f t="shared" ca="1" si="138"/>
        <v>1</v>
      </c>
      <c r="AK1294">
        <f t="shared" ca="1" si="139"/>
        <v>1333.5</v>
      </c>
    </row>
    <row r="1295" spans="12:37" x14ac:dyDescent="0.25">
      <c r="L1295" t="str">
        <f t="shared" si="140"/>
        <v/>
      </c>
      <c r="M1295" t="str">
        <f t="shared" si="134"/>
        <v/>
      </c>
      <c r="N1295" t="e">
        <f>COS(RADIANS(M1295))</f>
        <v>#VALUE!</v>
      </c>
      <c r="O1295" t="str">
        <f>IFERROR(-COS(RADIANS(DEGREES(ASIN(((SIN(RADIANS(M1295)))*$C$26)/(SQRT((((SIN(RADIANS(M1295)))*$C$26)^2)+(($C$22-$C$25-(((SIN(RADIANS(90-M1295)))*$C$26))-$C$23)^2))))))),"")</f>
        <v/>
      </c>
      <c r="P1295" t="e">
        <f>N1295</f>
        <v>#VALUE!</v>
      </c>
      <c r="R1295">
        <v>0</v>
      </c>
      <c r="AF1295" s="10">
        <v>12320</v>
      </c>
      <c r="AG1295">
        <f t="shared" ca="1" si="135"/>
        <v>0</v>
      </c>
      <c r="AH1295">
        <f t="shared" ca="1" si="136"/>
        <v>0</v>
      </c>
      <c r="AI1295">
        <f t="shared" ca="1" si="137"/>
        <v>0</v>
      </c>
      <c r="AJ1295">
        <f t="shared" ca="1" si="138"/>
        <v>1</v>
      </c>
      <c r="AK1295">
        <f t="shared" ca="1" si="139"/>
        <v>1333.5</v>
      </c>
    </row>
    <row r="1296" spans="12:37" x14ac:dyDescent="0.25">
      <c r="L1296" t="str">
        <f t="shared" si="140"/>
        <v/>
      </c>
      <c r="M1296" t="str">
        <f t="shared" si="134"/>
        <v/>
      </c>
      <c r="N1296" t="e">
        <f>SIN(RADIANS(M1295))</f>
        <v>#VALUE!</v>
      </c>
      <c r="O1296" t="e">
        <f>SIN(RADIANS(DEGREES(ASIN(((SIN(RADIANS(M1295)))*$C$26)/(SQRT((((SIN(RADIANS(M1295)))*$C$26)^2)+(($C$22-$C$25-(((SIN(RADIANS(90-M1295)))*$C$26))-$C$23)^2)))))))</f>
        <v>#VALUE!</v>
      </c>
      <c r="P1296" t="e">
        <f>N1296</f>
        <v>#VALUE!</v>
      </c>
      <c r="R1296">
        <f>$C$6</f>
        <v>1333.5</v>
      </c>
      <c r="AF1296" s="10">
        <v>12330</v>
      </c>
      <c r="AG1296">
        <f t="shared" ca="1" si="135"/>
        <v>0</v>
      </c>
      <c r="AH1296">
        <f t="shared" ca="1" si="136"/>
        <v>0</v>
      </c>
      <c r="AI1296">
        <f t="shared" ca="1" si="137"/>
        <v>0</v>
      </c>
      <c r="AJ1296">
        <f t="shared" ca="1" si="138"/>
        <v>1</v>
      </c>
      <c r="AK1296">
        <f t="shared" ca="1" si="139"/>
        <v>1333.5</v>
      </c>
    </row>
    <row r="1297" spans="12:37" x14ac:dyDescent="0.25">
      <c r="L1297" t="str">
        <f t="shared" si="140"/>
        <v/>
      </c>
      <c r="M1297" t="str">
        <f t="shared" si="134"/>
        <v/>
      </c>
      <c r="N1297">
        <v>0</v>
      </c>
      <c r="O1297" t="e">
        <f>$C$23*O1296</f>
        <v>#VALUE!</v>
      </c>
      <c r="P1297" t="e">
        <f>$C$22*P1296</f>
        <v>#VALUE!</v>
      </c>
      <c r="R1297">
        <f>$C$20*$C$6</f>
        <v>25325.832000000002</v>
      </c>
      <c r="AF1297" s="10">
        <v>12340</v>
      </c>
      <c r="AG1297">
        <f t="shared" ca="1" si="135"/>
        <v>0</v>
      </c>
      <c r="AH1297">
        <f t="shared" ca="1" si="136"/>
        <v>0</v>
      </c>
      <c r="AI1297">
        <f t="shared" ca="1" si="137"/>
        <v>0</v>
      </c>
      <c r="AJ1297">
        <f t="shared" ca="1" si="138"/>
        <v>1</v>
      </c>
      <c r="AK1297">
        <f t="shared" ca="1" si="139"/>
        <v>1333.5</v>
      </c>
    </row>
    <row r="1298" spans="12:37" x14ac:dyDescent="0.25">
      <c r="L1298" t="str">
        <f t="shared" si="140"/>
        <v/>
      </c>
      <c r="M1298" t="str">
        <f t="shared" si="134"/>
        <v/>
      </c>
      <c r="AF1298" s="10">
        <v>12350</v>
      </c>
      <c r="AG1298">
        <f t="shared" ca="1" si="135"/>
        <v>0</v>
      </c>
      <c r="AH1298">
        <f t="shared" ca="1" si="136"/>
        <v>0</v>
      </c>
      <c r="AI1298">
        <f t="shared" ca="1" si="137"/>
        <v>0</v>
      </c>
      <c r="AJ1298">
        <f t="shared" ca="1" si="138"/>
        <v>1</v>
      </c>
      <c r="AK1298">
        <f t="shared" ca="1" si="139"/>
        <v>1333.5</v>
      </c>
    </row>
    <row r="1299" spans="12:37" x14ac:dyDescent="0.25">
      <c r="L1299" t="str">
        <f t="shared" si="140"/>
        <v/>
      </c>
      <c r="M1299" t="str">
        <f t="shared" si="134"/>
        <v/>
      </c>
      <c r="N1299" t="e">
        <f t="array" ref="N1299:P1301">MINVERSE(N1295:P1297)</f>
        <v>#VALUE!</v>
      </c>
      <c r="O1299" t="e">
        <v>#VALUE!</v>
      </c>
      <c r="P1299" t="e">
        <v>#VALUE!</v>
      </c>
      <c r="R1299" t="e">
        <f t="array" ref="R1299:R1301">MMULT(N1299:P1301,R1295:R1297)</f>
        <v>#VALUE!</v>
      </c>
      <c r="S1299" t="s">
        <v>35</v>
      </c>
      <c r="AF1299" s="10">
        <v>12360</v>
      </c>
      <c r="AG1299">
        <f t="shared" ca="1" si="135"/>
        <v>0</v>
      </c>
      <c r="AH1299">
        <f t="shared" ca="1" si="136"/>
        <v>0</v>
      </c>
      <c r="AI1299">
        <f t="shared" ca="1" si="137"/>
        <v>0</v>
      </c>
      <c r="AJ1299">
        <f t="shared" ca="1" si="138"/>
        <v>1</v>
      </c>
      <c r="AK1299">
        <f t="shared" ca="1" si="139"/>
        <v>1333.5</v>
      </c>
    </row>
    <row r="1300" spans="12:37" x14ac:dyDescent="0.25">
      <c r="L1300" t="str">
        <f t="shared" si="140"/>
        <v/>
      </c>
      <c r="M1300" t="str">
        <f t="shared" si="134"/>
        <v/>
      </c>
      <c r="N1300" t="e">
        <v>#VALUE!</v>
      </c>
      <c r="O1300" t="e">
        <v>#VALUE!</v>
      </c>
      <c r="P1300" t="e">
        <v>#VALUE!</v>
      </c>
      <c r="R1300" t="e">
        <v>#VALUE!</v>
      </c>
      <c r="S1300" t="s">
        <v>35</v>
      </c>
      <c r="AF1300" s="10">
        <v>12370</v>
      </c>
      <c r="AG1300">
        <f t="shared" ca="1" si="135"/>
        <v>0</v>
      </c>
      <c r="AH1300">
        <f t="shared" ca="1" si="136"/>
        <v>0</v>
      </c>
      <c r="AI1300">
        <f t="shared" ca="1" si="137"/>
        <v>0</v>
      </c>
      <c r="AJ1300">
        <f t="shared" ca="1" si="138"/>
        <v>1</v>
      </c>
      <c r="AK1300">
        <f t="shared" ca="1" si="139"/>
        <v>1333.5</v>
      </c>
    </row>
    <row r="1301" spans="12:37" x14ac:dyDescent="0.25">
      <c r="L1301" t="str">
        <f t="shared" si="140"/>
        <v/>
      </c>
      <c r="M1301" t="str">
        <f t="shared" si="134"/>
        <v/>
      </c>
      <c r="N1301" t="e">
        <v>#VALUE!</v>
      </c>
      <c r="O1301" t="e">
        <v>#VALUE!</v>
      </c>
      <c r="P1301" t="e">
        <v>#VALUE!</v>
      </c>
      <c r="R1301" t="e">
        <v>#VALUE!</v>
      </c>
      <c r="S1301" t="s">
        <v>35</v>
      </c>
      <c r="AF1301" s="10">
        <v>12380</v>
      </c>
      <c r="AG1301">
        <f t="shared" ca="1" si="135"/>
        <v>0</v>
      </c>
      <c r="AH1301">
        <f t="shared" ca="1" si="136"/>
        <v>0</v>
      </c>
      <c r="AI1301">
        <f t="shared" ca="1" si="137"/>
        <v>0</v>
      </c>
      <c r="AJ1301">
        <f t="shared" ca="1" si="138"/>
        <v>1</v>
      </c>
      <c r="AK1301">
        <f t="shared" ca="1" si="139"/>
        <v>1333.5</v>
      </c>
    </row>
    <row r="1302" spans="12:37" x14ac:dyDescent="0.25">
      <c r="L1302" t="str">
        <f t="shared" si="140"/>
        <v/>
      </c>
      <c r="M1302" t="str">
        <f t="shared" si="134"/>
        <v/>
      </c>
      <c r="AF1302" s="10">
        <v>12390</v>
      </c>
      <c r="AG1302">
        <f t="shared" ca="1" si="135"/>
        <v>0</v>
      </c>
      <c r="AH1302">
        <f t="shared" ca="1" si="136"/>
        <v>0</v>
      </c>
      <c r="AI1302">
        <f t="shared" ca="1" si="137"/>
        <v>0</v>
      </c>
      <c r="AJ1302">
        <f t="shared" ca="1" si="138"/>
        <v>1</v>
      </c>
      <c r="AK1302">
        <f t="shared" ca="1" si="139"/>
        <v>1333.5</v>
      </c>
    </row>
    <row r="1303" spans="12:37" x14ac:dyDescent="0.25">
      <c r="L1303" t="str">
        <f t="shared" si="140"/>
        <v/>
      </c>
      <c r="M1303" t="str">
        <f t="shared" si="134"/>
        <v/>
      </c>
      <c r="AF1303" s="10">
        <v>12400</v>
      </c>
      <c r="AG1303">
        <f t="shared" ca="1" si="135"/>
        <v>0</v>
      </c>
      <c r="AH1303">
        <f t="shared" ca="1" si="136"/>
        <v>0</v>
      </c>
      <c r="AI1303">
        <f t="shared" ca="1" si="137"/>
        <v>0</v>
      </c>
      <c r="AJ1303">
        <f t="shared" ca="1" si="138"/>
        <v>1</v>
      </c>
      <c r="AK1303">
        <f t="shared" ca="1" si="139"/>
        <v>1333.5</v>
      </c>
    </row>
    <row r="1304" spans="12:37" x14ac:dyDescent="0.25">
      <c r="L1304" t="str">
        <f t="shared" si="140"/>
        <v/>
      </c>
      <c r="M1304" t="str">
        <f t="shared" si="134"/>
        <v/>
      </c>
      <c r="N1304" t="s">
        <v>32</v>
      </c>
      <c r="O1304" t="s">
        <v>33</v>
      </c>
      <c r="P1304" t="s">
        <v>34</v>
      </c>
      <c r="AF1304" s="10">
        <v>12410</v>
      </c>
      <c r="AG1304">
        <f t="shared" ca="1" si="135"/>
        <v>0</v>
      </c>
      <c r="AH1304">
        <f t="shared" ca="1" si="136"/>
        <v>0</v>
      </c>
      <c r="AI1304">
        <f t="shared" ca="1" si="137"/>
        <v>0</v>
      </c>
      <c r="AJ1304">
        <f t="shared" ca="1" si="138"/>
        <v>1</v>
      </c>
      <c r="AK1304">
        <f t="shared" ca="1" si="139"/>
        <v>1333.5</v>
      </c>
    </row>
    <row r="1305" spans="12:37" x14ac:dyDescent="0.25">
      <c r="L1305" t="str">
        <f t="shared" si="140"/>
        <v/>
      </c>
      <c r="M1305" t="str">
        <f t="shared" si="134"/>
        <v/>
      </c>
      <c r="N1305" t="e">
        <f>COS(RADIANS(M1305))</f>
        <v>#VALUE!</v>
      </c>
      <c r="O1305" t="str">
        <f>IFERROR(-COS(RADIANS(DEGREES(ASIN(((SIN(RADIANS(M1305)))*$C$26)/(SQRT((((SIN(RADIANS(M1305)))*$C$26)^2)+(($C$22-$C$25-(((SIN(RADIANS(90-M1305)))*$C$26))-$C$23)^2))))))),"")</f>
        <v/>
      </c>
      <c r="P1305" t="e">
        <f>N1305</f>
        <v>#VALUE!</v>
      </c>
      <c r="R1305">
        <v>0</v>
      </c>
      <c r="AF1305" s="10">
        <v>12420</v>
      </c>
      <c r="AG1305">
        <f t="shared" ca="1" si="135"/>
        <v>0</v>
      </c>
      <c r="AH1305">
        <f t="shared" ca="1" si="136"/>
        <v>0</v>
      </c>
      <c r="AI1305">
        <f t="shared" ca="1" si="137"/>
        <v>0</v>
      </c>
      <c r="AJ1305">
        <f t="shared" ca="1" si="138"/>
        <v>1</v>
      </c>
      <c r="AK1305">
        <f t="shared" ca="1" si="139"/>
        <v>1333.5</v>
      </c>
    </row>
    <row r="1306" spans="12:37" x14ac:dyDescent="0.25">
      <c r="L1306" t="str">
        <f t="shared" si="140"/>
        <v/>
      </c>
      <c r="M1306" t="str">
        <f t="shared" si="134"/>
        <v/>
      </c>
      <c r="N1306" t="e">
        <f>SIN(RADIANS(M1305))</f>
        <v>#VALUE!</v>
      </c>
      <c r="O1306" t="e">
        <f>SIN(RADIANS(DEGREES(ASIN(((SIN(RADIANS(M1305)))*$C$26)/(SQRT((((SIN(RADIANS(M1305)))*$C$26)^2)+(($C$22-$C$25-(((SIN(RADIANS(90-M1305)))*$C$26))-$C$23)^2)))))))</f>
        <v>#VALUE!</v>
      </c>
      <c r="P1306" t="e">
        <f>N1306</f>
        <v>#VALUE!</v>
      </c>
      <c r="R1306">
        <f>$C$6</f>
        <v>1333.5</v>
      </c>
      <c r="AF1306" s="10">
        <v>12430</v>
      </c>
      <c r="AG1306">
        <f t="shared" ca="1" si="135"/>
        <v>0</v>
      </c>
      <c r="AH1306">
        <f t="shared" ca="1" si="136"/>
        <v>0</v>
      </c>
      <c r="AI1306">
        <f t="shared" ca="1" si="137"/>
        <v>0</v>
      </c>
      <c r="AJ1306">
        <f t="shared" ca="1" si="138"/>
        <v>1</v>
      </c>
      <c r="AK1306">
        <f t="shared" ca="1" si="139"/>
        <v>1333.5</v>
      </c>
    </row>
    <row r="1307" spans="12:37" x14ac:dyDescent="0.25">
      <c r="L1307" t="str">
        <f t="shared" si="140"/>
        <v/>
      </c>
      <c r="M1307" t="str">
        <f t="shared" si="134"/>
        <v/>
      </c>
      <c r="N1307">
        <v>0</v>
      </c>
      <c r="O1307" t="e">
        <f>$C$23*O1306</f>
        <v>#VALUE!</v>
      </c>
      <c r="P1307" t="e">
        <f>$C$22*P1306</f>
        <v>#VALUE!</v>
      </c>
      <c r="R1307">
        <f>$C$20*$C$6</f>
        <v>25325.832000000002</v>
      </c>
      <c r="AF1307" s="10">
        <v>12440</v>
      </c>
      <c r="AG1307">
        <f t="shared" ca="1" si="135"/>
        <v>0</v>
      </c>
      <c r="AH1307">
        <f t="shared" ca="1" si="136"/>
        <v>0</v>
      </c>
      <c r="AI1307">
        <f t="shared" ca="1" si="137"/>
        <v>0</v>
      </c>
      <c r="AJ1307">
        <f t="shared" ca="1" si="138"/>
        <v>1</v>
      </c>
      <c r="AK1307">
        <f t="shared" ca="1" si="139"/>
        <v>1333.5</v>
      </c>
    </row>
    <row r="1308" spans="12:37" x14ac:dyDescent="0.25">
      <c r="L1308" t="str">
        <f t="shared" si="140"/>
        <v/>
      </c>
      <c r="M1308" t="str">
        <f t="shared" si="134"/>
        <v/>
      </c>
      <c r="AF1308" s="10">
        <v>12450</v>
      </c>
      <c r="AG1308">
        <f t="shared" ca="1" si="135"/>
        <v>0</v>
      </c>
      <c r="AH1308">
        <f t="shared" ca="1" si="136"/>
        <v>0</v>
      </c>
      <c r="AI1308">
        <f t="shared" ca="1" si="137"/>
        <v>0</v>
      </c>
      <c r="AJ1308">
        <f t="shared" ca="1" si="138"/>
        <v>1</v>
      </c>
      <c r="AK1308">
        <f t="shared" ca="1" si="139"/>
        <v>1333.5</v>
      </c>
    </row>
    <row r="1309" spans="12:37" x14ac:dyDescent="0.25">
      <c r="L1309" t="str">
        <f t="shared" si="140"/>
        <v/>
      </c>
      <c r="M1309" t="str">
        <f t="shared" si="134"/>
        <v/>
      </c>
      <c r="N1309" t="e">
        <f t="array" ref="N1309:P1311">MINVERSE(N1305:P1307)</f>
        <v>#VALUE!</v>
      </c>
      <c r="O1309" t="e">
        <v>#VALUE!</v>
      </c>
      <c r="P1309" t="e">
        <v>#VALUE!</v>
      </c>
      <c r="R1309" t="e">
        <f t="array" ref="R1309:R1311">MMULT(N1309:P1311,R1305:R1307)</f>
        <v>#VALUE!</v>
      </c>
      <c r="S1309" t="s">
        <v>35</v>
      </c>
      <c r="AF1309" s="10">
        <v>12460</v>
      </c>
      <c r="AG1309">
        <f t="shared" ca="1" si="135"/>
        <v>0</v>
      </c>
      <c r="AH1309">
        <f t="shared" ca="1" si="136"/>
        <v>0</v>
      </c>
      <c r="AI1309">
        <f t="shared" ca="1" si="137"/>
        <v>0</v>
      </c>
      <c r="AJ1309">
        <f t="shared" ca="1" si="138"/>
        <v>1</v>
      </c>
      <c r="AK1309">
        <f t="shared" ca="1" si="139"/>
        <v>1333.5</v>
      </c>
    </row>
    <row r="1310" spans="12:37" x14ac:dyDescent="0.25">
      <c r="L1310" t="str">
        <f t="shared" si="140"/>
        <v/>
      </c>
      <c r="M1310" t="str">
        <f t="shared" si="134"/>
        <v/>
      </c>
      <c r="N1310" t="e">
        <v>#VALUE!</v>
      </c>
      <c r="O1310" t="e">
        <v>#VALUE!</v>
      </c>
      <c r="P1310" t="e">
        <v>#VALUE!</v>
      </c>
      <c r="R1310" t="e">
        <v>#VALUE!</v>
      </c>
      <c r="S1310" t="s">
        <v>35</v>
      </c>
      <c r="AF1310" s="10">
        <v>12470</v>
      </c>
      <c r="AG1310">
        <f t="shared" ca="1" si="135"/>
        <v>0</v>
      </c>
      <c r="AH1310">
        <f t="shared" ca="1" si="136"/>
        <v>0</v>
      </c>
      <c r="AI1310">
        <f t="shared" ca="1" si="137"/>
        <v>0</v>
      </c>
      <c r="AJ1310">
        <f t="shared" ca="1" si="138"/>
        <v>1</v>
      </c>
      <c r="AK1310">
        <f t="shared" ca="1" si="139"/>
        <v>1333.5</v>
      </c>
    </row>
    <row r="1311" spans="12:37" x14ac:dyDescent="0.25">
      <c r="L1311" t="str">
        <f t="shared" si="140"/>
        <v/>
      </c>
      <c r="M1311" t="str">
        <f t="shared" si="134"/>
        <v/>
      </c>
      <c r="N1311" t="e">
        <v>#VALUE!</v>
      </c>
      <c r="O1311" t="e">
        <v>#VALUE!</v>
      </c>
      <c r="P1311" t="e">
        <v>#VALUE!</v>
      </c>
      <c r="R1311" t="e">
        <v>#VALUE!</v>
      </c>
      <c r="S1311" t="s">
        <v>35</v>
      </c>
      <c r="AF1311" s="10">
        <v>12480</v>
      </c>
      <c r="AG1311">
        <f t="shared" ca="1" si="135"/>
        <v>0</v>
      </c>
      <c r="AH1311">
        <f t="shared" ca="1" si="136"/>
        <v>0</v>
      </c>
      <c r="AI1311">
        <f t="shared" ca="1" si="137"/>
        <v>0</v>
      </c>
      <c r="AJ1311">
        <f t="shared" ca="1" si="138"/>
        <v>1</v>
      </c>
      <c r="AK1311">
        <f t="shared" ca="1" si="139"/>
        <v>1333.5</v>
      </c>
    </row>
    <row r="1312" spans="12:37" x14ac:dyDescent="0.25">
      <c r="L1312" t="str">
        <f t="shared" si="140"/>
        <v/>
      </c>
      <c r="M1312" t="str">
        <f t="shared" si="134"/>
        <v/>
      </c>
      <c r="AF1312" s="10">
        <v>12490</v>
      </c>
      <c r="AG1312">
        <f t="shared" ca="1" si="135"/>
        <v>0</v>
      </c>
      <c r="AH1312">
        <f t="shared" ca="1" si="136"/>
        <v>0</v>
      </c>
      <c r="AI1312">
        <f t="shared" ca="1" si="137"/>
        <v>0</v>
      </c>
      <c r="AJ1312">
        <f t="shared" ca="1" si="138"/>
        <v>1</v>
      </c>
      <c r="AK1312">
        <f t="shared" ca="1" si="139"/>
        <v>1333.5</v>
      </c>
    </row>
    <row r="1313" spans="12:37" x14ac:dyDescent="0.25">
      <c r="L1313" t="str">
        <f t="shared" si="140"/>
        <v/>
      </c>
      <c r="M1313" t="str">
        <f t="shared" si="134"/>
        <v/>
      </c>
      <c r="AF1313" s="10">
        <v>12500</v>
      </c>
      <c r="AG1313">
        <f t="shared" ca="1" si="135"/>
        <v>0</v>
      </c>
      <c r="AH1313">
        <f t="shared" ca="1" si="136"/>
        <v>0</v>
      </c>
      <c r="AI1313">
        <f t="shared" ca="1" si="137"/>
        <v>0</v>
      </c>
      <c r="AJ1313">
        <f t="shared" ca="1" si="138"/>
        <v>1</v>
      </c>
      <c r="AK1313">
        <f t="shared" ca="1" si="139"/>
        <v>1333.5</v>
      </c>
    </row>
    <row r="1314" spans="12:37" x14ac:dyDescent="0.25">
      <c r="L1314" t="str">
        <f t="shared" si="140"/>
        <v/>
      </c>
      <c r="M1314" t="str">
        <f t="shared" si="134"/>
        <v/>
      </c>
      <c r="N1314" t="s">
        <v>32</v>
      </c>
      <c r="O1314" t="s">
        <v>33</v>
      </c>
      <c r="P1314" t="s">
        <v>34</v>
      </c>
      <c r="AF1314" s="10">
        <v>12510</v>
      </c>
      <c r="AG1314">
        <f t="shared" ca="1" si="135"/>
        <v>0</v>
      </c>
      <c r="AH1314">
        <f t="shared" ca="1" si="136"/>
        <v>0</v>
      </c>
      <c r="AI1314">
        <f t="shared" ca="1" si="137"/>
        <v>0</v>
      </c>
      <c r="AJ1314">
        <f t="shared" ca="1" si="138"/>
        <v>1</v>
      </c>
      <c r="AK1314">
        <f t="shared" ca="1" si="139"/>
        <v>1333.5</v>
      </c>
    </row>
    <row r="1315" spans="12:37" x14ac:dyDescent="0.25">
      <c r="L1315" t="str">
        <f t="shared" si="140"/>
        <v/>
      </c>
      <c r="M1315" t="str">
        <f t="shared" ref="M1315:M1378" si="141">IF(M1305="","",IF(((M1305+$O$61)&gt;=$O$49+($O$61/2)),"",(M1305+$O$61)))</f>
        <v/>
      </c>
      <c r="N1315" t="e">
        <f>COS(RADIANS(M1315))</f>
        <v>#VALUE!</v>
      </c>
      <c r="O1315" t="str">
        <f>IFERROR(-COS(RADIANS(DEGREES(ASIN(((SIN(RADIANS(M1315)))*$C$26)/(SQRT((((SIN(RADIANS(M1315)))*$C$26)^2)+(($C$22-$C$25-(((SIN(RADIANS(90-M1315)))*$C$26))-$C$23)^2))))))),"")</f>
        <v/>
      </c>
      <c r="P1315" t="e">
        <f>N1315</f>
        <v>#VALUE!</v>
      </c>
      <c r="R1315">
        <v>0</v>
      </c>
      <c r="AF1315" s="10">
        <v>12520</v>
      </c>
      <c r="AG1315">
        <f t="shared" ca="1" si="135"/>
        <v>0</v>
      </c>
      <c r="AH1315">
        <f t="shared" ca="1" si="136"/>
        <v>0</v>
      </c>
      <c r="AI1315">
        <f t="shared" ca="1" si="137"/>
        <v>0</v>
      </c>
      <c r="AJ1315">
        <f t="shared" ca="1" si="138"/>
        <v>1</v>
      </c>
      <c r="AK1315">
        <f t="shared" ca="1" si="139"/>
        <v>1333.5</v>
      </c>
    </row>
    <row r="1316" spans="12:37" x14ac:dyDescent="0.25">
      <c r="L1316" t="str">
        <f t="shared" si="140"/>
        <v/>
      </c>
      <c r="M1316" t="str">
        <f t="shared" si="141"/>
        <v/>
      </c>
      <c r="N1316" t="e">
        <f>SIN(RADIANS(M1315))</f>
        <v>#VALUE!</v>
      </c>
      <c r="O1316" t="e">
        <f>SIN(RADIANS(DEGREES(ASIN(((SIN(RADIANS(M1315)))*$C$26)/(SQRT((((SIN(RADIANS(M1315)))*$C$26)^2)+(($C$22-$C$25-(((SIN(RADIANS(90-M1315)))*$C$26))-$C$23)^2)))))))</f>
        <v>#VALUE!</v>
      </c>
      <c r="P1316" t="e">
        <f>N1316</f>
        <v>#VALUE!</v>
      </c>
      <c r="R1316">
        <f>$C$6</f>
        <v>1333.5</v>
      </c>
      <c r="AF1316" s="10">
        <v>12530</v>
      </c>
      <c r="AG1316">
        <f t="shared" ca="1" si="135"/>
        <v>0</v>
      </c>
      <c r="AH1316">
        <f t="shared" ca="1" si="136"/>
        <v>0</v>
      </c>
      <c r="AI1316">
        <f t="shared" ca="1" si="137"/>
        <v>0</v>
      </c>
      <c r="AJ1316">
        <f t="shared" ca="1" si="138"/>
        <v>1</v>
      </c>
      <c r="AK1316">
        <f t="shared" ca="1" si="139"/>
        <v>1333.5</v>
      </c>
    </row>
    <row r="1317" spans="12:37" x14ac:dyDescent="0.25">
      <c r="L1317" t="str">
        <f t="shared" si="140"/>
        <v/>
      </c>
      <c r="M1317" t="str">
        <f t="shared" si="141"/>
        <v/>
      </c>
      <c r="N1317">
        <v>0</v>
      </c>
      <c r="O1317" t="e">
        <f>$C$23*O1316</f>
        <v>#VALUE!</v>
      </c>
      <c r="P1317" t="e">
        <f>$C$22*P1316</f>
        <v>#VALUE!</v>
      </c>
      <c r="R1317">
        <f>$C$20*$C$6</f>
        <v>25325.832000000002</v>
      </c>
      <c r="AF1317" s="10">
        <v>12540</v>
      </c>
      <c r="AG1317">
        <f t="shared" ca="1" si="135"/>
        <v>0</v>
      </c>
      <c r="AH1317">
        <f t="shared" ca="1" si="136"/>
        <v>0</v>
      </c>
      <c r="AI1317">
        <f t="shared" ca="1" si="137"/>
        <v>0</v>
      </c>
      <c r="AJ1317">
        <f t="shared" ca="1" si="138"/>
        <v>1</v>
      </c>
      <c r="AK1317">
        <f t="shared" ca="1" si="139"/>
        <v>1333.5</v>
      </c>
    </row>
    <row r="1318" spans="12:37" x14ac:dyDescent="0.25">
      <c r="L1318" t="str">
        <f t="shared" si="140"/>
        <v/>
      </c>
      <c r="M1318" t="str">
        <f t="shared" si="141"/>
        <v/>
      </c>
      <c r="AF1318" s="10">
        <v>12550</v>
      </c>
      <c r="AG1318">
        <f t="shared" ca="1" si="135"/>
        <v>0</v>
      </c>
      <c r="AH1318">
        <f t="shared" ca="1" si="136"/>
        <v>0</v>
      </c>
      <c r="AI1318">
        <f t="shared" ca="1" si="137"/>
        <v>0</v>
      </c>
      <c r="AJ1318">
        <f t="shared" ca="1" si="138"/>
        <v>1</v>
      </c>
      <c r="AK1318">
        <f t="shared" ca="1" si="139"/>
        <v>1333.5</v>
      </c>
    </row>
    <row r="1319" spans="12:37" x14ac:dyDescent="0.25">
      <c r="L1319" t="str">
        <f t="shared" si="140"/>
        <v/>
      </c>
      <c r="M1319" t="str">
        <f t="shared" si="141"/>
        <v/>
      </c>
      <c r="N1319" t="e">
        <f t="array" ref="N1319:P1321">MINVERSE(N1315:P1317)</f>
        <v>#VALUE!</v>
      </c>
      <c r="O1319" t="e">
        <v>#VALUE!</v>
      </c>
      <c r="P1319" t="e">
        <v>#VALUE!</v>
      </c>
      <c r="R1319" t="e">
        <f t="array" ref="R1319:R1321">MMULT(N1319:P1321,R1315:R1317)</f>
        <v>#VALUE!</v>
      </c>
      <c r="S1319" t="s">
        <v>35</v>
      </c>
      <c r="AF1319" s="10">
        <v>12560</v>
      </c>
      <c r="AG1319">
        <f t="shared" ca="1" si="135"/>
        <v>0</v>
      </c>
      <c r="AH1319">
        <f t="shared" ca="1" si="136"/>
        <v>0</v>
      </c>
      <c r="AI1319">
        <f t="shared" ca="1" si="137"/>
        <v>0</v>
      </c>
      <c r="AJ1319">
        <f t="shared" ca="1" si="138"/>
        <v>1</v>
      </c>
      <c r="AK1319">
        <f t="shared" ca="1" si="139"/>
        <v>1333.5</v>
      </c>
    </row>
    <row r="1320" spans="12:37" x14ac:dyDescent="0.25">
      <c r="L1320" t="str">
        <f t="shared" si="140"/>
        <v/>
      </c>
      <c r="M1320" t="str">
        <f t="shared" si="141"/>
        <v/>
      </c>
      <c r="N1320" t="e">
        <v>#VALUE!</v>
      </c>
      <c r="O1320" t="e">
        <v>#VALUE!</v>
      </c>
      <c r="P1320" t="e">
        <v>#VALUE!</v>
      </c>
      <c r="R1320" t="e">
        <v>#VALUE!</v>
      </c>
      <c r="S1320" t="s">
        <v>35</v>
      </c>
      <c r="AF1320" s="10">
        <v>12570</v>
      </c>
      <c r="AG1320">
        <f t="shared" ca="1" si="135"/>
        <v>0</v>
      </c>
      <c r="AH1320">
        <f t="shared" ca="1" si="136"/>
        <v>0</v>
      </c>
      <c r="AI1320">
        <f t="shared" ca="1" si="137"/>
        <v>0</v>
      </c>
      <c r="AJ1320">
        <f t="shared" ca="1" si="138"/>
        <v>1</v>
      </c>
      <c r="AK1320">
        <f t="shared" ca="1" si="139"/>
        <v>1333.5</v>
      </c>
    </row>
    <row r="1321" spans="12:37" x14ac:dyDescent="0.25">
      <c r="L1321" t="str">
        <f t="shared" si="140"/>
        <v/>
      </c>
      <c r="M1321" t="str">
        <f t="shared" si="141"/>
        <v/>
      </c>
      <c r="N1321" t="e">
        <v>#VALUE!</v>
      </c>
      <c r="O1321" t="e">
        <v>#VALUE!</v>
      </c>
      <c r="P1321" t="e">
        <v>#VALUE!</v>
      </c>
      <c r="R1321" t="e">
        <v>#VALUE!</v>
      </c>
      <c r="S1321" t="s">
        <v>35</v>
      </c>
      <c r="AF1321" s="10">
        <v>12580</v>
      </c>
      <c r="AG1321">
        <f t="shared" ca="1" si="135"/>
        <v>0</v>
      </c>
      <c r="AH1321">
        <f t="shared" ca="1" si="136"/>
        <v>0</v>
      </c>
      <c r="AI1321">
        <f t="shared" ca="1" si="137"/>
        <v>0</v>
      </c>
      <c r="AJ1321">
        <f t="shared" ca="1" si="138"/>
        <v>1</v>
      </c>
      <c r="AK1321">
        <f t="shared" ca="1" si="139"/>
        <v>1333.5</v>
      </c>
    </row>
    <row r="1322" spans="12:37" x14ac:dyDescent="0.25">
      <c r="L1322" t="str">
        <f t="shared" si="140"/>
        <v/>
      </c>
      <c r="M1322" t="str">
        <f t="shared" si="141"/>
        <v/>
      </c>
      <c r="AF1322" s="10">
        <v>12590</v>
      </c>
      <c r="AG1322">
        <f t="shared" ca="1" si="135"/>
        <v>0</v>
      </c>
      <c r="AH1322">
        <f t="shared" ca="1" si="136"/>
        <v>0</v>
      </c>
      <c r="AI1322">
        <f t="shared" ca="1" si="137"/>
        <v>0</v>
      </c>
      <c r="AJ1322">
        <f t="shared" ca="1" si="138"/>
        <v>1</v>
      </c>
      <c r="AK1322">
        <f t="shared" ca="1" si="139"/>
        <v>1333.5</v>
      </c>
    </row>
    <row r="1323" spans="12:37" x14ac:dyDescent="0.25">
      <c r="L1323" t="str">
        <f t="shared" si="140"/>
        <v/>
      </c>
      <c r="M1323" t="str">
        <f t="shared" si="141"/>
        <v/>
      </c>
      <c r="AF1323" s="10">
        <v>12600</v>
      </c>
      <c r="AG1323">
        <f t="shared" ca="1" si="135"/>
        <v>0</v>
      </c>
      <c r="AH1323">
        <f t="shared" ca="1" si="136"/>
        <v>0</v>
      </c>
      <c r="AI1323">
        <f t="shared" ca="1" si="137"/>
        <v>0</v>
      </c>
      <c r="AJ1323">
        <f t="shared" ca="1" si="138"/>
        <v>1</v>
      </c>
      <c r="AK1323">
        <f t="shared" ca="1" si="139"/>
        <v>1333.5</v>
      </c>
    </row>
    <row r="1324" spans="12:37" x14ac:dyDescent="0.25">
      <c r="L1324" t="str">
        <f t="shared" si="140"/>
        <v/>
      </c>
      <c r="M1324" t="str">
        <f t="shared" si="141"/>
        <v/>
      </c>
      <c r="N1324" t="s">
        <v>32</v>
      </c>
      <c r="O1324" t="s">
        <v>33</v>
      </c>
      <c r="P1324" t="s">
        <v>34</v>
      </c>
      <c r="AF1324" s="10">
        <v>12610</v>
      </c>
      <c r="AG1324">
        <f t="shared" ca="1" si="135"/>
        <v>0</v>
      </c>
      <c r="AH1324">
        <f t="shared" ca="1" si="136"/>
        <v>0</v>
      </c>
      <c r="AI1324">
        <f t="shared" ca="1" si="137"/>
        <v>0</v>
      </c>
      <c r="AJ1324">
        <f t="shared" ca="1" si="138"/>
        <v>1</v>
      </c>
      <c r="AK1324">
        <f t="shared" ca="1" si="139"/>
        <v>1333.5</v>
      </c>
    </row>
    <row r="1325" spans="12:37" x14ac:dyDescent="0.25">
      <c r="L1325" t="str">
        <f t="shared" si="140"/>
        <v/>
      </c>
      <c r="M1325" t="str">
        <f t="shared" si="141"/>
        <v/>
      </c>
      <c r="N1325" t="e">
        <f>COS(RADIANS(M1325))</f>
        <v>#VALUE!</v>
      </c>
      <c r="O1325" t="str">
        <f>IFERROR(-COS(RADIANS(DEGREES(ASIN(((SIN(RADIANS(M1325)))*$C$26)/(SQRT((((SIN(RADIANS(M1325)))*$C$26)^2)+(($C$22-$C$25-(((SIN(RADIANS(90-M1325)))*$C$26))-$C$23)^2))))))),"")</f>
        <v/>
      </c>
      <c r="P1325" t="e">
        <f>N1325</f>
        <v>#VALUE!</v>
      </c>
      <c r="R1325">
        <v>0</v>
      </c>
      <c r="AF1325" s="10">
        <v>12620</v>
      </c>
      <c r="AG1325">
        <f t="shared" ca="1" si="135"/>
        <v>0</v>
      </c>
      <c r="AH1325">
        <f t="shared" ca="1" si="136"/>
        <v>0</v>
      </c>
      <c r="AI1325">
        <f t="shared" ca="1" si="137"/>
        <v>0</v>
      </c>
      <c r="AJ1325">
        <f t="shared" ca="1" si="138"/>
        <v>1</v>
      </c>
      <c r="AK1325">
        <f t="shared" ca="1" si="139"/>
        <v>1333.5</v>
      </c>
    </row>
    <row r="1326" spans="12:37" x14ac:dyDescent="0.25">
      <c r="L1326" t="str">
        <f t="shared" si="140"/>
        <v/>
      </c>
      <c r="M1326" t="str">
        <f t="shared" si="141"/>
        <v/>
      </c>
      <c r="N1326" t="e">
        <f>SIN(RADIANS(M1325))</f>
        <v>#VALUE!</v>
      </c>
      <c r="O1326" t="e">
        <f>SIN(RADIANS(DEGREES(ASIN(((SIN(RADIANS(M1325)))*$C$26)/(SQRT((((SIN(RADIANS(M1325)))*$C$26)^2)+(($C$22-$C$25-(((SIN(RADIANS(90-M1325)))*$C$26))-$C$23)^2)))))))</f>
        <v>#VALUE!</v>
      </c>
      <c r="P1326" t="e">
        <f>N1326</f>
        <v>#VALUE!</v>
      </c>
      <c r="R1326">
        <f>$C$6</f>
        <v>1333.5</v>
      </c>
      <c r="AF1326" s="10">
        <v>12630</v>
      </c>
      <c r="AG1326">
        <f t="shared" ca="1" si="135"/>
        <v>0</v>
      </c>
      <c r="AH1326">
        <f t="shared" ca="1" si="136"/>
        <v>0</v>
      </c>
      <c r="AI1326">
        <f t="shared" ca="1" si="137"/>
        <v>0</v>
      </c>
      <c r="AJ1326">
        <f t="shared" ca="1" si="138"/>
        <v>1</v>
      </c>
      <c r="AK1326">
        <f t="shared" ca="1" si="139"/>
        <v>1333.5</v>
      </c>
    </row>
    <row r="1327" spans="12:37" x14ac:dyDescent="0.25">
      <c r="L1327" t="str">
        <f t="shared" si="140"/>
        <v/>
      </c>
      <c r="M1327" t="str">
        <f t="shared" si="141"/>
        <v/>
      </c>
      <c r="N1327">
        <v>0</v>
      </c>
      <c r="O1327" t="e">
        <f>$C$23*O1326</f>
        <v>#VALUE!</v>
      </c>
      <c r="P1327" t="e">
        <f>$C$22*P1326</f>
        <v>#VALUE!</v>
      </c>
      <c r="R1327">
        <f>$C$20*$C$6</f>
        <v>25325.832000000002</v>
      </c>
      <c r="AF1327" s="10">
        <v>12640</v>
      </c>
      <c r="AG1327">
        <f t="shared" ca="1" si="135"/>
        <v>0</v>
      </c>
      <c r="AH1327">
        <f t="shared" ca="1" si="136"/>
        <v>0</v>
      </c>
      <c r="AI1327">
        <f t="shared" ca="1" si="137"/>
        <v>0</v>
      </c>
      <c r="AJ1327">
        <f t="shared" ca="1" si="138"/>
        <v>1</v>
      </c>
      <c r="AK1327">
        <f t="shared" ca="1" si="139"/>
        <v>1333.5</v>
      </c>
    </row>
    <row r="1328" spans="12:37" x14ac:dyDescent="0.25">
      <c r="L1328" t="str">
        <f t="shared" si="140"/>
        <v/>
      </c>
      <c r="M1328" t="str">
        <f t="shared" si="141"/>
        <v/>
      </c>
      <c r="AF1328" s="10">
        <v>12650</v>
      </c>
      <c r="AG1328">
        <f t="shared" ca="1" si="135"/>
        <v>0</v>
      </c>
      <c r="AH1328">
        <f t="shared" ca="1" si="136"/>
        <v>0</v>
      </c>
      <c r="AI1328">
        <f t="shared" ca="1" si="137"/>
        <v>0</v>
      </c>
      <c r="AJ1328">
        <f t="shared" ca="1" si="138"/>
        <v>1</v>
      </c>
      <c r="AK1328">
        <f t="shared" ca="1" si="139"/>
        <v>1333.5</v>
      </c>
    </row>
    <row r="1329" spans="12:37" x14ac:dyDescent="0.25">
      <c r="L1329" t="str">
        <f t="shared" si="140"/>
        <v/>
      </c>
      <c r="M1329" t="str">
        <f t="shared" si="141"/>
        <v/>
      </c>
      <c r="N1329" t="e">
        <f t="array" ref="N1329:P1331">MINVERSE(N1325:P1327)</f>
        <v>#VALUE!</v>
      </c>
      <c r="O1329" t="e">
        <v>#VALUE!</v>
      </c>
      <c r="P1329" t="e">
        <v>#VALUE!</v>
      </c>
      <c r="R1329" t="e">
        <f t="array" ref="R1329:R1331">MMULT(N1329:P1331,R1325:R1327)</f>
        <v>#VALUE!</v>
      </c>
      <c r="S1329" t="s">
        <v>35</v>
      </c>
      <c r="AF1329" s="10">
        <v>12660</v>
      </c>
      <c r="AG1329">
        <f t="shared" ca="1" si="135"/>
        <v>0</v>
      </c>
      <c r="AH1329">
        <f t="shared" ca="1" si="136"/>
        <v>0</v>
      </c>
      <c r="AI1329">
        <f t="shared" ca="1" si="137"/>
        <v>0</v>
      </c>
      <c r="AJ1329">
        <f t="shared" ca="1" si="138"/>
        <v>1</v>
      </c>
      <c r="AK1329">
        <f t="shared" ca="1" si="139"/>
        <v>1333.5</v>
      </c>
    </row>
    <row r="1330" spans="12:37" x14ac:dyDescent="0.25">
      <c r="L1330" t="str">
        <f t="shared" si="140"/>
        <v/>
      </c>
      <c r="M1330" t="str">
        <f t="shared" si="141"/>
        <v/>
      </c>
      <c r="N1330" t="e">
        <v>#VALUE!</v>
      </c>
      <c r="O1330" t="e">
        <v>#VALUE!</v>
      </c>
      <c r="P1330" t="e">
        <v>#VALUE!</v>
      </c>
      <c r="R1330" t="e">
        <v>#VALUE!</v>
      </c>
      <c r="S1330" t="s">
        <v>35</v>
      </c>
      <c r="AF1330" s="10">
        <v>12670</v>
      </c>
      <c r="AG1330">
        <f t="shared" ca="1" si="135"/>
        <v>0</v>
      </c>
      <c r="AH1330">
        <f t="shared" ca="1" si="136"/>
        <v>0</v>
      </c>
      <c r="AI1330">
        <f t="shared" ca="1" si="137"/>
        <v>0</v>
      </c>
      <c r="AJ1330">
        <f t="shared" ca="1" si="138"/>
        <v>1</v>
      </c>
      <c r="AK1330">
        <f t="shared" ca="1" si="139"/>
        <v>1333.5</v>
      </c>
    </row>
    <row r="1331" spans="12:37" x14ac:dyDescent="0.25">
      <c r="L1331" t="str">
        <f t="shared" si="140"/>
        <v/>
      </c>
      <c r="M1331" t="str">
        <f t="shared" si="141"/>
        <v/>
      </c>
      <c r="N1331" t="e">
        <v>#VALUE!</v>
      </c>
      <c r="O1331" t="e">
        <v>#VALUE!</v>
      </c>
      <c r="P1331" t="e">
        <v>#VALUE!</v>
      </c>
      <c r="R1331" t="e">
        <v>#VALUE!</v>
      </c>
      <c r="S1331" t="s">
        <v>35</v>
      </c>
      <c r="AF1331" s="10">
        <v>12680</v>
      </c>
      <c r="AG1331">
        <f t="shared" ca="1" si="135"/>
        <v>0</v>
      </c>
      <c r="AH1331">
        <f t="shared" ca="1" si="136"/>
        <v>0</v>
      </c>
      <c r="AI1331">
        <f t="shared" ca="1" si="137"/>
        <v>0</v>
      </c>
      <c r="AJ1331">
        <f t="shared" ca="1" si="138"/>
        <v>1</v>
      </c>
      <c r="AK1331">
        <f t="shared" ca="1" si="139"/>
        <v>1333.5</v>
      </c>
    </row>
    <row r="1332" spans="12:37" x14ac:dyDescent="0.25">
      <c r="L1332" t="str">
        <f t="shared" si="140"/>
        <v/>
      </c>
      <c r="M1332" t="str">
        <f t="shared" si="141"/>
        <v/>
      </c>
      <c r="AF1332" s="10">
        <v>12690</v>
      </c>
      <c r="AG1332">
        <f t="shared" ca="1" si="135"/>
        <v>0</v>
      </c>
      <c r="AH1332">
        <f t="shared" ca="1" si="136"/>
        <v>0</v>
      </c>
      <c r="AI1332">
        <f t="shared" ca="1" si="137"/>
        <v>0</v>
      </c>
      <c r="AJ1332">
        <f t="shared" ca="1" si="138"/>
        <v>1</v>
      </c>
      <c r="AK1332">
        <f t="shared" ca="1" si="139"/>
        <v>1333.5</v>
      </c>
    </row>
    <row r="1333" spans="12:37" x14ac:dyDescent="0.25">
      <c r="L1333" t="str">
        <f t="shared" si="140"/>
        <v/>
      </c>
      <c r="M1333" t="str">
        <f t="shared" si="141"/>
        <v/>
      </c>
      <c r="AF1333" s="10">
        <v>12700</v>
      </c>
      <c r="AG1333">
        <f t="shared" ca="1" si="135"/>
        <v>0</v>
      </c>
      <c r="AH1333">
        <f t="shared" ca="1" si="136"/>
        <v>0</v>
      </c>
      <c r="AI1333">
        <f t="shared" ca="1" si="137"/>
        <v>0</v>
      </c>
      <c r="AJ1333">
        <f t="shared" ca="1" si="138"/>
        <v>1</v>
      </c>
      <c r="AK1333">
        <f t="shared" ca="1" si="139"/>
        <v>1333.5</v>
      </c>
    </row>
    <row r="1334" spans="12:37" x14ac:dyDescent="0.25">
      <c r="L1334" t="str">
        <f t="shared" si="140"/>
        <v/>
      </c>
      <c r="M1334" t="str">
        <f t="shared" si="141"/>
        <v/>
      </c>
      <c r="N1334" t="s">
        <v>32</v>
      </c>
      <c r="O1334" t="s">
        <v>33</v>
      </c>
      <c r="P1334" t="s">
        <v>34</v>
      </c>
      <c r="AF1334" s="10">
        <v>12710</v>
      </c>
      <c r="AG1334">
        <f t="shared" ca="1" si="135"/>
        <v>0</v>
      </c>
      <c r="AH1334">
        <f t="shared" ca="1" si="136"/>
        <v>0</v>
      </c>
      <c r="AI1334">
        <f t="shared" ca="1" si="137"/>
        <v>0</v>
      </c>
      <c r="AJ1334">
        <f t="shared" ca="1" si="138"/>
        <v>1</v>
      </c>
      <c r="AK1334">
        <f t="shared" ca="1" si="139"/>
        <v>1333.5</v>
      </c>
    </row>
    <row r="1335" spans="12:37" x14ac:dyDescent="0.25">
      <c r="L1335" t="str">
        <f t="shared" si="140"/>
        <v/>
      </c>
      <c r="M1335" t="str">
        <f t="shared" si="141"/>
        <v/>
      </c>
      <c r="N1335" t="e">
        <f>COS(RADIANS(M1335))</f>
        <v>#VALUE!</v>
      </c>
      <c r="O1335" t="str">
        <f>IFERROR(-COS(RADIANS(DEGREES(ASIN(((SIN(RADIANS(M1335)))*$C$26)/(SQRT((((SIN(RADIANS(M1335)))*$C$26)^2)+(($C$22-$C$25-(((SIN(RADIANS(90-M1335)))*$C$26))-$C$23)^2))))))),"")</f>
        <v/>
      </c>
      <c r="P1335" t="e">
        <f>N1335</f>
        <v>#VALUE!</v>
      </c>
      <c r="R1335">
        <v>0</v>
      </c>
      <c r="AF1335" s="10">
        <v>12720</v>
      </c>
      <c r="AG1335">
        <f t="shared" ca="1" si="135"/>
        <v>0</v>
      </c>
      <c r="AH1335">
        <f t="shared" ca="1" si="136"/>
        <v>0</v>
      </c>
      <c r="AI1335">
        <f t="shared" ca="1" si="137"/>
        <v>0</v>
      </c>
      <c r="AJ1335">
        <f t="shared" ca="1" si="138"/>
        <v>1</v>
      </c>
      <c r="AK1335">
        <f t="shared" ca="1" si="139"/>
        <v>1333.5</v>
      </c>
    </row>
    <row r="1336" spans="12:37" x14ac:dyDescent="0.25">
      <c r="L1336" t="str">
        <f t="shared" si="140"/>
        <v/>
      </c>
      <c r="M1336" t="str">
        <f t="shared" si="141"/>
        <v/>
      </c>
      <c r="N1336" t="e">
        <f>SIN(RADIANS(M1335))</f>
        <v>#VALUE!</v>
      </c>
      <c r="O1336" t="e">
        <f>SIN(RADIANS(DEGREES(ASIN(((SIN(RADIANS(M1335)))*$C$26)/(SQRT((((SIN(RADIANS(M1335)))*$C$26)^2)+(($C$22-$C$25-(((SIN(RADIANS(90-M1335)))*$C$26))-$C$23)^2)))))))</f>
        <v>#VALUE!</v>
      </c>
      <c r="P1336" t="e">
        <f>N1336</f>
        <v>#VALUE!</v>
      </c>
      <c r="R1336">
        <f>$C$6</f>
        <v>1333.5</v>
      </c>
      <c r="AF1336" s="10">
        <v>12730</v>
      </c>
      <c r="AG1336">
        <f t="shared" ca="1" si="135"/>
        <v>0</v>
      </c>
      <c r="AH1336">
        <f t="shared" ca="1" si="136"/>
        <v>0</v>
      </c>
      <c r="AI1336">
        <f t="shared" ca="1" si="137"/>
        <v>0</v>
      </c>
      <c r="AJ1336">
        <f t="shared" ca="1" si="138"/>
        <v>1</v>
      </c>
      <c r="AK1336">
        <f t="shared" ca="1" si="139"/>
        <v>1333.5</v>
      </c>
    </row>
    <row r="1337" spans="12:37" x14ac:dyDescent="0.25">
      <c r="L1337" t="str">
        <f t="shared" si="140"/>
        <v/>
      </c>
      <c r="M1337" t="str">
        <f t="shared" si="141"/>
        <v/>
      </c>
      <c r="N1337">
        <v>0</v>
      </c>
      <c r="O1337" t="e">
        <f>$C$23*O1336</f>
        <v>#VALUE!</v>
      </c>
      <c r="P1337" t="e">
        <f>$C$22*P1336</f>
        <v>#VALUE!</v>
      </c>
      <c r="R1337">
        <f>$C$20*$C$6</f>
        <v>25325.832000000002</v>
      </c>
      <c r="AF1337" s="10">
        <v>12740</v>
      </c>
      <c r="AG1337">
        <f t="shared" ca="1" si="135"/>
        <v>0</v>
      </c>
      <c r="AH1337">
        <f t="shared" ca="1" si="136"/>
        <v>0</v>
      </c>
      <c r="AI1337">
        <f t="shared" ca="1" si="137"/>
        <v>0</v>
      </c>
      <c r="AJ1337">
        <f t="shared" ca="1" si="138"/>
        <v>1</v>
      </c>
      <c r="AK1337">
        <f t="shared" ca="1" si="139"/>
        <v>1333.5</v>
      </c>
    </row>
    <row r="1338" spans="12:37" x14ac:dyDescent="0.25">
      <c r="L1338" t="str">
        <f t="shared" si="140"/>
        <v/>
      </c>
      <c r="M1338" t="str">
        <f t="shared" si="141"/>
        <v/>
      </c>
      <c r="AF1338" s="10">
        <v>12750</v>
      </c>
      <c r="AG1338">
        <f t="shared" ca="1" si="135"/>
        <v>0</v>
      </c>
      <c r="AH1338">
        <f t="shared" ca="1" si="136"/>
        <v>0</v>
      </c>
      <c r="AI1338">
        <f t="shared" ca="1" si="137"/>
        <v>0</v>
      </c>
      <c r="AJ1338">
        <f t="shared" ca="1" si="138"/>
        <v>1</v>
      </c>
      <c r="AK1338">
        <f t="shared" ca="1" si="139"/>
        <v>1333.5</v>
      </c>
    </row>
    <row r="1339" spans="12:37" x14ac:dyDescent="0.25">
      <c r="L1339" t="str">
        <f t="shared" si="140"/>
        <v/>
      </c>
      <c r="M1339" t="str">
        <f t="shared" si="141"/>
        <v/>
      </c>
      <c r="N1339" t="e">
        <f t="array" ref="N1339:P1341">MINVERSE(N1335:P1337)</f>
        <v>#VALUE!</v>
      </c>
      <c r="O1339" t="e">
        <v>#VALUE!</v>
      </c>
      <c r="P1339" t="e">
        <v>#VALUE!</v>
      </c>
      <c r="R1339" t="e">
        <f t="array" ref="R1339:R1341">MMULT(N1339:P1341,R1335:R1337)</f>
        <v>#VALUE!</v>
      </c>
      <c r="S1339" t="s">
        <v>35</v>
      </c>
      <c r="AF1339" s="10">
        <v>12760</v>
      </c>
      <c r="AG1339">
        <f t="shared" ca="1" si="135"/>
        <v>0</v>
      </c>
      <c r="AH1339">
        <f t="shared" ca="1" si="136"/>
        <v>0</v>
      </c>
      <c r="AI1339">
        <f t="shared" ca="1" si="137"/>
        <v>0</v>
      </c>
      <c r="AJ1339">
        <f t="shared" ca="1" si="138"/>
        <v>1</v>
      </c>
      <c r="AK1339">
        <f t="shared" ca="1" si="139"/>
        <v>1333.5</v>
      </c>
    </row>
    <row r="1340" spans="12:37" x14ac:dyDescent="0.25">
      <c r="L1340" t="str">
        <f t="shared" si="140"/>
        <v/>
      </c>
      <c r="M1340" t="str">
        <f t="shared" si="141"/>
        <v/>
      </c>
      <c r="N1340" t="e">
        <v>#VALUE!</v>
      </c>
      <c r="O1340" t="e">
        <v>#VALUE!</v>
      </c>
      <c r="P1340" t="e">
        <v>#VALUE!</v>
      </c>
      <c r="R1340" t="e">
        <v>#VALUE!</v>
      </c>
      <c r="S1340" t="s">
        <v>35</v>
      </c>
      <c r="AF1340" s="10">
        <v>12770</v>
      </c>
      <c r="AG1340">
        <f t="shared" ca="1" si="135"/>
        <v>0</v>
      </c>
      <c r="AH1340">
        <f t="shared" ca="1" si="136"/>
        <v>0</v>
      </c>
      <c r="AI1340">
        <f t="shared" ca="1" si="137"/>
        <v>0</v>
      </c>
      <c r="AJ1340">
        <f t="shared" ca="1" si="138"/>
        <v>1</v>
      </c>
      <c r="AK1340">
        <f t="shared" ca="1" si="139"/>
        <v>1333.5</v>
      </c>
    </row>
    <row r="1341" spans="12:37" x14ac:dyDescent="0.25">
      <c r="L1341" t="str">
        <f t="shared" si="140"/>
        <v/>
      </c>
      <c r="M1341" t="str">
        <f t="shared" si="141"/>
        <v/>
      </c>
      <c r="N1341" t="e">
        <v>#VALUE!</v>
      </c>
      <c r="O1341" t="e">
        <v>#VALUE!</v>
      </c>
      <c r="P1341" t="e">
        <v>#VALUE!</v>
      </c>
      <c r="R1341" t="e">
        <v>#VALUE!</v>
      </c>
      <c r="S1341" t="s">
        <v>35</v>
      </c>
      <c r="AF1341" s="10">
        <v>12780</v>
      </c>
      <c r="AG1341">
        <f t="shared" ca="1" si="135"/>
        <v>0</v>
      </c>
      <c r="AH1341">
        <f t="shared" ca="1" si="136"/>
        <v>0</v>
      </c>
      <c r="AI1341">
        <f t="shared" ca="1" si="137"/>
        <v>0</v>
      </c>
      <c r="AJ1341">
        <f t="shared" ca="1" si="138"/>
        <v>1</v>
      </c>
      <c r="AK1341">
        <f t="shared" ca="1" si="139"/>
        <v>1333.5</v>
      </c>
    </row>
    <row r="1342" spans="12:37" x14ac:dyDescent="0.25">
      <c r="L1342" t="str">
        <f t="shared" si="140"/>
        <v/>
      </c>
      <c r="M1342" t="str">
        <f t="shared" si="141"/>
        <v/>
      </c>
      <c r="AF1342" s="10">
        <v>12790</v>
      </c>
      <c r="AG1342">
        <f t="shared" ca="1" si="135"/>
        <v>0</v>
      </c>
      <c r="AH1342">
        <f t="shared" ca="1" si="136"/>
        <v>0</v>
      </c>
      <c r="AI1342">
        <f t="shared" ca="1" si="137"/>
        <v>0</v>
      </c>
      <c r="AJ1342">
        <f t="shared" ca="1" si="138"/>
        <v>1</v>
      </c>
      <c r="AK1342">
        <f t="shared" ca="1" si="139"/>
        <v>1333.5</v>
      </c>
    </row>
    <row r="1343" spans="12:37" x14ac:dyDescent="0.25">
      <c r="L1343" t="str">
        <f t="shared" si="140"/>
        <v/>
      </c>
      <c r="M1343" t="str">
        <f t="shared" si="141"/>
        <v/>
      </c>
      <c r="AF1343" s="10">
        <v>12800</v>
      </c>
      <c r="AG1343">
        <f t="shared" ca="1" si="135"/>
        <v>0</v>
      </c>
      <c r="AH1343">
        <f t="shared" ca="1" si="136"/>
        <v>0</v>
      </c>
      <c r="AI1343">
        <f t="shared" ca="1" si="137"/>
        <v>0</v>
      </c>
      <c r="AJ1343">
        <f t="shared" ca="1" si="138"/>
        <v>1</v>
      </c>
      <c r="AK1343">
        <f t="shared" ca="1" si="139"/>
        <v>1333.5</v>
      </c>
    </row>
    <row r="1344" spans="12:37" x14ac:dyDescent="0.25">
      <c r="L1344" t="str">
        <f t="shared" si="140"/>
        <v/>
      </c>
      <c r="M1344" t="str">
        <f t="shared" si="141"/>
        <v/>
      </c>
      <c r="N1344" t="s">
        <v>32</v>
      </c>
      <c r="O1344" t="s">
        <v>33</v>
      </c>
      <c r="P1344" t="s">
        <v>34</v>
      </c>
      <c r="AF1344" s="10">
        <v>12810</v>
      </c>
      <c r="AG1344">
        <f t="shared" ref="AG1344:AG1407" ca="1" si="142">IF(((AF1344/10)+0.99)&gt;$O$60,AG1343,OFFSET($M$65,AF1344,0))</f>
        <v>0</v>
      </c>
      <c r="AH1344">
        <f t="shared" ref="AH1344:AH1407" ca="1" si="143">IFERROR(IF((AF1344/10)&gt;$O$60,AH1343,DEGREES(ASIN(((SIN(RADIANS(AG1344)))*$C$26)/(SQRT((((SIN(RADIANS(AG1344)))*$C$26)^2)+(($C$22-$C$25-(((SIN(RADIANS(90-AG1344)))*$C$26))-$C$23)^2)))))),AH1343)</f>
        <v>0</v>
      </c>
      <c r="AI1344">
        <f t="shared" ref="AI1344:AI1407" ca="1" si="144">IFERROR(IF((AF1344/10)&gt;$O$60,AI1343,OFFSET($R$69,AF1344,0)),AI1343)</f>
        <v>0</v>
      </c>
      <c r="AJ1344">
        <f t="shared" ref="AJ1344:AJ1407" ca="1" si="145">IFERROR(IF((AF1344/10)&gt;$O$60,AJ1343,OFFSET($R$70,AF1344,0)),AJ1343)</f>
        <v>1</v>
      </c>
      <c r="AK1344">
        <f t="shared" ref="AK1344:AK1407" ca="1" si="146">IFERROR(IF((AF1344/10)&gt;$O$60,AK1343,OFFSET($R$71,AF1344,0)),AK1343)</f>
        <v>1333.5</v>
      </c>
    </row>
    <row r="1345" spans="12:37" x14ac:dyDescent="0.25">
      <c r="L1345" t="str">
        <f t="shared" si="140"/>
        <v/>
      </c>
      <c r="M1345" t="str">
        <f t="shared" si="141"/>
        <v/>
      </c>
      <c r="N1345" t="e">
        <f>COS(RADIANS(M1345))</f>
        <v>#VALUE!</v>
      </c>
      <c r="O1345" t="str">
        <f>IFERROR(-COS(RADIANS(DEGREES(ASIN(((SIN(RADIANS(M1345)))*$C$26)/(SQRT((((SIN(RADIANS(M1345)))*$C$26)^2)+(($C$22-$C$25-(((SIN(RADIANS(90-M1345)))*$C$26))-$C$23)^2))))))),"")</f>
        <v/>
      </c>
      <c r="P1345" t="e">
        <f>N1345</f>
        <v>#VALUE!</v>
      </c>
      <c r="R1345">
        <v>0</v>
      </c>
      <c r="AF1345" s="10">
        <v>12820</v>
      </c>
      <c r="AG1345">
        <f t="shared" ca="1" si="142"/>
        <v>0</v>
      </c>
      <c r="AH1345">
        <f t="shared" ca="1" si="143"/>
        <v>0</v>
      </c>
      <c r="AI1345">
        <f t="shared" ca="1" si="144"/>
        <v>0</v>
      </c>
      <c r="AJ1345">
        <f t="shared" ca="1" si="145"/>
        <v>1</v>
      </c>
      <c r="AK1345">
        <f t="shared" ca="1" si="146"/>
        <v>1333.5</v>
      </c>
    </row>
    <row r="1346" spans="12:37" x14ac:dyDescent="0.25">
      <c r="L1346" t="str">
        <f t="shared" si="140"/>
        <v/>
      </c>
      <c r="M1346" t="str">
        <f t="shared" si="141"/>
        <v/>
      </c>
      <c r="N1346" t="e">
        <f>SIN(RADIANS(M1345))</f>
        <v>#VALUE!</v>
      </c>
      <c r="O1346" t="e">
        <f>SIN(RADIANS(DEGREES(ASIN(((SIN(RADIANS(M1345)))*$C$26)/(SQRT((((SIN(RADIANS(M1345)))*$C$26)^2)+(($C$22-$C$25-(((SIN(RADIANS(90-M1345)))*$C$26))-$C$23)^2)))))))</f>
        <v>#VALUE!</v>
      </c>
      <c r="P1346" t="e">
        <f>N1346</f>
        <v>#VALUE!</v>
      </c>
      <c r="R1346">
        <f>$C$6</f>
        <v>1333.5</v>
      </c>
      <c r="AF1346" s="10">
        <v>12830</v>
      </c>
      <c r="AG1346">
        <f t="shared" ca="1" si="142"/>
        <v>0</v>
      </c>
      <c r="AH1346">
        <f t="shared" ca="1" si="143"/>
        <v>0</v>
      </c>
      <c r="AI1346">
        <f t="shared" ca="1" si="144"/>
        <v>0</v>
      </c>
      <c r="AJ1346">
        <f t="shared" ca="1" si="145"/>
        <v>1</v>
      </c>
      <c r="AK1346">
        <f t="shared" ca="1" si="146"/>
        <v>1333.5</v>
      </c>
    </row>
    <row r="1347" spans="12:37" x14ac:dyDescent="0.25">
      <c r="L1347" t="str">
        <f t="shared" si="140"/>
        <v/>
      </c>
      <c r="M1347" t="str">
        <f t="shared" si="141"/>
        <v/>
      </c>
      <c r="N1347">
        <v>0</v>
      </c>
      <c r="O1347" t="e">
        <f>$C$23*O1346</f>
        <v>#VALUE!</v>
      </c>
      <c r="P1347" t="e">
        <f>$C$22*P1346</f>
        <v>#VALUE!</v>
      </c>
      <c r="R1347">
        <f>$C$20*$C$6</f>
        <v>25325.832000000002</v>
      </c>
      <c r="AF1347" s="10">
        <v>12840</v>
      </c>
      <c r="AG1347">
        <f t="shared" ca="1" si="142"/>
        <v>0</v>
      </c>
      <c r="AH1347">
        <f t="shared" ca="1" si="143"/>
        <v>0</v>
      </c>
      <c r="AI1347">
        <f t="shared" ca="1" si="144"/>
        <v>0</v>
      </c>
      <c r="AJ1347">
        <f t="shared" ca="1" si="145"/>
        <v>1</v>
      </c>
      <c r="AK1347">
        <f t="shared" ca="1" si="146"/>
        <v>1333.5</v>
      </c>
    </row>
    <row r="1348" spans="12:37" x14ac:dyDescent="0.25">
      <c r="L1348" t="str">
        <f t="shared" si="140"/>
        <v/>
      </c>
      <c r="M1348" t="str">
        <f t="shared" si="141"/>
        <v/>
      </c>
      <c r="AF1348" s="10">
        <v>12850</v>
      </c>
      <c r="AG1348">
        <f t="shared" ca="1" si="142"/>
        <v>0</v>
      </c>
      <c r="AH1348">
        <f t="shared" ca="1" si="143"/>
        <v>0</v>
      </c>
      <c r="AI1348">
        <f t="shared" ca="1" si="144"/>
        <v>0</v>
      </c>
      <c r="AJ1348">
        <f t="shared" ca="1" si="145"/>
        <v>1</v>
      </c>
      <c r="AK1348">
        <f t="shared" ca="1" si="146"/>
        <v>1333.5</v>
      </c>
    </row>
    <row r="1349" spans="12:37" x14ac:dyDescent="0.25">
      <c r="L1349" t="str">
        <f t="shared" si="140"/>
        <v/>
      </c>
      <c r="M1349" t="str">
        <f t="shared" si="141"/>
        <v/>
      </c>
      <c r="N1349" t="e">
        <f t="array" ref="N1349:P1351">MINVERSE(N1345:P1347)</f>
        <v>#VALUE!</v>
      </c>
      <c r="O1349" t="e">
        <v>#VALUE!</v>
      </c>
      <c r="P1349" t="e">
        <v>#VALUE!</v>
      </c>
      <c r="R1349" t="e">
        <f t="array" ref="R1349:R1351">MMULT(N1349:P1351,R1345:R1347)</f>
        <v>#VALUE!</v>
      </c>
      <c r="S1349" t="s">
        <v>35</v>
      </c>
      <c r="AF1349" s="10">
        <v>12860</v>
      </c>
      <c r="AG1349">
        <f t="shared" ca="1" si="142"/>
        <v>0</v>
      </c>
      <c r="AH1349">
        <f t="shared" ca="1" si="143"/>
        <v>0</v>
      </c>
      <c r="AI1349">
        <f t="shared" ca="1" si="144"/>
        <v>0</v>
      </c>
      <c r="AJ1349">
        <f t="shared" ca="1" si="145"/>
        <v>1</v>
      </c>
      <c r="AK1349">
        <f t="shared" ca="1" si="146"/>
        <v>1333.5</v>
      </c>
    </row>
    <row r="1350" spans="12:37" x14ac:dyDescent="0.25">
      <c r="L1350" t="str">
        <f t="shared" si="140"/>
        <v/>
      </c>
      <c r="M1350" t="str">
        <f t="shared" si="141"/>
        <v/>
      </c>
      <c r="N1350" t="e">
        <v>#VALUE!</v>
      </c>
      <c r="O1350" t="e">
        <v>#VALUE!</v>
      </c>
      <c r="P1350" t="e">
        <v>#VALUE!</v>
      </c>
      <c r="R1350" t="e">
        <v>#VALUE!</v>
      </c>
      <c r="S1350" t="s">
        <v>35</v>
      </c>
      <c r="AF1350" s="10">
        <v>12870</v>
      </c>
      <c r="AG1350">
        <f t="shared" ca="1" si="142"/>
        <v>0</v>
      </c>
      <c r="AH1350">
        <f t="shared" ca="1" si="143"/>
        <v>0</v>
      </c>
      <c r="AI1350">
        <f t="shared" ca="1" si="144"/>
        <v>0</v>
      </c>
      <c r="AJ1350">
        <f t="shared" ca="1" si="145"/>
        <v>1</v>
      </c>
      <c r="AK1350">
        <f t="shared" ca="1" si="146"/>
        <v>1333.5</v>
      </c>
    </row>
    <row r="1351" spans="12:37" x14ac:dyDescent="0.25">
      <c r="L1351" t="str">
        <f t="shared" si="140"/>
        <v/>
      </c>
      <c r="M1351" t="str">
        <f t="shared" si="141"/>
        <v/>
      </c>
      <c r="N1351" t="e">
        <v>#VALUE!</v>
      </c>
      <c r="O1351" t="e">
        <v>#VALUE!</v>
      </c>
      <c r="P1351" t="e">
        <v>#VALUE!</v>
      </c>
      <c r="R1351" t="e">
        <v>#VALUE!</v>
      </c>
      <c r="S1351" t="s">
        <v>35</v>
      </c>
      <c r="AF1351" s="10">
        <v>12880</v>
      </c>
      <c r="AG1351">
        <f t="shared" ca="1" si="142"/>
        <v>0</v>
      </c>
      <c r="AH1351">
        <f t="shared" ca="1" si="143"/>
        <v>0</v>
      </c>
      <c r="AI1351">
        <f t="shared" ca="1" si="144"/>
        <v>0</v>
      </c>
      <c r="AJ1351">
        <f t="shared" ca="1" si="145"/>
        <v>1</v>
      </c>
      <c r="AK1351">
        <f t="shared" ca="1" si="146"/>
        <v>1333.5</v>
      </c>
    </row>
    <row r="1352" spans="12:37" x14ac:dyDescent="0.25">
      <c r="L1352" t="str">
        <f t="shared" si="140"/>
        <v/>
      </c>
      <c r="M1352" t="str">
        <f t="shared" si="141"/>
        <v/>
      </c>
      <c r="AF1352" s="10">
        <v>12890</v>
      </c>
      <c r="AG1352">
        <f t="shared" ca="1" si="142"/>
        <v>0</v>
      </c>
      <c r="AH1352">
        <f t="shared" ca="1" si="143"/>
        <v>0</v>
      </c>
      <c r="AI1352">
        <f t="shared" ca="1" si="144"/>
        <v>0</v>
      </c>
      <c r="AJ1352">
        <f t="shared" ca="1" si="145"/>
        <v>1</v>
      </c>
      <c r="AK1352">
        <f t="shared" ca="1" si="146"/>
        <v>1333.5</v>
      </c>
    </row>
    <row r="1353" spans="12:37" x14ac:dyDescent="0.25">
      <c r="L1353" t="str">
        <f t="shared" si="140"/>
        <v/>
      </c>
      <c r="M1353" t="str">
        <f t="shared" si="141"/>
        <v/>
      </c>
      <c r="AF1353" s="10">
        <v>12900</v>
      </c>
      <c r="AG1353">
        <f t="shared" ca="1" si="142"/>
        <v>0</v>
      </c>
      <c r="AH1353">
        <f t="shared" ca="1" si="143"/>
        <v>0</v>
      </c>
      <c r="AI1353">
        <f t="shared" ca="1" si="144"/>
        <v>0</v>
      </c>
      <c r="AJ1353">
        <f t="shared" ca="1" si="145"/>
        <v>1</v>
      </c>
      <c r="AK1353">
        <f t="shared" ca="1" si="146"/>
        <v>1333.5</v>
      </c>
    </row>
    <row r="1354" spans="12:37" x14ac:dyDescent="0.25">
      <c r="L1354" t="str">
        <f t="shared" si="140"/>
        <v/>
      </c>
      <c r="M1354" t="str">
        <f t="shared" si="141"/>
        <v/>
      </c>
      <c r="N1354" t="s">
        <v>32</v>
      </c>
      <c r="O1354" t="s">
        <v>33</v>
      </c>
      <c r="P1354" t="s">
        <v>34</v>
      </c>
      <c r="AF1354" s="10">
        <v>12910</v>
      </c>
      <c r="AG1354">
        <f t="shared" ca="1" si="142"/>
        <v>0</v>
      </c>
      <c r="AH1354">
        <f t="shared" ca="1" si="143"/>
        <v>0</v>
      </c>
      <c r="AI1354">
        <f t="shared" ca="1" si="144"/>
        <v>0</v>
      </c>
      <c r="AJ1354">
        <f t="shared" ca="1" si="145"/>
        <v>1</v>
      </c>
      <c r="AK1354">
        <f t="shared" ca="1" si="146"/>
        <v>1333.5</v>
      </c>
    </row>
    <row r="1355" spans="12:37" x14ac:dyDescent="0.25">
      <c r="L1355" t="str">
        <f t="shared" si="140"/>
        <v/>
      </c>
      <c r="M1355" t="str">
        <f t="shared" si="141"/>
        <v/>
      </c>
      <c r="N1355" t="e">
        <f>COS(RADIANS(M1355))</f>
        <v>#VALUE!</v>
      </c>
      <c r="O1355" t="str">
        <f>IFERROR(-COS(RADIANS(DEGREES(ASIN(((SIN(RADIANS(M1355)))*$C$26)/(SQRT((((SIN(RADIANS(M1355)))*$C$26)^2)+(($C$22-$C$25-(((SIN(RADIANS(90-M1355)))*$C$26))-$C$23)^2))))))),"")</f>
        <v/>
      </c>
      <c r="P1355" t="e">
        <f>N1355</f>
        <v>#VALUE!</v>
      </c>
      <c r="R1355">
        <v>0</v>
      </c>
      <c r="AF1355" s="10">
        <v>12920</v>
      </c>
      <c r="AG1355">
        <f t="shared" ca="1" si="142"/>
        <v>0</v>
      </c>
      <c r="AH1355">
        <f t="shared" ca="1" si="143"/>
        <v>0</v>
      </c>
      <c r="AI1355">
        <f t="shared" ca="1" si="144"/>
        <v>0</v>
      </c>
      <c r="AJ1355">
        <f t="shared" ca="1" si="145"/>
        <v>1</v>
      </c>
      <c r="AK1355">
        <f t="shared" ca="1" si="146"/>
        <v>1333.5</v>
      </c>
    </row>
    <row r="1356" spans="12:37" x14ac:dyDescent="0.25">
      <c r="L1356" t="str">
        <f t="shared" ref="L1356:L1419" si="147">IF(M1356="","",L1346+1)</f>
        <v/>
      </c>
      <c r="M1356" t="str">
        <f t="shared" si="141"/>
        <v/>
      </c>
      <c r="N1356" t="e">
        <f>SIN(RADIANS(M1355))</f>
        <v>#VALUE!</v>
      </c>
      <c r="O1356" t="e">
        <f>SIN(RADIANS(DEGREES(ASIN(((SIN(RADIANS(M1355)))*$C$26)/(SQRT((((SIN(RADIANS(M1355)))*$C$26)^2)+(($C$22-$C$25-(((SIN(RADIANS(90-M1355)))*$C$26))-$C$23)^2)))))))</f>
        <v>#VALUE!</v>
      </c>
      <c r="P1356" t="e">
        <f>N1356</f>
        <v>#VALUE!</v>
      </c>
      <c r="R1356">
        <f>$C$6</f>
        <v>1333.5</v>
      </c>
      <c r="AF1356" s="10">
        <v>12930</v>
      </c>
      <c r="AG1356">
        <f t="shared" ca="1" si="142"/>
        <v>0</v>
      </c>
      <c r="AH1356">
        <f t="shared" ca="1" si="143"/>
        <v>0</v>
      </c>
      <c r="AI1356">
        <f t="shared" ca="1" si="144"/>
        <v>0</v>
      </c>
      <c r="AJ1356">
        <f t="shared" ca="1" si="145"/>
        <v>1</v>
      </c>
      <c r="AK1356">
        <f t="shared" ca="1" si="146"/>
        <v>1333.5</v>
      </c>
    </row>
    <row r="1357" spans="12:37" x14ac:dyDescent="0.25">
      <c r="L1357" t="str">
        <f t="shared" si="147"/>
        <v/>
      </c>
      <c r="M1357" t="str">
        <f t="shared" si="141"/>
        <v/>
      </c>
      <c r="N1357">
        <v>0</v>
      </c>
      <c r="O1357" t="e">
        <f>$C$23*O1356</f>
        <v>#VALUE!</v>
      </c>
      <c r="P1357" t="e">
        <f>$C$22*P1356</f>
        <v>#VALUE!</v>
      </c>
      <c r="R1357">
        <f>$C$20*$C$6</f>
        <v>25325.832000000002</v>
      </c>
      <c r="AF1357" s="10">
        <v>12940</v>
      </c>
      <c r="AG1357">
        <f t="shared" ca="1" si="142"/>
        <v>0</v>
      </c>
      <c r="AH1357">
        <f t="shared" ca="1" si="143"/>
        <v>0</v>
      </c>
      <c r="AI1357">
        <f t="shared" ca="1" si="144"/>
        <v>0</v>
      </c>
      <c r="AJ1357">
        <f t="shared" ca="1" si="145"/>
        <v>1</v>
      </c>
      <c r="AK1357">
        <f t="shared" ca="1" si="146"/>
        <v>1333.5</v>
      </c>
    </row>
    <row r="1358" spans="12:37" x14ac:dyDescent="0.25">
      <c r="L1358" t="str">
        <f t="shared" si="147"/>
        <v/>
      </c>
      <c r="M1358" t="str">
        <f t="shared" si="141"/>
        <v/>
      </c>
      <c r="AF1358" s="10">
        <v>12950</v>
      </c>
      <c r="AG1358">
        <f t="shared" ca="1" si="142"/>
        <v>0</v>
      </c>
      <c r="AH1358">
        <f t="shared" ca="1" si="143"/>
        <v>0</v>
      </c>
      <c r="AI1358">
        <f t="shared" ca="1" si="144"/>
        <v>0</v>
      </c>
      <c r="AJ1358">
        <f t="shared" ca="1" si="145"/>
        <v>1</v>
      </c>
      <c r="AK1358">
        <f t="shared" ca="1" si="146"/>
        <v>1333.5</v>
      </c>
    </row>
    <row r="1359" spans="12:37" x14ac:dyDescent="0.25">
      <c r="L1359" t="str">
        <f t="shared" si="147"/>
        <v/>
      </c>
      <c r="M1359" t="str">
        <f t="shared" si="141"/>
        <v/>
      </c>
      <c r="N1359" t="e">
        <f t="array" ref="N1359:P1361">MINVERSE(N1355:P1357)</f>
        <v>#VALUE!</v>
      </c>
      <c r="O1359" t="e">
        <v>#VALUE!</v>
      </c>
      <c r="P1359" t="e">
        <v>#VALUE!</v>
      </c>
      <c r="R1359" t="e">
        <f t="array" ref="R1359:R1361">MMULT(N1359:P1361,R1355:R1357)</f>
        <v>#VALUE!</v>
      </c>
      <c r="S1359" t="s">
        <v>35</v>
      </c>
      <c r="AF1359" s="10">
        <v>12960</v>
      </c>
      <c r="AG1359">
        <f t="shared" ca="1" si="142"/>
        <v>0</v>
      </c>
      <c r="AH1359">
        <f t="shared" ca="1" si="143"/>
        <v>0</v>
      </c>
      <c r="AI1359">
        <f t="shared" ca="1" si="144"/>
        <v>0</v>
      </c>
      <c r="AJ1359">
        <f t="shared" ca="1" si="145"/>
        <v>1</v>
      </c>
      <c r="AK1359">
        <f t="shared" ca="1" si="146"/>
        <v>1333.5</v>
      </c>
    </row>
    <row r="1360" spans="12:37" x14ac:dyDescent="0.25">
      <c r="L1360" t="str">
        <f t="shared" si="147"/>
        <v/>
      </c>
      <c r="M1360" t="str">
        <f t="shared" si="141"/>
        <v/>
      </c>
      <c r="N1360" t="e">
        <v>#VALUE!</v>
      </c>
      <c r="O1360" t="e">
        <v>#VALUE!</v>
      </c>
      <c r="P1360" t="e">
        <v>#VALUE!</v>
      </c>
      <c r="R1360" t="e">
        <v>#VALUE!</v>
      </c>
      <c r="S1360" t="s">
        <v>35</v>
      </c>
      <c r="AF1360" s="10">
        <v>12970</v>
      </c>
      <c r="AG1360">
        <f t="shared" ca="1" si="142"/>
        <v>0</v>
      </c>
      <c r="AH1360">
        <f t="shared" ca="1" si="143"/>
        <v>0</v>
      </c>
      <c r="AI1360">
        <f t="shared" ca="1" si="144"/>
        <v>0</v>
      </c>
      <c r="AJ1360">
        <f t="shared" ca="1" si="145"/>
        <v>1</v>
      </c>
      <c r="AK1360">
        <f t="shared" ca="1" si="146"/>
        <v>1333.5</v>
      </c>
    </row>
    <row r="1361" spans="12:37" x14ac:dyDescent="0.25">
      <c r="L1361" t="str">
        <f t="shared" si="147"/>
        <v/>
      </c>
      <c r="M1361" t="str">
        <f t="shared" si="141"/>
        <v/>
      </c>
      <c r="N1361" t="e">
        <v>#VALUE!</v>
      </c>
      <c r="O1361" t="e">
        <v>#VALUE!</v>
      </c>
      <c r="P1361" t="e">
        <v>#VALUE!</v>
      </c>
      <c r="R1361" t="e">
        <v>#VALUE!</v>
      </c>
      <c r="S1361" t="s">
        <v>35</v>
      </c>
      <c r="AF1361" s="10">
        <v>12980</v>
      </c>
      <c r="AG1361">
        <f t="shared" ca="1" si="142"/>
        <v>0</v>
      </c>
      <c r="AH1361">
        <f t="shared" ca="1" si="143"/>
        <v>0</v>
      </c>
      <c r="AI1361">
        <f t="shared" ca="1" si="144"/>
        <v>0</v>
      </c>
      <c r="AJ1361">
        <f t="shared" ca="1" si="145"/>
        <v>1</v>
      </c>
      <c r="AK1361">
        <f t="shared" ca="1" si="146"/>
        <v>1333.5</v>
      </c>
    </row>
    <row r="1362" spans="12:37" x14ac:dyDescent="0.25">
      <c r="L1362" t="str">
        <f t="shared" si="147"/>
        <v/>
      </c>
      <c r="M1362" t="str">
        <f t="shared" si="141"/>
        <v/>
      </c>
      <c r="AF1362" s="10">
        <v>12990</v>
      </c>
      <c r="AG1362">
        <f t="shared" ca="1" si="142"/>
        <v>0</v>
      </c>
      <c r="AH1362">
        <f t="shared" ca="1" si="143"/>
        <v>0</v>
      </c>
      <c r="AI1362">
        <f t="shared" ca="1" si="144"/>
        <v>0</v>
      </c>
      <c r="AJ1362">
        <f t="shared" ca="1" si="145"/>
        <v>1</v>
      </c>
      <c r="AK1362">
        <f t="shared" ca="1" si="146"/>
        <v>1333.5</v>
      </c>
    </row>
    <row r="1363" spans="12:37" x14ac:dyDescent="0.25">
      <c r="L1363" t="str">
        <f t="shared" si="147"/>
        <v/>
      </c>
      <c r="M1363" t="str">
        <f t="shared" si="141"/>
        <v/>
      </c>
      <c r="AF1363" s="10">
        <v>13000</v>
      </c>
      <c r="AG1363">
        <f t="shared" ca="1" si="142"/>
        <v>0</v>
      </c>
      <c r="AH1363">
        <f t="shared" ca="1" si="143"/>
        <v>0</v>
      </c>
      <c r="AI1363">
        <f t="shared" ca="1" si="144"/>
        <v>0</v>
      </c>
      <c r="AJ1363">
        <f t="shared" ca="1" si="145"/>
        <v>1</v>
      </c>
      <c r="AK1363">
        <f t="shared" ca="1" si="146"/>
        <v>1333.5</v>
      </c>
    </row>
    <row r="1364" spans="12:37" x14ac:dyDescent="0.25">
      <c r="L1364" t="str">
        <f t="shared" si="147"/>
        <v/>
      </c>
      <c r="M1364" t="str">
        <f t="shared" si="141"/>
        <v/>
      </c>
      <c r="N1364" t="s">
        <v>32</v>
      </c>
      <c r="O1364" t="s">
        <v>33</v>
      </c>
      <c r="P1364" t="s">
        <v>34</v>
      </c>
      <c r="AF1364" s="10">
        <v>13010</v>
      </c>
      <c r="AG1364">
        <f t="shared" ca="1" si="142"/>
        <v>0</v>
      </c>
      <c r="AH1364">
        <f t="shared" ca="1" si="143"/>
        <v>0</v>
      </c>
      <c r="AI1364">
        <f t="shared" ca="1" si="144"/>
        <v>0</v>
      </c>
      <c r="AJ1364">
        <f t="shared" ca="1" si="145"/>
        <v>1</v>
      </c>
      <c r="AK1364">
        <f t="shared" ca="1" si="146"/>
        <v>1333.5</v>
      </c>
    </row>
    <row r="1365" spans="12:37" x14ac:dyDescent="0.25">
      <c r="L1365" t="str">
        <f t="shared" si="147"/>
        <v/>
      </c>
      <c r="M1365" t="str">
        <f t="shared" si="141"/>
        <v/>
      </c>
      <c r="N1365" t="e">
        <f>COS(RADIANS(M1365))</f>
        <v>#VALUE!</v>
      </c>
      <c r="O1365" t="str">
        <f>IFERROR(-COS(RADIANS(DEGREES(ASIN(((SIN(RADIANS(M1365)))*$C$26)/(SQRT((((SIN(RADIANS(M1365)))*$C$26)^2)+(($C$22-$C$25-(((SIN(RADIANS(90-M1365)))*$C$26))-$C$23)^2))))))),"")</f>
        <v/>
      </c>
      <c r="P1365" t="e">
        <f>N1365</f>
        <v>#VALUE!</v>
      </c>
      <c r="R1365">
        <v>0</v>
      </c>
      <c r="AF1365" s="10">
        <v>13020</v>
      </c>
      <c r="AG1365">
        <f t="shared" ca="1" si="142"/>
        <v>0</v>
      </c>
      <c r="AH1365">
        <f t="shared" ca="1" si="143"/>
        <v>0</v>
      </c>
      <c r="AI1365">
        <f t="shared" ca="1" si="144"/>
        <v>0</v>
      </c>
      <c r="AJ1365">
        <f t="shared" ca="1" si="145"/>
        <v>1</v>
      </c>
      <c r="AK1365">
        <f t="shared" ca="1" si="146"/>
        <v>1333.5</v>
      </c>
    </row>
    <row r="1366" spans="12:37" x14ac:dyDescent="0.25">
      <c r="L1366" t="str">
        <f t="shared" si="147"/>
        <v/>
      </c>
      <c r="M1366" t="str">
        <f t="shared" si="141"/>
        <v/>
      </c>
      <c r="N1366" t="e">
        <f>SIN(RADIANS(M1365))</f>
        <v>#VALUE!</v>
      </c>
      <c r="O1366" t="e">
        <f>SIN(RADIANS(DEGREES(ASIN(((SIN(RADIANS(M1365)))*$C$26)/(SQRT((((SIN(RADIANS(M1365)))*$C$26)^2)+(($C$22-$C$25-(((SIN(RADIANS(90-M1365)))*$C$26))-$C$23)^2)))))))</f>
        <v>#VALUE!</v>
      </c>
      <c r="P1366" t="e">
        <f>N1366</f>
        <v>#VALUE!</v>
      </c>
      <c r="R1366">
        <f>$C$6</f>
        <v>1333.5</v>
      </c>
      <c r="AF1366" s="10">
        <v>13030</v>
      </c>
      <c r="AG1366">
        <f t="shared" ca="1" si="142"/>
        <v>0</v>
      </c>
      <c r="AH1366">
        <f t="shared" ca="1" si="143"/>
        <v>0</v>
      </c>
      <c r="AI1366">
        <f t="shared" ca="1" si="144"/>
        <v>0</v>
      </c>
      <c r="AJ1366">
        <f t="shared" ca="1" si="145"/>
        <v>1</v>
      </c>
      <c r="AK1366">
        <f t="shared" ca="1" si="146"/>
        <v>1333.5</v>
      </c>
    </row>
    <row r="1367" spans="12:37" x14ac:dyDescent="0.25">
      <c r="L1367" t="str">
        <f t="shared" si="147"/>
        <v/>
      </c>
      <c r="M1367" t="str">
        <f t="shared" si="141"/>
        <v/>
      </c>
      <c r="N1367">
        <v>0</v>
      </c>
      <c r="O1367" t="e">
        <f>$C$23*O1366</f>
        <v>#VALUE!</v>
      </c>
      <c r="P1367" t="e">
        <f>$C$22*P1366</f>
        <v>#VALUE!</v>
      </c>
      <c r="R1367">
        <f>$C$20*$C$6</f>
        <v>25325.832000000002</v>
      </c>
      <c r="AF1367" s="10">
        <v>13040</v>
      </c>
      <c r="AG1367">
        <f t="shared" ca="1" si="142"/>
        <v>0</v>
      </c>
      <c r="AH1367">
        <f t="shared" ca="1" si="143"/>
        <v>0</v>
      </c>
      <c r="AI1367">
        <f t="shared" ca="1" si="144"/>
        <v>0</v>
      </c>
      <c r="AJ1367">
        <f t="shared" ca="1" si="145"/>
        <v>1</v>
      </c>
      <c r="AK1367">
        <f t="shared" ca="1" si="146"/>
        <v>1333.5</v>
      </c>
    </row>
    <row r="1368" spans="12:37" x14ac:dyDescent="0.25">
      <c r="L1368" t="str">
        <f t="shared" si="147"/>
        <v/>
      </c>
      <c r="M1368" t="str">
        <f t="shared" si="141"/>
        <v/>
      </c>
      <c r="AF1368" s="10">
        <v>13050</v>
      </c>
      <c r="AG1368">
        <f t="shared" ca="1" si="142"/>
        <v>0</v>
      </c>
      <c r="AH1368">
        <f t="shared" ca="1" si="143"/>
        <v>0</v>
      </c>
      <c r="AI1368">
        <f t="shared" ca="1" si="144"/>
        <v>0</v>
      </c>
      <c r="AJ1368">
        <f t="shared" ca="1" si="145"/>
        <v>1</v>
      </c>
      <c r="AK1368">
        <f t="shared" ca="1" si="146"/>
        <v>1333.5</v>
      </c>
    </row>
    <row r="1369" spans="12:37" x14ac:dyDescent="0.25">
      <c r="L1369" t="str">
        <f t="shared" si="147"/>
        <v/>
      </c>
      <c r="M1369" t="str">
        <f t="shared" si="141"/>
        <v/>
      </c>
      <c r="N1369" t="e">
        <f t="array" ref="N1369:P1371">MINVERSE(N1365:P1367)</f>
        <v>#VALUE!</v>
      </c>
      <c r="O1369" t="e">
        <v>#VALUE!</v>
      </c>
      <c r="P1369" t="e">
        <v>#VALUE!</v>
      </c>
      <c r="R1369" t="e">
        <f t="array" ref="R1369:R1371">MMULT(N1369:P1371,R1365:R1367)</f>
        <v>#VALUE!</v>
      </c>
      <c r="S1369" t="s">
        <v>35</v>
      </c>
      <c r="AF1369" s="10">
        <v>13060</v>
      </c>
      <c r="AG1369">
        <f t="shared" ca="1" si="142"/>
        <v>0</v>
      </c>
      <c r="AH1369">
        <f t="shared" ca="1" si="143"/>
        <v>0</v>
      </c>
      <c r="AI1369">
        <f t="shared" ca="1" si="144"/>
        <v>0</v>
      </c>
      <c r="AJ1369">
        <f t="shared" ca="1" si="145"/>
        <v>1</v>
      </c>
      <c r="AK1369">
        <f t="shared" ca="1" si="146"/>
        <v>1333.5</v>
      </c>
    </row>
    <row r="1370" spans="12:37" x14ac:dyDescent="0.25">
      <c r="L1370" t="str">
        <f t="shared" si="147"/>
        <v/>
      </c>
      <c r="M1370" t="str">
        <f t="shared" si="141"/>
        <v/>
      </c>
      <c r="N1370" t="e">
        <v>#VALUE!</v>
      </c>
      <c r="O1370" t="e">
        <v>#VALUE!</v>
      </c>
      <c r="P1370" t="e">
        <v>#VALUE!</v>
      </c>
      <c r="R1370" t="e">
        <v>#VALUE!</v>
      </c>
      <c r="S1370" t="s">
        <v>35</v>
      </c>
      <c r="AF1370" s="10">
        <v>13070</v>
      </c>
      <c r="AG1370">
        <f t="shared" ca="1" si="142"/>
        <v>0</v>
      </c>
      <c r="AH1370">
        <f t="shared" ca="1" si="143"/>
        <v>0</v>
      </c>
      <c r="AI1370">
        <f t="shared" ca="1" si="144"/>
        <v>0</v>
      </c>
      <c r="AJ1370">
        <f t="shared" ca="1" si="145"/>
        <v>1</v>
      </c>
      <c r="AK1370">
        <f t="shared" ca="1" si="146"/>
        <v>1333.5</v>
      </c>
    </row>
    <row r="1371" spans="12:37" x14ac:dyDescent="0.25">
      <c r="L1371" t="str">
        <f t="shared" si="147"/>
        <v/>
      </c>
      <c r="M1371" t="str">
        <f t="shared" si="141"/>
        <v/>
      </c>
      <c r="N1371" t="e">
        <v>#VALUE!</v>
      </c>
      <c r="O1371" t="e">
        <v>#VALUE!</v>
      </c>
      <c r="P1371" t="e">
        <v>#VALUE!</v>
      </c>
      <c r="R1371" t="e">
        <v>#VALUE!</v>
      </c>
      <c r="S1371" t="s">
        <v>35</v>
      </c>
      <c r="AF1371" s="10">
        <v>13080</v>
      </c>
      <c r="AG1371">
        <f t="shared" ca="1" si="142"/>
        <v>0</v>
      </c>
      <c r="AH1371">
        <f t="shared" ca="1" si="143"/>
        <v>0</v>
      </c>
      <c r="AI1371">
        <f t="shared" ca="1" si="144"/>
        <v>0</v>
      </c>
      <c r="AJ1371">
        <f t="shared" ca="1" si="145"/>
        <v>1</v>
      </c>
      <c r="AK1371">
        <f t="shared" ca="1" si="146"/>
        <v>1333.5</v>
      </c>
    </row>
    <row r="1372" spans="12:37" x14ac:dyDescent="0.25">
      <c r="L1372" t="str">
        <f t="shared" si="147"/>
        <v/>
      </c>
      <c r="M1372" t="str">
        <f t="shared" si="141"/>
        <v/>
      </c>
      <c r="AF1372" s="10">
        <v>13090</v>
      </c>
      <c r="AG1372">
        <f t="shared" ca="1" si="142"/>
        <v>0</v>
      </c>
      <c r="AH1372">
        <f t="shared" ca="1" si="143"/>
        <v>0</v>
      </c>
      <c r="AI1372">
        <f t="shared" ca="1" si="144"/>
        <v>0</v>
      </c>
      <c r="AJ1372">
        <f t="shared" ca="1" si="145"/>
        <v>1</v>
      </c>
      <c r="AK1372">
        <f t="shared" ca="1" si="146"/>
        <v>1333.5</v>
      </c>
    </row>
    <row r="1373" spans="12:37" x14ac:dyDescent="0.25">
      <c r="L1373" t="str">
        <f t="shared" si="147"/>
        <v/>
      </c>
      <c r="M1373" t="str">
        <f t="shared" si="141"/>
        <v/>
      </c>
      <c r="AF1373" s="10">
        <v>13100</v>
      </c>
      <c r="AG1373">
        <f t="shared" ca="1" si="142"/>
        <v>0</v>
      </c>
      <c r="AH1373">
        <f t="shared" ca="1" si="143"/>
        <v>0</v>
      </c>
      <c r="AI1373">
        <f t="shared" ca="1" si="144"/>
        <v>0</v>
      </c>
      <c r="AJ1373">
        <f t="shared" ca="1" si="145"/>
        <v>1</v>
      </c>
      <c r="AK1373">
        <f t="shared" ca="1" si="146"/>
        <v>1333.5</v>
      </c>
    </row>
    <row r="1374" spans="12:37" x14ac:dyDescent="0.25">
      <c r="L1374" t="str">
        <f t="shared" si="147"/>
        <v/>
      </c>
      <c r="M1374" t="str">
        <f t="shared" si="141"/>
        <v/>
      </c>
      <c r="N1374" t="s">
        <v>32</v>
      </c>
      <c r="O1374" t="s">
        <v>33</v>
      </c>
      <c r="P1374" t="s">
        <v>34</v>
      </c>
      <c r="AF1374" s="10">
        <v>13110</v>
      </c>
      <c r="AG1374">
        <f t="shared" ca="1" si="142"/>
        <v>0</v>
      </c>
      <c r="AH1374">
        <f t="shared" ca="1" si="143"/>
        <v>0</v>
      </c>
      <c r="AI1374">
        <f t="shared" ca="1" si="144"/>
        <v>0</v>
      </c>
      <c r="AJ1374">
        <f t="shared" ca="1" si="145"/>
        <v>1</v>
      </c>
      <c r="AK1374">
        <f t="shared" ca="1" si="146"/>
        <v>1333.5</v>
      </c>
    </row>
    <row r="1375" spans="12:37" x14ac:dyDescent="0.25">
      <c r="L1375" t="str">
        <f t="shared" si="147"/>
        <v/>
      </c>
      <c r="M1375" t="str">
        <f t="shared" si="141"/>
        <v/>
      </c>
      <c r="N1375" t="e">
        <f>COS(RADIANS(M1375))</f>
        <v>#VALUE!</v>
      </c>
      <c r="O1375" t="str">
        <f>IFERROR(-COS(RADIANS(DEGREES(ASIN(((SIN(RADIANS(M1375)))*$C$26)/(SQRT((((SIN(RADIANS(M1375)))*$C$26)^2)+(($C$22-$C$25-(((SIN(RADIANS(90-M1375)))*$C$26))-$C$23)^2))))))),"")</f>
        <v/>
      </c>
      <c r="P1375" t="e">
        <f>N1375</f>
        <v>#VALUE!</v>
      </c>
      <c r="R1375">
        <v>0</v>
      </c>
      <c r="AF1375" s="10">
        <v>13120</v>
      </c>
      <c r="AG1375">
        <f t="shared" ca="1" si="142"/>
        <v>0</v>
      </c>
      <c r="AH1375">
        <f t="shared" ca="1" si="143"/>
        <v>0</v>
      </c>
      <c r="AI1375">
        <f t="shared" ca="1" si="144"/>
        <v>0</v>
      </c>
      <c r="AJ1375">
        <f t="shared" ca="1" si="145"/>
        <v>1</v>
      </c>
      <c r="AK1375">
        <f t="shared" ca="1" si="146"/>
        <v>1333.5</v>
      </c>
    </row>
    <row r="1376" spans="12:37" x14ac:dyDescent="0.25">
      <c r="L1376" t="str">
        <f t="shared" si="147"/>
        <v/>
      </c>
      <c r="M1376" t="str">
        <f t="shared" si="141"/>
        <v/>
      </c>
      <c r="N1376" t="e">
        <f>SIN(RADIANS(M1375))</f>
        <v>#VALUE!</v>
      </c>
      <c r="O1376" t="e">
        <f>SIN(RADIANS(DEGREES(ASIN(((SIN(RADIANS(M1375)))*$C$26)/(SQRT((((SIN(RADIANS(M1375)))*$C$26)^2)+(($C$22-$C$25-(((SIN(RADIANS(90-M1375)))*$C$26))-$C$23)^2)))))))</f>
        <v>#VALUE!</v>
      </c>
      <c r="P1376" t="e">
        <f>N1376</f>
        <v>#VALUE!</v>
      </c>
      <c r="R1376">
        <f>$C$6</f>
        <v>1333.5</v>
      </c>
      <c r="AF1376" s="10">
        <v>13130</v>
      </c>
      <c r="AG1376">
        <f t="shared" ca="1" si="142"/>
        <v>0</v>
      </c>
      <c r="AH1376">
        <f t="shared" ca="1" si="143"/>
        <v>0</v>
      </c>
      <c r="AI1376">
        <f t="shared" ca="1" si="144"/>
        <v>0</v>
      </c>
      <c r="AJ1376">
        <f t="shared" ca="1" si="145"/>
        <v>1</v>
      </c>
      <c r="AK1376">
        <f t="shared" ca="1" si="146"/>
        <v>1333.5</v>
      </c>
    </row>
    <row r="1377" spans="12:37" x14ac:dyDescent="0.25">
      <c r="L1377" t="str">
        <f t="shared" si="147"/>
        <v/>
      </c>
      <c r="M1377" t="str">
        <f t="shared" si="141"/>
        <v/>
      </c>
      <c r="N1377">
        <v>0</v>
      </c>
      <c r="O1377" t="e">
        <f>$C$23*O1376</f>
        <v>#VALUE!</v>
      </c>
      <c r="P1377" t="e">
        <f>$C$22*P1376</f>
        <v>#VALUE!</v>
      </c>
      <c r="R1377">
        <f>$C$20*$C$6</f>
        <v>25325.832000000002</v>
      </c>
      <c r="AF1377" s="10">
        <v>13140</v>
      </c>
      <c r="AG1377">
        <f t="shared" ca="1" si="142"/>
        <v>0</v>
      </c>
      <c r="AH1377">
        <f t="shared" ca="1" si="143"/>
        <v>0</v>
      </c>
      <c r="AI1377">
        <f t="shared" ca="1" si="144"/>
        <v>0</v>
      </c>
      <c r="AJ1377">
        <f t="shared" ca="1" si="145"/>
        <v>1</v>
      </c>
      <c r="AK1377">
        <f t="shared" ca="1" si="146"/>
        <v>1333.5</v>
      </c>
    </row>
    <row r="1378" spans="12:37" x14ac:dyDescent="0.25">
      <c r="L1378" t="str">
        <f t="shared" si="147"/>
        <v/>
      </c>
      <c r="M1378" t="str">
        <f t="shared" si="141"/>
        <v/>
      </c>
      <c r="AF1378" s="10">
        <v>13150</v>
      </c>
      <c r="AG1378">
        <f t="shared" ca="1" si="142"/>
        <v>0</v>
      </c>
      <c r="AH1378">
        <f t="shared" ca="1" si="143"/>
        <v>0</v>
      </c>
      <c r="AI1378">
        <f t="shared" ca="1" si="144"/>
        <v>0</v>
      </c>
      <c r="AJ1378">
        <f t="shared" ca="1" si="145"/>
        <v>1</v>
      </c>
      <c r="AK1378">
        <f t="shared" ca="1" si="146"/>
        <v>1333.5</v>
      </c>
    </row>
    <row r="1379" spans="12:37" x14ac:dyDescent="0.25">
      <c r="L1379" t="str">
        <f t="shared" si="147"/>
        <v/>
      </c>
      <c r="M1379" t="str">
        <f t="shared" ref="M1379:M1442" si="148">IF(M1369="","",IF(((M1369+$O$61)&gt;=$O$49+($O$61/2)),"",(M1369+$O$61)))</f>
        <v/>
      </c>
      <c r="N1379" t="e">
        <f t="array" ref="N1379:P1381">MINVERSE(N1375:P1377)</f>
        <v>#VALUE!</v>
      </c>
      <c r="O1379" t="e">
        <v>#VALUE!</v>
      </c>
      <c r="P1379" t="e">
        <v>#VALUE!</v>
      </c>
      <c r="R1379" t="e">
        <f t="array" ref="R1379:R1381">MMULT(N1379:P1381,R1375:R1377)</f>
        <v>#VALUE!</v>
      </c>
      <c r="S1379" t="s">
        <v>35</v>
      </c>
      <c r="AF1379" s="10">
        <v>13160</v>
      </c>
      <c r="AG1379">
        <f t="shared" ca="1" si="142"/>
        <v>0</v>
      </c>
      <c r="AH1379">
        <f t="shared" ca="1" si="143"/>
        <v>0</v>
      </c>
      <c r="AI1379">
        <f t="shared" ca="1" si="144"/>
        <v>0</v>
      </c>
      <c r="AJ1379">
        <f t="shared" ca="1" si="145"/>
        <v>1</v>
      </c>
      <c r="AK1379">
        <f t="shared" ca="1" si="146"/>
        <v>1333.5</v>
      </c>
    </row>
    <row r="1380" spans="12:37" x14ac:dyDescent="0.25">
      <c r="L1380" t="str">
        <f t="shared" si="147"/>
        <v/>
      </c>
      <c r="M1380" t="str">
        <f t="shared" si="148"/>
        <v/>
      </c>
      <c r="N1380" t="e">
        <v>#VALUE!</v>
      </c>
      <c r="O1380" t="e">
        <v>#VALUE!</v>
      </c>
      <c r="P1380" t="e">
        <v>#VALUE!</v>
      </c>
      <c r="R1380" t="e">
        <v>#VALUE!</v>
      </c>
      <c r="S1380" t="s">
        <v>35</v>
      </c>
      <c r="AF1380" s="10">
        <v>13170</v>
      </c>
      <c r="AG1380">
        <f t="shared" ca="1" si="142"/>
        <v>0</v>
      </c>
      <c r="AH1380">
        <f t="shared" ca="1" si="143"/>
        <v>0</v>
      </c>
      <c r="AI1380">
        <f t="shared" ca="1" si="144"/>
        <v>0</v>
      </c>
      <c r="AJ1380">
        <f t="shared" ca="1" si="145"/>
        <v>1</v>
      </c>
      <c r="AK1380">
        <f t="shared" ca="1" si="146"/>
        <v>1333.5</v>
      </c>
    </row>
    <row r="1381" spans="12:37" x14ac:dyDescent="0.25">
      <c r="L1381" t="str">
        <f t="shared" si="147"/>
        <v/>
      </c>
      <c r="M1381" t="str">
        <f t="shared" si="148"/>
        <v/>
      </c>
      <c r="N1381" t="e">
        <v>#VALUE!</v>
      </c>
      <c r="O1381" t="e">
        <v>#VALUE!</v>
      </c>
      <c r="P1381" t="e">
        <v>#VALUE!</v>
      </c>
      <c r="R1381" t="e">
        <v>#VALUE!</v>
      </c>
      <c r="S1381" t="s">
        <v>35</v>
      </c>
      <c r="AF1381" s="10">
        <v>13180</v>
      </c>
      <c r="AG1381">
        <f t="shared" ca="1" si="142"/>
        <v>0</v>
      </c>
      <c r="AH1381">
        <f t="shared" ca="1" si="143"/>
        <v>0</v>
      </c>
      <c r="AI1381">
        <f t="shared" ca="1" si="144"/>
        <v>0</v>
      </c>
      <c r="AJ1381">
        <f t="shared" ca="1" si="145"/>
        <v>1</v>
      </c>
      <c r="AK1381">
        <f t="shared" ca="1" si="146"/>
        <v>1333.5</v>
      </c>
    </row>
    <row r="1382" spans="12:37" x14ac:dyDescent="0.25">
      <c r="L1382" t="str">
        <f t="shared" si="147"/>
        <v/>
      </c>
      <c r="M1382" t="str">
        <f t="shared" si="148"/>
        <v/>
      </c>
      <c r="AF1382" s="10">
        <v>13190</v>
      </c>
      <c r="AG1382">
        <f t="shared" ca="1" si="142"/>
        <v>0</v>
      </c>
      <c r="AH1382">
        <f t="shared" ca="1" si="143"/>
        <v>0</v>
      </c>
      <c r="AI1382">
        <f t="shared" ca="1" si="144"/>
        <v>0</v>
      </c>
      <c r="AJ1382">
        <f t="shared" ca="1" si="145"/>
        <v>1</v>
      </c>
      <c r="AK1382">
        <f t="shared" ca="1" si="146"/>
        <v>1333.5</v>
      </c>
    </row>
    <row r="1383" spans="12:37" x14ac:dyDescent="0.25">
      <c r="L1383" t="str">
        <f t="shared" si="147"/>
        <v/>
      </c>
      <c r="M1383" t="str">
        <f t="shared" si="148"/>
        <v/>
      </c>
      <c r="AF1383" s="10">
        <v>13200</v>
      </c>
      <c r="AG1383">
        <f t="shared" ca="1" si="142"/>
        <v>0</v>
      </c>
      <c r="AH1383">
        <f t="shared" ca="1" si="143"/>
        <v>0</v>
      </c>
      <c r="AI1383">
        <f t="shared" ca="1" si="144"/>
        <v>0</v>
      </c>
      <c r="AJ1383">
        <f t="shared" ca="1" si="145"/>
        <v>1</v>
      </c>
      <c r="AK1383">
        <f t="shared" ca="1" si="146"/>
        <v>1333.5</v>
      </c>
    </row>
    <row r="1384" spans="12:37" x14ac:dyDescent="0.25">
      <c r="L1384" t="str">
        <f t="shared" si="147"/>
        <v/>
      </c>
      <c r="M1384" t="str">
        <f t="shared" si="148"/>
        <v/>
      </c>
      <c r="N1384" t="s">
        <v>32</v>
      </c>
      <c r="O1384" t="s">
        <v>33</v>
      </c>
      <c r="P1384" t="s">
        <v>34</v>
      </c>
      <c r="AF1384" s="10">
        <v>13210</v>
      </c>
      <c r="AG1384">
        <f t="shared" ca="1" si="142"/>
        <v>0</v>
      </c>
      <c r="AH1384">
        <f t="shared" ca="1" si="143"/>
        <v>0</v>
      </c>
      <c r="AI1384">
        <f t="shared" ca="1" si="144"/>
        <v>0</v>
      </c>
      <c r="AJ1384">
        <f t="shared" ca="1" si="145"/>
        <v>1</v>
      </c>
      <c r="AK1384">
        <f t="shared" ca="1" si="146"/>
        <v>1333.5</v>
      </c>
    </row>
    <row r="1385" spans="12:37" x14ac:dyDescent="0.25">
      <c r="L1385" t="str">
        <f t="shared" si="147"/>
        <v/>
      </c>
      <c r="M1385" t="str">
        <f t="shared" si="148"/>
        <v/>
      </c>
      <c r="N1385" t="e">
        <f>COS(RADIANS(M1385))</f>
        <v>#VALUE!</v>
      </c>
      <c r="O1385" t="str">
        <f>IFERROR(-COS(RADIANS(DEGREES(ASIN(((SIN(RADIANS(M1385)))*$C$26)/(SQRT((((SIN(RADIANS(M1385)))*$C$26)^2)+(($C$22-$C$25-(((SIN(RADIANS(90-M1385)))*$C$26))-$C$23)^2))))))),"")</f>
        <v/>
      </c>
      <c r="P1385" t="e">
        <f>N1385</f>
        <v>#VALUE!</v>
      </c>
      <c r="R1385">
        <v>0</v>
      </c>
      <c r="AF1385" s="10">
        <v>13220</v>
      </c>
      <c r="AG1385">
        <f t="shared" ca="1" si="142"/>
        <v>0</v>
      </c>
      <c r="AH1385">
        <f t="shared" ca="1" si="143"/>
        <v>0</v>
      </c>
      <c r="AI1385">
        <f t="shared" ca="1" si="144"/>
        <v>0</v>
      </c>
      <c r="AJ1385">
        <f t="shared" ca="1" si="145"/>
        <v>1</v>
      </c>
      <c r="AK1385">
        <f t="shared" ca="1" si="146"/>
        <v>1333.5</v>
      </c>
    </row>
    <row r="1386" spans="12:37" x14ac:dyDescent="0.25">
      <c r="L1386" t="str">
        <f t="shared" si="147"/>
        <v/>
      </c>
      <c r="M1386" t="str">
        <f t="shared" si="148"/>
        <v/>
      </c>
      <c r="N1386" t="e">
        <f>SIN(RADIANS(M1385))</f>
        <v>#VALUE!</v>
      </c>
      <c r="O1386" t="e">
        <f>SIN(RADIANS(DEGREES(ASIN(((SIN(RADIANS(M1385)))*$C$26)/(SQRT((((SIN(RADIANS(M1385)))*$C$26)^2)+(($C$22-$C$25-(((SIN(RADIANS(90-M1385)))*$C$26))-$C$23)^2)))))))</f>
        <v>#VALUE!</v>
      </c>
      <c r="P1386" t="e">
        <f>N1386</f>
        <v>#VALUE!</v>
      </c>
      <c r="R1386">
        <f>$C$6</f>
        <v>1333.5</v>
      </c>
      <c r="AF1386" s="10">
        <v>13230</v>
      </c>
      <c r="AG1386">
        <f t="shared" ca="1" si="142"/>
        <v>0</v>
      </c>
      <c r="AH1386">
        <f t="shared" ca="1" si="143"/>
        <v>0</v>
      </c>
      <c r="AI1386">
        <f t="shared" ca="1" si="144"/>
        <v>0</v>
      </c>
      <c r="AJ1386">
        <f t="shared" ca="1" si="145"/>
        <v>1</v>
      </c>
      <c r="AK1386">
        <f t="shared" ca="1" si="146"/>
        <v>1333.5</v>
      </c>
    </row>
    <row r="1387" spans="12:37" x14ac:dyDescent="0.25">
      <c r="L1387" t="str">
        <f t="shared" si="147"/>
        <v/>
      </c>
      <c r="M1387" t="str">
        <f t="shared" si="148"/>
        <v/>
      </c>
      <c r="N1387">
        <v>0</v>
      </c>
      <c r="O1387" t="e">
        <f>$C$23*O1386</f>
        <v>#VALUE!</v>
      </c>
      <c r="P1387" t="e">
        <f>$C$22*P1386</f>
        <v>#VALUE!</v>
      </c>
      <c r="R1387">
        <f>$C$20*$C$6</f>
        <v>25325.832000000002</v>
      </c>
      <c r="AF1387" s="10">
        <v>13240</v>
      </c>
      <c r="AG1387">
        <f t="shared" ca="1" si="142"/>
        <v>0</v>
      </c>
      <c r="AH1387">
        <f t="shared" ca="1" si="143"/>
        <v>0</v>
      </c>
      <c r="AI1387">
        <f t="shared" ca="1" si="144"/>
        <v>0</v>
      </c>
      <c r="AJ1387">
        <f t="shared" ca="1" si="145"/>
        <v>1</v>
      </c>
      <c r="AK1387">
        <f t="shared" ca="1" si="146"/>
        <v>1333.5</v>
      </c>
    </row>
    <row r="1388" spans="12:37" x14ac:dyDescent="0.25">
      <c r="L1388" t="str">
        <f t="shared" si="147"/>
        <v/>
      </c>
      <c r="M1388" t="str">
        <f t="shared" si="148"/>
        <v/>
      </c>
      <c r="AF1388" s="10">
        <v>13250</v>
      </c>
      <c r="AG1388">
        <f t="shared" ca="1" si="142"/>
        <v>0</v>
      </c>
      <c r="AH1388">
        <f t="shared" ca="1" si="143"/>
        <v>0</v>
      </c>
      <c r="AI1388">
        <f t="shared" ca="1" si="144"/>
        <v>0</v>
      </c>
      <c r="AJ1388">
        <f t="shared" ca="1" si="145"/>
        <v>1</v>
      </c>
      <c r="AK1388">
        <f t="shared" ca="1" si="146"/>
        <v>1333.5</v>
      </c>
    </row>
    <row r="1389" spans="12:37" x14ac:dyDescent="0.25">
      <c r="L1389" t="str">
        <f t="shared" si="147"/>
        <v/>
      </c>
      <c r="M1389" t="str">
        <f t="shared" si="148"/>
        <v/>
      </c>
      <c r="N1389" t="e">
        <f t="array" ref="N1389:P1391">MINVERSE(N1385:P1387)</f>
        <v>#VALUE!</v>
      </c>
      <c r="O1389" t="e">
        <v>#VALUE!</v>
      </c>
      <c r="P1389" t="e">
        <v>#VALUE!</v>
      </c>
      <c r="R1389" t="e">
        <f t="array" ref="R1389:R1391">MMULT(N1389:P1391,R1385:R1387)</f>
        <v>#VALUE!</v>
      </c>
      <c r="S1389" t="s">
        <v>35</v>
      </c>
      <c r="AF1389" s="10">
        <v>13260</v>
      </c>
      <c r="AG1389">
        <f t="shared" ca="1" si="142"/>
        <v>0</v>
      </c>
      <c r="AH1389">
        <f t="shared" ca="1" si="143"/>
        <v>0</v>
      </c>
      <c r="AI1389">
        <f t="shared" ca="1" si="144"/>
        <v>0</v>
      </c>
      <c r="AJ1389">
        <f t="shared" ca="1" si="145"/>
        <v>1</v>
      </c>
      <c r="AK1389">
        <f t="shared" ca="1" si="146"/>
        <v>1333.5</v>
      </c>
    </row>
    <row r="1390" spans="12:37" x14ac:dyDescent="0.25">
      <c r="L1390" t="str">
        <f t="shared" si="147"/>
        <v/>
      </c>
      <c r="M1390" t="str">
        <f t="shared" si="148"/>
        <v/>
      </c>
      <c r="N1390" t="e">
        <v>#VALUE!</v>
      </c>
      <c r="O1390" t="e">
        <v>#VALUE!</v>
      </c>
      <c r="P1390" t="e">
        <v>#VALUE!</v>
      </c>
      <c r="R1390" t="e">
        <v>#VALUE!</v>
      </c>
      <c r="S1390" t="s">
        <v>35</v>
      </c>
      <c r="AF1390" s="10">
        <v>13270</v>
      </c>
      <c r="AG1390">
        <f t="shared" ca="1" si="142"/>
        <v>0</v>
      </c>
      <c r="AH1390">
        <f t="shared" ca="1" si="143"/>
        <v>0</v>
      </c>
      <c r="AI1390">
        <f t="shared" ca="1" si="144"/>
        <v>0</v>
      </c>
      <c r="AJ1390">
        <f t="shared" ca="1" si="145"/>
        <v>1</v>
      </c>
      <c r="AK1390">
        <f t="shared" ca="1" si="146"/>
        <v>1333.5</v>
      </c>
    </row>
    <row r="1391" spans="12:37" x14ac:dyDescent="0.25">
      <c r="L1391" t="str">
        <f t="shared" si="147"/>
        <v/>
      </c>
      <c r="M1391" t="str">
        <f t="shared" si="148"/>
        <v/>
      </c>
      <c r="N1391" t="e">
        <v>#VALUE!</v>
      </c>
      <c r="O1391" t="e">
        <v>#VALUE!</v>
      </c>
      <c r="P1391" t="e">
        <v>#VALUE!</v>
      </c>
      <c r="R1391" t="e">
        <v>#VALUE!</v>
      </c>
      <c r="S1391" t="s">
        <v>35</v>
      </c>
      <c r="AF1391" s="10">
        <v>13280</v>
      </c>
      <c r="AG1391">
        <f t="shared" ca="1" si="142"/>
        <v>0</v>
      </c>
      <c r="AH1391">
        <f t="shared" ca="1" si="143"/>
        <v>0</v>
      </c>
      <c r="AI1391">
        <f t="shared" ca="1" si="144"/>
        <v>0</v>
      </c>
      <c r="AJ1391">
        <f t="shared" ca="1" si="145"/>
        <v>1</v>
      </c>
      <c r="AK1391">
        <f t="shared" ca="1" si="146"/>
        <v>1333.5</v>
      </c>
    </row>
    <row r="1392" spans="12:37" x14ac:dyDescent="0.25">
      <c r="L1392" t="str">
        <f t="shared" si="147"/>
        <v/>
      </c>
      <c r="M1392" t="str">
        <f t="shared" si="148"/>
        <v/>
      </c>
      <c r="AF1392" s="10">
        <v>13290</v>
      </c>
      <c r="AG1392">
        <f t="shared" ca="1" si="142"/>
        <v>0</v>
      </c>
      <c r="AH1392">
        <f t="shared" ca="1" si="143"/>
        <v>0</v>
      </c>
      <c r="AI1392">
        <f t="shared" ca="1" si="144"/>
        <v>0</v>
      </c>
      <c r="AJ1392">
        <f t="shared" ca="1" si="145"/>
        <v>1</v>
      </c>
      <c r="AK1392">
        <f t="shared" ca="1" si="146"/>
        <v>1333.5</v>
      </c>
    </row>
    <row r="1393" spans="12:37" x14ac:dyDescent="0.25">
      <c r="L1393" t="str">
        <f t="shared" si="147"/>
        <v/>
      </c>
      <c r="M1393" t="str">
        <f t="shared" si="148"/>
        <v/>
      </c>
      <c r="AF1393" s="10">
        <v>13300</v>
      </c>
      <c r="AG1393">
        <f t="shared" ca="1" si="142"/>
        <v>0</v>
      </c>
      <c r="AH1393">
        <f t="shared" ca="1" si="143"/>
        <v>0</v>
      </c>
      <c r="AI1393">
        <f t="shared" ca="1" si="144"/>
        <v>0</v>
      </c>
      <c r="AJ1393">
        <f t="shared" ca="1" si="145"/>
        <v>1</v>
      </c>
      <c r="AK1393">
        <f t="shared" ca="1" si="146"/>
        <v>1333.5</v>
      </c>
    </row>
    <row r="1394" spans="12:37" x14ac:dyDescent="0.25">
      <c r="L1394" t="str">
        <f t="shared" si="147"/>
        <v/>
      </c>
      <c r="M1394" t="str">
        <f t="shared" si="148"/>
        <v/>
      </c>
      <c r="N1394" t="s">
        <v>32</v>
      </c>
      <c r="O1394" t="s">
        <v>33</v>
      </c>
      <c r="P1394" t="s">
        <v>34</v>
      </c>
      <c r="AF1394" s="10">
        <v>13310</v>
      </c>
      <c r="AG1394">
        <f t="shared" ca="1" si="142"/>
        <v>0</v>
      </c>
      <c r="AH1394">
        <f t="shared" ca="1" si="143"/>
        <v>0</v>
      </c>
      <c r="AI1394">
        <f t="shared" ca="1" si="144"/>
        <v>0</v>
      </c>
      <c r="AJ1394">
        <f t="shared" ca="1" si="145"/>
        <v>1</v>
      </c>
      <c r="AK1394">
        <f t="shared" ca="1" si="146"/>
        <v>1333.5</v>
      </c>
    </row>
    <row r="1395" spans="12:37" x14ac:dyDescent="0.25">
      <c r="L1395" t="str">
        <f t="shared" si="147"/>
        <v/>
      </c>
      <c r="M1395" t="str">
        <f t="shared" si="148"/>
        <v/>
      </c>
      <c r="N1395" t="e">
        <f>COS(RADIANS(M1395))</f>
        <v>#VALUE!</v>
      </c>
      <c r="O1395" t="str">
        <f>IFERROR(-COS(RADIANS(DEGREES(ASIN(((SIN(RADIANS(M1395)))*$C$26)/(SQRT((((SIN(RADIANS(M1395)))*$C$26)^2)+(($C$22-$C$25-(((SIN(RADIANS(90-M1395)))*$C$26))-$C$23)^2))))))),"")</f>
        <v/>
      </c>
      <c r="P1395" t="e">
        <f>N1395</f>
        <v>#VALUE!</v>
      </c>
      <c r="R1395">
        <v>0</v>
      </c>
      <c r="AF1395" s="10">
        <v>13320</v>
      </c>
      <c r="AG1395">
        <f t="shared" ca="1" si="142"/>
        <v>0</v>
      </c>
      <c r="AH1395">
        <f t="shared" ca="1" si="143"/>
        <v>0</v>
      </c>
      <c r="AI1395">
        <f t="shared" ca="1" si="144"/>
        <v>0</v>
      </c>
      <c r="AJ1395">
        <f t="shared" ca="1" si="145"/>
        <v>1</v>
      </c>
      <c r="AK1395">
        <f t="shared" ca="1" si="146"/>
        <v>1333.5</v>
      </c>
    </row>
    <row r="1396" spans="12:37" x14ac:dyDescent="0.25">
      <c r="L1396" t="str">
        <f t="shared" si="147"/>
        <v/>
      </c>
      <c r="M1396" t="str">
        <f t="shared" si="148"/>
        <v/>
      </c>
      <c r="N1396" t="e">
        <f>SIN(RADIANS(M1395))</f>
        <v>#VALUE!</v>
      </c>
      <c r="O1396" t="e">
        <f>SIN(RADIANS(DEGREES(ASIN(((SIN(RADIANS(M1395)))*$C$26)/(SQRT((((SIN(RADIANS(M1395)))*$C$26)^2)+(($C$22-$C$25-(((SIN(RADIANS(90-M1395)))*$C$26))-$C$23)^2)))))))</f>
        <v>#VALUE!</v>
      </c>
      <c r="P1396" t="e">
        <f>N1396</f>
        <v>#VALUE!</v>
      </c>
      <c r="R1396">
        <f>$C$6</f>
        <v>1333.5</v>
      </c>
      <c r="AF1396" s="10">
        <v>13330</v>
      </c>
      <c r="AG1396">
        <f t="shared" ca="1" si="142"/>
        <v>0</v>
      </c>
      <c r="AH1396">
        <f t="shared" ca="1" si="143"/>
        <v>0</v>
      </c>
      <c r="AI1396">
        <f t="shared" ca="1" si="144"/>
        <v>0</v>
      </c>
      <c r="AJ1396">
        <f t="shared" ca="1" si="145"/>
        <v>1</v>
      </c>
      <c r="AK1396">
        <f t="shared" ca="1" si="146"/>
        <v>1333.5</v>
      </c>
    </row>
    <row r="1397" spans="12:37" x14ac:dyDescent="0.25">
      <c r="L1397" t="str">
        <f t="shared" si="147"/>
        <v/>
      </c>
      <c r="M1397" t="str">
        <f t="shared" si="148"/>
        <v/>
      </c>
      <c r="N1397">
        <v>0</v>
      </c>
      <c r="O1397" t="e">
        <f>$C$23*O1396</f>
        <v>#VALUE!</v>
      </c>
      <c r="P1397" t="e">
        <f>$C$22*P1396</f>
        <v>#VALUE!</v>
      </c>
      <c r="R1397">
        <f>$C$20*$C$6</f>
        <v>25325.832000000002</v>
      </c>
      <c r="AF1397" s="10">
        <v>13340</v>
      </c>
      <c r="AG1397">
        <f t="shared" ca="1" si="142"/>
        <v>0</v>
      </c>
      <c r="AH1397">
        <f t="shared" ca="1" si="143"/>
        <v>0</v>
      </c>
      <c r="AI1397">
        <f t="shared" ca="1" si="144"/>
        <v>0</v>
      </c>
      <c r="AJ1397">
        <f t="shared" ca="1" si="145"/>
        <v>1</v>
      </c>
      <c r="AK1397">
        <f t="shared" ca="1" si="146"/>
        <v>1333.5</v>
      </c>
    </row>
    <row r="1398" spans="12:37" x14ac:dyDescent="0.25">
      <c r="L1398" t="str">
        <f t="shared" si="147"/>
        <v/>
      </c>
      <c r="M1398" t="str">
        <f t="shared" si="148"/>
        <v/>
      </c>
      <c r="AF1398" s="10">
        <v>13350</v>
      </c>
      <c r="AG1398">
        <f t="shared" ca="1" si="142"/>
        <v>0</v>
      </c>
      <c r="AH1398">
        <f t="shared" ca="1" si="143"/>
        <v>0</v>
      </c>
      <c r="AI1398">
        <f t="shared" ca="1" si="144"/>
        <v>0</v>
      </c>
      <c r="AJ1398">
        <f t="shared" ca="1" si="145"/>
        <v>1</v>
      </c>
      <c r="AK1398">
        <f t="shared" ca="1" si="146"/>
        <v>1333.5</v>
      </c>
    </row>
    <row r="1399" spans="12:37" x14ac:dyDescent="0.25">
      <c r="L1399" t="str">
        <f t="shared" si="147"/>
        <v/>
      </c>
      <c r="M1399" t="str">
        <f t="shared" si="148"/>
        <v/>
      </c>
      <c r="N1399" t="e">
        <f t="array" ref="N1399:P1401">MINVERSE(N1395:P1397)</f>
        <v>#VALUE!</v>
      </c>
      <c r="O1399" t="e">
        <v>#VALUE!</v>
      </c>
      <c r="P1399" t="e">
        <v>#VALUE!</v>
      </c>
      <c r="R1399" t="e">
        <f t="array" ref="R1399:R1401">MMULT(N1399:P1401,R1395:R1397)</f>
        <v>#VALUE!</v>
      </c>
      <c r="S1399" t="s">
        <v>35</v>
      </c>
      <c r="AF1399" s="10">
        <v>13360</v>
      </c>
      <c r="AG1399">
        <f t="shared" ca="1" si="142"/>
        <v>0</v>
      </c>
      <c r="AH1399">
        <f t="shared" ca="1" si="143"/>
        <v>0</v>
      </c>
      <c r="AI1399">
        <f t="shared" ca="1" si="144"/>
        <v>0</v>
      </c>
      <c r="AJ1399">
        <f t="shared" ca="1" si="145"/>
        <v>1</v>
      </c>
      <c r="AK1399">
        <f t="shared" ca="1" si="146"/>
        <v>1333.5</v>
      </c>
    </row>
    <row r="1400" spans="12:37" x14ac:dyDescent="0.25">
      <c r="L1400" t="str">
        <f t="shared" si="147"/>
        <v/>
      </c>
      <c r="M1400" t="str">
        <f t="shared" si="148"/>
        <v/>
      </c>
      <c r="N1400" t="e">
        <v>#VALUE!</v>
      </c>
      <c r="O1400" t="e">
        <v>#VALUE!</v>
      </c>
      <c r="P1400" t="e">
        <v>#VALUE!</v>
      </c>
      <c r="R1400" t="e">
        <v>#VALUE!</v>
      </c>
      <c r="S1400" t="s">
        <v>35</v>
      </c>
      <c r="AF1400" s="10">
        <v>13370</v>
      </c>
      <c r="AG1400">
        <f t="shared" ca="1" si="142"/>
        <v>0</v>
      </c>
      <c r="AH1400">
        <f t="shared" ca="1" si="143"/>
        <v>0</v>
      </c>
      <c r="AI1400">
        <f t="shared" ca="1" si="144"/>
        <v>0</v>
      </c>
      <c r="AJ1400">
        <f t="shared" ca="1" si="145"/>
        <v>1</v>
      </c>
      <c r="AK1400">
        <f t="shared" ca="1" si="146"/>
        <v>1333.5</v>
      </c>
    </row>
    <row r="1401" spans="12:37" x14ac:dyDescent="0.25">
      <c r="L1401" t="str">
        <f t="shared" si="147"/>
        <v/>
      </c>
      <c r="M1401" t="str">
        <f t="shared" si="148"/>
        <v/>
      </c>
      <c r="N1401" t="e">
        <v>#VALUE!</v>
      </c>
      <c r="O1401" t="e">
        <v>#VALUE!</v>
      </c>
      <c r="P1401" t="e">
        <v>#VALUE!</v>
      </c>
      <c r="R1401" t="e">
        <v>#VALUE!</v>
      </c>
      <c r="S1401" t="s">
        <v>35</v>
      </c>
      <c r="AF1401" s="10">
        <v>13380</v>
      </c>
      <c r="AG1401">
        <f t="shared" ca="1" si="142"/>
        <v>0</v>
      </c>
      <c r="AH1401">
        <f t="shared" ca="1" si="143"/>
        <v>0</v>
      </c>
      <c r="AI1401">
        <f t="shared" ca="1" si="144"/>
        <v>0</v>
      </c>
      <c r="AJ1401">
        <f t="shared" ca="1" si="145"/>
        <v>1</v>
      </c>
      <c r="AK1401">
        <f t="shared" ca="1" si="146"/>
        <v>1333.5</v>
      </c>
    </row>
    <row r="1402" spans="12:37" x14ac:dyDescent="0.25">
      <c r="L1402" t="str">
        <f t="shared" si="147"/>
        <v/>
      </c>
      <c r="M1402" t="str">
        <f t="shared" si="148"/>
        <v/>
      </c>
      <c r="AF1402" s="10">
        <v>13390</v>
      </c>
      <c r="AG1402">
        <f t="shared" ca="1" si="142"/>
        <v>0</v>
      </c>
      <c r="AH1402">
        <f t="shared" ca="1" si="143"/>
        <v>0</v>
      </c>
      <c r="AI1402">
        <f t="shared" ca="1" si="144"/>
        <v>0</v>
      </c>
      <c r="AJ1402">
        <f t="shared" ca="1" si="145"/>
        <v>1</v>
      </c>
      <c r="AK1402">
        <f t="shared" ca="1" si="146"/>
        <v>1333.5</v>
      </c>
    </row>
    <row r="1403" spans="12:37" x14ac:dyDescent="0.25">
      <c r="L1403" t="str">
        <f t="shared" si="147"/>
        <v/>
      </c>
      <c r="M1403" t="str">
        <f t="shared" si="148"/>
        <v/>
      </c>
      <c r="AF1403" s="10">
        <v>13400</v>
      </c>
      <c r="AG1403">
        <f t="shared" ca="1" si="142"/>
        <v>0</v>
      </c>
      <c r="AH1403">
        <f t="shared" ca="1" si="143"/>
        <v>0</v>
      </c>
      <c r="AI1403">
        <f t="shared" ca="1" si="144"/>
        <v>0</v>
      </c>
      <c r="AJ1403">
        <f t="shared" ca="1" si="145"/>
        <v>1</v>
      </c>
      <c r="AK1403">
        <f t="shared" ca="1" si="146"/>
        <v>1333.5</v>
      </c>
    </row>
    <row r="1404" spans="12:37" x14ac:dyDescent="0.25">
      <c r="L1404" t="str">
        <f t="shared" si="147"/>
        <v/>
      </c>
      <c r="M1404" t="str">
        <f t="shared" si="148"/>
        <v/>
      </c>
      <c r="N1404" t="s">
        <v>32</v>
      </c>
      <c r="O1404" t="s">
        <v>33</v>
      </c>
      <c r="P1404" t="s">
        <v>34</v>
      </c>
      <c r="AF1404" s="10">
        <v>13410</v>
      </c>
      <c r="AG1404">
        <f t="shared" ca="1" si="142"/>
        <v>0</v>
      </c>
      <c r="AH1404">
        <f t="shared" ca="1" si="143"/>
        <v>0</v>
      </c>
      <c r="AI1404">
        <f t="shared" ca="1" si="144"/>
        <v>0</v>
      </c>
      <c r="AJ1404">
        <f t="shared" ca="1" si="145"/>
        <v>1</v>
      </c>
      <c r="AK1404">
        <f t="shared" ca="1" si="146"/>
        <v>1333.5</v>
      </c>
    </row>
    <row r="1405" spans="12:37" x14ac:dyDescent="0.25">
      <c r="L1405" t="str">
        <f t="shared" si="147"/>
        <v/>
      </c>
      <c r="M1405" t="str">
        <f t="shared" si="148"/>
        <v/>
      </c>
      <c r="N1405" t="e">
        <f>COS(RADIANS(M1405))</f>
        <v>#VALUE!</v>
      </c>
      <c r="O1405" t="str">
        <f>IFERROR(-COS(RADIANS(DEGREES(ASIN(((SIN(RADIANS(M1405)))*$C$26)/(SQRT((((SIN(RADIANS(M1405)))*$C$26)^2)+(($C$22-$C$25-(((SIN(RADIANS(90-M1405)))*$C$26))-$C$23)^2))))))),"")</f>
        <v/>
      </c>
      <c r="P1405" t="e">
        <f>N1405</f>
        <v>#VALUE!</v>
      </c>
      <c r="R1405">
        <v>0</v>
      </c>
      <c r="AF1405" s="10">
        <v>13420</v>
      </c>
      <c r="AG1405">
        <f t="shared" ca="1" si="142"/>
        <v>0</v>
      </c>
      <c r="AH1405">
        <f t="shared" ca="1" si="143"/>
        <v>0</v>
      </c>
      <c r="AI1405">
        <f t="shared" ca="1" si="144"/>
        <v>0</v>
      </c>
      <c r="AJ1405">
        <f t="shared" ca="1" si="145"/>
        <v>1</v>
      </c>
      <c r="AK1405">
        <f t="shared" ca="1" si="146"/>
        <v>1333.5</v>
      </c>
    </row>
    <row r="1406" spans="12:37" x14ac:dyDescent="0.25">
      <c r="L1406" t="str">
        <f t="shared" si="147"/>
        <v/>
      </c>
      <c r="M1406" t="str">
        <f t="shared" si="148"/>
        <v/>
      </c>
      <c r="N1406" t="e">
        <f>SIN(RADIANS(M1405))</f>
        <v>#VALUE!</v>
      </c>
      <c r="O1406" t="e">
        <f>SIN(RADIANS(DEGREES(ASIN(((SIN(RADIANS(M1405)))*$C$26)/(SQRT((((SIN(RADIANS(M1405)))*$C$26)^2)+(($C$22-$C$25-(((SIN(RADIANS(90-M1405)))*$C$26))-$C$23)^2)))))))</f>
        <v>#VALUE!</v>
      </c>
      <c r="P1406" t="e">
        <f>N1406</f>
        <v>#VALUE!</v>
      </c>
      <c r="R1406">
        <f>$C$6</f>
        <v>1333.5</v>
      </c>
      <c r="AF1406" s="10">
        <v>13430</v>
      </c>
      <c r="AG1406">
        <f t="shared" ca="1" si="142"/>
        <v>0</v>
      </c>
      <c r="AH1406">
        <f t="shared" ca="1" si="143"/>
        <v>0</v>
      </c>
      <c r="AI1406">
        <f t="shared" ca="1" si="144"/>
        <v>0</v>
      </c>
      <c r="AJ1406">
        <f t="shared" ca="1" si="145"/>
        <v>1</v>
      </c>
      <c r="AK1406">
        <f t="shared" ca="1" si="146"/>
        <v>1333.5</v>
      </c>
    </row>
    <row r="1407" spans="12:37" x14ac:dyDescent="0.25">
      <c r="L1407" t="str">
        <f t="shared" si="147"/>
        <v/>
      </c>
      <c r="M1407" t="str">
        <f t="shared" si="148"/>
        <v/>
      </c>
      <c r="N1407">
        <v>0</v>
      </c>
      <c r="O1407" t="e">
        <f>$C$23*O1406</f>
        <v>#VALUE!</v>
      </c>
      <c r="P1407" t="e">
        <f>$C$22*P1406</f>
        <v>#VALUE!</v>
      </c>
      <c r="R1407">
        <f>$C$20*$C$6</f>
        <v>25325.832000000002</v>
      </c>
      <c r="AF1407" s="10">
        <v>13440</v>
      </c>
      <c r="AG1407">
        <f t="shared" ca="1" si="142"/>
        <v>0</v>
      </c>
      <c r="AH1407">
        <f t="shared" ca="1" si="143"/>
        <v>0</v>
      </c>
      <c r="AI1407">
        <f t="shared" ca="1" si="144"/>
        <v>0</v>
      </c>
      <c r="AJ1407">
        <f t="shared" ca="1" si="145"/>
        <v>1</v>
      </c>
      <c r="AK1407">
        <f t="shared" ca="1" si="146"/>
        <v>1333.5</v>
      </c>
    </row>
    <row r="1408" spans="12:37" x14ac:dyDescent="0.25">
      <c r="L1408" t="str">
        <f t="shared" si="147"/>
        <v/>
      </c>
      <c r="M1408" t="str">
        <f t="shared" si="148"/>
        <v/>
      </c>
      <c r="AF1408" s="10">
        <v>13450</v>
      </c>
      <c r="AG1408">
        <f t="shared" ref="AG1408:AG1471" ca="1" si="149">IF(((AF1408/10)+0.99)&gt;$O$60,AG1407,OFFSET($M$65,AF1408,0))</f>
        <v>0</v>
      </c>
      <c r="AH1408">
        <f t="shared" ref="AH1408:AH1471" ca="1" si="150">IFERROR(IF((AF1408/10)&gt;$O$60,AH1407,DEGREES(ASIN(((SIN(RADIANS(AG1408)))*$C$26)/(SQRT((((SIN(RADIANS(AG1408)))*$C$26)^2)+(($C$22-$C$25-(((SIN(RADIANS(90-AG1408)))*$C$26))-$C$23)^2)))))),AH1407)</f>
        <v>0</v>
      </c>
      <c r="AI1408">
        <f t="shared" ref="AI1408:AI1471" ca="1" si="151">IFERROR(IF((AF1408/10)&gt;$O$60,AI1407,OFFSET($R$69,AF1408,0)),AI1407)</f>
        <v>0</v>
      </c>
      <c r="AJ1408">
        <f t="shared" ref="AJ1408:AJ1471" ca="1" si="152">IFERROR(IF((AF1408/10)&gt;$O$60,AJ1407,OFFSET($R$70,AF1408,0)),AJ1407)</f>
        <v>1</v>
      </c>
      <c r="AK1408">
        <f t="shared" ref="AK1408:AK1471" ca="1" si="153">IFERROR(IF((AF1408/10)&gt;$O$60,AK1407,OFFSET($R$71,AF1408,0)),AK1407)</f>
        <v>1333.5</v>
      </c>
    </row>
    <row r="1409" spans="12:37" x14ac:dyDescent="0.25">
      <c r="L1409" t="str">
        <f t="shared" si="147"/>
        <v/>
      </c>
      <c r="M1409" t="str">
        <f t="shared" si="148"/>
        <v/>
      </c>
      <c r="N1409" t="e">
        <f t="array" ref="N1409:P1411">MINVERSE(N1405:P1407)</f>
        <v>#VALUE!</v>
      </c>
      <c r="O1409" t="e">
        <v>#VALUE!</v>
      </c>
      <c r="P1409" t="e">
        <v>#VALUE!</v>
      </c>
      <c r="R1409" t="e">
        <f t="array" ref="R1409:R1411">MMULT(N1409:P1411,R1405:R1407)</f>
        <v>#VALUE!</v>
      </c>
      <c r="S1409" t="s">
        <v>35</v>
      </c>
      <c r="AF1409" s="10">
        <v>13460</v>
      </c>
      <c r="AG1409">
        <f t="shared" ca="1" si="149"/>
        <v>0</v>
      </c>
      <c r="AH1409">
        <f t="shared" ca="1" si="150"/>
        <v>0</v>
      </c>
      <c r="AI1409">
        <f t="shared" ca="1" si="151"/>
        <v>0</v>
      </c>
      <c r="AJ1409">
        <f t="shared" ca="1" si="152"/>
        <v>1</v>
      </c>
      <c r="AK1409">
        <f t="shared" ca="1" si="153"/>
        <v>1333.5</v>
      </c>
    </row>
    <row r="1410" spans="12:37" x14ac:dyDescent="0.25">
      <c r="L1410" t="str">
        <f t="shared" si="147"/>
        <v/>
      </c>
      <c r="M1410" t="str">
        <f t="shared" si="148"/>
        <v/>
      </c>
      <c r="N1410" t="e">
        <v>#VALUE!</v>
      </c>
      <c r="O1410" t="e">
        <v>#VALUE!</v>
      </c>
      <c r="P1410" t="e">
        <v>#VALUE!</v>
      </c>
      <c r="R1410" t="e">
        <v>#VALUE!</v>
      </c>
      <c r="S1410" t="s">
        <v>35</v>
      </c>
      <c r="AF1410" s="10">
        <v>13470</v>
      </c>
      <c r="AG1410">
        <f t="shared" ca="1" si="149"/>
        <v>0</v>
      </c>
      <c r="AH1410">
        <f t="shared" ca="1" si="150"/>
        <v>0</v>
      </c>
      <c r="AI1410">
        <f t="shared" ca="1" si="151"/>
        <v>0</v>
      </c>
      <c r="AJ1410">
        <f t="shared" ca="1" si="152"/>
        <v>1</v>
      </c>
      <c r="AK1410">
        <f t="shared" ca="1" si="153"/>
        <v>1333.5</v>
      </c>
    </row>
    <row r="1411" spans="12:37" x14ac:dyDescent="0.25">
      <c r="L1411" t="str">
        <f t="shared" si="147"/>
        <v/>
      </c>
      <c r="M1411" t="str">
        <f t="shared" si="148"/>
        <v/>
      </c>
      <c r="N1411" t="e">
        <v>#VALUE!</v>
      </c>
      <c r="O1411" t="e">
        <v>#VALUE!</v>
      </c>
      <c r="P1411" t="e">
        <v>#VALUE!</v>
      </c>
      <c r="R1411" t="e">
        <v>#VALUE!</v>
      </c>
      <c r="S1411" t="s">
        <v>35</v>
      </c>
      <c r="AF1411" s="10">
        <v>13480</v>
      </c>
      <c r="AG1411">
        <f t="shared" ca="1" si="149"/>
        <v>0</v>
      </c>
      <c r="AH1411">
        <f t="shared" ca="1" si="150"/>
        <v>0</v>
      </c>
      <c r="AI1411">
        <f t="shared" ca="1" si="151"/>
        <v>0</v>
      </c>
      <c r="AJ1411">
        <f t="shared" ca="1" si="152"/>
        <v>1</v>
      </c>
      <c r="AK1411">
        <f t="shared" ca="1" si="153"/>
        <v>1333.5</v>
      </c>
    </row>
    <row r="1412" spans="12:37" x14ac:dyDescent="0.25">
      <c r="L1412" t="str">
        <f t="shared" si="147"/>
        <v/>
      </c>
      <c r="M1412" t="str">
        <f t="shared" si="148"/>
        <v/>
      </c>
      <c r="AF1412" s="10">
        <v>13490</v>
      </c>
      <c r="AG1412">
        <f t="shared" ca="1" si="149"/>
        <v>0</v>
      </c>
      <c r="AH1412">
        <f t="shared" ca="1" si="150"/>
        <v>0</v>
      </c>
      <c r="AI1412">
        <f t="shared" ca="1" si="151"/>
        <v>0</v>
      </c>
      <c r="AJ1412">
        <f t="shared" ca="1" si="152"/>
        <v>1</v>
      </c>
      <c r="AK1412">
        <f t="shared" ca="1" si="153"/>
        <v>1333.5</v>
      </c>
    </row>
    <row r="1413" spans="12:37" x14ac:dyDescent="0.25">
      <c r="L1413" t="str">
        <f t="shared" si="147"/>
        <v/>
      </c>
      <c r="M1413" t="str">
        <f t="shared" si="148"/>
        <v/>
      </c>
      <c r="AF1413" s="10">
        <v>13500</v>
      </c>
      <c r="AG1413">
        <f t="shared" ca="1" si="149"/>
        <v>0</v>
      </c>
      <c r="AH1413">
        <f t="shared" ca="1" si="150"/>
        <v>0</v>
      </c>
      <c r="AI1413">
        <f t="shared" ca="1" si="151"/>
        <v>0</v>
      </c>
      <c r="AJ1413">
        <f t="shared" ca="1" si="152"/>
        <v>1</v>
      </c>
      <c r="AK1413">
        <f t="shared" ca="1" si="153"/>
        <v>1333.5</v>
      </c>
    </row>
    <row r="1414" spans="12:37" x14ac:dyDescent="0.25">
      <c r="L1414" t="str">
        <f t="shared" si="147"/>
        <v/>
      </c>
      <c r="M1414" t="str">
        <f t="shared" si="148"/>
        <v/>
      </c>
      <c r="N1414" t="s">
        <v>32</v>
      </c>
      <c r="O1414" t="s">
        <v>33</v>
      </c>
      <c r="P1414" t="s">
        <v>34</v>
      </c>
      <c r="AF1414" s="10">
        <v>13510</v>
      </c>
      <c r="AG1414">
        <f t="shared" ca="1" si="149"/>
        <v>0</v>
      </c>
      <c r="AH1414">
        <f t="shared" ca="1" si="150"/>
        <v>0</v>
      </c>
      <c r="AI1414">
        <f t="shared" ca="1" si="151"/>
        <v>0</v>
      </c>
      <c r="AJ1414">
        <f t="shared" ca="1" si="152"/>
        <v>1</v>
      </c>
      <c r="AK1414">
        <f t="shared" ca="1" si="153"/>
        <v>1333.5</v>
      </c>
    </row>
    <row r="1415" spans="12:37" x14ac:dyDescent="0.25">
      <c r="L1415" t="str">
        <f t="shared" si="147"/>
        <v/>
      </c>
      <c r="M1415" t="str">
        <f t="shared" si="148"/>
        <v/>
      </c>
      <c r="N1415" t="e">
        <f>COS(RADIANS(M1415))</f>
        <v>#VALUE!</v>
      </c>
      <c r="O1415" t="str">
        <f>IFERROR(-COS(RADIANS(DEGREES(ASIN(((SIN(RADIANS(M1415)))*$C$26)/(SQRT((((SIN(RADIANS(M1415)))*$C$26)^2)+(($C$22-$C$25-(((SIN(RADIANS(90-M1415)))*$C$26))-$C$23)^2))))))),"")</f>
        <v/>
      </c>
      <c r="P1415" t="e">
        <f>N1415</f>
        <v>#VALUE!</v>
      </c>
      <c r="R1415">
        <v>0</v>
      </c>
      <c r="AF1415" s="10">
        <v>13520</v>
      </c>
      <c r="AG1415">
        <f t="shared" ca="1" si="149"/>
        <v>0</v>
      </c>
      <c r="AH1415">
        <f t="shared" ca="1" si="150"/>
        <v>0</v>
      </c>
      <c r="AI1415">
        <f t="shared" ca="1" si="151"/>
        <v>0</v>
      </c>
      <c r="AJ1415">
        <f t="shared" ca="1" si="152"/>
        <v>1</v>
      </c>
      <c r="AK1415">
        <f t="shared" ca="1" si="153"/>
        <v>1333.5</v>
      </c>
    </row>
    <row r="1416" spans="12:37" x14ac:dyDescent="0.25">
      <c r="L1416" t="str">
        <f t="shared" si="147"/>
        <v/>
      </c>
      <c r="M1416" t="str">
        <f t="shared" si="148"/>
        <v/>
      </c>
      <c r="N1416" t="e">
        <f>SIN(RADIANS(M1415))</f>
        <v>#VALUE!</v>
      </c>
      <c r="O1416" t="e">
        <f>SIN(RADIANS(DEGREES(ASIN(((SIN(RADIANS(M1415)))*$C$26)/(SQRT((((SIN(RADIANS(M1415)))*$C$26)^2)+(($C$22-$C$25-(((SIN(RADIANS(90-M1415)))*$C$26))-$C$23)^2)))))))</f>
        <v>#VALUE!</v>
      </c>
      <c r="P1416" t="e">
        <f>N1416</f>
        <v>#VALUE!</v>
      </c>
      <c r="R1416">
        <f>$C$6</f>
        <v>1333.5</v>
      </c>
      <c r="AF1416" s="10">
        <v>13530</v>
      </c>
      <c r="AG1416">
        <f t="shared" ca="1" si="149"/>
        <v>0</v>
      </c>
      <c r="AH1416">
        <f t="shared" ca="1" si="150"/>
        <v>0</v>
      </c>
      <c r="AI1416">
        <f t="shared" ca="1" si="151"/>
        <v>0</v>
      </c>
      <c r="AJ1416">
        <f t="shared" ca="1" si="152"/>
        <v>1</v>
      </c>
      <c r="AK1416">
        <f t="shared" ca="1" si="153"/>
        <v>1333.5</v>
      </c>
    </row>
    <row r="1417" spans="12:37" x14ac:dyDescent="0.25">
      <c r="L1417" t="str">
        <f t="shared" si="147"/>
        <v/>
      </c>
      <c r="M1417" t="str">
        <f t="shared" si="148"/>
        <v/>
      </c>
      <c r="N1417">
        <v>0</v>
      </c>
      <c r="O1417" t="e">
        <f>$C$23*O1416</f>
        <v>#VALUE!</v>
      </c>
      <c r="P1417" t="e">
        <f>$C$22*P1416</f>
        <v>#VALUE!</v>
      </c>
      <c r="R1417">
        <f>$C$20*$C$6</f>
        <v>25325.832000000002</v>
      </c>
      <c r="AF1417" s="10">
        <v>13540</v>
      </c>
      <c r="AG1417">
        <f t="shared" ca="1" si="149"/>
        <v>0</v>
      </c>
      <c r="AH1417">
        <f t="shared" ca="1" si="150"/>
        <v>0</v>
      </c>
      <c r="AI1417">
        <f t="shared" ca="1" si="151"/>
        <v>0</v>
      </c>
      <c r="AJ1417">
        <f t="shared" ca="1" si="152"/>
        <v>1</v>
      </c>
      <c r="AK1417">
        <f t="shared" ca="1" si="153"/>
        <v>1333.5</v>
      </c>
    </row>
    <row r="1418" spans="12:37" x14ac:dyDescent="0.25">
      <c r="L1418" t="str">
        <f t="shared" si="147"/>
        <v/>
      </c>
      <c r="M1418" t="str">
        <f t="shared" si="148"/>
        <v/>
      </c>
      <c r="AF1418" s="10">
        <v>13550</v>
      </c>
      <c r="AG1418">
        <f t="shared" ca="1" si="149"/>
        <v>0</v>
      </c>
      <c r="AH1418">
        <f t="shared" ca="1" si="150"/>
        <v>0</v>
      </c>
      <c r="AI1418">
        <f t="shared" ca="1" si="151"/>
        <v>0</v>
      </c>
      <c r="AJ1418">
        <f t="shared" ca="1" si="152"/>
        <v>1</v>
      </c>
      <c r="AK1418">
        <f t="shared" ca="1" si="153"/>
        <v>1333.5</v>
      </c>
    </row>
    <row r="1419" spans="12:37" x14ac:dyDescent="0.25">
      <c r="L1419" t="str">
        <f t="shared" si="147"/>
        <v/>
      </c>
      <c r="M1419" t="str">
        <f t="shared" si="148"/>
        <v/>
      </c>
      <c r="N1419" t="e">
        <f t="array" ref="N1419:P1421">MINVERSE(N1415:P1417)</f>
        <v>#VALUE!</v>
      </c>
      <c r="O1419" t="e">
        <v>#VALUE!</v>
      </c>
      <c r="P1419" t="e">
        <v>#VALUE!</v>
      </c>
      <c r="R1419" t="e">
        <f t="array" ref="R1419:R1421">MMULT(N1419:P1421,R1415:R1417)</f>
        <v>#VALUE!</v>
      </c>
      <c r="S1419" t="s">
        <v>35</v>
      </c>
      <c r="AF1419" s="10">
        <v>13560</v>
      </c>
      <c r="AG1419">
        <f t="shared" ca="1" si="149"/>
        <v>0</v>
      </c>
      <c r="AH1419">
        <f t="shared" ca="1" si="150"/>
        <v>0</v>
      </c>
      <c r="AI1419">
        <f t="shared" ca="1" si="151"/>
        <v>0</v>
      </c>
      <c r="AJ1419">
        <f t="shared" ca="1" si="152"/>
        <v>1</v>
      </c>
      <c r="AK1419">
        <f t="shared" ca="1" si="153"/>
        <v>1333.5</v>
      </c>
    </row>
    <row r="1420" spans="12:37" x14ac:dyDescent="0.25">
      <c r="L1420" t="str">
        <f t="shared" ref="L1420:L1483" si="154">IF(M1420="","",L1410+1)</f>
        <v/>
      </c>
      <c r="M1420" t="str">
        <f t="shared" si="148"/>
        <v/>
      </c>
      <c r="N1420" t="e">
        <v>#VALUE!</v>
      </c>
      <c r="O1420" t="e">
        <v>#VALUE!</v>
      </c>
      <c r="P1420" t="e">
        <v>#VALUE!</v>
      </c>
      <c r="R1420" t="e">
        <v>#VALUE!</v>
      </c>
      <c r="S1420" t="s">
        <v>35</v>
      </c>
      <c r="AF1420" s="10">
        <v>13570</v>
      </c>
      <c r="AG1420">
        <f t="shared" ca="1" si="149"/>
        <v>0</v>
      </c>
      <c r="AH1420">
        <f t="shared" ca="1" si="150"/>
        <v>0</v>
      </c>
      <c r="AI1420">
        <f t="shared" ca="1" si="151"/>
        <v>0</v>
      </c>
      <c r="AJ1420">
        <f t="shared" ca="1" si="152"/>
        <v>1</v>
      </c>
      <c r="AK1420">
        <f t="shared" ca="1" si="153"/>
        <v>1333.5</v>
      </c>
    </row>
    <row r="1421" spans="12:37" x14ac:dyDescent="0.25">
      <c r="L1421" t="str">
        <f t="shared" si="154"/>
        <v/>
      </c>
      <c r="M1421" t="str">
        <f t="shared" si="148"/>
        <v/>
      </c>
      <c r="N1421" t="e">
        <v>#VALUE!</v>
      </c>
      <c r="O1421" t="e">
        <v>#VALUE!</v>
      </c>
      <c r="P1421" t="e">
        <v>#VALUE!</v>
      </c>
      <c r="R1421" t="e">
        <v>#VALUE!</v>
      </c>
      <c r="S1421" t="s">
        <v>35</v>
      </c>
      <c r="AF1421" s="10">
        <v>13580</v>
      </c>
      <c r="AG1421">
        <f t="shared" ca="1" si="149"/>
        <v>0</v>
      </c>
      <c r="AH1421">
        <f t="shared" ca="1" si="150"/>
        <v>0</v>
      </c>
      <c r="AI1421">
        <f t="shared" ca="1" si="151"/>
        <v>0</v>
      </c>
      <c r="AJ1421">
        <f t="shared" ca="1" si="152"/>
        <v>1</v>
      </c>
      <c r="AK1421">
        <f t="shared" ca="1" si="153"/>
        <v>1333.5</v>
      </c>
    </row>
    <row r="1422" spans="12:37" x14ac:dyDescent="0.25">
      <c r="L1422" t="str">
        <f t="shared" si="154"/>
        <v/>
      </c>
      <c r="M1422" t="str">
        <f t="shared" si="148"/>
        <v/>
      </c>
      <c r="AF1422" s="10">
        <v>13590</v>
      </c>
      <c r="AG1422">
        <f t="shared" ca="1" si="149"/>
        <v>0</v>
      </c>
      <c r="AH1422">
        <f t="shared" ca="1" si="150"/>
        <v>0</v>
      </c>
      <c r="AI1422">
        <f t="shared" ca="1" si="151"/>
        <v>0</v>
      </c>
      <c r="AJ1422">
        <f t="shared" ca="1" si="152"/>
        <v>1</v>
      </c>
      <c r="AK1422">
        <f t="shared" ca="1" si="153"/>
        <v>1333.5</v>
      </c>
    </row>
    <row r="1423" spans="12:37" x14ac:dyDescent="0.25">
      <c r="L1423" t="str">
        <f t="shared" si="154"/>
        <v/>
      </c>
      <c r="M1423" t="str">
        <f t="shared" si="148"/>
        <v/>
      </c>
      <c r="AF1423" s="10">
        <v>13600</v>
      </c>
      <c r="AG1423">
        <f t="shared" ca="1" si="149"/>
        <v>0</v>
      </c>
      <c r="AH1423">
        <f t="shared" ca="1" si="150"/>
        <v>0</v>
      </c>
      <c r="AI1423">
        <f t="shared" ca="1" si="151"/>
        <v>0</v>
      </c>
      <c r="AJ1423">
        <f t="shared" ca="1" si="152"/>
        <v>1</v>
      </c>
      <c r="AK1423">
        <f t="shared" ca="1" si="153"/>
        <v>1333.5</v>
      </c>
    </row>
    <row r="1424" spans="12:37" x14ac:dyDescent="0.25">
      <c r="L1424" t="str">
        <f t="shared" si="154"/>
        <v/>
      </c>
      <c r="M1424" t="str">
        <f t="shared" si="148"/>
        <v/>
      </c>
      <c r="N1424" t="s">
        <v>32</v>
      </c>
      <c r="O1424" t="s">
        <v>33</v>
      </c>
      <c r="P1424" t="s">
        <v>34</v>
      </c>
      <c r="AF1424" s="10">
        <v>13610</v>
      </c>
      <c r="AG1424">
        <f t="shared" ca="1" si="149"/>
        <v>0</v>
      </c>
      <c r="AH1424">
        <f t="shared" ca="1" si="150"/>
        <v>0</v>
      </c>
      <c r="AI1424">
        <f t="shared" ca="1" si="151"/>
        <v>0</v>
      </c>
      <c r="AJ1424">
        <f t="shared" ca="1" si="152"/>
        <v>1</v>
      </c>
      <c r="AK1424">
        <f t="shared" ca="1" si="153"/>
        <v>1333.5</v>
      </c>
    </row>
    <row r="1425" spans="12:37" x14ac:dyDescent="0.25">
      <c r="L1425" t="str">
        <f t="shared" si="154"/>
        <v/>
      </c>
      <c r="M1425" t="str">
        <f t="shared" si="148"/>
        <v/>
      </c>
      <c r="N1425" t="e">
        <f>COS(RADIANS(M1425))</f>
        <v>#VALUE!</v>
      </c>
      <c r="O1425" t="str">
        <f>IFERROR(-COS(RADIANS(DEGREES(ASIN(((SIN(RADIANS(M1425)))*$C$26)/(SQRT((((SIN(RADIANS(M1425)))*$C$26)^2)+(($C$22-$C$25-(((SIN(RADIANS(90-M1425)))*$C$26))-$C$23)^2))))))),"")</f>
        <v/>
      </c>
      <c r="P1425" t="e">
        <f>N1425</f>
        <v>#VALUE!</v>
      </c>
      <c r="R1425">
        <v>0</v>
      </c>
      <c r="AF1425" s="10">
        <v>13620</v>
      </c>
      <c r="AG1425">
        <f t="shared" ca="1" si="149"/>
        <v>0</v>
      </c>
      <c r="AH1425">
        <f t="shared" ca="1" si="150"/>
        <v>0</v>
      </c>
      <c r="AI1425">
        <f t="shared" ca="1" si="151"/>
        <v>0</v>
      </c>
      <c r="AJ1425">
        <f t="shared" ca="1" si="152"/>
        <v>1</v>
      </c>
      <c r="AK1425">
        <f t="shared" ca="1" si="153"/>
        <v>1333.5</v>
      </c>
    </row>
    <row r="1426" spans="12:37" x14ac:dyDescent="0.25">
      <c r="L1426" t="str">
        <f t="shared" si="154"/>
        <v/>
      </c>
      <c r="M1426" t="str">
        <f t="shared" si="148"/>
        <v/>
      </c>
      <c r="N1426" t="e">
        <f>SIN(RADIANS(M1425))</f>
        <v>#VALUE!</v>
      </c>
      <c r="O1426" t="e">
        <f>SIN(RADIANS(DEGREES(ASIN(((SIN(RADIANS(M1425)))*$C$26)/(SQRT((((SIN(RADIANS(M1425)))*$C$26)^2)+(($C$22-$C$25-(((SIN(RADIANS(90-M1425)))*$C$26))-$C$23)^2)))))))</f>
        <v>#VALUE!</v>
      </c>
      <c r="P1426" t="e">
        <f>N1426</f>
        <v>#VALUE!</v>
      </c>
      <c r="R1426">
        <f>$C$6</f>
        <v>1333.5</v>
      </c>
      <c r="AF1426" s="10">
        <v>13630</v>
      </c>
      <c r="AG1426">
        <f t="shared" ca="1" si="149"/>
        <v>0</v>
      </c>
      <c r="AH1426">
        <f t="shared" ca="1" si="150"/>
        <v>0</v>
      </c>
      <c r="AI1426">
        <f t="shared" ca="1" si="151"/>
        <v>0</v>
      </c>
      <c r="AJ1426">
        <f t="shared" ca="1" si="152"/>
        <v>1</v>
      </c>
      <c r="AK1426">
        <f t="shared" ca="1" si="153"/>
        <v>1333.5</v>
      </c>
    </row>
    <row r="1427" spans="12:37" x14ac:dyDescent="0.25">
      <c r="L1427" t="str">
        <f t="shared" si="154"/>
        <v/>
      </c>
      <c r="M1427" t="str">
        <f t="shared" si="148"/>
        <v/>
      </c>
      <c r="N1427">
        <v>0</v>
      </c>
      <c r="O1427" t="e">
        <f>$C$23*O1426</f>
        <v>#VALUE!</v>
      </c>
      <c r="P1427" t="e">
        <f>$C$22*P1426</f>
        <v>#VALUE!</v>
      </c>
      <c r="R1427">
        <f>$C$20*$C$6</f>
        <v>25325.832000000002</v>
      </c>
      <c r="AF1427" s="10">
        <v>13640</v>
      </c>
      <c r="AG1427">
        <f t="shared" ca="1" si="149"/>
        <v>0</v>
      </c>
      <c r="AH1427">
        <f t="shared" ca="1" si="150"/>
        <v>0</v>
      </c>
      <c r="AI1427">
        <f t="shared" ca="1" si="151"/>
        <v>0</v>
      </c>
      <c r="AJ1427">
        <f t="shared" ca="1" si="152"/>
        <v>1</v>
      </c>
      <c r="AK1427">
        <f t="shared" ca="1" si="153"/>
        <v>1333.5</v>
      </c>
    </row>
    <row r="1428" spans="12:37" x14ac:dyDescent="0.25">
      <c r="L1428" t="str">
        <f t="shared" si="154"/>
        <v/>
      </c>
      <c r="M1428" t="str">
        <f t="shared" si="148"/>
        <v/>
      </c>
      <c r="AF1428" s="10">
        <v>13650</v>
      </c>
      <c r="AG1428">
        <f t="shared" ca="1" si="149"/>
        <v>0</v>
      </c>
      <c r="AH1428">
        <f t="shared" ca="1" si="150"/>
        <v>0</v>
      </c>
      <c r="AI1428">
        <f t="shared" ca="1" si="151"/>
        <v>0</v>
      </c>
      <c r="AJ1428">
        <f t="shared" ca="1" si="152"/>
        <v>1</v>
      </c>
      <c r="AK1428">
        <f t="shared" ca="1" si="153"/>
        <v>1333.5</v>
      </c>
    </row>
    <row r="1429" spans="12:37" x14ac:dyDescent="0.25">
      <c r="L1429" t="str">
        <f t="shared" si="154"/>
        <v/>
      </c>
      <c r="M1429" t="str">
        <f t="shared" si="148"/>
        <v/>
      </c>
      <c r="N1429" t="e">
        <f t="array" ref="N1429:P1431">MINVERSE(N1425:P1427)</f>
        <v>#VALUE!</v>
      </c>
      <c r="O1429" t="e">
        <v>#VALUE!</v>
      </c>
      <c r="P1429" t="e">
        <v>#VALUE!</v>
      </c>
      <c r="R1429" t="e">
        <f t="array" ref="R1429:R1431">MMULT(N1429:P1431,R1425:R1427)</f>
        <v>#VALUE!</v>
      </c>
      <c r="S1429" t="s">
        <v>35</v>
      </c>
      <c r="AF1429" s="10">
        <v>13660</v>
      </c>
      <c r="AG1429">
        <f t="shared" ca="1" si="149"/>
        <v>0</v>
      </c>
      <c r="AH1429">
        <f t="shared" ca="1" si="150"/>
        <v>0</v>
      </c>
      <c r="AI1429">
        <f t="shared" ca="1" si="151"/>
        <v>0</v>
      </c>
      <c r="AJ1429">
        <f t="shared" ca="1" si="152"/>
        <v>1</v>
      </c>
      <c r="AK1429">
        <f t="shared" ca="1" si="153"/>
        <v>1333.5</v>
      </c>
    </row>
    <row r="1430" spans="12:37" x14ac:dyDescent="0.25">
      <c r="L1430" t="str">
        <f t="shared" si="154"/>
        <v/>
      </c>
      <c r="M1430" t="str">
        <f t="shared" si="148"/>
        <v/>
      </c>
      <c r="N1430" t="e">
        <v>#VALUE!</v>
      </c>
      <c r="O1430" t="e">
        <v>#VALUE!</v>
      </c>
      <c r="P1430" t="e">
        <v>#VALUE!</v>
      </c>
      <c r="R1430" t="e">
        <v>#VALUE!</v>
      </c>
      <c r="S1430" t="s">
        <v>35</v>
      </c>
      <c r="AF1430" s="10">
        <v>13670</v>
      </c>
      <c r="AG1430">
        <f t="shared" ca="1" si="149"/>
        <v>0</v>
      </c>
      <c r="AH1430">
        <f t="shared" ca="1" si="150"/>
        <v>0</v>
      </c>
      <c r="AI1430">
        <f t="shared" ca="1" si="151"/>
        <v>0</v>
      </c>
      <c r="AJ1430">
        <f t="shared" ca="1" si="152"/>
        <v>1</v>
      </c>
      <c r="AK1430">
        <f t="shared" ca="1" si="153"/>
        <v>1333.5</v>
      </c>
    </row>
    <row r="1431" spans="12:37" x14ac:dyDescent="0.25">
      <c r="L1431" t="str">
        <f t="shared" si="154"/>
        <v/>
      </c>
      <c r="M1431" t="str">
        <f t="shared" si="148"/>
        <v/>
      </c>
      <c r="N1431" t="e">
        <v>#VALUE!</v>
      </c>
      <c r="O1431" t="e">
        <v>#VALUE!</v>
      </c>
      <c r="P1431" t="e">
        <v>#VALUE!</v>
      </c>
      <c r="R1431" t="e">
        <v>#VALUE!</v>
      </c>
      <c r="S1431" t="s">
        <v>35</v>
      </c>
      <c r="AF1431" s="10">
        <v>13680</v>
      </c>
      <c r="AG1431">
        <f t="shared" ca="1" si="149"/>
        <v>0</v>
      </c>
      <c r="AH1431">
        <f t="shared" ca="1" si="150"/>
        <v>0</v>
      </c>
      <c r="AI1431">
        <f t="shared" ca="1" si="151"/>
        <v>0</v>
      </c>
      <c r="AJ1431">
        <f t="shared" ca="1" si="152"/>
        <v>1</v>
      </c>
      <c r="AK1431">
        <f t="shared" ca="1" si="153"/>
        <v>1333.5</v>
      </c>
    </row>
    <row r="1432" spans="12:37" x14ac:dyDescent="0.25">
      <c r="L1432" t="str">
        <f t="shared" si="154"/>
        <v/>
      </c>
      <c r="M1432" t="str">
        <f t="shared" si="148"/>
        <v/>
      </c>
      <c r="AF1432" s="10">
        <v>13690</v>
      </c>
      <c r="AG1432">
        <f t="shared" ca="1" si="149"/>
        <v>0</v>
      </c>
      <c r="AH1432">
        <f t="shared" ca="1" si="150"/>
        <v>0</v>
      </c>
      <c r="AI1432">
        <f t="shared" ca="1" si="151"/>
        <v>0</v>
      </c>
      <c r="AJ1432">
        <f t="shared" ca="1" si="152"/>
        <v>1</v>
      </c>
      <c r="AK1432">
        <f t="shared" ca="1" si="153"/>
        <v>1333.5</v>
      </c>
    </row>
    <row r="1433" spans="12:37" x14ac:dyDescent="0.25">
      <c r="L1433" t="str">
        <f t="shared" si="154"/>
        <v/>
      </c>
      <c r="M1433" t="str">
        <f t="shared" si="148"/>
        <v/>
      </c>
      <c r="AF1433" s="10">
        <v>13700</v>
      </c>
      <c r="AG1433">
        <f t="shared" ca="1" si="149"/>
        <v>0</v>
      </c>
      <c r="AH1433">
        <f t="shared" ca="1" si="150"/>
        <v>0</v>
      </c>
      <c r="AI1433">
        <f t="shared" ca="1" si="151"/>
        <v>0</v>
      </c>
      <c r="AJ1433">
        <f t="shared" ca="1" si="152"/>
        <v>1</v>
      </c>
      <c r="AK1433">
        <f t="shared" ca="1" si="153"/>
        <v>1333.5</v>
      </c>
    </row>
    <row r="1434" spans="12:37" x14ac:dyDescent="0.25">
      <c r="L1434" t="str">
        <f t="shared" si="154"/>
        <v/>
      </c>
      <c r="M1434" t="str">
        <f t="shared" si="148"/>
        <v/>
      </c>
      <c r="N1434" t="s">
        <v>32</v>
      </c>
      <c r="O1434" t="s">
        <v>33</v>
      </c>
      <c r="P1434" t="s">
        <v>34</v>
      </c>
      <c r="AF1434" s="10">
        <v>13710</v>
      </c>
      <c r="AG1434">
        <f t="shared" ca="1" si="149"/>
        <v>0</v>
      </c>
      <c r="AH1434">
        <f t="shared" ca="1" si="150"/>
        <v>0</v>
      </c>
      <c r="AI1434">
        <f t="shared" ca="1" si="151"/>
        <v>0</v>
      </c>
      <c r="AJ1434">
        <f t="shared" ca="1" si="152"/>
        <v>1</v>
      </c>
      <c r="AK1434">
        <f t="shared" ca="1" si="153"/>
        <v>1333.5</v>
      </c>
    </row>
    <row r="1435" spans="12:37" x14ac:dyDescent="0.25">
      <c r="L1435" t="str">
        <f t="shared" si="154"/>
        <v/>
      </c>
      <c r="M1435" t="str">
        <f t="shared" si="148"/>
        <v/>
      </c>
      <c r="N1435" t="e">
        <f>COS(RADIANS(M1435))</f>
        <v>#VALUE!</v>
      </c>
      <c r="O1435" t="str">
        <f>IFERROR(-COS(RADIANS(DEGREES(ASIN(((SIN(RADIANS(M1435)))*$C$26)/(SQRT((((SIN(RADIANS(M1435)))*$C$26)^2)+(($C$22-$C$25-(((SIN(RADIANS(90-M1435)))*$C$26))-$C$23)^2))))))),"")</f>
        <v/>
      </c>
      <c r="P1435" t="e">
        <f>N1435</f>
        <v>#VALUE!</v>
      </c>
      <c r="R1435">
        <v>0</v>
      </c>
      <c r="AF1435" s="10">
        <v>13720</v>
      </c>
      <c r="AG1435">
        <f t="shared" ca="1" si="149"/>
        <v>0</v>
      </c>
      <c r="AH1435">
        <f t="shared" ca="1" si="150"/>
        <v>0</v>
      </c>
      <c r="AI1435">
        <f t="shared" ca="1" si="151"/>
        <v>0</v>
      </c>
      <c r="AJ1435">
        <f t="shared" ca="1" si="152"/>
        <v>1</v>
      </c>
      <c r="AK1435">
        <f t="shared" ca="1" si="153"/>
        <v>1333.5</v>
      </c>
    </row>
    <row r="1436" spans="12:37" x14ac:dyDescent="0.25">
      <c r="L1436" t="str">
        <f t="shared" si="154"/>
        <v/>
      </c>
      <c r="M1436" t="str">
        <f t="shared" si="148"/>
        <v/>
      </c>
      <c r="N1436" t="e">
        <f>SIN(RADIANS(M1435))</f>
        <v>#VALUE!</v>
      </c>
      <c r="O1436" t="e">
        <f>SIN(RADIANS(DEGREES(ASIN(((SIN(RADIANS(M1435)))*$C$26)/(SQRT((((SIN(RADIANS(M1435)))*$C$26)^2)+(($C$22-$C$25-(((SIN(RADIANS(90-M1435)))*$C$26))-$C$23)^2)))))))</f>
        <v>#VALUE!</v>
      </c>
      <c r="P1436" t="e">
        <f>N1436</f>
        <v>#VALUE!</v>
      </c>
      <c r="R1436">
        <f>$C$6</f>
        <v>1333.5</v>
      </c>
      <c r="AF1436" s="10">
        <v>13730</v>
      </c>
      <c r="AG1436">
        <f t="shared" ca="1" si="149"/>
        <v>0</v>
      </c>
      <c r="AH1436">
        <f t="shared" ca="1" si="150"/>
        <v>0</v>
      </c>
      <c r="AI1436">
        <f t="shared" ca="1" si="151"/>
        <v>0</v>
      </c>
      <c r="AJ1436">
        <f t="shared" ca="1" si="152"/>
        <v>1</v>
      </c>
      <c r="AK1436">
        <f t="shared" ca="1" si="153"/>
        <v>1333.5</v>
      </c>
    </row>
    <row r="1437" spans="12:37" x14ac:dyDescent="0.25">
      <c r="L1437" t="str">
        <f t="shared" si="154"/>
        <v/>
      </c>
      <c r="M1437" t="str">
        <f t="shared" si="148"/>
        <v/>
      </c>
      <c r="N1437">
        <v>0</v>
      </c>
      <c r="O1437" t="e">
        <f>$C$23*O1436</f>
        <v>#VALUE!</v>
      </c>
      <c r="P1437" t="e">
        <f>$C$22*P1436</f>
        <v>#VALUE!</v>
      </c>
      <c r="R1437">
        <f>$C$20*$C$6</f>
        <v>25325.832000000002</v>
      </c>
      <c r="AF1437" s="10">
        <v>13740</v>
      </c>
      <c r="AG1437">
        <f t="shared" ca="1" si="149"/>
        <v>0</v>
      </c>
      <c r="AH1437">
        <f t="shared" ca="1" si="150"/>
        <v>0</v>
      </c>
      <c r="AI1437">
        <f t="shared" ca="1" si="151"/>
        <v>0</v>
      </c>
      <c r="AJ1437">
        <f t="shared" ca="1" si="152"/>
        <v>1</v>
      </c>
      <c r="AK1437">
        <f t="shared" ca="1" si="153"/>
        <v>1333.5</v>
      </c>
    </row>
    <row r="1438" spans="12:37" x14ac:dyDescent="0.25">
      <c r="L1438" t="str">
        <f t="shared" si="154"/>
        <v/>
      </c>
      <c r="M1438" t="str">
        <f t="shared" si="148"/>
        <v/>
      </c>
      <c r="AF1438" s="10">
        <v>13750</v>
      </c>
      <c r="AG1438">
        <f t="shared" ca="1" si="149"/>
        <v>0</v>
      </c>
      <c r="AH1438">
        <f t="shared" ca="1" si="150"/>
        <v>0</v>
      </c>
      <c r="AI1438">
        <f t="shared" ca="1" si="151"/>
        <v>0</v>
      </c>
      <c r="AJ1438">
        <f t="shared" ca="1" si="152"/>
        <v>1</v>
      </c>
      <c r="AK1438">
        <f t="shared" ca="1" si="153"/>
        <v>1333.5</v>
      </c>
    </row>
    <row r="1439" spans="12:37" x14ac:dyDescent="0.25">
      <c r="L1439" t="str">
        <f t="shared" si="154"/>
        <v/>
      </c>
      <c r="M1439" t="str">
        <f t="shared" si="148"/>
        <v/>
      </c>
      <c r="N1439" t="e">
        <f t="array" ref="N1439:P1441">MINVERSE(N1435:P1437)</f>
        <v>#VALUE!</v>
      </c>
      <c r="O1439" t="e">
        <v>#VALUE!</v>
      </c>
      <c r="P1439" t="e">
        <v>#VALUE!</v>
      </c>
      <c r="R1439" t="e">
        <f t="array" ref="R1439:R1441">MMULT(N1439:P1441,R1435:R1437)</f>
        <v>#VALUE!</v>
      </c>
      <c r="S1439" t="s">
        <v>35</v>
      </c>
      <c r="AF1439" s="10">
        <v>13760</v>
      </c>
      <c r="AG1439">
        <f t="shared" ca="1" si="149"/>
        <v>0</v>
      </c>
      <c r="AH1439">
        <f t="shared" ca="1" si="150"/>
        <v>0</v>
      </c>
      <c r="AI1439">
        <f t="shared" ca="1" si="151"/>
        <v>0</v>
      </c>
      <c r="AJ1439">
        <f t="shared" ca="1" si="152"/>
        <v>1</v>
      </c>
      <c r="AK1439">
        <f t="shared" ca="1" si="153"/>
        <v>1333.5</v>
      </c>
    </row>
    <row r="1440" spans="12:37" x14ac:dyDescent="0.25">
      <c r="L1440" t="str">
        <f t="shared" si="154"/>
        <v/>
      </c>
      <c r="M1440" t="str">
        <f t="shared" si="148"/>
        <v/>
      </c>
      <c r="N1440" t="e">
        <v>#VALUE!</v>
      </c>
      <c r="O1440" t="e">
        <v>#VALUE!</v>
      </c>
      <c r="P1440" t="e">
        <v>#VALUE!</v>
      </c>
      <c r="R1440" t="e">
        <v>#VALUE!</v>
      </c>
      <c r="S1440" t="s">
        <v>35</v>
      </c>
      <c r="AF1440" s="10">
        <v>13770</v>
      </c>
      <c r="AG1440">
        <f t="shared" ca="1" si="149"/>
        <v>0</v>
      </c>
      <c r="AH1440">
        <f t="shared" ca="1" si="150"/>
        <v>0</v>
      </c>
      <c r="AI1440">
        <f t="shared" ca="1" si="151"/>
        <v>0</v>
      </c>
      <c r="AJ1440">
        <f t="shared" ca="1" si="152"/>
        <v>1</v>
      </c>
      <c r="AK1440">
        <f t="shared" ca="1" si="153"/>
        <v>1333.5</v>
      </c>
    </row>
    <row r="1441" spans="12:37" x14ac:dyDescent="0.25">
      <c r="L1441" t="str">
        <f t="shared" si="154"/>
        <v/>
      </c>
      <c r="M1441" t="str">
        <f t="shared" si="148"/>
        <v/>
      </c>
      <c r="N1441" t="e">
        <v>#VALUE!</v>
      </c>
      <c r="O1441" t="e">
        <v>#VALUE!</v>
      </c>
      <c r="P1441" t="e">
        <v>#VALUE!</v>
      </c>
      <c r="R1441" t="e">
        <v>#VALUE!</v>
      </c>
      <c r="S1441" t="s">
        <v>35</v>
      </c>
      <c r="AF1441" s="10">
        <v>13780</v>
      </c>
      <c r="AG1441">
        <f t="shared" ca="1" si="149"/>
        <v>0</v>
      </c>
      <c r="AH1441">
        <f t="shared" ca="1" si="150"/>
        <v>0</v>
      </c>
      <c r="AI1441">
        <f t="shared" ca="1" si="151"/>
        <v>0</v>
      </c>
      <c r="AJ1441">
        <f t="shared" ca="1" si="152"/>
        <v>1</v>
      </c>
      <c r="AK1441">
        <f t="shared" ca="1" si="153"/>
        <v>1333.5</v>
      </c>
    </row>
    <row r="1442" spans="12:37" x14ac:dyDescent="0.25">
      <c r="L1442" t="str">
        <f t="shared" si="154"/>
        <v/>
      </c>
      <c r="M1442" t="str">
        <f t="shared" si="148"/>
        <v/>
      </c>
      <c r="AF1442" s="10">
        <v>13790</v>
      </c>
      <c r="AG1442">
        <f t="shared" ca="1" si="149"/>
        <v>0</v>
      </c>
      <c r="AH1442">
        <f t="shared" ca="1" si="150"/>
        <v>0</v>
      </c>
      <c r="AI1442">
        <f t="shared" ca="1" si="151"/>
        <v>0</v>
      </c>
      <c r="AJ1442">
        <f t="shared" ca="1" si="152"/>
        <v>1</v>
      </c>
      <c r="AK1442">
        <f t="shared" ca="1" si="153"/>
        <v>1333.5</v>
      </c>
    </row>
    <row r="1443" spans="12:37" x14ac:dyDescent="0.25">
      <c r="L1443" t="str">
        <f t="shared" si="154"/>
        <v/>
      </c>
      <c r="M1443" t="str">
        <f t="shared" ref="M1443:M1506" si="155">IF(M1433="","",IF(((M1433+$O$61)&gt;=$O$49+($O$61/2)),"",(M1433+$O$61)))</f>
        <v/>
      </c>
      <c r="AF1443" s="10">
        <v>13800</v>
      </c>
      <c r="AG1443">
        <f t="shared" ca="1" si="149"/>
        <v>0</v>
      </c>
      <c r="AH1443">
        <f t="shared" ca="1" si="150"/>
        <v>0</v>
      </c>
      <c r="AI1443">
        <f t="shared" ca="1" si="151"/>
        <v>0</v>
      </c>
      <c r="AJ1443">
        <f t="shared" ca="1" si="152"/>
        <v>1</v>
      </c>
      <c r="AK1443">
        <f t="shared" ca="1" si="153"/>
        <v>1333.5</v>
      </c>
    </row>
    <row r="1444" spans="12:37" x14ac:dyDescent="0.25">
      <c r="L1444" t="str">
        <f t="shared" si="154"/>
        <v/>
      </c>
      <c r="M1444" t="str">
        <f t="shared" si="155"/>
        <v/>
      </c>
      <c r="N1444" t="s">
        <v>32</v>
      </c>
      <c r="O1444" t="s">
        <v>33</v>
      </c>
      <c r="P1444" t="s">
        <v>34</v>
      </c>
      <c r="AF1444" s="10">
        <v>13810</v>
      </c>
      <c r="AG1444">
        <f t="shared" ca="1" si="149"/>
        <v>0</v>
      </c>
      <c r="AH1444">
        <f t="shared" ca="1" si="150"/>
        <v>0</v>
      </c>
      <c r="AI1444">
        <f t="shared" ca="1" si="151"/>
        <v>0</v>
      </c>
      <c r="AJ1444">
        <f t="shared" ca="1" si="152"/>
        <v>1</v>
      </c>
      <c r="AK1444">
        <f t="shared" ca="1" si="153"/>
        <v>1333.5</v>
      </c>
    </row>
    <row r="1445" spans="12:37" x14ac:dyDescent="0.25">
      <c r="L1445" t="str">
        <f t="shared" si="154"/>
        <v/>
      </c>
      <c r="M1445" t="str">
        <f t="shared" si="155"/>
        <v/>
      </c>
      <c r="N1445" t="e">
        <f>COS(RADIANS(M1445))</f>
        <v>#VALUE!</v>
      </c>
      <c r="O1445" t="str">
        <f>IFERROR(-COS(RADIANS(DEGREES(ASIN(((SIN(RADIANS(M1445)))*$C$26)/(SQRT((((SIN(RADIANS(M1445)))*$C$26)^2)+(($C$22-$C$25-(((SIN(RADIANS(90-M1445)))*$C$26))-$C$23)^2))))))),"")</f>
        <v/>
      </c>
      <c r="P1445" t="e">
        <f>N1445</f>
        <v>#VALUE!</v>
      </c>
      <c r="R1445">
        <v>0</v>
      </c>
      <c r="AF1445" s="10">
        <v>13820</v>
      </c>
      <c r="AG1445">
        <f t="shared" ca="1" si="149"/>
        <v>0</v>
      </c>
      <c r="AH1445">
        <f t="shared" ca="1" si="150"/>
        <v>0</v>
      </c>
      <c r="AI1445">
        <f t="shared" ca="1" si="151"/>
        <v>0</v>
      </c>
      <c r="AJ1445">
        <f t="shared" ca="1" si="152"/>
        <v>1</v>
      </c>
      <c r="AK1445">
        <f t="shared" ca="1" si="153"/>
        <v>1333.5</v>
      </c>
    </row>
    <row r="1446" spans="12:37" x14ac:dyDescent="0.25">
      <c r="L1446" t="str">
        <f t="shared" si="154"/>
        <v/>
      </c>
      <c r="M1446" t="str">
        <f t="shared" si="155"/>
        <v/>
      </c>
      <c r="N1446" t="e">
        <f>SIN(RADIANS(M1445))</f>
        <v>#VALUE!</v>
      </c>
      <c r="O1446" t="e">
        <f>SIN(RADIANS(DEGREES(ASIN(((SIN(RADIANS(M1445)))*$C$26)/(SQRT((((SIN(RADIANS(M1445)))*$C$26)^2)+(($C$22-$C$25-(((SIN(RADIANS(90-M1445)))*$C$26))-$C$23)^2)))))))</f>
        <v>#VALUE!</v>
      </c>
      <c r="P1446" t="e">
        <f>N1446</f>
        <v>#VALUE!</v>
      </c>
      <c r="R1446">
        <f>$C$6</f>
        <v>1333.5</v>
      </c>
      <c r="AF1446" s="10">
        <v>13830</v>
      </c>
      <c r="AG1446">
        <f t="shared" ca="1" si="149"/>
        <v>0</v>
      </c>
      <c r="AH1446">
        <f t="shared" ca="1" si="150"/>
        <v>0</v>
      </c>
      <c r="AI1446">
        <f t="shared" ca="1" si="151"/>
        <v>0</v>
      </c>
      <c r="AJ1446">
        <f t="shared" ca="1" si="152"/>
        <v>1</v>
      </c>
      <c r="AK1446">
        <f t="shared" ca="1" si="153"/>
        <v>1333.5</v>
      </c>
    </row>
    <row r="1447" spans="12:37" x14ac:dyDescent="0.25">
      <c r="L1447" t="str">
        <f t="shared" si="154"/>
        <v/>
      </c>
      <c r="M1447" t="str">
        <f t="shared" si="155"/>
        <v/>
      </c>
      <c r="N1447">
        <v>0</v>
      </c>
      <c r="O1447" t="e">
        <f>$C$23*O1446</f>
        <v>#VALUE!</v>
      </c>
      <c r="P1447" t="e">
        <f>$C$22*P1446</f>
        <v>#VALUE!</v>
      </c>
      <c r="R1447">
        <f>$C$20*$C$6</f>
        <v>25325.832000000002</v>
      </c>
      <c r="AF1447" s="10">
        <v>13840</v>
      </c>
      <c r="AG1447">
        <f t="shared" ca="1" si="149"/>
        <v>0</v>
      </c>
      <c r="AH1447">
        <f t="shared" ca="1" si="150"/>
        <v>0</v>
      </c>
      <c r="AI1447">
        <f t="shared" ca="1" si="151"/>
        <v>0</v>
      </c>
      <c r="AJ1447">
        <f t="shared" ca="1" si="152"/>
        <v>1</v>
      </c>
      <c r="AK1447">
        <f t="shared" ca="1" si="153"/>
        <v>1333.5</v>
      </c>
    </row>
    <row r="1448" spans="12:37" x14ac:dyDescent="0.25">
      <c r="L1448" t="str">
        <f t="shared" si="154"/>
        <v/>
      </c>
      <c r="M1448" t="str">
        <f t="shared" si="155"/>
        <v/>
      </c>
      <c r="AF1448" s="10">
        <v>13850</v>
      </c>
      <c r="AG1448">
        <f t="shared" ca="1" si="149"/>
        <v>0</v>
      </c>
      <c r="AH1448">
        <f t="shared" ca="1" si="150"/>
        <v>0</v>
      </c>
      <c r="AI1448">
        <f t="shared" ca="1" si="151"/>
        <v>0</v>
      </c>
      <c r="AJ1448">
        <f t="shared" ca="1" si="152"/>
        <v>1</v>
      </c>
      <c r="AK1448">
        <f t="shared" ca="1" si="153"/>
        <v>1333.5</v>
      </c>
    </row>
    <row r="1449" spans="12:37" x14ac:dyDescent="0.25">
      <c r="L1449" t="str">
        <f t="shared" si="154"/>
        <v/>
      </c>
      <c r="M1449" t="str">
        <f t="shared" si="155"/>
        <v/>
      </c>
      <c r="N1449" t="e">
        <f t="array" ref="N1449:P1451">MINVERSE(N1445:P1447)</f>
        <v>#VALUE!</v>
      </c>
      <c r="O1449" t="e">
        <v>#VALUE!</v>
      </c>
      <c r="P1449" t="e">
        <v>#VALUE!</v>
      </c>
      <c r="R1449" t="e">
        <f t="array" ref="R1449:R1451">MMULT(N1449:P1451,R1445:R1447)</f>
        <v>#VALUE!</v>
      </c>
      <c r="S1449" t="s">
        <v>35</v>
      </c>
      <c r="AF1449" s="10">
        <v>13860</v>
      </c>
      <c r="AG1449">
        <f t="shared" ca="1" si="149"/>
        <v>0</v>
      </c>
      <c r="AH1449">
        <f t="shared" ca="1" si="150"/>
        <v>0</v>
      </c>
      <c r="AI1449">
        <f t="shared" ca="1" si="151"/>
        <v>0</v>
      </c>
      <c r="AJ1449">
        <f t="shared" ca="1" si="152"/>
        <v>1</v>
      </c>
      <c r="AK1449">
        <f t="shared" ca="1" si="153"/>
        <v>1333.5</v>
      </c>
    </row>
    <row r="1450" spans="12:37" x14ac:dyDescent="0.25">
      <c r="L1450" t="str">
        <f t="shared" si="154"/>
        <v/>
      </c>
      <c r="M1450" t="str">
        <f t="shared" si="155"/>
        <v/>
      </c>
      <c r="N1450" t="e">
        <v>#VALUE!</v>
      </c>
      <c r="O1450" t="e">
        <v>#VALUE!</v>
      </c>
      <c r="P1450" t="e">
        <v>#VALUE!</v>
      </c>
      <c r="R1450" t="e">
        <v>#VALUE!</v>
      </c>
      <c r="S1450" t="s">
        <v>35</v>
      </c>
      <c r="AF1450" s="10">
        <v>13870</v>
      </c>
      <c r="AG1450">
        <f t="shared" ca="1" si="149"/>
        <v>0</v>
      </c>
      <c r="AH1450">
        <f t="shared" ca="1" si="150"/>
        <v>0</v>
      </c>
      <c r="AI1450">
        <f t="shared" ca="1" si="151"/>
        <v>0</v>
      </c>
      <c r="AJ1450">
        <f t="shared" ca="1" si="152"/>
        <v>1</v>
      </c>
      <c r="AK1450">
        <f t="shared" ca="1" si="153"/>
        <v>1333.5</v>
      </c>
    </row>
    <row r="1451" spans="12:37" x14ac:dyDescent="0.25">
      <c r="L1451" t="str">
        <f t="shared" si="154"/>
        <v/>
      </c>
      <c r="M1451" t="str">
        <f t="shared" si="155"/>
        <v/>
      </c>
      <c r="N1451" t="e">
        <v>#VALUE!</v>
      </c>
      <c r="O1451" t="e">
        <v>#VALUE!</v>
      </c>
      <c r="P1451" t="e">
        <v>#VALUE!</v>
      </c>
      <c r="R1451" t="e">
        <v>#VALUE!</v>
      </c>
      <c r="S1451" t="s">
        <v>35</v>
      </c>
      <c r="AF1451" s="10">
        <v>13880</v>
      </c>
      <c r="AG1451">
        <f t="shared" ca="1" si="149"/>
        <v>0</v>
      </c>
      <c r="AH1451">
        <f t="shared" ca="1" si="150"/>
        <v>0</v>
      </c>
      <c r="AI1451">
        <f t="shared" ca="1" si="151"/>
        <v>0</v>
      </c>
      <c r="AJ1451">
        <f t="shared" ca="1" si="152"/>
        <v>1</v>
      </c>
      <c r="AK1451">
        <f t="shared" ca="1" si="153"/>
        <v>1333.5</v>
      </c>
    </row>
    <row r="1452" spans="12:37" x14ac:dyDescent="0.25">
      <c r="L1452" t="str">
        <f t="shared" si="154"/>
        <v/>
      </c>
      <c r="M1452" t="str">
        <f t="shared" si="155"/>
        <v/>
      </c>
      <c r="AF1452" s="10">
        <v>13890</v>
      </c>
      <c r="AG1452">
        <f t="shared" ca="1" si="149"/>
        <v>0</v>
      </c>
      <c r="AH1452">
        <f t="shared" ca="1" si="150"/>
        <v>0</v>
      </c>
      <c r="AI1452">
        <f t="shared" ca="1" si="151"/>
        <v>0</v>
      </c>
      <c r="AJ1452">
        <f t="shared" ca="1" si="152"/>
        <v>1</v>
      </c>
      <c r="AK1452">
        <f t="shared" ca="1" si="153"/>
        <v>1333.5</v>
      </c>
    </row>
    <row r="1453" spans="12:37" x14ac:dyDescent="0.25">
      <c r="L1453" t="str">
        <f t="shared" si="154"/>
        <v/>
      </c>
      <c r="M1453" t="str">
        <f t="shared" si="155"/>
        <v/>
      </c>
      <c r="AF1453" s="10">
        <v>13900</v>
      </c>
      <c r="AG1453">
        <f t="shared" ca="1" si="149"/>
        <v>0</v>
      </c>
      <c r="AH1453">
        <f t="shared" ca="1" si="150"/>
        <v>0</v>
      </c>
      <c r="AI1453">
        <f t="shared" ca="1" si="151"/>
        <v>0</v>
      </c>
      <c r="AJ1453">
        <f t="shared" ca="1" si="152"/>
        <v>1</v>
      </c>
      <c r="AK1453">
        <f t="shared" ca="1" si="153"/>
        <v>1333.5</v>
      </c>
    </row>
    <row r="1454" spans="12:37" x14ac:dyDescent="0.25">
      <c r="L1454" t="str">
        <f t="shared" si="154"/>
        <v/>
      </c>
      <c r="M1454" t="str">
        <f t="shared" si="155"/>
        <v/>
      </c>
      <c r="N1454" t="s">
        <v>32</v>
      </c>
      <c r="O1454" t="s">
        <v>33</v>
      </c>
      <c r="P1454" t="s">
        <v>34</v>
      </c>
      <c r="AF1454" s="10">
        <v>13910</v>
      </c>
      <c r="AG1454">
        <f t="shared" ca="1" si="149"/>
        <v>0</v>
      </c>
      <c r="AH1454">
        <f t="shared" ca="1" si="150"/>
        <v>0</v>
      </c>
      <c r="AI1454">
        <f t="shared" ca="1" si="151"/>
        <v>0</v>
      </c>
      <c r="AJ1454">
        <f t="shared" ca="1" si="152"/>
        <v>1</v>
      </c>
      <c r="AK1454">
        <f t="shared" ca="1" si="153"/>
        <v>1333.5</v>
      </c>
    </row>
    <row r="1455" spans="12:37" x14ac:dyDescent="0.25">
      <c r="L1455" t="str">
        <f t="shared" si="154"/>
        <v/>
      </c>
      <c r="M1455" t="str">
        <f t="shared" si="155"/>
        <v/>
      </c>
      <c r="N1455" t="e">
        <f>COS(RADIANS(M1455))</f>
        <v>#VALUE!</v>
      </c>
      <c r="O1455" t="str">
        <f>IFERROR(-COS(RADIANS(DEGREES(ASIN(((SIN(RADIANS(M1455)))*$C$26)/(SQRT((((SIN(RADIANS(M1455)))*$C$26)^2)+(($C$22-$C$25-(((SIN(RADIANS(90-M1455)))*$C$26))-$C$23)^2))))))),"")</f>
        <v/>
      </c>
      <c r="P1455" t="e">
        <f>N1455</f>
        <v>#VALUE!</v>
      </c>
      <c r="R1455">
        <v>0</v>
      </c>
      <c r="AF1455" s="10">
        <v>13920</v>
      </c>
      <c r="AG1455">
        <f t="shared" ca="1" si="149"/>
        <v>0</v>
      </c>
      <c r="AH1455">
        <f t="shared" ca="1" si="150"/>
        <v>0</v>
      </c>
      <c r="AI1455">
        <f t="shared" ca="1" si="151"/>
        <v>0</v>
      </c>
      <c r="AJ1455">
        <f t="shared" ca="1" si="152"/>
        <v>1</v>
      </c>
      <c r="AK1455">
        <f t="shared" ca="1" si="153"/>
        <v>1333.5</v>
      </c>
    </row>
    <row r="1456" spans="12:37" x14ac:dyDescent="0.25">
      <c r="L1456" t="str">
        <f t="shared" si="154"/>
        <v/>
      </c>
      <c r="M1456" t="str">
        <f t="shared" si="155"/>
        <v/>
      </c>
      <c r="N1456" t="e">
        <f>SIN(RADIANS(M1455))</f>
        <v>#VALUE!</v>
      </c>
      <c r="O1456" t="e">
        <f>SIN(RADIANS(DEGREES(ASIN(((SIN(RADIANS(M1455)))*$C$26)/(SQRT((((SIN(RADIANS(M1455)))*$C$26)^2)+(($C$22-$C$25-(((SIN(RADIANS(90-M1455)))*$C$26))-$C$23)^2)))))))</f>
        <v>#VALUE!</v>
      </c>
      <c r="P1456" t="e">
        <f>N1456</f>
        <v>#VALUE!</v>
      </c>
      <c r="R1456">
        <f>$C$6</f>
        <v>1333.5</v>
      </c>
      <c r="AF1456" s="10">
        <v>13930</v>
      </c>
      <c r="AG1456">
        <f t="shared" ca="1" si="149"/>
        <v>0</v>
      </c>
      <c r="AH1456">
        <f t="shared" ca="1" si="150"/>
        <v>0</v>
      </c>
      <c r="AI1456">
        <f t="shared" ca="1" si="151"/>
        <v>0</v>
      </c>
      <c r="AJ1456">
        <f t="shared" ca="1" si="152"/>
        <v>1</v>
      </c>
      <c r="AK1456">
        <f t="shared" ca="1" si="153"/>
        <v>1333.5</v>
      </c>
    </row>
    <row r="1457" spans="12:37" x14ac:dyDescent="0.25">
      <c r="L1457" t="str">
        <f t="shared" si="154"/>
        <v/>
      </c>
      <c r="M1457" t="str">
        <f t="shared" si="155"/>
        <v/>
      </c>
      <c r="N1457">
        <v>0</v>
      </c>
      <c r="O1457" t="e">
        <f>$C$23*O1456</f>
        <v>#VALUE!</v>
      </c>
      <c r="P1457" t="e">
        <f>$C$22*P1456</f>
        <v>#VALUE!</v>
      </c>
      <c r="R1457">
        <f>$C$20*$C$6</f>
        <v>25325.832000000002</v>
      </c>
      <c r="AF1457" s="10">
        <v>13940</v>
      </c>
      <c r="AG1457">
        <f t="shared" ca="1" si="149"/>
        <v>0</v>
      </c>
      <c r="AH1457">
        <f t="shared" ca="1" si="150"/>
        <v>0</v>
      </c>
      <c r="AI1457">
        <f t="shared" ca="1" si="151"/>
        <v>0</v>
      </c>
      <c r="AJ1457">
        <f t="shared" ca="1" si="152"/>
        <v>1</v>
      </c>
      <c r="AK1457">
        <f t="shared" ca="1" si="153"/>
        <v>1333.5</v>
      </c>
    </row>
    <row r="1458" spans="12:37" x14ac:dyDescent="0.25">
      <c r="L1458" t="str">
        <f t="shared" si="154"/>
        <v/>
      </c>
      <c r="M1458" t="str">
        <f t="shared" si="155"/>
        <v/>
      </c>
      <c r="AF1458" s="10">
        <v>13950</v>
      </c>
      <c r="AG1458">
        <f t="shared" ca="1" si="149"/>
        <v>0</v>
      </c>
      <c r="AH1458">
        <f t="shared" ca="1" si="150"/>
        <v>0</v>
      </c>
      <c r="AI1458">
        <f t="shared" ca="1" si="151"/>
        <v>0</v>
      </c>
      <c r="AJ1458">
        <f t="shared" ca="1" si="152"/>
        <v>1</v>
      </c>
      <c r="AK1458">
        <f t="shared" ca="1" si="153"/>
        <v>1333.5</v>
      </c>
    </row>
    <row r="1459" spans="12:37" x14ac:dyDescent="0.25">
      <c r="L1459" t="str">
        <f t="shared" si="154"/>
        <v/>
      </c>
      <c r="M1459" t="str">
        <f t="shared" si="155"/>
        <v/>
      </c>
      <c r="N1459" t="e">
        <f t="array" ref="N1459:P1461">MINVERSE(N1455:P1457)</f>
        <v>#VALUE!</v>
      </c>
      <c r="O1459" t="e">
        <v>#VALUE!</v>
      </c>
      <c r="P1459" t="e">
        <v>#VALUE!</v>
      </c>
      <c r="R1459" t="e">
        <f t="array" ref="R1459:R1461">MMULT(N1459:P1461,R1455:R1457)</f>
        <v>#VALUE!</v>
      </c>
      <c r="S1459" t="s">
        <v>35</v>
      </c>
      <c r="AF1459" s="10">
        <v>13960</v>
      </c>
      <c r="AG1459">
        <f t="shared" ca="1" si="149"/>
        <v>0</v>
      </c>
      <c r="AH1459">
        <f t="shared" ca="1" si="150"/>
        <v>0</v>
      </c>
      <c r="AI1459">
        <f t="shared" ca="1" si="151"/>
        <v>0</v>
      </c>
      <c r="AJ1459">
        <f t="shared" ca="1" si="152"/>
        <v>1</v>
      </c>
      <c r="AK1459">
        <f t="shared" ca="1" si="153"/>
        <v>1333.5</v>
      </c>
    </row>
    <row r="1460" spans="12:37" x14ac:dyDescent="0.25">
      <c r="L1460" t="str">
        <f t="shared" si="154"/>
        <v/>
      </c>
      <c r="M1460" t="str">
        <f t="shared" si="155"/>
        <v/>
      </c>
      <c r="N1460" t="e">
        <v>#VALUE!</v>
      </c>
      <c r="O1460" t="e">
        <v>#VALUE!</v>
      </c>
      <c r="P1460" t="e">
        <v>#VALUE!</v>
      </c>
      <c r="R1460" t="e">
        <v>#VALUE!</v>
      </c>
      <c r="S1460" t="s">
        <v>35</v>
      </c>
      <c r="AF1460" s="10">
        <v>13970</v>
      </c>
      <c r="AG1460">
        <f t="shared" ca="1" si="149"/>
        <v>0</v>
      </c>
      <c r="AH1460">
        <f t="shared" ca="1" si="150"/>
        <v>0</v>
      </c>
      <c r="AI1460">
        <f t="shared" ca="1" si="151"/>
        <v>0</v>
      </c>
      <c r="AJ1460">
        <f t="shared" ca="1" si="152"/>
        <v>1</v>
      </c>
      <c r="AK1460">
        <f t="shared" ca="1" si="153"/>
        <v>1333.5</v>
      </c>
    </row>
    <row r="1461" spans="12:37" x14ac:dyDescent="0.25">
      <c r="L1461" t="str">
        <f t="shared" si="154"/>
        <v/>
      </c>
      <c r="M1461" t="str">
        <f t="shared" si="155"/>
        <v/>
      </c>
      <c r="N1461" t="e">
        <v>#VALUE!</v>
      </c>
      <c r="O1461" t="e">
        <v>#VALUE!</v>
      </c>
      <c r="P1461" t="e">
        <v>#VALUE!</v>
      </c>
      <c r="R1461" t="e">
        <v>#VALUE!</v>
      </c>
      <c r="S1461" t="s">
        <v>35</v>
      </c>
      <c r="AF1461" s="10">
        <v>13980</v>
      </c>
      <c r="AG1461">
        <f t="shared" ca="1" si="149"/>
        <v>0</v>
      </c>
      <c r="AH1461">
        <f t="shared" ca="1" si="150"/>
        <v>0</v>
      </c>
      <c r="AI1461">
        <f t="shared" ca="1" si="151"/>
        <v>0</v>
      </c>
      <c r="AJ1461">
        <f t="shared" ca="1" si="152"/>
        <v>1</v>
      </c>
      <c r="AK1461">
        <f t="shared" ca="1" si="153"/>
        <v>1333.5</v>
      </c>
    </row>
    <row r="1462" spans="12:37" x14ac:dyDescent="0.25">
      <c r="L1462" t="str">
        <f t="shared" si="154"/>
        <v/>
      </c>
      <c r="M1462" t="str">
        <f t="shared" si="155"/>
        <v/>
      </c>
      <c r="AF1462" s="10">
        <v>13990</v>
      </c>
      <c r="AG1462">
        <f t="shared" ca="1" si="149"/>
        <v>0</v>
      </c>
      <c r="AH1462">
        <f t="shared" ca="1" si="150"/>
        <v>0</v>
      </c>
      <c r="AI1462">
        <f t="shared" ca="1" si="151"/>
        <v>0</v>
      </c>
      <c r="AJ1462">
        <f t="shared" ca="1" si="152"/>
        <v>1</v>
      </c>
      <c r="AK1462">
        <f t="shared" ca="1" si="153"/>
        <v>1333.5</v>
      </c>
    </row>
    <row r="1463" spans="12:37" x14ac:dyDescent="0.25">
      <c r="L1463" t="str">
        <f t="shared" si="154"/>
        <v/>
      </c>
      <c r="M1463" t="str">
        <f t="shared" si="155"/>
        <v/>
      </c>
      <c r="AF1463" s="10">
        <v>14000</v>
      </c>
      <c r="AG1463">
        <f t="shared" ca="1" si="149"/>
        <v>0</v>
      </c>
      <c r="AH1463">
        <f t="shared" ca="1" si="150"/>
        <v>0</v>
      </c>
      <c r="AI1463">
        <f t="shared" ca="1" si="151"/>
        <v>0</v>
      </c>
      <c r="AJ1463">
        <f t="shared" ca="1" si="152"/>
        <v>1</v>
      </c>
      <c r="AK1463">
        <f t="shared" ca="1" si="153"/>
        <v>1333.5</v>
      </c>
    </row>
    <row r="1464" spans="12:37" x14ac:dyDescent="0.25">
      <c r="L1464" t="str">
        <f t="shared" si="154"/>
        <v/>
      </c>
      <c r="M1464" t="str">
        <f t="shared" si="155"/>
        <v/>
      </c>
      <c r="N1464" t="s">
        <v>32</v>
      </c>
      <c r="O1464" t="s">
        <v>33</v>
      </c>
      <c r="P1464" t="s">
        <v>34</v>
      </c>
      <c r="AF1464" s="10">
        <v>14010</v>
      </c>
      <c r="AG1464">
        <f t="shared" ca="1" si="149"/>
        <v>0</v>
      </c>
      <c r="AH1464">
        <f t="shared" ca="1" si="150"/>
        <v>0</v>
      </c>
      <c r="AI1464">
        <f t="shared" ca="1" si="151"/>
        <v>0</v>
      </c>
      <c r="AJ1464">
        <f t="shared" ca="1" si="152"/>
        <v>1</v>
      </c>
      <c r="AK1464">
        <f t="shared" ca="1" si="153"/>
        <v>1333.5</v>
      </c>
    </row>
    <row r="1465" spans="12:37" x14ac:dyDescent="0.25">
      <c r="L1465" t="str">
        <f t="shared" si="154"/>
        <v/>
      </c>
      <c r="M1465" t="str">
        <f t="shared" si="155"/>
        <v/>
      </c>
      <c r="N1465" t="e">
        <f>COS(RADIANS(M1465))</f>
        <v>#VALUE!</v>
      </c>
      <c r="O1465" t="str">
        <f>IFERROR(-COS(RADIANS(DEGREES(ASIN(((SIN(RADIANS(M1465)))*$C$26)/(SQRT((((SIN(RADIANS(M1465)))*$C$26)^2)+(($C$22-$C$25-(((SIN(RADIANS(90-M1465)))*$C$26))-$C$23)^2))))))),"")</f>
        <v/>
      </c>
      <c r="P1465" t="e">
        <f>N1465</f>
        <v>#VALUE!</v>
      </c>
      <c r="R1465">
        <v>0</v>
      </c>
      <c r="AF1465" s="10">
        <v>14020</v>
      </c>
      <c r="AG1465">
        <f t="shared" ca="1" si="149"/>
        <v>0</v>
      </c>
      <c r="AH1465">
        <f t="shared" ca="1" si="150"/>
        <v>0</v>
      </c>
      <c r="AI1465">
        <f t="shared" ca="1" si="151"/>
        <v>0</v>
      </c>
      <c r="AJ1465">
        <f t="shared" ca="1" si="152"/>
        <v>1</v>
      </c>
      <c r="AK1465">
        <f t="shared" ca="1" si="153"/>
        <v>1333.5</v>
      </c>
    </row>
    <row r="1466" spans="12:37" x14ac:dyDescent="0.25">
      <c r="L1466" t="str">
        <f t="shared" si="154"/>
        <v/>
      </c>
      <c r="M1466" t="str">
        <f t="shared" si="155"/>
        <v/>
      </c>
      <c r="N1466" t="e">
        <f>SIN(RADIANS(M1465))</f>
        <v>#VALUE!</v>
      </c>
      <c r="O1466" t="e">
        <f>SIN(RADIANS(DEGREES(ASIN(((SIN(RADIANS(M1465)))*$C$26)/(SQRT((((SIN(RADIANS(M1465)))*$C$26)^2)+(($C$22-$C$25-(((SIN(RADIANS(90-M1465)))*$C$26))-$C$23)^2)))))))</f>
        <v>#VALUE!</v>
      </c>
      <c r="P1466" t="e">
        <f>N1466</f>
        <v>#VALUE!</v>
      </c>
      <c r="R1466">
        <f>$C$6</f>
        <v>1333.5</v>
      </c>
      <c r="AF1466" s="10">
        <v>14030</v>
      </c>
      <c r="AG1466">
        <f t="shared" ca="1" si="149"/>
        <v>0</v>
      </c>
      <c r="AH1466">
        <f t="shared" ca="1" si="150"/>
        <v>0</v>
      </c>
      <c r="AI1466">
        <f t="shared" ca="1" si="151"/>
        <v>0</v>
      </c>
      <c r="AJ1466">
        <f t="shared" ca="1" si="152"/>
        <v>1</v>
      </c>
      <c r="AK1466">
        <f t="shared" ca="1" si="153"/>
        <v>1333.5</v>
      </c>
    </row>
    <row r="1467" spans="12:37" x14ac:dyDescent="0.25">
      <c r="L1467" t="str">
        <f t="shared" si="154"/>
        <v/>
      </c>
      <c r="M1467" t="str">
        <f t="shared" si="155"/>
        <v/>
      </c>
      <c r="N1467">
        <v>0</v>
      </c>
      <c r="O1467" t="e">
        <f>$C$23*O1466</f>
        <v>#VALUE!</v>
      </c>
      <c r="P1467" t="e">
        <f>$C$22*P1466</f>
        <v>#VALUE!</v>
      </c>
      <c r="R1467">
        <f>$C$20*$C$6</f>
        <v>25325.832000000002</v>
      </c>
      <c r="AF1467" s="10">
        <v>14040</v>
      </c>
      <c r="AG1467">
        <f t="shared" ca="1" si="149"/>
        <v>0</v>
      </c>
      <c r="AH1467">
        <f t="shared" ca="1" si="150"/>
        <v>0</v>
      </c>
      <c r="AI1467">
        <f t="shared" ca="1" si="151"/>
        <v>0</v>
      </c>
      <c r="AJ1467">
        <f t="shared" ca="1" si="152"/>
        <v>1</v>
      </c>
      <c r="AK1467">
        <f t="shared" ca="1" si="153"/>
        <v>1333.5</v>
      </c>
    </row>
    <row r="1468" spans="12:37" x14ac:dyDescent="0.25">
      <c r="L1468" t="str">
        <f t="shared" si="154"/>
        <v/>
      </c>
      <c r="M1468" t="str">
        <f t="shared" si="155"/>
        <v/>
      </c>
      <c r="AF1468" s="10">
        <v>14050</v>
      </c>
      <c r="AG1468">
        <f t="shared" ca="1" si="149"/>
        <v>0</v>
      </c>
      <c r="AH1468">
        <f t="shared" ca="1" si="150"/>
        <v>0</v>
      </c>
      <c r="AI1468">
        <f t="shared" ca="1" si="151"/>
        <v>0</v>
      </c>
      <c r="AJ1468">
        <f t="shared" ca="1" si="152"/>
        <v>1</v>
      </c>
      <c r="AK1468">
        <f t="shared" ca="1" si="153"/>
        <v>1333.5</v>
      </c>
    </row>
    <row r="1469" spans="12:37" x14ac:dyDescent="0.25">
      <c r="L1469" t="str">
        <f t="shared" si="154"/>
        <v/>
      </c>
      <c r="M1469" t="str">
        <f t="shared" si="155"/>
        <v/>
      </c>
      <c r="N1469" t="e">
        <f t="array" ref="N1469:P1471">MINVERSE(N1465:P1467)</f>
        <v>#VALUE!</v>
      </c>
      <c r="O1469" t="e">
        <v>#VALUE!</v>
      </c>
      <c r="P1469" t="e">
        <v>#VALUE!</v>
      </c>
      <c r="R1469" t="e">
        <f t="array" ref="R1469:R1471">MMULT(N1469:P1471,R1465:R1467)</f>
        <v>#VALUE!</v>
      </c>
      <c r="S1469" t="s">
        <v>35</v>
      </c>
      <c r="AF1469" s="10">
        <v>14060</v>
      </c>
      <c r="AG1469">
        <f t="shared" ca="1" si="149"/>
        <v>0</v>
      </c>
      <c r="AH1469">
        <f t="shared" ca="1" si="150"/>
        <v>0</v>
      </c>
      <c r="AI1469">
        <f t="shared" ca="1" si="151"/>
        <v>0</v>
      </c>
      <c r="AJ1469">
        <f t="shared" ca="1" si="152"/>
        <v>1</v>
      </c>
      <c r="AK1469">
        <f t="shared" ca="1" si="153"/>
        <v>1333.5</v>
      </c>
    </row>
    <row r="1470" spans="12:37" x14ac:dyDescent="0.25">
      <c r="L1470" t="str">
        <f t="shared" si="154"/>
        <v/>
      </c>
      <c r="M1470" t="str">
        <f t="shared" si="155"/>
        <v/>
      </c>
      <c r="N1470" t="e">
        <v>#VALUE!</v>
      </c>
      <c r="O1470" t="e">
        <v>#VALUE!</v>
      </c>
      <c r="P1470" t="e">
        <v>#VALUE!</v>
      </c>
      <c r="R1470" t="e">
        <v>#VALUE!</v>
      </c>
      <c r="S1470" t="s">
        <v>35</v>
      </c>
      <c r="AF1470" s="10">
        <v>14070</v>
      </c>
      <c r="AG1470">
        <f t="shared" ca="1" si="149"/>
        <v>0</v>
      </c>
      <c r="AH1470">
        <f t="shared" ca="1" si="150"/>
        <v>0</v>
      </c>
      <c r="AI1470">
        <f t="shared" ca="1" si="151"/>
        <v>0</v>
      </c>
      <c r="AJ1470">
        <f t="shared" ca="1" si="152"/>
        <v>1</v>
      </c>
      <c r="AK1470">
        <f t="shared" ca="1" si="153"/>
        <v>1333.5</v>
      </c>
    </row>
    <row r="1471" spans="12:37" x14ac:dyDescent="0.25">
      <c r="L1471" t="str">
        <f t="shared" si="154"/>
        <v/>
      </c>
      <c r="M1471" t="str">
        <f t="shared" si="155"/>
        <v/>
      </c>
      <c r="N1471" t="e">
        <v>#VALUE!</v>
      </c>
      <c r="O1471" t="e">
        <v>#VALUE!</v>
      </c>
      <c r="P1471" t="e">
        <v>#VALUE!</v>
      </c>
      <c r="R1471" t="e">
        <v>#VALUE!</v>
      </c>
      <c r="S1471" t="s">
        <v>35</v>
      </c>
      <c r="AF1471" s="10">
        <v>14080</v>
      </c>
      <c r="AG1471">
        <f t="shared" ca="1" si="149"/>
        <v>0</v>
      </c>
      <c r="AH1471">
        <f t="shared" ca="1" si="150"/>
        <v>0</v>
      </c>
      <c r="AI1471">
        <f t="shared" ca="1" si="151"/>
        <v>0</v>
      </c>
      <c r="AJ1471">
        <f t="shared" ca="1" si="152"/>
        <v>1</v>
      </c>
      <c r="AK1471">
        <f t="shared" ca="1" si="153"/>
        <v>1333.5</v>
      </c>
    </row>
    <row r="1472" spans="12:37" x14ac:dyDescent="0.25">
      <c r="L1472" t="str">
        <f t="shared" si="154"/>
        <v/>
      </c>
      <c r="M1472" t="str">
        <f t="shared" si="155"/>
        <v/>
      </c>
      <c r="AF1472" s="10">
        <v>14090</v>
      </c>
      <c r="AG1472">
        <f t="shared" ref="AG1472:AG1535" ca="1" si="156">IF(((AF1472/10)+0.99)&gt;$O$60,AG1471,OFFSET($M$65,AF1472,0))</f>
        <v>0</v>
      </c>
      <c r="AH1472">
        <f t="shared" ref="AH1472:AH1535" ca="1" si="157">IFERROR(IF((AF1472/10)&gt;$O$60,AH1471,DEGREES(ASIN(((SIN(RADIANS(AG1472)))*$C$26)/(SQRT((((SIN(RADIANS(AG1472)))*$C$26)^2)+(($C$22-$C$25-(((SIN(RADIANS(90-AG1472)))*$C$26))-$C$23)^2)))))),AH1471)</f>
        <v>0</v>
      </c>
      <c r="AI1472">
        <f t="shared" ref="AI1472:AI1535" ca="1" si="158">IFERROR(IF((AF1472/10)&gt;$O$60,AI1471,OFFSET($R$69,AF1472,0)),AI1471)</f>
        <v>0</v>
      </c>
      <c r="AJ1472">
        <f t="shared" ref="AJ1472:AJ1535" ca="1" si="159">IFERROR(IF((AF1472/10)&gt;$O$60,AJ1471,OFFSET($R$70,AF1472,0)),AJ1471)</f>
        <v>1</v>
      </c>
      <c r="AK1472">
        <f t="shared" ref="AK1472:AK1535" ca="1" si="160">IFERROR(IF((AF1472/10)&gt;$O$60,AK1471,OFFSET($R$71,AF1472,0)),AK1471)</f>
        <v>1333.5</v>
      </c>
    </row>
    <row r="1473" spans="12:37" x14ac:dyDescent="0.25">
      <c r="L1473" t="str">
        <f t="shared" si="154"/>
        <v/>
      </c>
      <c r="M1473" t="str">
        <f t="shared" si="155"/>
        <v/>
      </c>
      <c r="AF1473" s="10">
        <v>14100</v>
      </c>
      <c r="AG1473">
        <f t="shared" ca="1" si="156"/>
        <v>0</v>
      </c>
      <c r="AH1473">
        <f t="shared" ca="1" si="157"/>
        <v>0</v>
      </c>
      <c r="AI1473">
        <f t="shared" ca="1" si="158"/>
        <v>0</v>
      </c>
      <c r="AJ1473">
        <f t="shared" ca="1" si="159"/>
        <v>1</v>
      </c>
      <c r="AK1473">
        <f t="shared" ca="1" si="160"/>
        <v>1333.5</v>
      </c>
    </row>
    <row r="1474" spans="12:37" x14ac:dyDescent="0.25">
      <c r="L1474" t="str">
        <f t="shared" si="154"/>
        <v/>
      </c>
      <c r="M1474" t="str">
        <f t="shared" si="155"/>
        <v/>
      </c>
      <c r="N1474" t="s">
        <v>32</v>
      </c>
      <c r="O1474" t="s">
        <v>33</v>
      </c>
      <c r="P1474" t="s">
        <v>34</v>
      </c>
      <c r="AF1474" s="10">
        <v>14110</v>
      </c>
      <c r="AG1474">
        <f t="shared" ca="1" si="156"/>
        <v>0</v>
      </c>
      <c r="AH1474">
        <f t="shared" ca="1" si="157"/>
        <v>0</v>
      </c>
      <c r="AI1474">
        <f t="shared" ca="1" si="158"/>
        <v>0</v>
      </c>
      <c r="AJ1474">
        <f t="shared" ca="1" si="159"/>
        <v>1</v>
      </c>
      <c r="AK1474">
        <f t="shared" ca="1" si="160"/>
        <v>1333.5</v>
      </c>
    </row>
    <row r="1475" spans="12:37" x14ac:dyDescent="0.25">
      <c r="L1475" t="str">
        <f t="shared" si="154"/>
        <v/>
      </c>
      <c r="M1475" t="str">
        <f t="shared" si="155"/>
        <v/>
      </c>
      <c r="N1475" t="e">
        <f>COS(RADIANS(M1475))</f>
        <v>#VALUE!</v>
      </c>
      <c r="O1475" t="str">
        <f>IFERROR(-COS(RADIANS(DEGREES(ASIN(((SIN(RADIANS(M1475)))*$C$26)/(SQRT((((SIN(RADIANS(M1475)))*$C$26)^2)+(($C$22-$C$25-(((SIN(RADIANS(90-M1475)))*$C$26))-$C$23)^2))))))),"")</f>
        <v/>
      </c>
      <c r="P1475" t="e">
        <f>N1475</f>
        <v>#VALUE!</v>
      </c>
      <c r="R1475">
        <v>0</v>
      </c>
      <c r="AF1475" s="10">
        <v>14120</v>
      </c>
      <c r="AG1475">
        <f t="shared" ca="1" si="156"/>
        <v>0</v>
      </c>
      <c r="AH1475">
        <f t="shared" ca="1" si="157"/>
        <v>0</v>
      </c>
      <c r="AI1475">
        <f t="shared" ca="1" si="158"/>
        <v>0</v>
      </c>
      <c r="AJ1475">
        <f t="shared" ca="1" si="159"/>
        <v>1</v>
      </c>
      <c r="AK1475">
        <f t="shared" ca="1" si="160"/>
        <v>1333.5</v>
      </c>
    </row>
    <row r="1476" spans="12:37" x14ac:dyDescent="0.25">
      <c r="L1476" t="str">
        <f t="shared" si="154"/>
        <v/>
      </c>
      <c r="M1476" t="str">
        <f t="shared" si="155"/>
        <v/>
      </c>
      <c r="N1476" t="e">
        <f>SIN(RADIANS(M1475))</f>
        <v>#VALUE!</v>
      </c>
      <c r="O1476" t="e">
        <f>SIN(RADIANS(DEGREES(ASIN(((SIN(RADIANS(M1475)))*$C$26)/(SQRT((((SIN(RADIANS(M1475)))*$C$26)^2)+(($C$22-$C$25-(((SIN(RADIANS(90-M1475)))*$C$26))-$C$23)^2)))))))</f>
        <v>#VALUE!</v>
      </c>
      <c r="P1476" t="e">
        <f>N1476</f>
        <v>#VALUE!</v>
      </c>
      <c r="R1476">
        <f>$C$6</f>
        <v>1333.5</v>
      </c>
      <c r="AF1476" s="10">
        <v>14130</v>
      </c>
      <c r="AG1476">
        <f t="shared" ca="1" si="156"/>
        <v>0</v>
      </c>
      <c r="AH1476">
        <f t="shared" ca="1" si="157"/>
        <v>0</v>
      </c>
      <c r="AI1476">
        <f t="shared" ca="1" si="158"/>
        <v>0</v>
      </c>
      <c r="AJ1476">
        <f t="shared" ca="1" si="159"/>
        <v>1</v>
      </c>
      <c r="AK1476">
        <f t="shared" ca="1" si="160"/>
        <v>1333.5</v>
      </c>
    </row>
    <row r="1477" spans="12:37" x14ac:dyDescent="0.25">
      <c r="L1477" t="str">
        <f t="shared" si="154"/>
        <v/>
      </c>
      <c r="M1477" t="str">
        <f t="shared" si="155"/>
        <v/>
      </c>
      <c r="N1477">
        <v>0</v>
      </c>
      <c r="O1477" t="e">
        <f>$C$23*O1476</f>
        <v>#VALUE!</v>
      </c>
      <c r="P1477" t="e">
        <f>$C$22*P1476</f>
        <v>#VALUE!</v>
      </c>
      <c r="R1477">
        <f>$C$20*$C$6</f>
        <v>25325.832000000002</v>
      </c>
      <c r="AF1477" s="10">
        <v>14140</v>
      </c>
      <c r="AG1477">
        <f t="shared" ca="1" si="156"/>
        <v>0</v>
      </c>
      <c r="AH1477">
        <f t="shared" ca="1" si="157"/>
        <v>0</v>
      </c>
      <c r="AI1477">
        <f t="shared" ca="1" si="158"/>
        <v>0</v>
      </c>
      <c r="AJ1477">
        <f t="shared" ca="1" si="159"/>
        <v>1</v>
      </c>
      <c r="AK1477">
        <f t="shared" ca="1" si="160"/>
        <v>1333.5</v>
      </c>
    </row>
    <row r="1478" spans="12:37" x14ac:dyDescent="0.25">
      <c r="L1478" t="str">
        <f t="shared" si="154"/>
        <v/>
      </c>
      <c r="M1478" t="str">
        <f t="shared" si="155"/>
        <v/>
      </c>
      <c r="AF1478" s="10">
        <v>14150</v>
      </c>
      <c r="AG1478">
        <f t="shared" ca="1" si="156"/>
        <v>0</v>
      </c>
      <c r="AH1478">
        <f t="shared" ca="1" si="157"/>
        <v>0</v>
      </c>
      <c r="AI1478">
        <f t="shared" ca="1" si="158"/>
        <v>0</v>
      </c>
      <c r="AJ1478">
        <f t="shared" ca="1" si="159"/>
        <v>1</v>
      </c>
      <c r="AK1478">
        <f t="shared" ca="1" si="160"/>
        <v>1333.5</v>
      </c>
    </row>
    <row r="1479" spans="12:37" x14ac:dyDescent="0.25">
      <c r="L1479" t="str">
        <f t="shared" si="154"/>
        <v/>
      </c>
      <c r="M1479" t="str">
        <f t="shared" si="155"/>
        <v/>
      </c>
      <c r="N1479" t="e">
        <f t="array" ref="N1479:P1481">MINVERSE(N1475:P1477)</f>
        <v>#VALUE!</v>
      </c>
      <c r="O1479" t="e">
        <v>#VALUE!</v>
      </c>
      <c r="P1479" t="e">
        <v>#VALUE!</v>
      </c>
      <c r="R1479" t="e">
        <f t="array" ref="R1479:R1481">MMULT(N1479:P1481,R1475:R1477)</f>
        <v>#VALUE!</v>
      </c>
      <c r="S1479" t="s">
        <v>35</v>
      </c>
      <c r="AF1479" s="10">
        <v>14160</v>
      </c>
      <c r="AG1479">
        <f t="shared" ca="1" si="156"/>
        <v>0</v>
      </c>
      <c r="AH1479">
        <f t="shared" ca="1" si="157"/>
        <v>0</v>
      </c>
      <c r="AI1479">
        <f t="shared" ca="1" si="158"/>
        <v>0</v>
      </c>
      <c r="AJ1479">
        <f t="shared" ca="1" si="159"/>
        <v>1</v>
      </c>
      <c r="AK1479">
        <f t="shared" ca="1" si="160"/>
        <v>1333.5</v>
      </c>
    </row>
    <row r="1480" spans="12:37" x14ac:dyDescent="0.25">
      <c r="L1480" t="str">
        <f t="shared" si="154"/>
        <v/>
      </c>
      <c r="M1480" t="str">
        <f t="shared" si="155"/>
        <v/>
      </c>
      <c r="N1480" t="e">
        <v>#VALUE!</v>
      </c>
      <c r="O1480" t="e">
        <v>#VALUE!</v>
      </c>
      <c r="P1480" t="e">
        <v>#VALUE!</v>
      </c>
      <c r="R1480" t="e">
        <v>#VALUE!</v>
      </c>
      <c r="S1480" t="s">
        <v>35</v>
      </c>
      <c r="AF1480" s="10">
        <v>14170</v>
      </c>
      <c r="AG1480">
        <f t="shared" ca="1" si="156"/>
        <v>0</v>
      </c>
      <c r="AH1480">
        <f t="shared" ca="1" si="157"/>
        <v>0</v>
      </c>
      <c r="AI1480">
        <f t="shared" ca="1" si="158"/>
        <v>0</v>
      </c>
      <c r="AJ1480">
        <f t="shared" ca="1" si="159"/>
        <v>1</v>
      </c>
      <c r="AK1480">
        <f t="shared" ca="1" si="160"/>
        <v>1333.5</v>
      </c>
    </row>
    <row r="1481" spans="12:37" x14ac:dyDescent="0.25">
      <c r="L1481" t="str">
        <f t="shared" si="154"/>
        <v/>
      </c>
      <c r="M1481" t="str">
        <f t="shared" si="155"/>
        <v/>
      </c>
      <c r="N1481" t="e">
        <v>#VALUE!</v>
      </c>
      <c r="O1481" t="e">
        <v>#VALUE!</v>
      </c>
      <c r="P1481" t="e">
        <v>#VALUE!</v>
      </c>
      <c r="R1481" t="e">
        <v>#VALUE!</v>
      </c>
      <c r="S1481" t="s">
        <v>35</v>
      </c>
      <c r="AF1481" s="10">
        <v>14180</v>
      </c>
      <c r="AG1481">
        <f t="shared" ca="1" si="156"/>
        <v>0</v>
      </c>
      <c r="AH1481">
        <f t="shared" ca="1" si="157"/>
        <v>0</v>
      </c>
      <c r="AI1481">
        <f t="shared" ca="1" si="158"/>
        <v>0</v>
      </c>
      <c r="AJ1481">
        <f t="shared" ca="1" si="159"/>
        <v>1</v>
      </c>
      <c r="AK1481">
        <f t="shared" ca="1" si="160"/>
        <v>1333.5</v>
      </c>
    </row>
    <row r="1482" spans="12:37" x14ac:dyDescent="0.25">
      <c r="L1482" t="str">
        <f t="shared" si="154"/>
        <v/>
      </c>
      <c r="M1482" t="str">
        <f t="shared" si="155"/>
        <v/>
      </c>
      <c r="AF1482" s="10">
        <v>14190</v>
      </c>
      <c r="AG1482">
        <f t="shared" ca="1" si="156"/>
        <v>0</v>
      </c>
      <c r="AH1482">
        <f t="shared" ca="1" si="157"/>
        <v>0</v>
      </c>
      <c r="AI1482">
        <f t="shared" ca="1" si="158"/>
        <v>0</v>
      </c>
      <c r="AJ1482">
        <f t="shared" ca="1" si="159"/>
        <v>1</v>
      </c>
      <c r="AK1482">
        <f t="shared" ca="1" si="160"/>
        <v>1333.5</v>
      </c>
    </row>
    <row r="1483" spans="12:37" x14ac:dyDescent="0.25">
      <c r="L1483" t="str">
        <f t="shared" si="154"/>
        <v/>
      </c>
      <c r="M1483" t="str">
        <f t="shared" si="155"/>
        <v/>
      </c>
      <c r="AF1483" s="10">
        <v>14200</v>
      </c>
      <c r="AG1483">
        <f t="shared" ca="1" si="156"/>
        <v>0</v>
      </c>
      <c r="AH1483">
        <f t="shared" ca="1" si="157"/>
        <v>0</v>
      </c>
      <c r="AI1483">
        <f t="shared" ca="1" si="158"/>
        <v>0</v>
      </c>
      <c r="AJ1483">
        <f t="shared" ca="1" si="159"/>
        <v>1</v>
      </c>
      <c r="AK1483">
        <f t="shared" ca="1" si="160"/>
        <v>1333.5</v>
      </c>
    </row>
    <row r="1484" spans="12:37" x14ac:dyDescent="0.25">
      <c r="L1484" t="str">
        <f t="shared" ref="L1484:L1547" si="161">IF(M1484="","",L1474+1)</f>
        <v/>
      </c>
      <c r="M1484" t="str">
        <f t="shared" si="155"/>
        <v/>
      </c>
      <c r="N1484" t="s">
        <v>32</v>
      </c>
      <c r="O1484" t="s">
        <v>33</v>
      </c>
      <c r="P1484" t="s">
        <v>34</v>
      </c>
      <c r="AF1484" s="10">
        <v>14210</v>
      </c>
      <c r="AG1484">
        <f t="shared" ca="1" si="156"/>
        <v>0</v>
      </c>
      <c r="AH1484">
        <f t="shared" ca="1" si="157"/>
        <v>0</v>
      </c>
      <c r="AI1484">
        <f t="shared" ca="1" si="158"/>
        <v>0</v>
      </c>
      <c r="AJ1484">
        <f t="shared" ca="1" si="159"/>
        <v>1</v>
      </c>
      <c r="AK1484">
        <f t="shared" ca="1" si="160"/>
        <v>1333.5</v>
      </c>
    </row>
    <row r="1485" spans="12:37" x14ac:dyDescent="0.25">
      <c r="L1485" t="str">
        <f t="shared" si="161"/>
        <v/>
      </c>
      <c r="M1485" t="str">
        <f t="shared" si="155"/>
        <v/>
      </c>
      <c r="N1485" t="e">
        <f>COS(RADIANS(M1485))</f>
        <v>#VALUE!</v>
      </c>
      <c r="O1485" t="str">
        <f>IFERROR(-COS(RADIANS(DEGREES(ASIN(((SIN(RADIANS(M1485)))*$C$26)/(SQRT((((SIN(RADIANS(M1485)))*$C$26)^2)+(($C$22-$C$25-(((SIN(RADIANS(90-M1485)))*$C$26))-$C$23)^2))))))),"")</f>
        <v/>
      </c>
      <c r="P1485" t="e">
        <f>N1485</f>
        <v>#VALUE!</v>
      </c>
      <c r="R1485">
        <v>0</v>
      </c>
      <c r="AF1485" s="10">
        <v>14220</v>
      </c>
      <c r="AG1485">
        <f t="shared" ca="1" si="156"/>
        <v>0</v>
      </c>
      <c r="AH1485">
        <f t="shared" ca="1" si="157"/>
        <v>0</v>
      </c>
      <c r="AI1485">
        <f t="shared" ca="1" si="158"/>
        <v>0</v>
      </c>
      <c r="AJ1485">
        <f t="shared" ca="1" si="159"/>
        <v>1</v>
      </c>
      <c r="AK1485">
        <f t="shared" ca="1" si="160"/>
        <v>1333.5</v>
      </c>
    </row>
    <row r="1486" spans="12:37" x14ac:dyDescent="0.25">
      <c r="L1486" t="str">
        <f t="shared" si="161"/>
        <v/>
      </c>
      <c r="M1486" t="str">
        <f t="shared" si="155"/>
        <v/>
      </c>
      <c r="N1486" t="e">
        <f>SIN(RADIANS(M1485))</f>
        <v>#VALUE!</v>
      </c>
      <c r="O1486" t="e">
        <f>SIN(RADIANS(DEGREES(ASIN(((SIN(RADIANS(M1485)))*$C$26)/(SQRT((((SIN(RADIANS(M1485)))*$C$26)^2)+(($C$22-$C$25-(((SIN(RADIANS(90-M1485)))*$C$26))-$C$23)^2)))))))</f>
        <v>#VALUE!</v>
      </c>
      <c r="P1486" t="e">
        <f>N1486</f>
        <v>#VALUE!</v>
      </c>
      <c r="R1486">
        <f>$C$6</f>
        <v>1333.5</v>
      </c>
      <c r="AF1486" s="10">
        <v>14230</v>
      </c>
      <c r="AG1486">
        <f t="shared" ca="1" si="156"/>
        <v>0</v>
      </c>
      <c r="AH1486">
        <f t="shared" ca="1" si="157"/>
        <v>0</v>
      </c>
      <c r="AI1486">
        <f t="shared" ca="1" si="158"/>
        <v>0</v>
      </c>
      <c r="AJ1486">
        <f t="shared" ca="1" si="159"/>
        <v>1</v>
      </c>
      <c r="AK1486">
        <f t="shared" ca="1" si="160"/>
        <v>1333.5</v>
      </c>
    </row>
    <row r="1487" spans="12:37" x14ac:dyDescent="0.25">
      <c r="L1487" t="str">
        <f t="shared" si="161"/>
        <v/>
      </c>
      <c r="M1487" t="str">
        <f t="shared" si="155"/>
        <v/>
      </c>
      <c r="N1487">
        <v>0</v>
      </c>
      <c r="O1487" t="e">
        <f>$C$23*O1486</f>
        <v>#VALUE!</v>
      </c>
      <c r="P1487" t="e">
        <f>$C$22*P1486</f>
        <v>#VALUE!</v>
      </c>
      <c r="R1487">
        <f>$C$20*$C$6</f>
        <v>25325.832000000002</v>
      </c>
      <c r="AF1487" s="10">
        <v>14240</v>
      </c>
      <c r="AG1487">
        <f t="shared" ca="1" si="156"/>
        <v>0</v>
      </c>
      <c r="AH1487">
        <f t="shared" ca="1" si="157"/>
        <v>0</v>
      </c>
      <c r="AI1487">
        <f t="shared" ca="1" si="158"/>
        <v>0</v>
      </c>
      <c r="AJ1487">
        <f t="shared" ca="1" si="159"/>
        <v>1</v>
      </c>
      <c r="AK1487">
        <f t="shared" ca="1" si="160"/>
        <v>1333.5</v>
      </c>
    </row>
    <row r="1488" spans="12:37" x14ac:dyDescent="0.25">
      <c r="L1488" t="str">
        <f t="shared" si="161"/>
        <v/>
      </c>
      <c r="M1488" t="str">
        <f t="shared" si="155"/>
        <v/>
      </c>
      <c r="AF1488" s="10">
        <v>14250</v>
      </c>
      <c r="AG1488">
        <f t="shared" ca="1" si="156"/>
        <v>0</v>
      </c>
      <c r="AH1488">
        <f t="shared" ca="1" si="157"/>
        <v>0</v>
      </c>
      <c r="AI1488">
        <f t="shared" ca="1" si="158"/>
        <v>0</v>
      </c>
      <c r="AJ1488">
        <f t="shared" ca="1" si="159"/>
        <v>1</v>
      </c>
      <c r="AK1488">
        <f t="shared" ca="1" si="160"/>
        <v>1333.5</v>
      </c>
    </row>
    <row r="1489" spans="12:37" x14ac:dyDescent="0.25">
      <c r="L1489" t="str">
        <f t="shared" si="161"/>
        <v/>
      </c>
      <c r="M1489" t="str">
        <f t="shared" si="155"/>
        <v/>
      </c>
      <c r="N1489" t="e">
        <f t="array" ref="N1489:P1491">MINVERSE(N1485:P1487)</f>
        <v>#VALUE!</v>
      </c>
      <c r="O1489" t="e">
        <v>#VALUE!</v>
      </c>
      <c r="P1489" t="e">
        <v>#VALUE!</v>
      </c>
      <c r="R1489" t="e">
        <f t="array" ref="R1489:R1491">MMULT(N1489:P1491,R1485:R1487)</f>
        <v>#VALUE!</v>
      </c>
      <c r="S1489" t="s">
        <v>35</v>
      </c>
      <c r="AF1489" s="10">
        <v>14260</v>
      </c>
      <c r="AG1489">
        <f t="shared" ca="1" si="156"/>
        <v>0</v>
      </c>
      <c r="AH1489">
        <f t="shared" ca="1" si="157"/>
        <v>0</v>
      </c>
      <c r="AI1489">
        <f t="shared" ca="1" si="158"/>
        <v>0</v>
      </c>
      <c r="AJ1489">
        <f t="shared" ca="1" si="159"/>
        <v>1</v>
      </c>
      <c r="AK1489">
        <f t="shared" ca="1" si="160"/>
        <v>1333.5</v>
      </c>
    </row>
    <row r="1490" spans="12:37" x14ac:dyDescent="0.25">
      <c r="L1490" t="str">
        <f t="shared" si="161"/>
        <v/>
      </c>
      <c r="M1490" t="str">
        <f t="shared" si="155"/>
        <v/>
      </c>
      <c r="N1490" t="e">
        <v>#VALUE!</v>
      </c>
      <c r="O1490" t="e">
        <v>#VALUE!</v>
      </c>
      <c r="P1490" t="e">
        <v>#VALUE!</v>
      </c>
      <c r="R1490" t="e">
        <v>#VALUE!</v>
      </c>
      <c r="S1490" t="s">
        <v>35</v>
      </c>
      <c r="AF1490" s="10">
        <v>14270</v>
      </c>
      <c r="AG1490">
        <f t="shared" ca="1" si="156"/>
        <v>0</v>
      </c>
      <c r="AH1490">
        <f t="shared" ca="1" si="157"/>
        <v>0</v>
      </c>
      <c r="AI1490">
        <f t="shared" ca="1" si="158"/>
        <v>0</v>
      </c>
      <c r="AJ1490">
        <f t="shared" ca="1" si="159"/>
        <v>1</v>
      </c>
      <c r="AK1490">
        <f t="shared" ca="1" si="160"/>
        <v>1333.5</v>
      </c>
    </row>
    <row r="1491" spans="12:37" x14ac:dyDescent="0.25">
      <c r="L1491" t="str">
        <f t="shared" si="161"/>
        <v/>
      </c>
      <c r="M1491" t="str">
        <f t="shared" si="155"/>
        <v/>
      </c>
      <c r="N1491" t="e">
        <v>#VALUE!</v>
      </c>
      <c r="O1491" t="e">
        <v>#VALUE!</v>
      </c>
      <c r="P1491" t="e">
        <v>#VALUE!</v>
      </c>
      <c r="R1491" t="e">
        <v>#VALUE!</v>
      </c>
      <c r="S1491" t="s">
        <v>35</v>
      </c>
      <c r="AF1491" s="10">
        <v>14280</v>
      </c>
      <c r="AG1491">
        <f t="shared" ca="1" si="156"/>
        <v>0</v>
      </c>
      <c r="AH1491">
        <f t="shared" ca="1" si="157"/>
        <v>0</v>
      </c>
      <c r="AI1491">
        <f t="shared" ca="1" si="158"/>
        <v>0</v>
      </c>
      <c r="AJ1491">
        <f t="shared" ca="1" si="159"/>
        <v>1</v>
      </c>
      <c r="AK1491">
        <f t="shared" ca="1" si="160"/>
        <v>1333.5</v>
      </c>
    </row>
    <row r="1492" spans="12:37" x14ac:dyDescent="0.25">
      <c r="L1492" t="str">
        <f t="shared" si="161"/>
        <v/>
      </c>
      <c r="M1492" t="str">
        <f t="shared" si="155"/>
        <v/>
      </c>
      <c r="AF1492" s="10">
        <v>14290</v>
      </c>
      <c r="AG1492">
        <f t="shared" ca="1" si="156"/>
        <v>0</v>
      </c>
      <c r="AH1492">
        <f t="shared" ca="1" si="157"/>
        <v>0</v>
      </c>
      <c r="AI1492">
        <f t="shared" ca="1" si="158"/>
        <v>0</v>
      </c>
      <c r="AJ1492">
        <f t="shared" ca="1" si="159"/>
        <v>1</v>
      </c>
      <c r="AK1492">
        <f t="shared" ca="1" si="160"/>
        <v>1333.5</v>
      </c>
    </row>
    <row r="1493" spans="12:37" x14ac:dyDescent="0.25">
      <c r="L1493" t="str">
        <f t="shared" si="161"/>
        <v/>
      </c>
      <c r="M1493" t="str">
        <f t="shared" si="155"/>
        <v/>
      </c>
      <c r="AF1493" s="10">
        <v>14300</v>
      </c>
      <c r="AG1493">
        <f t="shared" ca="1" si="156"/>
        <v>0</v>
      </c>
      <c r="AH1493">
        <f t="shared" ca="1" si="157"/>
        <v>0</v>
      </c>
      <c r="AI1493">
        <f t="shared" ca="1" si="158"/>
        <v>0</v>
      </c>
      <c r="AJ1493">
        <f t="shared" ca="1" si="159"/>
        <v>1</v>
      </c>
      <c r="AK1493">
        <f t="shared" ca="1" si="160"/>
        <v>1333.5</v>
      </c>
    </row>
    <row r="1494" spans="12:37" x14ac:dyDescent="0.25">
      <c r="L1494" t="str">
        <f t="shared" si="161"/>
        <v/>
      </c>
      <c r="M1494" t="str">
        <f t="shared" si="155"/>
        <v/>
      </c>
      <c r="N1494" t="s">
        <v>32</v>
      </c>
      <c r="O1494" t="s">
        <v>33</v>
      </c>
      <c r="P1494" t="s">
        <v>34</v>
      </c>
      <c r="AF1494" s="10">
        <v>14310</v>
      </c>
      <c r="AG1494">
        <f t="shared" ca="1" si="156"/>
        <v>0</v>
      </c>
      <c r="AH1494">
        <f t="shared" ca="1" si="157"/>
        <v>0</v>
      </c>
      <c r="AI1494">
        <f t="shared" ca="1" si="158"/>
        <v>0</v>
      </c>
      <c r="AJ1494">
        <f t="shared" ca="1" si="159"/>
        <v>1</v>
      </c>
      <c r="AK1494">
        <f t="shared" ca="1" si="160"/>
        <v>1333.5</v>
      </c>
    </row>
    <row r="1495" spans="12:37" x14ac:dyDescent="0.25">
      <c r="L1495" t="str">
        <f t="shared" si="161"/>
        <v/>
      </c>
      <c r="M1495" t="str">
        <f t="shared" si="155"/>
        <v/>
      </c>
      <c r="N1495" t="e">
        <f>COS(RADIANS(M1495))</f>
        <v>#VALUE!</v>
      </c>
      <c r="O1495" t="str">
        <f>IFERROR(-COS(RADIANS(DEGREES(ASIN(((SIN(RADIANS(M1495)))*$C$26)/(SQRT((((SIN(RADIANS(M1495)))*$C$26)^2)+(($C$22-$C$25-(((SIN(RADIANS(90-M1495)))*$C$26))-$C$23)^2))))))),"")</f>
        <v/>
      </c>
      <c r="P1495" t="e">
        <f>N1495</f>
        <v>#VALUE!</v>
      </c>
      <c r="R1495">
        <v>0</v>
      </c>
      <c r="AF1495" s="10">
        <v>14320</v>
      </c>
      <c r="AG1495">
        <f t="shared" ca="1" si="156"/>
        <v>0</v>
      </c>
      <c r="AH1495">
        <f t="shared" ca="1" si="157"/>
        <v>0</v>
      </c>
      <c r="AI1495">
        <f t="shared" ca="1" si="158"/>
        <v>0</v>
      </c>
      <c r="AJ1495">
        <f t="shared" ca="1" si="159"/>
        <v>1</v>
      </c>
      <c r="AK1495">
        <f t="shared" ca="1" si="160"/>
        <v>1333.5</v>
      </c>
    </row>
    <row r="1496" spans="12:37" x14ac:dyDescent="0.25">
      <c r="L1496" t="str">
        <f t="shared" si="161"/>
        <v/>
      </c>
      <c r="M1496" t="str">
        <f t="shared" si="155"/>
        <v/>
      </c>
      <c r="N1496" t="e">
        <f>SIN(RADIANS(M1495))</f>
        <v>#VALUE!</v>
      </c>
      <c r="O1496" t="e">
        <f>SIN(RADIANS(DEGREES(ASIN(((SIN(RADIANS(M1495)))*$C$26)/(SQRT((((SIN(RADIANS(M1495)))*$C$26)^2)+(($C$22-$C$25-(((SIN(RADIANS(90-M1495)))*$C$26))-$C$23)^2)))))))</f>
        <v>#VALUE!</v>
      </c>
      <c r="P1496" t="e">
        <f>N1496</f>
        <v>#VALUE!</v>
      </c>
      <c r="R1496">
        <f>$C$6</f>
        <v>1333.5</v>
      </c>
      <c r="AF1496" s="10">
        <v>14330</v>
      </c>
      <c r="AG1496">
        <f t="shared" ca="1" si="156"/>
        <v>0</v>
      </c>
      <c r="AH1496">
        <f t="shared" ca="1" si="157"/>
        <v>0</v>
      </c>
      <c r="AI1496">
        <f t="shared" ca="1" si="158"/>
        <v>0</v>
      </c>
      <c r="AJ1496">
        <f t="shared" ca="1" si="159"/>
        <v>1</v>
      </c>
      <c r="AK1496">
        <f t="shared" ca="1" si="160"/>
        <v>1333.5</v>
      </c>
    </row>
    <row r="1497" spans="12:37" x14ac:dyDescent="0.25">
      <c r="L1497" t="str">
        <f t="shared" si="161"/>
        <v/>
      </c>
      <c r="M1497" t="str">
        <f t="shared" si="155"/>
        <v/>
      </c>
      <c r="N1497">
        <v>0</v>
      </c>
      <c r="O1497" t="e">
        <f>$C$23*O1496</f>
        <v>#VALUE!</v>
      </c>
      <c r="P1497" t="e">
        <f>$C$22*P1496</f>
        <v>#VALUE!</v>
      </c>
      <c r="R1497">
        <f>$C$20*$C$6</f>
        <v>25325.832000000002</v>
      </c>
      <c r="AF1497" s="10">
        <v>14340</v>
      </c>
      <c r="AG1497">
        <f t="shared" ca="1" si="156"/>
        <v>0</v>
      </c>
      <c r="AH1497">
        <f t="shared" ca="1" si="157"/>
        <v>0</v>
      </c>
      <c r="AI1497">
        <f t="shared" ca="1" si="158"/>
        <v>0</v>
      </c>
      <c r="AJ1497">
        <f t="shared" ca="1" si="159"/>
        <v>1</v>
      </c>
      <c r="AK1497">
        <f t="shared" ca="1" si="160"/>
        <v>1333.5</v>
      </c>
    </row>
    <row r="1498" spans="12:37" x14ac:dyDescent="0.25">
      <c r="L1498" t="str">
        <f t="shared" si="161"/>
        <v/>
      </c>
      <c r="M1498" t="str">
        <f t="shared" si="155"/>
        <v/>
      </c>
      <c r="AF1498" s="10">
        <v>14350</v>
      </c>
      <c r="AG1498">
        <f t="shared" ca="1" si="156"/>
        <v>0</v>
      </c>
      <c r="AH1498">
        <f t="shared" ca="1" si="157"/>
        <v>0</v>
      </c>
      <c r="AI1498">
        <f t="shared" ca="1" si="158"/>
        <v>0</v>
      </c>
      <c r="AJ1498">
        <f t="shared" ca="1" si="159"/>
        <v>1</v>
      </c>
      <c r="AK1498">
        <f t="shared" ca="1" si="160"/>
        <v>1333.5</v>
      </c>
    </row>
    <row r="1499" spans="12:37" x14ac:dyDescent="0.25">
      <c r="L1499" t="str">
        <f t="shared" si="161"/>
        <v/>
      </c>
      <c r="M1499" t="str">
        <f t="shared" si="155"/>
        <v/>
      </c>
      <c r="N1499" t="e">
        <f t="array" ref="N1499:P1501">MINVERSE(N1495:P1497)</f>
        <v>#VALUE!</v>
      </c>
      <c r="O1499" t="e">
        <v>#VALUE!</v>
      </c>
      <c r="P1499" t="e">
        <v>#VALUE!</v>
      </c>
      <c r="R1499" t="e">
        <f t="array" ref="R1499:R1501">MMULT(N1499:P1501,R1495:R1497)</f>
        <v>#VALUE!</v>
      </c>
      <c r="S1499" t="s">
        <v>35</v>
      </c>
      <c r="AF1499" s="10">
        <v>14360</v>
      </c>
      <c r="AG1499">
        <f t="shared" ca="1" si="156"/>
        <v>0</v>
      </c>
      <c r="AH1499">
        <f t="shared" ca="1" si="157"/>
        <v>0</v>
      </c>
      <c r="AI1499">
        <f t="shared" ca="1" si="158"/>
        <v>0</v>
      </c>
      <c r="AJ1499">
        <f t="shared" ca="1" si="159"/>
        <v>1</v>
      </c>
      <c r="AK1499">
        <f t="shared" ca="1" si="160"/>
        <v>1333.5</v>
      </c>
    </row>
    <row r="1500" spans="12:37" x14ac:dyDescent="0.25">
      <c r="L1500" t="str">
        <f t="shared" si="161"/>
        <v/>
      </c>
      <c r="M1500" t="str">
        <f t="shared" si="155"/>
        <v/>
      </c>
      <c r="N1500" t="e">
        <v>#VALUE!</v>
      </c>
      <c r="O1500" t="e">
        <v>#VALUE!</v>
      </c>
      <c r="P1500" t="e">
        <v>#VALUE!</v>
      </c>
      <c r="R1500" t="e">
        <v>#VALUE!</v>
      </c>
      <c r="S1500" t="s">
        <v>35</v>
      </c>
      <c r="AF1500" s="10">
        <v>14370</v>
      </c>
      <c r="AG1500">
        <f t="shared" ca="1" si="156"/>
        <v>0</v>
      </c>
      <c r="AH1500">
        <f t="shared" ca="1" si="157"/>
        <v>0</v>
      </c>
      <c r="AI1500">
        <f t="shared" ca="1" si="158"/>
        <v>0</v>
      </c>
      <c r="AJ1500">
        <f t="shared" ca="1" si="159"/>
        <v>1</v>
      </c>
      <c r="AK1500">
        <f t="shared" ca="1" si="160"/>
        <v>1333.5</v>
      </c>
    </row>
    <row r="1501" spans="12:37" x14ac:dyDescent="0.25">
      <c r="L1501" t="str">
        <f t="shared" si="161"/>
        <v/>
      </c>
      <c r="M1501" t="str">
        <f t="shared" si="155"/>
        <v/>
      </c>
      <c r="N1501" t="e">
        <v>#VALUE!</v>
      </c>
      <c r="O1501" t="e">
        <v>#VALUE!</v>
      </c>
      <c r="P1501" t="e">
        <v>#VALUE!</v>
      </c>
      <c r="R1501" t="e">
        <v>#VALUE!</v>
      </c>
      <c r="S1501" t="s">
        <v>35</v>
      </c>
      <c r="AF1501" s="10">
        <v>14380</v>
      </c>
      <c r="AG1501">
        <f t="shared" ca="1" si="156"/>
        <v>0</v>
      </c>
      <c r="AH1501">
        <f t="shared" ca="1" si="157"/>
        <v>0</v>
      </c>
      <c r="AI1501">
        <f t="shared" ca="1" si="158"/>
        <v>0</v>
      </c>
      <c r="AJ1501">
        <f t="shared" ca="1" si="159"/>
        <v>1</v>
      </c>
      <c r="AK1501">
        <f t="shared" ca="1" si="160"/>
        <v>1333.5</v>
      </c>
    </row>
    <row r="1502" spans="12:37" x14ac:dyDescent="0.25">
      <c r="L1502" t="str">
        <f t="shared" si="161"/>
        <v/>
      </c>
      <c r="M1502" t="str">
        <f t="shared" si="155"/>
        <v/>
      </c>
      <c r="AF1502" s="10">
        <v>14390</v>
      </c>
      <c r="AG1502">
        <f t="shared" ca="1" si="156"/>
        <v>0</v>
      </c>
      <c r="AH1502">
        <f t="shared" ca="1" si="157"/>
        <v>0</v>
      </c>
      <c r="AI1502">
        <f t="shared" ca="1" si="158"/>
        <v>0</v>
      </c>
      <c r="AJ1502">
        <f t="shared" ca="1" si="159"/>
        <v>1</v>
      </c>
      <c r="AK1502">
        <f t="shared" ca="1" si="160"/>
        <v>1333.5</v>
      </c>
    </row>
    <row r="1503" spans="12:37" x14ac:dyDescent="0.25">
      <c r="L1503" t="str">
        <f t="shared" si="161"/>
        <v/>
      </c>
      <c r="M1503" t="str">
        <f t="shared" si="155"/>
        <v/>
      </c>
      <c r="AF1503" s="10">
        <v>14400</v>
      </c>
      <c r="AG1503">
        <f t="shared" ca="1" si="156"/>
        <v>0</v>
      </c>
      <c r="AH1503">
        <f t="shared" ca="1" si="157"/>
        <v>0</v>
      </c>
      <c r="AI1503">
        <f t="shared" ca="1" si="158"/>
        <v>0</v>
      </c>
      <c r="AJ1503">
        <f t="shared" ca="1" si="159"/>
        <v>1</v>
      </c>
      <c r="AK1503">
        <f t="shared" ca="1" si="160"/>
        <v>1333.5</v>
      </c>
    </row>
    <row r="1504" spans="12:37" x14ac:dyDescent="0.25">
      <c r="L1504" t="str">
        <f t="shared" si="161"/>
        <v/>
      </c>
      <c r="M1504" t="str">
        <f t="shared" si="155"/>
        <v/>
      </c>
      <c r="N1504" t="s">
        <v>32</v>
      </c>
      <c r="O1504" t="s">
        <v>33</v>
      </c>
      <c r="P1504" t="s">
        <v>34</v>
      </c>
      <c r="AF1504" s="10">
        <v>14410</v>
      </c>
      <c r="AG1504">
        <f t="shared" ca="1" si="156"/>
        <v>0</v>
      </c>
      <c r="AH1504">
        <f t="shared" ca="1" si="157"/>
        <v>0</v>
      </c>
      <c r="AI1504">
        <f t="shared" ca="1" si="158"/>
        <v>0</v>
      </c>
      <c r="AJ1504">
        <f t="shared" ca="1" si="159"/>
        <v>1</v>
      </c>
      <c r="AK1504">
        <f t="shared" ca="1" si="160"/>
        <v>1333.5</v>
      </c>
    </row>
    <row r="1505" spans="12:37" x14ac:dyDescent="0.25">
      <c r="L1505" t="str">
        <f t="shared" si="161"/>
        <v/>
      </c>
      <c r="M1505" t="str">
        <f t="shared" si="155"/>
        <v/>
      </c>
      <c r="N1505" t="e">
        <f>COS(RADIANS(M1505))</f>
        <v>#VALUE!</v>
      </c>
      <c r="O1505" t="str">
        <f>IFERROR(-COS(RADIANS(DEGREES(ASIN(((SIN(RADIANS(M1505)))*$C$26)/(SQRT((((SIN(RADIANS(M1505)))*$C$26)^2)+(($C$22-$C$25-(((SIN(RADIANS(90-M1505)))*$C$26))-$C$23)^2))))))),"")</f>
        <v/>
      </c>
      <c r="P1505" t="e">
        <f>N1505</f>
        <v>#VALUE!</v>
      </c>
      <c r="R1505">
        <v>0</v>
      </c>
      <c r="AF1505" s="10">
        <v>14420</v>
      </c>
      <c r="AG1505">
        <f t="shared" ca="1" si="156"/>
        <v>0</v>
      </c>
      <c r="AH1505">
        <f t="shared" ca="1" si="157"/>
        <v>0</v>
      </c>
      <c r="AI1505">
        <f t="shared" ca="1" si="158"/>
        <v>0</v>
      </c>
      <c r="AJ1505">
        <f t="shared" ca="1" si="159"/>
        <v>1</v>
      </c>
      <c r="AK1505">
        <f t="shared" ca="1" si="160"/>
        <v>1333.5</v>
      </c>
    </row>
    <row r="1506" spans="12:37" x14ac:dyDescent="0.25">
      <c r="L1506" t="str">
        <f t="shared" si="161"/>
        <v/>
      </c>
      <c r="M1506" t="str">
        <f t="shared" si="155"/>
        <v/>
      </c>
      <c r="N1506" t="e">
        <f>SIN(RADIANS(M1505))</f>
        <v>#VALUE!</v>
      </c>
      <c r="O1506" t="e">
        <f>SIN(RADIANS(DEGREES(ASIN(((SIN(RADIANS(M1505)))*$C$26)/(SQRT((((SIN(RADIANS(M1505)))*$C$26)^2)+(($C$22-$C$25-(((SIN(RADIANS(90-M1505)))*$C$26))-$C$23)^2)))))))</f>
        <v>#VALUE!</v>
      </c>
      <c r="P1506" t="e">
        <f>N1506</f>
        <v>#VALUE!</v>
      </c>
      <c r="R1506">
        <f>$C$6</f>
        <v>1333.5</v>
      </c>
      <c r="AF1506" s="10">
        <v>14430</v>
      </c>
      <c r="AG1506">
        <f t="shared" ca="1" si="156"/>
        <v>0</v>
      </c>
      <c r="AH1506">
        <f t="shared" ca="1" si="157"/>
        <v>0</v>
      </c>
      <c r="AI1506">
        <f t="shared" ca="1" si="158"/>
        <v>0</v>
      </c>
      <c r="AJ1506">
        <f t="shared" ca="1" si="159"/>
        <v>1</v>
      </c>
      <c r="AK1506">
        <f t="shared" ca="1" si="160"/>
        <v>1333.5</v>
      </c>
    </row>
    <row r="1507" spans="12:37" x14ac:dyDescent="0.25">
      <c r="L1507" t="str">
        <f t="shared" si="161"/>
        <v/>
      </c>
      <c r="M1507" t="str">
        <f t="shared" ref="M1507:M1570" si="162">IF(M1497="","",IF(((M1497+$O$61)&gt;=$O$49+($O$61/2)),"",(M1497+$O$61)))</f>
        <v/>
      </c>
      <c r="N1507">
        <v>0</v>
      </c>
      <c r="O1507" t="e">
        <f>$C$23*O1506</f>
        <v>#VALUE!</v>
      </c>
      <c r="P1507" t="e">
        <f>$C$22*P1506</f>
        <v>#VALUE!</v>
      </c>
      <c r="R1507">
        <f>$C$20*$C$6</f>
        <v>25325.832000000002</v>
      </c>
      <c r="AF1507" s="10">
        <v>14440</v>
      </c>
      <c r="AG1507">
        <f t="shared" ca="1" si="156"/>
        <v>0</v>
      </c>
      <c r="AH1507">
        <f t="shared" ca="1" si="157"/>
        <v>0</v>
      </c>
      <c r="AI1507">
        <f t="shared" ca="1" si="158"/>
        <v>0</v>
      </c>
      <c r="AJ1507">
        <f t="shared" ca="1" si="159"/>
        <v>1</v>
      </c>
      <c r="AK1507">
        <f t="shared" ca="1" si="160"/>
        <v>1333.5</v>
      </c>
    </row>
    <row r="1508" spans="12:37" x14ac:dyDescent="0.25">
      <c r="L1508" t="str">
        <f t="shared" si="161"/>
        <v/>
      </c>
      <c r="M1508" t="str">
        <f t="shared" si="162"/>
        <v/>
      </c>
      <c r="AF1508" s="10">
        <v>14450</v>
      </c>
      <c r="AG1508">
        <f t="shared" ca="1" si="156"/>
        <v>0</v>
      </c>
      <c r="AH1508">
        <f t="shared" ca="1" si="157"/>
        <v>0</v>
      </c>
      <c r="AI1508">
        <f t="shared" ca="1" si="158"/>
        <v>0</v>
      </c>
      <c r="AJ1508">
        <f t="shared" ca="1" si="159"/>
        <v>1</v>
      </c>
      <c r="AK1508">
        <f t="shared" ca="1" si="160"/>
        <v>1333.5</v>
      </c>
    </row>
    <row r="1509" spans="12:37" x14ac:dyDescent="0.25">
      <c r="L1509" t="str">
        <f t="shared" si="161"/>
        <v/>
      </c>
      <c r="M1509" t="str">
        <f t="shared" si="162"/>
        <v/>
      </c>
      <c r="N1509" t="e">
        <f t="array" ref="N1509:P1511">MINVERSE(N1505:P1507)</f>
        <v>#VALUE!</v>
      </c>
      <c r="O1509" t="e">
        <v>#VALUE!</v>
      </c>
      <c r="P1509" t="e">
        <v>#VALUE!</v>
      </c>
      <c r="R1509" t="e">
        <f t="array" ref="R1509:R1511">MMULT(N1509:P1511,R1505:R1507)</f>
        <v>#VALUE!</v>
      </c>
      <c r="S1509" t="s">
        <v>35</v>
      </c>
      <c r="AF1509" s="10">
        <v>14460</v>
      </c>
      <c r="AG1509">
        <f t="shared" ca="1" si="156"/>
        <v>0</v>
      </c>
      <c r="AH1509">
        <f t="shared" ca="1" si="157"/>
        <v>0</v>
      </c>
      <c r="AI1509">
        <f t="shared" ca="1" si="158"/>
        <v>0</v>
      </c>
      <c r="AJ1509">
        <f t="shared" ca="1" si="159"/>
        <v>1</v>
      </c>
      <c r="AK1509">
        <f t="shared" ca="1" si="160"/>
        <v>1333.5</v>
      </c>
    </row>
    <row r="1510" spans="12:37" x14ac:dyDescent="0.25">
      <c r="L1510" t="str">
        <f t="shared" si="161"/>
        <v/>
      </c>
      <c r="M1510" t="str">
        <f t="shared" si="162"/>
        <v/>
      </c>
      <c r="N1510" t="e">
        <v>#VALUE!</v>
      </c>
      <c r="O1510" t="e">
        <v>#VALUE!</v>
      </c>
      <c r="P1510" t="e">
        <v>#VALUE!</v>
      </c>
      <c r="R1510" t="e">
        <v>#VALUE!</v>
      </c>
      <c r="S1510" t="s">
        <v>35</v>
      </c>
      <c r="AF1510" s="10">
        <v>14470</v>
      </c>
      <c r="AG1510">
        <f t="shared" ca="1" si="156"/>
        <v>0</v>
      </c>
      <c r="AH1510">
        <f t="shared" ca="1" si="157"/>
        <v>0</v>
      </c>
      <c r="AI1510">
        <f t="shared" ca="1" si="158"/>
        <v>0</v>
      </c>
      <c r="AJ1510">
        <f t="shared" ca="1" si="159"/>
        <v>1</v>
      </c>
      <c r="AK1510">
        <f t="shared" ca="1" si="160"/>
        <v>1333.5</v>
      </c>
    </row>
    <row r="1511" spans="12:37" x14ac:dyDescent="0.25">
      <c r="L1511" t="str">
        <f t="shared" si="161"/>
        <v/>
      </c>
      <c r="M1511" t="str">
        <f t="shared" si="162"/>
        <v/>
      </c>
      <c r="N1511" t="e">
        <v>#VALUE!</v>
      </c>
      <c r="O1511" t="e">
        <v>#VALUE!</v>
      </c>
      <c r="P1511" t="e">
        <v>#VALUE!</v>
      </c>
      <c r="R1511" t="e">
        <v>#VALUE!</v>
      </c>
      <c r="S1511" t="s">
        <v>35</v>
      </c>
      <c r="AF1511" s="10">
        <v>14480</v>
      </c>
      <c r="AG1511">
        <f t="shared" ca="1" si="156"/>
        <v>0</v>
      </c>
      <c r="AH1511">
        <f t="shared" ca="1" si="157"/>
        <v>0</v>
      </c>
      <c r="AI1511">
        <f t="shared" ca="1" si="158"/>
        <v>0</v>
      </c>
      <c r="AJ1511">
        <f t="shared" ca="1" si="159"/>
        <v>1</v>
      </c>
      <c r="AK1511">
        <f t="shared" ca="1" si="160"/>
        <v>1333.5</v>
      </c>
    </row>
    <row r="1512" spans="12:37" x14ac:dyDescent="0.25">
      <c r="L1512" t="str">
        <f t="shared" si="161"/>
        <v/>
      </c>
      <c r="M1512" t="str">
        <f t="shared" si="162"/>
        <v/>
      </c>
      <c r="AF1512" s="10">
        <v>14490</v>
      </c>
      <c r="AG1512">
        <f t="shared" ca="1" si="156"/>
        <v>0</v>
      </c>
      <c r="AH1512">
        <f t="shared" ca="1" si="157"/>
        <v>0</v>
      </c>
      <c r="AI1512">
        <f t="shared" ca="1" si="158"/>
        <v>0</v>
      </c>
      <c r="AJ1512">
        <f t="shared" ca="1" si="159"/>
        <v>1</v>
      </c>
      <c r="AK1512">
        <f t="shared" ca="1" si="160"/>
        <v>1333.5</v>
      </c>
    </row>
    <row r="1513" spans="12:37" x14ac:dyDescent="0.25">
      <c r="L1513" t="str">
        <f t="shared" si="161"/>
        <v/>
      </c>
      <c r="M1513" t="str">
        <f t="shared" si="162"/>
        <v/>
      </c>
      <c r="AF1513" s="10">
        <v>14500</v>
      </c>
      <c r="AG1513">
        <f t="shared" ca="1" si="156"/>
        <v>0</v>
      </c>
      <c r="AH1513">
        <f t="shared" ca="1" si="157"/>
        <v>0</v>
      </c>
      <c r="AI1513">
        <f t="shared" ca="1" si="158"/>
        <v>0</v>
      </c>
      <c r="AJ1513">
        <f t="shared" ca="1" si="159"/>
        <v>1</v>
      </c>
      <c r="AK1513">
        <f t="shared" ca="1" si="160"/>
        <v>1333.5</v>
      </c>
    </row>
    <row r="1514" spans="12:37" x14ac:dyDescent="0.25">
      <c r="L1514" t="str">
        <f t="shared" si="161"/>
        <v/>
      </c>
      <c r="M1514" t="str">
        <f t="shared" si="162"/>
        <v/>
      </c>
      <c r="N1514" t="s">
        <v>32</v>
      </c>
      <c r="O1514" t="s">
        <v>33</v>
      </c>
      <c r="P1514" t="s">
        <v>34</v>
      </c>
      <c r="AF1514" s="10">
        <v>14510</v>
      </c>
      <c r="AG1514">
        <f t="shared" ca="1" si="156"/>
        <v>0</v>
      </c>
      <c r="AH1514">
        <f t="shared" ca="1" si="157"/>
        <v>0</v>
      </c>
      <c r="AI1514">
        <f t="shared" ca="1" si="158"/>
        <v>0</v>
      </c>
      <c r="AJ1514">
        <f t="shared" ca="1" si="159"/>
        <v>1</v>
      </c>
      <c r="AK1514">
        <f t="shared" ca="1" si="160"/>
        <v>1333.5</v>
      </c>
    </row>
    <row r="1515" spans="12:37" x14ac:dyDescent="0.25">
      <c r="L1515" t="str">
        <f t="shared" si="161"/>
        <v/>
      </c>
      <c r="M1515" t="str">
        <f t="shared" si="162"/>
        <v/>
      </c>
      <c r="N1515" t="e">
        <f>COS(RADIANS(M1515))</f>
        <v>#VALUE!</v>
      </c>
      <c r="O1515" t="str">
        <f>IFERROR(-COS(RADIANS(DEGREES(ASIN(((SIN(RADIANS(M1515)))*$C$26)/(SQRT((((SIN(RADIANS(M1515)))*$C$26)^2)+(($C$22-$C$25-(((SIN(RADIANS(90-M1515)))*$C$26))-$C$23)^2))))))),"")</f>
        <v/>
      </c>
      <c r="P1515" t="e">
        <f>N1515</f>
        <v>#VALUE!</v>
      </c>
      <c r="R1515">
        <v>0</v>
      </c>
      <c r="AF1515" s="10">
        <v>14520</v>
      </c>
      <c r="AG1515">
        <f t="shared" ca="1" si="156"/>
        <v>0</v>
      </c>
      <c r="AH1515">
        <f t="shared" ca="1" si="157"/>
        <v>0</v>
      </c>
      <c r="AI1515">
        <f t="shared" ca="1" si="158"/>
        <v>0</v>
      </c>
      <c r="AJ1515">
        <f t="shared" ca="1" si="159"/>
        <v>1</v>
      </c>
      <c r="AK1515">
        <f t="shared" ca="1" si="160"/>
        <v>1333.5</v>
      </c>
    </row>
    <row r="1516" spans="12:37" x14ac:dyDescent="0.25">
      <c r="L1516" t="str">
        <f t="shared" si="161"/>
        <v/>
      </c>
      <c r="M1516" t="str">
        <f t="shared" si="162"/>
        <v/>
      </c>
      <c r="N1516" t="e">
        <f>SIN(RADIANS(M1515))</f>
        <v>#VALUE!</v>
      </c>
      <c r="O1516" t="e">
        <f>SIN(RADIANS(DEGREES(ASIN(((SIN(RADIANS(M1515)))*$C$26)/(SQRT((((SIN(RADIANS(M1515)))*$C$26)^2)+(($C$22-$C$25-(((SIN(RADIANS(90-M1515)))*$C$26))-$C$23)^2)))))))</f>
        <v>#VALUE!</v>
      </c>
      <c r="P1516" t="e">
        <f>N1516</f>
        <v>#VALUE!</v>
      </c>
      <c r="R1516">
        <f>$C$6</f>
        <v>1333.5</v>
      </c>
      <c r="AF1516" s="10">
        <v>14530</v>
      </c>
      <c r="AG1516">
        <f t="shared" ca="1" si="156"/>
        <v>0</v>
      </c>
      <c r="AH1516">
        <f t="shared" ca="1" si="157"/>
        <v>0</v>
      </c>
      <c r="AI1516">
        <f t="shared" ca="1" si="158"/>
        <v>0</v>
      </c>
      <c r="AJ1516">
        <f t="shared" ca="1" si="159"/>
        <v>1</v>
      </c>
      <c r="AK1516">
        <f t="shared" ca="1" si="160"/>
        <v>1333.5</v>
      </c>
    </row>
    <row r="1517" spans="12:37" x14ac:dyDescent="0.25">
      <c r="L1517" t="str">
        <f t="shared" si="161"/>
        <v/>
      </c>
      <c r="M1517" t="str">
        <f t="shared" si="162"/>
        <v/>
      </c>
      <c r="N1517">
        <v>0</v>
      </c>
      <c r="O1517" t="e">
        <f>$C$23*O1516</f>
        <v>#VALUE!</v>
      </c>
      <c r="P1517" t="e">
        <f>$C$22*P1516</f>
        <v>#VALUE!</v>
      </c>
      <c r="R1517">
        <f>$C$20*$C$6</f>
        <v>25325.832000000002</v>
      </c>
      <c r="AF1517" s="10">
        <v>14540</v>
      </c>
      <c r="AG1517">
        <f t="shared" ca="1" si="156"/>
        <v>0</v>
      </c>
      <c r="AH1517">
        <f t="shared" ca="1" si="157"/>
        <v>0</v>
      </c>
      <c r="AI1517">
        <f t="shared" ca="1" si="158"/>
        <v>0</v>
      </c>
      <c r="AJ1517">
        <f t="shared" ca="1" si="159"/>
        <v>1</v>
      </c>
      <c r="AK1517">
        <f t="shared" ca="1" si="160"/>
        <v>1333.5</v>
      </c>
    </row>
    <row r="1518" spans="12:37" x14ac:dyDescent="0.25">
      <c r="L1518" t="str">
        <f t="shared" si="161"/>
        <v/>
      </c>
      <c r="M1518" t="str">
        <f t="shared" si="162"/>
        <v/>
      </c>
      <c r="AF1518" s="10">
        <v>14550</v>
      </c>
      <c r="AG1518">
        <f t="shared" ca="1" si="156"/>
        <v>0</v>
      </c>
      <c r="AH1518">
        <f t="shared" ca="1" si="157"/>
        <v>0</v>
      </c>
      <c r="AI1518">
        <f t="shared" ca="1" si="158"/>
        <v>0</v>
      </c>
      <c r="AJ1518">
        <f t="shared" ca="1" si="159"/>
        <v>1</v>
      </c>
      <c r="AK1518">
        <f t="shared" ca="1" si="160"/>
        <v>1333.5</v>
      </c>
    </row>
    <row r="1519" spans="12:37" x14ac:dyDescent="0.25">
      <c r="L1519" t="str">
        <f t="shared" si="161"/>
        <v/>
      </c>
      <c r="M1519" t="str">
        <f t="shared" si="162"/>
        <v/>
      </c>
      <c r="N1519" t="e">
        <f t="array" ref="N1519:P1521">MINVERSE(N1515:P1517)</f>
        <v>#VALUE!</v>
      </c>
      <c r="O1519" t="e">
        <v>#VALUE!</v>
      </c>
      <c r="P1519" t="e">
        <v>#VALUE!</v>
      </c>
      <c r="R1519" t="e">
        <f t="array" ref="R1519:R1521">MMULT(N1519:P1521,R1515:R1517)</f>
        <v>#VALUE!</v>
      </c>
      <c r="S1519" t="s">
        <v>35</v>
      </c>
      <c r="AF1519" s="10">
        <v>14560</v>
      </c>
      <c r="AG1519">
        <f t="shared" ca="1" si="156"/>
        <v>0</v>
      </c>
      <c r="AH1519">
        <f t="shared" ca="1" si="157"/>
        <v>0</v>
      </c>
      <c r="AI1519">
        <f t="shared" ca="1" si="158"/>
        <v>0</v>
      </c>
      <c r="AJ1519">
        <f t="shared" ca="1" si="159"/>
        <v>1</v>
      </c>
      <c r="AK1519">
        <f t="shared" ca="1" si="160"/>
        <v>1333.5</v>
      </c>
    </row>
    <row r="1520" spans="12:37" x14ac:dyDescent="0.25">
      <c r="L1520" t="str">
        <f t="shared" si="161"/>
        <v/>
      </c>
      <c r="M1520" t="str">
        <f t="shared" si="162"/>
        <v/>
      </c>
      <c r="N1520" t="e">
        <v>#VALUE!</v>
      </c>
      <c r="O1520" t="e">
        <v>#VALUE!</v>
      </c>
      <c r="P1520" t="e">
        <v>#VALUE!</v>
      </c>
      <c r="R1520" t="e">
        <v>#VALUE!</v>
      </c>
      <c r="S1520" t="s">
        <v>35</v>
      </c>
      <c r="AF1520" s="10">
        <v>14570</v>
      </c>
      <c r="AG1520">
        <f t="shared" ca="1" si="156"/>
        <v>0</v>
      </c>
      <c r="AH1520">
        <f t="shared" ca="1" si="157"/>
        <v>0</v>
      </c>
      <c r="AI1520">
        <f t="shared" ca="1" si="158"/>
        <v>0</v>
      </c>
      <c r="AJ1520">
        <f t="shared" ca="1" si="159"/>
        <v>1</v>
      </c>
      <c r="AK1520">
        <f t="shared" ca="1" si="160"/>
        <v>1333.5</v>
      </c>
    </row>
    <row r="1521" spans="12:37" x14ac:dyDescent="0.25">
      <c r="L1521" t="str">
        <f t="shared" si="161"/>
        <v/>
      </c>
      <c r="M1521" t="str">
        <f t="shared" si="162"/>
        <v/>
      </c>
      <c r="N1521" t="e">
        <v>#VALUE!</v>
      </c>
      <c r="O1521" t="e">
        <v>#VALUE!</v>
      </c>
      <c r="P1521" t="e">
        <v>#VALUE!</v>
      </c>
      <c r="R1521" t="e">
        <v>#VALUE!</v>
      </c>
      <c r="S1521" t="s">
        <v>35</v>
      </c>
      <c r="AF1521" s="10">
        <v>14580</v>
      </c>
      <c r="AG1521">
        <f t="shared" ca="1" si="156"/>
        <v>0</v>
      </c>
      <c r="AH1521">
        <f t="shared" ca="1" si="157"/>
        <v>0</v>
      </c>
      <c r="AI1521">
        <f t="shared" ca="1" si="158"/>
        <v>0</v>
      </c>
      <c r="AJ1521">
        <f t="shared" ca="1" si="159"/>
        <v>1</v>
      </c>
      <c r="AK1521">
        <f t="shared" ca="1" si="160"/>
        <v>1333.5</v>
      </c>
    </row>
    <row r="1522" spans="12:37" x14ac:dyDescent="0.25">
      <c r="L1522" t="str">
        <f t="shared" si="161"/>
        <v/>
      </c>
      <c r="M1522" t="str">
        <f t="shared" si="162"/>
        <v/>
      </c>
      <c r="AF1522" s="10">
        <v>14590</v>
      </c>
      <c r="AG1522">
        <f t="shared" ca="1" si="156"/>
        <v>0</v>
      </c>
      <c r="AH1522">
        <f t="shared" ca="1" si="157"/>
        <v>0</v>
      </c>
      <c r="AI1522">
        <f t="shared" ca="1" si="158"/>
        <v>0</v>
      </c>
      <c r="AJ1522">
        <f t="shared" ca="1" si="159"/>
        <v>1</v>
      </c>
      <c r="AK1522">
        <f t="shared" ca="1" si="160"/>
        <v>1333.5</v>
      </c>
    </row>
    <row r="1523" spans="12:37" x14ac:dyDescent="0.25">
      <c r="L1523" t="str">
        <f t="shared" si="161"/>
        <v/>
      </c>
      <c r="M1523" t="str">
        <f t="shared" si="162"/>
        <v/>
      </c>
      <c r="AF1523" s="10">
        <v>14600</v>
      </c>
      <c r="AG1523">
        <f t="shared" ca="1" si="156"/>
        <v>0</v>
      </c>
      <c r="AH1523">
        <f t="shared" ca="1" si="157"/>
        <v>0</v>
      </c>
      <c r="AI1523">
        <f t="shared" ca="1" si="158"/>
        <v>0</v>
      </c>
      <c r="AJ1523">
        <f t="shared" ca="1" si="159"/>
        <v>1</v>
      </c>
      <c r="AK1523">
        <f t="shared" ca="1" si="160"/>
        <v>1333.5</v>
      </c>
    </row>
    <row r="1524" spans="12:37" x14ac:dyDescent="0.25">
      <c r="L1524" t="str">
        <f t="shared" si="161"/>
        <v/>
      </c>
      <c r="M1524" t="str">
        <f t="shared" si="162"/>
        <v/>
      </c>
      <c r="N1524" t="s">
        <v>32</v>
      </c>
      <c r="O1524" t="s">
        <v>33</v>
      </c>
      <c r="P1524" t="s">
        <v>34</v>
      </c>
      <c r="AF1524" s="10">
        <v>14610</v>
      </c>
      <c r="AG1524">
        <f t="shared" ca="1" si="156"/>
        <v>0</v>
      </c>
      <c r="AH1524">
        <f t="shared" ca="1" si="157"/>
        <v>0</v>
      </c>
      <c r="AI1524">
        <f t="shared" ca="1" si="158"/>
        <v>0</v>
      </c>
      <c r="AJ1524">
        <f t="shared" ca="1" si="159"/>
        <v>1</v>
      </c>
      <c r="AK1524">
        <f t="shared" ca="1" si="160"/>
        <v>1333.5</v>
      </c>
    </row>
    <row r="1525" spans="12:37" x14ac:dyDescent="0.25">
      <c r="L1525" t="str">
        <f t="shared" si="161"/>
        <v/>
      </c>
      <c r="M1525" t="str">
        <f t="shared" si="162"/>
        <v/>
      </c>
      <c r="N1525" t="e">
        <f>COS(RADIANS(M1525))</f>
        <v>#VALUE!</v>
      </c>
      <c r="O1525" t="str">
        <f>IFERROR(-COS(RADIANS(DEGREES(ASIN(((SIN(RADIANS(M1525)))*$C$26)/(SQRT((((SIN(RADIANS(M1525)))*$C$26)^2)+(($C$22-$C$25-(((SIN(RADIANS(90-M1525)))*$C$26))-$C$23)^2))))))),"")</f>
        <v/>
      </c>
      <c r="P1525" t="e">
        <f>N1525</f>
        <v>#VALUE!</v>
      </c>
      <c r="R1525">
        <v>0</v>
      </c>
      <c r="AF1525" s="10">
        <v>14620</v>
      </c>
      <c r="AG1525">
        <f t="shared" ca="1" si="156"/>
        <v>0</v>
      </c>
      <c r="AH1525">
        <f t="shared" ca="1" si="157"/>
        <v>0</v>
      </c>
      <c r="AI1525">
        <f t="shared" ca="1" si="158"/>
        <v>0</v>
      </c>
      <c r="AJ1525">
        <f t="shared" ca="1" si="159"/>
        <v>1</v>
      </c>
      <c r="AK1525">
        <f t="shared" ca="1" si="160"/>
        <v>1333.5</v>
      </c>
    </row>
    <row r="1526" spans="12:37" x14ac:dyDescent="0.25">
      <c r="L1526" t="str">
        <f t="shared" si="161"/>
        <v/>
      </c>
      <c r="M1526" t="str">
        <f t="shared" si="162"/>
        <v/>
      </c>
      <c r="N1526" t="e">
        <f>SIN(RADIANS(M1525))</f>
        <v>#VALUE!</v>
      </c>
      <c r="O1526" t="e">
        <f>SIN(RADIANS(DEGREES(ASIN(((SIN(RADIANS(M1525)))*$C$26)/(SQRT((((SIN(RADIANS(M1525)))*$C$26)^2)+(($C$22-$C$25-(((SIN(RADIANS(90-M1525)))*$C$26))-$C$23)^2)))))))</f>
        <v>#VALUE!</v>
      </c>
      <c r="P1526" t="e">
        <f>N1526</f>
        <v>#VALUE!</v>
      </c>
      <c r="R1526">
        <f>$C$6</f>
        <v>1333.5</v>
      </c>
      <c r="AF1526" s="10">
        <v>14630</v>
      </c>
      <c r="AG1526">
        <f t="shared" ca="1" si="156"/>
        <v>0</v>
      </c>
      <c r="AH1526">
        <f t="shared" ca="1" si="157"/>
        <v>0</v>
      </c>
      <c r="AI1526">
        <f t="shared" ca="1" si="158"/>
        <v>0</v>
      </c>
      <c r="AJ1526">
        <f t="shared" ca="1" si="159"/>
        <v>1</v>
      </c>
      <c r="AK1526">
        <f t="shared" ca="1" si="160"/>
        <v>1333.5</v>
      </c>
    </row>
    <row r="1527" spans="12:37" x14ac:dyDescent="0.25">
      <c r="L1527" t="str">
        <f t="shared" si="161"/>
        <v/>
      </c>
      <c r="M1527" t="str">
        <f t="shared" si="162"/>
        <v/>
      </c>
      <c r="N1527">
        <v>0</v>
      </c>
      <c r="O1527" t="e">
        <f>$C$23*O1526</f>
        <v>#VALUE!</v>
      </c>
      <c r="P1527" t="e">
        <f>$C$22*P1526</f>
        <v>#VALUE!</v>
      </c>
      <c r="R1527">
        <f>$C$20*$C$6</f>
        <v>25325.832000000002</v>
      </c>
      <c r="AF1527" s="10">
        <v>14640</v>
      </c>
      <c r="AG1527">
        <f t="shared" ca="1" si="156"/>
        <v>0</v>
      </c>
      <c r="AH1527">
        <f t="shared" ca="1" si="157"/>
        <v>0</v>
      </c>
      <c r="AI1527">
        <f t="shared" ca="1" si="158"/>
        <v>0</v>
      </c>
      <c r="AJ1527">
        <f t="shared" ca="1" si="159"/>
        <v>1</v>
      </c>
      <c r="AK1527">
        <f t="shared" ca="1" si="160"/>
        <v>1333.5</v>
      </c>
    </row>
    <row r="1528" spans="12:37" x14ac:dyDescent="0.25">
      <c r="L1528" t="str">
        <f t="shared" si="161"/>
        <v/>
      </c>
      <c r="M1528" t="str">
        <f t="shared" si="162"/>
        <v/>
      </c>
      <c r="AF1528" s="10">
        <v>14650</v>
      </c>
      <c r="AG1528">
        <f t="shared" ca="1" si="156"/>
        <v>0</v>
      </c>
      <c r="AH1528">
        <f t="shared" ca="1" si="157"/>
        <v>0</v>
      </c>
      <c r="AI1528">
        <f t="shared" ca="1" si="158"/>
        <v>0</v>
      </c>
      <c r="AJ1528">
        <f t="shared" ca="1" si="159"/>
        <v>1</v>
      </c>
      <c r="AK1528">
        <f t="shared" ca="1" si="160"/>
        <v>1333.5</v>
      </c>
    </row>
    <row r="1529" spans="12:37" x14ac:dyDescent="0.25">
      <c r="L1529" t="str">
        <f t="shared" si="161"/>
        <v/>
      </c>
      <c r="M1529" t="str">
        <f t="shared" si="162"/>
        <v/>
      </c>
      <c r="N1529" t="e">
        <f t="array" ref="N1529:P1531">MINVERSE(N1525:P1527)</f>
        <v>#VALUE!</v>
      </c>
      <c r="O1529" t="e">
        <v>#VALUE!</v>
      </c>
      <c r="P1529" t="e">
        <v>#VALUE!</v>
      </c>
      <c r="R1529" t="e">
        <f t="array" ref="R1529:R1531">MMULT(N1529:P1531,R1525:R1527)</f>
        <v>#VALUE!</v>
      </c>
      <c r="S1529" t="s">
        <v>35</v>
      </c>
      <c r="AF1529" s="10">
        <v>14660</v>
      </c>
      <c r="AG1529">
        <f t="shared" ca="1" si="156"/>
        <v>0</v>
      </c>
      <c r="AH1529">
        <f t="shared" ca="1" si="157"/>
        <v>0</v>
      </c>
      <c r="AI1529">
        <f t="shared" ca="1" si="158"/>
        <v>0</v>
      </c>
      <c r="AJ1529">
        <f t="shared" ca="1" si="159"/>
        <v>1</v>
      </c>
      <c r="AK1529">
        <f t="shared" ca="1" si="160"/>
        <v>1333.5</v>
      </c>
    </row>
    <row r="1530" spans="12:37" x14ac:dyDescent="0.25">
      <c r="L1530" t="str">
        <f t="shared" si="161"/>
        <v/>
      </c>
      <c r="M1530" t="str">
        <f t="shared" si="162"/>
        <v/>
      </c>
      <c r="N1530" t="e">
        <v>#VALUE!</v>
      </c>
      <c r="O1530" t="e">
        <v>#VALUE!</v>
      </c>
      <c r="P1530" t="e">
        <v>#VALUE!</v>
      </c>
      <c r="R1530" t="e">
        <v>#VALUE!</v>
      </c>
      <c r="S1530" t="s">
        <v>35</v>
      </c>
      <c r="AF1530" s="10">
        <v>14670</v>
      </c>
      <c r="AG1530">
        <f t="shared" ca="1" si="156"/>
        <v>0</v>
      </c>
      <c r="AH1530">
        <f t="shared" ca="1" si="157"/>
        <v>0</v>
      </c>
      <c r="AI1530">
        <f t="shared" ca="1" si="158"/>
        <v>0</v>
      </c>
      <c r="AJ1530">
        <f t="shared" ca="1" si="159"/>
        <v>1</v>
      </c>
      <c r="AK1530">
        <f t="shared" ca="1" si="160"/>
        <v>1333.5</v>
      </c>
    </row>
    <row r="1531" spans="12:37" x14ac:dyDescent="0.25">
      <c r="L1531" t="str">
        <f t="shared" si="161"/>
        <v/>
      </c>
      <c r="M1531" t="str">
        <f t="shared" si="162"/>
        <v/>
      </c>
      <c r="N1531" t="e">
        <v>#VALUE!</v>
      </c>
      <c r="O1531" t="e">
        <v>#VALUE!</v>
      </c>
      <c r="P1531" t="e">
        <v>#VALUE!</v>
      </c>
      <c r="R1531" t="e">
        <v>#VALUE!</v>
      </c>
      <c r="S1531" t="s">
        <v>35</v>
      </c>
      <c r="AF1531" s="10">
        <v>14680</v>
      </c>
      <c r="AG1531">
        <f t="shared" ca="1" si="156"/>
        <v>0</v>
      </c>
      <c r="AH1531">
        <f t="shared" ca="1" si="157"/>
        <v>0</v>
      </c>
      <c r="AI1531">
        <f t="shared" ca="1" si="158"/>
        <v>0</v>
      </c>
      <c r="AJ1531">
        <f t="shared" ca="1" si="159"/>
        <v>1</v>
      </c>
      <c r="AK1531">
        <f t="shared" ca="1" si="160"/>
        <v>1333.5</v>
      </c>
    </row>
    <row r="1532" spans="12:37" x14ac:dyDescent="0.25">
      <c r="L1532" t="str">
        <f t="shared" si="161"/>
        <v/>
      </c>
      <c r="M1532" t="str">
        <f t="shared" si="162"/>
        <v/>
      </c>
      <c r="AF1532" s="10">
        <v>14690</v>
      </c>
      <c r="AG1532">
        <f t="shared" ca="1" si="156"/>
        <v>0</v>
      </c>
      <c r="AH1532">
        <f t="shared" ca="1" si="157"/>
        <v>0</v>
      </c>
      <c r="AI1532">
        <f t="shared" ca="1" si="158"/>
        <v>0</v>
      </c>
      <c r="AJ1532">
        <f t="shared" ca="1" si="159"/>
        <v>1</v>
      </c>
      <c r="AK1532">
        <f t="shared" ca="1" si="160"/>
        <v>1333.5</v>
      </c>
    </row>
    <row r="1533" spans="12:37" x14ac:dyDescent="0.25">
      <c r="L1533" t="str">
        <f t="shared" si="161"/>
        <v/>
      </c>
      <c r="M1533" t="str">
        <f t="shared" si="162"/>
        <v/>
      </c>
      <c r="AF1533" s="10">
        <v>14700</v>
      </c>
      <c r="AG1533">
        <f t="shared" ca="1" si="156"/>
        <v>0</v>
      </c>
      <c r="AH1533">
        <f t="shared" ca="1" si="157"/>
        <v>0</v>
      </c>
      <c r="AI1533">
        <f t="shared" ca="1" si="158"/>
        <v>0</v>
      </c>
      <c r="AJ1533">
        <f t="shared" ca="1" si="159"/>
        <v>1</v>
      </c>
      <c r="AK1533">
        <f t="shared" ca="1" si="160"/>
        <v>1333.5</v>
      </c>
    </row>
    <row r="1534" spans="12:37" x14ac:dyDescent="0.25">
      <c r="L1534" t="str">
        <f t="shared" si="161"/>
        <v/>
      </c>
      <c r="M1534" t="str">
        <f t="shared" si="162"/>
        <v/>
      </c>
      <c r="N1534" t="s">
        <v>32</v>
      </c>
      <c r="O1534" t="s">
        <v>33</v>
      </c>
      <c r="P1534" t="s">
        <v>34</v>
      </c>
      <c r="AF1534" s="10">
        <v>14710</v>
      </c>
      <c r="AG1534">
        <f t="shared" ca="1" si="156"/>
        <v>0</v>
      </c>
      <c r="AH1534">
        <f t="shared" ca="1" si="157"/>
        <v>0</v>
      </c>
      <c r="AI1534">
        <f t="shared" ca="1" si="158"/>
        <v>0</v>
      </c>
      <c r="AJ1534">
        <f t="shared" ca="1" si="159"/>
        <v>1</v>
      </c>
      <c r="AK1534">
        <f t="shared" ca="1" si="160"/>
        <v>1333.5</v>
      </c>
    </row>
    <row r="1535" spans="12:37" x14ac:dyDescent="0.25">
      <c r="L1535" t="str">
        <f t="shared" si="161"/>
        <v/>
      </c>
      <c r="M1535" t="str">
        <f t="shared" si="162"/>
        <v/>
      </c>
      <c r="N1535" t="e">
        <f>COS(RADIANS(M1535))</f>
        <v>#VALUE!</v>
      </c>
      <c r="O1535" t="str">
        <f>IFERROR(-COS(RADIANS(DEGREES(ASIN(((SIN(RADIANS(M1535)))*$C$26)/(SQRT((((SIN(RADIANS(M1535)))*$C$26)^2)+(($C$22-$C$25-(((SIN(RADIANS(90-M1535)))*$C$26))-$C$23)^2))))))),"")</f>
        <v/>
      </c>
      <c r="P1535" t="e">
        <f>N1535</f>
        <v>#VALUE!</v>
      </c>
      <c r="R1535">
        <v>0</v>
      </c>
      <c r="AF1535" s="10">
        <v>14720</v>
      </c>
      <c r="AG1535">
        <f t="shared" ca="1" si="156"/>
        <v>0</v>
      </c>
      <c r="AH1535">
        <f t="shared" ca="1" si="157"/>
        <v>0</v>
      </c>
      <c r="AI1535">
        <f t="shared" ca="1" si="158"/>
        <v>0</v>
      </c>
      <c r="AJ1535">
        <f t="shared" ca="1" si="159"/>
        <v>1</v>
      </c>
      <c r="AK1535">
        <f t="shared" ca="1" si="160"/>
        <v>1333.5</v>
      </c>
    </row>
    <row r="1536" spans="12:37" x14ac:dyDescent="0.25">
      <c r="L1536" t="str">
        <f t="shared" si="161"/>
        <v/>
      </c>
      <c r="M1536" t="str">
        <f t="shared" si="162"/>
        <v/>
      </c>
      <c r="N1536" t="e">
        <f>SIN(RADIANS(M1535))</f>
        <v>#VALUE!</v>
      </c>
      <c r="O1536" t="e">
        <f>SIN(RADIANS(DEGREES(ASIN(((SIN(RADIANS(M1535)))*$C$26)/(SQRT((((SIN(RADIANS(M1535)))*$C$26)^2)+(($C$22-$C$25-(((SIN(RADIANS(90-M1535)))*$C$26))-$C$23)^2)))))))</f>
        <v>#VALUE!</v>
      </c>
      <c r="P1536" t="e">
        <f>N1536</f>
        <v>#VALUE!</v>
      </c>
      <c r="R1536">
        <f>$C$6</f>
        <v>1333.5</v>
      </c>
      <c r="AF1536" s="10">
        <v>14730</v>
      </c>
      <c r="AG1536">
        <f t="shared" ref="AG1536:AG1599" ca="1" si="163">IF(((AF1536/10)+0.99)&gt;$O$60,AG1535,OFFSET($M$65,AF1536,0))</f>
        <v>0</v>
      </c>
      <c r="AH1536">
        <f t="shared" ref="AH1536:AH1599" ca="1" si="164">IFERROR(IF((AF1536/10)&gt;$O$60,AH1535,DEGREES(ASIN(((SIN(RADIANS(AG1536)))*$C$26)/(SQRT((((SIN(RADIANS(AG1536)))*$C$26)^2)+(($C$22-$C$25-(((SIN(RADIANS(90-AG1536)))*$C$26))-$C$23)^2)))))),AH1535)</f>
        <v>0</v>
      </c>
      <c r="AI1536">
        <f t="shared" ref="AI1536:AI1599" ca="1" si="165">IFERROR(IF((AF1536/10)&gt;$O$60,AI1535,OFFSET($R$69,AF1536,0)),AI1535)</f>
        <v>0</v>
      </c>
      <c r="AJ1536">
        <f t="shared" ref="AJ1536:AJ1599" ca="1" si="166">IFERROR(IF((AF1536/10)&gt;$O$60,AJ1535,OFFSET($R$70,AF1536,0)),AJ1535)</f>
        <v>1</v>
      </c>
      <c r="AK1536">
        <f t="shared" ref="AK1536:AK1599" ca="1" si="167">IFERROR(IF((AF1536/10)&gt;$O$60,AK1535,OFFSET($R$71,AF1536,0)),AK1535)</f>
        <v>1333.5</v>
      </c>
    </row>
    <row r="1537" spans="12:37" x14ac:dyDescent="0.25">
      <c r="L1537" t="str">
        <f t="shared" si="161"/>
        <v/>
      </c>
      <c r="M1537" t="str">
        <f t="shared" si="162"/>
        <v/>
      </c>
      <c r="N1537">
        <v>0</v>
      </c>
      <c r="O1537" t="e">
        <f>$C$23*O1536</f>
        <v>#VALUE!</v>
      </c>
      <c r="P1537" t="e">
        <f>$C$22*P1536</f>
        <v>#VALUE!</v>
      </c>
      <c r="R1537">
        <f>$C$20*$C$6</f>
        <v>25325.832000000002</v>
      </c>
      <c r="AF1537" s="10">
        <v>14740</v>
      </c>
      <c r="AG1537">
        <f t="shared" ca="1" si="163"/>
        <v>0</v>
      </c>
      <c r="AH1537">
        <f t="shared" ca="1" si="164"/>
        <v>0</v>
      </c>
      <c r="AI1537">
        <f t="shared" ca="1" si="165"/>
        <v>0</v>
      </c>
      <c r="AJ1537">
        <f t="shared" ca="1" si="166"/>
        <v>1</v>
      </c>
      <c r="AK1537">
        <f t="shared" ca="1" si="167"/>
        <v>1333.5</v>
      </c>
    </row>
    <row r="1538" spans="12:37" x14ac:dyDescent="0.25">
      <c r="L1538" t="str">
        <f t="shared" si="161"/>
        <v/>
      </c>
      <c r="M1538" t="str">
        <f t="shared" si="162"/>
        <v/>
      </c>
      <c r="AF1538" s="10">
        <v>14750</v>
      </c>
      <c r="AG1538">
        <f t="shared" ca="1" si="163"/>
        <v>0</v>
      </c>
      <c r="AH1538">
        <f t="shared" ca="1" si="164"/>
        <v>0</v>
      </c>
      <c r="AI1538">
        <f t="shared" ca="1" si="165"/>
        <v>0</v>
      </c>
      <c r="AJ1538">
        <f t="shared" ca="1" si="166"/>
        <v>1</v>
      </c>
      <c r="AK1538">
        <f t="shared" ca="1" si="167"/>
        <v>1333.5</v>
      </c>
    </row>
    <row r="1539" spans="12:37" x14ac:dyDescent="0.25">
      <c r="L1539" t="str">
        <f t="shared" si="161"/>
        <v/>
      </c>
      <c r="M1539" t="str">
        <f t="shared" si="162"/>
        <v/>
      </c>
      <c r="N1539" t="e">
        <f t="array" ref="N1539:P1541">MINVERSE(N1535:P1537)</f>
        <v>#VALUE!</v>
      </c>
      <c r="O1539" t="e">
        <v>#VALUE!</v>
      </c>
      <c r="P1539" t="e">
        <v>#VALUE!</v>
      </c>
      <c r="R1539" t="e">
        <f t="array" ref="R1539:R1541">MMULT(N1539:P1541,R1535:R1537)</f>
        <v>#VALUE!</v>
      </c>
      <c r="S1539" t="s">
        <v>35</v>
      </c>
      <c r="AF1539" s="10">
        <v>14760</v>
      </c>
      <c r="AG1539">
        <f t="shared" ca="1" si="163"/>
        <v>0</v>
      </c>
      <c r="AH1539">
        <f t="shared" ca="1" si="164"/>
        <v>0</v>
      </c>
      <c r="AI1539">
        <f t="shared" ca="1" si="165"/>
        <v>0</v>
      </c>
      <c r="AJ1539">
        <f t="shared" ca="1" si="166"/>
        <v>1</v>
      </c>
      <c r="AK1539">
        <f t="shared" ca="1" si="167"/>
        <v>1333.5</v>
      </c>
    </row>
    <row r="1540" spans="12:37" x14ac:dyDescent="0.25">
      <c r="L1540" t="str">
        <f t="shared" si="161"/>
        <v/>
      </c>
      <c r="M1540" t="str">
        <f t="shared" si="162"/>
        <v/>
      </c>
      <c r="N1540" t="e">
        <v>#VALUE!</v>
      </c>
      <c r="O1540" t="e">
        <v>#VALUE!</v>
      </c>
      <c r="P1540" t="e">
        <v>#VALUE!</v>
      </c>
      <c r="R1540" t="e">
        <v>#VALUE!</v>
      </c>
      <c r="S1540" t="s">
        <v>35</v>
      </c>
      <c r="AF1540" s="10">
        <v>14770</v>
      </c>
      <c r="AG1540">
        <f t="shared" ca="1" si="163"/>
        <v>0</v>
      </c>
      <c r="AH1540">
        <f t="shared" ca="1" si="164"/>
        <v>0</v>
      </c>
      <c r="AI1540">
        <f t="shared" ca="1" si="165"/>
        <v>0</v>
      </c>
      <c r="AJ1540">
        <f t="shared" ca="1" si="166"/>
        <v>1</v>
      </c>
      <c r="AK1540">
        <f t="shared" ca="1" si="167"/>
        <v>1333.5</v>
      </c>
    </row>
    <row r="1541" spans="12:37" x14ac:dyDescent="0.25">
      <c r="L1541" t="str">
        <f t="shared" si="161"/>
        <v/>
      </c>
      <c r="M1541" t="str">
        <f t="shared" si="162"/>
        <v/>
      </c>
      <c r="N1541" t="e">
        <v>#VALUE!</v>
      </c>
      <c r="O1541" t="e">
        <v>#VALUE!</v>
      </c>
      <c r="P1541" t="e">
        <v>#VALUE!</v>
      </c>
      <c r="R1541" t="e">
        <v>#VALUE!</v>
      </c>
      <c r="S1541" t="s">
        <v>35</v>
      </c>
      <c r="AF1541" s="10">
        <v>14780</v>
      </c>
      <c r="AG1541">
        <f t="shared" ca="1" si="163"/>
        <v>0</v>
      </c>
      <c r="AH1541">
        <f t="shared" ca="1" si="164"/>
        <v>0</v>
      </c>
      <c r="AI1541">
        <f t="shared" ca="1" si="165"/>
        <v>0</v>
      </c>
      <c r="AJ1541">
        <f t="shared" ca="1" si="166"/>
        <v>1</v>
      </c>
      <c r="AK1541">
        <f t="shared" ca="1" si="167"/>
        <v>1333.5</v>
      </c>
    </row>
    <row r="1542" spans="12:37" x14ac:dyDescent="0.25">
      <c r="L1542" t="str">
        <f t="shared" si="161"/>
        <v/>
      </c>
      <c r="M1542" t="str">
        <f t="shared" si="162"/>
        <v/>
      </c>
      <c r="AF1542" s="10">
        <v>14790</v>
      </c>
      <c r="AG1542">
        <f t="shared" ca="1" si="163"/>
        <v>0</v>
      </c>
      <c r="AH1542">
        <f t="shared" ca="1" si="164"/>
        <v>0</v>
      </c>
      <c r="AI1542">
        <f t="shared" ca="1" si="165"/>
        <v>0</v>
      </c>
      <c r="AJ1542">
        <f t="shared" ca="1" si="166"/>
        <v>1</v>
      </c>
      <c r="AK1542">
        <f t="shared" ca="1" si="167"/>
        <v>1333.5</v>
      </c>
    </row>
    <row r="1543" spans="12:37" x14ac:dyDescent="0.25">
      <c r="L1543" t="str">
        <f t="shared" si="161"/>
        <v/>
      </c>
      <c r="M1543" t="str">
        <f t="shared" si="162"/>
        <v/>
      </c>
      <c r="AF1543" s="10">
        <v>14800</v>
      </c>
      <c r="AG1543">
        <f t="shared" ca="1" si="163"/>
        <v>0</v>
      </c>
      <c r="AH1543">
        <f t="shared" ca="1" si="164"/>
        <v>0</v>
      </c>
      <c r="AI1543">
        <f t="shared" ca="1" si="165"/>
        <v>0</v>
      </c>
      <c r="AJ1543">
        <f t="shared" ca="1" si="166"/>
        <v>1</v>
      </c>
      <c r="AK1543">
        <f t="shared" ca="1" si="167"/>
        <v>1333.5</v>
      </c>
    </row>
    <row r="1544" spans="12:37" x14ac:dyDescent="0.25">
      <c r="L1544" t="str">
        <f t="shared" si="161"/>
        <v/>
      </c>
      <c r="M1544" t="str">
        <f t="shared" si="162"/>
        <v/>
      </c>
      <c r="N1544" t="s">
        <v>32</v>
      </c>
      <c r="O1544" t="s">
        <v>33</v>
      </c>
      <c r="P1544" t="s">
        <v>34</v>
      </c>
      <c r="AF1544" s="10">
        <v>14810</v>
      </c>
      <c r="AG1544">
        <f t="shared" ca="1" si="163"/>
        <v>0</v>
      </c>
      <c r="AH1544">
        <f t="shared" ca="1" si="164"/>
        <v>0</v>
      </c>
      <c r="AI1544">
        <f t="shared" ca="1" si="165"/>
        <v>0</v>
      </c>
      <c r="AJ1544">
        <f t="shared" ca="1" si="166"/>
        <v>1</v>
      </c>
      <c r="AK1544">
        <f t="shared" ca="1" si="167"/>
        <v>1333.5</v>
      </c>
    </row>
    <row r="1545" spans="12:37" x14ac:dyDescent="0.25">
      <c r="L1545" t="str">
        <f t="shared" si="161"/>
        <v/>
      </c>
      <c r="M1545" t="str">
        <f t="shared" si="162"/>
        <v/>
      </c>
      <c r="N1545" t="e">
        <f>COS(RADIANS(M1545))</f>
        <v>#VALUE!</v>
      </c>
      <c r="O1545" t="str">
        <f>IFERROR(-COS(RADIANS(DEGREES(ASIN(((SIN(RADIANS(M1545)))*$C$26)/(SQRT((((SIN(RADIANS(M1545)))*$C$26)^2)+(($C$22-$C$25-(((SIN(RADIANS(90-M1545)))*$C$26))-$C$23)^2))))))),"")</f>
        <v/>
      </c>
      <c r="P1545" t="e">
        <f>N1545</f>
        <v>#VALUE!</v>
      </c>
      <c r="R1545">
        <v>0</v>
      </c>
      <c r="AF1545" s="10">
        <v>14820</v>
      </c>
      <c r="AG1545">
        <f t="shared" ca="1" si="163"/>
        <v>0</v>
      </c>
      <c r="AH1545">
        <f t="shared" ca="1" si="164"/>
        <v>0</v>
      </c>
      <c r="AI1545">
        <f t="shared" ca="1" si="165"/>
        <v>0</v>
      </c>
      <c r="AJ1545">
        <f t="shared" ca="1" si="166"/>
        <v>1</v>
      </c>
      <c r="AK1545">
        <f t="shared" ca="1" si="167"/>
        <v>1333.5</v>
      </c>
    </row>
    <row r="1546" spans="12:37" x14ac:dyDescent="0.25">
      <c r="L1546" t="str">
        <f t="shared" si="161"/>
        <v/>
      </c>
      <c r="M1546" t="str">
        <f t="shared" si="162"/>
        <v/>
      </c>
      <c r="N1546" t="e">
        <f>SIN(RADIANS(M1545))</f>
        <v>#VALUE!</v>
      </c>
      <c r="O1546" t="e">
        <f>SIN(RADIANS(DEGREES(ASIN(((SIN(RADIANS(M1545)))*$C$26)/(SQRT((((SIN(RADIANS(M1545)))*$C$26)^2)+(($C$22-$C$25-(((SIN(RADIANS(90-M1545)))*$C$26))-$C$23)^2)))))))</f>
        <v>#VALUE!</v>
      </c>
      <c r="P1546" t="e">
        <f>N1546</f>
        <v>#VALUE!</v>
      </c>
      <c r="R1546">
        <f>$C$6</f>
        <v>1333.5</v>
      </c>
      <c r="AF1546" s="10">
        <v>14830</v>
      </c>
      <c r="AG1546">
        <f t="shared" ca="1" si="163"/>
        <v>0</v>
      </c>
      <c r="AH1546">
        <f t="shared" ca="1" si="164"/>
        <v>0</v>
      </c>
      <c r="AI1546">
        <f t="shared" ca="1" si="165"/>
        <v>0</v>
      </c>
      <c r="AJ1546">
        <f t="shared" ca="1" si="166"/>
        <v>1</v>
      </c>
      <c r="AK1546">
        <f t="shared" ca="1" si="167"/>
        <v>1333.5</v>
      </c>
    </row>
    <row r="1547" spans="12:37" x14ac:dyDescent="0.25">
      <c r="L1547" t="str">
        <f t="shared" si="161"/>
        <v/>
      </c>
      <c r="M1547" t="str">
        <f t="shared" si="162"/>
        <v/>
      </c>
      <c r="N1547">
        <v>0</v>
      </c>
      <c r="O1547" t="e">
        <f>$C$23*O1546</f>
        <v>#VALUE!</v>
      </c>
      <c r="P1547" t="e">
        <f>$C$22*P1546</f>
        <v>#VALUE!</v>
      </c>
      <c r="R1547">
        <f>$C$20*$C$6</f>
        <v>25325.832000000002</v>
      </c>
      <c r="AF1547" s="10">
        <v>14840</v>
      </c>
      <c r="AG1547">
        <f t="shared" ca="1" si="163"/>
        <v>0</v>
      </c>
      <c r="AH1547">
        <f t="shared" ca="1" si="164"/>
        <v>0</v>
      </c>
      <c r="AI1547">
        <f t="shared" ca="1" si="165"/>
        <v>0</v>
      </c>
      <c r="AJ1547">
        <f t="shared" ca="1" si="166"/>
        <v>1</v>
      </c>
      <c r="AK1547">
        <f t="shared" ca="1" si="167"/>
        <v>1333.5</v>
      </c>
    </row>
    <row r="1548" spans="12:37" x14ac:dyDescent="0.25">
      <c r="L1548" t="str">
        <f t="shared" ref="L1548:L1611" si="168">IF(M1548="","",L1538+1)</f>
        <v/>
      </c>
      <c r="M1548" t="str">
        <f t="shared" si="162"/>
        <v/>
      </c>
      <c r="AF1548" s="10">
        <v>14850</v>
      </c>
      <c r="AG1548">
        <f t="shared" ca="1" si="163"/>
        <v>0</v>
      </c>
      <c r="AH1548">
        <f t="shared" ca="1" si="164"/>
        <v>0</v>
      </c>
      <c r="AI1548">
        <f t="shared" ca="1" si="165"/>
        <v>0</v>
      </c>
      <c r="AJ1548">
        <f t="shared" ca="1" si="166"/>
        <v>1</v>
      </c>
      <c r="AK1548">
        <f t="shared" ca="1" si="167"/>
        <v>1333.5</v>
      </c>
    </row>
    <row r="1549" spans="12:37" x14ac:dyDescent="0.25">
      <c r="L1549" t="str">
        <f t="shared" si="168"/>
        <v/>
      </c>
      <c r="M1549" t="str">
        <f t="shared" si="162"/>
        <v/>
      </c>
      <c r="N1549" t="e">
        <f t="array" ref="N1549:P1551">MINVERSE(N1545:P1547)</f>
        <v>#VALUE!</v>
      </c>
      <c r="O1549" t="e">
        <v>#VALUE!</v>
      </c>
      <c r="P1549" t="e">
        <v>#VALUE!</v>
      </c>
      <c r="R1549" t="e">
        <f t="array" ref="R1549:R1551">MMULT(N1549:P1551,R1545:R1547)</f>
        <v>#VALUE!</v>
      </c>
      <c r="S1549" t="s">
        <v>35</v>
      </c>
      <c r="AF1549" s="10">
        <v>14860</v>
      </c>
      <c r="AG1549">
        <f t="shared" ca="1" si="163"/>
        <v>0</v>
      </c>
      <c r="AH1549">
        <f t="shared" ca="1" si="164"/>
        <v>0</v>
      </c>
      <c r="AI1549">
        <f t="shared" ca="1" si="165"/>
        <v>0</v>
      </c>
      <c r="AJ1549">
        <f t="shared" ca="1" si="166"/>
        <v>1</v>
      </c>
      <c r="AK1549">
        <f t="shared" ca="1" si="167"/>
        <v>1333.5</v>
      </c>
    </row>
    <row r="1550" spans="12:37" x14ac:dyDescent="0.25">
      <c r="L1550" t="str">
        <f t="shared" si="168"/>
        <v/>
      </c>
      <c r="M1550" t="str">
        <f t="shared" si="162"/>
        <v/>
      </c>
      <c r="N1550" t="e">
        <v>#VALUE!</v>
      </c>
      <c r="O1550" t="e">
        <v>#VALUE!</v>
      </c>
      <c r="P1550" t="e">
        <v>#VALUE!</v>
      </c>
      <c r="R1550" t="e">
        <v>#VALUE!</v>
      </c>
      <c r="S1550" t="s">
        <v>35</v>
      </c>
      <c r="AF1550" s="10">
        <v>14870</v>
      </c>
      <c r="AG1550">
        <f t="shared" ca="1" si="163"/>
        <v>0</v>
      </c>
      <c r="AH1550">
        <f t="shared" ca="1" si="164"/>
        <v>0</v>
      </c>
      <c r="AI1550">
        <f t="shared" ca="1" si="165"/>
        <v>0</v>
      </c>
      <c r="AJ1550">
        <f t="shared" ca="1" si="166"/>
        <v>1</v>
      </c>
      <c r="AK1550">
        <f t="shared" ca="1" si="167"/>
        <v>1333.5</v>
      </c>
    </row>
    <row r="1551" spans="12:37" x14ac:dyDescent="0.25">
      <c r="L1551" t="str">
        <f t="shared" si="168"/>
        <v/>
      </c>
      <c r="M1551" t="str">
        <f t="shared" si="162"/>
        <v/>
      </c>
      <c r="N1551" t="e">
        <v>#VALUE!</v>
      </c>
      <c r="O1551" t="e">
        <v>#VALUE!</v>
      </c>
      <c r="P1551" t="e">
        <v>#VALUE!</v>
      </c>
      <c r="R1551" t="e">
        <v>#VALUE!</v>
      </c>
      <c r="S1551" t="s">
        <v>35</v>
      </c>
      <c r="AF1551" s="10">
        <v>14880</v>
      </c>
      <c r="AG1551">
        <f t="shared" ca="1" si="163"/>
        <v>0</v>
      </c>
      <c r="AH1551">
        <f t="shared" ca="1" si="164"/>
        <v>0</v>
      </c>
      <c r="AI1551">
        <f t="shared" ca="1" si="165"/>
        <v>0</v>
      </c>
      <c r="AJ1551">
        <f t="shared" ca="1" si="166"/>
        <v>1</v>
      </c>
      <c r="AK1551">
        <f t="shared" ca="1" si="167"/>
        <v>1333.5</v>
      </c>
    </row>
    <row r="1552" spans="12:37" x14ac:dyDescent="0.25">
      <c r="L1552" t="str">
        <f t="shared" si="168"/>
        <v/>
      </c>
      <c r="M1552" t="str">
        <f t="shared" si="162"/>
        <v/>
      </c>
      <c r="AF1552" s="10">
        <v>14890</v>
      </c>
      <c r="AG1552">
        <f t="shared" ca="1" si="163"/>
        <v>0</v>
      </c>
      <c r="AH1552">
        <f t="shared" ca="1" si="164"/>
        <v>0</v>
      </c>
      <c r="AI1552">
        <f t="shared" ca="1" si="165"/>
        <v>0</v>
      </c>
      <c r="AJ1552">
        <f t="shared" ca="1" si="166"/>
        <v>1</v>
      </c>
      <c r="AK1552">
        <f t="shared" ca="1" si="167"/>
        <v>1333.5</v>
      </c>
    </row>
    <row r="1553" spans="12:37" x14ac:dyDescent="0.25">
      <c r="L1553" t="str">
        <f t="shared" si="168"/>
        <v/>
      </c>
      <c r="M1553" t="str">
        <f t="shared" si="162"/>
        <v/>
      </c>
      <c r="AF1553" s="10">
        <v>14900</v>
      </c>
      <c r="AG1553">
        <f t="shared" ca="1" si="163"/>
        <v>0</v>
      </c>
      <c r="AH1553">
        <f t="shared" ca="1" si="164"/>
        <v>0</v>
      </c>
      <c r="AI1553">
        <f t="shared" ca="1" si="165"/>
        <v>0</v>
      </c>
      <c r="AJ1553">
        <f t="shared" ca="1" si="166"/>
        <v>1</v>
      </c>
      <c r="AK1553">
        <f t="shared" ca="1" si="167"/>
        <v>1333.5</v>
      </c>
    </row>
    <row r="1554" spans="12:37" x14ac:dyDescent="0.25">
      <c r="L1554" t="str">
        <f t="shared" si="168"/>
        <v/>
      </c>
      <c r="M1554" t="str">
        <f t="shared" si="162"/>
        <v/>
      </c>
      <c r="N1554" t="s">
        <v>32</v>
      </c>
      <c r="O1554" t="s">
        <v>33</v>
      </c>
      <c r="P1554" t="s">
        <v>34</v>
      </c>
      <c r="AF1554" s="10">
        <v>14910</v>
      </c>
      <c r="AG1554">
        <f t="shared" ca="1" si="163"/>
        <v>0</v>
      </c>
      <c r="AH1554">
        <f t="shared" ca="1" si="164"/>
        <v>0</v>
      </c>
      <c r="AI1554">
        <f t="shared" ca="1" si="165"/>
        <v>0</v>
      </c>
      <c r="AJ1554">
        <f t="shared" ca="1" si="166"/>
        <v>1</v>
      </c>
      <c r="AK1554">
        <f t="shared" ca="1" si="167"/>
        <v>1333.5</v>
      </c>
    </row>
    <row r="1555" spans="12:37" x14ac:dyDescent="0.25">
      <c r="L1555" t="str">
        <f t="shared" si="168"/>
        <v/>
      </c>
      <c r="M1555" t="str">
        <f t="shared" si="162"/>
        <v/>
      </c>
      <c r="N1555" t="e">
        <f>COS(RADIANS(M1555))</f>
        <v>#VALUE!</v>
      </c>
      <c r="O1555" t="str">
        <f>IFERROR(-COS(RADIANS(DEGREES(ASIN(((SIN(RADIANS(M1555)))*$C$26)/(SQRT((((SIN(RADIANS(M1555)))*$C$26)^2)+(($C$22-$C$25-(((SIN(RADIANS(90-M1555)))*$C$26))-$C$23)^2))))))),"")</f>
        <v/>
      </c>
      <c r="P1555" t="e">
        <f>N1555</f>
        <v>#VALUE!</v>
      </c>
      <c r="R1555">
        <v>0</v>
      </c>
      <c r="AF1555" s="10">
        <v>14920</v>
      </c>
      <c r="AG1555">
        <f t="shared" ca="1" si="163"/>
        <v>0</v>
      </c>
      <c r="AH1555">
        <f t="shared" ca="1" si="164"/>
        <v>0</v>
      </c>
      <c r="AI1555">
        <f t="shared" ca="1" si="165"/>
        <v>0</v>
      </c>
      <c r="AJ1555">
        <f t="shared" ca="1" si="166"/>
        <v>1</v>
      </c>
      <c r="AK1555">
        <f t="shared" ca="1" si="167"/>
        <v>1333.5</v>
      </c>
    </row>
    <row r="1556" spans="12:37" x14ac:dyDescent="0.25">
      <c r="L1556" t="str">
        <f t="shared" si="168"/>
        <v/>
      </c>
      <c r="M1556" t="str">
        <f t="shared" si="162"/>
        <v/>
      </c>
      <c r="N1556" t="e">
        <f>SIN(RADIANS(M1555))</f>
        <v>#VALUE!</v>
      </c>
      <c r="O1556" t="e">
        <f>SIN(RADIANS(DEGREES(ASIN(((SIN(RADIANS(M1555)))*$C$26)/(SQRT((((SIN(RADIANS(M1555)))*$C$26)^2)+(($C$22-$C$25-(((SIN(RADIANS(90-M1555)))*$C$26))-$C$23)^2)))))))</f>
        <v>#VALUE!</v>
      </c>
      <c r="P1556" t="e">
        <f>N1556</f>
        <v>#VALUE!</v>
      </c>
      <c r="R1556">
        <f>$C$6</f>
        <v>1333.5</v>
      </c>
      <c r="AF1556" s="10">
        <v>14930</v>
      </c>
      <c r="AG1556">
        <f t="shared" ca="1" si="163"/>
        <v>0</v>
      </c>
      <c r="AH1556">
        <f t="shared" ca="1" si="164"/>
        <v>0</v>
      </c>
      <c r="AI1556">
        <f t="shared" ca="1" si="165"/>
        <v>0</v>
      </c>
      <c r="AJ1556">
        <f t="shared" ca="1" si="166"/>
        <v>1</v>
      </c>
      <c r="AK1556">
        <f t="shared" ca="1" si="167"/>
        <v>1333.5</v>
      </c>
    </row>
    <row r="1557" spans="12:37" x14ac:dyDescent="0.25">
      <c r="L1557" t="str">
        <f t="shared" si="168"/>
        <v/>
      </c>
      <c r="M1557" t="str">
        <f t="shared" si="162"/>
        <v/>
      </c>
      <c r="N1557">
        <v>0</v>
      </c>
      <c r="O1557" t="e">
        <f>$C$23*O1556</f>
        <v>#VALUE!</v>
      </c>
      <c r="P1557" t="e">
        <f>$C$22*P1556</f>
        <v>#VALUE!</v>
      </c>
      <c r="R1557">
        <f>$C$20*$C$6</f>
        <v>25325.832000000002</v>
      </c>
      <c r="AF1557" s="10">
        <v>14940</v>
      </c>
      <c r="AG1557">
        <f t="shared" ca="1" si="163"/>
        <v>0</v>
      </c>
      <c r="AH1557">
        <f t="shared" ca="1" si="164"/>
        <v>0</v>
      </c>
      <c r="AI1557">
        <f t="shared" ca="1" si="165"/>
        <v>0</v>
      </c>
      <c r="AJ1557">
        <f t="shared" ca="1" si="166"/>
        <v>1</v>
      </c>
      <c r="AK1557">
        <f t="shared" ca="1" si="167"/>
        <v>1333.5</v>
      </c>
    </row>
    <row r="1558" spans="12:37" x14ac:dyDescent="0.25">
      <c r="L1558" t="str">
        <f t="shared" si="168"/>
        <v/>
      </c>
      <c r="M1558" t="str">
        <f t="shared" si="162"/>
        <v/>
      </c>
      <c r="AF1558" s="10">
        <v>14950</v>
      </c>
      <c r="AG1558">
        <f t="shared" ca="1" si="163"/>
        <v>0</v>
      </c>
      <c r="AH1558">
        <f t="shared" ca="1" si="164"/>
        <v>0</v>
      </c>
      <c r="AI1558">
        <f t="shared" ca="1" si="165"/>
        <v>0</v>
      </c>
      <c r="AJ1558">
        <f t="shared" ca="1" si="166"/>
        <v>1</v>
      </c>
      <c r="AK1558">
        <f t="shared" ca="1" si="167"/>
        <v>1333.5</v>
      </c>
    </row>
    <row r="1559" spans="12:37" x14ac:dyDescent="0.25">
      <c r="L1559" t="str">
        <f t="shared" si="168"/>
        <v/>
      </c>
      <c r="M1559" t="str">
        <f t="shared" si="162"/>
        <v/>
      </c>
      <c r="N1559" t="e">
        <f t="array" ref="N1559:P1561">MINVERSE(N1555:P1557)</f>
        <v>#VALUE!</v>
      </c>
      <c r="O1559" t="e">
        <v>#VALUE!</v>
      </c>
      <c r="P1559" t="e">
        <v>#VALUE!</v>
      </c>
      <c r="R1559" t="e">
        <f t="array" ref="R1559:R1561">MMULT(N1559:P1561,R1555:R1557)</f>
        <v>#VALUE!</v>
      </c>
      <c r="S1559" t="s">
        <v>35</v>
      </c>
      <c r="AF1559" s="10">
        <v>14960</v>
      </c>
      <c r="AG1559">
        <f t="shared" ca="1" si="163"/>
        <v>0</v>
      </c>
      <c r="AH1559">
        <f t="shared" ca="1" si="164"/>
        <v>0</v>
      </c>
      <c r="AI1559">
        <f t="shared" ca="1" si="165"/>
        <v>0</v>
      </c>
      <c r="AJ1559">
        <f t="shared" ca="1" si="166"/>
        <v>1</v>
      </c>
      <c r="AK1559">
        <f t="shared" ca="1" si="167"/>
        <v>1333.5</v>
      </c>
    </row>
    <row r="1560" spans="12:37" x14ac:dyDescent="0.25">
      <c r="L1560" t="str">
        <f t="shared" si="168"/>
        <v/>
      </c>
      <c r="M1560" t="str">
        <f t="shared" si="162"/>
        <v/>
      </c>
      <c r="N1560" t="e">
        <v>#VALUE!</v>
      </c>
      <c r="O1560" t="e">
        <v>#VALUE!</v>
      </c>
      <c r="P1560" t="e">
        <v>#VALUE!</v>
      </c>
      <c r="R1560" t="e">
        <v>#VALUE!</v>
      </c>
      <c r="S1560" t="s">
        <v>35</v>
      </c>
      <c r="AF1560" s="10">
        <v>14970</v>
      </c>
      <c r="AG1560">
        <f t="shared" ca="1" si="163"/>
        <v>0</v>
      </c>
      <c r="AH1560">
        <f t="shared" ca="1" si="164"/>
        <v>0</v>
      </c>
      <c r="AI1560">
        <f t="shared" ca="1" si="165"/>
        <v>0</v>
      </c>
      <c r="AJ1560">
        <f t="shared" ca="1" si="166"/>
        <v>1</v>
      </c>
      <c r="AK1560">
        <f t="shared" ca="1" si="167"/>
        <v>1333.5</v>
      </c>
    </row>
    <row r="1561" spans="12:37" x14ac:dyDescent="0.25">
      <c r="L1561" t="str">
        <f t="shared" si="168"/>
        <v/>
      </c>
      <c r="M1561" t="str">
        <f t="shared" si="162"/>
        <v/>
      </c>
      <c r="N1561" t="e">
        <v>#VALUE!</v>
      </c>
      <c r="O1561" t="e">
        <v>#VALUE!</v>
      </c>
      <c r="P1561" t="e">
        <v>#VALUE!</v>
      </c>
      <c r="R1561" t="e">
        <v>#VALUE!</v>
      </c>
      <c r="S1561" t="s">
        <v>35</v>
      </c>
      <c r="AF1561" s="10">
        <v>14980</v>
      </c>
      <c r="AG1561">
        <f t="shared" ca="1" si="163"/>
        <v>0</v>
      </c>
      <c r="AH1561">
        <f t="shared" ca="1" si="164"/>
        <v>0</v>
      </c>
      <c r="AI1561">
        <f t="shared" ca="1" si="165"/>
        <v>0</v>
      </c>
      <c r="AJ1561">
        <f t="shared" ca="1" si="166"/>
        <v>1</v>
      </c>
      <c r="AK1561">
        <f t="shared" ca="1" si="167"/>
        <v>1333.5</v>
      </c>
    </row>
    <row r="1562" spans="12:37" x14ac:dyDescent="0.25">
      <c r="L1562" t="str">
        <f t="shared" si="168"/>
        <v/>
      </c>
      <c r="M1562" t="str">
        <f t="shared" si="162"/>
        <v/>
      </c>
      <c r="AF1562" s="10">
        <v>14990</v>
      </c>
      <c r="AG1562">
        <f t="shared" ca="1" si="163"/>
        <v>0</v>
      </c>
      <c r="AH1562">
        <f t="shared" ca="1" si="164"/>
        <v>0</v>
      </c>
      <c r="AI1562">
        <f t="shared" ca="1" si="165"/>
        <v>0</v>
      </c>
      <c r="AJ1562">
        <f t="shared" ca="1" si="166"/>
        <v>1</v>
      </c>
      <c r="AK1562">
        <f t="shared" ca="1" si="167"/>
        <v>1333.5</v>
      </c>
    </row>
    <row r="1563" spans="12:37" x14ac:dyDescent="0.25">
      <c r="L1563" t="str">
        <f t="shared" si="168"/>
        <v/>
      </c>
      <c r="M1563" t="str">
        <f t="shared" si="162"/>
        <v/>
      </c>
      <c r="AF1563" s="10">
        <v>15000</v>
      </c>
      <c r="AG1563">
        <f t="shared" ca="1" si="163"/>
        <v>0</v>
      </c>
      <c r="AH1563">
        <f t="shared" ca="1" si="164"/>
        <v>0</v>
      </c>
      <c r="AI1563">
        <f t="shared" ca="1" si="165"/>
        <v>0</v>
      </c>
      <c r="AJ1563">
        <f t="shared" ca="1" si="166"/>
        <v>1</v>
      </c>
      <c r="AK1563">
        <f t="shared" ca="1" si="167"/>
        <v>1333.5</v>
      </c>
    </row>
    <row r="1564" spans="12:37" x14ac:dyDescent="0.25">
      <c r="L1564" t="str">
        <f t="shared" si="168"/>
        <v/>
      </c>
      <c r="M1564" t="str">
        <f t="shared" si="162"/>
        <v/>
      </c>
      <c r="N1564" t="s">
        <v>32</v>
      </c>
      <c r="O1564" t="s">
        <v>33</v>
      </c>
      <c r="P1564" t="s">
        <v>34</v>
      </c>
      <c r="AF1564" s="10">
        <v>15010</v>
      </c>
      <c r="AG1564">
        <f t="shared" ca="1" si="163"/>
        <v>0</v>
      </c>
      <c r="AH1564">
        <f t="shared" ca="1" si="164"/>
        <v>0</v>
      </c>
      <c r="AI1564">
        <f t="shared" ca="1" si="165"/>
        <v>0</v>
      </c>
      <c r="AJ1564">
        <f t="shared" ca="1" si="166"/>
        <v>1</v>
      </c>
      <c r="AK1564">
        <f t="shared" ca="1" si="167"/>
        <v>1333.5</v>
      </c>
    </row>
    <row r="1565" spans="12:37" x14ac:dyDescent="0.25">
      <c r="L1565" t="str">
        <f t="shared" si="168"/>
        <v/>
      </c>
      <c r="M1565" t="str">
        <f t="shared" si="162"/>
        <v/>
      </c>
      <c r="N1565" t="e">
        <f>COS(RADIANS(M1565))</f>
        <v>#VALUE!</v>
      </c>
      <c r="O1565" t="str">
        <f>IFERROR(-COS(RADIANS(DEGREES(ASIN(((SIN(RADIANS(M1565)))*$C$26)/(SQRT((((SIN(RADIANS(M1565)))*$C$26)^2)+(($C$22-$C$25-(((SIN(RADIANS(90-M1565)))*$C$26))-$C$23)^2))))))),"")</f>
        <v/>
      </c>
      <c r="P1565" t="e">
        <f>N1565</f>
        <v>#VALUE!</v>
      </c>
      <c r="R1565">
        <v>0</v>
      </c>
      <c r="AF1565" s="10">
        <v>15020</v>
      </c>
      <c r="AG1565">
        <f t="shared" ca="1" si="163"/>
        <v>0</v>
      </c>
      <c r="AH1565">
        <f t="shared" ca="1" si="164"/>
        <v>0</v>
      </c>
      <c r="AI1565">
        <f t="shared" ca="1" si="165"/>
        <v>0</v>
      </c>
      <c r="AJ1565">
        <f t="shared" ca="1" si="166"/>
        <v>1</v>
      </c>
      <c r="AK1565">
        <f t="shared" ca="1" si="167"/>
        <v>1333.5</v>
      </c>
    </row>
    <row r="1566" spans="12:37" x14ac:dyDescent="0.25">
      <c r="L1566" t="str">
        <f t="shared" si="168"/>
        <v/>
      </c>
      <c r="M1566" t="str">
        <f t="shared" si="162"/>
        <v/>
      </c>
      <c r="N1566" t="e">
        <f>SIN(RADIANS(M1565))</f>
        <v>#VALUE!</v>
      </c>
      <c r="O1566" t="e">
        <f>SIN(RADIANS(DEGREES(ASIN(((SIN(RADIANS(M1565)))*$C$26)/(SQRT((((SIN(RADIANS(M1565)))*$C$26)^2)+(($C$22-$C$25-(((SIN(RADIANS(90-M1565)))*$C$26))-$C$23)^2)))))))</f>
        <v>#VALUE!</v>
      </c>
      <c r="P1566" t="e">
        <f>N1566</f>
        <v>#VALUE!</v>
      </c>
      <c r="R1566">
        <f>$C$6</f>
        <v>1333.5</v>
      </c>
      <c r="AF1566" s="10">
        <v>15030</v>
      </c>
      <c r="AG1566">
        <f t="shared" ca="1" si="163"/>
        <v>0</v>
      </c>
      <c r="AH1566">
        <f t="shared" ca="1" si="164"/>
        <v>0</v>
      </c>
      <c r="AI1566">
        <f t="shared" ca="1" si="165"/>
        <v>0</v>
      </c>
      <c r="AJ1566">
        <f t="shared" ca="1" si="166"/>
        <v>1</v>
      </c>
      <c r="AK1566">
        <f t="shared" ca="1" si="167"/>
        <v>1333.5</v>
      </c>
    </row>
    <row r="1567" spans="12:37" x14ac:dyDescent="0.25">
      <c r="L1567" t="str">
        <f t="shared" si="168"/>
        <v/>
      </c>
      <c r="M1567" t="str">
        <f t="shared" si="162"/>
        <v/>
      </c>
      <c r="N1567">
        <v>0</v>
      </c>
      <c r="O1567" t="e">
        <f>$C$23*O1566</f>
        <v>#VALUE!</v>
      </c>
      <c r="P1567" t="e">
        <f>$C$22*P1566</f>
        <v>#VALUE!</v>
      </c>
      <c r="R1567">
        <f>$C$20*$C$6</f>
        <v>25325.832000000002</v>
      </c>
      <c r="AF1567" s="10">
        <v>15040</v>
      </c>
      <c r="AG1567">
        <f t="shared" ca="1" si="163"/>
        <v>0</v>
      </c>
      <c r="AH1567">
        <f t="shared" ca="1" si="164"/>
        <v>0</v>
      </c>
      <c r="AI1567">
        <f t="shared" ca="1" si="165"/>
        <v>0</v>
      </c>
      <c r="AJ1567">
        <f t="shared" ca="1" si="166"/>
        <v>1</v>
      </c>
      <c r="AK1567">
        <f t="shared" ca="1" si="167"/>
        <v>1333.5</v>
      </c>
    </row>
    <row r="1568" spans="12:37" x14ac:dyDescent="0.25">
      <c r="L1568" t="str">
        <f t="shared" si="168"/>
        <v/>
      </c>
      <c r="M1568" t="str">
        <f t="shared" si="162"/>
        <v/>
      </c>
      <c r="AF1568" s="10">
        <v>15050</v>
      </c>
      <c r="AG1568">
        <f t="shared" ca="1" si="163"/>
        <v>0</v>
      </c>
      <c r="AH1568">
        <f t="shared" ca="1" si="164"/>
        <v>0</v>
      </c>
      <c r="AI1568">
        <f t="shared" ca="1" si="165"/>
        <v>0</v>
      </c>
      <c r="AJ1568">
        <f t="shared" ca="1" si="166"/>
        <v>1</v>
      </c>
      <c r="AK1568">
        <f t="shared" ca="1" si="167"/>
        <v>1333.5</v>
      </c>
    </row>
    <row r="1569" spans="12:37" x14ac:dyDescent="0.25">
      <c r="L1569" t="str">
        <f t="shared" si="168"/>
        <v/>
      </c>
      <c r="M1569" t="str">
        <f t="shared" si="162"/>
        <v/>
      </c>
      <c r="N1569" t="e">
        <f t="array" ref="N1569:P1571">MINVERSE(N1565:P1567)</f>
        <v>#VALUE!</v>
      </c>
      <c r="O1569" t="e">
        <v>#VALUE!</v>
      </c>
      <c r="P1569" t="e">
        <v>#VALUE!</v>
      </c>
      <c r="R1569" t="e">
        <f t="array" ref="R1569:R1571">MMULT(N1569:P1571,R1565:R1567)</f>
        <v>#VALUE!</v>
      </c>
      <c r="S1569" t="s">
        <v>35</v>
      </c>
      <c r="AF1569" s="10">
        <v>15060</v>
      </c>
      <c r="AG1569">
        <f t="shared" ca="1" si="163"/>
        <v>0</v>
      </c>
      <c r="AH1569">
        <f t="shared" ca="1" si="164"/>
        <v>0</v>
      </c>
      <c r="AI1569">
        <f t="shared" ca="1" si="165"/>
        <v>0</v>
      </c>
      <c r="AJ1569">
        <f t="shared" ca="1" si="166"/>
        <v>1</v>
      </c>
      <c r="AK1569">
        <f t="shared" ca="1" si="167"/>
        <v>1333.5</v>
      </c>
    </row>
    <row r="1570" spans="12:37" x14ac:dyDescent="0.25">
      <c r="L1570" t="str">
        <f t="shared" si="168"/>
        <v/>
      </c>
      <c r="M1570" t="str">
        <f t="shared" si="162"/>
        <v/>
      </c>
      <c r="N1570" t="e">
        <v>#VALUE!</v>
      </c>
      <c r="O1570" t="e">
        <v>#VALUE!</v>
      </c>
      <c r="P1570" t="e">
        <v>#VALUE!</v>
      </c>
      <c r="R1570" t="e">
        <v>#VALUE!</v>
      </c>
      <c r="S1570" t="s">
        <v>35</v>
      </c>
      <c r="AF1570" s="10">
        <v>15070</v>
      </c>
      <c r="AG1570">
        <f t="shared" ca="1" si="163"/>
        <v>0</v>
      </c>
      <c r="AH1570">
        <f t="shared" ca="1" si="164"/>
        <v>0</v>
      </c>
      <c r="AI1570">
        <f t="shared" ca="1" si="165"/>
        <v>0</v>
      </c>
      <c r="AJ1570">
        <f t="shared" ca="1" si="166"/>
        <v>1</v>
      </c>
      <c r="AK1570">
        <f t="shared" ca="1" si="167"/>
        <v>1333.5</v>
      </c>
    </row>
    <row r="1571" spans="12:37" x14ac:dyDescent="0.25">
      <c r="L1571" t="str">
        <f t="shared" si="168"/>
        <v/>
      </c>
      <c r="M1571" t="str">
        <f t="shared" ref="M1571:M1634" si="169">IF(M1561="","",IF(((M1561+$O$61)&gt;=$O$49+($O$61/2)),"",(M1561+$O$61)))</f>
        <v/>
      </c>
      <c r="N1571" t="e">
        <v>#VALUE!</v>
      </c>
      <c r="O1571" t="e">
        <v>#VALUE!</v>
      </c>
      <c r="P1571" t="e">
        <v>#VALUE!</v>
      </c>
      <c r="R1571" t="e">
        <v>#VALUE!</v>
      </c>
      <c r="S1571" t="s">
        <v>35</v>
      </c>
      <c r="AF1571" s="10">
        <v>15080</v>
      </c>
      <c r="AG1571">
        <f t="shared" ca="1" si="163"/>
        <v>0</v>
      </c>
      <c r="AH1571">
        <f t="shared" ca="1" si="164"/>
        <v>0</v>
      </c>
      <c r="AI1571">
        <f t="shared" ca="1" si="165"/>
        <v>0</v>
      </c>
      <c r="AJ1571">
        <f t="shared" ca="1" si="166"/>
        <v>1</v>
      </c>
      <c r="AK1571">
        <f t="shared" ca="1" si="167"/>
        <v>1333.5</v>
      </c>
    </row>
    <row r="1572" spans="12:37" x14ac:dyDescent="0.25">
      <c r="L1572" t="str">
        <f t="shared" si="168"/>
        <v/>
      </c>
      <c r="M1572" t="str">
        <f t="shared" si="169"/>
        <v/>
      </c>
      <c r="AF1572" s="10">
        <v>15090</v>
      </c>
      <c r="AG1572">
        <f t="shared" ca="1" si="163"/>
        <v>0</v>
      </c>
      <c r="AH1572">
        <f t="shared" ca="1" si="164"/>
        <v>0</v>
      </c>
      <c r="AI1572">
        <f t="shared" ca="1" si="165"/>
        <v>0</v>
      </c>
      <c r="AJ1572">
        <f t="shared" ca="1" si="166"/>
        <v>1</v>
      </c>
      <c r="AK1572">
        <f t="shared" ca="1" si="167"/>
        <v>1333.5</v>
      </c>
    </row>
    <row r="1573" spans="12:37" x14ac:dyDescent="0.25">
      <c r="L1573" t="str">
        <f t="shared" si="168"/>
        <v/>
      </c>
      <c r="M1573" t="str">
        <f t="shared" si="169"/>
        <v/>
      </c>
      <c r="AF1573" s="10">
        <v>15100</v>
      </c>
      <c r="AG1573">
        <f t="shared" ca="1" si="163"/>
        <v>0</v>
      </c>
      <c r="AH1573">
        <f t="shared" ca="1" si="164"/>
        <v>0</v>
      </c>
      <c r="AI1573">
        <f t="shared" ca="1" si="165"/>
        <v>0</v>
      </c>
      <c r="AJ1573">
        <f t="shared" ca="1" si="166"/>
        <v>1</v>
      </c>
      <c r="AK1573">
        <f t="shared" ca="1" si="167"/>
        <v>1333.5</v>
      </c>
    </row>
    <row r="1574" spans="12:37" x14ac:dyDescent="0.25">
      <c r="L1574" t="str">
        <f t="shared" si="168"/>
        <v/>
      </c>
      <c r="M1574" t="str">
        <f t="shared" si="169"/>
        <v/>
      </c>
      <c r="N1574" t="s">
        <v>32</v>
      </c>
      <c r="O1574" t="s">
        <v>33</v>
      </c>
      <c r="P1574" t="s">
        <v>34</v>
      </c>
      <c r="AF1574" s="10">
        <v>15110</v>
      </c>
      <c r="AG1574">
        <f t="shared" ca="1" si="163"/>
        <v>0</v>
      </c>
      <c r="AH1574">
        <f t="shared" ca="1" si="164"/>
        <v>0</v>
      </c>
      <c r="AI1574">
        <f t="shared" ca="1" si="165"/>
        <v>0</v>
      </c>
      <c r="AJ1574">
        <f t="shared" ca="1" si="166"/>
        <v>1</v>
      </c>
      <c r="AK1574">
        <f t="shared" ca="1" si="167"/>
        <v>1333.5</v>
      </c>
    </row>
    <row r="1575" spans="12:37" x14ac:dyDescent="0.25">
      <c r="L1575" t="str">
        <f t="shared" si="168"/>
        <v/>
      </c>
      <c r="M1575" t="str">
        <f t="shared" si="169"/>
        <v/>
      </c>
      <c r="N1575" t="e">
        <f>COS(RADIANS(M1575))</f>
        <v>#VALUE!</v>
      </c>
      <c r="O1575" t="str">
        <f>IFERROR(-COS(RADIANS(DEGREES(ASIN(((SIN(RADIANS(M1575)))*$C$26)/(SQRT((((SIN(RADIANS(M1575)))*$C$26)^2)+(($C$22-$C$25-(((SIN(RADIANS(90-M1575)))*$C$26))-$C$23)^2))))))),"")</f>
        <v/>
      </c>
      <c r="P1575" t="e">
        <f>N1575</f>
        <v>#VALUE!</v>
      </c>
      <c r="R1575">
        <v>0</v>
      </c>
      <c r="AF1575" s="10">
        <v>15120</v>
      </c>
      <c r="AG1575">
        <f t="shared" ca="1" si="163"/>
        <v>0</v>
      </c>
      <c r="AH1575">
        <f t="shared" ca="1" si="164"/>
        <v>0</v>
      </c>
      <c r="AI1575">
        <f t="shared" ca="1" si="165"/>
        <v>0</v>
      </c>
      <c r="AJ1575">
        <f t="shared" ca="1" si="166"/>
        <v>1</v>
      </c>
      <c r="AK1575">
        <f t="shared" ca="1" si="167"/>
        <v>1333.5</v>
      </c>
    </row>
    <row r="1576" spans="12:37" x14ac:dyDescent="0.25">
      <c r="L1576" t="str">
        <f t="shared" si="168"/>
        <v/>
      </c>
      <c r="M1576" t="str">
        <f t="shared" si="169"/>
        <v/>
      </c>
      <c r="N1576" t="e">
        <f>SIN(RADIANS(M1575))</f>
        <v>#VALUE!</v>
      </c>
      <c r="O1576" t="e">
        <f>SIN(RADIANS(DEGREES(ASIN(((SIN(RADIANS(M1575)))*$C$26)/(SQRT((((SIN(RADIANS(M1575)))*$C$26)^2)+(($C$22-$C$25-(((SIN(RADIANS(90-M1575)))*$C$26))-$C$23)^2)))))))</f>
        <v>#VALUE!</v>
      </c>
      <c r="P1576" t="e">
        <f>N1576</f>
        <v>#VALUE!</v>
      </c>
      <c r="R1576">
        <f>$C$6</f>
        <v>1333.5</v>
      </c>
      <c r="AF1576" s="10">
        <v>15130</v>
      </c>
      <c r="AG1576">
        <f t="shared" ca="1" si="163"/>
        <v>0</v>
      </c>
      <c r="AH1576">
        <f t="shared" ca="1" si="164"/>
        <v>0</v>
      </c>
      <c r="AI1576">
        <f t="shared" ca="1" si="165"/>
        <v>0</v>
      </c>
      <c r="AJ1576">
        <f t="shared" ca="1" si="166"/>
        <v>1</v>
      </c>
      <c r="AK1576">
        <f t="shared" ca="1" si="167"/>
        <v>1333.5</v>
      </c>
    </row>
    <row r="1577" spans="12:37" x14ac:dyDescent="0.25">
      <c r="L1577" t="str">
        <f t="shared" si="168"/>
        <v/>
      </c>
      <c r="M1577" t="str">
        <f t="shared" si="169"/>
        <v/>
      </c>
      <c r="N1577">
        <v>0</v>
      </c>
      <c r="O1577" t="e">
        <f>$C$23*O1576</f>
        <v>#VALUE!</v>
      </c>
      <c r="P1577" t="e">
        <f>$C$22*P1576</f>
        <v>#VALUE!</v>
      </c>
      <c r="R1577">
        <f>$C$20*$C$6</f>
        <v>25325.832000000002</v>
      </c>
      <c r="AF1577" s="10">
        <v>15140</v>
      </c>
      <c r="AG1577">
        <f t="shared" ca="1" si="163"/>
        <v>0</v>
      </c>
      <c r="AH1577">
        <f t="shared" ca="1" si="164"/>
        <v>0</v>
      </c>
      <c r="AI1577">
        <f t="shared" ca="1" si="165"/>
        <v>0</v>
      </c>
      <c r="AJ1577">
        <f t="shared" ca="1" si="166"/>
        <v>1</v>
      </c>
      <c r="AK1577">
        <f t="shared" ca="1" si="167"/>
        <v>1333.5</v>
      </c>
    </row>
    <row r="1578" spans="12:37" x14ac:dyDescent="0.25">
      <c r="L1578" t="str">
        <f t="shared" si="168"/>
        <v/>
      </c>
      <c r="M1578" t="str">
        <f t="shared" si="169"/>
        <v/>
      </c>
      <c r="AF1578" s="10">
        <v>15150</v>
      </c>
      <c r="AG1578">
        <f t="shared" ca="1" si="163"/>
        <v>0</v>
      </c>
      <c r="AH1578">
        <f t="shared" ca="1" si="164"/>
        <v>0</v>
      </c>
      <c r="AI1578">
        <f t="shared" ca="1" si="165"/>
        <v>0</v>
      </c>
      <c r="AJ1578">
        <f t="shared" ca="1" si="166"/>
        <v>1</v>
      </c>
      <c r="AK1578">
        <f t="shared" ca="1" si="167"/>
        <v>1333.5</v>
      </c>
    </row>
    <row r="1579" spans="12:37" x14ac:dyDescent="0.25">
      <c r="L1579" t="str">
        <f t="shared" si="168"/>
        <v/>
      </c>
      <c r="M1579" t="str">
        <f t="shared" si="169"/>
        <v/>
      </c>
      <c r="N1579" t="e">
        <f t="array" ref="N1579:P1581">MINVERSE(N1575:P1577)</f>
        <v>#VALUE!</v>
      </c>
      <c r="O1579" t="e">
        <v>#VALUE!</v>
      </c>
      <c r="P1579" t="e">
        <v>#VALUE!</v>
      </c>
      <c r="R1579" t="e">
        <f t="array" ref="R1579:R1581">MMULT(N1579:P1581,R1575:R1577)</f>
        <v>#VALUE!</v>
      </c>
      <c r="S1579" t="s">
        <v>35</v>
      </c>
      <c r="AF1579" s="10">
        <v>15160</v>
      </c>
      <c r="AG1579">
        <f t="shared" ca="1" si="163"/>
        <v>0</v>
      </c>
      <c r="AH1579">
        <f t="shared" ca="1" si="164"/>
        <v>0</v>
      </c>
      <c r="AI1579">
        <f t="shared" ca="1" si="165"/>
        <v>0</v>
      </c>
      <c r="AJ1579">
        <f t="shared" ca="1" si="166"/>
        <v>1</v>
      </c>
      <c r="AK1579">
        <f t="shared" ca="1" si="167"/>
        <v>1333.5</v>
      </c>
    </row>
    <row r="1580" spans="12:37" x14ac:dyDescent="0.25">
      <c r="L1580" t="str">
        <f t="shared" si="168"/>
        <v/>
      </c>
      <c r="M1580" t="str">
        <f t="shared" si="169"/>
        <v/>
      </c>
      <c r="N1580" t="e">
        <v>#VALUE!</v>
      </c>
      <c r="O1580" t="e">
        <v>#VALUE!</v>
      </c>
      <c r="P1580" t="e">
        <v>#VALUE!</v>
      </c>
      <c r="R1580" t="e">
        <v>#VALUE!</v>
      </c>
      <c r="S1580" t="s">
        <v>35</v>
      </c>
      <c r="AF1580" s="10">
        <v>15170</v>
      </c>
      <c r="AG1580">
        <f t="shared" ca="1" si="163"/>
        <v>0</v>
      </c>
      <c r="AH1580">
        <f t="shared" ca="1" si="164"/>
        <v>0</v>
      </c>
      <c r="AI1580">
        <f t="shared" ca="1" si="165"/>
        <v>0</v>
      </c>
      <c r="AJ1580">
        <f t="shared" ca="1" si="166"/>
        <v>1</v>
      </c>
      <c r="AK1580">
        <f t="shared" ca="1" si="167"/>
        <v>1333.5</v>
      </c>
    </row>
    <row r="1581" spans="12:37" x14ac:dyDescent="0.25">
      <c r="L1581" t="str">
        <f t="shared" si="168"/>
        <v/>
      </c>
      <c r="M1581" t="str">
        <f t="shared" si="169"/>
        <v/>
      </c>
      <c r="N1581" t="e">
        <v>#VALUE!</v>
      </c>
      <c r="O1581" t="e">
        <v>#VALUE!</v>
      </c>
      <c r="P1581" t="e">
        <v>#VALUE!</v>
      </c>
      <c r="R1581" t="e">
        <v>#VALUE!</v>
      </c>
      <c r="S1581" t="s">
        <v>35</v>
      </c>
      <c r="AF1581" s="10">
        <v>15180</v>
      </c>
      <c r="AG1581">
        <f t="shared" ca="1" si="163"/>
        <v>0</v>
      </c>
      <c r="AH1581">
        <f t="shared" ca="1" si="164"/>
        <v>0</v>
      </c>
      <c r="AI1581">
        <f t="shared" ca="1" si="165"/>
        <v>0</v>
      </c>
      <c r="AJ1581">
        <f t="shared" ca="1" si="166"/>
        <v>1</v>
      </c>
      <c r="AK1581">
        <f t="shared" ca="1" si="167"/>
        <v>1333.5</v>
      </c>
    </row>
    <row r="1582" spans="12:37" x14ac:dyDescent="0.25">
      <c r="L1582" t="str">
        <f t="shared" si="168"/>
        <v/>
      </c>
      <c r="M1582" t="str">
        <f t="shared" si="169"/>
        <v/>
      </c>
      <c r="AF1582" s="10">
        <v>15190</v>
      </c>
      <c r="AG1582">
        <f t="shared" ca="1" si="163"/>
        <v>0</v>
      </c>
      <c r="AH1582">
        <f t="shared" ca="1" si="164"/>
        <v>0</v>
      </c>
      <c r="AI1582">
        <f t="shared" ca="1" si="165"/>
        <v>0</v>
      </c>
      <c r="AJ1582">
        <f t="shared" ca="1" si="166"/>
        <v>1</v>
      </c>
      <c r="AK1582">
        <f t="shared" ca="1" si="167"/>
        <v>1333.5</v>
      </c>
    </row>
    <row r="1583" spans="12:37" x14ac:dyDescent="0.25">
      <c r="L1583" t="str">
        <f t="shared" si="168"/>
        <v/>
      </c>
      <c r="M1583" t="str">
        <f t="shared" si="169"/>
        <v/>
      </c>
      <c r="AF1583" s="10">
        <v>15200</v>
      </c>
      <c r="AG1583">
        <f t="shared" ca="1" si="163"/>
        <v>0</v>
      </c>
      <c r="AH1583">
        <f t="shared" ca="1" si="164"/>
        <v>0</v>
      </c>
      <c r="AI1583">
        <f t="shared" ca="1" si="165"/>
        <v>0</v>
      </c>
      <c r="AJ1583">
        <f t="shared" ca="1" si="166"/>
        <v>1</v>
      </c>
      <c r="AK1583">
        <f t="shared" ca="1" si="167"/>
        <v>1333.5</v>
      </c>
    </row>
    <row r="1584" spans="12:37" x14ac:dyDescent="0.25">
      <c r="L1584" t="str">
        <f t="shared" si="168"/>
        <v/>
      </c>
      <c r="M1584" t="str">
        <f t="shared" si="169"/>
        <v/>
      </c>
      <c r="N1584" t="s">
        <v>32</v>
      </c>
      <c r="O1584" t="s">
        <v>33</v>
      </c>
      <c r="P1584" t="s">
        <v>34</v>
      </c>
      <c r="AF1584" s="10">
        <v>15210</v>
      </c>
      <c r="AG1584">
        <f t="shared" ca="1" si="163"/>
        <v>0</v>
      </c>
      <c r="AH1584">
        <f t="shared" ca="1" si="164"/>
        <v>0</v>
      </c>
      <c r="AI1584">
        <f t="shared" ca="1" si="165"/>
        <v>0</v>
      </c>
      <c r="AJ1584">
        <f t="shared" ca="1" si="166"/>
        <v>1</v>
      </c>
      <c r="AK1584">
        <f t="shared" ca="1" si="167"/>
        <v>1333.5</v>
      </c>
    </row>
    <row r="1585" spans="12:37" x14ac:dyDescent="0.25">
      <c r="L1585" t="str">
        <f t="shared" si="168"/>
        <v/>
      </c>
      <c r="M1585" t="str">
        <f t="shared" si="169"/>
        <v/>
      </c>
      <c r="N1585" t="e">
        <f>COS(RADIANS(M1585))</f>
        <v>#VALUE!</v>
      </c>
      <c r="O1585" t="str">
        <f>IFERROR(-COS(RADIANS(DEGREES(ASIN(((SIN(RADIANS(M1585)))*$C$26)/(SQRT((((SIN(RADIANS(M1585)))*$C$26)^2)+(($C$22-$C$25-(((SIN(RADIANS(90-M1585)))*$C$26))-$C$23)^2))))))),"")</f>
        <v/>
      </c>
      <c r="P1585" t="e">
        <f>N1585</f>
        <v>#VALUE!</v>
      </c>
      <c r="R1585">
        <v>0</v>
      </c>
      <c r="AF1585" s="10">
        <v>15220</v>
      </c>
      <c r="AG1585">
        <f t="shared" ca="1" si="163"/>
        <v>0</v>
      </c>
      <c r="AH1585">
        <f t="shared" ca="1" si="164"/>
        <v>0</v>
      </c>
      <c r="AI1585">
        <f t="shared" ca="1" si="165"/>
        <v>0</v>
      </c>
      <c r="AJ1585">
        <f t="shared" ca="1" si="166"/>
        <v>1</v>
      </c>
      <c r="AK1585">
        <f t="shared" ca="1" si="167"/>
        <v>1333.5</v>
      </c>
    </row>
    <row r="1586" spans="12:37" x14ac:dyDescent="0.25">
      <c r="L1586" t="str">
        <f t="shared" si="168"/>
        <v/>
      </c>
      <c r="M1586" t="str">
        <f t="shared" si="169"/>
        <v/>
      </c>
      <c r="N1586" t="e">
        <f>SIN(RADIANS(M1585))</f>
        <v>#VALUE!</v>
      </c>
      <c r="O1586" t="e">
        <f>SIN(RADIANS(DEGREES(ASIN(((SIN(RADIANS(M1585)))*$C$26)/(SQRT((((SIN(RADIANS(M1585)))*$C$26)^2)+(($C$22-$C$25-(((SIN(RADIANS(90-M1585)))*$C$26))-$C$23)^2)))))))</f>
        <v>#VALUE!</v>
      </c>
      <c r="P1586" t="e">
        <f>N1586</f>
        <v>#VALUE!</v>
      </c>
      <c r="R1586">
        <f>$C$6</f>
        <v>1333.5</v>
      </c>
      <c r="AF1586" s="10">
        <v>15230</v>
      </c>
      <c r="AG1586">
        <f t="shared" ca="1" si="163"/>
        <v>0</v>
      </c>
      <c r="AH1586">
        <f t="shared" ca="1" si="164"/>
        <v>0</v>
      </c>
      <c r="AI1586">
        <f t="shared" ca="1" si="165"/>
        <v>0</v>
      </c>
      <c r="AJ1586">
        <f t="shared" ca="1" si="166"/>
        <v>1</v>
      </c>
      <c r="AK1586">
        <f t="shared" ca="1" si="167"/>
        <v>1333.5</v>
      </c>
    </row>
    <row r="1587" spans="12:37" x14ac:dyDescent="0.25">
      <c r="L1587" t="str">
        <f t="shared" si="168"/>
        <v/>
      </c>
      <c r="M1587" t="str">
        <f t="shared" si="169"/>
        <v/>
      </c>
      <c r="N1587">
        <v>0</v>
      </c>
      <c r="O1587" t="e">
        <f>$C$23*O1586</f>
        <v>#VALUE!</v>
      </c>
      <c r="P1587" t="e">
        <f>$C$22*P1586</f>
        <v>#VALUE!</v>
      </c>
      <c r="R1587">
        <f>$C$20*$C$6</f>
        <v>25325.832000000002</v>
      </c>
      <c r="AF1587" s="10">
        <v>15240</v>
      </c>
      <c r="AG1587">
        <f t="shared" ca="1" si="163"/>
        <v>0</v>
      </c>
      <c r="AH1587">
        <f t="shared" ca="1" si="164"/>
        <v>0</v>
      </c>
      <c r="AI1587">
        <f t="shared" ca="1" si="165"/>
        <v>0</v>
      </c>
      <c r="AJ1587">
        <f t="shared" ca="1" si="166"/>
        <v>1</v>
      </c>
      <c r="AK1587">
        <f t="shared" ca="1" si="167"/>
        <v>1333.5</v>
      </c>
    </row>
    <row r="1588" spans="12:37" x14ac:dyDescent="0.25">
      <c r="L1588" t="str">
        <f t="shared" si="168"/>
        <v/>
      </c>
      <c r="M1588" t="str">
        <f t="shared" si="169"/>
        <v/>
      </c>
      <c r="AF1588" s="10">
        <v>15250</v>
      </c>
      <c r="AG1588">
        <f t="shared" ca="1" si="163"/>
        <v>0</v>
      </c>
      <c r="AH1588">
        <f t="shared" ca="1" si="164"/>
        <v>0</v>
      </c>
      <c r="AI1588">
        <f t="shared" ca="1" si="165"/>
        <v>0</v>
      </c>
      <c r="AJ1588">
        <f t="shared" ca="1" si="166"/>
        <v>1</v>
      </c>
      <c r="AK1588">
        <f t="shared" ca="1" si="167"/>
        <v>1333.5</v>
      </c>
    </row>
    <row r="1589" spans="12:37" x14ac:dyDescent="0.25">
      <c r="L1589" t="str">
        <f t="shared" si="168"/>
        <v/>
      </c>
      <c r="M1589" t="str">
        <f t="shared" si="169"/>
        <v/>
      </c>
      <c r="N1589" t="e">
        <f t="array" ref="N1589:P1591">MINVERSE(N1585:P1587)</f>
        <v>#VALUE!</v>
      </c>
      <c r="O1589" t="e">
        <v>#VALUE!</v>
      </c>
      <c r="P1589" t="e">
        <v>#VALUE!</v>
      </c>
      <c r="R1589" t="e">
        <f t="array" ref="R1589:R1591">MMULT(N1589:P1591,R1585:R1587)</f>
        <v>#VALUE!</v>
      </c>
      <c r="S1589" t="s">
        <v>35</v>
      </c>
      <c r="AF1589" s="10">
        <v>15260</v>
      </c>
      <c r="AG1589">
        <f t="shared" ca="1" si="163"/>
        <v>0</v>
      </c>
      <c r="AH1589">
        <f t="shared" ca="1" si="164"/>
        <v>0</v>
      </c>
      <c r="AI1589">
        <f t="shared" ca="1" si="165"/>
        <v>0</v>
      </c>
      <c r="AJ1589">
        <f t="shared" ca="1" si="166"/>
        <v>1</v>
      </c>
      <c r="AK1589">
        <f t="shared" ca="1" si="167"/>
        <v>1333.5</v>
      </c>
    </row>
    <row r="1590" spans="12:37" x14ac:dyDescent="0.25">
      <c r="L1590" t="str">
        <f t="shared" si="168"/>
        <v/>
      </c>
      <c r="M1590" t="str">
        <f t="shared" si="169"/>
        <v/>
      </c>
      <c r="N1590" t="e">
        <v>#VALUE!</v>
      </c>
      <c r="O1590" t="e">
        <v>#VALUE!</v>
      </c>
      <c r="P1590" t="e">
        <v>#VALUE!</v>
      </c>
      <c r="R1590" t="e">
        <v>#VALUE!</v>
      </c>
      <c r="S1590" t="s">
        <v>35</v>
      </c>
      <c r="AF1590" s="10">
        <v>15270</v>
      </c>
      <c r="AG1590">
        <f t="shared" ca="1" si="163"/>
        <v>0</v>
      </c>
      <c r="AH1590">
        <f t="shared" ca="1" si="164"/>
        <v>0</v>
      </c>
      <c r="AI1590">
        <f t="shared" ca="1" si="165"/>
        <v>0</v>
      </c>
      <c r="AJ1590">
        <f t="shared" ca="1" si="166"/>
        <v>1</v>
      </c>
      <c r="AK1590">
        <f t="shared" ca="1" si="167"/>
        <v>1333.5</v>
      </c>
    </row>
    <row r="1591" spans="12:37" x14ac:dyDescent="0.25">
      <c r="L1591" t="str">
        <f t="shared" si="168"/>
        <v/>
      </c>
      <c r="M1591" t="str">
        <f t="shared" si="169"/>
        <v/>
      </c>
      <c r="N1591" t="e">
        <v>#VALUE!</v>
      </c>
      <c r="O1591" t="e">
        <v>#VALUE!</v>
      </c>
      <c r="P1591" t="e">
        <v>#VALUE!</v>
      </c>
      <c r="R1591" t="e">
        <v>#VALUE!</v>
      </c>
      <c r="S1591" t="s">
        <v>35</v>
      </c>
      <c r="AF1591" s="10">
        <v>15280</v>
      </c>
      <c r="AG1591">
        <f t="shared" ca="1" si="163"/>
        <v>0</v>
      </c>
      <c r="AH1591">
        <f t="shared" ca="1" si="164"/>
        <v>0</v>
      </c>
      <c r="AI1591">
        <f t="shared" ca="1" si="165"/>
        <v>0</v>
      </c>
      <c r="AJ1591">
        <f t="shared" ca="1" si="166"/>
        <v>1</v>
      </c>
      <c r="AK1591">
        <f t="shared" ca="1" si="167"/>
        <v>1333.5</v>
      </c>
    </row>
    <row r="1592" spans="12:37" x14ac:dyDescent="0.25">
      <c r="L1592" t="str">
        <f t="shared" si="168"/>
        <v/>
      </c>
      <c r="M1592" t="str">
        <f t="shared" si="169"/>
        <v/>
      </c>
      <c r="AF1592" s="10">
        <v>15290</v>
      </c>
      <c r="AG1592">
        <f t="shared" ca="1" si="163"/>
        <v>0</v>
      </c>
      <c r="AH1592">
        <f t="shared" ca="1" si="164"/>
        <v>0</v>
      </c>
      <c r="AI1592">
        <f t="shared" ca="1" si="165"/>
        <v>0</v>
      </c>
      <c r="AJ1592">
        <f t="shared" ca="1" si="166"/>
        <v>1</v>
      </c>
      <c r="AK1592">
        <f t="shared" ca="1" si="167"/>
        <v>1333.5</v>
      </c>
    </row>
    <row r="1593" spans="12:37" x14ac:dyDescent="0.25">
      <c r="L1593" t="str">
        <f t="shared" si="168"/>
        <v/>
      </c>
      <c r="M1593" t="str">
        <f t="shared" si="169"/>
        <v/>
      </c>
      <c r="AF1593" s="10">
        <v>15300</v>
      </c>
      <c r="AG1593">
        <f t="shared" ca="1" si="163"/>
        <v>0</v>
      </c>
      <c r="AH1593">
        <f t="shared" ca="1" si="164"/>
        <v>0</v>
      </c>
      <c r="AI1593">
        <f t="shared" ca="1" si="165"/>
        <v>0</v>
      </c>
      <c r="AJ1593">
        <f t="shared" ca="1" si="166"/>
        <v>1</v>
      </c>
      <c r="AK1593">
        <f t="shared" ca="1" si="167"/>
        <v>1333.5</v>
      </c>
    </row>
    <row r="1594" spans="12:37" x14ac:dyDescent="0.25">
      <c r="L1594" t="str">
        <f t="shared" si="168"/>
        <v/>
      </c>
      <c r="M1594" t="str">
        <f t="shared" si="169"/>
        <v/>
      </c>
      <c r="N1594" t="s">
        <v>32</v>
      </c>
      <c r="O1594" t="s">
        <v>33</v>
      </c>
      <c r="P1594" t="s">
        <v>34</v>
      </c>
      <c r="AF1594" s="10">
        <v>15310</v>
      </c>
      <c r="AG1594">
        <f t="shared" ca="1" si="163"/>
        <v>0</v>
      </c>
      <c r="AH1594">
        <f t="shared" ca="1" si="164"/>
        <v>0</v>
      </c>
      <c r="AI1594">
        <f t="shared" ca="1" si="165"/>
        <v>0</v>
      </c>
      <c r="AJ1594">
        <f t="shared" ca="1" si="166"/>
        <v>1</v>
      </c>
      <c r="AK1594">
        <f t="shared" ca="1" si="167"/>
        <v>1333.5</v>
      </c>
    </row>
    <row r="1595" spans="12:37" x14ac:dyDescent="0.25">
      <c r="L1595" t="str">
        <f t="shared" si="168"/>
        <v/>
      </c>
      <c r="M1595" t="str">
        <f t="shared" si="169"/>
        <v/>
      </c>
      <c r="N1595" t="e">
        <f>COS(RADIANS(M1595))</f>
        <v>#VALUE!</v>
      </c>
      <c r="O1595" t="str">
        <f>IFERROR(-COS(RADIANS(DEGREES(ASIN(((SIN(RADIANS(M1595)))*$C$26)/(SQRT((((SIN(RADIANS(M1595)))*$C$26)^2)+(($C$22-$C$25-(((SIN(RADIANS(90-M1595)))*$C$26))-$C$23)^2))))))),"")</f>
        <v/>
      </c>
      <c r="P1595" t="e">
        <f>N1595</f>
        <v>#VALUE!</v>
      </c>
      <c r="R1595">
        <v>0</v>
      </c>
      <c r="AF1595" s="10">
        <v>15320</v>
      </c>
      <c r="AG1595">
        <f t="shared" ca="1" si="163"/>
        <v>0</v>
      </c>
      <c r="AH1595">
        <f t="shared" ca="1" si="164"/>
        <v>0</v>
      </c>
      <c r="AI1595">
        <f t="shared" ca="1" si="165"/>
        <v>0</v>
      </c>
      <c r="AJ1595">
        <f t="shared" ca="1" si="166"/>
        <v>1</v>
      </c>
      <c r="AK1595">
        <f t="shared" ca="1" si="167"/>
        <v>1333.5</v>
      </c>
    </row>
    <row r="1596" spans="12:37" x14ac:dyDescent="0.25">
      <c r="L1596" t="str">
        <f t="shared" si="168"/>
        <v/>
      </c>
      <c r="M1596" t="str">
        <f t="shared" si="169"/>
        <v/>
      </c>
      <c r="N1596" t="e">
        <f>SIN(RADIANS(M1595))</f>
        <v>#VALUE!</v>
      </c>
      <c r="O1596" t="e">
        <f>SIN(RADIANS(DEGREES(ASIN(((SIN(RADIANS(M1595)))*$C$26)/(SQRT((((SIN(RADIANS(M1595)))*$C$26)^2)+(($C$22-$C$25-(((SIN(RADIANS(90-M1595)))*$C$26))-$C$23)^2)))))))</f>
        <v>#VALUE!</v>
      </c>
      <c r="P1596" t="e">
        <f>N1596</f>
        <v>#VALUE!</v>
      </c>
      <c r="R1596">
        <f>$C$6</f>
        <v>1333.5</v>
      </c>
      <c r="AF1596" s="10">
        <v>15330</v>
      </c>
      <c r="AG1596">
        <f t="shared" ca="1" si="163"/>
        <v>0</v>
      </c>
      <c r="AH1596">
        <f t="shared" ca="1" si="164"/>
        <v>0</v>
      </c>
      <c r="AI1596">
        <f t="shared" ca="1" si="165"/>
        <v>0</v>
      </c>
      <c r="AJ1596">
        <f t="shared" ca="1" si="166"/>
        <v>1</v>
      </c>
      <c r="AK1596">
        <f t="shared" ca="1" si="167"/>
        <v>1333.5</v>
      </c>
    </row>
    <row r="1597" spans="12:37" x14ac:dyDescent="0.25">
      <c r="L1597" t="str">
        <f t="shared" si="168"/>
        <v/>
      </c>
      <c r="M1597" t="str">
        <f t="shared" si="169"/>
        <v/>
      </c>
      <c r="N1597">
        <v>0</v>
      </c>
      <c r="O1597" t="e">
        <f>$C$23*O1596</f>
        <v>#VALUE!</v>
      </c>
      <c r="P1597" t="e">
        <f>$C$22*P1596</f>
        <v>#VALUE!</v>
      </c>
      <c r="R1597">
        <f>$C$20*$C$6</f>
        <v>25325.832000000002</v>
      </c>
      <c r="AF1597" s="10">
        <v>15340</v>
      </c>
      <c r="AG1597">
        <f t="shared" ca="1" si="163"/>
        <v>0</v>
      </c>
      <c r="AH1597">
        <f t="shared" ca="1" si="164"/>
        <v>0</v>
      </c>
      <c r="AI1597">
        <f t="shared" ca="1" si="165"/>
        <v>0</v>
      </c>
      <c r="AJ1597">
        <f t="shared" ca="1" si="166"/>
        <v>1</v>
      </c>
      <c r="AK1597">
        <f t="shared" ca="1" si="167"/>
        <v>1333.5</v>
      </c>
    </row>
    <row r="1598" spans="12:37" x14ac:dyDescent="0.25">
      <c r="L1598" t="str">
        <f t="shared" si="168"/>
        <v/>
      </c>
      <c r="M1598" t="str">
        <f t="shared" si="169"/>
        <v/>
      </c>
      <c r="AF1598" s="10">
        <v>15350</v>
      </c>
      <c r="AG1598">
        <f t="shared" ca="1" si="163"/>
        <v>0</v>
      </c>
      <c r="AH1598">
        <f t="shared" ca="1" si="164"/>
        <v>0</v>
      </c>
      <c r="AI1598">
        <f t="shared" ca="1" si="165"/>
        <v>0</v>
      </c>
      <c r="AJ1598">
        <f t="shared" ca="1" si="166"/>
        <v>1</v>
      </c>
      <c r="AK1598">
        <f t="shared" ca="1" si="167"/>
        <v>1333.5</v>
      </c>
    </row>
    <row r="1599" spans="12:37" x14ac:dyDescent="0.25">
      <c r="L1599" t="str">
        <f t="shared" si="168"/>
        <v/>
      </c>
      <c r="M1599" t="str">
        <f t="shared" si="169"/>
        <v/>
      </c>
      <c r="N1599" t="e">
        <f t="array" ref="N1599:P1601">MINVERSE(N1595:P1597)</f>
        <v>#VALUE!</v>
      </c>
      <c r="O1599" t="e">
        <v>#VALUE!</v>
      </c>
      <c r="P1599" t="e">
        <v>#VALUE!</v>
      </c>
      <c r="R1599" t="e">
        <f t="array" ref="R1599:R1601">MMULT(N1599:P1601,R1595:R1597)</f>
        <v>#VALUE!</v>
      </c>
      <c r="S1599" t="s">
        <v>35</v>
      </c>
      <c r="AF1599" s="10">
        <v>15360</v>
      </c>
      <c r="AG1599">
        <f t="shared" ca="1" si="163"/>
        <v>0</v>
      </c>
      <c r="AH1599">
        <f t="shared" ca="1" si="164"/>
        <v>0</v>
      </c>
      <c r="AI1599">
        <f t="shared" ca="1" si="165"/>
        <v>0</v>
      </c>
      <c r="AJ1599">
        <f t="shared" ca="1" si="166"/>
        <v>1</v>
      </c>
      <c r="AK1599">
        <f t="shared" ca="1" si="167"/>
        <v>1333.5</v>
      </c>
    </row>
    <row r="1600" spans="12:37" x14ac:dyDescent="0.25">
      <c r="L1600" t="str">
        <f t="shared" si="168"/>
        <v/>
      </c>
      <c r="M1600" t="str">
        <f t="shared" si="169"/>
        <v/>
      </c>
      <c r="N1600" t="e">
        <v>#VALUE!</v>
      </c>
      <c r="O1600" t="e">
        <v>#VALUE!</v>
      </c>
      <c r="P1600" t="e">
        <v>#VALUE!</v>
      </c>
      <c r="R1600" t="e">
        <v>#VALUE!</v>
      </c>
      <c r="S1600" t="s">
        <v>35</v>
      </c>
      <c r="AF1600" s="10">
        <v>15370</v>
      </c>
      <c r="AG1600">
        <f t="shared" ref="AG1600:AG1663" ca="1" si="170">IF(((AF1600/10)+0.99)&gt;$O$60,AG1599,OFFSET($M$65,AF1600,0))</f>
        <v>0</v>
      </c>
      <c r="AH1600">
        <f t="shared" ref="AH1600:AH1663" ca="1" si="171">IFERROR(IF((AF1600/10)&gt;$O$60,AH1599,DEGREES(ASIN(((SIN(RADIANS(AG1600)))*$C$26)/(SQRT((((SIN(RADIANS(AG1600)))*$C$26)^2)+(($C$22-$C$25-(((SIN(RADIANS(90-AG1600)))*$C$26))-$C$23)^2)))))),AH1599)</f>
        <v>0</v>
      </c>
      <c r="AI1600">
        <f t="shared" ref="AI1600:AI1663" ca="1" si="172">IFERROR(IF((AF1600/10)&gt;$O$60,AI1599,OFFSET($R$69,AF1600,0)),AI1599)</f>
        <v>0</v>
      </c>
      <c r="AJ1600">
        <f t="shared" ref="AJ1600:AJ1663" ca="1" si="173">IFERROR(IF((AF1600/10)&gt;$O$60,AJ1599,OFFSET($R$70,AF1600,0)),AJ1599)</f>
        <v>1</v>
      </c>
      <c r="AK1600">
        <f t="shared" ref="AK1600:AK1663" ca="1" si="174">IFERROR(IF((AF1600/10)&gt;$O$60,AK1599,OFFSET($R$71,AF1600,0)),AK1599)</f>
        <v>1333.5</v>
      </c>
    </row>
    <row r="1601" spans="12:37" x14ac:dyDescent="0.25">
      <c r="L1601" t="str">
        <f t="shared" si="168"/>
        <v/>
      </c>
      <c r="M1601" t="str">
        <f t="shared" si="169"/>
        <v/>
      </c>
      <c r="N1601" t="e">
        <v>#VALUE!</v>
      </c>
      <c r="O1601" t="e">
        <v>#VALUE!</v>
      </c>
      <c r="P1601" t="e">
        <v>#VALUE!</v>
      </c>
      <c r="R1601" t="e">
        <v>#VALUE!</v>
      </c>
      <c r="S1601" t="s">
        <v>35</v>
      </c>
      <c r="AF1601" s="10">
        <v>15380</v>
      </c>
      <c r="AG1601">
        <f t="shared" ca="1" si="170"/>
        <v>0</v>
      </c>
      <c r="AH1601">
        <f t="shared" ca="1" si="171"/>
        <v>0</v>
      </c>
      <c r="AI1601">
        <f t="shared" ca="1" si="172"/>
        <v>0</v>
      </c>
      <c r="AJ1601">
        <f t="shared" ca="1" si="173"/>
        <v>1</v>
      </c>
      <c r="AK1601">
        <f t="shared" ca="1" si="174"/>
        <v>1333.5</v>
      </c>
    </row>
    <row r="1602" spans="12:37" x14ac:dyDescent="0.25">
      <c r="L1602" t="str">
        <f t="shared" si="168"/>
        <v/>
      </c>
      <c r="M1602" t="str">
        <f t="shared" si="169"/>
        <v/>
      </c>
      <c r="AF1602" s="10">
        <v>15390</v>
      </c>
      <c r="AG1602">
        <f t="shared" ca="1" si="170"/>
        <v>0</v>
      </c>
      <c r="AH1602">
        <f t="shared" ca="1" si="171"/>
        <v>0</v>
      </c>
      <c r="AI1602">
        <f t="shared" ca="1" si="172"/>
        <v>0</v>
      </c>
      <c r="AJ1602">
        <f t="shared" ca="1" si="173"/>
        <v>1</v>
      </c>
      <c r="AK1602">
        <f t="shared" ca="1" si="174"/>
        <v>1333.5</v>
      </c>
    </row>
    <row r="1603" spans="12:37" x14ac:dyDescent="0.25">
      <c r="L1603" t="str">
        <f t="shared" si="168"/>
        <v/>
      </c>
      <c r="M1603" t="str">
        <f t="shared" si="169"/>
        <v/>
      </c>
      <c r="AF1603" s="10">
        <v>15400</v>
      </c>
      <c r="AG1603">
        <f t="shared" ca="1" si="170"/>
        <v>0</v>
      </c>
      <c r="AH1603">
        <f t="shared" ca="1" si="171"/>
        <v>0</v>
      </c>
      <c r="AI1603">
        <f t="shared" ca="1" si="172"/>
        <v>0</v>
      </c>
      <c r="AJ1603">
        <f t="shared" ca="1" si="173"/>
        <v>1</v>
      </c>
      <c r="AK1603">
        <f t="shared" ca="1" si="174"/>
        <v>1333.5</v>
      </c>
    </row>
    <row r="1604" spans="12:37" x14ac:dyDescent="0.25">
      <c r="L1604" t="str">
        <f t="shared" si="168"/>
        <v/>
      </c>
      <c r="M1604" t="str">
        <f t="shared" si="169"/>
        <v/>
      </c>
      <c r="N1604" t="s">
        <v>32</v>
      </c>
      <c r="O1604" t="s">
        <v>33</v>
      </c>
      <c r="P1604" t="s">
        <v>34</v>
      </c>
      <c r="AF1604" s="10">
        <v>15410</v>
      </c>
      <c r="AG1604">
        <f t="shared" ca="1" si="170"/>
        <v>0</v>
      </c>
      <c r="AH1604">
        <f t="shared" ca="1" si="171"/>
        <v>0</v>
      </c>
      <c r="AI1604">
        <f t="shared" ca="1" si="172"/>
        <v>0</v>
      </c>
      <c r="AJ1604">
        <f t="shared" ca="1" si="173"/>
        <v>1</v>
      </c>
      <c r="AK1604">
        <f t="shared" ca="1" si="174"/>
        <v>1333.5</v>
      </c>
    </row>
    <row r="1605" spans="12:37" x14ac:dyDescent="0.25">
      <c r="L1605" t="str">
        <f t="shared" si="168"/>
        <v/>
      </c>
      <c r="M1605" t="str">
        <f t="shared" si="169"/>
        <v/>
      </c>
      <c r="N1605" t="e">
        <f>COS(RADIANS(M1605))</f>
        <v>#VALUE!</v>
      </c>
      <c r="O1605" t="str">
        <f>IFERROR(-COS(RADIANS(DEGREES(ASIN(((SIN(RADIANS(M1605)))*$C$26)/(SQRT((((SIN(RADIANS(M1605)))*$C$26)^2)+(($C$22-$C$25-(((SIN(RADIANS(90-M1605)))*$C$26))-$C$23)^2))))))),"")</f>
        <v/>
      </c>
      <c r="P1605" t="e">
        <f>N1605</f>
        <v>#VALUE!</v>
      </c>
      <c r="R1605">
        <v>0</v>
      </c>
      <c r="AF1605" s="10">
        <v>15420</v>
      </c>
      <c r="AG1605">
        <f t="shared" ca="1" si="170"/>
        <v>0</v>
      </c>
      <c r="AH1605">
        <f t="shared" ca="1" si="171"/>
        <v>0</v>
      </c>
      <c r="AI1605">
        <f t="shared" ca="1" si="172"/>
        <v>0</v>
      </c>
      <c r="AJ1605">
        <f t="shared" ca="1" si="173"/>
        <v>1</v>
      </c>
      <c r="AK1605">
        <f t="shared" ca="1" si="174"/>
        <v>1333.5</v>
      </c>
    </row>
    <row r="1606" spans="12:37" x14ac:dyDescent="0.25">
      <c r="L1606" t="str">
        <f t="shared" si="168"/>
        <v/>
      </c>
      <c r="M1606" t="str">
        <f t="shared" si="169"/>
        <v/>
      </c>
      <c r="N1606" t="e">
        <f>SIN(RADIANS(M1605))</f>
        <v>#VALUE!</v>
      </c>
      <c r="O1606" t="e">
        <f>SIN(RADIANS(DEGREES(ASIN(((SIN(RADIANS(M1605)))*$C$26)/(SQRT((((SIN(RADIANS(M1605)))*$C$26)^2)+(($C$22-$C$25-(((SIN(RADIANS(90-M1605)))*$C$26))-$C$23)^2)))))))</f>
        <v>#VALUE!</v>
      </c>
      <c r="P1606" t="e">
        <f>N1606</f>
        <v>#VALUE!</v>
      </c>
      <c r="R1606">
        <f>$C$6</f>
        <v>1333.5</v>
      </c>
      <c r="AF1606" s="10">
        <v>15430</v>
      </c>
      <c r="AG1606">
        <f t="shared" ca="1" si="170"/>
        <v>0</v>
      </c>
      <c r="AH1606">
        <f t="shared" ca="1" si="171"/>
        <v>0</v>
      </c>
      <c r="AI1606">
        <f t="shared" ca="1" si="172"/>
        <v>0</v>
      </c>
      <c r="AJ1606">
        <f t="shared" ca="1" si="173"/>
        <v>1</v>
      </c>
      <c r="AK1606">
        <f t="shared" ca="1" si="174"/>
        <v>1333.5</v>
      </c>
    </row>
    <row r="1607" spans="12:37" x14ac:dyDescent="0.25">
      <c r="L1607" t="str">
        <f t="shared" si="168"/>
        <v/>
      </c>
      <c r="M1607" t="str">
        <f t="shared" si="169"/>
        <v/>
      </c>
      <c r="N1607">
        <v>0</v>
      </c>
      <c r="O1607" t="e">
        <f>$C$23*O1606</f>
        <v>#VALUE!</v>
      </c>
      <c r="P1607" t="e">
        <f>$C$22*P1606</f>
        <v>#VALUE!</v>
      </c>
      <c r="R1607">
        <f>$C$20*$C$6</f>
        <v>25325.832000000002</v>
      </c>
      <c r="AF1607" s="10">
        <v>15440</v>
      </c>
      <c r="AG1607">
        <f t="shared" ca="1" si="170"/>
        <v>0</v>
      </c>
      <c r="AH1607">
        <f t="shared" ca="1" si="171"/>
        <v>0</v>
      </c>
      <c r="AI1607">
        <f t="shared" ca="1" si="172"/>
        <v>0</v>
      </c>
      <c r="AJ1607">
        <f t="shared" ca="1" si="173"/>
        <v>1</v>
      </c>
      <c r="AK1607">
        <f t="shared" ca="1" si="174"/>
        <v>1333.5</v>
      </c>
    </row>
    <row r="1608" spans="12:37" x14ac:dyDescent="0.25">
      <c r="L1608" t="str">
        <f t="shared" si="168"/>
        <v/>
      </c>
      <c r="M1608" t="str">
        <f t="shared" si="169"/>
        <v/>
      </c>
      <c r="AF1608" s="10">
        <v>15450</v>
      </c>
      <c r="AG1608">
        <f t="shared" ca="1" si="170"/>
        <v>0</v>
      </c>
      <c r="AH1608">
        <f t="shared" ca="1" si="171"/>
        <v>0</v>
      </c>
      <c r="AI1608">
        <f t="shared" ca="1" si="172"/>
        <v>0</v>
      </c>
      <c r="AJ1608">
        <f t="shared" ca="1" si="173"/>
        <v>1</v>
      </c>
      <c r="AK1608">
        <f t="shared" ca="1" si="174"/>
        <v>1333.5</v>
      </c>
    </row>
    <row r="1609" spans="12:37" x14ac:dyDescent="0.25">
      <c r="L1609" t="str">
        <f t="shared" si="168"/>
        <v/>
      </c>
      <c r="M1609" t="str">
        <f t="shared" si="169"/>
        <v/>
      </c>
      <c r="N1609" t="e">
        <f t="array" ref="N1609:P1611">MINVERSE(N1605:P1607)</f>
        <v>#VALUE!</v>
      </c>
      <c r="O1609" t="e">
        <v>#VALUE!</v>
      </c>
      <c r="P1609" t="e">
        <v>#VALUE!</v>
      </c>
      <c r="R1609" t="e">
        <f t="array" ref="R1609:R1611">MMULT(N1609:P1611,R1605:R1607)</f>
        <v>#VALUE!</v>
      </c>
      <c r="S1609" t="s">
        <v>35</v>
      </c>
      <c r="AF1609" s="10">
        <v>15460</v>
      </c>
      <c r="AG1609">
        <f t="shared" ca="1" si="170"/>
        <v>0</v>
      </c>
      <c r="AH1609">
        <f t="shared" ca="1" si="171"/>
        <v>0</v>
      </c>
      <c r="AI1609">
        <f t="shared" ca="1" si="172"/>
        <v>0</v>
      </c>
      <c r="AJ1609">
        <f t="shared" ca="1" si="173"/>
        <v>1</v>
      </c>
      <c r="AK1609">
        <f t="shared" ca="1" si="174"/>
        <v>1333.5</v>
      </c>
    </row>
    <row r="1610" spans="12:37" x14ac:dyDescent="0.25">
      <c r="L1610" t="str">
        <f t="shared" si="168"/>
        <v/>
      </c>
      <c r="M1610" t="str">
        <f t="shared" si="169"/>
        <v/>
      </c>
      <c r="N1610" t="e">
        <v>#VALUE!</v>
      </c>
      <c r="O1610" t="e">
        <v>#VALUE!</v>
      </c>
      <c r="P1610" t="e">
        <v>#VALUE!</v>
      </c>
      <c r="R1610" t="e">
        <v>#VALUE!</v>
      </c>
      <c r="S1610" t="s">
        <v>35</v>
      </c>
      <c r="AF1610" s="10">
        <v>15470</v>
      </c>
      <c r="AG1610">
        <f t="shared" ca="1" si="170"/>
        <v>0</v>
      </c>
      <c r="AH1610">
        <f t="shared" ca="1" si="171"/>
        <v>0</v>
      </c>
      <c r="AI1610">
        <f t="shared" ca="1" si="172"/>
        <v>0</v>
      </c>
      <c r="AJ1610">
        <f t="shared" ca="1" si="173"/>
        <v>1</v>
      </c>
      <c r="AK1610">
        <f t="shared" ca="1" si="174"/>
        <v>1333.5</v>
      </c>
    </row>
    <row r="1611" spans="12:37" x14ac:dyDescent="0.25">
      <c r="L1611" t="str">
        <f t="shared" si="168"/>
        <v/>
      </c>
      <c r="M1611" t="str">
        <f t="shared" si="169"/>
        <v/>
      </c>
      <c r="N1611" t="e">
        <v>#VALUE!</v>
      </c>
      <c r="O1611" t="e">
        <v>#VALUE!</v>
      </c>
      <c r="P1611" t="e">
        <v>#VALUE!</v>
      </c>
      <c r="R1611" t="e">
        <v>#VALUE!</v>
      </c>
      <c r="S1611" t="s">
        <v>35</v>
      </c>
      <c r="AF1611" s="10">
        <v>15480</v>
      </c>
      <c r="AG1611">
        <f t="shared" ca="1" si="170"/>
        <v>0</v>
      </c>
      <c r="AH1611">
        <f t="shared" ca="1" si="171"/>
        <v>0</v>
      </c>
      <c r="AI1611">
        <f t="shared" ca="1" si="172"/>
        <v>0</v>
      </c>
      <c r="AJ1611">
        <f t="shared" ca="1" si="173"/>
        <v>1</v>
      </c>
      <c r="AK1611">
        <f t="shared" ca="1" si="174"/>
        <v>1333.5</v>
      </c>
    </row>
    <row r="1612" spans="12:37" x14ac:dyDescent="0.25">
      <c r="L1612" t="str">
        <f t="shared" ref="L1612:L1675" si="175">IF(M1612="","",L1602+1)</f>
        <v/>
      </c>
      <c r="M1612" t="str">
        <f t="shared" si="169"/>
        <v/>
      </c>
      <c r="AF1612" s="10">
        <v>15490</v>
      </c>
      <c r="AG1612">
        <f t="shared" ca="1" si="170"/>
        <v>0</v>
      </c>
      <c r="AH1612">
        <f t="shared" ca="1" si="171"/>
        <v>0</v>
      </c>
      <c r="AI1612">
        <f t="shared" ca="1" si="172"/>
        <v>0</v>
      </c>
      <c r="AJ1612">
        <f t="shared" ca="1" si="173"/>
        <v>1</v>
      </c>
      <c r="AK1612">
        <f t="shared" ca="1" si="174"/>
        <v>1333.5</v>
      </c>
    </row>
    <row r="1613" spans="12:37" x14ac:dyDescent="0.25">
      <c r="L1613" t="str">
        <f t="shared" si="175"/>
        <v/>
      </c>
      <c r="M1613" t="str">
        <f t="shared" si="169"/>
        <v/>
      </c>
      <c r="AF1613" s="10">
        <v>15500</v>
      </c>
      <c r="AG1613">
        <f t="shared" ca="1" si="170"/>
        <v>0</v>
      </c>
      <c r="AH1613">
        <f t="shared" ca="1" si="171"/>
        <v>0</v>
      </c>
      <c r="AI1613">
        <f t="shared" ca="1" si="172"/>
        <v>0</v>
      </c>
      <c r="AJ1613">
        <f t="shared" ca="1" si="173"/>
        <v>1</v>
      </c>
      <c r="AK1613">
        <f t="shared" ca="1" si="174"/>
        <v>1333.5</v>
      </c>
    </row>
    <row r="1614" spans="12:37" x14ac:dyDescent="0.25">
      <c r="L1614" t="str">
        <f t="shared" si="175"/>
        <v/>
      </c>
      <c r="M1614" t="str">
        <f t="shared" si="169"/>
        <v/>
      </c>
      <c r="N1614" t="s">
        <v>32</v>
      </c>
      <c r="O1614" t="s">
        <v>33</v>
      </c>
      <c r="P1614" t="s">
        <v>34</v>
      </c>
      <c r="AF1614" s="10">
        <v>15510</v>
      </c>
      <c r="AG1614">
        <f t="shared" ca="1" si="170"/>
        <v>0</v>
      </c>
      <c r="AH1614">
        <f t="shared" ca="1" si="171"/>
        <v>0</v>
      </c>
      <c r="AI1614">
        <f t="shared" ca="1" si="172"/>
        <v>0</v>
      </c>
      <c r="AJ1614">
        <f t="shared" ca="1" si="173"/>
        <v>1</v>
      </c>
      <c r="AK1614">
        <f t="shared" ca="1" si="174"/>
        <v>1333.5</v>
      </c>
    </row>
    <row r="1615" spans="12:37" x14ac:dyDescent="0.25">
      <c r="L1615" t="str">
        <f t="shared" si="175"/>
        <v/>
      </c>
      <c r="M1615" t="str">
        <f t="shared" si="169"/>
        <v/>
      </c>
      <c r="N1615" t="e">
        <f>COS(RADIANS(M1615))</f>
        <v>#VALUE!</v>
      </c>
      <c r="O1615" t="str">
        <f>IFERROR(-COS(RADIANS(DEGREES(ASIN(((SIN(RADIANS(M1615)))*$C$26)/(SQRT((((SIN(RADIANS(M1615)))*$C$26)^2)+(($C$22-$C$25-(((SIN(RADIANS(90-M1615)))*$C$26))-$C$23)^2))))))),"")</f>
        <v/>
      </c>
      <c r="P1615" t="e">
        <f>N1615</f>
        <v>#VALUE!</v>
      </c>
      <c r="R1615">
        <v>0</v>
      </c>
      <c r="AF1615" s="10">
        <v>15520</v>
      </c>
      <c r="AG1615">
        <f t="shared" ca="1" si="170"/>
        <v>0</v>
      </c>
      <c r="AH1615">
        <f t="shared" ca="1" si="171"/>
        <v>0</v>
      </c>
      <c r="AI1615">
        <f t="shared" ca="1" si="172"/>
        <v>0</v>
      </c>
      <c r="AJ1615">
        <f t="shared" ca="1" si="173"/>
        <v>1</v>
      </c>
      <c r="AK1615">
        <f t="shared" ca="1" si="174"/>
        <v>1333.5</v>
      </c>
    </row>
    <row r="1616" spans="12:37" x14ac:dyDescent="0.25">
      <c r="L1616" t="str">
        <f t="shared" si="175"/>
        <v/>
      </c>
      <c r="M1616" t="str">
        <f t="shared" si="169"/>
        <v/>
      </c>
      <c r="N1616" t="e">
        <f>SIN(RADIANS(M1615))</f>
        <v>#VALUE!</v>
      </c>
      <c r="O1616" t="e">
        <f>SIN(RADIANS(DEGREES(ASIN(((SIN(RADIANS(M1615)))*$C$26)/(SQRT((((SIN(RADIANS(M1615)))*$C$26)^2)+(($C$22-$C$25-(((SIN(RADIANS(90-M1615)))*$C$26))-$C$23)^2)))))))</f>
        <v>#VALUE!</v>
      </c>
      <c r="P1616" t="e">
        <f>N1616</f>
        <v>#VALUE!</v>
      </c>
      <c r="R1616">
        <f>$C$6</f>
        <v>1333.5</v>
      </c>
      <c r="AF1616" s="10">
        <v>15530</v>
      </c>
      <c r="AG1616">
        <f t="shared" ca="1" si="170"/>
        <v>0</v>
      </c>
      <c r="AH1616">
        <f t="shared" ca="1" si="171"/>
        <v>0</v>
      </c>
      <c r="AI1616">
        <f t="shared" ca="1" si="172"/>
        <v>0</v>
      </c>
      <c r="AJ1616">
        <f t="shared" ca="1" si="173"/>
        <v>1</v>
      </c>
      <c r="AK1616">
        <f t="shared" ca="1" si="174"/>
        <v>1333.5</v>
      </c>
    </row>
    <row r="1617" spans="12:37" x14ac:dyDescent="0.25">
      <c r="L1617" t="str">
        <f t="shared" si="175"/>
        <v/>
      </c>
      <c r="M1617" t="str">
        <f t="shared" si="169"/>
        <v/>
      </c>
      <c r="N1617">
        <v>0</v>
      </c>
      <c r="O1617" t="e">
        <f>$C$23*O1616</f>
        <v>#VALUE!</v>
      </c>
      <c r="P1617" t="e">
        <f>$C$22*P1616</f>
        <v>#VALUE!</v>
      </c>
      <c r="R1617">
        <f>$C$20*$C$6</f>
        <v>25325.832000000002</v>
      </c>
      <c r="AF1617" s="10">
        <v>15540</v>
      </c>
      <c r="AG1617">
        <f t="shared" ca="1" si="170"/>
        <v>0</v>
      </c>
      <c r="AH1617">
        <f t="shared" ca="1" si="171"/>
        <v>0</v>
      </c>
      <c r="AI1617">
        <f t="shared" ca="1" si="172"/>
        <v>0</v>
      </c>
      <c r="AJ1617">
        <f t="shared" ca="1" si="173"/>
        <v>1</v>
      </c>
      <c r="AK1617">
        <f t="shared" ca="1" si="174"/>
        <v>1333.5</v>
      </c>
    </row>
    <row r="1618" spans="12:37" x14ac:dyDescent="0.25">
      <c r="L1618" t="str">
        <f t="shared" si="175"/>
        <v/>
      </c>
      <c r="M1618" t="str">
        <f t="shared" si="169"/>
        <v/>
      </c>
      <c r="AF1618" s="10">
        <v>15550</v>
      </c>
      <c r="AG1618">
        <f t="shared" ca="1" si="170"/>
        <v>0</v>
      </c>
      <c r="AH1618">
        <f t="shared" ca="1" si="171"/>
        <v>0</v>
      </c>
      <c r="AI1618">
        <f t="shared" ca="1" si="172"/>
        <v>0</v>
      </c>
      <c r="AJ1618">
        <f t="shared" ca="1" si="173"/>
        <v>1</v>
      </c>
      <c r="AK1618">
        <f t="shared" ca="1" si="174"/>
        <v>1333.5</v>
      </c>
    </row>
    <row r="1619" spans="12:37" x14ac:dyDescent="0.25">
      <c r="L1619" t="str">
        <f t="shared" si="175"/>
        <v/>
      </c>
      <c r="M1619" t="str">
        <f t="shared" si="169"/>
        <v/>
      </c>
      <c r="N1619" t="e">
        <f t="array" ref="N1619:P1621">MINVERSE(N1615:P1617)</f>
        <v>#VALUE!</v>
      </c>
      <c r="O1619" t="e">
        <v>#VALUE!</v>
      </c>
      <c r="P1619" t="e">
        <v>#VALUE!</v>
      </c>
      <c r="R1619" t="e">
        <f t="array" ref="R1619:R1621">MMULT(N1619:P1621,R1615:R1617)</f>
        <v>#VALUE!</v>
      </c>
      <c r="S1619" t="s">
        <v>35</v>
      </c>
      <c r="AF1619" s="10">
        <v>15560</v>
      </c>
      <c r="AG1619">
        <f t="shared" ca="1" si="170"/>
        <v>0</v>
      </c>
      <c r="AH1619">
        <f t="shared" ca="1" si="171"/>
        <v>0</v>
      </c>
      <c r="AI1619">
        <f t="shared" ca="1" si="172"/>
        <v>0</v>
      </c>
      <c r="AJ1619">
        <f t="shared" ca="1" si="173"/>
        <v>1</v>
      </c>
      <c r="AK1619">
        <f t="shared" ca="1" si="174"/>
        <v>1333.5</v>
      </c>
    </row>
    <row r="1620" spans="12:37" x14ac:dyDescent="0.25">
      <c r="L1620" t="str">
        <f t="shared" si="175"/>
        <v/>
      </c>
      <c r="M1620" t="str">
        <f t="shared" si="169"/>
        <v/>
      </c>
      <c r="N1620" t="e">
        <v>#VALUE!</v>
      </c>
      <c r="O1620" t="e">
        <v>#VALUE!</v>
      </c>
      <c r="P1620" t="e">
        <v>#VALUE!</v>
      </c>
      <c r="R1620" t="e">
        <v>#VALUE!</v>
      </c>
      <c r="S1620" t="s">
        <v>35</v>
      </c>
      <c r="AF1620" s="10">
        <v>15570</v>
      </c>
      <c r="AG1620">
        <f t="shared" ca="1" si="170"/>
        <v>0</v>
      </c>
      <c r="AH1620">
        <f t="shared" ca="1" si="171"/>
        <v>0</v>
      </c>
      <c r="AI1620">
        <f t="shared" ca="1" si="172"/>
        <v>0</v>
      </c>
      <c r="AJ1620">
        <f t="shared" ca="1" si="173"/>
        <v>1</v>
      </c>
      <c r="AK1620">
        <f t="shared" ca="1" si="174"/>
        <v>1333.5</v>
      </c>
    </row>
    <row r="1621" spans="12:37" x14ac:dyDescent="0.25">
      <c r="L1621" t="str">
        <f t="shared" si="175"/>
        <v/>
      </c>
      <c r="M1621" t="str">
        <f t="shared" si="169"/>
        <v/>
      </c>
      <c r="N1621" t="e">
        <v>#VALUE!</v>
      </c>
      <c r="O1621" t="e">
        <v>#VALUE!</v>
      </c>
      <c r="P1621" t="e">
        <v>#VALUE!</v>
      </c>
      <c r="R1621" t="e">
        <v>#VALUE!</v>
      </c>
      <c r="S1621" t="s">
        <v>35</v>
      </c>
      <c r="AF1621" s="10">
        <v>15580</v>
      </c>
      <c r="AG1621">
        <f t="shared" ca="1" si="170"/>
        <v>0</v>
      </c>
      <c r="AH1621">
        <f t="shared" ca="1" si="171"/>
        <v>0</v>
      </c>
      <c r="AI1621">
        <f t="shared" ca="1" si="172"/>
        <v>0</v>
      </c>
      <c r="AJ1621">
        <f t="shared" ca="1" si="173"/>
        <v>1</v>
      </c>
      <c r="AK1621">
        <f t="shared" ca="1" si="174"/>
        <v>1333.5</v>
      </c>
    </row>
    <row r="1622" spans="12:37" x14ac:dyDescent="0.25">
      <c r="L1622" t="str">
        <f t="shared" si="175"/>
        <v/>
      </c>
      <c r="M1622" t="str">
        <f t="shared" si="169"/>
        <v/>
      </c>
      <c r="AF1622" s="10">
        <v>15590</v>
      </c>
      <c r="AG1622">
        <f t="shared" ca="1" si="170"/>
        <v>0</v>
      </c>
      <c r="AH1622">
        <f t="shared" ca="1" si="171"/>
        <v>0</v>
      </c>
      <c r="AI1622">
        <f t="shared" ca="1" si="172"/>
        <v>0</v>
      </c>
      <c r="AJ1622">
        <f t="shared" ca="1" si="173"/>
        <v>1</v>
      </c>
      <c r="AK1622">
        <f t="shared" ca="1" si="174"/>
        <v>1333.5</v>
      </c>
    </row>
    <row r="1623" spans="12:37" x14ac:dyDescent="0.25">
      <c r="L1623" t="str">
        <f t="shared" si="175"/>
        <v/>
      </c>
      <c r="M1623" t="str">
        <f t="shared" si="169"/>
        <v/>
      </c>
      <c r="AF1623" s="10">
        <v>15600</v>
      </c>
      <c r="AG1623">
        <f t="shared" ca="1" si="170"/>
        <v>0</v>
      </c>
      <c r="AH1623">
        <f t="shared" ca="1" si="171"/>
        <v>0</v>
      </c>
      <c r="AI1623">
        <f t="shared" ca="1" si="172"/>
        <v>0</v>
      </c>
      <c r="AJ1623">
        <f t="shared" ca="1" si="173"/>
        <v>1</v>
      </c>
      <c r="AK1623">
        <f t="shared" ca="1" si="174"/>
        <v>1333.5</v>
      </c>
    </row>
    <row r="1624" spans="12:37" x14ac:dyDescent="0.25">
      <c r="L1624" t="str">
        <f t="shared" si="175"/>
        <v/>
      </c>
      <c r="M1624" t="str">
        <f t="shared" si="169"/>
        <v/>
      </c>
      <c r="N1624" t="s">
        <v>32</v>
      </c>
      <c r="O1624" t="s">
        <v>33</v>
      </c>
      <c r="P1624" t="s">
        <v>34</v>
      </c>
      <c r="AF1624" s="10">
        <v>15610</v>
      </c>
      <c r="AG1624">
        <f t="shared" ca="1" si="170"/>
        <v>0</v>
      </c>
      <c r="AH1624">
        <f t="shared" ca="1" si="171"/>
        <v>0</v>
      </c>
      <c r="AI1624">
        <f t="shared" ca="1" si="172"/>
        <v>0</v>
      </c>
      <c r="AJ1624">
        <f t="shared" ca="1" si="173"/>
        <v>1</v>
      </c>
      <c r="AK1624">
        <f t="shared" ca="1" si="174"/>
        <v>1333.5</v>
      </c>
    </row>
    <row r="1625" spans="12:37" x14ac:dyDescent="0.25">
      <c r="L1625" t="str">
        <f t="shared" si="175"/>
        <v/>
      </c>
      <c r="M1625" t="str">
        <f t="shared" si="169"/>
        <v/>
      </c>
      <c r="N1625" t="e">
        <f>COS(RADIANS(M1625))</f>
        <v>#VALUE!</v>
      </c>
      <c r="O1625" t="str">
        <f>IFERROR(-COS(RADIANS(DEGREES(ASIN(((SIN(RADIANS(M1625)))*$C$26)/(SQRT((((SIN(RADIANS(M1625)))*$C$26)^2)+(($C$22-$C$25-(((SIN(RADIANS(90-M1625)))*$C$26))-$C$23)^2))))))),"")</f>
        <v/>
      </c>
      <c r="P1625" t="e">
        <f>N1625</f>
        <v>#VALUE!</v>
      </c>
      <c r="R1625">
        <v>0</v>
      </c>
      <c r="AF1625" s="10">
        <v>15620</v>
      </c>
      <c r="AG1625">
        <f t="shared" ca="1" si="170"/>
        <v>0</v>
      </c>
      <c r="AH1625">
        <f t="shared" ca="1" si="171"/>
        <v>0</v>
      </c>
      <c r="AI1625">
        <f t="shared" ca="1" si="172"/>
        <v>0</v>
      </c>
      <c r="AJ1625">
        <f t="shared" ca="1" si="173"/>
        <v>1</v>
      </c>
      <c r="AK1625">
        <f t="shared" ca="1" si="174"/>
        <v>1333.5</v>
      </c>
    </row>
    <row r="1626" spans="12:37" x14ac:dyDescent="0.25">
      <c r="L1626" t="str">
        <f t="shared" si="175"/>
        <v/>
      </c>
      <c r="M1626" t="str">
        <f t="shared" si="169"/>
        <v/>
      </c>
      <c r="N1626" t="e">
        <f>SIN(RADIANS(M1625))</f>
        <v>#VALUE!</v>
      </c>
      <c r="O1626" t="e">
        <f>SIN(RADIANS(DEGREES(ASIN(((SIN(RADIANS(M1625)))*$C$26)/(SQRT((((SIN(RADIANS(M1625)))*$C$26)^2)+(($C$22-$C$25-(((SIN(RADIANS(90-M1625)))*$C$26))-$C$23)^2)))))))</f>
        <v>#VALUE!</v>
      </c>
      <c r="P1626" t="e">
        <f>N1626</f>
        <v>#VALUE!</v>
      </c>
      <c r="R1626">
        <f>$C$6</f>
        <v>1333.5</v>
      </c>
      <c r="AF1626" s="10">
        <v>15630</v>
      </c>
      <c r="AG1626">
        <f t="shared" ca="1" si="170"/>
        <v>0</v>
      </c>
      <c r="AH1626">
        <f t="shared" ca="1" si="171"/>
        <v>0</v>
      </c>
      <c r="AI1626">
        <f t="shared" ca="1" si="172"/>
        <v>0</v>
      </c>
      <c r="AJ1626">
        <f t="shared" ca="1" si="173"/>
        <v>1</v>
      </c>
      <c r="AK1626">
        <f t="shared" ca="1" si="174"/>
        <v>1333.5</v>
      </c>
    </row>
    <row r="1627" spans="12:37" x14ac:dyDescent="0.25">
      <c r="L1627" t="str">
        <f t="shared" si="175"/>
        <v/>
      </c>
      <c r="M1627" t="str">
        <f t="shared" si="169"/>
        <v/>
      </c>
      <c r="N1627">
        <v>0</v>
      </c>
      <c r="O1627" t="e">
        <f>$C$23*O1626</f>
        <v>#VALUE!</v>
      </c>
      <c r="P1627" t="e">
        <f>$C$22*P1626</f>
        <v>#VALUE!</v>
      </c>
      <c r="R1627">
        <f>$C$20*$C$6</f>
        <v>25325.832000000002</v>
      </c>
      <c r="AF1627" s="10">
        <v>15640</v>
      </c>
      <c r="AG1627">
        <f t="shared" ca="1" si="170"/>
        <v>0</v>
      </c>
      <c r="AH1627">
        <f t="shared" ca="1" si="171"/>
        <v>0</v>
      </c>
      <c r="AI1627">
        <f t="shared" ca="1" si="172"/>
        <v>0</v>
      </c>
      <c r="AJ1627">
        <f t="shared" ca="1" si="173"/>
        <v>1</v>
      </c>
      <c r="AK1627">
        <f t="shared" ca="1" si="174"/>
        <v>1333.5</v>
      </c>
    </row>
    <row r="1628" spans="12:37" x14ac:dyDescent="0.25">
      <c r="L1628" t="str">
        <f t="shared" si="175"/>
        <v/>
      </c>
      <c r="M1628" t="str">
        <f t="shared" si="169"/>
        <v/>
      </c>
      <c r="AF1628" s="10">
        <v>15650</v>
      </c>
      <c r="AG1628">
        <f t="shared" ca="1" si="170"/>
        <v>0</v>
      </c>
      <c r="AH1628">
        <f t="shared" ca="1" si="171"/>
        <v>0</v>
      </c>
      <c r="AI1628">
        <f t="shared" ca="1" si="172"/>
        <v>0</v>
      </c>
      <c r="AJ1628">
        <f t="shared" ca="1" si="173"/>
        <v>1</v>
      </c>
      <c r="AK1628">
        <f t="shared" ca="1" si="174"/>
        <v>1333.5</v>
      </c>
    </row>
    <row r="1629" spans="12:37" x14ac:dyDescent="0.25">
      <c r="L1629" t="str">
        <f t="shared" si="175"/>
        <v/>
      </c>
      <c r="M1629" t="str">
        <f t="shared" si="169"/>
        <v/>
      </c>
      <c r="N1629" t="e">
        <f t="array" ref="N1629:P1631">MINVERSE(N1625:P1627)</f>
        <v>#VALUE!</v>
      </c>
      <c r="O1629" t="e">
        <v>#VALUE!</v>
      </c>
      <c r="P1629" t="e">
        <v>#VALUE!</v>
      </c>
      <c r="R1629" t="e">
        <f t="array" ref="R1629:R1631">MMULT(N1629:P1631,R1625:R1627)</f>
        <v>#VALUE!</v>
      </c>
      <c r="S1629" t="s">
        <v>35</v>
      </c>
      <c r="AF1629" s="10">
        <v>15660</v>
      </c>
      <c r="AG1629">
        <f t="shared" ca="1" si="170"/>
        <v>0</v>
      </c>
      <c r="AH1629">
        <f t="shared" ca="1" si="171"/>
        <v>0</v>
      </c>
      <c r="AI1629">
        <f t="shared" ca="1" si="172"/>
        <v>0</v>
      </c>
      <c r="AJ1629">
        <f t="shared" ca="1" si="173"/>
        <v>1</v>
      </c>
      <c r="AK1629">
        <f t="shared" ca="1" si="174"/>
        <v>1333.5</v>
      </c>
    </row>
    <row r="1630" spans="12:37" x14ac:dyDescent="0.25">
      <c r="L1630" t="str">
        <f t="shared" si="175"/>
        <v/>
      </c>
      <c r="M1630" t="str">
        <f t="shared" si="169"/>
        <v/>
      </c>
      <c r="N1630" t="e">
        <v>#VALUE!</v>
      </c>
      <c r="O1630" t="e">
        <v>#VALUE!</v>
      </c>
      <c r="P1630" t="e">
        <v>#VALUE!</v>
      </c>
      <c r="R1630" t="e">
        <v>#VALUE!</v>
      </c>
      <c r="S1630" t="s">
        <v>35</v>
      </c>
      <c r="AF1630" s="10">
        <v>15670</v>
      </c>
      <c r="AG1630">
        <f t="shared" ca="1" si="170"/>
        <v>0</v>
      </c>
      <c r="AH1630">
        <f t="shared" ca="1" si="171"/>
        <v>0</v>
      </c>
      <c r="AI1630">
        <f t="shared" ca="1" si="172"/>
        <v>0</v>
      </c>
      <c r="AJ1630">
        <f t="shared" ca="1" si="173"/>
        <v>1</v>
      </c>
      <c r="AK1630">
        <f t="shared" ca="1" si="174"/>
        <v>1333.5</v>
      </c>
    </row>
    <row r="1631" spans="12:37" x14ac:dyDescent="0.25">
      <c r="L1631" t="str">
        <f t="shared" si="175"/>
        <v/>
      </c>
      <c r="M1631" t="str">
        <f t="shared" si="169"/>
        <v/>
      </c>
      <c r="N1631" t="e">
        <v>#VALUE!</v>
      </c>
      <c r="O1631" t="e">
        <v>#VALUE!</v>
      </c>
      <c r="P1631" t="e">
        <v>#VALUE!</v>
      </c>
      <c r="R1631" t="e">
        <v>#VALUE!</v>
      </c>
      <c r="S1631" t="s">
        <v>35</v>
      </c>
      <c r="AF1631" s="10">
        <v>15680</v>
      </c>
      <c r="AG1631">
        <f t="shared" ca="1" si="170"/>
        <v>0</v>
      </c>
      <c r="AH1631">
        <f t="shared" ca="1" si="171"/>
        <v>0</v>
      </c>
      <c r="AI1631">
        <f t="shared" ca="1" si="172"/>
        <v>0</v>
      </c>
      <c r="AJ1631">
        <f t="shared" ca="1" si="173"/>
        <v>1</v>
      </c>
      <c r="AK1631">
        <f t="shared" ca="1" si="174"/>
        <v>1333.5</v>
      </c>
    </row>
    <row r="1632" spans="12:37" x14ac:dyDescent="0.25">
      <c r="L1632" t="str">
        <f t="shared" si="175"/>
        <v/>
      </c>
      <c r="M1632" t="str">
        <f t="shared" si="169"/>
        <v/>
      </c>
      <c r="AF1632" s="10">
        <v>15690</v>
      </c>
      <c r="AG1632">
        <f t="shared" ca="1" si="170"/>
        <v>0</v>
      </c>
      <c r="AH1632">
        <f t="shared" ca="1" si="171"/>
        <v>0</v>
      </c>
      <c r="AI1632">
        <f t="shared" ca="1" si="172"/>
        <v>0</v>
      </c>
      <c r="AJ1632">
        <f t="shared" ca="1" si="173"/>
        <v>1</v>
      </c>
      <c r="AK1632">
        <f t="shared" ca="1" si="174"/>
        <v>1333.5</v>
      </c>
    </row>
    <row r="1633" spans="12:37" x14ac:dyDescent="0.25">
      <c r="L1633" t="str">
        <f t="shared" si="175"/>
        <v/>
      </c>
      <c r="M1633" t="str">
        <f t="shared" si="169"/>
        <v/>
      </c>
      <c r="AF1633" s="10">
        <v>15700</v>
      </c>
      <c r="AG1633">
        <f t="shared" ca="1" si="170"/>
        <v>0</v>
      </c>
      <c r="AH1633">
        <f t="shared" ca="1" si="171"/>
        <v>0</v>
      </c>
      <c r="AI1633">
        <f t="shared" ca="1" si="172"/>
        <v>0</v>
      </c>
      <c r="AJ1633">
        <f t="shared" ca="1" si="173"/>
        <v>1</v>
      </c>
      <c r="AK1633">
        <f t="shared" ca="1" si="174"/>
        <v>1333.5</v>
      </c>
    </row>
    <row r="1634" spans="12:37" x14ac:dyDescent="0.25">
      <c r="L1634" t="str">
        <f t="shared" si="175"/>
        <v/>
      </c>
      <c r="M1634" t="str">
        <f t="shared" si="169"/>
        <v/>
      </c>
      <c r="N1634" t="s">
        <v>32</v>
      </c>
      <c r="O1634" t="s">
        <v>33</v>
      </c>
      <c r="P1634" t="s">
        <v>34</v>
      </c>
      <c r="AF1634" s="10">
        <v>15710</v>
      </c>
      <c r="AG1634">
        <f t="shared" ca="1" si="170"/>
        <v>0</v>
      </c>
      <c r="AH1634">
        <f t="shared" ca="1" si="171"/>
        <v>0</v>
      </c>
      <c r="AI1634">
        <f t="shared" ca="1" si="172"/>
        <v>0</v>
      </c>
      <c r="AJ1634">
        <f t="shared" ca="1" si="173"/>
        <v>1</v>
      </c>
      <c r="AK1634">
        <f t="shared" ca="1" si="174"/>
        <v>1333.5</v>
      </c>
    </row>
    <row r="1635" spans="12:37" x14ac:dyDescent="0.25">
      <c r="L1635" t="str">
        <f t="shared" si="175"/>
        <v/>
      </c>
      <c r="M1635" t="str">
        <f t="shared" ref="M1635:M1698" si="176">IF(M1625="","",IF(((M1625+$O$61)&gt;=$O$49+($O$61/2)),"",(M1625+$O$61)))</f>
        <v/>
      </c>
      <c r="N1635" t="e">
        <f>COS(RADIANS(M1635))</f>
        <v>#VALUE!</v>
      </c>
      <c r="O1635" t="str">
        <f>IFERROR(-COS(RADIANS(DEGREES(ASIN(((SIN(RADIANS(M1635)))*$C$26)/(SQRT((((SIN(RADIANS(M1635)))*$C$26)^2)+(($C$22-$C$25-(((SIN(RADIANS(90-M1635)))*$C$26))-$C$23)^2))))))),"")</f>
        <v/>
      </c>
      <c r="P1635" t="e">
        <f>N1635</f>
        <v>#VALUE!</v>
      </c>
      <c r="R1635">
        <v>0</v>
      </c>
      <c r="AF1635" s="10">
        <v>15720</v>
      </c>
      <c r="AG1635">
        <f t="shared" ca="1" si="170"/>
        <v>0</v>
      </c>
      <c r="AH1635">
        <f t="shared" ca="1" si="171"/>
        <v>0</v>
      </c>
      <c r="AI1635">
        <f t="shared" ca="1" si="172"/>
        <v>0</v>
      </c>
      <c r="AJ1635">
        <f t="shared" ca="1" si="173"/>
        <v>1</v>
      </c>
      <c r="AK1635">
        <f t="shared" ca="1" si="174"/>
        <v>1333.5</v>
      </c>
    </row>
    <row r="1636" spans="12:37" x14ac:dyDescent="0.25">
      <c r="L1636" t="str">
        <f t="shared" si="175"/>
        <v/>
      </c>
      <c r="M1636" t="str">
        <f t="shared" si="176"/>
        <v/>
      </c>
      <c r="N1636" t="e">
        <f>SIN(RADIANS(M1635))</f>
        <v>#VALUE!</v>
      </c>
      <c r="O1636" t="e">
        <f>SIN(RADIANS(DEGREES(ASIN(((SIN(RADIANS(M1635)))*$C$26)/(SQRT((((SIN(RADIANS(M1635)))*$C$26)^2)+(($C$22-$C$25-(((SIN(RADIANS(90-M1635)))*$C$26))-$C$23)^2)))))))</f>
        <v>#VALUE!</v>
      </c>
      <c r="P1636" t="e">
        <f>N1636</f>
        <v>#VALUE!</v>
      </c>
      <c r="R1636">
        <f>$C$6</f>
        <v>1333.5</v>
      </c>
      <c r="AF1636" s="10">
        <v>15730</v>
      </c>
      <c r="AG1636">
        <f t="shared" ca="1" si="170"/>
        <v>0</v>
      </c>
      <c r="AH1636">
        <f t="shared" ca="1" si="171"/>
        <v>0</v>
      </c>
      <c r="AI1636">
        <f t="shared" ca="1" si="172"/>
        <v>0</v>
      </c>
      <c r="AJ1636">
        <f t="shared" ca="1" si="173"/>
        <v>1</v>
      </c>
      <c r="AK1636">
        <f t="shared" ca="1" si="174"/>
        <v>1333.5</v>
      </c>
    </row>
    <row r="1637" spans="12:37" x14ac:dyDescent="0.25">
      <c r="L1637" t="str">
        <f t="shared" si="175"/>
        <v/>
      </c>
      <c r="M1637" t="str">
        <f t="shared" si="176"/>
        <v/>
      </c>
      <c r="N1637">
        <v>0</v>
      </c>
      <c r="O1637" t="e">
        <f>$C$23*O1636</f>
        <v>#VALUE!</v>
      </c>
      <c r="P1637" t="e">
        <f>$C$22*P1636</f>
        <v>#VALUE!</v>
      </c>
      <c r="R1637">
        <f>$C$20*$C$6</f>
        <v>25325.832000000002</v>
      </c>
      <c r="AF1637" s="10">
        <v>15740</v>
      </c>
      <c r="AG1637">
        <f t="shared" ca="1" si="170"/>
        <v>0</v>
      </c>
      <c r="AH1637">
        <f t="shared" ca="1" si="171"/>
        <v>0</v>
      </c>
      <c r="AI1637">
        <f t="shared" ca="1" si="172"/>
        <v>0</v>
      </c>
      <c r="AJ1637">
        <f t="shared" ca="1" si="173"/>
        <v>1</v>
      </c>
      <c r="AK1637">
        <f t="shared" ca="1" si="174"/>
        <v>1333.5</v>
      </c>
    </row>
    <row r="1638" spans="12:37" x14ac:dyDescent="0.25">
      <c r="L1638" t="str">
        <f t="shared" si="175"/>
        <v/>
      </c>
      <c r="M1638" t="str">
        <f t="shared" si="176"/>
        <v/>
      </c>
      <c r="AF1638" s="10">
        <v>15750</v>
      </c>
      <c r="AG1638">
        <f t="shared" ca="1" si="170"/>
        <v>0</v>
      </c>
      <c r="AH1638">
        <f t="shared" ca="1" si="171"/>
        <v>0</v>
      </c>
      <c r="AI1638">
        <f t="shared" ca="1" si="172"/>
        <v>0</v>
      </c>
      <c r="AJ1638">
        <f t="shared" ca="1" si="173"/>
        <v>1</v>
      </c>
      <c r="AK1638">
        <f t="shared" ca="1" si="174"/>
        <v>1333.5</v>
      </c>
    </row>
    <row r="1639" spans="12:37" x14ac:dyDescent="0.25">
      <c r="L1639" t="str">
        <f t="shared" si="175"/>
        <v/>
      </c>
      <c r="M1639" t="str">
        <f t="shared" si="176"/>
        <v/>
      </c>
      <c r="N1639" t="e">
        <f t="array" ref="N1639:P1641">MINVERSE(N1635:P1637)</f>
        <v>#VALUE!</v>
      </c>
      <c r="O1639" t="e">
        <v>#VALUE!</v>
      </c>
      <c r="P1639" t="e">
        <v>#VALUE!</v>
      </c>
      <c r="R1639" t="e">
        <f t="array" ref="R1639:R1641">MMULT(N1639:P1641,R1635:R1637)</f>
        <v>#VALUE!</v>
      </c>
      <c r="S1639" t="s">
        <v>35</v>
      </c>
      <c r="AF1639" s="10">
        <v>15760</v>
      </c>
      <c r="AG1639">
        <f t="shared" ca="1" si="170"/>
        <v>0</v>
      </c>
      <c r="AH1639">
        <f t="shared" ca="1" si="171"/>
        <v>0</v>
      </c>
      <c r="AI1639">
        <f t="shared" ca="1" si="172"/>
        <v>0</v>
      </c>
      <c r="AJ1639">
        <f t="shared" ca="1" si="173"/>
        <v>1</v>
      </c>
      <c r="AK1639">
        <f t="shared" ca="1" si="174"/>
        <v>1333.5</v>
      </c>
    </row>
    <row r="1640" spans="12:37" x14ac:dyDescent="0.25">
      <c r="L1640" t="str">
        <f t="shared" si="175"/>
        <v/>
      </c>
      <c r="M1640" t="str">
        <f t="shared" si="176"/>
        <v/>
      </c>
      <c r="N1640" t="e">
        <v>#VALUE!</v>
      </c>
      <c r="O1640" t="e">
        <v>#VALUE!</v>
      </c>
      <c r="P1640" t="e">
        <v>#VALUE!</v>
      </c>
      <c r="R1640" t="e">
        <v>#VALUE!</v>
      </c>
      <c r="S1640" t="s">
        <v>35</v>
      </c>
      <c r="AF1640" s="10">
        <v>15770</v>
      </c>
      <c r="AG1640">
        <f t="shared" ca="1" si="170"/>
        <v>0</v>
      </c>
      <c r="AH1640">
        <f t="shared" ca="1" si="171"/>
        <v>0</v>
      </c>
      <c r="AI1640">
        <f t="shared" ca="1" si="172"/>
        <v>0</v>
      </c>
      <c r="AJ1640">
        <f t="shared" ca="1" si="173"/>
        <v>1</v>
      </c>
      <c r="AK1640">
        <f t="shared" ca="1" si="174"/>
        <v>1333.5</v>
      </c>
    </row>
    <row r="1641" spans="12:37" x14ac:dyDescent="0.25">
      <c r="L1641" t="str">
        <f t="shared" si="175"/>
        <v/>
      </c>
      <c r="M1641" t="str">
        <f t="shared" si="176"/>
        <v/>
      </c>
      <c r="N1641" t="e">
        <v>#VALUE!</v>
      </c>
      <c r="O1641" t="e">
        <v>#VALUE!</v>
      </c>
      <c r="P1641" t="e">
        <v>#VALUE!</v>
      </c>
      <c r="R1641" t="e">
        <v>#VALUE!</v>
      </c>
      <c r="S1641" t="s">
        <v>35</v>
      </c>
      <c r="AF1641" s="10">
        <v>15780</v>
      </c>
      <c r="AG1641">
        <f t="shared" ca="1" si="170"/>
        <v>0</v>
      </c>
      <c r="AH1641">
        <f t="shared" ca="1" si="171"/>
        <v>0</v>
      </c>
      <c r="AI1641">
        <f t="shared" ca="1" si="172"/>
        <v>0</v>
      </c>
      <c r="AJ1641">
        <f t="shared" ca="1" si="173"/>
        <v>1</v>
      </c>
      <c r="AK1641">
        <f t="shared" ca="1" si="174"/>
        <v>1333.5</v>
      </c>
    </row>
    <row r="1642" spans="12:37" x14ac:dyDescent="0.25">
      <c r="L1642" t="str">
        <f t="shared" si="175"/>
        <v/>
      </c>
      <c r="M1642" t="str">
        <f t="shared" si="176"/>
        <v/>
      </c>
      <c r="AF1642" s="10">
        <v>15790</v>
      </c>
      <c r="AG1642">
        <f t="shared" ca="1" si="170"/>
        <v>0</v>
      </c>
      <c r="AH1642">
        <f t="shared" ca="1" si="171"/>
        <v>0</v>
      </c>
      <c r="AI1642">
        <f t="shared" ca="1" si="172"/>
        <v>0</v>
      </c>
      <c r="AJ1642">
        <f t="shared" ca="1" si="173"/>
        <v>1</v>
      </c>
      <c r="AK1642">
        <f t="shared" ca="1" si="174"/>
        <v>1333.5</v>
      </c>
    </row>
    <row r="1643" spans="12:37" x14ac:dyDescent="0.25">
      <c r="L1643" t="str">
        <f t="shared" si="175"/>
        <v/>
      </c>
      <c r="M1643" t="str">
        <f t="shared" si="176"/>
        <v/>
      </c>
      <c r="AF1643" s="10">
        <v>15800</v>
      </c>
      <c r="AG1643">
        <f t="shared" ca="1" si="170"/>
        <v>0</v>
      </c>
      <c r="AH1643">
        <f t="shared" ca="1" si="171"/>
        <v>0</v>
      </c>
      <c r="AI1643">
        <f t="shared" ca="1" si="172"/>
        <v>0</v>
      </c>
      <c r="AJ1643">
        <f t="shared" ca="1" si="173"/>
        <v>1</v>
      </c>
      <c r="AK1643">
        <f t="shared" ca="1" si="174"/>
        <v>1333.5</v>
      </c>
    </row>
    <row r="1644" spans="12:37" x14ac:dyDescent="0.25">
      <c r="L1644" t="str">
        <f t="shared" si="175"/>
        <v/>
      </c>
      <c r="M1644" t="str">
        <f t="shared" si="176"/>
        <v/>
      </c>
      <c r="N1644" t="s">
        <v>32</v>
      </c>
      <c r="O1644" t="s">
        <v>33</v>
      </c>
      <c r="P1644" t="s">
        <v>34</v>
      </c>
      <c r="AF1644" s="10">
        <v>15810</v>
      </c>
      <c r="AG1644">
        <f t="shared" ca="1" si="170"/>
        <v>0</v>
      </c>
      <c r="AH1644">
        <f t="shared" ca="1" si="171"/>
        <v>0</v>
      </c>
      <c r="AI1644">
        <f t="shared" ca="1" si="172"/>
        <v>0</v>
      </c>
      <c r="AJ1644">
        <f t="shared" ca="1" si="173"/>
        <v>1</v>
      </c>
      <c r="AK1644">
        <f t="shared" ca="1" si="174"/>
        <v>1333.5</v>
      </c>
    </row>
    <row r="1645" spans="12:37" x14ac:dyDescent="0.25">
      <c r="L1645" t="str">
        <f t="shared" si="175"/>
        <v/>
      </c>
      <c r="M1645" t="str">
        <f t="shared" si="176"/>
        <v/>
      </c>
      <c r="N1645" t="e">
        <f>COS(RADIANS(M1645))</f>
        <v>#VALUE!</v>
      </c>
      <c r="O1645" t="str">
        <f>IFERROR(-COS(RADIANS(DEGREES(ASIN(((SIN(RADIANS(M1645)))*$C$26)/(SQRT((((SIN(RADIANS(M1645)))*$C$26)^2)+(($C$22-$C$25-(((SIN(RADIANS(90-M1645)))*$C$26))-$C$23)^2))))))),"")</f>
        <v/>
      </c>
      <c r="P1645" t="e">
        <f>N1645</f>
        <v>#VALUE!</v>
      </c>
      <c r="R1645">
        <v>0</v>
      </c>
      <c r="AF1645" s="10">
        <v>15820</v>
      </c>
      <c r="AG1645">
        <f t="shared" ca="1" si="170"/>
        <v>0</v>
      </c>
      <c r="AH1645">
        <f t="shared" ca="1" si="171"/>
        <v>0</v>
      </c>
      <c r="AI1645">
        <f t="shared" ca="1" si="172"/>
        <v>0</v>
      </c>
      <c r="AJ1645">
        <f t="shared" ca="1" si="173"/>
        <v>1</v>
      </c>
      <c r="AK1645">
        <f t="shared" ca="1" si="174"/>
        <v>1333.5</v>
      </c>
    </row>
    <row r="1646" spans="12:37" x14ac:dyDescent="0.25">
      <c r="L1646" t="str">
        <f t="shared" si="175"/>
        <v/>
      </c>
      <c r="M1646" t="str">
        <f t="shared" si="176"/>
        <v/>
      </c>
      <c r="N1646" t="e">
        <f>SIN(RADIANS(M1645))</f>
        <v>#VALUE!</v>
      </c>
      <c r="O1646" t="e">
        <f>SIN(RADIANS(DEGREES(ASIN(((SIN(RADIANS(M1645)))*$C$26)/(SQRT((((SIN(RADIANS(M1645)))*$C$26)^2)+(($C$22-$C$25-(((SIN(RADIANS(90-M1645)))*$C$26))-$C$23)^2)))))))</f>
        <v>#VALUE!</v>
      </c>
      <c r="P1646" t="e">
        <f>N1646</f>
        <v>#VALUE!</v>
      </c>
      <c r="R1646">
        <f>$C$6</f>
        <v>1333.5</v>
      </c>
      <c r="AF1646" s="10">
        <v>15830</v>
      </c>
      <c r="AG1646">
        <f t="shared" ca="1" si="170"/>
        <v>0</v>
      </c>
      <c r="AH1646">
        <f t="shared" ca="1" si="171"/>
        <v>0</v>
      </c>
      <c r="AI1646">
        <f t="shared" ca="1" si="172"/>
        <v>0</v>
      </c>
      <c r="AJ1646">
        <f t="shared" ca="1" si="173"/>
        <v>1</v>
      </c>
      <c r="AK1646">
        <f t="shared" ca="1" si="174"/>
        <v>1333.5</v>
      </c>
    </row>
    <row r="1647" spans="12:37" x14ac:dyDescent="0.25">
      <c r="L1647" t="str">
        <f t="shared" si="175"/>
        <v/>
      </c>
      <c r="M1647" t="str">
        <f t="shared" si="176"/>
        <v/>
      </c>
      <c r="N1647">
        <v>0</v>
      </c>
      <c r="O1647" t="e">
        <f>$C$23*O1646</f>
        <v>#VALUE!</v>
      </c>
      <c r="P1647" t="e">
        <f>$C$22*P1646</f>
        <v>#VALUE!</v>
      </c>
      <c r="R1647">
        <f>$C$20*$C$6</f>
        <v>25325.832000000002</v>
      </c>
      <c r="AF1647" s="10">
        <v>15840</v>
      </c>
      <c r="AG1647">
        <f t="shared" ca="1" si="170"/>
        <v>0</v>
      </c>
      <c r="AH1647">
        <f t="shared" ca="1" si="171"/>
        <v>0</v>
      </c>
      <c r="AI1647">
        <f t="shared" ca="1" si="172"/>
        <v>0</v>
      </c>
      <c r="AJ1647">
        <f t="shared" ca="1" si="173"/>
        <v>1</v>
      </c>
      <c r="AK1647">
        <f t="shared" ca="1" si="174"/>
        <v>1333.5</v>
      </c>
    </row>
    <row r="1648" spans="12:37" x14ac:dyDescent="0.25">
      <c r="L1648" t="str">
        <f t="shared" si="175"/>
        <v/>
      </c>
      <c r="M1648" t="str">
        <f t="shared" si="176"/>
        <v/>
      </c>
      <c r="AF1648" s="10">
        <v>15850</v>
      </c>
      <c r="AG1648">
        <f t="shared" ca="1" si="170"/>
        <v>0</v>
      </c>
      <c r="AH1648">
        <f t="shared" ca="1" si="171"/>
        <v>0</v>
      </c>
      <c r="AI1648">
        <f t="shared" ca="1" si="172"/>
        <v>0</v>
      </c>
      <c r="AJ1648">
        <f t="shared" ca="1" si="173"/>
        <v>1</v>
      </c>
      <c r="AK1648">
        <f t="shared" ca="1" si="174"/>
        <v>1333.5</v>
      </c>
    </row>
    <row r="1649" spans="12:37" x14ac:dyDescent="0.25">
      <c r="L1649" t="str">
        <f t="shared" si="175"/>
        <v/>
      </c>
      <c r="M1649" t="str">
        <f t="shared" si="176"/>
        <v/>
      </c>
      <c r="N1649" t="e">
        <f t="array" ref="N1649:P1651">MINVERSE(N1645:P1647)</f>
        <v>#VALUE!</v>
      </c>
      <c r="O1649" t="e">
        <v>#VALUE!</v>
      </c>
      <c r="P1649" t="e">
        <v>#VALUE!</v>
      </c>
      <c r="R1649" t="e">
        <f t="array" ref="R1649:R1651">MMULT(N1649:P1651,R1645:R1647)</f>
        <v>#VALUE!</v>
      </c>
      <c r="S1649" t="s">
        <v>35</v>
      </c>
      <c r="AF1649" s="10">
        <v>15860</v>
      </c>
      <c r="AG1649">
        <f t="shared" ca="1" si="170"/>
        <v>0</v>
      </c>
      <c r="AH1649">
        <f t="shared" ca="1" si="171"/>
        <v>0</v>
      </c>
      <c r="AI1649">
        <f t="shared" ca="1" si="172"/>
        <v>0</v>
      </c>
      <c r="AJ1649">
        <f t="shared" ca="1" si="173"/>
        <v>1</v>
      </c>
      <c r="AK1649">
        <f t="shared" ca="1" si="174"/>
        <v>1333.5</v>
      </c>
    </row>
    <row r="1650" spans="12:37" x14ac:dyDescent="0.25">
      <c r="L1650" t="str">
        <f t="shared" si="175"/>
        <v/>
      </c>
      <c r="M1650" t="str">
        <f t="shared" si="176"/>
        <v/>
      </c>
      <c r="N1650" t="e">
        <v>#VALUE!</v>
      </c>
      <c r="O1650" t="e">
        <v>#VALUE!</v>
      </c>
      <c r="P1650" t="e">
        <v>#VALUE!</v>
      </c>
      <c r="R1650" t="e">
        <v>#VALUE!</v>
      </c>
      <c r="S1650" t="s">
        <v>35</v>
      </c>
      <c r="AF1650" s="10">
        <v>15870</v>
      </c>
      <c r="AG1650">
        <f t="shared" ca="1" si="170"/>
        <v>0</v>
      </c>
      <c r="AH1650">
        <f t="shared" ca="1" si="171"/>
        <v>0</v>
      </c>
      <c r="AI1650">
        <f t="shared" ca="1" si="172"/>
        <v>0</v>
      </c>
      <c r="AJ1650">
        <f t="shared" ca="1" si="173"/>
        <v>1</v>
      </c>
      <c r="AK1650">
        <f t="shared" ca="1" si="174"/>
        <v>1333.5</v>
      </c>
    </row>
    <row r="1651" spans="12:37" x14ac:dyDescent="0.25">
      <c r="L1651" t="str">
        <f t="shared" si="175"/>
        <v/>
      </c>
      <c r="M1651" t="str">
        <f t="shared" si="176"/>
        <v/>
      </c>
      <c r="N1651" t="e">
        <v>#VALUE!</v>
      </c>
      <c r="O1651" t="e">
        <v>#VALUE!</v>
      </c>
      <c r="P1651" t="e">
        <v>#VALUE!</v>
      </c>
      <c r="R1651" t="e">
        <v>#VALUE!</v>
      </c>
      <c r="S1651" t="s">
        <v>35</v>
      </c>
      <c r="AF1651" s="10">
        <v>15880</v>
      </c>
      <c r="AG1651">
        <f t="shared" ca="1" si="170"/>
        <v>0</v>
      </c>
      <c r="AH1651">
        <f t="shared" ca="1" si="171"/>
        <v>0</v>
      </c>
      <c r="AI1651">
        <f t="shared" ca="1" si="172"/>
        <v>0</v>
      </c>
      <c r="AJ1651">
        <f t="shared" ca="1" si="173"/>
        <v>1</v>
      </c>
      <c r="AK1651">
        <f t="shared" ca="1" si="174"/>
        <v>1333.5</v>
      </c>
    </row>
    <row r="1652" spans="12:37" x14ac:dyDescent="0.25">
      <c r="L1652" t="str">
        <f t="shared" si="175"/>
        <v/>
      </c>
      <c r="M1652" t="str">
        <f t="shared" si="176"/>
        <v/>
      </c>
      <c r="AF1652" s="10">
        <v>15890</v>
      </c>
      <c r="AG1652">
        <f t="shared" ca="1" si="170"/>
        <v>0</v>
      </c>
      <c r="AH1652">
        <f t="shared" ca="1" si="171"/>
        <v>0</v>
      </c>
      <c r="AI1652">
        <f t="shared" ca="1" si="172"/>
        <v>0</v>
      </c>
      <c r="AJ1652">
        <f t="shared" ca="1" si="173"/>
        <v>1</v>
      </c>
      <c r="AK1652">
        <f t="shared" ca="1" si="174"/>
        <v>1333.5</v>
      </c>
    </row>
    <row r="1653" spans="12:37" x14ac:dyDescent="0.25">
      <c r="L1653" t="str">
        <f t="shared" si="175"/>
        <v/>
      </c>
      <c r="M1653" t="str">
        <f t="shared" si="176"/>
        <v/>
      </c>
      <c r="AF1653" s="10">
        <v>15900</v>
      </c>
      <c r="AG1653">
        <f t="shared" ca="1" si="170"/>
        <v>0</v>
      </c>
      <c r="AH1653">
        <f t="shared" ca="1" si="171"/>
        <v>0</v>
      </c>
      <c r="AI1653">
        <f t="shared" ca="1" si="172"/>
        <v>0</v>
      </c>
      <c r="AJ1653">
        <f t="shared" ca="1" si="173"/>
        <v>1</v>
      </c>
      <c r="AK1653">
        <f t="shared" ca="1" si="174"/>
        <v>1333.5</v>
      </c>
    </row>
    <row r="1654" spans="12:37" x14ac:dyDescent="0.25">
      <c r="L1654" t="str">
        <f t="shared" si="175"/>
        <v/>
      </c>
      <c r="M1654" t="str">
        <f t="shared" si="176"/>
        <v/>
      </c>
      <c r="N1654" t="s">
        <v>32</v>
      </c>
      <c r="O1654" t="s">
        <v>33</v>
      </c>
      <c r="P1654" t="s">
        <v>34</v>
      </c>
      <c r="AF1654" s="10">
        <v>15910</v>
      </c>
      <c r="AG1654">
        <f t="shared" ca="1" si="170"/>
        <v>0</v>
      </c>
      <c r="AH1654">
        <f t="shared" ca="1" si="171"/>
        <v>0</v>
      </c>
      <c r="AI1654">
        <f t="shared" ca="1" si="172"/>
        <v>0</v>
      </c>
      <c r="AJ1654">
        <f t="shared" ca="1" si="173"/>
        <v>1</v>
      </c>
      <c r="AK1654">
        <f t="shared" ca="1" si="174"/>
        <v>1333.5</v>
      </c>
    </row>
    <row r="1655" spans="12:37" x14ac:dyDescent="0.25">
      <c r="L1655" t="str">
        <f t="shared" si="175"/>
        <v/>
      </c>
      <c r="M1655" t="str">
        <f t="shared" si="176"/>
        <v/>
      </c>
      <c r="N1655" t="e">
        <f>COS(RADIANS(M1655))</f>
        <v>#VALUE!</v>
      </c>
      <c r="O1655" t="str">
        <f>IFERROR(-COS(RADIANS(DEGREES(ASIN(((SIN(RADIANS(M1655)))*$C$26)/(SQRT((((SIN(RADIANS(M1655)))*$C$26)^2)+(($C$22-$C$25-(((SIN(RADIANS(90-M1655)))*$C$26))-$C$23)^2))))))),"")</f>
        <v/>
      </c>
      <c r="P1655" t="e">
        <f>N1655</f>
        <v>#VALUE!</v>
      </c>
      <c r="R1655">
        <v>0</v>
      </c>
      <c r="AF1655" s="10">
        <v>15920</v>
      </c>
      <c r="AG1655">
        <f t="shared" ca="1" si="170"/>
        <v>0</v>
      </c>
      <c r="AH1655">
        <f t="shared" ca="1" si="171"/>
        <v>0</v>
      </c>
      <c r="AI1655">
        <f t="shared" ca="1" si="172"/>
        <v>0</v>
      </c>
      <c r="AJ1655">
        <f t="shared" ca="1" si="173"/>
        <v>1</v>
      </c>
      <c r="AK1655">
        <f t="shared" ca="1" si="174"/>
        <v>1333.5</v>
      </c>
    </row>
    <row r="1656" spans="12:37" x14ac:dyDescent="0.25">
      <c r="L1656" t="str">
        <f t="shared" si="175"/>
        <v/>
      </c>
      <c r="M1656" t="str">
        <f t="shared" si="176"/>
        <v/>
      </c>
      <c r="N1656" t="e">
        <f>SIN(RADIANS(M1655))</f>
        <v>#VALUE!</v>
      </c>
      <c r="O1656" t="e">
        <f>SIN(RADIANS(DEGREES(ASIN(((SIN(RADIANS(M1655)))*$C$26)/(SQRT((((SIN(RADIANS(M1655)))*$C$26)^2)+(($C$22-$C$25-(((SIN(RADIANS(90-M1655)))*$C$26))-$C$23)^2)))))))</f>
        <v>#VALUE!</v>
      </c>
      <c r="P1656" t="e">
        <f>N1656</f>
        <v>#VALUE!</v>
      </c>
      <c r="R1656">
        <f>$C$6</f>
        <v>1333.5</v>
      </c>
      <c r="AF1656" s="10">
        <v>15930</v>
      </c>
      <c r="AG1656">
        <f t="shared" ca="1" si="170"/>
        <v>0</v>
      </c>
      <c r="AH1656">
        <f t="shared" ca="1" si="171"/>
        <v>0</v>
      </c>
      <c r="AI1656">
        <f t="shared" ca="1" si="172"/>
        <v>0</v>
      </c>
      <c r="AJ1656">
        <f t="shared" ca="1" si="173"/>
        <v>1</v>
      </c>
      <c r="AK1656">
        <f t="shared" ca="1" si="174"/>
        <v>1333.5</v>
      </c>
    </row>
    <row r="1657" spans="12:37" x14ac:dyDescent="0.25">
      <c r="L1657" t="str">
        <f t="shared" si="175"/>
        <v/>
      </c>
      <c r="M1657" t="str">
        <f t="shared" si="176"/>
        <v/>
      </c>
      <c r="N1657">
        <v>0</v>
      </c>
      <c r="O1657" t="e">
        <f>$C$23*O1656</f>
        <v>#VALUE!</v>
      </c>
      <c r="P1657" t="e">
        <f>$C$22*P1656</f>
        <v>#VALUE!</v>
      </c>
      <c r="R1657">
        <f>$C$20*$C$6</f>
        <v>25325.832000000002</v>
      </c>
      <c r="AF1657" s="10">
        <v>15940</v>
      </c>
      <c r="AG1657">
        <f t="shared" ca="1" si="170"/>
        <v>0</v>
      </c>
      <c r="AH1657">
        <f t="shared" ca="1" si="171"/>
        <v>0</v>
      </c>
      <c r="AI1657">
        <f t="shared" ca="1" si="172"/>
        <v>0</v>
      </c>
      <c r="AJ1657">
        <f t="shared" ca="1" si="173"/>
        <v>1</v>
      </c>
      <c r="AK1657">
        <f t="shared" ca="1" si="174"/>
        <v>1333.5</v>
      </c>
    </row>
    <row r="1658" spans="12:37" x14ac:dyDescent="0.25">
      <c r="L1658" t="str">
        <f t="shared" si="175"/>
        <v/>
      </c>
      <c r="M1658" t="str">
        <f t="shared" si="176"/>
        <v/>
      </c>
      <c r="AF1658" s="10">
        <v>15950</v>
      </c>
      <c r="AG1658">
        <f t="shared" ca="1" si="170"/>
        <v>0</v>
      </c>
      <c r="AH1658">
        <f t="shared" ca="1" si="171"/>
        <v>0</v>
      </c>
      <c r="AI1658">
        <f t="shared" ca="1" si="172"/>
        <v>0</v>
      </c>
      <c r="AJ1658">
        <f t="shared" ca="1" si="173"/>
        <v>1</v>
      </c>
      <c r="AK1658">
        <f t="shared" ca="1" si="174"/>
        <v>1333.5</v>
      </c>
    </row>
    <row r="1659" spans="12:37" x14ac:dyDescent="0.25">
      <c r="L1659" t="str">
        <f t="shared" si="175"/>
        <v/>
      </c>
      <c r="M1659" t="str">
        <f t="shared" si="176"/>
        <v/>
      </c>
      <c r="N1659" t="e">
        <f t="array" ref="N1659:P1661">MINVERSE(N1655:P1657)</f>
        <v>#VALUE!</v>
      </c>
      <c r="O1659" t="e">
        <v>#VALUE!</v>
      </c>
      <c r="P1659" t="e">
        <v>#VALUE!</v>
      </c>
      <c r="R1659" t="e">
        <f t="array" ref="R1659:R1661">MMULT(N1659:P1661,R1655:R1657)</f>
        <v>#VALUE!</v>
      </c>
      <c r="S1659" t="s">
        <v>35</v>
      </c>
      <c r="AF1659" s="10">
        <v>15960</v>
      </c>
      <c r="AG1659">
        <f t="shared" ca="1" si="170"/>
        <v>0</v>
      </c>
      <c r="AH1659">
        <f t="shared" ca="1" si="171"/>
        <v>0</v>
      </c>
      <c r="AI1659">
        <f t="shared" ca="1" si="172"/>
        <v>0</v>
      </c>
      <c r="AJ1659">
        <f t="shared" ca="1" si="173"/>
        <v>1</v>
      </c>
      <c r="AK1659">
        <f t="shared" ca="1" si="174"/>
        <v>1333.5</v>
      </c>
    </row>
    <row r="1660" spans="12:37" x14ac:dyDescent="0.25">
      <c r="L1660" t="str">
        <f t="shared" si="175"/>
        <v/>
      </c>
      <c r="M1660" t="str">
        <f t="shared" si="176"/>
        <v/>
      </c>
      <c r="N1660" t="e">
        <v>#VALUE!</v>
      </c>
      <c r="O1660" t="e">
        <v>#VALUE!</v>
      </c>
      <c r="P1660" t="e">
        <v>#VALUE!</v>
      </c>
      <c r="R1660" t="e">
        <v>#VALUE!</v>
      </c>
      <c r="S1660" t="s">
        <v>35</v>
      </c>
      <c r="AF1660" s="10">
        <v>15970</v>
      </c>
      <c r="AG1660">
        <f t="shared" ca="1" si="170"/>
        <v>0</v>
      </c>
      <c r="AH1660">
        <f t="shared" ca="1" si="171"/>
        <v>0</v>
      </c>
      <c r="AI1660">
        <f t="shared" ca="1" si="172"/>
        <v>0</v>
      </c>
      <c r="AJ1660">
        <f t="shared" ca="1" si="173"/>
        <v>1</v>
      </c>
      <c r="AK1660">
        <f t="shared" ca="1" si="174"/>
        <v>1333.5</v>
      </c>
    </row>
    <row r="1661" spans="12:37" x14ac:dyDescent="0.25">
      <c r="L1661" t="str">
        <f t="shared" si="175"/>
        <v/>
      </c>
      <c r="M1661" t="str">
        <f t="shared" si="176"/>
        <v/>
      </c>
      <c r="N1661" t="e">
        <v>#VALUE!</v>
      </c>
      <c r="O1661" t="e">
        <v>#VALUE!</v>
      </c>
      <c r="P1661" t="e">
        <v>#VALUE!</v>
      </c>
      <c r="R1661" t="e">
        <v>#VALUE!</v>
      </c>
      <c r="S1661" t="s">
        <v>35</v>
      </c>
      <c r="AF1661" s="10">
        <v>15980</v>
      </c>
      <c r="AG1661">
        <f t="shared" ca="1" si="170"/>
        <v>0</v>
      </c>
      <c r="AH1661">
        <f t="shared" ca="1" si="171"/>
        <v>0</v>
      </c>
      <c r="AI1661">
        <f t="shared" ca="1" si="172"/>
        <v>0</v>
      </c>
      <c r="AJ1661">
        <f t="shared" ca="1" si="173"/>
        <v>1</v>
      </c>
      <c r="AK1661">
        <f t="shared" ca="1" si="174"/>
        <v>1333.5</v>
      </c>
    </row>
    <row r="1662" spans="12:37" x14ac:dyDescent="0.25">
      <c r="L1662" t="str">
        <f t="shared" si="175"/>
        <v/>
      </c>
      <c r="M1662" t="str">
        <f t="shared" si="176"/>
        <v/>
      </c>
      <c r="AF1662" s="10">
        <v>15990</v>
      </c>
      <c r="AG1662">
        <f t="shared" ca="1" si="170"/>
        <v>0</v>
      </c>
      <c r="AH1662">
        <f t="shared" ca="1" si="171"/>
        <v>0</v>
      </c>
      <c r="AI1662">
        <f t="shared" ca="1" si="172"/>
        <v>0</v>
      </c>
      <c r="AJ1662">
        <f t="shared" ca="1" si="173"/>
        <v>1</v>
      </c>
      <c r="AK1662">
        <f t="shared" ca="1" si="174"/>
        <v>1333.5</v>
      </c>
    </row>
    <row r="1663" spans="12:37" x14ac:dyDescent="0.25">
      <c r="L1663" t="str">
        <f t="shared" si="175"/>
        <v/>
      </c>
      <c r="M1663" t="str">
        <f t="shared" si="176"/>
        <v/>
      </c>
      <c r="AF1663" s="10">
        <v>16000</v>
      </c>
      <c r="AG1663">
        <f t="shared" ca="1" si="170"/>
        <v>0</v>
      </c>
      <c r="AH1663">
        <f t="shared" ca="1" si="171"/>
        <v>0</v>
      </c>
      <c r="AI1663">
        <f t="shared" ca="1" si="172"/>
        <v>0</v>
      </c>
      <c r="AJ1663">
        <f t="shared" ca="1" si="173"/>
        <v>1</v>
      </c>
      <c r="AK1663">
        <f t="shared" ca="1" si="174"/>
        <v>1333.5</v>
      </c>
    </row>
    <row r="1664" spans="12:37" x14ac:dyDescent="0.25">
      <c r="L1664" t="str">
        <f t="shared" si="175"/>
        <v/>
      </c>
      <c r="M1664" t="str">
        <f t="shared" si="176"/>
        <v/>
      </c>
      <c r="N1664" t="s">
        <v>32</v>
      </c>
      <c r="O1664" t="s">
        <v>33</v>
      </c>
      <c r="P1664" t="s">
        <v>34</v>
      </c>
      <c r="AF1664" s="10">
        <v>16010</v>
      </c>
      <c r="AG1664">
        <f t="shared" ref="AG1664:AG1727" ca="1" si="177">IF(((AF1664/10)+0.99)&gt;$O$60,AG1663,OFFSET($M$65,AF1664,0))</f>
        <v>0</v>
      </c>
      <c r="AH1664">
        <f t="shared" ref="AH1664:AH1727" ca="1" si="178">IFERROR(IF((AF1664/10)&gt;$O$60,AH1663,DEGREES(ASIN(((SIN(RADIANS(AG1664)))*$C$26)/(SQRT((((SIN(RADIANS(AG1664)))*$C$26)^2)+(($C$22-$C$25-(((SIN(RADIANS(90-AG1664)))*$C$26))-$C$23)^2)))))),AH1663)</f>
        <v>0</v>
      </c>
      <c r="AI1664">
        <f t="shared" ref="AI1664:AI1727" ca="1" si="179">IFERROR(IF((AF1664/10)&gt;$O$60,AI1663,OFFSET($R$69,AF1664,0)),AI1663)</f>
        <v>0</v>
      </c>
      <c r="AJ1664">
        <f t="shared" ref="AJ1664:AJ1727" ca="1" si="180">IFERROR(IF((AF1664/10)&gt;$O$60,AJ1663,OFFSET($R$70,AF1664,0)),AJ1663)</f>
        <v>1</v>
      </c>
      <c r="AK1664">
        <f t="shared" ref="AK1664:AK1727" ca="1" si="181">IFERROR(IF((AF1664/10)&gt;$O$60,AK1663,OFFSET($R$71,AF1664,0)),AK1663)</f>
        <v>1333.5</v>
      </c>
    </row>
    <row r="1665" spans="12:37" x14ac:dyDescent="0.25">
      <c r="L1665" t="str">
        <f t="shared" si="175"/>
        <v/>
      </c>
      <c r="M1665" t="str">
        <f t="shared" si="176"/>
        <v/>
      </c>
      <c r="N1665" t="e">
        <f>COS(RADIANS(M1665))</f>
        <v>#VALUE!</v>
      </c>
      <c r="O1665" t="str">
        <f>IFERROR(-COS(RADIANS(DEGREES(ASIN(((SIN(RADIANS(M1665)))*$C$26)/(SQRT((((SIN(RADIANS(M1665)))*$C$26)^2)+(($C$22-$C$25-(((SIN(RADIANS(90-M1665)))*$C$26))-$C$23)^2))))))),"")</f>
        <v/>
      </c>
      <c r="P1665" t="e">
        <f>N1665</f>
        <v>#VALUE!</v>
      </c>
      <c r="R1665">
        <v>0</v>
      </c>
      <c r="AF1665" s="10">
        <v>16020</v>
      </c>
      <c r="AG1665">
        <f t="shared" ca="1" si="177"/>
        <v>0</v>
      </c>
      <c r="AH1665">
        <f t="shared" ca="1" si="178"/>
        <v>0</v>
      </c>
      <c r="AI1665">
        <f t="shared" ca="1" si="179"/>
        <v>0</v>
      </c>
      <c r="AJ1665">
        <f t="shared" ca="1" si="180"/>
        <v>1</v>
      </c>
      <c r="AK1665">
        <f t="shared" ca="1" si="181"/>
        <v>1333.5</v>
      </c>
    </row>
    <row r="1666" spans="12:37" x14ac:dyDescent="0.25">
      <c r="L1666" t="str">
        <f t="shared" si="175"/>
        <v/>
      </c>
      <c r="M1666" t="str">
        <f t="shared" si="176"/>
        <v/>
      </c>
      <c r="N1666" t="e">
        <f>SIN(RADIANS(M1665))</f>
        <v>#VALUE!</v>
      </c>
      <c r="O1666" t="e">
        <f>SIN(RADIANS(DEGREES(ASIN(((SIN(RADIANS(M1665)))*$C$26)/(SQRT((((SIN(RADIANS(M1665)))*$C$26)^2)+(($C$22-$C$25-(((SIN(RADIANS(90-M1665)))*$C$26))-$C$23)^2)))))))</f>
        <v>#VALUE!</v>
      </c>
      <c r="P1666" t="e">
        <f>N1666</f>
        <v>#VALUE!</v>
      </c>
      <c r="R1666">
        <f>$C$6</f>
        <v>1333.5</v>
      </c>
      <c r="AF1666" s="10">
        <v>16030</v>
      </c>
      <c r="AG1666">
        <f t="shared" ca="1" si="177"/>
        <v>0</v>
      </c>
      <c r="AH1666">
        <f t="shared" ca="1" si="178"/>
        <v>0</v>
      </c>
      <c r="AI1666">
        <f t="shared" ca="1" si="179"/>
        <v>0</v>
      </c>
      <c r="AJ1666">
        <f t="shared" ca="1" si="180"/>
        <v>1</v>
      </c>
      <c r="AK1666">
        <f t="shared" ca="1" si="181"/>
        <v>1333.5</v>
      </c>
    </row>
    <row r="1667" spans="12:37" x14ac:dyDescent="0.25">
      <c r="L1667" t="str">
        <f t="shared" si="175"/>
        <v/>
      </c>
      <c r="M1667" t="str">
        <f t="shared" si="176"/>
        <v/>
      </c>
      <c r="N1667">
        <v>0</v>
      </c>
      <c r="O1667" t="e">
        <f>$C$23*O1666</f>
        <v>#VALUE!</v>
      </c>
      <c r="P1667" t="e">
        <f>$C$22*P1666</f>
        <v>#VALUE!</v>
      </c>
      <c r="R1667">
        <f>$C$20*$C$6</f>
        <v>25325.832000000002</v>
      </c>
      <c r="AF1667" s="10">
        <v>16040</v>
      </c>
      <c r="AG1667">
        <f t="shared" ca="1" si="177"/>
        <v>0</v>
      </c>
      <c r="AH1667">
        <f t="shared" ca="1" si="178"/>
        <v>0</v>
      </c>
      <c r="AI1667">
        <f t="shared" ca="1" si="179"/>
        <v>0</v>
      </c>
      <c r="AJ1667">
        <f t="shared" ca="1" si="180"/>
        <v>1</v>
      </c>
      <c r="AK1667">
        <f t="shared" ca="1" si="181"/>
        <v>1333.5</v>
      </c>
    </row>
    <row r="1668" spans="12:37" x14ac:dyDescent="0.25">
      <c r="L1668" t="str">
        <f t="shared" si="175"/>
        <v/>
      </c>
      <c r="M1668" t="str">
        <f t="shared" si="176"/>
        <v/>
      </c>
      <c r="AF1668" s="10">
        <v>16050</v>
      </c>
      <c r="AG1668">
        <f t="shared" ca="1" si="177"/>
        <v>0</v>
      </c>
      <c r="AH1668">
        <f t="shared" ca="1" si="178"/>
        <v>0</v>
      </c>
      <c r="AI1668">
        <f t="shared" ca="1" si="179"/>
        <v>0</v>
      </c>
      <c r="AJ1668">
        <f t="shared" ca="1" si="180"/>
        <v>1</v>
      </c>
      <c r="AK1668">
        <f t="shared" ca="1" si="181"/>
        <v>1333.5</v>
      </c>
    </row>
    <row r="1669" spans="12:37" x14ac:dyDescent="0.25">
      <c r="L1669" t="str">
        <f t="shared" si="175"/>
        <v/>
      </c>
      <c r="M1669" t="str">
        <f t="shared" si="176"/>
        <v/>
      </c>
      <c r="N1669" t="e">
        <f t="array" ref="N1669:P1671">MINVERSE(N1665:P1667)</f>
        <v>#VALUE!</v>
      </c>
      <c r="O1669" t="e">
        <v>#VALUE!</v>
      </c>
      <c r="P1669" t="e">
        <v>#VALUE!</v>
      </c>
      <c r="R1669" t="e">
        <f t="array" ref="R1669:R1671">MMULT(N1669:P1671,R1665:R1667)</f>
        <v>#VALUE!</v>
      </c>
      <c r="S1669" t="s">
        <v>35</v>
      </c>
      <c r="AF1669" s="10">
        <v>16060</v>
      </c>
      <c r="AG1669">
        <f t="shared" ca="1" si="177"/>
        <v>0</v>
      </c>
      <c r="AH1669">
        <f t="shared" ca="1" si="178"/>
        <v>0</v>
      </c>
      <c r="AI1669">
        <f t="shared" ca="1" si="179"/>
        <v>0</v>
      </c>
      <c r="AJ1669">
        <f t="shared" ca="1" si="180"/>
        <v>1</v>
      </c>
      <c r="AK1669">
        <f t="shared" ca="1" si="181"/>
        <v>1333.5</v>
      </c>
    </row>
    <row r="1670" spans="12:37" x14ac:dyDescent="0.25">
      <c r="L1670" t="str">
        <f t="shared" si="175"/>
        <v/>
      </c>
      <c r="M1670" t="str">
        <f t="shared" si="176"/>
        <v/>
      </c>
      <c r="N1670" t="e">
        <v>#VALUE!</v>
      </c>
      <c r="O1670" t="e">
        <v>#VALUE!</v>
      </c>
      <c r="P1670" t="e">
        <v>#VALUE!</v>
      </c>
      <c r="R1670" t="e">
        <v>#VALUE!</v>
      </c>
      <c r="S1670" t="s">
        <v>35</v>
      </c>
      <c r="AF1670" s="10">
        <v>16070</v>
      </c>
      <c r="AG1670">
        <f t="shared" ca="1" si="177"/>
        <v>0</v>
      </c>
      <c r="AH1670">
        <f t="shared" ca="1" si="178"/>
        <v>0</v>
      </c>
      <c r="AI1670">
        <f t="shared" ca="1" si="179"/>
        <v>0</v>
      </c>
      <c r="AJ1670">
        <f t="shared" ca="1" si="180"/>
        <v>1</v>
      </c>
      <c r="AK1670">
        <f t="shared" ca="1" si="181"/>
        <v>1333.5</v>
      </c>
    </row>
    <row r="1671" spans="12:37" x14ac:dyDescent="0.25">
      <c r="L1671" t="str">
        <f t="shared" si="175"/>
        <v/>
      </c>
      <c r="M1671" t="str">
        <f t="shared" si="176"/>
        <v/>
      </c>
      <c r="N1671" t="e">
        <v>#VALUE!</v>
      </c>
      <c r="O1671" t="e">
        <v>#VALUE!</v>
      </c>
      <c r="P1671" t="e">
        <v>#VALUE!</v>
      </c>
      <c r="R1671" t="e">
        <v>#VALUE!</v>
      </c>
      <c r="S1671" t="s">
        <v>35</v>
      </c>
      <c r="AF1671" s="10">
        <v>16080</v>
      </c>
      <c r="AG1671">
        <f t="shared" ca="1" si="177"/>
        <v>0</v>
      </c>
      <c r="AH1671">
        <f t="shared" ca="1" si="178"/>
        <v>0</v>
      </c>
      <c r="AI1671">
        <f t="shared" ca="1" si="179"/>
        <v>0</v>
      </c>
      <c r="AJ1671">
        <f t="shared" ca="1" si="180"/>
        <v>1</v>
      </c>
      <c r="AK1671">
        <f t="shared" ca="1" si="181"/>
        <v>1333.5</v>
      </c>
    </row>
    <row r="1672" spans="12:37" x14ac:dyDescent="0.25">
      <c r="L1672" t="str">
        <f t="shared" si="175"/>
        <v/>
      </c>
      <c r="M1672" t="str">
        <f t="shared" si="176"/>
        <v/>
      </c>
      <c r="AF1672" s="10">
        <v>16090</v>
      </c>
      <c r="AG1672">
        <f t="shared" ca="1" si="177"/>
        <v>0</v>
      </c>
      <c r="AH1672">
        <f t="shared" ca="1" si="178"/>
        <v>0</v>
      </c>
      <c r="AI1672">
        <f t="shared" ca="1" si="179"/>
        <v>0</v>
      </c>
      <c r="AJ1672">
        <f t="shared" ca="1" si="180"/>
        <v>1</v>
      </c>
      <c r="AK1672">
        <f t="shared" ca="1" si="181"/>
        <v>1333.5</v>
      </c>
    </row>
    <row r="1673" spans="12:37" x14ac:dyDescent="0.25">
      <c r="L1673" t="str">
        <f t="shared" si="175"/>
        <v/>
      </c>
      <c r="M1673" t="str">
        <f t="shared" si="176"/>
        <v/>
      </c>
      <c r="AF1673" s="10">
        <v>16100</v>
      </c>
      <c r="AG1673">
        <f t="shared" ca="1" si="177"/>
        <v>0</v>
      </c>
      <c r="AH1673">
        <f t="shared" ca="1" si="178"/>
        <v>0</v>
      </c>
      <c r="AI1673">
        <f t="shared" ca="1" si="179"/>
        <v>0</v>
      </c>
      <c r="AJ1673">
        <f t="shared" ca="1" si="180"/>
        <v>1</v>
      </c>
      <c r="AK1673">
        <f t="shared" ca="1" si="181"/>
        <v>1333.5</v>
      </c>
    </row>
    <row r="1674" spans="12:37" x14ac:dyDescent="0.25">
      <c r="L1674" t="str">
        <f t="shared" si="175"/>
        <v/>
      </c>
      <c r="M1674" t="str">
        <f t="shared" si="176"/>
        <v/>
      </c>
      <c r="N1674" t="s">
        <v>32</v>
      </c>
      <c r="O1674" t="s">
        <v>33</v>
      </c>
      <c r="P1674" t="s">
        <v>34</v>
      </c>
      <c r="AF1674" s="10">
        <v>16110</v>
      </c>
      <c r="AG1674">
        <f t="shared" ca="1" si="177"/>
        <v>0</v>
      </c>
      <c r="AH1674">
        <f t="shared" ca="1" si="178"/>
        <v>0</v>
      </c>
      <c r="AI1674">
        <f t="shared" ca="1" si="179"/>
        <v>0</v>
      </c>
      <c r="AJ1674">
        <f t="shared" ca="1" si="180"/>
        <v>1</v>
      </c>
      <c r="AK1674">
        <f t="shared" ca="1" si="181"/>
        <v>1333.5</v>
      </c>
    </row>
    <row r="1675" spans="12:37" x14ac:dyDescent="0.25">
      <c r="L1675" t="str">
        <f t="shared" si="175"/>
        <v/>
      </c>
      <c r="M1675" t="str">
        <f t="shared" si="176"/>
        <v/>
      </c>
      <c r="N1675" t="e">
        <f>COS(RADIANS(M1675))</f>
        <v>#VALUE!</v>
      </c>
      <c r="O1675" t="str">
        <f>IFERROR(-COS(RADIANS(DEGREES(ASIN(((SIN(RADIANS(M1675)))*$C$26)/(SQRT((((SIN(RADIANS(M1675)))*$C$26)^2)+(($C$22-$C$25-(((SIN(RADIANS(90-M1675)))*$C$26))-$C$23)^2))))))),"")</f>
        <v/>
      </c>
      <c r="P1675" t="e">
        <f>N1675</f>
        <v>#VALUE!</v>
      </c>
      <c r="R1675">
        <v>0</v>
      </c>
      <c r="AF1675" s="10">
        <v>16120</v>
      </c>
      <c r="AG1675">
        <f t="shared" ca="1" si="177"/>
        <v>0</v>
      </c>
      <c r="AH1675">
        <f t="shared" ca="1" si="178"/>
        <v>0</v>
      </c>
      <c r="AI1675">
        <f t="shared" ca="1" si="179"/>
        <v>0</v>
      </c>
      <c r="AJ1675">
        <f t="shared" ca="1" si="180"/>
        <v>1</v>
      </c>
      <c r="AK1675">
        <f t="shared" ca="1" si="181"/>
        <v>1333.5</v>
      </c>
    </row>
    <row r="1676" spans="12:37" x14ac:dyDescent="0.25">
      <c r="L1676" t="str">
        <f t="shared" ref="L1676:L1739" si="182">IF(M1676="","",L1666+1)</f>
        <v/>
      </c>
      <c r="M1676" t="str">
        <f t="shared" si="176"/>
        <v/>
      </c>
      <c r="N1676" t="e">
        <f>SIN(RADIANS(M1675))</f>
        <v>#VALUE!</v>
      </c>
      <c r="O1676" t="e">
        <f>SIN(RADIANS(DEGREES(ASIN(((SIN(RADIANS(M1675)))*$C$26)/(SQRT((((SIN(RADIANS(M1675)))*$C$26)^2)+(($C$22-$C$25-(((SIN(RADIANS(90-M1675)))*$C$26))-$C$23)^2)))))))</f>
        <v>#VALUE!</v>
      </c>
      <c r="P1676" t="e">
        <f>N1676</f>
        <v>#VALUE!</v>
      </c>
      <c r="R1676">
        <f>$C$6</f>
        <v>1333.5</v>
      </c>
      <c r="AF1676" s="10">
        <v>16130</v>
      </c>
      <c r="AG1676">
        <f t="shared" ca="1" si="177"/>
        <v>0</v>
      </c>
      <c r="AH1676">
        <f t="shared" ca="1" si="178"/>
        <v>0</v>
      </c>
      <c r="AI1676">
        <f t="shared" ca="1" si="179"/>
        <v>0</v>
      </c>
      <c r="AJ1676">
        <f t="shared" ca="1" si="180"/>
        <v>1</v>
      </c>
      <c r="AK1676">
        <f t="shared" ca="1" si="181"/>
        <v>1333.5</v>
      </c>
    </row>
    <row r="1677" spans="12:37" x14ac:dyDescent="0.25">
      <c r="L1677" t="str">
        <f t="shared" si="182"/>
        <v/>
      </c>
      <c r="M1677" t="str">
        <f t="shared" si="176"/>
        <v/>
      </c>
      <c r="N1677">
        <v>0</v>
      </c>
      <c r="O1677" t="e">
        <f>$C$23*O1676</f>
        <v>#VALUE!</v>
      </c>
      <c r="P1677" t="e">
        <f>$C$22*P1676</f>
        <v>#VALUE!</v>
      </c>
      <c r="R1677">
        <f>$C$20*$C$6</f>
        <v>25325.832000000002</v>
      </c>
      <c r="AF1677" s="10">
        <v>16140</v>
      </c>
      <c r="AG1677">
        <f t="shared" ca="1" si="177"/>
        <v>0</v>
      </c>
      <c r="AH1677">
        <f t="shared" ca="1" si="178"/>
        <v>0</v>
      </c>
      <c r="AI1677">
        <f t="shared" ca="1" si="179"/>
        <v>0</v>
      </c>
      <c r="AJ1677">
        <f t="shared" ca="1" si="180"/>
        <v>1</v>
      </c>
      <c r="AK1677">
        <f t="shared" ca="1" si="181"/>
        <v>1333.5</v>
      </c>
    </row>
    <row r="1678" spans="12:37" x14ac:dyDescent="0.25">
      <c r="L1678" t="str">
        <f t="shared" si="182"/>
        <v/>
      </c>
      <c r="M1678" t="str">
        <f t="shared" si="176"/>
        <v/>
      </c>
      <c r="AF1678" s="10">
        <v>16150</v>
      </c>
      <c r="AG1678">
        <f t="shared" ca="1" si="177"/>
        <v>0</v>
      </c>
      <c r="AH1678">
        <f t="shared" ca="1" si="178"/>
        <v>0</v>
      </c>
      <c r="AI1678">
        <f t="shared" ca="1" si="179"/>
        <v>0</v>
      </c>
      <c r="AJ1678">
        <f t="shared" ca="1" si="180"/>
        <v>1</v>
      </c>
      <c r="AK1678">
        <f t="shared" ca="1" si="181"/>
        <v>1333.5</v>
      </c>
    </row>
    <row r="1679" spans="12:37" x14ac:dyDescent="0.25">
      <c r="L1679" t="str">
        <f t="shared" si="182"/>
        <v/>
      </c>
      <c r="M1679" t="str">
        <f t="shared" si="176"/>
        <v/>
      </c>
      <c r="N1679" t="e">
        <f t="array" ref="N1679:P1681">MINVERSE(N1675:P1677)</f>
        <v>#VALUE!</v>
      </c>
      <c r="O1679" t="e">
        <v>#VALUE!</v>
      </c>
      <c r="P1679" t="e">
        <v>#VALUE!</v>
      </c>
      <c r="R1679" t="e">
        <f t="array" ref="R1679:R1681">MMULT(N1679:P1681,R1675:R1677)</f>
        <v>#VALUE!</v>
      </c>
      <c r="S1679" t="s">
        <v>35</v>
      </c>
      <c r="AF1679" s="10">
        <v>16160</v>
      </c>
      <c r="AG1679">
        <f t="shared" ca="1" si="177"/>
        <v>0</v>
      </c>
      <c r="AH1679">
        <f t="shared" ca="1" si="178"/>
        <v>0</v>
      </c>
      <c r="AI1679">
        <f t="shared" ca="1" si="179"/>
        <v>0</v>
      </c>
      <c r="AJ1679">
        <f t="shared" ca="1" si="180"/>
        <v>1</v>
      </c>
      <c r="AK1679">
        <f t="shared" ca="1" si="181"/>
        <v>1333.5</v>
      </c>
    </row>
    <row r="1680" spans="12:37" x14ac:dyDescent="0.25">
      <c r="L1680" t="str">
        <f t="shared" si="182"/>
        <v/>
      </c>
      <c r="M1680" t="str">
        <f t="shared" si="176"/>
        <v/>
      </c>
      <c r="N1680" t="e">
        <v>#VALUE!</v>
      </c>
      <c r="O1680" t="e">
        <v>#VALUE!</v>
      </c>
      <c r="P1680" t="e">
        <v>#VALUE!</v>
      </c>
      <c r="R1680" t="e">
        <v>#VALUE!</v>
      </c>
      <c r="S1680" t="s">
        <v>35</v>
      </c>
      <c r="AF1680" s="10">
        <v>16170</v>
      </c>
      <c r="AG1680">
        <f t="shared" ca="1" si="177"/>
        <v>0</v>
      </c>
      <c r="AH1680">
        <f t="shared" ca="1" si="178"/>
        <v>0</v>
      </c>
      <c r="AI1680">
        <f t="shared" ca="1" si="179"/>
        <v>0</v>
      </c>
      <c r="AJ1680">
        <f t="shared" ca="1" si="180"/>
        <v>1</v>
      </c>
      <c r="AK1680">
        <f t="shared" ca="1" si="181"/>
        <v>1333.5</v>
      </c>
    </row>
    <row r="1681" spans="12:37" x14ac:dyDescent="0.25">
      <c r="L1681" t="str">
        <f t="shared" si="182"/>
        <v/>
      </c>
      <c r="M1681" t="str">
        <f t="shared" si="176"/>
        <v/>
      </c>
      <c r="N1681" t="e">
        <v>#VALUE!</v>
      </c>
      <c r="O1681" t="e">
        <v>#VALUE!</v>
      </c>
      <c r="P1681" t="e">
        <v>#VALUE!</v>
      </c>
      <c r="R1681" t="e">
        <v>#VALUE!</v>
      </c>
      <c r="S1681" t="s">
        <v>35</v>
      </c>
      <c r="AF1681" s="10">
        <v>16180</v>
      </c>
      <c r="AG1681">
        <f t="shared" ca="1" si="177"/>
        <v>0</v>
      </c>
      <c r="AH1681">
        <f t="shared" ca="1" si="178"/>
        <v>0</v>
      </c>
      <c r="AI1681">
        <f t="shared" ca="1" si="179"/>
        <v>0</v>
      </c>
      <c r="AJ1681">
        <f t="shared" ca="1" si="180"/>
        <v>1</v>
      </c>
      <c r="AK1681">
        <f t="shared" ca="1" si="181"/>
        <v>1333.5</v>
      </c>
    </row>
    <row r="1682" spans="12:37" x14ac:dyDescent="0.25">
      <c r="L1682" t="str">
        <f t="shared" si="182"/>
        <v/>
      </c>
      <c r="M1682" t="str">
        <f t="shared" si="176"/>
        <v/>
      </c>
      <c r="AF1682" s="10">
        <v>16190</v>
      </c>
      <c r="AG1682">
        <f t="shared" ca="1" si="177"/>
        <v>0</v>
      </c>
      <c r="AH1682">
        <f t="shared" ca="1" si="178"/>
        <v>0</v>
      </c>
      <c r="AI1682">
        <f t="shared" ca="1" si="179"/>
        <v>0</v>
      </c>
      <c r="AJ1682">
        <f t="shared" ca="1" si="180"/>
        <v>1</v>
      </c>
      <c r="AK1682">
        <f t="shared" ca="1" si="181"/>
        <v>1333.5</v>
      </c>
    </row>
    <row r="1683" spans="12:37" x14ac:dyDescent="0.25">
      <c r="L1683" t="str">
        <f t="shared" si="182"/>
        <v/>
      </c>
      <c r="M1683" t="str">
        <f t="shared" si="176"/>
        <v/>
      </c>
      <c r="AF1683" s="10">
        <v>16200</v>
      </c>
      <c r="AG1683">
        <f t="shared" ca="1" si="177"/>
        <v>0</v>
      </c>
      <c r="AH1683">
        <f t="shared" ca="1" si="178"/>
        <v>0</v>
      </c>
      <c r="AI1683">
        <f t="shared" ca="1" si="179"/>
        <v>0</v>
      </c>
      <c r="AJ1683">
        <f t="shared" ca="1" si="180"/>
        <v>1</v>
      </c>
      <c r="AK1683">
        <f t="shared" ca="1" si="181"/>
        <v>1333.5</v>
      </c>
    </row>
    <row r="1684" spans="12:37" x14ac:dyDescent="0.25">
      <c r="L1684" t="str">
        <f t="shared" si="182"/>
        <v/>
      </c>
      <c r="M1684" t="str">
        <f t="shared" si="176"/>
        <v/>
      </c>
      <c r="N1684" t="s">
        <v>32</v>
      </c>
      <c r="O1684" t="s">
        <v>33</v>
      </c>
      <c r="P1684" t="s">
        <v>34</v>
      </c>
      <c r="AF1684" s="10">
        <v>16210</v>
      </c>
      <c r="AG1684">
        <f t="shared" ca="1" si="177"/>
        <v>0</v>
      </c>
      <c r="AH1684">
        <f t="shared" ca="1" si="178"/>
        <v>0</v>
      </c>
      <c r="AI1684">
        <f t="shared" ca="1" si="179"/>
        <v>0</v>
      </c>
      <c r="AJ1684">
        <f t="shared" ca="1" si="180"/>
        <v>1</v>
      </c>
      <c r="AK1684">
        <f t="shared" ca="1" si="181"/>
        <v>1333.5</v>
      </c>
    </row>
    <row r="1685" spans="12:37" x14ac:dyDescent="0.25">
      <c r="L1685" t="str">
        <f t="shared" si="182"/>
        <v/>
      </c>
      <c r="M1685" t="str">
        <f t="shared" si="176"/>
        <v/>
      </c>
      <c r="N1685" t="e">
        <f>COS(RADIANS(M1685))</f>
        <v>#VALUE!</v>
      </c>
      <c r="O1685" t="str">
        <f>IFERROR(-COS(RADIANS(DEGREES(ASIN(((SIN(RADIANS(M1685)))*$C$26)/(SQRT((((SIN(RADIANS(M1685)))*$C$26)^2)+(($C$22-$C$25-(((SIN(RADIANS(90-M1685)))*$C$26))-$C$23)^2))))))),"")</f>
        <v/>
      </c>
      <c r="P1685" t="e">
        <f>N1685</f>
        <v>#VALUE!</v>
      </c>
      <c r="R1685">
        <v>0</v>
      </c>
      <c r="AF1685" s="10">
        <v>16220</v>
      </c>
      <c r="AG1685">
        <f t="shared" ca="1" si="177"/>
        <v>0</v>
      </c>
      <c r="AH1685">
        <f t="shared" ca="1" si="178"/>
        <v>0</v>
      </c>
      <c r="AI1685">
        <f t="shared" ca="1" si="179"/>
        <v>0</v>
      </c>
      <c r="AJ1685">
        <f t="shared" ca="1" si="180"/>
        <v>1</v>
      </c>
      <c r="AK1685">
        <f t="shared" ca="1" si="181"/>
        <v>1333.5</v>
      </c>
    </row>
    <row r="1686" spans="12:37" x14ac:dyDescent="0.25">
      <c r="L1686" t="str">
        <f t="shared" si="182"/>
        <v/>
      </c>
      <c r="M1686" t="str">
        <f t="shared" si="176"/>
        <v/>
      </c>
      <c r="N1686" t="e">
        <f>SIN(RADIANS(M1685))</f>
        <v>#VALUE!</v>
      </c>
      <c r="O1686" t="e">
        <f>SIN(RADIANS(DEGREES(ASIN(((SIN(RADIANS(M1685)))*$C$26)/(SQRT((((SIN(RADIANS(M1685)))*$C$26)^2)+(($C$22-$C$25-(((SIN(RADIANS(90-M1685)))*$C$26))-$C$23)^2)))))))</f>
        <v>#VALUE!</v>
      </c>
      <c r="P1686" t="e">
        <f>N1686</f>
        <v>#VALUE!</v>
      </c>
      <c r="R1686">
        <f>$C$6</f>
        <v>1333.5</v>
      </c>
      <c r="AF1686" s="10">
        <v>16230</v>
      </c>
      <c r="AG1686">
        <f t="shared" ca="1" si="177"/>
        <v>0</v>
      </c>
      <c r="AH1686">
        <f t="shared" ca="1" si="178"/>
        <v>0</v>
      </c>
      <c r="AI1686">
        <f t="shared" ca="1" si="179"/>
        <v>0</v>
      </c>
      <c r="AJ1686">
        <f t="shared" ca="1" si="180"/>
        <v>1</v>
      </c>
      <c r="AK1686">
        <f t="shared" ca="1" si="181"/>
        <v>1333.5</v>
      </c>
    </row>
    <row r="1687" spans="12:37" x14ac:dyDescent="0.25">
      <c r="L1687" t="str">
        <f t="shared" si="182"/>
        <v/>
      </c>
      <c r="M1687" t="str">
        <f t="shared" si="176"/>
        <v/>
      </c>
      <c r="N1687">
        <v>0</v>
      </c>
      <c r="O1687" t="e">
        <f>$C$23*O1686</f>
        <v>#VALUE!</v>
      </c>
      <c r="P1687" t="e">
        <f>$C$22*P1686</f>
        <v>#VALUE!</v>
      </c>
      <c r="R1687">
        <f>$C$20*$C$6</f>
        <v>25325.832000000002</v>
      </c>
      <c r="AF1687" s="10">
        <v>16240</v>
      </c>
      <c r="AG1687">
        <f t="shared" ca="1" si="177"/>
        <v>0</v>
      </c>
      <c r="AH1687">
        <f t="shared" ca="1" si="178"/>
        <v>0</v>
      </c>
      <c r="AI1687">
        <f t="shared" ca="1" si="179"/>
        <v>0</v>
      </c>
      <c r="AJ1687">
        <f t="shared" ca="1" si="180"/>
        <v>1</v>
      </c>
      <c r="AK1687">
        <f t="shared" ca="1" si="181"/>
        <v>1333.5</v>
      </c>
    </row>
    <row r="1688" spans="12:37" x14ac:dyDescent="0.25">
      <c r="L1688" t="str">
        <f t="shared" si="182"/>
        <v/>
      </c>
      <c r="M1688" t="str">
        <f t="shared" si="176"/>
        <v/>
      </c>
      <c r="AF1688" s="10">
        <v>16250</v>
      </c>
      <c r="AG1688">
        <f t="shared" ca="1" si="177"/>
        <v>0</v>
      </c>
      <c r="AH1688">
        <f t="shared" ca="1" si="178"/>
        <v>0</v>
      </c>
      <c r="AI1688">
        <f t="shared" ca="1" si="179"/>
        <v>0</v>
      </c>
      <c r="AJ1688">
        <f t="shared" ca="1" si="180"/>
        <v>1</v>
      </c>
      <c r="AK1688">
        <f t="shared" ca="1" si="181"/>
        <v>1333.5</v>
      </c>
    </row>
    <row r="1689" spans="12:37" x14ac:dyDescent="0.25">
      <c r="L1689" t="str">
        <f t="shared" si="182"/>
        <v/>
      </c>
      <c r="M1689" t="str">
        <f t="shared" si="176"/>
        <v/>
      </c>
      <c r="N1689" t="e">
        <f t="array" ref="N1689:P1691">MINVERSE(N1685:P1687)</f>
        <v>#VALUE!</v>
      </c>
      <c r="O1689" t="e">
        <v>#VALUE!</v>
      </c>
      <c r="P1689" t="e">
        <v>#VALUE!</v>
      </c>
      <c r="R1689" t="e">
        <f t="array" ref="R1689:R1691">MMULT(N1689:P1691,R1685:R1687)</f>
        <v>#VALUE!</v>
      </c>
      <c r="S1689" t="s">
        <v>35</v>
      </c>
      <c r="AF1689" s="10">
        <v>16260</v>
      </c>
      <c r="AG1689">
        <f t="shared" ca="1" si="177"/>
        <v>0</v>
      </c>
      <c r="AH1689">
        <f t="shared" ca="1" si="178"/>
        <v>0</v>
      </c>
      <c r="AI1689">
        <f t="shared" ca="1" si="179"/>
        <v>0</v>
      </c>
      <c r="AJ1689">
        <f t="shared" ca="1" si="180"/>
        <v>1</v>
      </c>
      <c r="AK1689">
        <f t="shared" ca="1" si="181"/>
        <v>1333.5</v>
      </c>
    </row>
    <row r="1690" spans="12:37" x14ac:dyDescent="0.25">
      <c r="L1690" t="str">
        <f t="shared" si="182"/>
        <v/>
      </c>
      <c r="M1690" t="str">
        <f t="shared" si="176"/>
        <v/>
      </c>
      <c r="N1690" t="e">
        <v>#VALUE!</v>
      </c>
      <c r="O1690" t="e">
        <v>#VALUE!</v>
      </c>
      <c r="P1690" t="e">
        <v>#VALUE!</v>
      </c>
      <c r="R1690" t="e">
        <v>#VALUE!</v>
      </c>
      <c r="S1690" t="s">
        <v>35</v>
      </c>
      <c r="AF1690" s="10">
        <v>16270</v>
      </c>
      <c r="AG1690">
        <f t="shared" ca="1" si="177"/>
        <v>0</v>
      </c>
      <c r="AH1690">
        <f t="shared" ca="1" si="178"/>
        <v>0</v>
      </c>
      <c r="AI1690">
        <f t="shared" ca="1" si="179"/>
        <v>0</v>
      </c>
      <c r="AJ1690">
        <f t="shared" ca="1" si="180"/>
        <v>1</v>
      </c>
      <c r="AK1690">
        <f t="shared" ca="1" si="181"/>
        <v>1333.5</v>
      </c>
    </row>
    <row r="1691" spans="12:37" x14ac:dyDescent="0.25">
      <c r="L1691" t="str">
        <f t="shared" si="182"/>
        <v/>
      </c>
      <c r="M1691" t="str">
        <f t="shared" si="176"/>
        <v/>
      </c>
      <c r="N1691" t="e">
        <v>#VALUE!</v>
      </c>
      <c r="O1691" t="e">
        <v>#VALUE!</v>
      </c>
      <c r="P1691" t="e">
        <v>#VALUE!</v>
      </c>
      <c r="R1691" t="e">
        <v>#VALUE!</v>
      </c>
      <c r="S1691" t="s">
        <v>35</v>
      </c>
      <c r="AF1691" s="10">
        <v>16280</v>
      </c>
      <c r="AG1691">
        <f t="shared" ca="1" si="177"/>
        <v>0</v>
      </c>
      <c r="AH1691">
        <f t="shared" ca="1" si="178"/>
        <v>0</v>
      </c>
      <c r="AI1691">
        <f t="shared" ca="1" si="179"/>
        <v>0</v>
      </c>
      <c r="AJ1691">
        <f t="shared" ca="1" si="180"/>
        <v>1</v>
      </c>
      <c r="AK1691">
        <f t="shared" ca="1" si="181"/>
        <v>1333.5</v>
      </c>
    </row>
    <row r="1692" spans="12:37" x14ac:dyDescent="0.25">
      <c r="L1692" t="str">
        <f t="shared" si="182"/>
        <v/>
      </c>
      <c r="M1692" t="str">
        <f t="shared" si="176"/>
        <v/>
      </c>
      <c r="AF1692" s="10">
        <v>16290</v>
      </c>
      <c r="AG1692">
        <f t="shared" ca="1" si="177"/>
        <v>0</v>
      </c>
      <c r="AH1692">
        <f t="shared" ca="1" si="178"/>
        <v>0</v>
      </c>
      <c r="AI1692">
        <f t="shared" ca="1" si="179"/>
        <v>0</v>
      </c>
      <c r="AJ1692">
        <f t="shared" ca="1" si="180"/>
        <v>1</v>
      </c>
      <c r="AK1692">
        <f t="shared" ca="1" si="181"/>
        <v>1333.5</v>
      </c>
    </row>
    <row r="1693" spans="12:37" x14ac:dyDescent="0.25">
      <c r="L1693" t="str">
        <f t="shared" si="182"/>
        <v/>
      </c>
      <c r="M1693" t="str">
        <f t="shared" si="176"/>
        <v/>
      </c>
      <c r="AF1693" s="10">
        <v>16300</v>
      </c>
      <c r="AG1693">
        <f t="shared" ca="1" si="177"/>
        <v>0</v>
      </c>
      <c r="AH1693">
        <f t="shared" ca="1" si="178"/>
        <v>0</v>
      </c>
      <c r="AI1693">
        <f t="shared" ca="1" si="179"/>
        <v>0</v>
      </c>
      <c r="AJ1693">
        <f t="shared" ca="1" si="180"/>
        <v>1</v>
      </c>
      <c r="AK1693">
        <f t="shared" ca="1" si="181"/>
        <v>1333.5</v>
      </c>
    </row>
    <row r="1694" spans="12:37" x14ac:dyDescent="0.25">
      <c r="L1694" t="str">
        <f t="shared" si="182"/>
        <v/>
      </c>
      <c r="M1694" t="str">
        <f t="shared" si="176"/>
        <v/>
      </c>
      <c r="N1694" t="s">
        <v>32</v>
      </c>
      <c r="O1694" t="s">
        <v>33</v>
      </c>
      <c r="P1694" t="s">
        <v>34</v>
      </c>
      <c r="AF1694" s="10">
        <v>16310</v>
      </c>
      <c r="AG1694">
        <f t="shared" ca="1" si="177"/>
        <v>0</v>
      </c>
      <c r="AH1694">
        <f t="shared" ca="1" si="178"/>
        <v>0</v>
      </c>
      <c r="AI1694">
        <f t="shared" ca="1" si="179"/>
        <v>0</v>
      </c>
      <c r="AJ1694">
        <f t="shared" ca="1" si="180"/>
        <v>1</v>
      </c>
      <c r="AK1694">
        <f t="shared" ca="1" si="181"/>
        <v>1333.5</v>
      </c>
    </row>
    <row r="1695" spans="12:37" x14ac:dyDescent="0.25">
      <c r="L1695" t="str">
        <f t="shared" si="182"/>
        <v/>
      </c>
      <c r="M1695" t="str">
        <f t="shared" si="176"/>
        <v/>
      </c>
      <c r="N1695" t="e">
        <f>COS(RADIANS(M1695))</f>
        <v>#VALUE!</v>
      </c>
      <c r="O1695" t="str">
        <f>IFERROR(-COS(RADIANS(DEGREES(ASIN(((SIN(RADIANS(M1695)))*$C$26)/(SQRT((((SIN(RADIANS(M1695)))*$C$26)^2)+(($C$22-$C$25-(((SIN(RADIANS(90-M1695)))*$C$26))-$C$23)^2))))))),"")</f>
        <v/>
      </c>
      <c r="P1695" t="e">
        <f>N1695</f>
        <v>#VALUE!</v>
      </c>
      <c r="R1695">
        <v>0</v>
      </c>
      <c r="AF1695" s="10">
        <v>16320</v>
      </c>
      <c r="AG1695">
        <f t="shared" ca="1" si="177"/>
        <v>0</v>
      </c>
      <c r="AH1695">
        <f t="shared" ca="1" si="178"/>
        <v>0</v>
      </c>
      <c r="AI1695">
        <f t="shared" ca="1" si="179"/>
        <v>0</v>
      </c>
      <c r="AJ1695">
        <f t="shared" ca="1" si="180"/>
        <v>1</v>
      </c>
      <c r="AK1695">
        <f t="shared" ca="1" si="181"/>
        <v>1333.5</v>
      </c>
    </row>
    <row r="1696" spans="12:37" x14ac:dyDescent="0.25">
      <c r="L1696" t="str">
        <f t="shared" si="182"/>
        <v/>
      </c>
      <c r="M1696" t="str">
        <f t="shared" si="176"/>
        <v/>
      </c>
      <c r="N1696" t="e">
        <f>SIN(RADIANS(M1695))</f>
        <v>#VALUE!</v>
      </c>
      <c r="O1696" t="e">
        <f>SIN(RADIANS(DEGREES(ASIN(((SIN(RADIANS(M1695)))*$C$26)/(SQRT((((SIN(RADIANS(M1695)))*$C$26)^2)+(($C$22-$C$25-(((SIN(RADIANS(90-M1695)))*$C$26))-$C$23)^2)))))))</f>
        <v>#VALUE!</v>
      </c>
      <c r="P1696" t="e">
        <f>N1696</f>
        <v>#VALUE!</v>
      </c>
      <c r="R1696">
        <f>$C$6</f>
        <v>1333.5</v>
      </c>
      <c r="AF1696" s="10">
        <v>16330</v>
      </c>
      <c r="AG1696">
        <f t="shared" ca="1" si="177"/>
        <v>0</v>
      </c>
      <c r="AH1696">
        <f t="shared" ca="1" si="178"/>
        <v>0</v>
      </c>
      <c r="AI1696">
        <f t="shared" ca="1" si="179"/>
        <v>0</v>
      </c>
      <c r="AJ1696">
        <f t="shared" ca="1" si="180"/>
        <v>1</v>
      </c>
      <c r="AK1696">
        <f t="shared" ca="1" si="181"/>
        <v>1333.5</v>
      </c>
    </row>
    <row r="1697" spans="12:37" x14ac:dyDescent="0.25">
      <c r="L1697" t="str">
        <f t="shared" si="182"/>
        <v/>
      </c>
      <c r="M1697" t="str">
        <f t="shared" si="176"/>
        <v/>
      </c>
      <c r="N1697">
        <v>0</v>
      </c>
      <c r="O1697" t="e">
        <f>$C$23*O1696</f>
        <v>#VALUE!</v>
      </c>
      <c r="P1697" t="e">
        <f>$C$22*P1696</f>
        <v>#VALUE!</v>
      </c>
      <c r="R1697">
        <f>$C$20*$C$6</f>
        <v>25325.832000000002</v>
      </c>
      <c r="AF1697" s="10">
        <v>16340</v>
      </c>
      <c r="AG1697">
        <f t="shared" ca="1" si="177"/>
        <v>0</v>
      </c>
      <c r="AH1697">
        <f t="shared" ca="1" si="178"/>
        <v>0</v>
      </c>
      <c r="AI1697">
        <f t="shared" ca="1" si="179"/>
        <v>0</v>
      </c>
      <c r="AJ1697">
        <f t="shared" ca="1" si="180"/>
        <v>1</v>
      </c>
      <c r="AK1697">
        <f t="shared" ca="1" si="181"/>
        <v>1333.5</v>
      </c>
    </row>
    <row r="1698" spans="12:37" x14ac:dyDescent="0.25">
      <c r="L1698" t="str">
        <f t="shared" si="182"/>
        <v/>
      </c>
      <c r="M1698" t="str">
        <f t="shared" si="176"/>
        <v/>
      </c>
      <c r="AF1698" s="10">
        <v>16350</v>
      </c>
      <c r="AG1698">
        <f t="shared" ca="1" si="177"/>
        <v>0</v>
      </c>
      <c r="AH1698">
        <f t="shared" ca="1" si="178"/>
        <v>0</v>
      </c>
      <c r="AI1698">
        <f t="shared" ca="1" si="179"/>
        <v>0</v>
      </c>
      <c r="AJ1698">
        <f t="shared" ca="1" si="180"/>
        <v>1</v>
      </c>
      <c r="AK1698">
        <f t="shared" ca="1" si="181"/>
        <v>1333.5</v>
      </c>
    </row>
    <row r="1699" spans="12:37" x14ac:dyDescent="0.25">
      <c r="L1699" t="str">
        <f t="shared" si="182"/>
        <v/>
      </c>
      <c r="M1699" t="str">
        <f t="shared" ref="M1699:M1762" si="183">IF(M1689="","",IF(((M1689+$O$61)&gt;=$O$49+($O$61/2)),"",(M1689+$O$61)))</f>
        <v/>
      </c>
      <c r="N1699" t="e">
        <f t="array" ref="N1699:P1701">MINVERSE(N1695:P1697)</f>
        <v>#VALUE!</v>
      </c>
      <c r="O1699" t="e">
        <v>#VALUE!</v>
      </c>
      <c r="P1699" t="e">
        <v>#VALUE!</v>
      </c>
      <c r="R1699" t="e">
        <f t="array" ref="R1699:R1701">MMULT(N1699:P1701,R1695:R1697)</f>
        <v>#VALUE!</v>
      </c>
      <c r="S1699" t="s">
        <v>35</v>
      </c>
      <c r="AF1699" s="10">
        <v>16360</v>
      </c>
      <c r="AG1699">
        <f t="shared" ca="1" si="177"/>
        <v>0</v>
      </c>
      <c r="AH1699">
        <f t="shared" ca="1" si="178"/>
        <v>0</v>
      </c>
      <c r="AI1699">
        <f t="shared" ca="1" si="179"/>
        <v>0</v>
      </c>
      <c r="AJ1699">
        <f t="shared" ca="1" si="180"/>
        <v>1</v>
      </c>
      <c r="AK1699">
        <f t="shared" ca="1" si="181"/>
        <v>1333.5</v>
      </c>
    </row>
    <row r="1700" spans="12:37" x14ac:dyDescent="0.25">
      <c r="L1700" t="str">
        <f t="shared" si="182"/>
        <v/>
      </c>
      <c r="M1700" t="str">
        <f t="shared" si="183"/>
        <v/>
      </c>
      <c r="N1700" t="e">
        <v>#VALUE!</v>
      </c>
      <c r="O1700" t="e">
        <v>#VALUE!</v>
      </c>
      <c r="P1700" t="e">
        <v>#VALUE!</v>
      </c>
      <c r="R1700" t="e">
        <v>#VALUE!</v>
      </c>
      <c r="S1700" t="s">
        <v>35</v>
      </c>
      <c r="AF1700" s="10">
        <v>16370</v>
      </c>
      <c r="AG1700">
        <f t="shared" ca="1" si="177"/>
        <v>0</v>
      </c>
      <c r="AH1700">
        <f t="shared" ca="1" si="178"/>
        <v>0</v>
      </c>
      <c r="AI1700">
        <f t="shared" ca="1" si="179"/>
        <v>0</v>
      </c>
      <c r="AJ1700">
        <f t="shared" ca="1" si="180"/>
        <v>1</v>
      </c>
      <c r="AK1700">
        <f t="shared" ca="1" si="181"/>
        <v>1333.5</v>
      </c>
    </row>
    <row r="1701" spans="12:37" x14ac:dyDescent="0.25">
      <c r="L1701" t="str">
        <f t="shared" si="182"/>
        <v/>
      </c>
      <c r="M1701" t="str">
        <f t="shared" si="183"/>
        <v/>
      </c>
      <c r="N1701" t="e">
        <v>#VALUE!</v>
      </c>
      <c r="O1701" t="e">
        <v>#VALUE!</v>
      </c>
      <c r="P1701" t="e">
        <v>#VALUE!</v>
      </c>
      <c r="R1701" t="e">
        <v>#VALUE!</v>
      </c>
      <c r="S1701" t="s">
        <v>35</v>
      </c>
      <c r="AF1701" s="10">
        <v>16380</v>
      </c>
      <c r="AG1701">
        <f t="shared" ca="1" si="177"/>
        <v>0</v>
      </c>
      <c r="AH1701">
        <f t="shared" ca="1" si="178"/>
        <v>0</v>
      </c>
      <c r="AI1701">
        <f t="shared" ca="1" si="179"/>
        <v>0</v>
      </c>
      <c r="AJ1701">
        <f t="shared" ca="1" si="180"/>
        <v>1</v>
      </c>
      <c r="AK1701">
        <f t="shared" ca="1" si="181"/>
        <v>1333.5</v>
      </c>
    </row>
    <row r="1702" spans="12:37" x14ac:dyDescent="0.25">
      <c r="L1702" t="str">
        <f t="shared" si="182"/>
        <v/>
      </c>
      <c r="M1702" t="str">
        <f t="shared" si="183"/>
        <v/>
      </c>
      <c r="AF1702" s="10">
        <v>16390</v>
      </c>
      <c r="AG1702">
        <f t="shared" ca="1" si="177"/>
        <v>0</v>
      </c>
      <c r="AH1702">
        <f t="shared" ca="1" si="178"/>
        <v>0</v>
      </c>
      <c r="AI1702">
        <f t="shared" ca="1" si="179"/>
        <v>0</v>
      </c>
      <c r="AJ1702">
        <f t="shared" ca="1" si="180"/>
        <v>1</v>
      </c>
      <c r="AK1702">
        <f t="shared" ca="1" si="181"/>
        <v>1333.5</v>
      </c>
    </row>
    <row r="1703" spans="12:37" x14ac:dyDescent="0.25">
      <c r="L1703" t="str">
        <f t="shared" si="182"/>
        <v/>
      </c>
      <c r="M1703" t="str">
        <f t="shared" si="183"/>
        <v/>
      </c>
      <c r="AF1703" s="10">
        <v>16400</v>
      </c>
      <c r="AG1703">
        <f t="shared" ca="1" si="177"/>
        <v>0</v>
      </c>
      <c r="AH1703">
        <f t="shared" ca="1" si="178"/>
        <v>0</v>
      </c>
      <c r="AI1703">
        <f t="shared" ca="1" si="179"/>
        <v>0</v>
      </c>
      <c r="AJ1703">
        <f t="shared" ca="1" si="180"/>
        <v>1</v>
      </c>
      <c r="AK1703">
        <f t="shared" ca="1" si="181"/>
        <v>1333.5</v>
      </c>
    </row>
    <row r="1704" spans="12:37" x14ac:dyDescent="0.25">
      <c r="L1704" t="str">
        <f t="shared" si="182"/>
        <v/>
      </c>
      <c r="M1704" t="str">
        <f t="shared" si="183"/>
        <v/>
      </c>
      <c r="N1704" t="s">
        <v>32</v>
      </c>
      <c r="O1704" t="s">
        <v>33</v>
      </c>
      <c r="P1704" t="s">
        <v>34</v>
      </c>
      <c r="AF1704" s="10">
        <v>16410</v>
      </c>
      <c r="AG1704">
        <f t="shared" ca="1" si="177"/>
        <v>0</v>
      </c>
      <c r="AH1704">
        <f t="shared" ca="1" si="178"/>
        <v>0</v>
      </c>
      <c r="AI1704">
        <f t="shared" ca="1" si="179"/>
        <v>0</v>
      </c>
      <c r="AJ1704">
        <f t="shared" ca="1" si="180"/>
        <v>1</v>
      </c>
      <c r="AK1704">
        <f t="shared" ca="1" si="181"/>
        <v>1333.5</v>
      </c>
    </row>
    <row r="1705" spans="12:37" x14ac:dyDescent="0.25">
      <c r="L1705" t="str">
        <f t="shared" si="182"/>
        <v/>
      </c>
      <c r="M1705" t="str">
        <f t="shared" si="183"/>
        <v/>
      </c>
      <c r="N1705" t="e">
        <f>COS(RADIANS(M1705))</f>
        <v>#VALUE!</v>
      </c>
      <c r="O1705" t="str">
        <f>IFERROR(-COS(RADIANS(DEGREES(ASIN(((SIN(RADIANS(M1705)))*$C$26)/(SQRT((((SIN(RADIANS(M1705)))*$C$26)^2)+(($C$22-$C$25-(((SIN(RADIANS(90-M1705)))*$C$26))-$C$23)^2))))))),"")</f>
        <v/>
      </c>
      <c r="P1705" t="e">
        <f>N1705</f>
        <v>#VALUE!</v>
      </c>
      <c r="R1705">
        <v>0</v>
      </c>
      <c r="AF1705" s="10">
        <v>16420</v>
      </c>
      <c r="AG1705">
        <f t="shared" ca="1" si="177"/>
        <v>0</v>
      </c>
      <c r="AH1705">
        <f t="shared" ca="1" si="178"/>
        <v>0</v>
      </c>
      <c r="AI1705">
        <f t="shared" ca="1" si="179"/>
        <v>0</v>
      </c>
      <c r="AJ1705">
        <f t="shared" ca="1" si="180"/>
        <v>1</v>
      </c>
      <c r="AK1705">
        <f t="shared" ca="1" si="181"/>
        <v>1333.5</v>
      </c>
    </row>
    <row r="1706" spans="12:37" x14ac:dyDescent="0.25">
      <c r="L1706" t="str">
        <f t="shared" si="182"/>
        <v/>
      </c>
      <c r="M1706" t="str">
        <f t="shared" si="183"/>
        <v/>
      </c>
      <c r="N1706" t="e">
        <f>SIN(RADIANS(M1705))</f>
        <v>#VALUE!</v>
      </c>
      <c r="O1706" t="e">
        <f>SIN(RADIANS(DEGREES(ASIN(((SIN(RADIANS(M1705)))*$C$26)/(SQRT((((SIN(RADIANS(M1705)))*$C$26)^2)+(($C$22-$C$25-(((SIN(RADIANS(90-M1705)))*$C$26))-$C$23)^2)))))))</f>
        <v>#VALUE!</v>
      </c>
      <c r="P1706" t="e">
        <f>N1706</f>
        <v>#VALUE!</v>
      </c>
      <c r="R1706">
        <f>$C$6</f>
        <v>1333.5</v>
      </c>
      <c r="AF1706" s="10">
        <v>16430</v>
      </c>
      <c r="AG1706">
        <f t="shared" ca="1" si="177"/>
        <v>0</v>
      </c>
      <c r="AH1706">
        <f t="shared" ca="1" si="178"/>
        <v>0</v>
      </c>
      <c r="AI1706">
        <f t="shared" ca="1" si="179"/>
        <v>0</v>
      </c>
      <c r="AJ1706">
        <f t="shared" ca="1" si="180"/>
        <v>1</v>
      </c>
      <c r="AK1706">
        <f t="shared" ca="1" si="181"/>
        <v>1333.5</v>
      </c>
    </row>
    <row r="1707" spans="12:37" x14ac:dyDescent="0.25">
      <c r="L1707" t="str">
        <f t="shared" si="182"/>
        <v/>
      </c>
      <c r="M1707" t="str">
        <f t="shared" si="183"/>
        <v/>
      </c>
      <c r="N1707">
        <v>0</v>
      </c>
      <c r="O1707" t="e">
        <f>$C$23*O1706</f>
        <v>#VALUE!</v>
      </c>
      <c r="P1707" t="e">
        <f>$C$22*P1706</f>
        <v>#VALUE!</v>
      </c>
      <c r="R1707">
        <f>$C$20*$C$6</f>
        <v>25325.832000000002</v>
      </c>
      <c r="AF1707" s="10">
        <v>16440</v>
      </c>
      <c r="AG1707">
        <f t="shared" ca="1" si="177"/>
        <v>0</v>
      </c>
      <c r="AH1707">
        <f t="shared" ca="1" si="178"/>
        <v>0</v>
      </c>
      <c r="AI1707">
        <f t="shared" ca="1" si="179"/>
        <v>0</v>
      </c>
      <c r="AJ1707">
        <f t="shared" ca="1" si="180"/>
        <v>1</v>
      </c>
      <c r="AK1707">
        <f t="shared" ca="1" si="181"/>
        <v>1333.5</v>
      </c>
    </row>
    <row r="1708" spans="12:37" x14ac:dyDescent="0.25">
      <c r="L1708" t="str">
        <f t="shared" si="182"/>
        <v/>
      </c>
      <c r="M1708" t="str">
        <f t="shared" si="183"/>
        <v/>
      </c>
      <c r="AF1708" s="10">
        <v>16450</v>
      </c>
      <c r="AG1708">
        <f t="shared" ca="1" si="177"/>
        <v>0</v>
      </c>
      <c r="AH1708">
        <f t="shared" ca="1" si="178"/>
        <v>0</v>
      </c>
      <c r="AI1708">
        <f t="shared" ca="1" si="179"/>
        <v>0</v>
      </c>
      <c r="AJ1708">
        <f t="shared" ca="1" si="180"/>
        <v>1</v>
      </c>
      <c r="AK1708">
        <f t="shared" ca="1" si="181"/>
        <v>1333.5</v>
      </c>
    </row>
    <row r="1709" spans="12:37" x14ac:dyDescent="0.25">
      <c r="L1709" t="str">
        <f t="shared" si="182"/>
        <v/>
      </c>
      <c r="M1709" t="str">
        <f t="shared" si="183"/>
        <v/>
      </c>
      <c r="N1709" t="e">
        <f t="array" ref="N1709:P1711">MINVERSE(N1705:P1707)</f>
        <v>#VALUE!</v>
      </c>
      <c r="O1709" t="e">
        <v>#VALUE!</v>
      </c>
      <c r="P1709" t="e">
        <v>#VALUE!</v>
      </c>
      <c r="R1709" t="e">
        <f t="array" ref="R1709:R1711">MMULT(N1709:P1711,R1705:R1707)</f>
        <v>#VALUE!</v>
      </c>
      <c r="S1709" t="s">
        <v>35</v>
      </c>
      <c r="AF1709" s="10">
        <v>16460</v>
      </c>
      <c r="AG1709">
        <f t="shared" ca="1" si="177"/>
        <v>0</v>
      </c>
      <c r="AH1709">
        <f t="shared" ca="1" si="178"/>
        <v>0</v>
      </c>
      <c r="AI1709">
        <f t="shared" ca="1" si="179"/>
        <v>0</v>
      </c>
      <c r="AJ1709">
        <f t="shared" ca="1" si="180"/>
        <v>1</v>
      </c>
      <c r="AK1709">
        <f t="shared" ca="1" si="181"/>
        <v>1333.5</v>
      </c>
    </row>
    <row r="1710" spans="12:37" x14ac:dyDescent="0.25">
      <c r="L1710" t="str">
        <f t="shared" si="182"/>
        <v/>
      </c>
      <c r="M1710" t="str">
        <f t="shared" si="183"/>
        <v/>
      </c>
      <c r="N1710" t="e">
        <v>#VALUE!</v>
      </c>
      <c r="O1710" t="e">
        <v>#VALUE!</v>
      </c>
      <c r="P1710" t="e">
        <v>#VALUE!</v>
      </c>
      <c r="R1710" t="e">
        <v>#VALUE!</v>
      </c>
      <c r="S1710" t="s">
        <v>35</v>
      </c>
      <c r="AF1710" s="10">
        <v>16470</v>
      </c>
      <c r="AG1710">
        <f t="shared" ca="1" si="177"/>
        <v>0</v>
      </c>
      <c r="AH1710">
        <f t="shared" ca="1" si="178"/>
        <v>0</v>
      </c>
      <c r="AI1710">
        <f t="shared" ca="1" si="179"/>
        <v>0</v>
      </c>
      <c r="AJ1710">
        <f t="shared" ca="1" si="180"/>
        <v>1</v>
      </c>
      <c r="AK1710">
        <f t="shared" ca="1" si="181"/>
        <v>1333.5</v>
      </c>
    </row>
    <row r="1711" spans="12:37" x14ac:dyDescent="0.25">
      <c r="L1711" t="str">
        <f t="shared" si="182"/>
        <v/>
      </c>
      <c r="M1711" t="str">
        <f t="shared" si="183"/>
        <v/>
      </c>
      <c r="N1711" t="e">
        <v>#VALUE!</v>
      </c>
      <c r="O1711" t="e">
        <v>#VALUE!</v>
      </c>
      <c r="P1711" t="e">
        <v>#VALUE!</v>
      </c>
      <c r="R1711" t="e">
        <v>#VALUE!</v>
      </c>
      <c r="S1711" t="s">
        <v>35</v>
      </c>
      <c r="AF1711" s="10">
        <v>16480</v>
      </c>
      <c r="AG1711">
        <f t="shared" ca="1" si="177"/>
        <v>0</v>
      </c>
      <c r="AH1711">
        <f t="shared" ca="1" si="178"/>
        <v>0</v>
      </c>
      <c r="AI1711">
        <f t="shared" ca="1" si="179"/>
        <v>0</v>
      </c>
      <c r="AJ1711">
        <f t="shared" ca="1" si="180"/>
        <v>1</v>
      </c>
      <c r="AK1711">
        <f t="shared" ca="1" si="181"/>
        <v>1333.5</v>
      </c>
    </row>
    <row r="1712" spans="12:37" x14ac:dyDescent="0.25">
      <c r="L1712" t="str">
        <f t="shared" si="182"/>
        <v/>
      </c>
      <c r="M1712" t="str">
        <f t="shared" si="183"/>
        <v/>
      </c>
      <c r="AF1712" s="10">
        <v>16490</v>
      </c>
      <c r="AG1712">
        <f t="shared" ca="1" si="177"/>
        <v>0</v>
      </c>
      <c r="AH1712">
        <f t="shared" ca="1" si="178"/>
        <v>0</v>
      </c>
      <c r="AI1712">
        <f t="shared" ca="1" si="179"/>
        <v>0</v>
      </c>
      <c r="AJ1712">
        <f t="shared" ca="1" si="180"/>
        <v>1</v>
      </c>
      <c r="AK1712">
        <f t="shared" ca="1" si="181"/>
        <v>1333.5</v>
      </c>
    </row>
    <row r="1713" spans="12:37" x14ac:dyDescent="0.25">
      <c r="L1713" t="str">
        <f t="shared" si="182"/>
        <v/>
      </c>
      <c r="M1713" t="str">
        <f t="shared" si="183"/>
        <v/>
      </c>
      <c r="AF1713" s="10">
        <v>16500</v>
      </c>
      <c r="AG1713">
        <f t="shared" ca="1" si="177"/>
        <v>0</v>
      </c>
      <c r="AH1713">
        <f t="shared" ca="1" si="178"/>
        <v>0</v>
      </c>
      <c r="AI1713">
        <f t="shared" ca="1" si="179"/>
        <v>0</v>
      </c>
      <c r="AJ1713">
        <f t="shared" ca="1" si="180"/>
        <v>1</v>
      </c>
      <c r="AK1713">
        <f t="shared" ca="1" si="181"/>
        <v>1333.5</v>
      </c>
    </row>
    <row r="1714" spans="12:37" x14ac:dyDescent="0.25">
      <c r="L1714" t="str">
        <f t="shared" si="182"/>
        <v/>
      </c>
      <c r="M1714" t="str">
        <f t="shared" si="183"/>
        <v/>
      </c>
      <c r="N1714" t="s">
        <v>32</v>
      </c>
      <c r="O1714" t="s">
        <v>33</v>
      </c>
      <c r="P1714" t="s">
        <v>34</v>
      </c>
      <c r="AF1714" s="10">
        <v>16510</v>
      </c>
      <c r="AG1714">
        <f t="shared" ca="1" si="177"/>
        <v>0</v>
      </c>
      <c r="AH1714">
        <f t="shared" ca="1" si="178"/>
        <v>0</v>
      </c>
      <c r="AI1714">
        <f t="shared" ca="1" si="179"/>
        <v>0</v>
      </c>
      <c r="AJ1714">
        <f t="shared" ca="1" si="180"/>
        <v>1</v>
      </c>
      <c r="AK1714">
        <f t="shared" ca="1" si="181"/>
        <v>1333.5</v>
      </c>
    </row>
    <row r="1715" spans="12:37" x14ac:dyDescent="0.25">
      <c r="L1715" t="str">
        <f t="shared" si="182"/>
        <v/>
      </c>
      <c r="M1715" t="str">
        <f t="shared" si="183"/>
        <v/>
      </c>
      <c r="N1715" t="e">
        <f>COS(RADIANS(M1715))</f>
        <v>#VALUE!</v>
      </c>
      <c r="O1715" t="str">
        <f>IFERROR(-COS(RADIANS(DEGREES(ASIN(((SIN(RADIANS(M1715)))*$C$26)/(SQRT((((SIN(RADIANS(M1715)))*$C$26)^2)+(($C$22-$C$25-(((SIN(RADIANS(90-M1715)))*$C$26))-$C$23)^2))))))),"")</f>
        <v/>
      </c>
      <c r="P1715" t="e">
        <f>N1715</f>
        <v>#VALUE!</v>
      </c>
      <c r="R1715">
        <v>0</v>
      </c>
      <c r="AF1715" s="10">
        <v>16520</v>
      </c>
      <c r="AG1715">
        <f t="shared" ca="1" si="177"/>
        <v>0</v>
      </c>
      <c r="AH1715">
        <f t="shared" ca="1" si="178"/>
        <v>0</v>
      </c>
      <c r="AI1715">
        <f t="shared" ca="1" si="179"/>
        <v>0</v>
      </c>
      <c r="AJ1715">
        <f t="shared" ca="1" si="180"/>
        <v>1</v>
      </c>
      <c r="AK1715">
        <f t="shared" ca="1" si="181"/>
        <v>1333.5</v>
      </c>
    </row>
    <row r="1716" spans="12:37" x14ac:dyDescent="0.25">
      <c r="L1716" t="str">
        <f t="shared" si="182"/>
        <v/>
      </c>
      <c r="M1716" t="str">
        <f t="shared" si="183"/>
        <v/>
      </c>
      <c r="N1716" t="e">
        <f>SIN(RADIANS(M1715))</f>
        <v>#VALUE!</v>
      </c>
      <c r="O1716" t="e">
        <f>SIN(RADIANS(DEGREES(ASIN(((SIN(RADIANS(M1715)))*$C$26)/(SQRT((((SIN(RADIANS(M1715)))*$C$26)^2)+(($C$22-$C$25-(((SIN(RADIANS(90-M1715)))*$C$26))-$C$23)^2)))))))</f>
        <v>#VALUE!</v>
      </c>
      <c r="P1716" t="e">
        <f>N1716</f>
        <v>#VALUE!</v>
      </c>
      <c r="R1716">
        <f>$C$6</f>
        <v>1333.5</v>
      </c>
      <c r="AF1716" s="10">
        <v>16530</v>
      </c>
      <c r="AG1716">
        <f t="shared" ca="1" si="177"/>
        <v>0</v>
      </c>
      <c r="AH1716">
        <f t="shared" ca="1" si="178"/>
        <v>0</v>
      </c>
      <c r="AI1716">
        <f t="shared" ca="1" si="179"/>
        <v>0</v>
      </c>
      <c r="AJ1716">
        <f t="shared" ca="1" si="180"/>
        <v>1</v>
      </c>
      <c r="AK1716">
        <f t="shared" ca="1" si="181"/>
        <v>1333.5</v>
      </c>
    </row>
    <row r="1717" spans="12:37" x14ac:dyDescent="0.25">
      <c r="L1717" t="str">
        <f t="shared" si="182"/>
        <v/>
      </c>
      <c r="M1717" t="str">
        <f t="shared" si="183"/>
        <v/>
      </c>
      <c r="N1717">
        <v>0</v>
      </c>
      <c r="O1717" t="e">
        <f>$C$23*O1716</f>
        <v>#VALUE!</v>
      </c>
      <c r="P1717" t="e">
        <f>$C$22*P1716</f>
        <v>#VALUE!</v>
      </c>
      <c r="R1717">
        <f>$C$20*$C$6</f>
        <v>25325.832000000002</v>
      </c>
      <c r="AF1717" s="10">
        <v>16540</v>
      </c>
      <c r="AG1717">
        <f t="shared" ca="1" si="177"/>
        <v>0</v>
      </c>
      <c r="AH1717">
        <f t="shared" ca="1" si="178"/>
        <v>0</v>
      </c>
      <c r="AI1717">
        <f t="shared" ca="1" si="179"/>
        <v>0</v>
      </c>
      <c r="AJ1717">
        <f t="shared" ca="1" si="180"/>
        <v>1</v>
      </c>
      <c r="AK1717">
        <f t="shared" ca="1" si="181"/>
        <v>1333.5</v>
      </c>
    </row>
    <row r="1718" spans="12:37" x14ac:dyDescent="0.25">
      <c r="L1718" t="str">
        <f t="shared" si="182"/>
        <v/>
      </c>
      <c r="M1718" t="str">
        <f t="shared" si="183"/>
        <v/>
      </c>
      <c r="AF1718" s="10">
        <v>16550</v>
      </c>
      <c r="AG1718">
        <f t="shared" ca="1" si="177"/>
        <v>0</v>
      </c>
      <c r="AH1718">
        <f t="shared" ca="1" si="178"/>
        <v>0</v>
      </c>
      <c r="AI1718">
        <f t="shared" ca="1" si="179"/>
        <v>0</v>
      </c>
      <c r="AJ1718">
        <f t="shared" ca="1" si="180"/>
        <v>1</v>
      </c>
      <c r="AK1718">
        <f t="shared" ca="1" si="181"/>
        <v>1333.5</v>
      </c>
    </row>
    <row r="1719" spans="12:37" x14ac:dyDescent="0.25">
      <c r="L1719" t="str">
        <f t="shared" si="182"/>
        <v/>
      </c>
      <c r="M1719" t="str">
        <f t="shared" si="183"/>
        <v/>
      </c>
      <c r="N1719" t="e">
        <f t="array" ref="N1719:P1721">MINVERSE(N1715:P1717)</f>
        <v>#VALUE!</v>
      </c>
      <c r="O1719" t="e">
        <v>#VALUE!</v>
      </c>
      <c r="P1719" t="e">
        <v>#VALUE!</v>
      </c>
      <c r="R1719" t="e">
        <f t="array" ref="R1719:R1721">MMULT(N1719:P1721,R1715:R1717)</f>
        <v>#VALUE!</v>
      </c>
      <c r="S1719" t="s">
        <v>35</v>
      </c>
      <c r="AF1719" s="10">
        <v>16560</v>
      </c>
      <c r="AG1719">
        <f t="shared" ca="1" si="177"/>
        <v>0</v>
      </c>
      <c r="AH1719">
        <f t="shared" ca="1" si="178"/>
        <v>0</v>
      </c>
      <c r="AI1719">
        <f t="shared" ca="1" si="179"/>
        <v>0</v>
      </c>
      <c r="AJ1719">
        <f t="shared" ca="1" si="180"/>
        <v>1</v>
      </c>
      <c r="AK1719">
        <f t="shared" ca="1" si="181"/>
        <v>1333.5</v>
      </c>
    </row>
    <row r="1720" spans="12:37" x14ac:dyDescent="0.25">
      <c r="L1720" t="str">
        <f t="shared" si="182"/>
        <v/>
      </c>
      <c r="M1720" t="str">
        <f t="shared" si="183"/>
        <v/>
      </c>
      <c r="N1720" t="e">
        <v>#VALUE!</v>
      </c>
      <c r="O1720" t="e">
        <v>#VALUE!</v>
      </c>
      <c r="P1720" t="e">
        <v>#VALUE!</v>
      </c>
      <c r="R1720" t="e">
        <v>#VALUE!</v>
      </c>
      <c r="S1720" t="s">
        <v>35</v>
      </c>
      <c r="AF1720" s="10">
        <v>16570</v>
      </c>
      <c r="AG1720">
        <f t="shared" ca="1" si="177"/>
        <v>0</v>
      </c>
      <c r="AH1720">
        <f t="shared" ca="1" si="178"/>
        <v>0</v>
      </c>
      <c r="AI1720">
        <f t="shared" ca="1" si="179"/>
        <v>0</v>
      </c>
      <c r="AJ1720">
        <f t="shared" ca="1" si="180"/>
        <v>1</v>
      </c>
      <c r="AK1720">
        <f t="shared" ca="1" si="181"/>
        <v>1333.5</v>
      </c>
    </row>
    <row r="1721" spans="12:37" x14ac:dyDescent="0.25">
      <c r="L1721" t="str">
        <f t="shared" si="182"/>
        <v/>
      </c>
      <c r="M1721" t="str">
        <f t="shared" si="183"/>
        <v/>
      </c>
      <c r="N1721" t="e">
        <v>#VALUE!</v>
      </c>
      <c r="O1721" t="e">
        <v>#VALUE!</v>
      </c>
      <c r="P1721" t="e">
        <v>#VALUE!</v>
      </c>
      <c r="R1721" t="e">
        <v>#VALUE!</v>
      </c>
      <c r="S1721" t="s">
        <v>35</v>
      </c>
      <c r="AF1721" s="10">
        <v>16580</v>
      </c>
      <c r="AG1721">
        <f t="shared" ca="1" si="177"/>
        <v>0</v>
      </c>
      <c r="AH1721">
        <f t="shared" ca="1" si="178"/>
        <v>0</v>
      </c>
      <c r="AI1721">
        <f t="shared" ca="1" si="179"/>
        <v>0</v>
      </c>
      <c r="AJ1721">
        <f t="shared" ca="1" si="180"/>
        <v>1</v>
      </c>
      <c r="AK1721">
        <f t="shared" ca="1" si="181"/>
        <v>1333.5</v>
      </c>
    </row>
    <row r="1722" spans="12:37" x14ac:dyDescent="0.25">
      <c r="L1722" t="str">
        <f t="shared" si="182"/>
        <v/>
      </c>
      <c r="M1722" t="str">
        <f t="shared" si="183"/>
        <v/>
      </c>
      <c r="AF1722" s="10">
        <v>16590</v>
      </c>
      <c r="AG1722">
        <f t="shared" ca="1" si="177"/>
        <v>0</v>
      </c>
      <c r="AH1722">
        <f t="shared" ca="1" si="178"/>
        <v>0</v>
      </c>
      <c r="AI1722">
        <f t="shared" ca="1" si="179"/>
        <v>0</v>
      </c>
      <c r="AJ1722">
        <f t="shared" ca="1" si="180"/>
        <v>1</v>
      </c>
      <c r="AK1722">
        <f t="shared" ca="1" si="181"/>
        <v>1333.5</v>
      </c>
    </row>
    <row r="1723" spans="12:37" x14ac:dyDescent="0.25">
      <c r="L1723" t="str">
        <f t="shared" si="182"/>
        <v/>
      </c>
      <c r="M1723" t="str">
        <f t="shared" si="183"/>
        <v/>
      </c>
      <c r="AF1723" s="10">
        <v>16600</v>
      </c>
      <c r="AG1723">
        <f t="shared" ca="1" si="177"/>
        <v>0</v>
      </c>
      <c r="AH1723">
        <f t="shared" ca="1" si="178"/>
        <v>0</v>
      </c>
      <c r="AI1723">
        <f t="shared" ca="1" si="179"/>
        <v>0</v>
      </c>
      <c r="AJ1723">
        <f t="shared" ca="1" si="180"/>
        <v>1</v>
      </c>
      <c r="AK1723">
        <f t="shared" ca="1" si="181"/>
        <v>1333.5</v>
      </c>
    </row>
    <row r="1724" spans="12:37" x14ac:dyDescent="0.25">
      <c r="L1724" t="str">
        <f t="shared" si="182"/>
        <v/>
      </c>
      <c r="M1724" t="str">
        <f t="shared" si="183"/>
        <v/>
      </c>
      <c r="N1724" t="s">
        <v>32</v>
      </c>
      <c r="O1724" t="s">
        <v>33</v>
      </c>
      <c r="P1724" t="s">
        <v>34</v>
      </c>
      <c r="AF1724" s="10">
        <v>16610</v>
      </c>
      <c r="AG1724">
        <f t="shared" ca="1" si="177"/>
        <v>0</v>
      </c>
      <c r="AH1724">
        <f t="shared" ca="1" si="178"/>
        <v>0</v>
      </c>
      <c r="AI1724">
        <f t="shared" ca="1" si="179"/>
        <v>0</v>
      </c>
      <c r="AJ1724">
        <f t="shared" ca="1" si="180"/>
        <v>1</v>
      </c>
      <c r="AK1724">
        <f t="shared" ca="1" si="181"/>
        <v>1333.5</v>
      </c>
    </row>
    <row r="1725" spans="12:37" x14ac:dyDescent="0.25">
      <c r="L1725" t="str">
        <f t="shared" si="182"/>
        <v/>
      </c>
      <c r="M1725" t="str">
        <f t="shared" si="183"/>
        <v/>
      </c>
      <c r="N1725" t="e">
        <f>COS(RADIANS(M1725))</f>
        <v>#VALUE!</v>
      </c>
      <c r="O1725" t="str">
        <f>IFERROR(-COS(RADIANS(DEGREES(ASIN(((SIN(RADIANS(M1725)))*$C$26)/(SQRT((((SIN(RADIANS(M1725)))*$C$26)^2)+(($C$22-$C$25-(((SIN(RADIANS(90-M1725)))*$C$26))-$C$23)^2))))))),"")</f>
        <v/>
      </c>
      <c r="P1725" t="e">
        <f>N1725</f>
        <v>#VALUE!</v>
      </c>
      <c r="R1725">
        <v>0</v>
      </c>
      <c r="AF1725" s="10">
        <v>16620</v>
      </c>
      <c r="AG1725">
        <f t="shared" ca="1" si="177"/>
        <v>0</v>
      </c>
      <c r="AH1725">
        <f t="shared" ca="1" si="178"/>
        <v>0</v>
      </c>
      <c r="AI1725">
        <f t="shared" ca="1" si="179"/>
        <v>0</v>
      </c>
      <c r="AJ1725">
        <f t="shared" ca="1" si="180"/>
        <v>1</v>
      </c>
      <c r="AK1725">
        <f t="shared" ca="1" si="181"/>
        <v>1333.5</v>
      </c>
    </row>
    <row r="1726" spans="12:37" x14ac:dyDescent="0.25">
      <c r="L1726" t="str">
        <f t="shared" si="182"/>
        <v/>
      </c>
      <c r="M1726" t="str">
        <f t="shared" si="183"/>
        <v/>
      </c>
      <c r="N1726" t="e">
        <f>SIN(RADIANS(M1725))</f>
        <v>#VALUE!</v>
      </c>
      <c r="O1726" t="e">
        <f>SIN(RADIANS(DEGREES(ASIN(((SIN(RADIANS(M1725)))*$C$26)/(SQRT((((SIN(RADIANS(M1725)))*$C$26)^2)+(($C$22-$C$25-(((SIN(RADIANS(90-M1725)))*$C$26))-$C$23)^2)))))))</f>
        <v>#VALUE!</v>
      </c>
      <c r="P1726" t="e">
        <f>N1726</f>
        <v>#VALUE!</v>
      </c>
      <c r="R1726">
        <f>$C$6</f>
        <v>1333.5</v>
      </c>
      <c r="AF1726" s="10">
        <v>16630</v>
      </c>
      <c r="AG1726">
        <f t="shared" ca="1" si="177"/>
        <v>0</v>
      </c>
      <c r="AH1726">
        <f t="shared" ca="1" si="178"/>
        <v>0</v>
      </c>
      <c r="AI1726">
        <f t="shared" ca="1" si="179"/>
        <v>0</v>
      </c>
      <c r="AJ1726">
        <f t="shared" ca="1" si="180"/>
        <v>1</v>
      </c>
      <c r="AK1726">
        <f t="shared" ca="1" si="181"/>
        <v>1333.5</v>
      </c>
    </row>
    <row r="1727" spans="12:37" x14ac:dyDescent="0.25">
      <c r="L1727" t="str">
        <f t="shared" si="182"/>
        <v/>
      </c>
      <c r="M1727" t="str">
        <f t="shared" si="183"/>
        <v/>
      </c>
      <c r="N1727">
        <v>0</v>
      </c>
      <c r="O1727" t="e">
        <f>$C$23*O1726</f>
        <v>#VALUE!</v>
      </c>
      <c r="P1727" t="e">
        <f>$C$22*P1726</f>
        <v>#VALUE!</v>
      </c>
      <c r="R1727">
        <f>$C$20*$C$6</f>
        <v>25325.832000000002</v>
      </c>
      <c r="AF1727" s="10">
        <v>16640</v>
      </c>
      <c r="AG1727">
        <f t="shared" ca="1" si="177"/>
        <v>0</v>
      </c>
      <c r="AH1727">
        <f t="shared" ca="1" si="178"/>
        <v>0</v>
      </c>
      <c r="AI1727">
        <f t="shared" ca="1" si="179"/>
        <v>0</v>
      </c>
      <c r="AJ1727">
        <f t="shared" ca="1" si="180"/>
        <v>1</v>
      </c>
      <c r="AK1727">
        <f t="shared" ca="1" si="181"/>
        <v>1333.5</v>
      </c>
    </row>
    <row r="1728" spans="12:37" x14ac:dyDescent="0.25">
      <c r="L1728" t="str">
        <f t="shared" si="182"/>
        <v/>
      </c>
      <c r="M1728" t="str">
        <f t="shared" si="183"/>
        <v/>
      </c>
      <c r="AF1728" s="10">
        <v>16650</v>
      </c>
      <c r="AG1728">
        <f t="shared" ref="AG1728:AG1791" ca="1" si="184">IF(((AF1728/10)+0.99)&gt;$O$60,AG1727,OFFSET($M$65,AF1728,0))</f>
        <v>0</v>
      </c>
      <c r="AH1728">
        <f t="shared" ref="AH1728:AH1791" ca="1" si="185">IFERROR(IF((AF1728/10)&gt;$O$60,AH1727,DEGREES(ASIN(((SIN(RADIANS(AG1728)))*$C$26)/(SQRT((((SIN(RADIANS(AG1728)))*$C$26)^2)+(($C$22-$C$25-(((SIN(RADIANS(90-AG1728)))*$C$26))-$C$23)^2)))))),AH1727)</f>
        <v>0</v>
      </c>
      <c r="AI1728">
        <f t="shared" ref="AI1728:AI1791" ca="1" si="186">IFERROR(IF((AF1728/10)&gt;$O$60,AI1727,OFFSET($R$69,AF1728,0)),AI1727)</f>
        <v>0</v>
      </c>
      <c r="AJ1728">
        <f t="shared" ref="AJ1728:AJ1791" ca="1" si="187">IFERROR(IF((AF1728/10)&gt;$O$60,AJ1727,OFFSET($R$70,AF1728,0)),AJ1727)</f>
        <v>1</v>
      </c>
      <c r="AK1728">
        <f t="shared" ref="AK1728:AK1791" ca="1" si="188">IFERROR(IF((AF1728/10)&gt;$O$60,AK1727,OFFSET($R$71,AF1728,0)),AK1727)</f>
        <v>1333.5</v>
      </c>
    </row>
    <row r="1729" spans="12:37" x14ac:dyDescent="0.25">
      <c r="L1729" t="str">
        <f t="shared" si="182"/>
        <v/>
      </c>
      <c r="M1729" t="str">
        <f t="shared" si="183"/>
        <v/>
      </c>
      <c r="N1729" t="e">
        <f t="array" ref="N1729:P1731">MINVERSE(N1725:P1727)</f>
        <v>#VALUE!</v>
      </c>
      <c r="O1729" t="e">
        <v>#VALUE!</v>
      </c>
      <c r="P1729" t="e">
        <v>#VALUE!</v>
      </c>
      <c r="R1729" t="e">
        <f t="array" ref="R1729:R1731">MMULT(N1729:P1731,R1725:R1727)</f>
        <v>#VALUE!</v>
      </c>
      <c r="S1729" t="s">
        <v>35</v>
      </c>
      <c r="AF1729" s="10">
        <v>16660</v>
      </c>
      <c r="AG1729">
        <f t="shared" ca="1" si="184"/>
        <v>0</v>
      </c>
      <c r="AH1729">
        <f t="shared" ca="1" si="185"/>
        <v>0</v>
      </c>
      <c r="AI1729">
        <f t="shared" ca="1" si="186"/>
        <v>0</v>
      </c>
      <c r="AJ1729">
        <f t="shared" ca="1" si="187"/>
        <v>1</v>
      </c>
      <c r="AK1729">
        <f t="shared" ca="1" si="188"/>
        <v>1333.5</v>
      </c>
    </row>
    <row r="1730" spans="12:37" x14ac:dyDescent="0.25">
      <c r="L1730" t="str">
        <f t="shared" si="182"/>
        <v/>
      </c>
      <c r="M1730" t="str">
        <f t="shared" si="183"/>
        <v/>
      </c>
      <c r="N1730" t="e">
        <v>#VALUE!</v>
      </c>
      <c r="O1730" t="e">
        <v>#VALUE!</v>
      </c>
      <c r="P1730" t="e">
        <v>#VALUE!</v>
      </c>
      <c r="R1730" t="e">
        <v>#VALUE!</v>
      </c>
      <c r="S1730" t="s">
        <v>35</v>
      </c>
      <c r="AF1730" s="10">
        <v>16670</v>
      </c>
      <c r="AG1730">
        <f t="shared" ca="1" si="184"/>
        <v>0</v>
      </c>
      <c r="AH1730">
        <f t="shared" ca="1" si="185"/>
        <v>0</v>
      </c>
      <c r="AI1730">
        <f t="shared" ca="1" si="186"/>
        <v>0</v>
      </c>
      <c r="AJ1730">
        <f t="shared" ca="1" si="187"/>
        <v>1</v>
      </c>
      <c r="AK1730">
        <f t="shared" ca="1" si="188"/>
        <v>1333.5</v>
      </c>
    </row>
    <row r="1731" spans="12:37" x14ac:dyDescent="0.25">
      <c r="L1731" t="str">
        <f t="shared" si="182"/>
        <v/>
      </c>
      <c r="M1731" t="str">
        <f t="shared" si="183"/>
        <v/>
      </c>
      <c r="N1731" t="e">
        <v>#VALUE!</v>
      </c>
      <c r="O1731" t="e">
        <v>#VALUE!</v>
      </c>
      <c r="P1731" t="e">
        <v>#VALUE!</v>
      </c>
      <c r="R1731" t="e">
        <v>#VALUE!</v>
      </c>
      <c r="S1731" t="s">
        <v>35</v>
      </c>
      <c r="AF1731" s="10">
        <v>16680</v>
      </c>
      <c r="AG1731">
        <f t="shared" ca="1" si="184"/>
        <v>0</v>
      </c>
      <c r="AH1731">
        <f t="shared" ca="1" si="185"/>
        <v>0</v>
      </c>
      <c r="AI1731">
        <f t="shared" ca="1" si="186"/>
        <v>0</v>
      </c>
      <c r="AJ1731">
        <f t="shared" ca="1" si="187"/>
        <v>1</v>
      </c>
      <c r="AK1731">
        <f t="shared" ca="1" si="188"/>
        <v>1333.5</v>
      </c>
    </row>
    <row r="1732" spans="12:37" x14ac:dyDescent="0.25">
      <c r="L1732" t="str">
        <f t="shared" si="182"/>
        <v/>
      </c>
      <c r="M1732" t="str">
        <f t="shared" si="183"/>
        <v/>
      </c>
      <c r="AF1732" s="10">
        <v>16690</v>
      </c>
      <c r="AG1732">
        <f t="shared" ca="1" si="184"/>
        <v>0</v>
      </c>
      <c r="AH1732">
        <f t="shared" ca="1" si="185"/>
        <v>0</v>
      </c>
      <c r="AI1732">
        <f t="shared" ca="1" si="186"/>
        <v>0</v>
      </c>
      <c r="AJ1732">
        <f t="shared" ca="1" si="187"/>
        <v>1</v>
      </c>
      <c r="AK1732">
        <f t="shared" ca="1" si="188"/>
        <v>1333.5</v>
      </c>
    </row>
    <row r="1733" spans="12:37" x14ac:dyDescent="0.25">
      <c r="L1733" t="str">
        <f t="shared" si="182"/>
        <v/>
      </c>
      <c r="M1733" t="str">
        <f t="shared" si="183"/>
        <v/>
      </c>
      <c r="AF1733" s="10">
        <v>16700</v>
      </c>
      <c r="AG1733">
        <f t="shared" ca="1" si="184"/>
        <v>0</v>
      </c>
      <c r="AH1733">
        <f t="shared" ca="1" si="185"/>
        <v>0</v>
      </c>
      <c r="AI1733">
        <f t="shared" ca="1" si="186"/>
        <v>0</v>
      </c>
      <c r="AJ1733">
        <f t="shared" ca="1" si="187"/>
        <v>1</v>
      </c>
      <c r="AK1733">
        <f t="shared" ca="1" si="188"/>
        <v>1333.5</v>
      </c>
    </row>
    <row r="1734" spans="12:37" x14ac:dyDescent="0.25">
      <c r="L1734" t="str">
        <f t="shared" si="182"/>
        <v/>
      </c>
      <c r="M1734" t="str">
        <f t="shared" si="183"/>
        <v/>
      </c>
      <c r="N1734" t="s">
        <v>32</v>
      </c>
      <c r="O1734" t="s">
        <v>33</v>
      </c>
      <c r="P1734" t="s">
        <v>34</v>
      </c>
      <c r="AF1734" s="10">
        <v>16710</v>
      </c>
      <c r="AG1734">
        <f t="shared" ca="1" si="184"/>
        <v>0</v>
      </c>
      <c r="AH1734">
        <f t="shared" ca="1" si="185"/>
        <v>0</v>
      </c>
      <c r="AI1734">
        <f t="shared" ca="1" si="186"/>
        <v>0</v>
      </c>
      <c r="AJ1734">
        <f t="shared" ca="1" si="187"/>
        <v>1</v>
      </c>
      <c r="AK1734">
        <f t="shared" ca="1" si="188"/>
        <v>1333.5</v>
      </c>
    </row>
    <row r="1735" spans="12:37" x14ac:dyDescent="0.25">
      <c r="L1735" t="str">
        <f t="shared" si="182"/>
        <v/>
      </c>
      <c r="M1735" t="str">
        <f t="shared" si="183"/>
        <v/>
      </c>
      <c r="N1735" t="e">
        <f>COS(RADIANS(M1735))</f>
        <v>#VALUE!</v>
      </c>
      <c r="O1735" t="str">
        <f>IFERROR(-COS(RADIANS(DEGREES(ASIN(((SIN(RADIANS(M1735)))*$C$26)/(SQRT((((SIN(RADIANS(M1735)))*$C$26)^2)+(($C$22-$C$25-(((SIN(RADIANS(90-M1735)))*$C$26))-$C$23)^2))))))),"")</f>
        <v/>
      </c>
      <c r="P1735" t="e">
        <f>N1735</f>
        <v>#VALUE!</v>
      </c>
      <c r="R1735">
        <v>0</v>
      </c>
      <c r="AF1735" s="10">
        <v>16720</v>
      </c>
      <c r="AG1735">
        <f t="shared" ca="1" si="184"/>
        <v>0</v>
      </c>
      <c r="AH1735">
        <f t="shared" ca="1" si="185"/>
        <v>0</v>
      </c>
      <c r="AI1735">
        <f t="shared" ca="1" si="186"/>
        <v>0</v>
      </c>
      <c r="AJ1735">
        <f t="shared" ca="1" si="187"/>
        <v>1</v>
      </c>
      <c r="AK1735">
        <f t="shared" ca="1" si="188"/>
        <v>1333.5</v>
      </c>
    </row>
    <row r="1736" spans="12:37" x14ac:dyDescent="0.25">
      <c r="L1736" t="str">
        <f t="shared" si="182"/>
        <v/>
      </c>
      <c r="M1736" t="str">
        <f t="shared" si="183"/>
        <v/>
      </c>
      <c r="N1736" t="e">
        <f>SIN(RADIANS(M1735))</f>
        <v>#VALUE!</v>
      </c>
      <c r="O1736" t="e">
        <f>SIN(RADIANS(DEGREES(ASIN(((SIN(RADIANS(M1735)))*$C$26)/(SQRT((((SIN(RADIANS(M1735)))*$C$26)^2)+(($C$22-$C$25-(((SIN(RADIANS(90-M1735)))*$C$26))-$C$23)^2)))))))</f>
        <v>#VALUE!</v>
      </c>
      <c r="P1736" t="e">
        <f>N1736</f>
        <v>#VALUE!</v>
      </c>
      <c r="R1736">
        <f>$C$6</f>
        <v>1333.5</v>
      </c>
      <c r="AF1736" s="10">
        <v>16730</v>
      </c>
      <c r="AG1736">
        <f t="shared" ca="1" si="184"/>
        <v>0</v>
      </c>
      <c r="AH1736">
        <f t="shared" ca="1" si="185"/>
        <v>0</v>
      </c>
      <c r="AI1736">
        <f t="shared" ca="1" si="186"/>
        <v>0</v>
      </c>
      <c r="AJ1736">
        <f t="shared" ca="1" si="187"/>
        <v>1</v>
      </c>
      <c r="AK1736">
        <f t="shared" ca="1" si="188"/>
        <v>1333.5</v>
      </c>
    </row>
    <row r="1737" spans="12:37" x14ac:dyDescent="0.25">
      <c r="L1737" t="str">
        <f t="shared" si="182"/>
        <v/>
      </c>
      <c r="M1737" t="str">
        <f t="shared" si="183"/>
        <v/>
      </c>
      <c r="N1737">
        <v>0</v>
      </c>
      <c r="O1737" t="e">
        <f>$C$23*O1736</f>
        <v>#VALUE!</v>
      </c>
      <c r="P1737" t="e">
        <f>$C$22*P1736</f>
        <v>#VALUE!</v>
      </c>
      <c r="R1737">
        <f>$C$20*$C$6</f>
        <v>25325.832000000002</v>
      </c>
      <c r="AF1737" s="10">
        <v>16740</v>
      </c>
      <c r="AG1737">
        <f t="shared" ca="1" si="184"/>
        <v>0</v>
      </c>
      <c r="AH1737">
        <f t="shared" ca="1" si="185"/>
        <v>0</v>
      </c>
      <c r="AI1737">
        <f t="shared" ca="1" si="186"/>
        <v>0</v>
      </c>
      <c r="AJ1737">
        <f t="shared" ca="1" si="187"/>
        <v>1</v>
      </c>
      <c r="AK1737">
        <f t="shared" ca="1" si="188"/>
        <v>1333.5</v>
      </c>
    </row>
    <row r="1738" spans="12:37" x14ac:dyDescent="0.25">
      <c r="L1738" t="str">
        <f t="shared" si="182"/>
        <v/>
      </c>
      <c r="M1738" t="str">
        <f t="shared" si="183"/>
        <v/>
      </c>
      <c r="AF1738" s="10">
        <v>16750</v>
      </c>
      <c r="AG1738">
        <f t="shared" ca="1" si="184"/>
        <v>0</v>
      </c>
      <c r="AH1738">
        <f t="shared" ca="1" si="185"/>
        <v>0</v>
      </c>
      <c r="AI1738">
        <f t="shared" ca="1" si="186"/>
        <v>0</v>
      </c>
      <c r="AJ1738">
        <f t="shared" ca="1" si="187"/>
        <v>1</v>
      </c>
      <c r="AK1738">
        <f t="shared" ca="1" si="188"/>
        <v>1333.5</v>
      </c>
    </row>
    <row r="1739" spans="12:37" x14ac:dyDescent="0.25">
      <c r="L1739" t="str">
        <f t="shared" si="182"/>
        <v/>
      </c>
      <c r="M1739" t="str">
        <f t="shared" si="183"/>
        <v/>
      </c>
      <c r="N1739" t="e">
        <f t="array" ref="N1739:P1741">MINVERSE(N1735:P1737)</f>
        <v>#VALUE!</v>
      </c>
      <c r="O1739" t="e">
        <v>#VALUE!</v>
      </c>
      <c r="P1739" t="e">
        <v>#VALUE!</v>
      </c>
      <c r="R1739" t="e">
        <f t="array" ref="R1739:R1741">MMULT(N1739:P1741,R1735:R1737)</f>
        <v>#VALUE!</v>
      </c>
      <c r="S1739" t="s">
        <v>35</v>
      </c>
      <c r="AF1739" s="10">
        <v>16760</v>
      </c>
      <c r="AG1739">
        <f t="shared" ca="1" si="184"/>
        <v>0</v>
      </c>
      <c r="AH1739">
        <f t="shared" ca="1" si="185"/>
        <v>0</v>
      </c>
      <c r="AI1739">
        <f t="shared" ca="1" si="186"/>
        <v>0</v>
      </c>
      <c r="AJ1739">
        <f t="shared" ca="1" si="187"/>
        <v>1</v>
      </c>
      <c r="AK1739">
        <f t="shared" ca="1" si="188"/>
        <v>1333.5</v>
      </c>
    </row>
    <row r="1740" spans="12:37" x14ac:dyDescent="0.25">
      <c r="L1740" t="str">
        <f t="shared" ref="L1740:L1803" si="189">IF(M1740="","",L1730+1)</f>
        <v/>
      </c>
      <c r="M1740" t="str">
        <f t="shared" si="183"/>
        <v/>
      </c>
      <c r="N1740" t="e">
        <v>#VALUE!</v>
      </c>
      <c r="O1740" t="e">
        <v>#VALUE!</v>
      </c>
      <c r="P1740" t="e">
        <v>#VALUE!</v>
      </c>
      <c r="R1740" t="e">
        <v>#VALUE!</v>
      </c>
      <c r="S1740" t="s">
        <v>35</v>
      </c>
      <c r="AF1740" s="10">
        <v>16770</v>
      </c>
      <c r="AG1740">
        <f t="shared" ca="1" si="184"/>
        <v>0</v>
      </c>
      <c r="AH1740">
        <f t="shared" ca="1" si="185"/>
        <v>0</v>
      </c>
      <c r="AI1740">
        <f t="shared" ca="1" si="186"/>
        <v>0</v>
      </c>
      <c r="AJ1740">
        <f t="shared" ca="1" si="187"/>
        <v>1</v>
      </c>
      <c r="AK1740">
        <f t="shared" ca="1" si="188"/>
        <v>1333.5</v>
      </c>
    </row>
    <row r="1741" spans="12:37" x14ac:dyDescent="0.25">
      <c r="L1741" t="str">
        <f t="shared" si="189"/>
        <v/>
      </c>
      <c r="M1741" t="str">
        <f t="shared" si="183"/>
        <v/>
      </c>
      <c r="N1741" t="e">
        <v>#VALUE!</v>
      </c>
      <c r="O1741" t="e">
        <v>#VALUE!</v>
      </c>
      <c r="P1741" t="e">
        <v>#VALUE!</v>
      </c>
      <c r="R1741" t="e">
        <v>#VALUE!</v>
      </c>
      <c r="S1741" t="s">
        <v>35</v>
      </c>
      <c r="AF1741" s="10">
        <v>16780</v>
      </c>
      <c r="AG1741">
        <f t="shared" ca="1" si="184"/>
        <v>0</v>
      </c>
      <c r="AH1741">
        <f t="shared" ca="1" si="185"/>
        <v>0</v>
      </c>
      <c r="AI1741">
        <f t="shared" ca="1" si="186"/>
        <v>0</v>
      </c>
      <c r="AJ1741">
        <f t="shared" ca="1" si="187"/>
        <v>1</v>
      </c>
      <c r="AK1741">
        <f t="shared" ca="1" si="188"/>
        <v>1333.5</v>
      </c>
    </row>
    <row r="1742" spans="12:37" x14ac:dyDescent="0.25">
      <c r="L1742" t="str">
        <f t="shared" si="189"/>
        <v/>
      </c>
      <c r="M1742" t="str">
        <f t="shared" si="183"/>
        <v/>
      </c>
      <c r="AF1742" s="10">
        <v>16790</v>
      </c>
      <c r="AG1742">
        <f t="shared" ca="1" si="184"/>
        <v>0</v>
      </c>
      <c r="AH1742">
        <f t="shared" ca="1" si="185"/>
        <v>0</v>
      </c>
      <c r="AI1742">
        <f t="shared" ca="1" si="186"/>
        <v>0</v>
      </c>
      <c r="AJ1742">
        <f t="shared" ca="1" si="187"/>
        <v>1</v>
      </c>
      <c r="AK1742">
        <f t="shared" ca="1" si="188"/>
        <v>1333.5</v>
      </c>
    </row>
    <row r="1743" spans="12:37" x14ac:dyDescent="0.25">
      <c r="L1743" t="str">
        <f t="shared" si="189"/>
        <v/>
      </c>
      <c r="M1743" t="str">
        <f t="shared" si="183"/>
        <v/>
      </c>
      <c r="AF1743" s="10">
        <v>16800</v>
      </c>
      <c r="AG1743">
        <f t="shared" ca="1" si="184"/>
        <v>0</v>
      </c>
      <c r="AH1743">
        <f t="shared" ca="1" si="185"/>
        <v>0</v>
      </c>
      <c r="AI1743">
        <f t="shared" ca="1" si="186"/>
        <v>0</v>
      </c>
      <c r="AJ1743">
        <f t="shared" ca="1" si="187"/>
        <v>1</v>
      </c>
      <c r="AK1743">
        <f t="shared" ca="1" si="188"/>
        <v>1333.5</v>
      </c>
    </row>
    <row r="1744" spans="12:37" x14ac:dyDescent="0.25">
      <c r="L1744" t="str">
        <f t="shared" si="189"/>
        <v/>
      </c>
      <c r="M1744" t="str">
        <f t="shared" si="183"/>
        <v/>
      </c>
      <c r="N1744" t="s">
        <v>32</v>
      </c>
      <c r="O1744" t="s">
        <v>33</v>
      </c>
      <c r="P1744" t="s">
        <v>34</v>
      </c>
      <c r="AF1744" s="10">
        <v>16810</v>
      </c>
      <c r="AG1744">
        <f t="shared" ca="1" si="184"/>
        <v>0</v>
      </c>
      <c r="AH1744">
        <f t="shared" ca="1" si="185"/>
        <v>0</v>
      </c>
      <c r="AI1744">
        <f t="shared" ca="1" si="186"/>
        <v>0</v>
      </c>
      <c r="AJ1744">
        <f t="shared" ca="1" si="187"/>
        <v>1</v>
      </c>
      <c r="AK1744">
        <f t="shared" ca="1" si="188"/>
        <v>1333.5</v>
      </c>
    </row>
    <row r="1745" spans="12:37" x14ac:dyDescent="0.25">
      <c r="L1745" t="str">
        <f t="shared" si="189"/>
        <v/>
      </c>
      <c r="M1745" t="str">
        <f t="shared" si="183"/>
        <v/>
      </c>
      <c r="N1745" t="e">
        <f>COS(RADIANS(M1745))</f>
        <v>#VALUE!</v>
      </c>
      <c r="O1745" t="str">
        <f>IFERROR(-COS(RADIANS(DEGREES(ASIN(((SIN(RADIANS(M1745)))*$C$26)/(SQRT((((SIN(RADIANS(M1745)))*$C$26)^2)+(($C$22-$C$25-(((SIN(RADIANS(90-M1745)))*$C$26))-$C$23)^2))))))),"")</f>
        <v/>
      </c>
      <c r="P1745" t="e">
        <f>N1745</f>
        <v>#VALUE!</v>
      </c>
      <c r="R1745">
        <v>0</v>
      </c>
      <c r="AF1745" s="10">
        <v>16820</v>
      </c>
      <c r="AG1745">
        <f t="shared" ca="1" si="184"/>
        <v>0</v>
      </c>
      <c r="AH1745">
        <f t="shared" ca="1" si="185"/>
        <v>0</v>
      </c>
      <c r="AI1745">
        <f t="shared" ca="1" si="186"/>
        <v>0</v>
      </c>
      <c r="AJ1745">
        <f t="shared" ca="1" si="187"/>
        <v>1</v>
      </c>
      <c r="AK1745">
        <f t="shared" ca="1" si="188"/>
        <v>1333.5</v>
      </c>
    </row>
    <row r="1746" spans="12:37" x14ac:dyDescent="0.25">
      <c r="L1746" t="str">
        <f t="shared" si="189"/>
        <v/>
      </c>
      <c r="M1746" t="str">
        <f t="shared" si="183"/>
        <v/>
      </c>
      <c r="N1746" t="e">
        <f>SIN(RADIANS(M1745))</f>
        <v>#VALUE!</v>
      </c>
      <c r="O1746" t="e">
        <f>SIN(RADIANS(DEGREES(ASIN(((SIN(RADIANS(M1745)))*$C$26)/(SQRT((((SIN(RADIANS(M1745)))*$C$26)^2)+(($C$22-$C$25-(((SIN(RADIANS(90-M1745)))*$C$26))-$C$23)^2)))))))</f>
        <v>#VALUE!</v>
      </c>
      <c r="P1746" t="e">
        <f>N1746</f>
        <v>#VALUE!</v>
      </c>
      <c r="R1746">
        <f>$C$6</f>
        <v>1333.5</v>
      </c>
      <c r="AF1746" s="10">
        <v>16830</v>
      </c>
      <c r="AG1746">
        <f t="shared" ca="1" si="184"/>
        <v>0</v>
      </c>
      <c r="AH1746">
        <f t="shared" ca="1" si="185"/>
        <v>0</v>
      </c>
      <c r="AI1746">
        <f t="shared" ca="1" si="186"/>
        <v>0</v>
      </c>
      <c r="AJ1746">
        <f t="shared" ca="1" si="187"/>
        <v>1</v>
      </c>
      <c r="AK1746">
        <f t="shared" ca="1" si="188"/>
        <v>1333.5</v>
      </c>
    </row>
    <row r="1747" spans="12:37" x14ac:dyDescent="0.25">
      <c r="L1747" t="str">
        <f t="shared" si="189"/>
        <v/>
      </c>
      <c r="M1747" t="str">
        <f t="shared" si="183"/>
        <v/>
      </c>
      <c r="N1747">
        <v>0</v>
      </c>
      <c r="O1747" t="e">
        <f>$C$23*O1746</f>
        <v>#VALUE!</v>
      </c>
      <c r="P1747" t="e">
        <f>$C$22*P1746</f>
        <v>#VALUE!</v>
      </c>
      <c r="R1747">
        <f>$C$20*$C$6</f>
        <v>25325.832000000002</v>
      </c>
      <c r="AF1747" s="10">
        <v>16840</v>
      </c>
      <c r="AG1747">
        <f t="shared" ca="1" si="184"/>
        <v>0</v>
      </c>
      <c r="AH1747">
        <f t="shared" ca="1" si="185"/>
        <v>0</v>
      </c>
      <c r="AI1747">
        <f t="shared" ca="1" si="186"/>
        <v>0</v>
      </c>
      <c r="AJ1747">
        <f t="shared" ca="1" si="187"/>
        <v>1</v>
      </c>
      <c r="AK1747">
        <f t="shared" ca="1" si="188"/>
        <v>1333.5</v>
      </c>
    </row>
    <row r="1748" spans="12:37" x14ac:dyDescent="0.25">
      <c r="L1748" t="str">
        <f t="shared" si="189"/>
        <v/>
      </c>
      <c r="M1748" t="str">
        <f t="shared" si="183"/>
        <v/>
      </c>
      <c r="AF1748" s="10">
        <v>16850</v>
      </c>
      <c r="AG1748">
        <f t="shared" ca="1" si="184"/>
        <v>0</v>
      </c>
      <c r="AH1748">
        <f t="shared" ca="1" si="185"/>
        <v>0</v>
      </c>
      <c r="AI1748">
        <f t="shared" ca="1" si="186"/>
        <v>0</v>
      </c>
      <c r="AJ1748">
        <f t="shared" ca="1" si="187"/>
        <v>1</v>
      </c>
      <c r="AK1748">
        <f t="shared" ca="1" si="188"/>
        <v>1333.5</v>
      </c>
    </row>
    <row r="1749" spans="12:37" x14ac:dyDescent="0.25">
      <c r="L1749" t="str">
        <f t="shared" si="189"/>
        <v/>
      </c>
      <c r="M1749" t="str">
        <f t="shared" si="183"/>
        <v/>
      </c>
      <c r="N1749" t="e">
        <f t="array" ref="N1749:P1751">MINVERSE(N1745:P1747)</f>
        <v>#VALUE!</v>
      </c>
      <c r="O1749" t="e">
        <v>#VALUE!</v>
      </c>
      <c r="P1749" t="e">
        <v>#VALUE!</v>
      </c>
      <c r="R1749" t="e">
        <f t="array" ref="R1749:R1751">MMULT(N1749:P1751,R1745:R1747)</f>
        <v>#VALUE!</v>
      </c>
      <c r="S1749" t="s">
        <v>35</v>
      </c>
      <c r="AF1749" s="10">
        <v>16860</v>
      </c>
      <c r="AG1749">
        <f t="shared" ca="1" si="184"/>
        <v>0</v>
      </c>
      <c r="AH1749">
        <f t="shared" ca="1" si="185"/>
        <v>0</v>
      </c>
      <c r="AI1749">
        <f t="shared" ca="1" si="186"/>
        <v>0</v>
      </c>
      <c r="AJ1749">
        <f t="shared" ca="1" si="187"/>
        <v>1</v>
      </c>
      <c r="AK1749">
        <f t="shared" ca="1" si="188"/>
        <v>1333.5</v>
      </c>
    </row>
    <row r="1750" spans="12:37" x14ac:dyDescent="0.25">
      <c r="L1750" t="str">
        <f t="shared" si="189"/>
        <v/>
      </c>
      <c r="M1750" t="str">
        <f t="shared" si="183"/>
        <v/>
      </c>
      <c r="N1750" t="e">
        <v>#VALUE!</v>
      </c>
      <c r="O1750" t="e">
        <v>#VALUE!</v>
      </c>
      <c r="P1750" t="e">
        <v>#VALUE!</v>
      </c>
      <c r="R1750" t="e">
        <v>#VALUE!</v>
      </c>
      <c r="S1750" t="s">
        <v>35</v>
      </c>
      <c r="AF1750" s="10">
        <v>16870</v>
      </c>
      <c r="AG1750">
        <f t="shared" ca="1" si="184"/>
        <v>0</v>
      </c>
      <c r="AH1750">
        <f t="shared" ca="1" si="185"/>
        <v>0</v>
      </c>
      <c r="AI1750">
        <f t="shared" ca="1" si="186"/>
        <v>0</v>
      </c>
      <c r="AJ1750">
        <f t="shared" ca="1" si="187"/>
        <v>1</v>
      </c>
      <c r="AK1750">
        <f t="shared" ca="1" si="188"/>
        <v>1333.5</v>
      </c>
    </row>
    <row r="1751" spans="12:37" x14ac:dyDescent="0.25">
      <c r="L1751" t="str">
        <f t="shared" si="189"/>
        <v/>
      </c>
      <c r="M1751" t="str">
        <f t="shared" si="183"/>
        <v/>
      </c>
      <c r="N1751" t="e">
        <v>#VALUE!</v>
      </c>
      <c r="O1751" t="e">
        <v>#VALUE!</v>
      </c>
      <c r="P1751" t="e">
        <v>#VALUE!</v>
      </c>
      <c r="R1751" t="e">
        <v>#VALUE!</v>
      </c>
      <c r="S1751" t="s">
        <v>35</v>
      </c>
      <c r="AF1751" s="10">
        <v>16880</v>
      </c>
      <c r="AG1751">
        <f t="shared" ca="1" si="184"/>
        <v>0</v>
      </c>
      <c r="AH1751">
        <f t="shared" ca="1" si="185"/>
        <v>0</v>
      </c>
      <c r="AI1751">
        <f t="shared" ca="1" si="186"/>
        <v>0</v>
      </c>
      <c r="AJ1751">
        <f t="shared" ca="1" si="187"/>
        <v>1</v>
      </c>
      <c r="AK1751">
        <f t="shared" ca="1" si="188"/>
        <v>1333.5</v>
      </c>
    </row>
    <row r="1752" spans="12:37" x14ac:dyDescent="0.25">
      <c r="L1752" t="str">
        <f t="shared" si="189"/>
        <v/>
      </c>
      <c r="M1752" t="str">
        <f t="shared" si="183"/>
        <v/>
      </c>
      <c r="AF1752" s="10">
        <v>16890</v>
      </c>
      <c r="AG1752">
        <f t="shared" ca="1" si="184"/>
        <v>0</v>
      </c>
      <c r="AH1752">
        <f t="shared" ca="1" si="185"/>
        <v>0</v>
      </c>
      <c r="AI1752">
        <f t="shared" ca="1" si="186"/>
        <v>0</v>
      </c>
      <c r="AJ1752">
        <f t="shared" ca="1" si="187"/>
        <v>1</v>
      </c>
      <c r="AK1752">
        <f t="shared" ca="1" si="188"/>
        <v>1333.5</v>
      </c>
    </row>
    <row r="1753" spans="12:37" x14ac:dyDescent="0.25">
      <c r="L1753" t="str">
        <f t="shared" si="189"/>
        <v/>
      </c>
      <c r="M1753" t="str">
        <f t="shared" si="183"/>
        <v/>
      </c>
      <c r="AF1753" s="10">
        <v>16900</v>
      </c>
      <c r="AG1753">
        <f t="shared" ca="1" si="184"/>
        <v>0</v>
      </c>
      <c r="AH1753">
        <f t="shared" ca="1" si="185"/>
        <v>0</v>
      </c>
      <c r="AI1753">
        <f t="shared" ca="1" si="186"/>
        <v>0</v>
      </c>
      <c r="AJ1753">
        <f t="shared" ca="1" si="187"/>
        <v>1</v>
      </c>
      <c r="AK1753">
        <f t="shared" ca="1" si="188"/>
        <v>1333.5</v>
      </c>
    </row>
    <row r="1754" spans="12:37" x14ac:dyDescent="0.25">
      <c r="L1754" t="str">
        <f t="shared" si="189"/>
        <v/>
      </c>
      <c r="M1754" t="str">
        <f t="shared" si="183"/>
        <v/>
      </c>
      <c r="N1754" t="s">
        <v>32</v>
      </c>
      <c r="O1754" t="s">
        <v>33</v>
      </c>
      <c r="P1754" t="s">
        <v>34</v>
      </c>
      <c r="AF1754" s="10">
        <v>16910</v>
      </c>
      <c r="AG1754">
        <f t="shared" ca="1" si="184"/>
        <v>0</v>
      </c>
      <c r="AH1754">
        <f t="shared" ca="1" si="185"/>
        <v>0</v>
      </c>
      <c r="AI1754">
        <f t="shared" ca="1" si="186"/>
        <v>0</v>
      </c>
      <c r="AJ1754">
        <f t="shared" ca="1" si="187"/>
        <v>1</v>
      </c>
      <c r="AK1754">
        <f t="shared" ca="1" si="188"/>
        <v>1333.5</v>
      </c>
    </row>
    <row r="1755" spans="12:37" x14ac:dyDescent="0.25">
      <c r="L1755" t="str">
        <f t="shared" si="189"/>
        <v/>
      </c>
      <c r="M1755" t="str">
        <f t="shared" si="183"/>
        <v/>
      </c>
      <c r="N1755" t="e">
        <f>COS(RADIANS(M1755))</f>
        <v>#VALUE!</v>
      </c>
      <c r="O1755" t="str">
        <f>IFERROR(-COS(RADIANS(DEGREES(ASIN(((SIN(RADIANS(M1755)))*$C$26)/(SQRT((((SIN(RADIANS(M1755)))*$C$26)^2)+(($C$22-$C$25-(((SIN(RADIANS(90-M1755)))*$C$26))-$C$23)^2))))))),"")</f>
        <v/>
      </c>
      <c r="P1755" t="e">
        <f>N1755</f>
        <v>#VALUE!</v>
      </c>
      <c r="R1755">
        <v>0</v>
      </c>
      <c r="AF1755" s="10">
        <v>16920</v>
      </c>
      <c r="AG1755">
        <f t="shared" ca="1" si="184"/>
        <v>0</v>
      </c>
      <c r="AH1755">
        <f t="shared" ca="1" si="185"/>
        <v>0</v>
      </c>
      <c r="AI1755">
        <f t="shared" ca="1" si="186"/>
        <v>0</v>
      </c>
      <c r="AJ1755">
        <f t="shared" ca="1" si="187"/>
        <v>1</v>
      </c>
      <c r="AK1755">
        <f t="shared" ca="1" si="188"/>
        <v>1333.5</v>
      </c>
    </row>
    <row r="1756" spans="12:37" x14ac:dyDescent="0.25">
      <c r="L1756" t="str">
        <f t="shared" si="189"/>
        <v/>
      </c>
      <c r="M1756" t="str">
        <f t="shared" si="183"/>
        <v/>
      </c>
      <c r="N1756" t="e">
        <f>SIN(RADIANS(M1755))</f>
        <v>#VALUE!</v>
      </c>
      <c r="O1756" t="e">
        <f>SIN(RADIANS(DEGREES(ASIN(((SIN(RADIANS(M1755)))*$C$26)/(SQRT((((SIN(RADIANS(M1755)))*$C$26)^2)+(($C$22-$C$25-(((SIN(RADIANS(90-M1755)))*$C$26))-$C$23)^2)))))))</f>
        <v>#VALUE!</v>
      </c>
      <c r="P1756" t="e">
        <f>N1756</f>
        <v>#VALUE!</v>
      </c>
      <c r="R1756">
        <f>$C$6</f>
        <v>1333.5</v>
      </c>
      <c r="AF1756" s="10">
        <v>16930</v>
      </c>
      <c r="AG1756">
        <f t="shared" ca="1" si="184"/>
        <v>0</v>
      </c>
      <c r="AH1756">
        <f t="shared" ca="1" si="185"/>
        <v>0</v>
      </c>
      <c r="AI1756">
        <f t="shared" ca="1" si="186"/>
        <v>0</v>
      </c>
      <c r="AJ1756">
        <f t="shared" ca="1" si="187"/>
        <v>1</v>
      </c>
      <c r="AK1756">
        <f t="shared" ca="1" si="188"/>
        <v>1333.5</v>
      </c>
    </row>
    <row r="1757" spans="12:37" x14ac:dyDescent="0.25">
      <c r="L1757" t="str">
        <f t="shared" si="189"/>
        <v/>
      </c>
      <c r="M1757" t="str">
        <f t="shared" si="183"/>
        <v/>
      </c>
      <c r="N1757">
        <v>0</v>
      </c>
      <c r="O1757" t="e">
        <f>$C$23*O1756</f>
        <v>#VALUE!</v>
      </c>
      <c r="P1757" t="e">
        <f>$C$22*P1756</f>
        <v>#VALUE!</v>
      </c>
      <c r="R1757">
        <f>$C$20*$C$6</f>
        <v>25325.832000000002</v>
      </c>
      <c r="AF1757" s="10">
        <v>16940</v>
      </c>
      <c r="AG1757">
        <f t="shared" ca="1" si="184"/>
        <v>0</v>
      </c>
      <c r="AH1757">
        <f t="shared" ca="1" si="185"/>
        <v>0</v>
      </c>
      <c r="AI1757">
        <f t="shared" ca="1" si="186"/>
        <v>0</v>
      </c>
      <c r="AJ1757">
        <f t="shared" ca="1" si="187"/>
        <v>1</v>
      </c>
      <c r="AK1757">
        <f t="shared" ca="1" si="188"/>
        <v>1333.5</v>
      </c>
    </row>
    <row r="1758" spans="12:37" x14ac:dyDescent="0.25">
      <c r="L1758" t="str">
        <f t="shared" si="189"/>
        <v/>
      </c>
      <c r="M1758" t="str">
        <f t="shared" si="183"/>
        <v/>
      </c>
      <c r="AF1758" s="10">
        <v>16950</v>
      </c>
      <c r="AG1758">
        <f t="shared" ca="1" si="184"/>
        <v>0</v>
      </c>
      <c r="AH1758">
        <f t="shared" ca="1" si="185"/>
        <v>0</v>
      </c>
      <c r="AI1758">
        <f t="shared" ca="1" si="186"/>
        <v>0</v>
      </c>
      <c r="AJ1758">
        <f t="shared" ca="1" si="187"/>
        <v>1</v>
      </c>
      <c r="AK1758">
        <f t="shared" ca="1" si="188"/>
        <v>1333.5</v>
      </c>
    </row>
    <row r="1759" spans="12:37" x14ac:dyDescent="0.25">
      <c r="L1759" t="str">
        <f t="shared" si="189"/>
        <v/>
      </c>
      <c r="M1759" t="str">
        <f t="shared" si="183"/>
        <v/>
      </c>
      <c r="N1759" t="e">
        <f t="array" ref="N1759:P1761">MINVERSE(N1755:P1757)</f>
        <v>#VALUE!</v>
      </c>
      <c r="O1759" t="e">
        <v>#VALUE!</v>
      </c>
      <c r="P1759" t="e">
        <v>#VALUE!</v>
      </c>
      <c r="R1759" t="e">
        <f t="array" ref="R1759:R1761">MMULT(N1759:P1761,R1755:R1757)</f>
        <v>#VALUE!</v>
      </c>
      <c r="S1759" t="s">
        <v>35</v>
      </c>
      <c r="AF1759" s="10">
        <v>16960</v>
      </c>
      <c r="AG1759">
        <f t="shared" ca="1" si="184"/>
        <v>0</v>
      </c>
      <c r="AH1759">
        <f t="shared" ca="1" si="185"/>
        <v>0</v>
      </c>
      <c r="AI1759">
        <f t="shared" ca="1" si="186"/>
        <v>0</v>
      </c>
      <c r="AJ1759">
        <f t="shared" ca="1" si="187"/>
        <v>1</v>
      </c>
      <c r="AK1759">
        <f t="shared" ca="1" si="188"/>
        <v>1333.5</v>
      </c>
    </row>
    <row r="1760" spans="12:37" x14ac:dyDescent="0.25">
      <c r="L1760" t="str">
        <f t="shared" si="189"/>
        <v/>
      </c>
      <c r="M1760" t="str">
        <f t="shared" si="183"/>
        <v/>
      </c>
      <c r="N1760" t="e">
        <v>#VALUE!</v>
      </c>
      <c r="O1760" t="e">
        <v>#VALUE!</v>
      </c>
      <c r="P1760" t="e">
        <v>#VALUE!</v>
      </c>
      <c r="R1760" t="e">
        <v>#VALUE!</v>
      </c>
      <c r="S1760" t="s">
        <v>35</v>
      </c>
      <c r="AF1760" s="10">
        <v>16970</v>
      </c>
      <c r="AG1760">
        <f t="shared" ca="1" si="184"/>
        <v>0</v>
      </c>
      <c r="AH1760">
        <f t="shared" ca="1" si="185"/>
        <v>0</v>
      </c>
      <c r="AI1760">
        <f t="shared" ca="1" si="186"/>
        <v>0</v>
      </c>
      <c r="AJ1760">
        <f t="shared" ca="1" si="187"/>
        <v>1</v>
      </c>
      <c r="AK1760">
        <f t="shared" ca="1" si="188"/>
        <v>1333.5</v>
      </c>
    </row>
    <row r="1761" spans="12:37" x14ac:dyDescent="0.25">
      <c r="L1761" t="str">
        <f t="shared" si="189"/>
        <v/>
      </c>
      <c r="M1761" t="str">
        <f t="shared" si="183"/>
        <v/>
      </c>
      <c r="N1761" t="e">
        <v>#VALUE!</v>
      </c>
      <c r="O1761" t="e">
        <v>#VALUE!</v>
      </c>
      <c r="P1761" t="e">
        <v>#VALUE!</v>
      </c>
      <c r="R1761" t="e">
        <v>#VALUE!</v>
      </c>
      <c r="S1761" t="s">
        <v>35</v>
      </c>
      <c r="AF1761" s="10">
        <v>16980</v>
      </c>
      <c r="AG1761">
        <f t="shared" ca="1" si="184"/>
        <v>0</v>
      </c>
      <c r="AH1761">
        <f t="shared" ca="1" si="185"/>
        <v>0</v>
      </c>
      <c r="AI1761">
        <f t="shared" ca="1" si="186"/>
        <v>0</v>
      </c>
      <c r="AJ1761">
        <f t="shared" ca="1" si="187"/>
        <v>1</v>
      </c>
      <c r="AK1761">
        <f t="shared" ca="1" si="188"/>
        <v>1333.5</v>
      </c>
    </row>
    <row r="1762" spans="12:37" x14ac:dyDescent="0.25">
      <c r="L1762" t="str">
        <f t="shared" si="189"/>
        <v/>
      </c>
      <c r="M1762" t="str">
        <f t="shared" si="183"/>
        <v/>
      </c>
      <c r="AF1762" s="10">
        <v>16990</v>
      </c>
      <c r="AG1762">
        <f t="shared" ca="1" si="184"/>
        <v>0</v>
      </c>
      <c r="AH1762">
        <f t="shared" ca="1" si="185"/>
        <v>0</v>
      </c>
      <c r="AI1762">
        <f t="shared" ca="1" si="186"/>
        <v>0</v>
      </c>
      <c r="AJ1762">
        <f t="shared" ca="1" si="187"/>
        <v>1</v>
      </c>
      <c r="AK1762">
        <f t="shared" ca="1" si="188"/>
        <v>1333.5</v>
      </c>
    </row>
    <row r="1763" spans="12:37" x14ac:dyDescent="0.25">
      <c r="L1763" t="str">
        <f t="shared" si="189"/>
        <v/>
      </c>
      <c r="M1763" t="str">
        <f t="shared" ref="M1763:M1826" si="190">IF(M1753="","",IF(((M1753+$O$61)&gt;=$O$49+($O$61/2)),"",(M1753+$O$61)))</f>
        <v/>
      </c>
      <c r="AF1763" s="10">
        <v>17000</v>
      </c>
      <c r="AG1763">
        <f t="shared" ca="1" si="184"/>
        <v>0</v>
      </c>
      <c r="AH1763">
        <f t="shared" ca="1" si="185"/>
        <v>0</v>
      </c>
      <c r="AI1763">
        <f t="shared" ca="1" si="186"/>
        <v>0</v>
      </c>
      <c r="AJ1763">
        <f t="shared" ca="1" si="187"/>
        <v>1</v>
      </c>
      <c r="AK1763">
        <f t="shared" ca="1" si="188"/>
        <v>1333.5</v>
      </c>
    </row>
    <row r="1764" spans="12:37" x14ac:dyDescent="0.25">
      <c r="L1764" t="str">
        <f t="shared" si="189"/>
        <v/>
      </c>
      <c r="M1764" t="str">
        <f t="shared" si="190"/>
        <v/>
      </c>
      <c r="N1764" t="s">
        <v>32</v>
      </c>
      <c r="O1764" t="s">
        <v>33</v>
      </c>
      <c r="P1764" t="s">
        <v>34</v>
      </c>
      <c r="AF1764" s="10">
        <v>17010</v>
      </c>
      <c r="AG1764">
        <f t="shared" ca="1" si="184"/>
        <v>0</v>
      </c>
      <c r="AH1764">
        <f t="shared" ca="1" si="185"/>
        <v>0</v>
      </c>
      <c r="AI1764">
        <f t="shared" ca="1" si="186"/>
        <v>0</v>
      </c>
      <c r="AJ1764">
        <f t="shared" ca="1" si="187"/>
        <v>1</v>
      </c>
      <c r="AK1764">
        <f t="shared" ca="1" si="188"/>
        <v>1333.5</v>
      </c>
    </row>
    <row r="1765" spans="12:37" x14ac:dyDescent="0.25">
      <c r="L1765" t="str">
        <f t="shared" si="189"/>
        <v/>
      </c>
      <c r="M1765" t="str">
        <f t="shared" si="190"/>
        <v/>
      </c>
      <c r="N1765" t="e">
        <f>COS(RADIANS(M1765))</f>
        <v>#VALUE!</v>
      </c>
      <c r="O1765" t="str">
        <f>IFERROR(-COS(RADIANS(DEGREES(ASIN(((SIN(RADIANS(M1765)))*$C$26)/(SQRT((((SIN(RADIANS(M1765)))*$C$26)^2)+(($C$22-$C$25-(((SIN(RADIANS(90-M1765)))*$C$26))-$C$23)^2))))))),"")</f>
        <v/>
      </c>
      <c r="P1765" t="e">
        <f>N1765</f>
        <v>#VALUE!</v>
      </c>
      <c r="R1765">
        <v>0</v>
      </c>
      <c r="AF1765" s="10">
        <v>17020</v>
      </c>
      <c r="AG1765">
        <f t="shared" ca="1" si="184"/>
        <v>0</v>
      </c>
      <c r="AH1765">
        <f t="shared" ca="1" si="185"/>
        <v>0</v>
      </c>
      <c r="AI1765">
        <f t="shared" ca="1" si="186"/>
        <v>0</v>
      </c>
      <c r="AJ1765">
        <f t="shared" ca="1" si="187"/>
        <v>1</v>
      </c>
      <c r="AK1765">
        <f t="shared" ca="1" si="188"/>
        <v>1333.5</v>
      </c>
    </row>
    <row r="1766" spans="12:37" x14ac:dyDescent="0.25">
      <c r="L1766" t="str">
        <f t="shared" si="189"/>
        <v/>
      </c>
      <c r="M1766" t="str">
        <f t="shared" si="190"/>
        <v/>
      </c>
      <c r="N1766" t="e">
        <f>SIN(RADIANS(M1765))</f>
        <v>#VALUE!</v>
      </c>
      <c r="O1766" t="e">
        <f>SIN(RADIANS(DEGREES(ASIN(((SIN(RADIANS(M1765)))*$C$26)/(SQRT((((SIN(RADIANS(M1765)))*$C$26)^2)+(($C$22-$C$25-(((SIN(RADIANS(90-M1765)))*$C$26))-$C$23)^2)))))))</f>
        <v>#VALUE!</v>
      </c>
      <c r="P1766" t="e">
        <f>N1766</f>
        <v>#VALUE!</v>
      </c>
      <c r="R1766">
        <f>$C$6</f>
        <v>1333.5</v>
      </c>
      <c r="AF1766" s="10">
        <v>17030</v>
      </c>
      <c r="AG1766">
        <f t="shared" ca="1" si="184"/>
        <v>0</v>
      </c>
      <c r="AH1766">
        <f t="shared" ca="1" si="185"/>
        <v>0</v>
      </c>
      <c r="AI1766">
        <f t="shared" ca="1" si="186"/>
        <v>0</v>
      </c>
      <c r="AJ1766">
        <f t="shared" ca="1" si="187"/>
        <v>1</v>
      </c>
      <c r="AK1766">
        <f t="shared" ca="1" si="188"/>
        <v>1333.5</v>
      </c>
    </row>
    <row r="1767" spans="12:37" x14ac:dyDescent="0.25">
      <c r="L1767" t="str">
        <f t="shared" si="189"/>
        <v/>
      </c>
      <c r="M1767" t="str">
        <f t="shared" si="190"/>
        <v/>
      </c>
      <c r="N1767">
        <v>0</v>
      </c>
      <c r="O1767" t="e">
        <f>$C$23*O1766</f>
        <v>#VALUE!</v>
      </c>
      <c r="P1767" t="e">
        <f>$C$22*P1766</f>
        <v>#VALUE!</v>
      </c>
      <c r="R1767">
        <f>$C$20*$C$6</f>
        <v>25325.832000000002</v>
      </c>
      <c r="AF1767" s="10">
        <v>17040</v>
      </c>
      <c r="AG1767">
        <f t="shared" ca="1" si="184"/>
        <v>0</v>
      </c>
      <c r="AH1767">
        <f t="shared" ca="1" si="185"/>
        <v>0</v>
      </c>
      <c r="AI1767">
        <f t="shared" ca="1" si="186"/>
        <v>0</v>
      </c>
      <c r="AJ1767">
        <f t="shared" ca="1" si="187"/>
        <v>1</v>
      </c>
      <c r="AK1767">
        <f t="shared" ca="1" si="188"/>
        <v>1333.5</v>
      </c>
    </row>
    <row r="1768" spans="12:37" x14ac:dyDescent="0.25">
      <c r="L1768" t="str">
        <f t="shared" si="189"/>
        <v/>
      </c>
      <c r="M1768" t="str">
        <f t="shared" si="190"/>
        <v/>
      </c>
      <c r="AF1768" s="10">
        <v>17050</v>
      </c>
      <c r="AG1768">
        <f t="shared" ca="1" si="184"/>
        <v>0</v>
      </c>
      <c r="AH1768">
        <f t="shared" ca="1" si="185"/>
        <v>0</v>
      </c>
      <c r="AI1768">
        <f t="shared" ca="1" si="186"/>
        <v>0</v>
      </c>
      <c r="AJ1768">
        <f t="shared" ca="1" si="187"/>
        <v>1</v>
      </c>
      <c r="AK1768">
        <f t="shared" ca="1" si="188"/>
        <v>1333.5</v>
      </c>
    </row>
    <row r="1769" spans="12:37" x14ac:dyDescent="0.25">
      <c r="L1769" t="str">
        <f t="shared" si="189"/>
        <v/>
      </c>
      <c r="M1769" t="str">
        <f t="shared" si="190"/>
        <v/>
      </c>
      <c r="N1769" t="e">
        <f t="array" ref="N1769:P1771">MINVERSE(N1765:P1767)</f>
        <v>#VALUE!</v>
      </c>
      <c r="O1769" t="e">
        <v>#VALUE!</v>
      </c>
      <c r="P1769" t="e">
        <v>#VALUE!</v>
      </c>
      <c r="R1769" t="e">
        <f t="array" ref="R1769:R1771">MMULT(N1769:P1771,R1765:R1767)</f>
        <v>#VALUE!</v>
      </c>
      <c r="S1769" t="s">
        <v>35</v>
      </c>
      <c r="AF1769" s="10">
        <v>17060</v>
      </c>
      <c r="AG1769">
        <f t="shared" ca="1" si="184"/>
        <v>0</v>
      </c>
      <c r="AH1769">
        <f t="shared" ca="1" si="185"/>
        <v>0</v>
      </c>
      <c r="AI1769">
        <f t="shared" ca="1" si="186"/>
        <v>0</v>
      </c>
      <c r="AJ1769">
        <f t="shared" ca="1" si="187"/>
        <v>1</v>
      </c>
      <c r="AK1769">
        <f t="shared" ca="1" si="188"/>
        <v>1333.5</v>
      </c>
    </row>
    <row r="1770" spans="12:37" x14ac:dyDescent="0.25">
      <c r="L1770" t="str">
        <f t="shared" si="189"/>
        <v/>
      </c>
      <c r="M1770" t="str">
        <f t="shared" si="190"/>
        <v/>
      </c>
      <c r="N1770" t="e">
        <v>#VALUE!</v>
      </c>
      <c r="O1770" t="e">
        <v>#VALUE!</v>
      </c>
      <c r="P1770" t="e">
        <v>#VALUE!</v>
      </c>
      <c r="R1770" t="e">
        <v>#VALUE!</v>
      </c>
      <c r="S1770" t="s">
        <v>35</v>
      </c>
      <c r="AF1770" s="10">
        <v>17070</v>
      </c>
      <c r="AG1770">
        <f t="shared" ca="1" si="184"/>
        <v>0</v>
      </c>
      <c r="AH1770">
        <f t="shared" ca="1" si="185"/>
        <v>0</v>
      </c>
      <c r="AI1770">
        <f t="shared" ca="1" si="186"/>
        <v>0</v>
      </c>
      <c r="AJ1770">
        <f t="shared" ca="1" si="187"/>
        <v>1</v>
      </c>
      <c r="AK1770">
        <f t="shared" ca="1" si="188"/>
        <v>1333.5</v>
      </c>
    </row>
    <row r="1771" spans="12:37" x14ac:dyDescent="0.25">
      <c r="L1771" t="str">
        <f t="shared" si="189"/>
        <v/>
      </c>
      <c r="M1771" t="str">
        <f t="shared" si="190"/>
        <v/>
      </c>
      <c r="N1771" t="e">
        <v>#VALUE!</v>
      </c>
      <c r="O1771" t="e">
        <v>#VALUE!</v>
      </c>
      <c r="P1771" t="e">
        <v>#VALUE!</v>
      </c>
      <c r="R1771" t="e">
        <v>#VALUE!</v>
      </c>
      <c r="S1771" t="s">
        <v>35</v>
      </c>
      <c r="AF1771" s="10">
        <v>17080</v>
      </c>
      <c r="AG1771">
        <f t="shared" ca="1" si="184"/>
        <v>0</v>
      </c>
      <c r="AH1771">
        <f t="shared" ca="1" si="185"/>
        <v>0</v>
      </c>
      <c r="AI1771">
        <f t="shared" ca="1" si="186"/>
        <v>0</v>
      </c>
      <c r="AJ1771">
        <f t="shared" ca="1" si="187"/>
        <v>1</v>
      </c>
      <c r="AK1771">
        <f t="shared" ca="1" si="188"/>
        <v>1333.5</v>
      </c>
    </row>
    <row r="1772" spans="12:37" x14ac:dyDescent="0.25">
      <c r="L1772" t="str">
        <f t="shared" si="189"/>
        <v/>
      </c>
      <c r="M1772" t="str">
        <f t="shared" si="190"/>
        <v/>
      </c>
      <c r="AF1772" s="10">
        <v>17090</v>
      </c>
      <c r="AG1772">
        <f t="shared" ca="1" si="184"/>
        <v>0</v>
      </c>
      <c r="AH1772">
        <f t="shared" ca="1" si="185"/>
        <v>0</v>
      </c>
      <c r="AI1772">
        <f t="shared" ca="1" si="186"/>
        <v>0</v>
      </c>
      <c r="AJ1772">
        <f t="shared" ca="1" si="187"/>
        <v>1</v>
      </c>
      <c r="AK1772">
        <f t="shared" ca="1" si="188"/>
        <v>1333.5</v>
      </c>
    </row>
    <row r="1773" spans="12:37" x14ac:dyDescent="0.25">
      <c r="L1773" t="str">
        <f t="shared" si="189"/>
        <v/>
      </c>
      <c r="M1773" t="str">
        <f t="shared" si="190"/>
        <v/>
      </c>
      <c r="AF1773" s="10">
        <v>17100</v>
      </c>
      <c r="AG1773">
        <f t="shared" ca="1" si="184"/>
        <v>0</v>
      </c>
      <c r="AH1773">
        <f t="shared" ca="1" si="185"/>
        <v>0</v>
      </c>
      <c r="AI1773">
        <f t="shared" ca="1" si="186"/>
        <v>0</v>
      </c>
      <c r="AJ1773">
        <f t="shared" ca="1" si="187"/>
        <v>1</v>
      </c>
      <c r="AK1773">
        <f t="shared" ca="1" si="188"/>
        <v>1333.5</v>
      </c>
    </row>
    <row r="1774" spans="12:37" x14ac:dyDescent="0.25">
      <c r="L1774" t="str">
        <f t="shared" si="189"/>
        <v/>
      </c>
      <c r="M1774" t="str">
        <f t="shared" si="190"/>
        <v/>
      </c>
      <c r="N1774" t="s">
        <v>32</v>
      </c>
      <c r="O1774" t="s">
        <v>33</v>
      </c>
      <c r="P1774" t="s">
        <v>34</v>
      </c>
      <c r="AF1774" s="10">
        <v>17110</v>
      </c>
      <c r="AG1774">
        <f t="shared" ca="1" si="184"/>
        <v>0</v>
      </c>
      <c r="AH1774">
        <f t="shared" ca="1" si="185"/>
        <v>0</v>
      </c>
      <c r="AI1774">
        <f t="shared" ca="1" si="186"/>
        <v>0</v>
      </c>
      <c r="AJ1774">
        <f t="shared" ca="1" si="187"/>
        <v>1</v>
      </c>
      <c r="AK1774">
        <f t="shared" ca="1" si="188"/>
        <v>1333.5</v>
      </c>
    </row>
    <row r="1775" spans="12:37" x14ac:dyDescent="0.25">
      <c r="L1775" t="str">
        <f t="shared" si="189"/>
        <v/>
      </c>
      <c r="M1775" t="str">
        <f t="shared" si="190"/>
        <v/>
      </c>
      <c r="N1775" t="e">
        <f>COS(RADIANS(M1775))</f>
        <v>#VALUE!</v>
      </c>
      <c r="O1775" t="str">
        <f>IFERROR(-COS(RADIANS(DEGREES(ASIN(((SIN(RADIANS(M1775)))*$C$26)/(SQRT((((SIN(RADIANS(M1775)))*$C$26)^2)+(($C$22-$C$25-(((SIN(RADIANS(90-M1775)))*$C$26))-$C$23)^2))))))),"")</f>
        <v/>
      </c>
      <c r="P1775" t="e">
        <f>N1775</f>
        <v>#VALUE!</v>
      </c>
      <c r="R1775">
        <v>0</v>
      </c>
      <c r="AF1775" s="10">
        <v>17120</v>
      </c>
      <c r="AG1775">
        <f t="shared" ca="1" si="184"/>
        <v>0</v>
      </c>
      <c r="AH1775">
        <f t="shared" ca="1" si="185"/>
        <v>0</v>
      </c>
      <c r="AI1775">
        <f t="shared" ca="1" si="186"/>
        <v>0</v>
      </c>
      <c r="AJ1775">
        <f t="shared" ca="1" si="187"/>
        <v>1</v>
      </c>
      <c r="AK1775">
        <f t="shared" ca="1" si="188"/>
        <v>1333.5</v>
      </c>
    </row>
    <row r="1776" spans="12:37" x14ac:dyDescent="0.25">
      <c r="L1776" t="str">
        <f t="shared" si="189"/>
        <v/>
      </c>
      <c r="M1776" t="str">
        <f t="shared" si="190"/>
        <v/>
      </c>
      <c r="N1776" t="e">
        <f>SIN(RADIANS(M1775))</f>
        <v>#VALUE!</v>
      </c>
      <c r="O1776" t="e">
        <f>SIN(RADIANS(DEGREES(ASIN(((SIN(RADIANS(M1775)))*$C$26)/(SQRT((((SIN(RADIANS(M1775)))*$C$26)^2)+(($C$22-$C$25-(((SIN(RADIANS(90-M1775)))*$C$26))-$C$23)^2)))))))</f>
        <v>#VALUE!</v>
      </c>
      <c r="P1776" t="e">
        <f>N1776</f>
        <v>#VALUE!</v>
      </c>
      <c r="R1776">
        <f>$C$6</f>
        <v>1333.5</v>
      </c>
      <c r="AF1776" s="10">
        <v>17130</v>
      </c>
      <c r="AG1776">
        <f t="shared" ca="1" si="184"/>
        <v>0</v>
      </c>
      <c r="AH1776">
        <f t="shared" ca="1" si="185"/>
        <v>0</v>
      </c>
      <c r="AI1776">
        <f t="shared" ca="1" si="186"/>
        <v>0</v>
      </c>
      <c r="AJ1776">
        <f t="shared" ca="1" si="187"/>
        <v>1</v>
      </c>
      <c r="AK1776">
        <f t="shared" ca="1" si="188"/>
        <v>1333.5</v>
      </c>
    </row>
    <row r="1777" spans="12:37" x14ac:dyDescent="0.25">
      <c r="L1777" t="str">
        <f t="shared" si="189"/>
        <v/>
      </c>
      <c r="M1777" t="str">
        <f t="shared" si="190"/>
        <v/>
      </c>
      <c r="N1777">
        <v>0</v>
      </c>
      <c r="O1777" t="e">
        <f>$C$23*O1776</f>
        <v>#VALUE!</v>
      </c>
      <c r="P1777" t="e">
        <f>$C$22*P1776</f>
        <v>#VALUE!</v>
      </c>
      <c r="R1777">
        <f>$C$20*$C$6</f>
        <v>25325.832000000002</v>
      </c>
      <c r="AF1777" s="10">
        <v>17140</v>
      </c>
      <c r="AG1777">
        <f t="shared" ca="1" si="184"/>
        <v>0</v>
      </c>
      <c r="AH1777">
        <f t="shared" ca="1" si="185"/>
        <v>0</v>
      </c>
      <c r="AI1777">
        <f t="shared" ca="1" si="186"/>
        <v>0</v>
      </c>
      <c r="AJ1777">
        <f t="shared" ca="1" si="187"/>
        <v>1</v>
      </c>
      <c r="AK1777">
        <f t="shared" ca="1" si="188"/>
        <v>1333.5</v>
      </c>
    </row>
    <row r="1778" spans="12:37" x14ac:dyDescent="0.25">
      <c r="L1778" t="str">
        <f t="shared" si="189"/>
        <v/>
      </c>
      <c r="M1778" t="str">
        <f t="shared" si="190"/>
        <v/>
      </c>
      <c r="AF1778" s="10">
        <v>17150</v>
      </c>
      <c r="AG1778">
        <f t="shared" ca="1" si="184"/>
        <v>0</v>
      </c>
      <c r="AH1778">
        <f t="shared" ca="1" si="185"/>
        <v>0</v>
      </c>
      <c r="AI1778">
        <f t="shared" ca="1" si="186"/>
        <v>0</v>
      </c>
      <c r="AJ1778">
        <f t="shared" ca="1" si="187"/>
        <v>1</v>
      </c>
      <c r="AK1778">
        <f t="shared" ca="1" si="188"/>
        <v>1333.5</v>
      </c>
    </row>
    <row r="1779" spans="12:37" x14ac:dyDescent="0.25">
      <c r="L1779" t="str">
        <f t="shared" si="189"/>
        <v/>
      </c>
      <c r="M1779" t="str">
        <f t="shared" si="190"/>
        <v/>
      </c>
      <c r="N1779" t="e">
        <f t="array" ref="N1779:P1781">MINVERSE(N1775:P1777)</f>
        <v>#VALUE!</v>
      </c>
      <c r="O1779" t="e">
        <v>#VALUE!</v>
      </c>
      <c r="P1779" t="e">
        <v>#VALUE!</v>
      </c>
      <c r="R1779" t="e">
        <f t="array" ref="R1779:R1781">MMULT(N1779:P1781,R1775:R1777)</f>
        <v>#VALUE!</v>
      </c>
      <c r="S1779" t="s">
        <v>35</v>
      </c>
      <c r="AF1779" s="10">
        <v>17160</v>
      </c>
      <c r="AG1779">
        <f t="shared" ca="1" si="184"/>
        <v>0</v>
      </c>
      <c r="AH1779">
        <f t="shared" ca="1" si="185"/>
        <v>0</v>
      </c>
      <c r="AI1779">
        <f t="shared" ca="1" si="186"/>
        <v>0</v>
      </c>
      <c r="AJ1779">
        <f t="shared" ca="1" si="187"/>
        <v>1</v>
      </c>
      <c r="AK1779">
        <f t="shared" ca="1" si="188"/>
        <v>1333.5</v>
      </c>
    </row>
    <row r="1780" spans="12:37" x14ac:dyDescent="0.25">
      <c r="L1780" t="str">
        <f t="shared" si="189"/>
        <v/>
      </c>
      <c r="M1780" t="str">
        <f t="shared" si="190"/>
        <v/>
      </c>
      <c r="N1780" t="e">
        <v>#VALUE!</v>
      </c>
      <c r="O1780" t="e">
        <v>#VALUE!</v>
      </c>
      <c r="P1780" t="e">
        <v>#VALUE!</v>
      </c>
      <c r="R1780" t="e">
        <v>#VALUE!</v>
      </c>
      <c r="S1780" t="s">
        <v>35</v>
      </c>
      <c r="AF1780" s="10">
        <v>17170</v>
      </c>
      <c r="AG1780">
        <f t="shared" ca="1" si="184"/>
        <v>0</v>
      </c>
      <c r="AH1780">
        <f t="shared" ca="1" si="185"/>
        <v>0</v>
      </c>
      <c r="AI1780">
        <f t="shared" ca="1" si="186"/>
        <v>0</v>
      </c>
      <c r="AJ1780">
        <f t="shared" ca="1" si="187"/>
        <v>1</v>
      </c>
      <c r="AK1780">
        <f t="shared" ca="1" si="188"/>
        <v>1333.5</v>
      </c>
    </row>
    <row r="1781" spans="12:37" x14ac:dyDescent="0.25">
      <c r="L1781" t="str">
        <f t="shared" si="189"/>
        <v/>
      </c>
      <c r="M1781" t="str">
        <f t="shared" si="190"/>
        <v/>
      </c>
      <c r="N1781" t="e">
        <v>#VALUE!</v>
      </c>
      <c r="O1781" t="e">
        <v>#VALUE!</v>
      </c>
      <c r="P1781" t="e">
        <v>#VALUE!</v>
      </c>
      <c r="R1781" t="e">
        <v>#VALUE!</v>
      </c>
      <c r="S1781" t="s">
        <v>35</v>
      </c>
      <c r="AF1781" s="10">
        <v>17180</v>
      </c>
      <c r="AG1781">
        <f t="shared" ca="1" si="184"/>
        <v>0</v>
      </c>
      <c r="AH1781">
        <f t="shared" ca="1" si="185"/>
        <v>0</v>
      </c>
      <c r="AI1781">
        <f t="shared" ca="1" si="186"/>
        <v>0</v>
      </c>
      <c r="AJ1781">
        <f t="shared" ca="1" si="187"/>
        <v>1</v>
      </c>
      <c r="AK1781">
        <f t="shared" ca="1" si="188"/>
        <v>1333.5</v>
      </c>
    </row>
    <row r="1782" spans="12:37" x14ac:dyDescent="0.25">
      <c r="L1782" t="str">
        <f t="shared" si="189"/>
        <v/>
      </c>
      <c r="M1782" t="str">
        <f t="shared" si="190"/>
        <v/>
      </c>
      <c r="AF1782" s="10">
        <v>17190</v>
      </c>
      <c r="AG1782">
        <f t="shared" ca="1" si="184"/>
        <v>0</v>
      </c>
      <c r="AH1782">
        <f t="shared" ca="1" si="185"/>
        <v>0</v>
      </c>
      <c r="AI1782">
        <f t="shared" ca="1" si="186"/>
        <v>0</v>
      </c>
      <c r="AJ1782">
        <f t="shared" ca="1" si="187"/>
        <v>1</v>
      </c>
      <c r="AK1782">
        <f t="shared" ca="1" si="188"/>
        <v>1333.5</v>
      </c>
    </row>
    <row r="1783" spans="12:37" x14ac:dyDescent="0.25">
      <c r="L1783" t="str">
        <f t="shared" si="189"/>
        <v/>
      </c>
      <c r="M1783" t="str">
        <f t="shared" si="190"/>
        <v/>
      </c>
      <c r="AF1783" s="10">
        <v>17200</v>
      </c>
      <c r="AG1783">
        <f t="shared" ca="1" si="184"/>
        <v>0</v>
      </c>
      <c r="AH1783">
        <f t="shared" ca="1" si="185"/>
        <v>0</v>
      </c>
      <c r="AI1783">
        <f t="shared" ca="1" si="186"/>
        <v>0</v>
      </c>
      <c r="AJ1783">
        <f t="shared" ca="1" si="187"/>
        <v>1</v>
      </c>
      <c r="AK1783">
        <f t="shared" ca="1" si="188"/>
        <v>1333.5</v>
      </c>
    </row>
    <row r="1784" spans="12:37" x14ac:dyDescent="0.25">
      <c r="L1784" t="str">
        <f t="shared" si="189"/>
        <v/>
      </c>
      <c r="M1784" t="str">
        <f t="shared" si="190"/>
        <v/>
      </c>
      <c r="N1784" t="s">
        <v>32</v>
      </c>
      <c r="O1784" t="s">
        <v>33</v>
      </c>
      <c r="P1784" t="s">
        <v>34</v>
      </c>
      <c r="AF1784" s="10">
        <v>17210</v>
      </c>
      <c r="AG1784">
        <f t="shared" ca="1" si="184"/>
        <v>0</v>
      </c>
      <c r="AH1784">
        <f t="shared" ca="1" si="185"/>
        <v>0</v>
      </c>
      <c r="AI1784">
        <f t="shared" ca="1" si="186"/>
        <v>0</v>
      </c>
      <c r="AJ1784">
        <f t="shared" ca="1" si="187"/>
        <v>1</v>
      </c>
      <c r="AK1784">
        <f t="shared" ca="1" si="188"/>
        <v>1333.5</v>
      </c>
    </row>
    <row r="1785" spans="12:37" x14ac:dyDescent="0.25">
      <c r="L1785" t="str">
        <f t="shared" si="189"/>
        <v/>
      </c>
      <c r="M1785" t="str">
        <f t="shared" si="190"/>
        <v/>
      </c>
      <c r="N1785" t="e">
        <f>COS(RADIANS(M1785))</f>
        <v>#VALUE!</v>
      </c>
      <c r="O1785" t="str">
        <f>IFERROR(-COS(RADIANS(DEGREES(ASIN(((SIN(RADIANS(M1785)))*$C$26)/(SQRT((((SIN(RADIANS(M1785)))*$C$26)^2)+(($C$22-$C$25-(((SIN(RADIANS(90-M1785)))*$C$26))-$C$23)^2))))))),"")</f>
        <v/>
      </c>
      <c r="P1785" t="e">
        <f>N1785</f>
        <v>#VALUE!</v>
      </c>
      <c r="R1785">
        <v>0</v>
      </c>
      <c r="AF1785" s="10">
        <v>17220</v>
      </c>
      <c r="AG1785">
        <f t="shared" ca="1" si="184"/>
        <v>0</v>
      </c>
      <c r="AH1785">
        <f t="shared" ca="1" si="185"/>
        <v>0</v>
      </c>
      <c r="AI1785">
        <f t="shared" ca="1" si="186"/>
        <v>0</v>
      </c>
      <c r="AJ1785">
        <f t="shared" ca="1" si="187"/>
        <v>1</v>
      </c>
      <c r="AK1785">
        <f t="shared" ca="1" si="188"/>
        <v>1333.5</v>
      </c>
    </row>
    <row r="1786" spans="12:37" x14ac:dyDescent="0.25">
      <c r="L1786" t="str">
        <f t="shared" si="189"/>
        <v/>
      </c>
      <c r="M1786" t="str">
        <f t="shared" si="190"/>
        <v/>
      </c>
      <c r="N1786" t="e">
        <f>SIN(RADIANS(M1785))</f>
        <v>#VALUE!</v>
      </c>
      <c r="O1786" t="e">
        <f>SIN(RADIANS(DEGREES(ASIN(((SIN(RADIANS(M1785)))*$C$26)/(SQRT((((SIN(RADIANS(M1785)))*$C$26)^2)+(($C$22-$C$25-(((SIN(RADIANS(90-M1785)))*$C$26))-$C$23)^2)))))))</f>
        <v>#VALUE!</v>
      </c>
      <c r="P1786" t="e">
        <f>N1786</f>
        <v>#VALUE!</v>
      </c>
      <c r="R1786">
        <f>$C$6</f>
        <v>1333.5</v>
      </c>
      <c r="AF1786" s="10">
        <v>17230</v>
      </c>
      <c r="AG1786">
        <f t="shared" ca="1" si="184"/>
        <v>0</v>
      </c>
      <c r="AH1786">
        <f t="shared" ca="1" si="185"/>
        <v>0</v>
      </c>
      <c r="AI1786">
        <f t="shared" ca="1" si="186"/>
        <v>0</v>
      </c>
      <c r="AJ1786">
        <f t="shared" ca="1" si="187"/>
        <v>1</v>
      </c>
      <c r="AK1786">
        <f t="shared" ca="1" si="188"/>
        <v>1333.5</v>
      </c>
    </row>
    <row r="1787" spans="12:37" x14ac:dyDescent="0.25">
      <c r="L1787" t="str">
        <f t="shared" si="189"/>
        <v/>
      </c>
      <c r="M1787" t="str">
        <f t="shared" si="190"/>
        <v/>
      </c>
      <c r="N1787">
        <v>0</v>
      </c>
      <c r="O1787" t="e">
        <f>$C$23*O1786</f>
        <v>#VALUE!</v>
      </c>
      <c r="P1787" t="e">
        <f>$C$22*P1786</f>
        <v>#VALUE!</v>
      </c>
      <c r="R1787">
        <f>$C$20*$C$6</f>
        <v>25325.832000000002</v>
      </c>
      <c r="AF1787" s="10">
        <v>17240</v>
      </c>
      <c r="AG1787">
        <f t="shared" ca="1" si="184"/>
        <v>0</v>
      </c>
      <c r="AH1787">
        <f t="shared" ca="1" si="185"/>
        <v>0</v>
      </c>
      <c r="AI1787">
        <f t="shared" ca="1" si="186"/>
        <v>0</v>
      </c>
      <c r="AJ1787">
        <f t="shared" ca="1" si="187"/>
        <v>1</v>
      </c>
      <c r="AK1787">
        <f t="shared" ca="1" si="188"/>
        <v>1333.5</v>
      </c>
    </row>
    <row r="1788" spans="12:37" x14ac:dyDescent="0.25">
      <c r="L1788" t="str">
        <f t="shared" si="189"/>
        <v/>
      </c>
      <c r="M1788" t="str">
        <f t="shared" si="190"/>
        <v/>
      </c>
      <c r="AF1788" s="10">
        <v>17250</v>
      </c>
      <c r="AG1788">
        <f t="shared" ca="1" si="184"/>
        <v>0</v>
      </c>
      <c r="AH1788">
        <f t="shared" ca="1" si="185"/>
        <v>0</v>
      </c>
      <c r="AI1788">
        <f t="shared" ca="1" si="186"/>
        <v>0</v>
      </c>
      <c r="AJ1788">
        <f t="shared" ca="1" si="187"/>
        <v>1</v>
      </c>
      <c r="AK1788">
        <f t="shared" ca="1" si="188"/>
        <v>1333.5</v>
      </c>
    </row>
    <row r="1789" spans="12:37" x14ac:dyDescent="0.25">
      <c r="L1789" t="str">
        <f t="shared" si="189"/>
        <v/>
      </c>
      <c r="M1789" t="str">
        <f t="shared" si="190"/>
        <v/>
      </c>
      <c r="N1789" t="e">
        <f t="array" ref="N1789:P1791">MINVERSE(N1785:P1787)</f>
        <v>#VALUE!</v>
      </c>
      <c r="O1789" t="e">
        <v>#VALUE!</v>
      </c>
      <c r="P1789" t="e">
        <v>#VALUE!</v>
      </c>
      <c r="R1789" t="e">
        <f t="array" ref="R1789:R1791">MMULT(N1789:P1791,R1785:R1787)</f>
        <v>#VALUE!</v>
      </c>
      <c r="S1789" t="s">
        <v>35</v>
      </c>
      <c r="AF1789" s="10">
        <v>17260</v>
      </c>
      <c r="AG1789">
        <f t="shared" ca="1" si="184"/>
        <v>0</v>
      </c>
      <c r="AH1789">
        <f t="shared" ca="1" si="185"/>
        <v>0</v>
      </c>
      <c r="AI1789">
        <f t="shared" ca="1" si="186"/>
        <v>0</v>
      </c>
      <c r="AJ1789">
        <f t="shared" ca="1" si="187"/>
        <v>1</v>
      </c>
      <c r="AK1789">
        <f t="shared" ca="1" si="188"/>
        <v>1333.5</v>
      </c>
    </row>
    <row r="1790" spans="12:37" x14ac:dyDescent="0.25">
      <c r="L1790" t="str">
        <f t="shared" si="189"/>
        <v/>
      </c>
      <c r="M1790" t="str">
        <f t="shared" si="190"/>
        <v/>
      </c>
      <c r="N1790" t="e">
        <v>#VALUE!</v>
      </c>
      <c r="O1790" t="e">
        <v>#VALUE!</v>
      </c>
      <c r="P1790" t="e">
        <v>#VALUE!</v>
      </c>
      <c r="R1790" t="e">
        <v>#VALUE!</v>
      </c>
      <c r="S1790" t="s">
        <v>35</v>
      </c>
      <c r="AF1790" s="10">
        <v>17270</v>
      </c>
      <c r="AG1790">
        <f t="shared" ca="1" si="184"/>
        <v>0</v>
      </c>
      <c r="AH1790">
        <f t="shared" ca="1" si="185"/>
        <v>0</v>
      </c>
      <c r="AI1790">
        <f t="shared" ca="1" si="186"/>
        <v>0</v>
      </c>
      <c r="AJ1790">
        <f t="shared" ca="1" si="187"/>
        <v>1</v>
      </c>
      <c r="AK1790">
        <f t="shared" ca="1" si="188"/>
        <v>1333.5</v>
      </c>
    </row>
    <row r="1791" spans="12:37" x14ac:dyDescent="0.25">
      <c r="L1791" t="str">
        <f t="shared" si="189"/>
        <v/>
      </c>
      <c r="M1791" t="str">
        <f t="shared" si="190"/>
        <v/>
      </c>
      <c r="N1791" t="e">
        <v>#VALUE!</v>
      </c>
      <c r="O1791" t="e">
        <v>#VALUE!</v>
      </c>
      <c r="P1791" t="e">
        <v>#VALUE!</v>
      </c>
      <c r="R1791" t="e">
        <v>#VALUE!</v>
      </c>
      <c r="S1791" t="s">
        <v>35</v>
      </c>
      <c r="AF1791" s="10">
        <v>17280</v>
      </c>
      <c r="AG1791">
        <f t="shared" ca="1" si="184"/>
        <v>0</v>
      </c>
      <c r="AH1791">
        <f t="shared" ca="1" si="185"/>
        <v>0</v>
      </c>
      <c r="AI1791">
        <f t="shared" ca="1" si="186"/>
        <v>0</v>
      </c>
      <c r="AJ1791">
        <f t="shared" ca="1" si="187"/>
        <v>1</v>
      </c>
      <c r="AK1791">
        <f t="shared" ca="1" si="188"/>
        <v>1333.5</v>
      </c>
    </row>
    <row r="1792" spans="12:37" x14ac:dyDescent="0.25">
      <c r="L1792" t="str">
        <f t="shared" si="189"/>
        <v/>
      </c>
      <c r="M1792" t="str">
        <f t="shared" si="190"/>
        <v/>
      </c>
      <c r="AF1792" s="10">
        <v>17290</v>
      </c>
      <c r="AG1792">
        <f t="shared" ref="AG1792:AG1855" ca="1" si="191">IF(((AF1792/10)+0.99)&gt;$O$60,AG1791,OFFSET($M$65,AF1792,0))</f>
        <v>0</v>
      </c>
      <c r="AH1792">
        <f t="shared" ref="AH1792:AH1855" ca="1" si="192">IFERROR(IF((AF1792/10)&gt;$O$60,AH1791,DEGREES(ASIN(((SIN(RADIANS(AG1792)))*$C$26)/(SQRT((((SIN(RADIANS(AG1792)))*$C$26)^2)+(($C$22-$C$25-(((SIN(RADIANS(90-AG1792)))*$C$26))-$C$23)^2)))))),AH1791)</f>
        <v>0</v>
      </c>
      <c r="AI1792">
        <f t="shared" ref="AI1792:AI1855" ca="1" si="193">IFERROR(IF((AF1792/10)&gt;$O$60,AI1791,OFFSET($R$69,AF1792,0)),AI1791)</f>
        <v>0</v>
      </c>
      <c r="AJ1792">
        <f t="shared" ref="AJ1792:AJ1855" ca="1" si="194">IFERROR(IF((AF1792/10)&gt;$O$60,AJ1791,OFFSET($R$70,AF1792,0)),AJ1791)</f>
        <v>1</v>
      </c>
      <c r="AK1792">
        <f t="shared" ref="AK1792:AK1855" ca="1" si="195">IFERROR(IF((AF1792/10)&gt;$O$60,AK1791,OFFSET($R$71,AF1792,0)),AK1791)</f>
        <v>1333.5</v>
      </c>
    </row>
    <row r="1793" spans="12:37" x14ac:dyDescent="0.25">
      <c r="L1793" t="str">
        <f t="shared" si="189"/>
        <v/>
      </c>
      <c r="M1793" t="str">
        <f t="shared" si="190"/>
        <v/>
      </c>
      <c r="AF1793" s="10">
        <v>17300</v>
      </c>
      <c r="AG1793">
        <f t="shared" ca="1" si="191"/>
        <v>0</v>
      </c>
      <c r="AH1793">
        <f t="shared" ca="1" si="192"/>
        <v>0</v>
      </c>
      <c r="AI1793">
        <f t="shared" ca="1" si="193"/>
        <v>0</v>
      </c>
      <c r="AJ1793">
        <f t="shared" ca="1" si="194"/>
        <v>1</v>
      </c>
      <c r="AK1793">
        <f t="shared" ca="1" si="195"/>
        <v>1333.5</v>
      </c>
    </row>
    <row r="1794" spans="12:37" x14ac:dyDescent="0.25">
      <c r="L1794" t="str">
        <f t="shared" si="189"/>
        <v/>
      </c>
      <c r="M1794" t="str">
        <f t="shared" si="190"/>
        <v/>
      </c>
      <c r="N1794" t="s">
        <v>32</v>
      </c>
      <c r="O1794" t="s">
        <v>33</v>
      </c>
      <c r="P1794" t="s">
        <v>34</v>
      </c>
      <c r="AF1794" s="10">
        <v>17310</v>
      </c>
      <c r="AG1794">
        <f t="shared" ca="1" si="191"/>
        <v>0</v>
      </c>
      <c r="AH1794">
        <f t="shared" ca="1" si="192"/>
        <v>0</v>
      </c>
      <c r="AI1794">
        <f t="shared" ca="1" si="193"/>
        <v>0</v>
      </c>
      <c r="AJ1794">
        <f t="shared" ca="1" si="194"/>
        <v>1</v>
      </c>
      <c r="AK1794">
        <f t="shared" ca="1" si="195"/>
        <v>1333.5</v>
      </c>
    </row>
    <row r="1795" spans="12:37" x14ac:dyDescent="0.25">
      <c r="L1795" t="str">
        <f t="shared" si="189"/>
        <v/>
      </c>
      <c r="M1795" t="str">
        <f t="shared" si="190"/>
        <v/>
      </c>
      <c r="N1795" t="e">
        <f>COS(RADIANS(M1795))</f>
        <v>#VALUE!</v>
      </c>
      <c r="O1795" t="str">
        <f>IFERROR(-COS(RADIANS(DEGREES(ASIN(((SIN(RADIANS(M1795)))*$C$26)/(SQRT((((SIN(RADIANS(M1795)))*$C$26)^2)+(($C$22-$C$25-(((SIN(RADIANS(90-M1795)))*$C$26))-$C$23)^2))))))),"")</f>
        <v/>
      </c>
      <c r="P1795" t="e">
        <f>N1795</f>
        <v>#VALUE!</v>
      </c>
      <c r="R1795">
        <v>0</v>
      </c>
      <c r="AF1795" s="10">
        <v>17320</v>
      </c>
      <c r="AG1795">
        <f t="shared" ca="1" si="191"/>
        <v>0</v>
      </c>
      <c r="AH1795">
        <f t="shared" ca="1" si="192"/>
        <v>0</v>
      </c>
      <c r="AI1795">
        <f t="shared" ca="1" si="193"/>
        <v>0</v>
      </c>
      <c r="AJ1795">
        <f t="shared" ca="1" si="194"/>
        <v>1</v>
      </c>
      <c r="AK1795">
        <f t="shared" ca="1" si="195"/>
        <v>1333.5</v>
      </c>
    </row>
    <row r="1796" spans="12:37" x14ac:dyDescent="0.25">
      <c r="L1796" t="str">
        <f t="shared" si="189"/>
        <v/>
      </c>
      <c r="M1796" t="str">
        <f t="shared" si="190"/>
        <v/>
      </c>
      <c r="N1796" t="e">
        <f>SIN(RADIANS(M1795))</f>
        <v>#VALUE!</v>
      </c>
      <c r="O1796" t="e">
        <f>SIN(RADIANS(DEGREES(ASIN(((SIN(RADIANS(M1795)))*$C$26)/(SQRT((((SIN(RADIANS(M1795)))*$C$26)^2)+(($C$22-$C$25-(((SIN(RADIANS(90-M1795)))*$C$26))-$C$23)^2)))))))</f>
        <v>#VALUE!</v>
      </c>
      <c r="P1796" t="e">
        <f>N1796</f>
        <v>#VALUE!</v>
      </c>
      <c r="R1796">
        <f>$C$6</f>
        <v>1333.5</v>
      </c>
      <c r="AF1796" s="10">
        <v>17330</v>
      </c>
      <c r="AG1796">
        <f t="shared" ca="1" si="191"/>
        <v>0</v>
      </c>
      <c r="AH1796">
        <f t="shared" ca="1" si="192"/>
        <v>0</v>
      </c>
      <c r="AI1796">
        <f t="shared" ca="1" si="193"/>
        <v>0</v>
      </c>
      <c r="AJ1796">
        <f t="shared" ca="1" si="194"/>
        <v>1</v>
      </c>
      <c r="AK1796">
        <f t="shared" ca="1" si="195"/>
        <v>1333.5</v>
      </c>
    </row>
    <row r="1797" spans="12:37" x14ac:dyDescent="0.25">
      <c r="L1797" t="str">
        <f t="shared" si="189"/>
        <v/>
      </c>
      <c r="M1797" t="str">
        <f t="shared" si="190"/>
        <v/>
      </c>
      <c r="N1797">
        <v>0</v>
      </c>
      <c r="O1797" t="e">
        <f>$C$23*O1796</f>
        <v>#VALUE!</v>
      </c>
      <c r="P1797" t="e">
        <f>$C$22*P1796</f>
        <v>#VALUE!</v>
      </c>
      <c r="R1797">
        <f>$C$20*$C$6</f>
        <v>25325.832000000002</v>
      </c>
      <c r="AF1797" s="10">
        <v>17340</v>
      </c>
      <c r="AG1797">
        <f t="shared" ca="1" si="191"/>
        <v>0</v>
      </c>
      <c r="AH1797">
        <f t="shared" ca="1" si="192"/>
        <v>0</v>
      </c>
      <c r="AI1797">
        <f t="shared" ca="1" si="193"/>
        <v>0</v>
      </c>
      <c r="AJ1797">
        <f t="shared" ca="1" si="194"/>
        <v>1</v>
      </c>
      <c r="AK1797">
        <f t="shared" ca="1" si="195"/>
        <v>1333.5</v>
      </c>
    </row>
    <row r="1798" spans="12:37" x14ac:dyDescent="0.25">
      <c r="L1798" t="str">
        <f t="shared" si="189"/>
        <v/>
      </c>
      <c r="M1798" t="str">
        <f t="shared" si="190"/>
        <v/>
      </c>
      <c r="AF1798" s="10">
        <v>17350</v>
      </c>
      <c r="AG1798">
        <f t="shared" ca="1" si="191"/>
        <v>0</v>
      </c>
      <c r="AH1798">
        <f t="shared" ca="1" si="192"/>
        <v>0</v>
      </c>
      <c r="AI1798">
        <f t="shared" ca="1" si="193"/>
        <v>0</v>
      </c>
      <c r="AJ1798">
        <f t="shared" ca="1" si="194"/>
        <v>1</v>
      </c>
      <c r="AK1798">
        <f t="shared" ca="1" si="195"/>
        <v>1333.5</v>
      </c>
    </row>
    <row r="1799" spans="12:37" x14ac:dyDescent="0.25">
      <c r="L1799" t="str">
        <f t="shared" si="189"/>
        <v/>
      </c>
      <c r="M1799" t="str">
        <f t="shared" si="190"/>
        <v/>
      </c>
      <c r="N1799" t="e">
        <f t="array" ref="N1799:P1801">MINVERSE(N1795:P1797)</f>
        <v>#VALUE!</v>
      </c>
      <c r="O1799" t="e">
        <v>#VALUE!</v>
      </c>
      <c r="P1799" t="e">
        <v>#VALUE!</v>
      </c>
      <c r="R1799" t="e">
        <f t="array" ref="R1799:R1801">MMULT(N1799:P1801,R1795:R1797)</f>
        <v>#VALUE!</v>
      </c>
      <c r="S1799" t="s">
        <v>35</v>
      </c>
      <c r="AF1799" s="10">
        <v>17360</v>
      </c>
      <c r="AG1799">
        <f t="shared" ca="1" si="191"/>
        <v>0</v>
      </c>
      <c r="AH1799">
        <f t="shared" ca="1" si="192"/>
        <v>0</v>
      </c>
      <c r="AI1799">
        <f t="shared" ca="1" si="193"/>
        <v>0</v>
      </c>
      <c r="AJ1799">
        <f t="shared" ca="1" si="194"/>
        <v>1</v>
      </c>
      <c r="AK1799">
        <f t="shared" ca="1" si="195"/>
        <v>1333.5</v>
      </c>
    </row>
    <row r="1800" spans="12:37" x14ac:dyDescent="0.25">
      <c r="L1800" t="str">
        <f t="shared" si="189"/>
        <v/>
      </c>
      <c r="M1800" t="str">
        <f t="shared" si="190"/>
        <v/>
      </c>
      <c r="N1800" t="e">
        <v>#VALUE!</v>
      </c>
      <c r="O1800" t="e">
        <v>#VALUE!</v>
      </c>
      <c r="P1800" t="e">
        <v>#VALUE!</v>
      </c>
      <c r="R1800" t="e">
        <v>#VALUE!</v>
      </c>
      <c r="S1800" t="s">
        <v>35</v>
      </c>
      <c r="AF1800" s="10">
        <v>17370</v>
      </c>
      <c r="AG1800">
        <f t="shared" ca="1" si="191"/>
        <v>0</v>
      </c>
      <c r="AH1800">
        <f t="shared" ca="1" si="192"/>
        <v>0</v>
      </c>
      <c r="AI1800">
        <f t="shared" ca="1" si="193"/>
        <v>0</v>
      </c>
      <c r="AJ1800">
        <f t="shared" ca="1" si="194"/>
        <v>1</v>
      </c>
      <c r="AK1800">
        <f t="shared" ca="1" si="195"/>
        <v>1333.5</v>
      </c>
    </row>
    <row r="1801" spans="12:37" x14ac:dyDescent="0.25">
      <c r="L1801" t="str">
        <f t="shared" si="189"/>
        <v/>
      </c>
      <c r="M1801" t="str">
        <f t="shared" si="190"/>
        <v/>
      </c>
      <c r="N1801" t="e">
        <v>#VALUE!</v>
      </c>
      <c r="O1801" t="e">
        <v>#VALUE!</v>
      </c>
      <c r="P1801" t="e">
        <v>#VALUE!</v>
      </c>
      <c r="R1801" t="e">
        <v>#VALUE!</v>
      </c>
      <c r="S1801" t="s">
        <v>35</v>
      </c>
      <c r="AF1801" s="10">
        <v>17380</v>
      </c>
      <c r="AG1801">
        <f t="shared" ca="1" si="191"/>
        <v>0</v>
      </c>
      <c r="AH1801">
        <f t="shared" ca="1" si="192"/>
        <v>0</v>
      </c>
      <c r="AI1801">
        <f t="shared" ca="1" si="193"/>
        <v>0</v>
      </c>
      <c r="AJ1801">
        <f t="shared" ca="1" si="194"/>
        <v>1</v>
      </c>
      <c r="AK1801">
        <f t="shared" ca="1" si="195"/>
        <v>1333.5</v>
      </c>
    </row>
    <row r="1802" spans="12:37" x14ac:dyDescent="0.25">
      <c r="L1802" t="str">
        <f t="shared" si="189"/>
        <v/>
      </c>
      <c r="M1802" t="str">
        <f t="shared" si="190"/>
        <v/>
      </c>
      <c r="AF1802" s="10">
        <v>17390</v>
      </c>
      <c r="AG1802">
        <f t="shared" ca="1" si="191"/>
        <v>0</v>
      </c>
      <c r="AH1802">
        <f t="shared" ca="1" si="192"/>
        <v>0</v>
      </c>
      <c r="AI1802">
        <f t="shared" ca="1" si="193"/>
        <v>0</v>
      </c>
      <c r="AJ1802">
        <f t="shared" ca="1" si="194"/>
        <v>1</v>
      </c>
      <c r="AK1802">
        <f t="shared" ca="1" si="195"/>
        <v>1333.5</v>
      </c>
    </row>
    <row r="1803" spans="12:37" x14ac:dyDescent="0.25">
      <c r="L1803" t="str">
        <f t="shared" si="189"/>
        <v/>
      </c>
      <c r="M1803" t="str">
        <f t="shared" si="190"/>
        <v/>
      </c>
      <c r="AF1803" s="10">
        <v>17400</v>
      </c>
      <c r="AG1803">
        <f t="shared" ca="1" si="191"/>
        <v>0</v>
      </c>
      <c r="AH1803">
        <f t="shared" ca="1" si="192"/>
        <v>0</v>
      </c>
      <c r="AI1803">
        <f t="shared" ca="1" si="193"/>
        <v>0</v>
      </c>
      <c r="AJ1803">
        <f t="shared" ca="1" si="194"/>
        <v>1</v>
      </c>
      <c r="AK1803">
        <f t="shared" ca="1" si="195"/>
        <v>1333.5</v>
      </c>
    </row>
    <row r="1804" spans="12:37" x14ac:dyDescent="0.25">
      <c r="L1804" t="str">
        <f t="shared" ref="L1804:L1867" si="196">IF(M1804="","",L1794+1)</f>
        <v/>
      </c>
      <c r="M1804" t="str">
        <f t="shared" si="190"/>
        <v/>
      </c>
      <c r="N1804" t="s">
        <v>32</v>
      </c>
      <c r="O1804" t="s">
        <v>33</v>
      </c>
      <c r="P1804" t="s">
        <v>34</v>
      </c>
      <c r="AF1804" s="10">
        <v>17410</v>
      </c>
      <c r="AG1804">
        <f t="shared" ca="1" si="191"/>
        <v>0</v>
      </c>
      <c r="AH1804">
        <f t="shared" ca="1" si="192"/>
        <v>0</v>
      </c>
      <c r="AI1804">
        <f t="shared" ca="1" si="193"/>
        <v>0</v>
      </c>
      <c r="AJ1804">
        <f t="shared" ca="1" si="194"/>
        <v>1</v>
      </c>
      <c r="AK1804">
        <f t="shared" ca="1" si="195"/>
        <v>1333.5</v>
      </c>
    </row>
    <row r="1805" spans="12:37" x14ac:dyDescent="0.25">
      <c r="L1805" t="str">
        <f t="shared" si="196"/>
        <v/>
      </c>
      <c r="M1805" t="str">
        <f t="shared" si="190"/>
        <v/>
      </c>
      <c r="N1805" t="e">
        <f>COS(RADIANS(M1805))</f>
        <v>#VALUE!</v>
      </c>
      <c r="O1805" t="str">
        <f>IFERROR(-COS(RADIANS(DEGREES(ASIN(((SIN(RADIANS(M1805)))*$C$26)/(SQRT((((SIN(RADIANS(M1805)))*$C$26)^2)+(($C$22-$C$25-(((SIN(RADIANS(90-M1805)))*$C$26))-$C$23)^2))))))),"")</f>
        <v/>
      </c>
      <c r="P1805" t="e">
        <f>N1805</f>
        <v>#VALUE!</v>
      </c>
      <c r="R1805">
        <v>0</v>
      </c>
      <c r="AF1805" s="10">
        <v>17420</v>
      </c>
      <c r="AG1805">
        <f t="shared" ca="1" si="191"/>
        <v>0</v>
      </c>
      <c r="AH1805">
        <f t="shared" ca="1" si="192"/>
        <v>0</v>
      </c>
      <c r="AI1805">
        <f t="shared" ca="1" si="193"/>
        <v>0</v>
      </c>
      <c r="AJ1805">
        <f t="shared" ca="1" si="194"/>
        <v>1</v>
      </c>
      <c r="AK1805">
        <f t="shared" ca="1" si="195"/>
        <v>1333.5</v>
      </c>
    </row>
    <row r="1806" spans="12:37" x14ac:dyDescent="0.25">
      <c r="L1806" t="str">
        <f t="shared" si="196"/>
        <v/>
      </c>
      <c r="M1806" t="str">
        <f t="shared" si="190"/>
        <v/>
      </c>
      <c r="N1806" t="e">
        <f>SIN(RADIANS(M1805))</f>
        <v>#VALUE!</v>
      </c>
      <c r="O1806" t="e">
        <f>SIN(RADIANS(DEGREES(ASIN(((SIN(RADIANS(M1805)))*$C$26)/(SQRT((((SIN(RADIANS(M1805)))*$C$26)^2)+(($C$22-$C$25-(((SIN(RADIANS(90-M1805)))*$C$26))-$C$23)^2)))))))</f>
        <v>#VALUE!</v>
      </c>
      <c r="P1806" t="e">
        <f>N1806</f>
        <v>#VALUE!</v>
      </c>
      <c r="R1806">
        <f>$C$6</f>
        <v>1333.5</v>
      </c>
      <c r="AF1806" s="10">
        <v>17430</v>
      </c>
      <c r="AG1806">
        <f t="shared" ca="1" si="191"/>
        <v>0</v>
      </c>
      <c r="AH1806">
        <f t="shared" ca="1" si="192"/>
        <v>0</v>
      </c>
      <c r="AI1806">
        <f t="shared" ca="1" si="193"/>
        <v>0</v>
      </c>
      <c r="AJ1806">
        <f t="shared" ca="1" si="194"/>
        <v>1</v>
      </c>
      <c r="AK1806">
        <f t="shared" ca="1" si="195"/>
        <v>1333.5</v>
      </c>
    </row>
    <row r="1807" spans="12:37" x14ac:dyDescent="0.25">
      <c r="L1807" t="str">
        <f t="shared" si="196"/>
        <v/>
      </c>
      <c r="M1807" t="str">
        <f t="shared" si="190"/>
        <v/>
      </c>
      <c r="N1807">
        <v>0</v>
      </c>
      <c r="O1807" t="e">
        <f>$C$23*O1806</f>
        <v>#VALUE!</v>
      </c>
      <c r="P1807" t="e">
        <f>$C$22*P1806</f>
        <v>#VALUE!</v>
      </c>
      <c r="R1807">
        <f>$C$20*$C$6</f>
        <v>25325.832000000002</v>
      </c>
      <c r="AF1807" s="10">
        <v>17440</v>
      </c>
      <c r="AG1807">
        <f t="shared" ca="1" si="191"/>
        <v>0</v>
      </c>
      <c r="AH1807">
        <f t="shared" ca="1" si="192"/>
        <v>0</v>
      </c>
      <c r="AI1807">
        <f t="shared" ca="1" si="193"/>
        <v>0</v>
      </c>
      <c r="AJ1807">
        <f t="shared" ca="1" si="194"/>
        <v>1</v>
      </c>
      <c r="AK1807">
        <f t="shared" ca="1" si="195"/>
        <v>1333.5</v>
      </c>
    </row>
    <row r="1808" spans="12:37" x14ac:dyDescent="0.25">
      <c r="L1808" t="str">
        <f t="shared" si="196"/>
        <v/>
      </c>
      <c r="M1808" t="str">
        <f t="shared" si="190"/>
        <v/>
      </c>
      <c r="AF1808" s="10">
        <v>17450</v>
      </c>
      <c r="AG1808">
        <f t="shared" ca="1" si="191"/>
        <v>0</v>
      </c>
      <c r="AH1808">
        <f t="shared" ca="1" si="192"/>
        <v>0</v>
      </c>
      <c r="AI1808">
        <f t="shared" ca="1" si="193"/>
        <v>0</v>
      </c>
      <c r="AJ1808">
        <f t="shared" ca="1" si="194"/>
        <v>1</v>
      </c>
      <c r="AK1808">
        <f t="shared" ca="1" si="195"/>
        <v>1333.5</v>
      </c>
    </row>
    <row r="1809" spans="12:37" x14ac:dyDescent="0.25">
      <c r="L1809" t="str">
        <f t="shared" si="196"/>
        <v/>
      </c>
      <c r="M1809" t="str">
        <f t="shared" si="190"/>
        <v/>
      </c>
      <c r="N1809" t="e">
        <f t="array" ref="N1809:P1811">MINVERSE(N1805:P1807)</f>
        <v>#VALUE!</v>
      </c>
      <c r="O1809" t="e">
        <v>#VALUE!</v>
      </c>
      <c r="P1809" t="e">
        <v>#VALUE!</v>
      </c>
      <c r="R1809" t="e">
        <f t="array" ref="R1809:R1811">MMULT(N1809:P1811,R1805:R1807)</f>
        <v>#VALUE!</v>
      </c>
      <c r="S1809" t="s">
        <v>35</v>
      </c>
      <c r="AF1809" s="10">
        <v>17460</v>
      </c>
      <c r="AG1809">
        <f t="shared" ca="1" si="191"/>
        <v>0</v>
      </c>
      <c r="AH1809">
        <f t="shared" ca="1" si="192"/>
        <v>0</v>
      </c>
      <c r="AI1809">
        <f t="shared" ca="1" si="193"/>
        <v>0</v>
      </c>
      <c r="AJ1809">
        <f t="shared" ca="1" si="194"/>
        <v>1</v>
      </c>
      <c r="AK1809">
        <f t="shared" ca="1" si="195"/>
        <v>1333.5</v>
      </c>
    </row>
    <row r="1810" spans="12:37" x14ac:dyDescent="0.25">
      <c r="L1810" t="str">
        <f t="shared" si="196"/>
        <v/>
      </c>
      <c r="M1810" t="str">
        <f t="shared" si="190"/>
        <v/>
      </c>
      <c r="N1810" t="e">
        <v>#VALUE!</v>
      </c>
      <c r="O1810" t="e">
        <v>#VALUE!</v>
      </c>
      <c r="P1810" t="e">
        <v>#VALUE!</v>
      </c>
      <c r="R1810" t="e">
        <v>#VALUE!</v>
      </c>
      <c r="S1810" t="s">
        <v>35</v>
      </c>
      <c r="AF1810" s="10">
        <v>17470</v>
      </c>
      <c r="AG1810">
        <f t="shared" ca="1" si="191"/>
        <v>0</v>
      </c>
      <c r="AH1810">
        <f t="shared" ca="1" si="192"/>
        <v>0</v>
      </c>
      <c r="AI1810">
        <f t="shared" ca="1" si="193"/>
        <v>0</v>
      </c>
      <c r="AJ1810">
        <f t="shared" ca="1" si="194"/>
        <v>1</v>
      </c>
      <c r="AK1810">
        <f t="shared" ca="1" si="195"/>
        <v>1333.5</v>
      </c>
    </row>
    <row r="1811" spans="12:37" x14ac:dyDescent="0.25">
      <c r="L1811" t="str">
        <f t="shared" si="196"/>
        <v/>
      </c>
      <c r="M1811" t="str">
        <f t="shared" si="190"/>
        <v/>
      </c>
      <c r="N1811" t="e">
        <v>#VALUE!</v>
      </c>
      <c r="O1811" t="e">
        <v>#VALUE!</v>
      </c>
      <c r="P1811" t="e">
        <v>#VALUE!</v>
      </c>
      <c r="R1811" t="e">
        <v>#VALUE!</v>
      </c>
      <c r="S1811" t="s">
        <v>35</v>
      </c>
      <c r="AF1811" s="10">
        <v>17480</v>
      </c>
      <c r="AG1811">
        <f t="shared" ca="1" si="191"/>
        <v>0</v>
      </c>
      <c r="AH1811">
        <f t="shared" ca="1" si="192"/>
        <v>0</v>
      </c>
      <c r="AI1811">
        <f t="shared" ca="1" si="193"/>
        <v>0</v>
      </c>
      <c r="AJ1811">
        <f t="shared" ca="1" si="194"/>
        <v>1</v>
      </c>
      <c r="AK1811">
        <f t="shared" ca="1" si="195"/>
        <v>1333.5</v>
      </c>
    </row>
    <row r="1812" spans="12:37" x14ac:dyDescent="0.25">
      <c r="L1812" t="str">
        <f t="shared" si="196"/>
        <v/>
      </c>
      <c r="M1812" t="str">
        <f t="shared" si="190"/>
        <v/>
      </c>
      <c r="AF1812" s="10">
        <v>17490</v>
      </c>
      <c r="AG1812">
        <f t="shared" ca="1" si="191"/>
        <v>0</v>
      </c>
      <c r="AH1812">
        <f t="shared" ca="1" si="192"/>
        <v>0</v>
      </c>
      <c r="AI1812">
        <f t="shared" ca="1" si="193"/>
        <v>0</v>
      </c>
      <c r="AJ1812">
        <f t="shared" ca="1" si="194"/>
        <v>1</v>
      </c>
      <c r="AK1812">
        <f t="shared" ca="1" si="195"/>
        <v>1333.5</v>
      </c>
    </row>
    <row r="1813" spans="12:37" x14ac:dyDescent="0.25">
      <c r="L1813" t="str">
        <f t="shared" si="196"/>
        <v/>
      </c>
      <c r="M1813" t="str">
        <f t="shared" si="190"/>
        <v/>
      </c>
      <c r="AF1813" s="10">
        <v>17500</v>
      </c>
      <c r="AG1813">
        <f t="shared" ca="1" si="191"/>
        <v>0</v>
      </c>
      <c r="AH1813">
        <f t="shared" ca="1" si="192"/>
        <v>0</v>
      </c>
      <c r="AI1813">
        <f t="shared" ca="1" si="193"/>
        <v>0</v>
      </c>
      <c r="AJ1813">
        <f t="shared" ca="1" si="194"/>
        <v>1</v>
      </c>
      <c r="AK1813">
        <f t="shared" ca="1" si="195"/>
        <v>1333.5</v>
      </c>
    </row>
    <row r="1814" spans="12:37" x14ac:dyDescent="0.25">
      <c r="L1814" t="str">
        <f t="shared" si="196"/>
        <v/>
      </c>
      <c r="M1814" t="str">
        <f t="shared" si="190"/>
        <v/>
      </c>
      <c r="N1814" t="s">
        <v>32</v>
      </c>
      <c r="O1814" t="s">
        <v>33</v>
      </c>
      <c r="P1814" t="s">
        <v>34</v>
      </c>
      <c r="AF1814" s="10">
        <v>17510</v>
      </c>
      <c r="AG1814">
        <f t="shared" ca="1" si="191"/>
        <v>0</v>
      </c>
      <c r="AH1814">
        <f t="shared" ca="1" si="192"/>
        <v>0</v>
      </c>
      <c r="AI1814">
        <f t="shared" ca="1" si="193"/>
        <v>0</v>
      </c>
      <c r="AJ1814">
        <f t="shared" ca="1" si="194"/>
        <v>1</v>
      </c>
      <c r="AK1814">
        <f t="shared" ca="1" si="195"/>
        <v>1333.5</v>
      </c>
    </row>
    <row r="1815" spans="12:37" x14ac:dyDescent="0.25">
      <c r="L1815" t="str">
        <f t="shared" si="196"/>
        <v/>
      </c>
      <c r="M1815" t="str">
        <f t="shared" si="190"/>
        <v/>
      </c>
      <c r="N1815" t="e">
        <f>COS(RADIANS(M1815))</f>
        <v>#VALUE!</v>
      </c>
      <c r="O1815" t="str">
        <f>IFERROR(-COS(RADIANS(DEGREES(ASIN(((SIN(RADIANS(M1815)))*$C$26)/(SQRT((((SIN(RADIANS(M1815)))*$C$26)^2)+(($C$22-$C$25-(((SIN(RADIANS(90-M1815)))*$C$26))-$C$23)^2))))))),"")</f>
        <v/>
      </c>
      <c r="P1815" t="e">
        <f>N1815</f>
        <v>#VALUE!</v>
      </c>
      <c r="R1815">
        <v>0</v>
      </c>
      <c r="AF1815" s="10">
        <v>17520</v>
      </c>
      <c r="AG1815">
        <f t="shared" ca="1" si="191"/>
        <v>0</v>
      </c>
      <c r="AH1815">
        <f t="shared" ca="1" si="192"/>
        <v>0</v>
      </c>
      <c r="AI1815">
        <f t="shared" ca="1" si="193"/>
        <v>0</v>
      </c>
      <c r="AJ1815">
        <f t="shared" ca="1" si="194"/>
        <v>1</v>
      </c>
      <c r="AK1815">
        <f t="shared" ca="1" si="195"/>
        <v>1333.5</v>
      </c>
    </row>
    <row r="1816" spans="12:37" x14ac:dyDescent="0.25">
      <c r="L1816" t="str">
        <f t="shared" si="196"/>
        <v/>
      </c>
      <c r="M1816" t="str">
        <f t="shared" si="190"/>
        <v/>
      </c>
      <c r="N1816" t="e">
        <f>SIN(RADIANS(M1815))</f>
        <v>#VALUE!</v>
      </c>
      <c r="O1816" t="e">
        <f>SIN(RADIANS(DEGREES(ASIN(((SIN(RADIANS(M1815)))*$C$26)/(SQRT((((SIN(RADIANS(M1815)))*$C$26)^2)+(($C$22-$C$25-(((SIN(RADIANS(90-M1815)))*$C$26))-$C$23)^2)))))))</f>
        <v>#VALUE!</v>
      </c>
      <c r="P1816" t="e">
        <f>N1816</f>
        <v>#VALUE!</v>
      </c>
      <c r="R1816">
        <f>$C$6</f>
        <v>1333.5</v>
      </c>
      <c r="AF1816" s="10">
        <v>17530</v>
      </c>
      <c r="AG1816">
        <f t="shared" ca="1" si="191"/>
        <v>0</v>
      </c>
      <c r="AH1816">
        <f t="shared" ca="1" si="192"/>
        <v>0</v>
      </c>
      <c r="AI1816">
        <f t="shared" ca="1" si="193"/>
        <v>0</v>
      </c>
      <c r="AJ1816">
        <f t="shared" ca="1" si="194"/>
        <v>1</v>
      </c>
      <c r="AK1816">
        <f t="shared" ca="1" si="195"/>
        <v>1333.5</v>
      </c>
    </row>
    <row r="1817" spans="12:37" x14ac:dyDescent="0.25">
      <c r="L1817" t="str">
        <f t="shared" si="196"/>
        <v/>
      </c>
      <c r="M1817" t="str">
        <f t="shared" si="190"/>
        <v/>
      </c>
      <c r="N1817">
        <v>0</v>
      </c>
      <c r="O1817" t="e">
        <f>$C$23*O1816</f>
        <v>#VALUE!</v>
      </c>
      <c r="P1817" t="e">
        <f>$C$22*P1816</f>
        <v>#VALUE!</v>
      </c>
      <c r="R1817">
        <f>$C$20*$C$6</f>
        <v>25325.832000000002</v>
      </c>
      <c r="AF1817" s="10">
        <v>17540</v>
      </c>
      <c r="AG1817">
        <f t="shared" ca="1" si="191"/>
        <v>0</v>
      </c>
      <c r="AH1817">
        <f t="shared" ca="1" si="192"/>
        <v>0</v>
      </c>
      <c r="AI1817">
        <f t="shared" ca="1" si="193"/>
        <v>0</v>
      </c>
      <c r="AJ1817">
        <f t="shared" ca="1" si="194"/>
        <v>1</v>
      </c>
      <c r="AK1817">
        <f t="shared" ca="1" si="195"/>
        <v>1333.5</v>
      </c>
    </row>
    <row r="1818" spans="12:37" x14ac:dyDescent="0.25">
      <c r="L1818" t="str">
        <f t="shared" si="196"/>
        <v/>
      </c>
      <c r="M1818" t="str">
        <f t="shared" si="190"/>
        <v/>
      </c>
      <c r="AF1818" s="10">
        <v>17550</v>
      </c>
      <c r="AG1818">
        <f t="shared" ca="1" si="191"/>
        <v>0</v>
      </c>
      <c r="AH1818">
        <f t="shared" ca="1" si="192"/>
        <v>0</v>
      </c>
      <c r="AI1818">
        <f t="shared" ca="1" si="193"/>
        <v>0</v>
      </c>
      <c r="AJ1818">
        <f t="shared" ca="1" si="194"/>
        <v>1</v>
      </c>
      <c r="AK1818">
        <f t="shared" ca="1" si="195"/>
        <v>1333.5</v>
      </c>
    </row>
    <row r="1819" spans="12:37" x14ac:dyDescent="0.25">
      <c r="L1819" t="str">
        <f t="shared" si="196"/>
        <v/>
      </c>
      <c r="M1819" t="str">
        <f t="shared" si="190"/>
        <v/>
      </c>
      <c r="N1819" t="e">
        <f t="array" ref="N1819:P1821">MINVERSE(N1815:P1817)</f>
        <v>#VALUE!</v>
      </c>
      <c r="O1819" t="e">
        <v>#VALUE!</v>
      </c>
      <c r="P1819" t="e">
        <v>#VALUE!</v>
      </c>
      <c r="R1819" t="e">
        <f t="array" ref="R1819:R1821">MMULT(N1819:P1821,R1815:R1817)</f>
        <v>#VALUE!</v>
      </c>
      <c r="S1819" t="s">
        <v>35</v>
      </c>
      <c r="AF1819" s="10">
        <v>17560</v>
      </c>
      <c r="AG1819">
        <f t="shared" ca="1" si="191"/>
        <v>0</v>
      </c>
      <c r="AH1819">
        <f t="shared" ca="1" si="192"/>
        <v>0</v>
      </c>
      <c r="AI1819">
        <f t="shared" ca="1" si="193"/>
        <v>0</v>
      </c>
      <c r="AJ1819">
        <f t="shared" ca="1" si="194"/>
        <v>1</v>
      </c>
      <c r="AK1819">
        <f t="shared" ca="1" si="195"/>
        <v>1333.5</v>
      </c>
    </row>
    <row r="1820" spans="12:37" x14ac:dyDescent="0.25">
      <c r="L1820" t="str">
        <f t="shared" si="196"/>
        <v/>
      </c>
      <c r="M1820" t="str">
        <f t="shared" si="190"/>
        <v/>
      </c>
      <c r="N1820" t="e">
        <v>#VALUE!</v>
      </c>
      <c r="O1820" t="e">
        <v>#VALUE!</v>
      </c>
      <c r="P1820" t="e">
        <v>#VALUE!</v>
      </c>
      <c r="R1820" t="e">
        <v>#VALUE!</v>
      </c>
      <c r="S1820" t="s">
        <v>35</v>
      </c>
      <c r="AF1820" s="10">
        <v>17570</v>
      </c>
      <c r="AG1820">
        <f t="shared" ca="1" si="191"/>
        <v>0</v>
      </c>
      <c r="AH1820">
        <f t="shared" ca="1" si="192"/>
        <v>0</v>
      </c>
      <c r="AI1820">
        <f t="shared" ca="1" si="193"/>
        <v>0</v>
      </c>
      <c r="AJ1820">
        <f t="shared" ca="1" si="194"/>
        <v>1</v>
      </c>
      <c r="AK1820">
        <f t="shared" ca="1" si="195"/>
        <v>1333.5</v>
      </c>
    </row>
    <row r="1821" spans="12:37" x14ac:dyDescent="0.25">
      <c r="L1821" t="str">
        <f t="shared" si="196"/>
        <v/>
      </c>
      <c r="M1821" t="str">
        <f t="shared" si="190"/>
        <v/>
      </c>
      <c r="N1821" t="e">
        <v>#VALUE!</v>
      </c>
      <c r="O1821" t="e">
        <v>#VALUE!</v>
      </c>
      <c r="P1821" t="e">
        <v>#VALUE!</v>
      </c>
      <c r="R1821" t="e">
        <v>#VALUE!</v>
      </c>
      <c r="S1821" t="s">
        <v>35</v>
      </c>
      <c r="AF1821" s="10">
        <v>17580</v>
      </c>
      <c r="AG1821">
        <f t="shared" ca="1" si="191"/>
        <v>0</v>
      </c>
      <c r="AH1821">
        <f t="shared" ca="1" si="192"/>
        <v>0</v>
      </c>
      <c r="AI1821">
        <f t="shared" ca="1" si="193"/>
        <v>0</v>
      </c>
      <c r="AJ1821">
        <f t="shared" ca="1" si="194"/>
        <v>1</v>
      </c>
      <c r="AK1821">
        <f t="shared" ca="1" si="195"/>
        <v>1333.5</v>
      </c>
    </row>
    <row r="1822" spans="12:37" x14ac:dyDescent="0.25">
      <c r="L1822" t="str">
        <f t="shared" si="196"/>
        <v/>
      </c>
      <c r="M1822" t="str">
        <f t="shared" si="190"/>
        <v/>
      </c>
      <c r="AF1822" s="10">
        <v>17590</v>
      </c>
      <c r="AG1822">
        <f t="shared" ca="1" si="191"/>
        <v>0</v>
      </c>
      <c r="AH1822">
        <f t="shared" ca="1" si="192"/>
        <v>0</v>
      </c>
      <c r="AI1822">
        <f t="shared" ca="1" si="193"/>
        <v>0</v>
      </c>
      <c r="AJ1822">
        <f t="shared" ca="1" si="194"/>
        <v>1</v>
      </c>
      <c r="AK1822">
        <f t="shared" ca="1" si="195"/>
        <v>1333.5</v>
      </c>
    </row>
    <row r="1823" spans="12:37" x14ac:dyDescent="0.25">
      <c r="L1823" t="str">
        <f t="shared" si="196"/>
        <v/>
      </c>
      <c r="M1823" t="str">
        <f t="shared" si="190"/>
        <v/>
      </c>
      <c r="AF1823" s="10">
        <v>17600</v>
      </c>
      <c r="AG1823">
        <f t="shared" ca="1" si="191"/>
        <v>0</v>
      </c>
      <c r="AH1823">
        <f t="shared" ca="1" si="192"/>
        <v>0</v>
      </c>
      <c r="AI1823">
        <f t="shared" ca="1" si="193"/>
        <v>0</v>
      </c>
      <c r="AJ1823">
        <f t="shared" ca="1" si="194"/>
        <v>1</v>
      </c>
      <c r="AK1823">
        <f t="shared" ca="1" si="195"/>
        <v>1333.5</v>
      </c>
    </row>
    <row r="1824" spans="12:37" x14ac:dyDescent="0.25">
      <c r="L1824" t="str">
        <f t="shared" si="196"/>
        <v/>
      </c>
      <c r="M1824" t="str">
        <f t="shared" si="190"/>
        <v/>
      </c>
      <c r="N1824" t="s">
        <v>32</v>
      </c>
      <c r="O1824" t="s">
        <v>33</v>
      </c>
      <c r="P1824" t="s">
        <v>34</v>
      </c>
      <c r="AF1824" s="10">
        <v>17610</v>
      </c>
      <c r="AG1824">
        <f t="shared" ca="1" si="191"/>
        <v>0</v>
      </c>
      <c r="AH1824">
        <f t="shared" ca="1" si="192"/>
        <v>0</v>
      </c>
      <c r="AI1824">
        <f t="shared" ca="1" si="193"/>
        <v>0</v>
      </c>
      <c r="AJ1824">
        <f t="shared" ca="1" si="194"/>
        <v>1</v>
      </c>
      <c r="AK1824">
        <f t="shared" ca="1" si="195"/>
        <v>1333.5</v>
      </c>
    </row>
    <row r="1825" spans="12:37" x14ac:dyDescent="0.25">
      <c r="L1825" t="str">
        <f t="shared" si="196"/>
        <v/>
      </c>
      <c r="M1825" t="str">
        <f t="shared" si="190"/>
        <v/>
      </c>
      <c r="N1825" t="e">
        <f>COS(RADIANS(M1825))</f>
        <v>#VALUE!</v>
      </c>
      <c r="O1825" t="str">
        <f>IFERROR(-COS(RADIANS(DEGREES(ASIN(((SIN(RADIANS(M1825)))*$C$26)/(SQRT((((SIN(RADIANS(M1825)))*$C$26)^2)+(($C$22-$C$25-(((SIN(RADIANS(90-M1825)))*$C$26))-$C$23)^2))))))),"")</f>
        <v/>
      </c>
      <c r="P1825" t="e">
        <f>N1825</f>
        <v>#VALUE!</v>
      </c>
      <c r="R1825">
        <v>0</v>
      </c>
      <c r="AF1825" s="10">
        <v>17620</v>
      </c>
      <c r="AG1825">
        <f t="shared" ca="1" si="191"/>
        <v>0</v>
      </c>
      <c r="AH1825">
        <f t="shared" ca="1" si="192"/>
        <v>0</v>
      </c>
      <c r="AI1825">
        <f t="shared" ca="1" si="193"/>
        <v>0</v>
      </c>
      <c r="AJ1825">
        <f t="shared" ca="1" si="194"/>
        <v>1</v>
      </c>
      <c r="AK1825">
        <f t="shared" ca="1" si="195"/>
        <v>1333.5</v>
      </c>
    </row>
    <row r="1826" spans="12:37" x14ac:dyDescent="0.25">
      <c r="L1826" t="str">
        <f t="shared" si="196"/>
        <v/>
      </c>
      <c r="M1826" t="str">
        <f t="shared" si="190"/>
        <v/>
      </c>
      <c r="N1826" t="e">
        <f>SIN(RADIANS(M1825))</f>
        <v>#VALUE!</v>
      </c>
      <c r="O1826" t="e">
        <f>SIN(RADIANS(DEGREES(ASIN(((SIN(RADIANS(M1825)))*$C$26)/(SQRT((((SIN(RADIANS(M1825)))*$C$26)^2)+(($C$22-$C$25-(((SIN(RADIANS(90-M1825)))*$C$26))-$C$23)^2)))))))</f>
        <v>#VALUE!</v>
      </c>
      <c r="P1826" t="e">
        <f>N1826</f>
        <v>#VALUE!</v>
      </c>
      <c r="R1826">
        <f>$C$6</f>
        <v>1333.5</v>
      </c>
      <c r="AF1826" s="10">
        <v>17630</v>
      </c>
      <c r="AG1826">
        <f t="shared" ca="1" si="191"/>
        <v>0</v>
      </c>
      <c r="AH1826">
        <f t="shared" ca="1" si="192"/>
        <v>0</v>
      </c>
      <c r="AI1826">
        <f t="shared" ca="1" si="193"/>
        <v>0</v>
      </c>
      <c r="AJ1826">
        <f t="shared" ca="1" si="194"/>
        <v>1</v>
      </c>
      <c r="AK1826">
        <f t="shared" ca="1" si="195"/>
        <v>1333.5</v>
      </c>
    </row>
    <row r="1827" spans="12:37" x14ac:dyDescent="0.25">
      <c r="L1827" t="str">
        <f t="shared" si="196"/>
        <v/>
      </c>
      <c r="M1827" t="str">
        <f t="shared" ref="M1827:M1890" si="197">IF(M1817="","",IF(((M1817+$O$61)&gt;=$O$49+($O$61/2)),"",(M1817+$O$61)))</f>
        <v/>
      </c>
      <c r="N1827">
        <v>0</v>
      </c>
      <c r="O1827" t="e">
        <f>$C$23*O1826</f>
        <v>#VALUE!</v>
      </c>
      <c r="P1827" t="e">
        <f>$C$22*P1826</f>
        <v>#VALUE!</v>
      </c>
      <c r="R1827">
        <f>$C$20*$C$6</f>
        <v>25325.832000000002</v>
      </c>
      <c r="AF1827" s="10">
        <v>17640</v>
      </c>
      <c r="AG1827">
        <f t="shared" ca="1" si="191"/>
        <v>0</v>
      </c>
      <c r="AH1827">
        <f t="shared" ca="1" si="192"/>
        <v>0</v>
      </c>
      <c r="AI1827">
        <f t="shared" ca="1" si="193"/>
        <v>0</v>
      </c>
      <c r="AJ1827">
        <f t="shared" ca="1" si="194"/>
        <v>1</v>
      </c>
      <c r="AK1827">
        <f t="shared" ca="1" si="195"/>
        <v>1333.5</v>
      </c>
    </row>
    <row r="1828" spans="12:37" x14ac:dyDescent="0.25">
      <c r="L1828" t="str">
        <f t="shared" si="196"/>
        <v/>
      </c>
      <c r="M1828" t="str">
        <f t="shared" si="197"/>
        <v/>
      </c>
      <c r="AF1828" s="10">
        <v>17650</v>
      </c>
      <c r="AG1828">
        <f t="shared" ca="1" si="191"/>
        <v>0</v>
      </c>
      <c r="AH1828">
        <f t="shared" ca="1" si="192"/>
        <v>0</v>
      </c>
      <c r="AI1828">
        <f t="shared" ca="1" si="193"/>
        <v>0</v>
      </c>
      <c r="AJ1828">
        <f t="shared" ca="1" si="194"/>
        <v>1</v>
      </c>
      <c r="AK1828">
        <f t="shared" ca="1" si="195"/>
        <v>1333.5</v>
      </c>
    </row>
    <row r="1829" spans="12:37" x14ac:dyDescent="0.25">
      <c r="L1829" t="str">
        <f t="shared" si="196"/>
        <v/>
      </c>
      <c r="M1829" t="str">
        <f t="shared" si="197"/>
        <v/>
      </c>
      <c r="N1829" t="e">
        <f t="array" ref="N1829:P1831">MINVERSE(N1825:P1827)</f>
        <v>#VALUE!</v>
      </c>
      <c r="O1829" t="e">
        <v>#VALUE!</v>
      </c>
      <c r="P1829" t="e">
        <v>#VALUE!</v>
      </c>
      <c r="R1829" t="e">
        <f t="array" ref="R1829:R1831">MMULT(N1829:P1831,R1825:R1827)</f>
        <v>#VALUE!</v>
      </c>
      <c r="S1829" t="s">
        <v>35</v>
      </c>
      <c r="AF1829" s="10">
        <v>17660</v>
      </c>
      <c r="AG1829">
        <f t="shared" ca="1" si="191"/>
        <v>0</v>
      </c>
      <c r="AH1829">
        <f t="shared" ca="1" si="192"/>
        <v>0</v>
      </c>
      <c r="AI1829">
        <f t="shared" ca="1" si="193"/>
        <v>0</v>
      </c>
      <c r="AJ1829">
        <f t="shared" ca="1" si="194"/>
        <v>1</v>
      </c>
      <c r="AK1829">
        <f t="shared" ca="1" si="195"/>
        <v>1333.5</v>
      </c>
    </row>
    <row r="1830" spans="12:37" x14ac:dyDescent="0.25">
      <c r="L1830" t="str">
        <f t="shared" si="196"/>
        <v/>
      </c>
      <c r="M1830" t="str">
        <f t="shared" si="197"/>
        <v/>
      </c>
      <c r="N1830" t="e">
        <v>#VALUE!</v>
      </c>
      <c r="O1830" t="e">
        <v>#VALUE!</v>
      </c>
      <c r="P1830" t="e">
        <v>#VALUE!</v>
      </c>
      <c r="R1830" t="e">
        <v>#VALUE!</v>
      </c>
      <c r="S1830" t="s">
        <v>35</v>
      </c>
      <c r="AF1830" s="10">
        <v>17670</v>
      </c>
      <c r="AG1830">
        <f t="shared" ca="1" si="191"/>
        <v>0</v>
      </c>
      <c r="AH1830">
        <f t="shared" ca="1" si="192"/>
        <v>0</v>
      </c>
      <c r="AI1830">
        <f t="shared" ca="1" si="193"/>
        <v>0</v>
      </c>
      <c r="AJ1830">
        <f t="shared" ca="1" si="194"/>
        <v>1</v>
      </c>
      <c r="AK1830">
        <f t="shared" ca="1" si="195"/>
        <v>1333.5</v>
      </c>
    </row>
    <row r="1831" spans="12:37" x14ac:dyDescent="0.25">
      <c r="L1831" t="str">
        <f t="shared" si="196"/>
        <v/>
      </c>
      <c r="M1831" t="str">
        <f t="shared" si="197"/>
        <v/>
      </c>
      <c r="N1831" t="e">
        <v>#VALUE!</v>
      </c>
      <c r="O1831" t="e">
        <v>#VALUE!</v>
      </c>
      <c r="P1831" t="e">
        <v>#VALUE!</v>
      </c>
      <c r="R1831" t="e">
        <v>#VALUE!</v>
      </c>
      <c r="S1831" t="s">
        <v>35</v>
      </c>
      <c r="AF1831" s="10">
        <v>17680</v>
      </c>
      <c r="AG1831">
        <f t="shared" ca="1" si="191"/>
        <v>0</v>
      </c>
      <c r="AH1831">
        <f t="shared" ca="1" si="192"/>
        <v>0</v>
      </c>
      <c r="AI1831">
        <f t="shared" ca="1" si="193"/>
        <v>0</v>
      </c>
      <c r="AJ1831">
        <f t="shared" ca="1" si="194"/>
        <v>1</v>
      </c>
      <c r="AK1831">
        <f t="shared" ca="1" si="195"/>
        <v>1333.5</v>
      </c>
    </row>
    <row r="1832" spans="12:37" x14ac:dyDescent="0.25">
      <c r="L1832" t="str">
        <f t="shared" si="196"/>
        <v/>
      </c>
      <c r="M1832" t="str">
        <f t="shared" si="197"/>
        <v/>
      </c>
      <c r="AF1832" s="10">
        <v>17690</v>
      </c>
      <c r="AG1832">
        <f t="shared" ca="1" si="191"/>
        <v>0</v>
      </c>
      <c r="AH1832">
        <f t="shared" ca="1" si="192"/>
        <v>0</v>
      </c>
      <c r="AI1832">
        <f t="shared" ca="1" si="193"/>
        <v>0</v>
      </c>
      <c r="AJ1832">
        <f t="shared" ca="1" si="194"/>
        <v>1</v>
      </c>
      <c r="AK1832">
        <f t="shared" ca="1" si="195"/>
        <v>1333.5</v>
      </c>
    </row>
    <row r="1833" spans="12:37" x14ac:dyDescent="0.25">
      <c r="L1833" t="str">
        <f t="shared" si="196"/>
        <v/>
      </c>
      <c r="M1833" t="str">
        <f t="shared" si="197"/>
        <v/>
      </c>
      <c r="AF1833" s="10">
        <v>17700</v>
      </c>
      <c r="AG1833">
        <f t="shared" ca="1" si="191"/>
        <v>0</v>
      </c>
      <c r="AH1833">
        <f t="shared" ca="1" si="192"/>
        <v>0</v>
      </c>
      <c r="AI1833">
        <f t="shared" ca="1" si="193"/>
        <v>0</v>
      </c>
      <c r="AJ1833">
        <f t="shared" ca="1" si="194"/>
        <v>1</v>
      </c>
      <c r="AK1833">
        <f t="shared" ca="1" si="195"/>
        <v>1333.5</v>
      </c>
    </row>
    <row r="1834" spans="12:37" x14ac:dyDescent="0.25">
      <c r="L1834" t="str">
        <f t="shared" si="196"/>
        <v/>
      </c>
      <c r="M1834" t="str">
        <f t="shared" si="197"/>
        <v/>
      </c>
      <c r="N1834" t="s">
        <v>32</v>
      </c>
      <c r="O1834" t="s">
        <v>33</v>
      </c>
      <c r="P1834" t="s">
        <v>34</v>
      </c>
      <c r="AF1834" s="10">
        <v>17710</v>
      </c>
      <c r="AG1834">
        <f t="shared" ca="1" si="191"/>
        <v>0</v>
      </c>
      <c r="AH1834">
        <f t="shared" ca="1" si="192"/>
        <v>0</v>
      </c>
      <c r="AI1834">
        <f t="shared" ca="1" si="193"/>
        <v>0</v>
      </c>
      <c r="AJ1834">
        <f t="shared" ca="1" si="194"/>
        <v>1</v>
      </c>
      <c r="AK1834">
        <f t="shared" ca="1" si="195"/>
        <v>1333.5</v>
      </c>
    </row>
    <row r="1835" spans="12:37" x14ac:dyDescent="0.25">
      <c r="L1835" t="str">
        <f t="shared" si="196"/>
        <v/>
      </c>
      <c r="M1835" t="str">
        <f t="shared" si="197"/>
        <v/>
      </c>
      <c r="N1835" t="e">
        <f>COS(RADIANS(M1835))</f>
        <v>#VALUE!</v>
      </c>
      <c r="O1835" t="str">
        <f>IFERROR(-COS(RADIANS(DEGREES(ASIN(((SIN(RADIANS(M1835)))*$C$26)/(SQRT((((SIN(RADIANS(M1835)))*$C$26)^2)+(($C$22-$C$25-(((SIN(RADIANS(90-M1835)))*$C$26))-$C$23)^2))))))),"")</f>
        <v/>
      </c>
      <c r="P1835" t="e">
        <f>N1835</f>
        <v>#VALUE!</v>
      </c>
      <c r="R1835">
        <v>0</v>
      </c>
      <c r="AF1835" s="10">
        <v>17720</v>
      </c>
      <c r="AG1835">
        <f t="shared" ca="1" si="191"/>
        <v>0</v>
      </c>
      <c r="AH1835">
        <f t="shared" ca="1" si="192"/>
        <v>0</v>
      </c>
      <c r="AI1835">
        <f t="shared" ca="1" si="193"/>
        <v>0</v>
      </c>
      <c r="AJ1835">
        <f t="shared" ca="1" si="194"/>
        <v>1</v>
      </c>
      <c r="AK1835">
        <f t="shared" ca="1" si="195"/>
        <v>1333.5</v>
      </c>
    </row>
    <row r="1836" spans="12:37" x14ac:dyDescent="0.25">
      <c r="L1836" t="str">
        <f t="shared" si="196"/>
        <v/>
      </c>
      <c r="M1836" t="str">
        <f t="shared" si="197"/>
        <v/>
      </c>
      <c r="N1836" t="e">
        <f>SIN(RADIANS(M1835))</f>
        <v>#VALUE!</v>
      </c>
      <c r="O1836" t="e">
        <f>SIN(RADIANS(DEGREES(ASIN(((SIN(RADIANS(M1835)))*$C$26)/(SQRT((((SIN(RADIANS(M1835)))*$C$26)^2)+(($C$22-$C$25-(((SIN(RADIANS(90-M1835)))*$C$26))-$C$23)^2)))))))</f>
        <v>#VALUE!</v>
      </c>
      <c r="P1836" t="e">
        <f>N1836</f>
        <v>#VALUE!</v>
      </c>
      <c r="R1836">
        <f>$C$6</f>
        <v>1333.5</v>
      </c>
      <c r="AF1836" s="10">
        <v>17730</v>
      </c>
      <c r="AG1836">
        <f t="shared" ca="1" si="191"/>
        <v>0</v>
      </c>
      <c r="AH1836">
        <f t="shared" ca="1" si="192"/>
        <v>0</v>
      </c>
      <c r="AI1836">
        <f t="shared" ca="1" si="193"/>
        <v>0</v>
      </c>
      <c r="AJ1836">
        <f t="shared" ca="1" si="194"/>
        <v>1</v>
      </c>
      <c r="AK1836">
        <f t="shared" ca="1" si="195"/>
        <v>1333.5</v>
      </c>
    </row>
    <row r="1837" spans="12:37" x14ac:dyDescent="0.25">
      <c r="L1837" t="str">
        <f t="shared" si="196"/>
        <v/>
      </c>
      <c r="M1837" t="str">
        <f t="shared" si="197"/>
        <v/>
      </c>
      <c r="N1837">
        <v>0</v>
      </c>
      <c r="O1837" t="e">
        <f>$C$23*O1836</f>
        <v>#VALUE!</v>
      </c>
      <c r="P1837" t="e">
        <f>$C$22*P1836</f>
        <v>#VALUE!</v>
      </c>
      <c r="R1837">
        <f>$C$20*$C$6</f>
        <v>25325.832000000002</v>
      </c>
      <c r="AF1837" s="10">
        <v>17740</v>
      </c>
      <c r="AG1837">
        <f t="shared" ca="1" si="191"/>
        <v>0</v>
      </c>
      <c r="AH1837">
        <f t="shared" ca="1" si="192"/>
        <v>0</v>
      </c>
      <c r="AI1837">
        <f t="shared" ca="1" si="193"/>
        <v>0</v>
      </c>
      <c r="AJ1837">
        <f t="shared" ca="1" si="194"/>
        <v>1</v>
      </c>
      <c r="AK1837">
        <f t="shared" ca="1" si="195"/>
        <v>1333.5</v>
      </c>
    </row>
    <row r="1838" spans="12:37" x14ac:dyDescent="0.25">
      <c r="L1838" t="str">
        <f t="shared" si="196"/>
        <v/>
      </c>
      <c r="M1838" t="str">
        <f t="shared" si="197"/>
        <v/>
      </c>
      <c r="AF1838" s="10">
        <v>17750</v>
      </c>
      <c r="AG1838">
        <f t="shared" ca="1" si="191"/>
        <v>0</v>
      </c>
      <c r="AH1838">
        <f t="shared" ca="1" si="192"/>
        <v>0</v>
      </c>
      <c r="AI1838">
        <f t="shared" ca="1" si="193"/>
        <v>0</v>
      </c>
      <c r="AJ1838">
        <f t="shared" ca="1" si="194"/>
        <v>1</v>
      </c>
      <c r="AK1838">
        <f t="shared" ca="1" si="195"/>
        <v>1333.5</v>
      </c>
    </row>
    <row r="1839" spans="12:37" x14ac:dyDescent="0.25">
      <c r="L1839" t="str">
        <f t="shared" si="196"/>
        <v/>
      </c>
      <c r="M1839" t="str">
        <f t="shared" si="197"/>
        <v/>
      </c>
      <c r="N1839" t="e">
        <f t="array" ref="N1839:P1841">MINVERSE(N1835:P1837)</f>
        <v>#VALUE!</v>
      </c>
      <c r="O1839" t="e">
        <v>#VALUE!</v>
      </c>
      <c r="P1839" t="e">
        <v>#VALUE!</v>
      </c>
      <c r="R1839" t="e">
        <f t="array" ref="R1839:R1841">MMULT(N1839:P1841,R1835:R1837)</f>
        <v>#VALUE!</v>
      </c>
      <c r="S1839" t="s">
        <v>35</v>
      </c>
      <c r="AF1839" s="10">
        <v>17760</v>
      </c>
      <c r="AG1839">
        <f t="shared" ca="1" si="191"/>
        <v>0</v>
      </c>
      <c r="AH1839">
        <f t="shared" ca="1" si="192"/>
        <v>0</v>
      </c>
      <c r="AI1839">
        <f t="shared" ca="1" si="193"/>
        <v>0</v>
      </c>
      <c r="AJ1839">
        <f t="shared" ca="1" si="194"/>
        <v>1</v>
      </c>
      <c r="AK1839">
        <f t="shared" ca="1" si="195"/>
        <v>1333.5</v>
      </c>
    </row>
    <row r="1840" spans="12:37" x14ac:dyDescent="0.25">
      <c r="L1840" t="str">
        <f t="shared" si="196"/>
        <v/>
      </c>
      <c r="M1840" t="str">
        <f t="shared" si="197"/>
        <v/>
      </c>
      <c r="N1840" t="e">
        <v>#VALUE!</v>
      </c>
      <c r="O1840" t="e">
        <v>#VALUE!</v>
      </c>
      <c r="P1840" t="e">
        <v>#VALUE!</v>
      </c>
      <c r="R1840" t="e">
        <v>#VALUE!</v>
      </c>
      <c r="S1840" t="s">
        <v>35</v>
      </c>
      <c r="AF1840" s="10">
        <v>17770</v>
      </c>
      <c r="AG1840">
        <f t="shared" ca="1" si="191"/>
        <v>0</v>
      </c>
      <c r="AH1840">
        <f t="shared" ca="1" si="192"/>
        <v>0</v>
      </c>
      <c r="AI1840">
        <f t="shared" ca="1" si="193"/>
        <v>0</v>
      </c>
      <c r="AJ1840">
        <f t="shared" ca="1" si="194"/>
        <v>1</v>
      </c>
      <c r="AK1840">
        <f t="shared" ca="1" si="195"/>
        <v>1333.5</v>
      </c>
    </row>
    <row r="1841" spans="12:37" x14ac:dyDescent="0.25">
      <c r="L1841" t="str">
        <f t="shared" si="196"/>
        <v/>
      </c>
      <c r="M1841" t="str">
        <f t="shared" si="197"/>
        <v/>
      </c>
      <c r="N1841" t="e">
        <v>#VALUE!</v>
      </c>
      <c r="O1841" t="e">
        <v>#VALUE!</v>
      </c>
      <c r="P1841" t="e">
        <v>#VALUE!</v>
      </c>
      <c r="R1841" t="e">
        <v>#VALUE!</v>
      </c>
      <c r="S1841" t="s">
        <v>35</v>
      </c>
      <c r="AF1841" s="10">
        <v>17780</v>
      </c>
      <c r="AG1841">
        <f t="shared" ca="1" si="191"/>
        <v>0</v>
      </c>
      <c r="AH1841">
        <f t="shared" ca="1" si="192"/>
        <v>0</v>
      </c>
      <c r="AI1841">
        <f t="shared" ca="1" si="193"/>
        <v>0</v>
      </c>
      <c r="AJ1841">
        <f t="shared" ca="1" si="194"/>
        <v>1</v>
      </c>
      <c r="AK1841">
        <f t="shared" ca="1" si="195"/>
        <v>1333.5</v>
      </c>
    </row>
    <row r="1842" spans="12:37" x14ac:dyDescent="0.25">
      <c r="L1842" t="str">
        <f t="shared" si="196"/>
        <v/>
      </c>
      <c r="M1842" t="str">
        <f t="shared" si="197"/>
        <v/>
      </c>
      <c r="AF1842" s="10">
        <v>17790</v>
      </c>
      <c r="AG1842">
        <f t="shared" ca="1" si="191"/>
        <v>0</v>
      </c>
      <c r="AH1842">
        <f t="shared" ca="1" si="192"/>
        <v>0</v>
      </c>
      <c r="AI1842">
        <f t="shared" ca="1" si="193"/>
        <v>0</v>
      </c>
      <c r="AJ1842">
        <f t="shared" ca="1" si="194"/>
        <v>1</v>
      </c>
      <c r="AK1842">
        <f t="shared" ca="1" si="195"/>
        <v>1333.5</v>
      </c>
    </row>
    <row r="1843" spans="12:37" x14ac:dyDescent="0.25">
      <c r="L1843" t="str">
        <f t="shared" si="196"/>
        <v/>
      </c>
      <c r="M1843" t="str">
        <f t="shared" si="197"/>
        <v/>
      </c>
      <c r="AF1843" s="10">
        <v>17800</v>
      </c>
      <c r="AG1843">
        <f t="shared" ca="1" si="191"/>
        <v>0</v>
      </c>
      <c r="AH1843">
        <f t="shared" ca="1" si="192"/>
        <v>0</v>
      </c>
      <c r="AI1843">
        <f t="shared" ca="1" si="193"/>
        <v>0</v>
      </c>
      <c r="AJ1843">
        <f t="shared" ca="1" si="194"/>
        <v>1</v>
      </c>
      <c r="AK1843">
        <f t="shared" ca="1" si="195"/>
        <v>1333.5</v>
      </c>
    </row>
    <row r="1844" spans="12:37" x14ac:dyDescent="0.25">
      <c r="L1844" t="str">
        <f t="shared" si="196"/>
        <v/>
      </c>
      <c r="M1844" t="str">
        <f t="shared" si="197"/>
        <v/>
      </c>
      <c r="N1844" t="s">
        <v>32</v>
      </c>
      <c r="O1844" t="s">
        <v>33</v>
      </c>
      <c r="P1844" t="s">
        <v>34</v>
      </c>
      <c r="AF1844" s="10">
        <v>17810</v>
      </c>
      <c r="AG1844">
        <f t="shared" ca="1" si="191"/>
        <v>0</v>
      </c>
      <c r="AH1844">
        <f t="shared" ca="1" si="192"/>
        <v>0</v>
      </c>
      <c r="AI1844">
        <f t="shared" ca="1" si="193"/>
        <v>0</v>
      </c>
      <c r="AJ1844">
        <f t="shared" ca="1" si="194"/>
        <v>1</v>
      </c>
      <c r="AK1844">
        <f t="shared" ca="1" si="195"/>
        <v>1333.5</v>
      </c>
    </row>
    <row r="1845" spans="12:37" x14ac:dyDescent="0.25">
      <c r="L1845" t="str">
        <f t="shared" si="196"/>
        <v/>
      </c>
      <c r="M1845" t="str">
        <f t="shared" si="197"/>
        <v/>
      </c>
      <c r="N1845" t="e">
        <f>COS(RADIANS(M1845))</f>
        <v>#VALUE!</v>
      </c>
      <c r="O1845" t="str">
        <f>IFERROR(-COS(RADIANS(DEGREES(ASIN(((SIN(RADIANS(M1845)))*$C$26)/(SQRT((((SIN(RADIANS(M1845)))*$C$26)^2)+(($C$22-$C$25-(((SIN(RADIANS(90-M1845)))*$C$26))-$C$23)^2))))))),"")</f>
        <v/>
      </c>
      <c r="P1845" t="e">
        <f>N1845</f>
        <v>#VALUE!</v>
      </c>
      <c r="R1845">
        <v>0</v>
      </c>
      <c r="AF1845" s="10">
        <v>17820</v>
      </c>
      <c r="AG1845">
        <f t="shared" ca="1" si="191"/>
        <v>0</v>
      </c>
      <c r="AH1845">
        <f t="shared" ca="1" si="192"/>
        <v>0</v>
      </c>
      <c r="AI1845">
        <f t="shared" ca="1" si="193"/>
        <v>0</v>
      </c>
      <c r="AJ1845">
        <f t="shared" ca="1" si="194"/>
        <v>1</v>
      </c>
      <c r="AK1845">
        <f t="shared" ca="1" si="195"/>
        <v>1333.5</v>
      </c>
    </row>
    <row r="1846" spans="12:37" x14ac:dyDescent="0.25">
      <c r="L1846" t="str">
        <f t="shared" si="196"/>
        <v/>
      </c>
      <c r="M1846" t="str">
        <f t="shared" si="197"/>
        <v/>
      </c>
      <c r="N1846" t="e">
        <f>SIN(RADIANS(M1845))</f>
        <v>#VALUE!</v>
      </c>
      <c r="O1846" t="e">
        <f>SIN(RADIANS(DEGREES(ASIN(((SIN(RADIANS(M1845)))*$C$26)/(SQRT((((SIN(RADIANS(M1845)))*$C$26)^2)+(($C$22-$C$25-(((SIN(RADIANS(90-M1845)))*$C$26))-$C$23)^2)))))))</f>
        <v>#VALUE!</v>
      </c>
      <c r="P1846" t="e">
        <f>N1846</f>
        <v>#VALUE!</v>
      </c>
      <c r="R1846">
        <f>$C$6</f>
        <v>1333.5</v>
      </c>
      <c r="AF1846" s="10">
        <v>17830</v>
      </c>
      <c r="AG1846">
        <f t="shared" ca="1" si="191"/>
        <v>0</v>
      </c>
      <c r="AH1846">
        <f t="shared" ca="1" si="192"/>
        <v>0</v>
      </c>
      <c r="AI1846">
        <f t="shared" ca="1" si="193"/>
        <v>0</v>
      </c>
      <c r="AJ1846">
        <f t="shared" ca="1" si="194"/>
        <v>1</v>
      </c>
      <c r="AK1846">
        <f t="shared" ca="1" si="195"/>
        <v>1333.5</v>
      </c>
    </row>
    <row r="1847" spans="12:37" x14ac:dyDescent="0.25">
      <c r="L1847" t="str">
        <f t="shared" si="196"/>
        <v/>
      </c>
      <c r="M1847" t="str">
        <f t="shared" si="197"/>
        <v/>
      </c>
      <c r="N1847">
        <v>0</v>
      </c>
      <c r="O1847" t="e">
        <f>$C$23*O1846</f>
        <v>#VALUE!</v>
      </c>
      <c r="P1847" t="e">
        <f>$C$22*P1846</f>
        <v>#VALUE!</v>
      </c>
      <c r="R1847">
        <f>$C$20*$C$6</f>
        <v>25325.832000000002</v>
      </c>
      <c r="AF1847" s="10">
        <v>17840</v>
      </c>
      <c r="AG1847">
        <f t="shared" ca="1" si="191"/>
        <v>0</v>
      </c>
      <c r="AH1847">
        <f t="shared" ca="1" si="192"/>
        <v>0</v>
      </c>
      <c r="AI1847">
        <f t="shared" ca="1" si="193"/>
        <v>0</v>
      </c>
      <c r="AJ1847">
        <f t="shared" ca="1" si="194"/>
        <v>1</v>
      </c>
      <c r="AK1847">
        <f t="shared" ca="1" si="195"/>
        <v>1333.5</v>
      </c>
    </row>
    <row r="1848" spans="12:37" x14ac:dyDescent="0.25">
      <c r="L1848" t="str">
        <f t="shared" si="196"/>
        <v/>
      </c>
      <c r="M1848" t="str">
        <f t="shared" si="197"/>
        <v/>
      </c>
      <c r="AF1848" s="10">
        <v>17850</v>
      </c>
      <c r="AG1848">
        <f t="shared" ca="1" si="191"/>
        <v>0</v>
      </c>
      <c r="AH1848">
        <f t="shared" ca="1" si="192"/>
        <v>0</v>
      </c>
      <c r="AI1848">
        <f t="shared" ca="1" si="193"/>
        <v>0</v>
      </c>
      <c r="AJ1848">
        <f t="shared" ca="1" si="194"/>
        <v>1</v>
      </c>
      <c r="AK1848">
        <f t="shared" ca="1" si="195"/>
        <v>1333.5</v>
      </c>
    </row>
    <row r="1849" spans="12:37" x14ac:dyDescent="0.25">
      <c r="L1849" t="str">
        <f t="shared" si="196"/>
        <v/>
      </c>
      <c r="M1849" t="str">
        <f t="shared" si="197"/>
        <v/>
      </c>
      <c r="N1849" t="e">
        <f t="array" ref="N1849:P1851">MINVERSE(N1845:P1847)</f>
        <v>#VALUE!</v>
      </c>
      <c r="O1849" t="e">
        <v>#VALUE!</v>
      </c>
      <c r="P1849" t="e">
        <v>#VALUE!</v>
      </c>
      <c r="R1849" t="e">
        <f t="array" ref="R1849:R1851">MMULT(N1849:P1851,R1845:R1847)</f>
        <v>#VALUE!</v>
      </c>
      <c r="S1849" t="s">
        <v>35</v>
      </c>
      <c r="AF1849" s="10">
        <v>17860</v>
      </c>
      <c r="AG1849">
        <f t="shared" ca="1" si="191"/>
        <v>0</v>
      </c>
      <c r="AH1849">
        <f t="shared" ca="1" si="192"/>
        <v>0</v>
      </c>
      <c r="AI1849">
        <f t="shared" ca="1" si="193"/>
        <v>0</v>
      </c>
      <c r="AJ1849">
        <f t="shared" ca="1" si="194"/>
        <v>1</v>
      </c>
      <c r="AK1849">
        <f t="shared" ca="1" si="195"/>
        <v>1333.5</v>
      </c>
    </row>
    <row r="1850" spans="12:37" x14ac:dyDescent="0.25">
      <c r="L1850" t="str">
        <f t="shared" si="196"/>
        <v/>
      </c>
      <c r="M1850" t="str">
        <f t="shared" si="197"/>
        <v/>
      </c>
      <c r="N1850" t="e">
        <v>#VALUE!</v>
      </c>
      <c r="O1850" t="e">
        <v>#VALUE!</v>
      </c>
      <c r="P1850" t="e">
        <v>#VALUE!</v>
      </c>
      <c r="R1850" t="e">
        <v>#VALUE!</v>
      </c>
      <c r="S1850" t="s">
        <v>35</v>
      </c>
      <c r="AF1850" s="10">
        <v>17870</v>
      </c>
      <c r="AG1850">
        <f t="shared" ca="1" si="191"/>
        <v>0</v>
      </c>
      <c r="AH1850">
        <f t="shared" ca="1" si="192"/>
        <v>0</v>
      </c>
      <c r="AI1850">
        <f t="shared" ca="1" si="193"/>
        <v>0</v>
      </c>
      <c r="AJ1850">
        <f t="shared" ca="1" si="194"/>
        <v>1</v>
      </c>
      <c r="AK1850">
        <f t="shared" ca="1" si="195"/>
        <v>1333.5</v>
      </c>
    </row>
    <row r="1851" spans="12:37" x14ac:dyDescent="0.25">
      <c r="L1851" t="str">
        <f t="shared" si="196"/>
        <v/>
      </c>
      <c r="M1851" t="str">
        <f t="shared" si="197"/>
        <v/>
      </c>
      <c r="N1851" t="e">
        <v>#VALUE!</v>
      </c>
      <c r="O1851" t="e">
        <v>#VALUE!</v>
      </c>
      <c r="P1851" t="e">
        <v>#VALUE!</v>
      </c>
      <c r="R1851" t="e">
        <v>#VALUE!</v>
      </c>
      <c r="S1851" t="s">
        <v>35</v>
      </c>
      <c r="AF1851" s="10">
        <v>17880</v>
      </c>
      <c r="AG1851">
        <f t="shared" ca="1" si="191"/>
        <v>0</v>
      </c>
      <c r="AH1851">
        <f t="shared" ca="1" si="192"/>
        <v>0</v>
      </c>
      <c r="AI1851">
        <f t="shared" ca="1" si="193"/>
        <v>0</v>
      </c>
      <c r="AJ1851">
        <f t="shared" ca="1" si="194"/>
        <v>1</v>
      </c>
      <c r="AK1851">
        <f t="shared" ca="1" si="195"/>
        <v>1333.5</v>
      </c>
    </row>
    <row r="1852" spans="12:37" x14ac:dyDescent="0.25">
      <c r="L1852" t="str">
        <f t="shared" si="196"/>
        <v/>
      </c>
      <c r="M1852" t="str">
        <f t="shared" si="197"/>
        <v/>
      </c>
      <c r="AF1852" s="10">
        <v>17890</v>
      </c>
      <c r="AG1852">
        <f t="shared" ca="1" si="191"/>
        <v>0</v>
      </c>
      <c r="AH1852">
        <f t="shared" ca="1" si="192"/>
        <v>0</v>
      </c>
      <c r="AI1852">
        <f t="shared" ca="1" si="193"/>
        <v>0</v>
      </c>
      <c r="AJ1852">
        <f t="shared" ca="1" si="194"/>
        <v>1</v>
      </c>
      <c r="AK1852">
        <f t="shared" ca="1" si="195"/>
        <v>1333.5</v>
      </c>
    </row>
    <row r="1853" spans="12:37" x14ac:dyDescent="0.25">
      <c r="L1853" t="str">
        <f t="shared" si="196"/>
        <v/>
      </c>
      <c r="M1853" t="str">
        <f t="shared" si="197"/>
        <v/>
      </c>
      <c r="AF1853" s="10">
        <v>17900</v>
      </c>
      <c r="AG1853">
        <f t="shared" ca="1" si="191"/>
        <v>0</v>
      </c>
      <c r="AH1853">
        <f t="shared" ca="1" si="192"/>
        <v>0</v>
      </c>
      <c r="AI1853">
        <f t="shared" ca="1" si="193"/>
        <v>0</v>
      </c>
      <c r="AJ1853">
        <f t="shared" ca="1" si="194"/>
        <v>1</v>
      </c>
      <c r="AK1853">
        <f t="shared" ca="1" si="195"/>
        <v>1333.5</v>
      </c>
    </row>
    <row r="1854" spans="12:37" x14ac:dyDescent="0.25">
      <c r="L1854" t="str">
        <f t="shared" si="196"/>
        <v/>
      </c>
      <c r="M1854" t="str">
        <f t="shared" si="197"/>
        <v/>
      </c>
      <c r="N1854" t="s">
        <v>32</v>
      </c>
      <c r="O1854" t="s">
        <v>33</v>
      </c>
      <c r="P1854" t="s">
        <v>34</v>
      </c>
      <c r="AF1854" s="10">
        <v>17910</v>
      </c>
      <c r="AG1854">
        <f t="shared" ca="1" si="191"/>
        <v>0</v>
      </c>
      <c r="AH1854">
        <f t="shared" ca="1" si="192"/>
        <v>0</v>
      </c>
      <c r="AI1854">
        <f t="shared" ca="1" si="193"/>
        <v>0</v>
      </c>
      <c r="AJ1854">
        <f t="shared" ca="1" si="194"/>
        <v>1</v>
      </c>
      <c r="AK1854">
        <f t="shared" ca="1" si="195"/>
        <v>1333.5</v>
      </c>
    </row>
    <row r="1855" spans="12:37" x14ac:dyDescent="0.25">
      <c r="L1855" t="str">
        <f t="shared" si="196"/>
        <v/>
      </c>
      <c r="M1855" t="str">
        <f t="shared" si="197"/>
        <v/>
      </c>
      <c r="N1855" t="e">
        <f>COS(RADIANS(M1855))</f>
        <v>#VALUE!</v>
      </c>
      <c r="O1855" t="str">
        <f>IFERROR(-COS(RADIANS(DEGREES(ASIN(((SIN(RADIANS(M1855)))*$C$26)/(SQRT((((SIN(RADIANS(M1855)))*$C$26)^2)+(($C$22-$C$25-(((SIN(RADIANS(90-M1855)))*$C$26))-$C$23)^2))))))),"")</f>
        <v/>
      </c>
      <c r="P1855" t="e">
        <f>N1855</f>
        <v>#VALUE!</v>
      </c>
      <c r="R1855">
        <v>0</v>
      </c>
      <c r="AF1855" s="10">
        <v>17920</v>
      </c>
      <c r="AG1855">
        <f t="shared" ca="1" si="191"/>
        <v>0</v>
      </c>
      <c r="AH1855">
        <f t="shared" ca="1" si="192"/>
        <v>0</v>
      </c>
      <c r="AI1855">
        <f t="shared" ca="1" si="193"/>
        <v>0</v>
      </c>
      <c r="AJ1855">
        <f t="shared" ca="1" si="194"/>
        <v>1</v>
      </c>
      <c r="AK1855">
        <f t="shared" ca="1" si="195"/>
        <v>1333.5</v>
      </c>
    </row>
    <row r="1856" spans="12:37" x14ac:dyDescent="0.25">
      <c r="L1856" t="str">
        <f t="shared" si="196"/>
        <v/>
      </c>
      <c r="M1856" t="str">
        <f t="shared" si="197"/>
        <v/>
      </c>
      <c r="N1856" t="e">
        <f>SIN(RADIANS(M1855))</f>
        <v>#VALUE!</v>
      </c>
      <c r="O1856" t="e">
        <f>SIN(RADIANS(DEGREES(ASIN(((SIN(RADIANS(M1855)))*$C$26)/(SQRT((((SIN(RADIANS(M1855)))*$C$26)^2)+(($C$22-$C$25-(((SIN(RADIANS(90-M1855)))*$C$26))-$C$23)^2)))))))</f>
        <v>#VALUE!</v>
      </c>
      <c r="P1856" t="e">
        <f>N1856</f>
        <v>#VALUE!</v>
      </c>
      <c r="R1856">
        <f>$C$6</f>
        <v>1333.5</v>
      </c>
      <c r="AF1856" s="10">
        <v>17930</v>
      </c>
      <c r="AG1856">
        <f t="shared" ref="AG1856:AG1919" ca="1" si="198">IF(((AF1856/10)+0.99)&gt;$O$60,AG1855,OFFSET($M$65,AF1856,0))</f>
        <v>0</v>
      </c>
      <c r="AH1856">
        <f t="shared" ref="AH1856:AH1919" ca="1" si="199">IFERROR(IF((AF1856/10)&gt;$O$60,AH1855,DEGREES(ASIN(((SIN(RADIANS(AG1856)))*$C$26)/(SQRT((((SIN(RADIANS(AG1856)))*$C$26)^2)+(($C$22-$C$25-(((SIN(RADIANS(90-AG1856)))*$C$26))-$C$23)^2)))))),AH1855)</f>
        <v>0</v>
      </c>
      <c r="AI1856">
        <f t="shared" ref="AI1856:AI1919" ca="1" si="200">IFERROR(IF((AF1856/10)&gt;$O$60,AI1855,OFFSET($R$69,AF1856,0)),AI1855)</f>
        <v>0</v>
      </c>
      <c r="AJ1856">
        <f t="shared" ref="AJ1856:AJ1919" ca="1" si="201">IFERROR(IF((AF1856/10)&gt;$O$60,AJ1855,OFFSET($R$70,AF1856,0)),AJ1855)</f>
        <v>1</v>
      </c>
      <c r="AK1856">
        <f t="shared" ref="AK1856:AK1919" ca="1" si="202">IFERROR(IF((AF1856/10)&gt;$O$60,AK1855,OFFSET($R$71,AF1856,0)),AK1855)</f>
        <v>1333.5</v>
      </c>
    </row>
    <row r="1857" spans="12:37" x14ac:dyDescent="0.25">
      <c r="L1857" t="str">
        <f t="shared" si="196"/>
        <v/>
      </c>
      <c r="M1857" t="str">
        <f t="shared" si="197"/>
        <v/>
      </c>
      <c r="N1857">
        <v>0</v>
      </c>
      <c r="O1857" t="e">
        <f>$C$23*O1856</f>
        <v>#VALUE!</v>
      </c>
      <c r="P1857" t="e">
        <f>$C$22*P1856</f>
        <v>#VALUE!</v>
      </c>
      <c r="R1857">
        <f>$C$20*$C$6</f>
        <v>25325.832000000002</v>
      </c>
      <c r="AF1857" s="10">
        <v>17940</v>
      </c>
      <c r="AG1857">
        <f t="shared" ca="1" si="198"/>
        <v>0</v>
      </c>
      <c r="AH1857">
        <f t="shared" ca="1" si="199"/>
        <v>0</v>
      </c>
      <c r="AI1857">
        <f t="shared" ca="1" si="200"/>
        <v>0</v>
      </c>
      <c r="AJ1857">
        <f t="shared" ca="1" si="201"/>
        <v>1</v>
      </c>
      <c r="AK1857">
        <f t="shared" ca="1" si="202"/>
        <v>1333.5</v>
      </c>
    </row>
    <row r="1858" spans="12:37" x14ac:dyDescent="0.25">
      <c r="L1858" t="str">
        <f t="shared" si="196"/>
        <v/>
      </c>
      <c r="M1858" t="str">
        <f t="shared" si="197"/>
        <v/>
      </c>
      <c r="AF1858" s="10">
        <v>17950</v>
      </c>
      <c r="AG1858">
        <f t="shared" ca="1" si="198"/>
        <v>0</v>
      </c>
      <c r="AH1858">
        <f t="shared" ca="1" si="199"/>
        <v>0</v>
      </c>
      <c r="AI1858">
        <f t="shared" ca="1" si="200"/>
        <v>0</v>
      </c>
      <c r="AJ1858">
        <f t="shared" ca="1" si="201"/>
        <v>1</v>
      </c>
      <c r="AK1858">
        <f t="shared" ca="1" si="202"/>
        <v>1333.5</v>
      </c>
    </row>
    <row r="1859" spans="12:37" x14ac:dyDescent="0.25">
      <c r="L1859" t="str">
        <f t="shared" si="196"/>
        <v/>
      </c>
      <c r="M1859" t="str">
        <f t="shared" si="197"/>
        <v/>
      </c>
      <c r="N1859" t="e">
        <f t="array" ref="N1859:P1861">MINVERSE(N1855:P1857)</f>
        <v>#VALUE!</v>
      </c>
      <c r="O1859" t="e">
        <v>#VALUE!</v>
      </c>
      <c r="P1859" t="e">
        <v>#VALUE!</v>
      </c>
      <c r="R1859" t="e">
        <f t="array" ref="R1859:R1861">MMULT(N1859:P1861,R1855:R1857)</f>
        <v>#VALUE!</v>
      </c>
      <c r="S1859" t="s">
        <v>35</v>
      </c>
      <c r="AF1859" s="10">
        <v>17960</v>
      </c>
      <c r="AG1859">
        <f t="shared" ca="1" si="198"/>
        <v>0</v>
      </c>
      <c r="AH1859">
        <f t="shared" ca="1" si="199"/>
        <v>0</v>
      </c>
      <c r="AI1859">
        <f t="shared" ca="1" si="200"/>
        <v>0</v>
      </c>
      <c r="AJ1859">
        <f t="shared" ca="1" si="201"/>
        <v>1</v>
      </c>
      <c r="AK1859">
        <f t="shared" ca="1" si="202"/>
        <v>1333.5</v>
      </c>
    </row>
    <row r="1860" spans="12:37" x14ac:dyDescent="0.25">
      <c r="L1860" t="str">
        <f t="shared" si="196"/>
        <v/>
      </c>
      <c r="M1860" t="str">
        <f t="shared" si="197"/>
        <v/>
      </c>
      <c r="N1860" t="e">
        <v>#VALUE!</v>
      </c>
      <c r="O1860" t="e">
        <v>#VALUE!</v>
      </c>
      <c r="P1860" t="e">
        <v>#VALUE!</v>
      </c>
      <c r="R1860" t="e">
        <v>#VALUE!</v>
      </c>
      <c r="S1860" t="s">
        <v>35</v>
      </c>
      <c r="AF1860" s="10">
        <v>17970</v>
      </c>
      <c r="AG1860">
        <f t="shared" ca="1" si="198"/>
        <v>0</v>
      </c>
      <c r="AH1860">
        <f t="shared" ca="1" si="199"/>
        <v>0</v>
      </c>
      <c r="AI1860">
        <f t="shared" ca="1" si="200"/>
        <v>0</v>
      </c>
      <c r="AJ1860">
        <f t="shared" ca="1" si="201"/>
        <v>1</v>
      </c>
      <c r="AK1860">
        <f t="shared" ca="1" si="202"/>
        <v>1333.5</v>
      </c>
    </row>
    <row r="1861" spans="12:37" x14ac:dyDescent="0.25">
      <c r="L1861" t="str">
        <f t="shared" si="196"/>
        <v/>
      </c>
      <c r="M1861" t="str">
        <f t="shared" si="197"/>
        <v/>
      </c>
      <c r="N1861" t="e">
        <v>#VALUE!</v>
      </c>
      <c r="O1861" t="e">
        <v>#VALUE!</v>
      </c>
      <c r="P1861" t="e">
        <v>#VALUE!</v>
      </c>
      <c r="R1861" t="e">
        <v>#VALUE!</v>
      </c>
      <c r="S1861" t="s">
        <v>35</v>
      </c>
      <c r="AF1861" s="10">
        <v>17980</v>
      </c>
      <c r="AG1861">
        <f t="shared" ca="1" si="198"/>
        <v>0</v>
      </c>
      <c r="AH1861">
        <f t="shared" ca="1" si="199"/>
        <v>0</v>
      </c>
      <c r="AI1861">
        <f t="shared" ca="1" si="200"/>
        <v>0</v>
      </c>
      <c r="AJ1861">
        <f t="shared" ca="1" si="201"/>
        <v>1</v>
      </c>
      <c r="AK1861">
        <f t="shared" ca="1" si="202"/>
        <v>1333.5</v>
      </c>
    </row>
    <row r="1862" spans="12:37" x14ac:dyDescent="0.25">
      <c r="L1862" t="str">
        <f t="shared" si="196"/>
        <v/>
      </c>
      <c r="M1862" t="str">
        <f t="shared" si="197"/>
        <v/>
      </c>
      <c r="AF1862" s="10">
        <v>17990</v>
      </c>
      <c r="AG1862">
        <f t="shared" ca="1" si="198"/>
        <v>0</v>
      </c>
      <c r="AH1862">
        <f t="shared" ca="1" si="199"/>
        <v>0</v>
      </c>
      <c r="AI1862">
        <f t="shared" ca="1" si="200"/>
        <v>0</v>
      </c>
      <c r="AJ1862">
        <f t="shared" ca="1" si="201"/>
        <v>1</v>
      </c>
      <c r="AK1862">
        <f t="shared" ca="1" si="202"/>
        <v>1333.5</v>
      </c>
    </row>
    <row r="1863" spans="12:37" x14ac:dyDescent="0.25">
      <c r="L1863" t="str">
        <f t="shared" si="196"/>
        <v/>
      </c>
      <c r="M1863" t="str">
        <f t="shared" si="197"/>
        <v/>
      </c>
      <c r="AF1863" s="10">
        <v>18000</v>
      </c>
      <c r="AG1863">
        <f t="shared" ca="1" si="198"/>
        <v>0</v>
      </c>
      <c r="AH1863">
        <f t="shared" ca="1" si="199"/>
        <v>0</v>
      </c>
      <c r="AI1863">
        <f t="shared" ca="1" si="200"/>
        <v>0</v>
      </c>
      <c r="AJ1863">
        <f t="shared" ca="1" si="201"/>
        <v>1</v>
      </c>
      <c r="AK1863">
        <f t="shared" ca="1" si="202"/>
        <v>1333.5</v>
      </c>
    </row>
    <row r="1864" spans="12:37" x14ac:dyDescent="0.25">
      <c r="L1864" t="str">
        <f t="shared" si="196"/>
        <v/>
      </c>
      <c r="M1864" t="str">
        <f t="shared" si="197"/>
        <v/>
      </c>
      <c r="N1864" t="s">
        <v>32</v>
      </c>
      <c r="O1864" t="s">
        <v>33</v>
      </c>
      <c r="P1864" t="s">
        <v>34</v>
      </c>
      <c r="AF1864" s="10">
        <v>18010</v>
      </c>
      <c r="AG1864">
        <f t="shared" ca="1" si="198"/>
        <v>0</v>
      </c>
      <c r="AH1864">
        <f t="shared" ca="1" si="199"/>
        <v>0</v>
      </c>
      <c r="AI1864">
        <f t="shared" ca="1" si="200"/>
        <v>0</v>
      </c>
      <c r="AJ1864">
        <f t="shared" ca="1" si="201"/>
        <v>1</v>
      </c>
      <c r="AK1864">
        <f t="shared" ca="1" si="202"/>
        <v>1333.5</v>
      </c>
    </row>
    <row r="1865" spans="12:37" x14ac:dyDescent="0.25">
      <c r="L1865" t="str">
        <f t="shared" si="196"/>
        <v/>
      </c>
      <c r="M1865" t="str">
        <f t="shared" si="197"/>
        <v/>
      </c>
      <c r="N1865" t="e">
        <f>COS(RADIANS(M1865))</f>
        <v>#VALUE!</v>
      </c>
      <c r="O1865" t="str">
        <f>IFERROR(-COS(RADIANS(DEGREES(ASIN(((SIN(RADIANS(M1865)))*$C$26)/(SQRT((((SIN(RADIANS(M1865)))*$C$26)^2)+(($C$22-$C$25-(((SIN(RADIANS(90-M1865)))*$C$26))-$C$23)^2))))))),"")</f>
        <v/>
      </c>
      <c r="P1865" t="e">
        <f>N1865</f>
        <v>#VALUE!</v>
      </c>
      <c r="R1865">
        <v>0</v>
      </c>
      <c r="AF1865" s="10">
        <v>18020</v>
      </c>
      <c r="AG1865">
        <f t="shared" ca="1" si="198"/>
        <v>0</v>
      </c>
      <c r="AH1865">
        <f t="shared" ca="1" si="199"/>
        <v>0</v>
      </c>
      <c r="AI1865">
        <f t="shared" ca="1" si="200"/>
        <v>0</v>
      </c>
      <c r="AJ1865">
        <f t="shared" ca="1" si="201"/>
        <v>1</v>
      </c>
      <c r="AK1865">
        <f t="shared" ca="1" si="202"/>
        <v>1333.5</v>
      </c>
    </row>
    <row r="1866" spans="12:37" x14ac:dyDescent="0.25">
      <c r="L1866" t="str">
        <f t="shared" si="196"/>
        <v/>
      </c>
      <c r="M1866" t="str">
        <f t="shared" si="197"/>
        <v/>
      </c>
      <c r="N1866" t="e">
        <f>SIN(RADIANS(M1865))</f>
        <v>#VALUE!</v>
      </c>
      <c r="O1866" t="e">
        <f>SIN(RADIANS(DEGREES(ASIN(((SIN(RADIANS(M1865)))*$C$26)/(SQRT((((SIN(RADIANS(M1865)))*$C$26)^2)+(($C$22-$C$25-(((SIN(RADIANS(90-M1865)))*$C$26))-$C$23)^2)))))))</f>
        <v>#VALUE!</v>
      </c>
      <c r="P1866" t="e">
        <f>N1866</f>
        <v>#VALUE!</v>
      </c>
      <c r="R1866">
        <f>$C$6</f>
        <v>1333.5</v>
      </c>
      <c r="AF1866" s="10">
        <v>18030</v>
      </c>
      <c r="AG1866">
        <f t="shared" ca="1" si="198"/>
        <v>0</v>
      </c>
      <c r="AH1866">
        <f t="shared" ca="1" si="199"/>
        <v>0</v>
      </c>
      <c r="AI1866">
        <f t="shared" ca="1" si="200"/>
        <v>0</v>
      </c>
      <c r="AJ1866">
        <f t="shared" ca="1" si="201"/>
        <v>1</v>
      </c>
      <c r="AK1866">
        <f t="shared" ca="1" si="202"/>
        <v>1333.5</v>
      </c>
    </row>
    <row r="1867" spans="12:37" x14ac:dyDescent="0.25">
      <c r="L1867" t="str">
        <f t="shared" si="196"/>
        <v/>
      </c>
      <c r="M1867" t="str">
        <f t="shared" si="197"/>
        <v/>
      </c>
      <c r="N1867">
        <v>0</v>
      </c>
      <c r="O1867" t="e">
        <f>$C$23*O1866</f>
        <v>#VALUE!</v>
      </c>
      <c r="P1867" t="e">
        <f>$C$22*P1866</f>
        <v>#VALUE!</v>
      </c>
      <c r="R1867">
        <f>$C$20*$C$6</f>
        <v>25325.832000000002</v>
      </c>
      <c r="AF1867" s="10">
        <v>18040</v>
      </c>
      <c r="AG1867">
        <f t="shared" ca="1" si="198"/>
        <v>0</v>
      </c>
      <c r="AH1867">
        <f t="shared" ca="1" si="199"/>
        <v>0</v>
      </c>
      <c r="AI1867">
        <f t="shared" ca="1" si="200"/>
        <v>0</v>
      </c>
      <c r="AJ1867">
        <f t="shared" ca="1" si="201"/>
        <v>1</v>
      </c>
      <c r="AK1867">
        <f t="shared" ca="1" si="202"/>
        <v>1333.5</v>
      </c>
    </row>
    <row r="1868" spans="12:37" x14ac:dyDescent="0.25">
      <c r="L1868" t="str">
        <f t="shared" ref="L1868:L1931" si="203">IF(M1868="","",L1858+1)</f>
        <v/>
      </c>
      <c r="M1868" t="str">
        <f t="shared" si="197"/>
        <v/>
      </c>
      <c r="AF1868" s="10">
        <v>18050</v>
      </c>
      <c r="AG1868">
        <f t="shared" ca="1" si="198"/>
        <v>0</v>
      </c>
      <c r="AH1868">
        <f t="shared" ca="1" si="199"/>
        <v>0</v>
      </c>
      <c r="AI1868">
        <f t="shared" ca="1" si="200"/>
        <v>0</v>
      </c>
      <c r="AJ1868">
        <f t="shared" ca="1" si="201"/>
        <v>1</v>
      </c>
      <c r="AK1868">
        <f t="shared" ca="1" si="202"/>
        <v>1333.5</v>
      </c>
    </row>
    <row r="1869" spans="12:37" x14ac:dyDescent="0.25">
      <c r="L1869" t="str">
        <f t="shared" si="203"/>
        <v/>
      </c>
      <c r="M1869" t="str">
        <f t="shared" si="197"/>
        <v/>
      </c>
      <c r="N1869" t="e">
        <f t="array" ref="N1869:P1871">MINVERSE(N1865:P1867)</f>
        <v>#VALUE!</v>
      </c>
      <c r="O1869" t="e">
        <v>#VALUE!</v>
      </c>
      <c r="P1869" t="e">
        <v>#VALUE!</v>
      </c>
      <c r="R1869" t="e">
        <f t="array" ref="R1869:R1871">MMULT(N1869:P1871,R1865:R1867)</f>
        <v>#VALUE!</v>
      </c>
      <c r="S1869" t="s">
        <v>35</v>
      </c>
      <c r="AF1869" s="10">
        <v>18060</v>
      </c>
      <c r="AG1869">
        <f t="shared" ca="1" si="198"/>
        <v>0</v>
      </c>
      <c r="AH1869">
        <f t="shared" ca="1" si="199"/>
        <v>0</v>
      </c>
      <c r="AI1869">
        <f t="shared" ca="1" si="200"/>
        <v>0</v>
      </c>
      <c r="AJ1869">
        <f t="shared" ca="1" si="201"/>
        <v>1</v>
      </c>
      <c r="AK1869">
        <f t="shared" ca="1" si="202"/>
        <v>1333.5</v>
      </c>
    </row>
    <row r="1870" spans="12:37" x14ac:dyDescent="0.25">
      <c r="L1870" t="str">
        <f t="shared" si="203"/>
        <v/>
      </c>
      <c r="M1870" t="str">
        <f t="shared" si="197"/>
        <v/>
      </c>
      <c r="N1870" t="e">
        <v>#VALUE!</v>
      </c>
      <c r="O1870" t="e">
        <v>#VALUE!</v>
      </c>
      <c r="P1870" t="e">
        <v>#VALUE!</v>
      </c>
      <c r="R1870" t="e">
        <v>#VALUE!</v>
      </c>
      <c r="S1870" t="s">
        <v>35</v>
      </c>
      <c r="AF1870" s="10">
        <v>18070</v>
      </c>
      <c r="AG1870">
        <f t="shared" ca="1" si="198"/>
        <v>0</v>
      </c>
      <c r="AH1870">
        <f t="shared" ca="1" si="199"/>
        <v>0</v>
      </c>
      <c r="AI1870">
        <f t="shared" ca="1" si="200"/>
        <v>0</v>
      </c>
      <c r="AJ1870">
        <f t="shared" ca="1" si="201"/>
        <v>1</v>
      </c>
      <c r="AK1870">
        <f t="shared" ca="1" si="202"/>
        <v>1333.5</v>
      </c>
    </row>
    <row r="1871" spans="12:37" x14ac:dyDescent="0.25">
      <c r="L1871" t="str">
        <f t="shared" si="203"/>
        <v/>
      </c>
      <c r="M1871" t="str">
        <f t="shared" si="197"/>
        <v/>
      </c>
      <c r="N1871" t="e">
        <v>#VALUE!</v>
      </c>
      <c r="O1871" t="e">
        <v>#VALUE!</v>
      </c>
      <c r="P1871" t="e">
        <v>#VALUE!</v>
      </c>
      <c r="R1871" t="e">
        <v>#VALUE!</v>
      </c>
      <c r="S1871" t="s">
        <v>35</v>
      </c>
      <c r="AF1871" s="10">
        <v>18080</v>
      </c>
      <c r="AG1871">
        <f t="shared" ca="1" si="198"/>
        <v>0</v>
      </c>
      <c r="AH1871">
        <f t="shared" ca="1" si="199"/>
        <v>0</v>
      </c>
      <c r="AI1871">
        <f t="shared" ca="1" si="200"/>
        <v>0</v>
      </c>
      <c r="AJ1871">
        <f t="shared" ca="1" si="201"/>
        <v>1</v>
      </c>
      <c r="AK1871">
        <f t="shared" ca="1" si="202"/>
        <v>1333.5</v>
      </c>
    </row>
    <row r="1872" spans="12:37" x14ac:dyDescent="0.25">
      <c r="L1872" t="str">
        <f t="shared" si="203"/>
        <v/>
      </c>
      <c r="M1872" t="str">
        <f t="shared" si="197"/>
        <v/>
      </c>
      <c r="AF1872" s="10">
        <v>18090</v>
      </c>
      <c r="AG1872">
        <f t="shared" ca="1" si="198"/>
        <v>0</v>
      </c>
      <c r="AH1872">
        <f t="shared" ca="1" si="199"/>
        <v>0</v>
      </c>
      <c r="AI1872">
        <f t="shared" ca="1" si="200"/>
        <v>0</v>
      </c>
      <c r="AJ1872">
        <f t="shared" ca="1" si="201"/>
        <v>1</v>
      </c>
      <c r="AK1872">
        <f t="shared" ca="1" si="202"/>
        <v>1333.5</v>
      </c>
    </row>
    <row r="1873" spans="12:37" x14ac:dyDescent="0.25">
      <c r="L1873" t="str">
        <f t="shared" si="203"/>
        <v/>
      </c>
      <c r="M1873" t="str">
        <f t="shared" si="197"/>
        <v/>
      </c>
      <c r="AF1873" s="10">
        <v>18100</v>
      </c>
      <c r="AG1873">
        <f t="shared" ca="1" si="198"/>
        <v>0</v>
      </c>
      <c r="AH1873">
        <f t="shared" ca="1" si="199"/>
        <v>0</v>
      </c>
      <c r="AI1873">
        <f t="shared" ca="1" si="200"/>
        <v>0</v>
      </c>
      <c r="AJ1873">
        <f t="shared" ca="1" si="201"/>
        <v>1</v>
      </c>
      <c r="AK1873">
        <f t="shared" ca="1" si="202"/>
        <v>1333.5</v>
      </c>
    </row>
    <row r="1874" spans="12:37" x14ac:dyDescent="0.25">
      <c r="L1874" t="str">
        <f t="shared" si="203"/>
        <v/>
      </c>
      <c r="M1874" t="str">
        <f t="shared" si="197"/>
        <v/>
      </c>
      <c r="N1874" t="s">
        <v>32</v>
      </c>
      <c r="O1874" t="s">
        <v>33</v>
      </c>
      <c r="P1874" t="s">
        <v>34</v>
      </c>
      <c r="AF1874" s="10">
        <v>18110</v>
      </c>
      <c r="AG1874">
        <f t="shared" ca="1" si="198"/>
        <v>0</v>
      </c>
      <c r="AH1874">
        <f t="shared" ca="1" si="199"/>
        <v>0</v>
      </c>
      <c r="AI1874">
        <f t="shared" ca="1" si="200"/>
        <v>0</v>
      </c>
      <c r="AJ1874">
        <f t="shared" ca="1" si="201"/>
        <v>1</v>
      </c>
      <c r="AK1874">
        <f t="shared" ca="1" si="202"/>
        <v>1333.5</v>
      </c>
    </row>
    <row r="1875" spans="12:37" x14ac:dyDescent="0.25">
      <c r="L1875" t="str">
        <f t="shared" si="203"/>
        <v/>
      </c>
      <c r="M1875" t="str">
        <f t="shared" si="197"/>
        <v/>
      </c>
      <c r="N1875" t="e">
        <f>COS(RADIANS(M1875))</f>
        <v>#VALUE!</v>
      </c>
      <c r="O1875" t="str">
        <f>IFERROR(-COS(RADIANS(DEGREES(ASIN(((SIN(RADIANS(M1875)))*$C$26)/(SQRT((((SIN(RADIANS(M1875)))*$C$26)^2)+(($C$22-$C$25-(((SIN(RADIANS(90-M1875)))*$C$26))-$C$23)^2))))))),"")</f>
        <v/>
      </c>
      <c r="P1875" t="e">
        <f>N1875</f>
        <v>#VALUE!</v>
      </c>
      <c r="R1875">
        <v>0</v>
      </c>
      <c r="AF1875" s="10">
        <v>18120</v>
      </c>
      <c r="AG1875">
        <f t="shared" ca="1" si="198"/>
        <v>0</v>
      </c>
      <c r="AH1875">
        <f t="shared" ca="1" si="199"/>
        <v>0</v>
      </c>
      <c r="AI1875">
        <f t="shared" ca="1" si="200"/>
        <v>0</v>
      </c>
      <c r="AJ1875">
        <f t="shared" ca="1" si="201"/>
        <v>1</v>
      </c>
      <c r="AK1875">
        <f t="shared" ca="1" si="202"/>
        <v>1333.5</v>
      </c>
    </row>
    <row r="1876" spans="12:37" x14ac:dyDescent="0.25">
      <c r="L1876" t="str">
        <f t="shared" si="203"/>
        <v/>
      </c>
      <c r="M1876" t="str">
        <f t="shared" si="197"/>
        <v/>
      </c>
      <c r="N1876" t="e">
        <f>SIN(RADIANS(M1875))</f>
        <v>#VALUE!</v>
      </c>
      <c r="O1876" t="e">
        <f>SIN(RADIANS(DEGREES(ASIN(((SIN(RADIANS(M1875)))*$C$26)/(SQRT((((SIN(RADIANS(M1875)))*$C$26)^2)+(($C$22-$C$25-(((SIN(RADIANS(90-M1875)))*$C$26))-$C$23)^2)))))))</f>
        <v>#VALUE!</v>
      </c>
      <c r="P1876" t="e">
        <f>N1876</f>
        <v>#VALUE!</v>
      </c>
      <c r="R1876">
        <f>$C$6</f>
        <v>1333.5</v>
      </c>
      <c r="AF1876" s="10">
        <v>18130</v>
      </c>
      <c r="AG1876">
        <f t="shared" ca="1" si="198"/>
        <v>0</v>
      </c>
      <c r="AH1876">
        <f t="shared" ca="1" si="199"/>
        <v>0</v>
      </c>
      <c r="AI1876">
        <f t="shared" ca="1" si="200"/>
        <v>0</v>
      </c>
      <c r="AJ1876">
        <f t="shared" ca="1" si="201"/>
        <v>1</v>
      </c>
      <c r="AK1876">
        <f t="shared" ca="1" si="202"/>
        <v>1333.5</v>
      </c>
    </row>
    <row r="1877" spans="12:37" x14ac:dyDescent="0.25">
      <c r="L1877" t="str">
        <f t="shared" si="203"/>
        <v/>
      </c>
      <c r="M1877" t="str">
        <f t="shared" si="197"/>
        <v/>
      </c>
      <c r="N1877">
        <v>0</v>
      </c>
      <c r="O1877" t="e">
        <f>$C$23*O1876</f>
        <v>#VALUE!</v>
      </c>
      <c r="P1877" t="e">
        <f>$C$22*P1876</f>
        <v>#VALUE!</v>
      </c>
      <c r="R1877">
        <f>$C$20*$C$6</f>
        <v>25325.832000000002</v>
      </c>
      <c r="AF1877" s="10">
        <v>18140</v>
      </c>
      <c r="AG1877">
        <f t="shared" ca="1" si="198"/>
        <v>0</v>
      </c>
      <c r="AH1877">
        <f t="shared" ca="1" si="199"/>
        <v>0</v>
      </c>
      <c r="AI1877">
        <f t="shared" ca="1" si="200"/>
        <v>0</v>
      </c>
      <c r="AJ1877">
        <f t="shared" ca="1" si="201"/>
        <v>1</v>
      </c>
      <c r="AK1877">
        <f t="shared" ca="1" si="202"/>
        <v>1333.5</v>
      </c>
    </row>
    <row r="1878" spans="12:37" x14ac:dyDescent="0.25">
      <c r="L1878" t="str">
        <f t="shared" si="203"/>
        <v/>
      </c>
      <c r="M1878" t="str">
        <f t="shared" si="197"/>
        <v/>
      </c>
      <c r="AF1878" s="10">
        <v>18150</v>
      </c>
      <c r="AG1878">
        <f t="shared" ca="1" si="198"/>
        <v>0</v>
      </c>
      <c r="AH1878">
        <f t="shared" ca="1" si="199"/>
        <v>0</v>
      </c>
      <c r="AI1878">
        <f t="shared" ca="1" si="200"/>
        <v>0</v>
      </c>
      <c r="AJ1878">
        <f t="shared" ca="1" si="201"/>
        <v>1</v>
      </c>
      <c r="AK1878">
        <f t="shared" ca="1" si="202"/>
        <v>1333.5</v>
      </c>
    </row>
    <row r="1879" spans="12:37" x14ac:dyDescent="0.25">
      <c r="L1879" t="str">
        <f t="shared" si="203"/>
        <v/>
      </c>
      <c r="M1879" t="str">
        <f t="shared" si="197"/>
        <v/>
      </c>
      <c r="N1879" t="e">
        <f t="array" ref="N1879:P1881">MINVERSE(N1875:P1877)</f>
        <v>#VALUE!</v>
      </c>
      <c r="O1879" t="e">
        <v>#VALUE!</v>
      </c>
      <c r="P1879" t="e">
        <v>#VALUE!</v>
      </c>
      <c r="R1879" t="e">
        <f t="array" ref="R1879:R1881">MMULT(N1879:P1881,R1875:R1877)</f>
        <v>#VALUE!</v>
      </c>
      <c r="S1879" t="s">
        <v>35</v>
      </c>
      <c r="AF1879" s="10">
        <v>18160</v>
      </c>
      <c r="AG1879">
        <f t="shared" ca="1" si="198"/>
        <v>0</v>
      </c>
      <c r="AH1879">
        <f t="shared" ca="1" si="199"/>
        <v>0</v>
      </c>
      <c r="AI1879">
        <f t="shared" ca="1" si="200"/>
        <v>0</v>
      </c>
      <c r="AJ1879">
        <f t="shared" ca="1" si="201"/>
        <v>1</v>
      </c>
      <c r="AK1879">
        <f t="shared" ca="1" si="202"/>
        <v>1333.5</v>
      </c>
    </row>
    <row r="1880" spans="12:37" x14ac:dyDescent="0.25">
      <c r="L1880" t="str">
        <f t="shared" si="203"/>
        <v/>
      </c>
      <c r="M1880" t="str">
        <f t="shared" si="197"/>
        <v/>
      </c>
      <c r="N1880" t="e">
        <v>#VALUE!</v>
      </c>
      <c r="O1880" t="e">
        <v>#VALUE!</v>
      </c>
      <c r="P1880" t="e">
        <v>#VALUE!</v>
      </c>
      <c r="R1880" t="e">
        <v>#VALUE!</v>
      </c>
      <c r="S1880" t="s">
        <v>35</v>
      </c>
      <c r="AF1880" s="10">
        <v>18170</v>
      </c>
      <c r="AG1880">
        <f t="shared" ca="1" si="198"/>
        <v>0</v>
      </c>
      <c r="AH1880">
        <f t="shared" ca="1" si="199"/>
        <v>0</v>
      </c>
      <c r="AI1880">
        <f t="shared" ca="1" si="200"/>
        <v>0</v>
      </c>
      <c r="AJ1880">
        <f t="shared" ca="1" si="201"/>
        <v>1</v>
      </c>
      <c r="AK1880">
        <f t="shared" ca="1" si="202"/>
        <v>1333.5</v>
      </c>
    </row>
    <row r="1881" spans="12:37" x14ac:dyDescent="0.25">
      <c r="L1881" t="str">
        <f t="shared" si="203"/>
        <v/>
      </c>
      <c r="M1881" t="str">
        <f t="shared" si="197"/>
        <v/>
      </c>
      <c r="N1881" t="e">
        <v>#VALUE!</v>
      </c>
      <c r="O1881" t="e">
        <v>#VALUE!</v>
      </c>
      <c r="P1881" t="e">
        <v>#VALUE!</v>
      </c>
      <c r="R1881" t="e">
        <v>#VALUE!</v>
      </c>
      <c r="S1881" t="s">
        <v>35</v>
      </c>
      <c r="AF1881" s="10">
        <v>18180</v>
      </c>
      <c r="AG1881">
        <f t="shared" ca="1" si="198"/>
        <v>0</v>
      </c>
      <c r="AH1881">
        <f t="shared" ca="1" si="199"/>
        <v>0</v>
      </c>
      <c r="AI1881">
        <f t="shared" ca="1" si="200"/>
        <v>0</v>
      </c>
      <c r="AJ1881">
        <f t="shared" ca="1" si="201"/>
        <v>1</v>
      </c>
      <c r="AK1881">
        <f t="shared" ca="1" si="202"/>
        <v>1333.5</v>
      </c>
    </row>
    <row r="1882" spans="12:37" x14ac:dyDescent="0.25">
      <c r="L1882" t="str">
        <f t="shared" si="203"/>
        <v/>
      </c>
      <c r="M1882" t="str">
        <f t="shared" si="197"/>
        <v/>
      </c>
      <c r="AF1882" s="10">
        <v>18190</v>
      </c>
      <c r="AG1882">
        <f t="shared" ca="1" si="198"/>
        <v>0</v>
      </c>
      <c r="AH1882">
        <f t="shared" ca="1" si="199"/>
        <v>0</v>
      </c>
      <c r="AI1882">
        <f t="shared" ca="1" si="200"/>
        <v>0</v>
      </c>
      <c r="AJ1882">
        <f t="shared" ca="1" si="201"/>
        <v>1</v>
      </c>
      <c r="AK1882">
        <f t="shared" ca="1" si="202"/>
        <v>1333.5</v>
      </c>
    </row>
    <row r="1883" spans="12:37" x14ac:dyDescent="0.25">
      <c r="L1883" t="str">
        <f t="shared" si="203"/>
        <v/>
      </c>
      <c r="M1883" t="str">
        <f t="shared" si="197"/>
        <v/>
      </c>
      <c r="AF1883" s="10">
        <v>18200</v>
      </c>
      <c r="AG1883">
        <f t="shared" ca="1" si="198"/>
        <v>0</v>
      </c>
      <c r="AH1883">
        <f t="shared" ca="1" si="199"/>
        <v>0</v>
      </c>
      <c r="AI1883">
        <f t="shared" ca="1" si="200"/>
        <v>0</v>
      </c>
      <c r="AJ1883">
        <f t="shared" ca="1" si="201"/>
        <v>1</v>
      </c>
      <c r="AK1883">
        <f t="shared" ca="1" si="202"/>
        <v>1333.5</v>
      </c>
    </row>
    <row r="1884" spans="12:37" x14ac:dyDescent="0.25">
      <c r="L1884" t="str">
        <f t="shared" si="203"/>
        <v/>
      </c>
      <c r="M1884" t="str">
        <f t="shared" si="197"/>
        <v/>
      </c>
      <c r="N1884" t="s">
        <v>32</v>
      </c>
      <c r="O1884" t="s">
        <v>33</v>
      </c>
      <c r="P1884" t="s">
        <v>34</v>
      </c>
      <c r="AF1884" s="10">
        <v>18210</v>
      </c>
      <c r="AG1884">
        <f t="shared" ca="1" si="198"/>
        <v>0</v>
      </c>
      <c r="AH1884">
        <f t="shared" ca="1" si="199"/>
        <v>0</v>
      </c>
      <c r="AI1884">
        <f t="shared" ca="1" si="200"/>
        <v>0</v>
      </c>
      <c r="AJ1884">
        <f t="shared" ca="1" si="201"/>
        <v>1</v>
      </c>
      <c r="AK1884">
        <f t="shared" ca="1" si="202"/>
        <v>1333.5</v>
      </c>
    </row>
    <row r="1885" spans="12:37" x14ac:dyDescent="0.25">
      <c r="L1885" t="str">
        <f t="shared" si="203"/>
        <v/>
      </c>
      <c r="M1885" t="str">
        <f t="shared" si="197"/>
        <v/>
      </c>
      <c r="N1885" t="e">
        <f>COS(RADIANS(M1885))</f>
        <v>#VALUE!</v>
      </c>
      <c r="O1885" t="str">
        <f>IFERROR(-COS(RADIANS(DEGREES(ASIN(((SIN(RADIANS(M1885)))*$C$26)/(SQRT((((SIN(RADIANS(M1885)))*$C$26)^2)+(($C$22-$C$25-(((SIN(RADIANS(90-M1885)))*$C$26))-$C$23)^2))))))),"")</f>
        <v/>
      </c>
      <c r="P1885" t="e">
        <f>N1885</f>
        <v>#VALUE!</v>
      </c>
      <c r="R1885">
        <v>0</v>
      </c>
      <c r="AF1885" s="10">
        <v>18220</v>
      </c>
      <c r="AG1885">
        <f t="shared" ca="1" si="198"/>
        <v>0</v>
      </c>
      <c r="AH1885">
        <f t="shared" ca="1" si="199"/>
        <v>0</v>
      </c>
      <c r="AI1885">
        <f t="shared" ca="1" si="200"/>
        <v>0</v>
      </c>
      <c r="AJ1885">
        <f t="shared" ca="1" si="201"/>
        <v>1</v>
      </c>
      <c r="AK1885">
        <f t="shared" ca="1" si="202"/>
        <v>1333.5</v>
      </c>
    </row>
    <row r="1886" spans="12:37" x14ac:dyDescent="0.25">
      <c r="L1886" t="str">
        <f t="shared" si="203"/>
        <v/>
      </c>
      <c r="M1886" t="str">
        <f t="shared" si="197"/>
        <v/>
      </c>
      <c r="N1886" t="e">
        <f>SIN(RADIANS(M1885))</f>
        <v>#VALUE!</v>
      </c>
      <c r="O1886" t="e">
        <f>SIN(RADIANS(DEGREES(ASIN(((SIN(RADIANS(M1885)))*$C$26)/(SQRT((((SIN(RADIANS(M1885)))*$C$26)^2)+(($C$22-$C$25-(((SIN(RADIANS(90-M1885)))*$C$26))-$C$23)^2)))))))</f>
        <v>#VALUE!</v>
      </c>
      <c r="P1886" t="e">
        <f>N1886</f>
        <v>#VALUE!</v>
      </c>
      <c r="R1886">
        <f>$C$6</f>
        <v>1333.5</v>
      </c>
      <c r="AF1886" s="10">
        <v>18230</v>
      </c>
      <c r="AG1886">
        <f t="shared" ca="1" si="198"/>
        <v>0</v>
      </c>
      <c r="AH1886">
        <f t="shared" ca="1" si="199"/>
        <v>0</v>
      </c>
      <c r="AI1886">
        <f t="shared" ca="1" si="200"/>
        <v>0</v>
      </c>
      <c r="AJ1886">
        <f t="shared" ca="1" si="201"/>
        <v>1</v>
      </c>
      <c r="AK1886">
        <f t="shared" ca="1" si="202"/>
        <v>1333.5</v>
      </c>
    </row>
    <row r="1887" spans="12:37" x14ac:dyDescent="0.25">
      <c r="L1887" t="str">
        <f t="shared" si="203"/>
        <v/>
      </c>
      <c r="M1887" t="str">
        <f t="shared" si="197"/>
        <v/>
      </c>
      <c r="N1887">
        <v>0</v>
      </c>
      <c r="O1887" t="e">
        <f>$C$23*O1886</f>
        <v>#VALUE!</v>
      </c>
      <c r="P1887" t="e">
        <f>$C$22*P1886</f>
        <v>#VALUE!</v>
      </c>
      <c r="R1887">
        <f>$C$20*$C$6</f>
        <v>25325.832000000002</v>
      </c>
      <c r="AF1887" s="10">
        <v>18240</v>
      </c>
      <c r="AG1887">
        <f t="shared" ca="1" si="198"/>
        <v>0</v>
      </c>
      <c r="AH1887">
        <f t="shared" ca="1" si="199"/>
        <v>0</v>
      </c>
      <c r="AI1887">
        <f t="shared" ca="1" si="200"/>
        <v>0</v>
      </c>
      <c r="AJ1887">
        <f t="shared" ca="1" si="201"/>
        <v>1</v>
      </c>
      <c r="AK1887">
        <f t="shared" ca="1" si="202"/>
        <v>1333.5</v>
      </c>
    </row>
    <row r="1888" spans="12:37" x14ac:dyDescent="0.25">
      <c r="L1888" t="str">
        <f t="shared" si="203"/>
        <v/>
      </c>
      <c r="M1888" t="str">
        <f t="shared" si="197"/>
        <v/>
      </c>
      <c r="AF1888" s="10">
        <v>18250</v>
      </c>
      <c r="AG1888">
        <f t="shared" ca="1" si="198"/>
        <v>0</v>
      </c>
      <c r="AH1888">
        <f t="shared" ca="1" si="199"/>
        <v>0</v>
      </c>
      <c r="AI1888">
        <f t="shared" ca="1" si="200"/>
        <v>0</v>
      </c>
      <c r="AJ1888">
        <f t="shared" ca="1" si="201"/>
        <v>1</v>
      </c>
      <c r="AK1888">
        <f t="shared" ca="1" si="202"/>
        <v>1333.5</v>
      </c>
    </row>
    <row r="1889" spans="12:37" x14ac:dyDescent="0.25">
      <c r="L1889" t="str">
        <f t="shared" si="203"/>
        <v/>
      </c>
      <c r="M1889" t="str">
        <f t="shared" si="197"/>
        <v/>
      </c>
      <c r="N1889" t="e">
        <f t="array" ref="N1889:P1891">MINVERSE(N1885:P1887)</f>
        <v>#VALUE!</v>
      </c>
      <c r="O1889" t="e">
        <v>#VALUE!</v>
      </c>
      <c r="P1889" t="e">
        <v>#VALUE!</v>
      </c>
      <c r="R1889" t="e">
        <f t="array" ref="R1889:R1891">MMULT(N1889:P1891,R1885:R1887)</f>
        <v>#VALUE!</v>
      </c>
      <c r="S1889" t="s">
        <v>35</v>
      </c>
      <c r="AF1889" s="10">
        <v>18260</v>
      </c>
      <c r="AG1889">
        <f t="shared" ca="1" si="198"/>
        <v>0</v>
      </c>
      <c r="AH1889">
        <f t="shared" ca="1" si="199"/>
        <v>0</v>
      </c>
      <c r="AI1889">
        <f t="shared" ca="1" si="200"/>
        <v>0</v>
      </c>
      <c r="AJ1889">
        <f t="shared" ca="1" si="201"/>
        <v>1</v>
      </c>
      <c r="AK1889">
        <f t="shared" ca="1" si="202"/>
        <v>1333.5</v>
      </c>
    </row>
    <row r="1890" spans="12:37" x14ac:dyDescent="0.25">
      <c r="L1890" t="str">
        <f t="shared" si="203"/>
        <v/>
      </c>
      <c r="M1890" t="str">
        <f t="shared" si="197"/>
        <v/>
      </c>
      <c r="N1890" t="e">
        <v>#VALUE!</v>
      </c>
      <c r="O1890" t="e">
        <v>#VALUE!</v>
      </c>
      <c r="P1890" t="e">
        <v>#VALUE!</v>
      </c>
      <c r="R1890" t="e">
        <v>#VALUE!</v>
      </c>
      <c r="S1890" t="s">
        <v>35</v>
      </c>
      <c r="AF1890" s="10">
        <v>18270</v>
      </c>
      <c r="AG1890">
        <f t="shared" ca="1" si="198"/>
        <v>0</v>
      </c>
      <c r="AH1890">
        <f t="shared" ca="1" si="199"/>
        <v>0</v>
      </c>
      <c r="AI1890">
        <f t="shared" ca="1" si="200"/>
        <v>0</v>
      </c>
      <c r="AJ1890">
        <f t="shared" ca="1" si="201"/>
        <v>1</v>
      </c>
      <c r="AK1890">
        <f t="shared" ca="1" si="202"/>
        <v>1333.5</v>
      </c>
    </row>
    <row r="1891" spans="12:37" x14ac:dyDescent="0.25">
      <c r="L1891" t="str">
        <f t="shared" si="203"/>
        <v/>
      </c>
      <c r="M1891" t="str">
        <f t="shared" ref="M1891:M1954" si="204">IF(M1881="","",IF(((M1881+$O$61)&gt;=$O$49+($O$61/2)),"",(M1881+$O$61)))</f>
        <v/>
      </c>
      <c r="N1891" t="e">
        <v>#VALUE!</v>
      </c>
      <c r="O1891" t="e">
        <v>#VALUE!</v>
      </c>
      <c r="P1891" t="e">
        <v>#VALUE!</v>
      </c>
      <c r="R1891" t="e">
        <v>#VALUE!</v>
      </c>
      <c r="S1891" t="s">
        <v>35</v>
      </c>
      <c r="AF1891" s="10">
        <v>18280</v>
      </c>
      <c r="AG1891">
        <f t="shared" ca="1" si="198"/>
        <v>0</v>
      </c>
      <c r="AH1891">
        <f t="shared" ca="1" si="199"/>
        <v>0</v>
      </c>
      <c r="AI1891">
        <f t="shared" ca="1" si="200"/>
        <v>0</v>
      </c>
      <c r="AJ1891">
        <f t="shared" ca="1" si="201"/>
        <v>1</v>
      </c>
      <c r="AK1891">
        <f t="shared" ca="1" si="202"/>
        <v>1333.5</v>
      </c>
    </row>
    <row r="1892" spans="12:37" x14ac:dyDescent="0.25">
      <c r="L1892" t="str">
        <f t="shared" si="203"/>
        <v/>
      </c>
      <c r="M1892" t="str">
        <f t="shared" si="204"/>
        <v/>
      </c>
      <c r="AF1892" s="10">
        <v>18290</v>
      </c>
      <c r="AG1892">
        <f t="shared" ca="1" si="198"/>
        <v>0</v>
      </c>
      <c r="AH1892">
        <f t="shared" ca="1" si="199"/>
        <v>0</v>
      </c>
      <c r="AI1892">
        <f t="shared" ca="1" si="200"/>
        <v>0</v>
      </c>
      <c r="AJ1892">
        <f t="shared" ca="1" si="201"/>
        <v>1</v>
      </c>
      <c r="AK1892">
        <f t="shared" ca="1" si="202"/>
        <v>1333.5</v>
      </c>
    </row>
    <row r="1893" spans="12:37" x14ac:dyDescent="0.25">
      <c r="L1893" t="str">
        <f t="shared" si="203"/>
        <v/>
      </c>
      <c r="M1893" t="str">
        <f t="shared" si="204"/>
        <v/>
      </c>
      <c r="AF1893" s="10">
        <v>18300</v>
      </c>
      <c r="AG1893">
        <f t="shared" ca="1" si="198"/>
        <v>0</v>
      </c>
      <c r="AH1893">
        <f t="shared" ca="1" si="199"/>
        <v>0</v>
      </c>
      <c r="AI1893">
        <f t="shared" ca="1" si="200"/>
        <v>0</v>
      </c>
      <c r="AJ1893">
        <f t="shared" ca="1" si="201"/>
        <v>1</v>
      </c>
      <c r="AK1893">
        <f t="shared" ca="1" si="202"/>
        <v>1333.5</v>
      </c>
    </row>
    <row r="1894" spans="12:37" x14ac:dyDescent="0.25">
      <c r="L1894" t="str">
        <f t="shared" si="203"/>
        <v/>
      </c>
      <c r="M1894" t="str">
        <f t="shared" si="204"/>
        <v/>
      </c>
      <c r="N1894" t="s">
        <v>32</v>
      </c>
      <c r="O1894" t="s">
        <v>33</v>
      </c>
      <c r="P1894" t="s">
        <v>34</v>
      </c>
      <c r="AF1894" s="10">
        <v>18310</v>
      </c>
      <c r="AG1894">
        <f t="shared" ca="1" si="198"/>
        <v>0</v>
      </c>
      <c r="AH1894">
        <f t="shared" ca="1" si="199"/>
        <v>0</v>
      </c>
      <c r="AI1894">
        <f t="shared" ca="1" si="200"/>
        <v>0</v>
      </c>
      <c r="AJ1894">
        <f t="shared" ca="1" si="201"/>
        <v>1</v>
      </c>
      <c r="AK1894">
        <f t="shared" ca="1" si="202"/>
        <v>1333.5</v>
      </c>
    </row>
    <row r="1895" spans="12:37" x14ac:dyDescent="0.25">
      <c r="L1895" t="str">
        <f t="shared" si="203"/>
        <v/>
      </c>
      <c r="M1895" t="str">
        <f t="shared" si="204"/>
        <v/>
      </c>
      <c r="N1895" t="e">
        <f>COS(RADIANS(M1895))</f>
        <v>#VALUE!</v>
      </c>
      <c r="O1895" t="str">
        <f>IFERROR(-COS(RADIANS(DEGREES(ASIN(((SIN(RADIANS(M1895)))*$C$26)/(SQRT((((SIN(RADIANS(M1895)))*$C$26)^2)+(($C$22-$C$25-(((SIN(RADIANS(90-M1895)))*$C$26))-$C$23)^2))))))),"")</f>
        <v/>
      </c>
      <c r="P1895" t="e">
        <f>N1895</f>
        <v>#VALUE!</v>
      </c>
      <c r="R1895">
        <v>0</v>
      </c>
      <c r="AF1895" s="10">
        <v>18320</v>
      </c>
      <c r="AG1895">
        <f t="shared" ca="1" si="198"/>
        <v>0</v>
      </c>
      <c r="AH1895">
        <f t="shared" ca="1" si="199"/>
        <v>0</v>
      </c>
      <c r="AI1895">
        <f t="shared" ca="1" si="200"/>
        <v>0</v>
      </c>
      <c r="AJ1895">
        <f t="shared" ca="1" si="201"/>
        <v>1</v>
      </c>
      <c r="AK1895">
        <f t="shared" ca="1" si="202"/>
        <v>1333.5</v>
      </c>
    </row>
    <row r="1896" spans="12:37" x14ac:dyDescent="0.25">
      <c r="L1896" t="str">
        <f t="shared" si="203"/>
        <v/>
      </c>
      <c r="M1896" t="str">
        <f t="shared" si="204"/>
        <v/>
      </c>
      <c r="N1896" t="e">
        <f>SIN(RADIANS(M1895))</f>
        <v>#VALUE!</v>
      </c>
      <c r="O1896" t="e">
        <f>SIN(RADIANS(DEGREES(ASIN(((SIN(RADIANS(M1895)))*$C$26)/(SQRT((((SIN(RADIANS(M1895)))*$C$26)^2)+(($C$22-$C$25-(((SIN(RADIANS(90-M1895)))*$C$26))-$C$23)^2)))))))</f>
        <v>#VALUE!</v>
      </c>
      <c r="P1896" t="e">
        <f>N1896</f>
        <v>#VALUE!</v>
      </c>
      <c r="R1896">
        <f>$C$6</f>
        <v>1333.5</v>
      </c>
      <c r="AF1896" s="10">
        <v>18330</v>
      </c>
      <c r="AG1896">
        <f t="shared" ca="1" si="198"/>
        <v>0</v>
      </c>
      <c r="AH1896">
        <f t="shared" ca="1" si="199"/>
        <v>0</v>
      </c>
      <c r="AI1896">
        <f t="shared" ca="1" si="200"/>
        <v>0</v>
      </c>
      <c r="AJ1896">
        <f t="shared" ca="1" si="201"/>
        <v>1</v>
      </c>
      <c r="AK1896">
        <f t="shared" ca="1" si="202"/>
        <v>1333.5</v>
      </c>
    </row>
    <row r="1897" spans="12:37" x14ac:dyDescent="0.25">
      <c r="L1897" t="str">
        <f t="shared" si="203"/>
        <v/>
      </c>
      <c r="M1897" t="str">
        <f t="shared" si="204"/>
        <v/>
      </c>
      <c r="N1897">
        <v>0</v>
      </c>
      <c r="O1897" t="e">
        <f>$C$23*O1896</f>
        <v>#VALUE!</v>
      </c>
      <c r="P1897" t="e">
        <f>$C$22*P1896</f>
        <v>#VALUE!</v>
      </c>
      <c r="R1897">
        <f>$C$20*$C$6</f>
        <v>25325.832000000002</v>
      </c>
      <c r="AF1897" s="10">
        <v>18340</v>
      </c>
      <c r="AG1897">
        <f t="shared" ca="1" si="198"/>
        <v>0</v>
      </c>
      <c r="AH1897">
        <f t="shared" ca="1" si="199"/>
        <v>0</v>
      </c>
      <c r="AI1897">
        <f t="shared" ca="1" si="200"/>
        <v>0</v>
      </c>
      <c r="AJ1897">
        <f t="shared" ca="1" si="201"/>
        <v>1</v>
      </c>
      <c r="AK1897">
        <f t="shared" ca="1" si="202"/>
        <v>1333.5</v>
      </c>
    </row>
    <row r="1898" spans="12:37" x14ac:dyDescent="0.25">
      <c r="L1898" t="str">
        <f t="shared" si="203"/>
        <v/>
      </c>
      <c r="M1898" t="str">
        <f t="shared" si="204"/>
        <v/>
      </c>
      <c r="AF1898" s="10">
        <v>18350</v>
      </c>
      <c r="AG1898">
        <f t="shared" ca="1" si="198"/>
        <v>0</v>
      </c>
      <c r="AH1898">
        <f t="shared" ca="1" si="199"/>
        <v>0</v>
      </c>
      <c r="AI1898">
        <f t="shared" ca="1" si="200"/>
        <v>0</v>
      </c>
      <c r="AJ1898">
        <f t="shared" ca="1" si="201"/>
        <v>1</v>
      </c>
      <c r="AK1898">
        <f t="shared" ca="1" si="202"/>
        <v>1333.5</v>
      </c>
    </row>
    <row r="1899" spans="12:37" x14ac:dyDescent="0.25">
      <c r="L1899" t="str">
        <f t="shared" si="203"/>
        <v/>
      </c>
      <c r="M1899" t="str">
        <f t="shared" si="204"/>
        <v/>
      </c>
      <c r="N1899" t="e">
        <f t="array" ref="N1899:P1901">MINVERSE(N1895:P1897)</f>
        <v>#VALUE!</v>
      </c>
      <c r="O1899" t="e">
        <v>#VALUE!</v>
      </c>
      <c r="P1899" t="e">
        <v>#VALUE!</v>
      </c>
      <c r="R1899" t="e">
        <f t="array" ref="R1899:R1901">MMULT(N1899:P1901,R1895:R1897)</f>
        <v>#VALUE!</v>
      </c>
      <c r="S1899" t="s">
        <v>35</v>
      </c>
      <c r="AF1899" s="10">
        <v>18360</v>
      </c>
      <c r="AG1899">
        <f t="shared" ca="1" si="198"/>
        <v>0</v>
      </c>
      <c r="AH1899">
        <f t="shared" ca="1" si="199"/>
        <v>0</v>
      </c>
      <c r="AI1899">
        <f t="shared" ca="1" si="200"/>
        <v>0</v>
      </c>
      <c r="AJ1899">
        <f t="shared" ca="1" si="201"/>
        <v>1</v>
      </c>
      <c r="AK1899">
        <f t="shared" ca="1" si="202"/>
        <v>1333.5</v>
      </c>
    </row>
    <row r="1900" spans="12:37" x14ac:dyDescent="0.25">
      <c r="L1900" t="str">
        <f t="shared" si="203"/>
        <v/>
      </c>
      <c r="M1900" t="str">
        <f t="shared" si="204"/>
        <v/>
      </c>
      <c r="N1900" t="e">
        <v>#VALUE!</v>
      </c>
      <c r="O1900" t="e">
        <v>#VALUE!</v>
      </c>
      <c r="P1900" t="e">
        <v>#VALUE!</v>
      </c>
      <c r="R1900" t="e">
        <v>#VALUE!</v>
      </c>
      <c r="S1900" t="s">
        <v>35</v>
      </c>
      <c r="AF1900" s="10">
        <v>18370</v>
      </c>
      <c r="AG1900">
        <f t="shared" ca="1" si="198"/>
        <v>0</v>
      </c>
      <c r="AH1900">
        <f t="shared" ca="1" si="199"/>
        <v>0</v>
      </c>
      <c r="AI1900">
        <f t="shared" ca="1" si="200"/>
        <v>0</v>
      </c>
      <c r="AJ1900">
        <f t="shared" ca="1" si="201"/>
        <v>1</v>
      </c>
      <c r="AK1900">
        <f t="shared" ca="1" si="202"/>
        <v>1333.5</v>
      </c>
    </row>
    <row r="1901" spans="12:37" x14ac:dyDescent="0.25">
      <c r="L1901" t="str">
        <f t="shared" si="203"/>
        <v/>
      </c>
      <c r="M1901" t="str">
        <f t="shared" si="204"/>
        <v/>
      </c>
      <c r="N1901" t="e">
        <v>#VALUE!</v>
      </c>
      <c r="O1901" t="e">
        <v>#VALUE!</v>
      </c>
      <c r="P1901" t="e">
        <v>#VALUE!</v>
      </c>
      <c r="R1901" t="e">
        <v>#VALUE!</v>
      </c>
      <c r="S1901" t="s">
        <v>35</v>
      </c>
      <c r="AF1901" s="10">
        <v>18380</v>
      </c>
      <c r="AG1901">
        <f t="shared" ca="1" si="198"/>
        <v>0</v>
      </c>
      <c r="AH1901">
        <f t="shared" ca="1" si="199"/>
        <v>0</v>
      </c>
      <c r="AI1901">
        <f t="shared" ca="1" si="200"/>
        <v>0</v>
      </c>
      <c r="AJ1901">
        <f t="shared" ca="1" si="201"/>
        <v>1</v>
      </c>
      <c r="AK1901">
        <f t="shared" ca="1" si="202"/>
        <v>1333.5</v>
      </c>
    </row>
    <row r="1902" spans="12:37" x14ac:dyDescent="0.25">
      <c r="L1902" t="str">
        <f t="shared" si="203"/>
        <v/>
      </c>
      <c r="M1902" t="str">
        <f t="shared" si="204"/>
        <v/>
      </c>
      <c r="AF1902" s="10">
        <v>18390</v>
      </c>
      <c r="AG1902">
        <f t="shared" ca="1" si="198"/>
        <v>0</v>
      </c>
      <c r="AH1902">
        <f t="shared" ca="1" si="199"/>
        <v>0</v>
      </c>
      <c r="AI1902">
        <f t="shared" ca="1" si="200"/>
        <v>0</v>
      </c>
      <c r="AJ1902">
        <f t="shared" ca="1" si="201"/>
        <v>1</v>
      </c>
      <c r="AK1902">
        <f t="shared" ca="1" si="202"/>
        <v>1333.5</v>
      </c>
    </row>
    <row r="1903" spans="12:37" x14ac:dyDescent="0.25">
      <c r="L1903" t="str">
        <f t="shared" si="203"/>
        <v/>
      </c>
      <c r="M1903" t="str">
        <f t="shared" si="204"/>
        <v/>
      </c>
      <c r="AF1903" s="10">
        <v>18400</v>
      </c>
      <c r="AG1903">
        <f t="shared" ca="1" si="198"/>
        <v>0</v>
      </c>
      <c r="AH1903">
        <f t="shared" ca="1" si="199"/>
        <v>0</v>
      </c>
      <c r="AI1903">
        <f t="shared" ca="1" si="200"/>
        <v>0</v>
      </c>
      <c r="AJ1903">
        <f t="shared" ca="1" si="201"/>
        <v>1</v>
      </c>
      <c r="AK1903">
        <f t="shared" ca="1" si="202"/>
        <v>1333.5</v>
      </c>
    </row>
    <row r="1904" spans="12:37" x14ac:dyDescent="0.25">
      <c r="L1904" t="str">
        <f t="shared" si="203"/>
        <v/>
      </c>
      <c r="M1904" t="str">
        <f t="shared" si="204"/>
        <v/>
      </c>
      <c r="N1904" t="s">
        <v>32</v>
      </c>
      <c r="O1904" t="s">
        <v>33</v>
      </c>
      <c r="P1904" t="s">
        <v>34</v>
      </c>
      <c r="AF1904" s="10">
        <v>18410</v>
      </c>
      <c r="AG1904">
        <f t="shared" ca="1" si="198"/>
        <v>0</v>
      </c>
      <c r="AH1904">
        <f t="shared" ca="1" si="199"/>
        <v>0</v>
      </c>
      <c r="AI1904">
        <f t="shared" ca="1" si="200"/>
        <v>0</v>
      </c>
      <c r="AJ1904">
        <f t="shared" ca="1" si="201"/>
        <v>1</v>
      </c>
      <c r="AK1904">
        <f t="shared" ca="1" si="202"/>
        <v>1333.5</v>
      </c>
    </row>
    <row r="1905" spans="12:37" x14ac:dyDescent="0.25">
      <c r="L1905" t="str">
        <f t="shared" si="203"/>
        <v/>
      </c>
      <c r="M1905" t="str">
        <f t="shared" si="204"/>
        <v/>
      </c>
      <c r="N1905" t="e">
        <f>COS(RADIANS(M1905))</f>
        <v>#VALUE!</v>
      </c>
      <c r="O1905" t="str">
        <f>IFERROR(-COS(RADIANS(DEGREES(ASIN(((SIN(RADIANS(M1905)))*$C$26)/(SQRT((((SIN(RADIANS(M1905)))*$C$26)^2)+(($C$22-$C$25-(((SIN(RADIANS(90-M1905)))*$C$26))-$C$23)^2))))))),"")</f>
        <v/>
      </c>
      <c r="P1905" t="e">
        <f>N1905</f>
        <v>#VALUE!</v>
      </c>
      <c r="R1905">
        <v>0</v>
      </c>
      <c r="AF1905" s="10">
        <v>18420</v>
      </c>
      <c r="AG1905">
        <f t="shared" ca="1" si="198"/>
        <v>0</v>
      </c>
      <c r="AH1905">
        <f t="shared" ca="1" si="199"/>
        <v>0</v>
      </c>
      <c r="AI1905">
        <f t="shared" ca="1" si="200"/>
        <v>0</v>
      </c>
      <c r="AJ1905">
        <f t="shared" ca="1" si="201"/>
        <v>1</v>
      </c>
      <c r="AK1905">
        <f t="shared" ca="1" si="202"/>
        <v>1333.5</v>
      </c>
    </row>
    <row r="1906" spans="12:37" x14ac:dyDescent="0.25">
      <c r="L1906" t="str">
        <f t="shared" si="203"/>
        <v/>
      </c>
      <c r="M1906" t="str">
        <f t="shared" si="204"/>
        <v/>
      </c>
      <c r="N1906" t="e">
        <f>SIN(RADIANS(M1905))</f>
        <v>#VALUE!</v>
      </c>
      <c r="O1906" t="e">
        <f>SIN(RADIANS(DEGREES(ASIN(((SIN(RADIANS(M1905)))*$C$26)/(SQRT((((SIN(RADIANS(M1905)))*$C$26)^2)+(($C$22-$C$25-(((SIN(RADIANS(90-M1905)))*$C$26))-$C$23)^2)))))))</f>
        <v>#VALUE!</v>
      </c>
      <c r="P1906" t="e">
        <f>N1906</f>
        <v>#VALUE!</v>
      </c>
      <c r="R1906">
        <f>$C$6</f>
        <v>1333.5</v>
      </c>
      <c r="AF1906" s="10">
        <v>18430</v>
      </c>
      <c r="AG1906">
        <f t="shared" ca="1" si="198"/>
        <v>0</v>
      </c>
      <c r="AH1906">
        <f t="shared" ca="1" si="199"/>
        <v>0</v>
      </c>
      <c r="AI1906">
        <f t="shared" ca="1" si="200"/>
        <v>0</v>
      </c>
      <c r="AJ1906">
        <f t="shared" ca="1" si="201"/>
        <v>1</v>
      </c>
      <c r="AK1906">
        <f t="shared" ca="1" si="202"/>
        <v>1333.5</v>
      </c>
    </row>
    <row r="1907" spans="12:37" x14ac:dyDescent="0.25">
      <c r="L1907" t="str">
        <f t="shared" si="203"/>
        <v/>
      </c>
      <c r="M1907" t="str">
        <f t="shared" si="204"/>
        <v/>
      </c>
      <c r="N1907">
        <v>0</v>
      </c>
      <c r="O1907" t="e">
        <f>$C$23*O1906</f>
        <v>#VALUE!</v>
      </c>
      <c r="P1907" t="e">
        <f>$C$22*P1906</f>
        <v>#VALUE!</v>
      </c>
      <c r="R1907">
        <f>$C$20*$C$6</f>
        <v>25325.832000000002</v>
      </c>
      <c r="AF1907" s="10">
        <v>18440</v>
      </c>
      <c r="AG1907">
        <f t="shared" ca="1" si="198"/>
        <v>0</v>
      </c>
      <c r="AH1907">
        <f t="shared" ca="1" si="199"/>
        <v>0</v>
      </c>
      <c r="AI1907">
        <f t="shared" ca="1" si="200"/>
        <v>0</v>
      </c>
      <c r="AJ1907">
        <f t="shared" ca="1" si="201"/>
        <v>1</v>
      </c>
      <c r="AK1907">
        <f t="shared" ca="1" si="202"/>
        <v>1333.5</v>
      </c>
    </row>
    <row r="1908" spans="12:37" x14ac:dyDescent="0.25">
      <c r="L1908" t="str">
        <f t="shared" si="203"/>
        <v/>
      </c>
      <c r="M1908" t="str">
        <f t="shared" si="204"/>
        <v/>
      </c>
      <c r="AF1908" s="10">
        <v>18450</v>
      </c>
      <c r="AG1908">
        <f t="shared" ca="1" si="198"/>
        <v>0</v>
      </c>
      <c r="AH1908">
        <f t="shared" ca="1" si="199"/>
        <v>0</v>
      </c>
      <c r="AI1908">
        <f t="shared" ca="1" si="200"/>
        <v>0</v>
      </c>
      <c r="AJ1908">
        <f t="shared" ca="1" si="201"/>
        <v>1</v>
      </c>
      <c r="AK1908">
        <f t="shared" ca="1" si="202"/>
        <v>1333.5</v>
      </c>
    </row>
    <row r="1909" spans="12:37" x14ac:dyDescent="0.25">
      <c r="L1909" t="str">
        <f t="shared" si="203"/>
        <v/>
      </c>
      <c r="M1909" t="str">
        <f t="shared" si="204"/>
        <v/>
      </c>
      <c r="N1909" t="e">
        <f t="array" ref="N1909:P1911">MINVERSE(N1905:P1907)</f>
        <v>#VALUE!</v>
      </c>
      <c r="O1909" t="e">
        <v>#VALUE!</v>
      </c>
      <c r="P1909" t="e">
        <v>#VALUE!</v>
      </c>
      <c r="R1909" t="e">
        <f t="array" ref="R1909:R1911">MMULT(N1909:P1911,R1905:R1907)</f>
        <v>#VALUE!</v>
      </c>
      <c r="S1909" t="s">
        <v>35</v>
      </c>
      <c r="AF1909" s="10">
        <v>18460</v>
      </c>
      <c r="AG1909">
        <f t="shared" ca="1" si="198"/>
        <v>0</v>
      </c>
      <c r="AH1909">
        <f t="shared" ca="1" si="199"/>
        <v>0</v>
      </c>
      <c r="AI1909">
        <f t="shared" ca="1" si="200"/>
        <v>0</v>
      </c>
      <c r="AJ1909">
        <f t="shared" ca="1" si="201"/>
        <v>1</v>
      </c>
      <c r="AK1909">
        <f t="shared" ca="1" si="202"/>
        <v>1333.5</v>
      </c>
    </row>
    <row r="1910" spans="12:37" x14ac:dyDescent="0.25">
      <c r="L1910" t="str">
        <f t="shared" si="203"/>
        <v/>
      </c>
      <c r="M1910" t="str">
        <f t="shared" si="204"/>
        <v/>
      </c>
      <c r="N1910" t="e">
        <v>#VALUE!</v>
      </c>
      <c r="O1910" t="e">
        <v>#VALUE!</v>
      </c>
      <c r="P1910" t="e">
        <v>#VALUE!</v>
      </c>
      <c r="R1910" t="e">
        <v>#VALUE!</v>
      </c>
      <c r="S1910" t="s">
        <v>35</v>
      </c>
      <c r="AF1910" s="10">
        <v>18470</v>
      </c>
      <c r="AG1910">
        <f t="shared" ca="1" si="198"/>
        <v>0</v>
      </c>
      <c r="AH1910">
        <f t="shared" ca="1" si="199"/>
        <v>0</v>
      </c>
      <c r="AI1910">
        <f t="shared" ca="1" si="200"/>
        <v>0</v>
      </c>
      <c r="AJ1910">
        <f t="shared" ca="1" si="201"/>
        <v>1</v>
      </c>
      <c r="AK1910">
        <f t="shared" ca="1" si="202"/>
        <v>1333.5</v>
      </c>
    </row>
    <row r="1911" spans="12:37" x14ac:dyDescent="0.25">
      <c r="L1911" t="str">
        <f t="shared" si="203"/>
        <v/>
      </c>
      <c r="M1911" t="str">
        <f t="shared" si="204"/>
        <v/>
      </c>
      <c r="N1911" t="e">
        <v>#VALUE!</v>
      </c>
      <c r="O1911" t="e">
        <v>#VALUE!</v>
      </c>
      <c r="P1911" t="e">
        <v>#VALUE!</v>
      </c>
      <c r="R1911" t="e">
        <v>#VALUE!</v>
      </c>
      <c r="S1911" t="s">
        <v>35</v>
      </c>
      <c r="AF1911" s="10">
        <v>18480</v>
      </c>
      <c r="AG1911">
        <f t="shared" ca="1" si="198"/>
        <v>0</v>
      </c>
      <c r="AH1911">
        <f t="shared" ca="1" si="199"/>
        <v>0</v>
      </c>
      <c r="AI1911">
        <f t="shared" ca="1" si="200"/>
        <v>0</v>
      </c>
      <c r="AJ1911">
        <f t="shared" ca="1" si="201"/>
        <v>1</v>
      </c>
      <c r="AK1911">
        <f t="shared" ca="1" si="202"/>
        <v>1333.5</v>
      </c>
    </row>
    <row r="1912" spans="12:37" x14ac:dyDescent="0.25">
      <c r="L1912" t="str">
        <f t="shared" si="203"/>
        <v/>
      </c>
      <c r="M1912" t="str">
        <f t="shared" si="204"/>
        <v/>
      </c>
      <c r="AF1912" s="10">
        <v>18490</v>
      </c>
      <c r="AG1912">
        <f t="shared" ca="1" si="198"/>
        <v>0</v>
      </c>
      <c r="AH1912">
        <f t="shared" ca="1" si="199"/>
        <v>0</v>
      </c>
      <c r="AI1912">
        <f t="shared" ca="1" si="200"/>
        <v>0</v>
      </c>
      <c r="AJ1912">
        <f t="shared" ca="1" si="201"/>
        <v>1</v>
      </c>
      <c r="AK1912">
        <f t="shared" ca="1" si="202"/>
        <v>1333.5</v>
      </c>
    </row>
    <row r="1913" spans="12:37" x14ac:dyDescent="0.25">
      <c r="L1913" t="str">
        <f t="shared" si="203"/>
        <v/>
      </c>
      <c r="M1913" t="str">
        <f t="shared" si="204"/>
        <v/>
      </c>
      <c r="AF1913" s="10">
        <v>18500</v>
      </c>
      <c r="AG1913">
        <f t="shared" ca="1" si="198"/>
        <v>0</v>
      </c>
      <c r="AH1913">
        <f t="shared" ca="1" si="199"/>
        <v>0</v>
      </c>
      <c r="AI1913">
        <f t="shared" ca="1" si="200"/>
        <v>0</v>
      </c>
      <c r="AJ1913">
        <f t="shared" ca="1" si="201"/>
        <v>1</v>
      </c>
      <c r="AK1913">
        <f t="shared" ca="1" si="202"/>
        <v>1333.5</v>
      </c>
    </row>
    <row r="1914" spans="12:37" x14ac:dyDescent="0.25">
      <c r="L1914" t="str">
        <f t="shared" si="203"/>
        <v/>
      </c>
      <c r="M1914" t="str">
        <f t="shared" si="204"/>
        <v/>
      </c>
      <c r="N1914" t="s">
        <v>32</v>
      </c>
      <c r="O1914" t="s">
        <v>33</v>
      </c>
      <c r="P1914" t="s">
        <v>34</v>
      </c>
      <c r="AF1914" s="10">
        <v>18510</v>
      </c>
      <c r="AG1914">
        <f t="shared" ca="1" si="198"/>
        <v>0</v>
      </c>
      <c r="AH1914">
        <f t="shared" ca="1" si="199"/>
        <v>0</v>
      </c>
      <c r="AI1914">
        <f t="shared" ca="1" si="200"/>
        <v>0</v>
      </c>
      <c r="AJ1914">
        <f t="shared" ca="1" si="201"/>
        <v>1</v>
      </c>
      <c r="AK1914">
        <f t="shared" ca="1" si="202"/>
        <v>1333.5</v>
      </c>
    </row>
    <row r="1915" spans="12:37" x14ac:dyDescent="0.25">
      <c r="L1915" t="str">
        <f t="shared" si="203"/>
        <v/>
      </c>
      <c r="M1915" t="str">
        <f t="shared" si="204"/>
        <v/>
      </c>
      <c r="N1915" t="e">
        <f>COS(RADIANS(M1915))</f>
        <v>#VALUE!</v>
      </c>
      <c r="O1915" t="str">
        <f>IFERROR(-COS(RADIANS(DEGREES(ASIN(((SIN(RADIANS(M1915)))*$C$26)/(SQRT((((SIN(RADIANS(M1915)))*$C$26)^2)+(($C$22-$C$25-(((SIN(RADIANS(90-M1915)))*$C$26))-$C$23)^2))))))),"")</f>
        <v/>
      </c>
      <c r="P1915" t="e">
        <f>N1915</f>
        <v>#VALUE!</v>
      </c>
      <c r="R1915">
        <v>0</v>
      </c>
      <c r="AF1915" s="10">
        <v>18520</v>
      </c>
      <c r="AG1915">
        <f t="shared" ca="1" si="198"/>
        <v>0</v>
      </c>
      <c r="AH1915">
        <f t="shared" ca="1" si="199"/>
        <v>0</v>
      </c>
      <c r="AI1915">
        <f t="shared" ca="1" si="200"/>
        <v>0</v>
      </c>
      <c r="AJ1915">
        <f t="shared" ca="1" si="201"/>
        <v>1</v>
      </c>
      <c r="AK1915">
        <f t="shared" ca="1" si="202"/>
        <v>1333.5</v>
      </c>
    </row>
    <row r="1916" spans="12:37" x14ac:dyDescent="0.25">
      <c r="L1916" t="str">
        <f t="shared" si="203"/>
        <v/>
      </c>
      <c r="M1916" t="str">
        <f t="shared" si="204"/>
        <v/>
      </c>
      <c r="N1916" t="e">
        <f>SIN(RADIANS(M1915))</f>
        <v>#VALUE!</v>
      </c>
      <c r="O1916" t="e">
        <f>SIN(RADIANS(DEGREES(ASIN(((SIN(RADIANS(M1915)))*$C$26)/(SQRT((((SIN(RADIANS(M1915)))*$C$26)^2)+(($C$22-$C$25-(((SIN(RADIANS(90-M1915)))*$C$26))-$C$23)^2)))))))</f>
        <v>#VALUE!</v>
      </c>
      <c r="P1916" t="e">
        <f>N1916</f>
        <v>#VALUE!</v>
      </c>
      <c r="R1916">
        <f>$C$6</f>
        <v>1333.5</v>
      </c>
      <c r="AF1916" s="10">
        <v>18530</v>
      </c>
      <c r="AG1916">
        <f t="shared" ca="1" si="198"/>
        <v>0</v>
      </c>
      <c r="AH1916">
        <f t="shared" ca="1" si="199"/>
        <v>0</v>
      </c>
      <c r="AI1916">
        <f t="shared" ca="1" si="200"/>
        <v>0</v>
      </c>
      <c r="AJ1916">
        <f t="shared" ca="1" si="201"/>
        <v>1</v>
      </c>
      <c r="AK1916">
        <f t="shared" ca="1" si="202"/>
        <v>1333.5</v>
      </c>
    </row>
    <row r="1917" spans="12:37" x14ac:dyDescent="0.25">
      <c r="L1917" t="str">
        <f t="shared" si="203"/>
        <v/>
      </c>
      <c r="M1917" t="str">
        <f t="shared" si="204"/>
        <v/>
      </c>
      <c r="N1917">
        <v>0</v>
      </c>
      <c r="O1917" t="e">
        <f>$C$23*O1916</f>
        <v>#VALUE!</v>
      </c>
      <c r="P1917" t="e">
        <f>$C$22*P1916</f>
        <v>#VALUE!</v>
      </c>
      <c r="R1917">
        <f>$C$20*$C$6</f>
        <v>25325.832000000002</v>
      </c>
      <c r="AF1917" s="10">
        <v>18540</v>
      </c>
      <c r="AG1917">
        <f t="shared" ca="1" si="198"/>
        <v>0</v>
      </c>
      <c r="AH1917">
        <f t="shared" ca="1" si="199"/>
        <v>0</v>
      </c>
      <c r="AI1917">
        <f t="shared" ca="1" si="200"/>
        <v>0</v>
      </c>
      <c r="AJ1917">
        <f t="shared" ca="1" si="201"/>
        <v>1</v>
      </c>
      <c r="AK1917">
        <f t="shared" ca="1" si="202"/>
        <v>1333.5</v>
      </c>
    </row>
    <row r="1918" spans="12:37" x14ac:dyDescent="0.25">
      <c r="L1918" t="str">
        <f t="shared" si="203"/>
        <v/>
      </c>
      <c r="M1918" t="str">
        <f t="shared" si="204"/>
        <v/>
      </c>
      <c r="AF1918" s="10">
        <v>18550</v>
      </c>
      <c r="AG1918">
        <f t="shared" ca="1" si="198"/>
        <v>0</v>
      </c>
      <c r="AH1918">
        <f t="shared" ca="1" si="199"/>
        <v>0</v>
      </c>
      <c r="AI1918">
        <f t="shared" ca="1" si="200"/>
        <v>0</v>
      </c>
      <c r="AJ1918">
        <f t="shared" ca="1" si="201"/>
        <v>1</v>
      </c>
      <c r="AK1918">
        <f t="shared" ca="1" si="202"/>
        <v>1333.5</v>
      </c>
    </row>
    <row r="1919" spans="12:37" x14ac:dyDescent="0.25">
      <c r="L1919" t="str">
        <f t="shared" si="203"/>
        <v/>
      </c>
      <c r="M1919" t="str">
        <f t="shared" si="204"/>
        <v/>
      </c>
      <c r="N1919" t="e">
        <f t="array" ref="N1919:P1921">MINVERSE(N1915:P1917)</f>
        <v>#VALUE!</v>
      </c>
      <c r="O1919" t="e">
        <v>#VALUE!</v>
      </c>
      <c r="P1919" t="e">
        <v>#VALUE!</v>
      </c>
      <c r="R1919" t="e">
        <f t="array" ref="R1919:R1921">MMULT(N1919:P1921,R1915:R1917)</f>
        <v>#VALUE!</v>
      </c>
      <c r="S1919" t="s">
        <v>35</v>
      </c>
      <c r="AF1919" s="10">
        <v>18560</v>
      </c>
      <c r="AG1919">
        <f t="shared" ca="1" si="198"/>
        <v>0</v>
      </c>
      <c r="AH1919">
        <f t="shared" ca="1" si="199"/>
        <v>0</v>
      </c>
      <c r="AI1919">
        <f t="shared" ca="1" si="200"/>
        <v>0</v>
      </c>
      <c r="AJ1919">
        <f t="shared" ca="1" si="201"/>
        <v>1</v>
      </c>
      <c r="AK1919">
        <f t="shared" ca="1" si="202"/>
        <v>1333.5</v>
      </c>
    </row>
    <row r="1920" spans="12:37" x14ac:dyDescent="0.25">
      <c r="L1920" t="str">
        <f t="shared" si="203"/>
        <v/>
      </c>
      <c r="M1920" t="str">
        <f t="shared" si="204"/>
        <v/>
      </c>
      <c r="N1920" t="e">
        <v>#VALUE!</v>
      </c>
      <c r="O1920" t="e">
        <v>#VALUE!</v>
      </c>
      <c r="P1920" t="e">
        <v>#VALUE!</v>
      </c>
      <c r="R1920" t="e">
        <v>#VALUE!</v>
      </c>
      <c r="S1920" t="s">
        <v>35</v>
      </c>
      <c r="AF1920" s="10">
        <v>18570</v>
      </c>
      <c r="AG1920">
        <f t="shared" ref="AG1920:AG1983" ca="1" si="205">IF(((AF1920/10)+0.99)&gt;$O$60,AG1919,OFFSET($M$65,AF1920,0))</f>
        <v>0</v>
      </c>
      <c r="AH1920">
        <f t="shared" ref="AH1920:AH1983" ca="1" si="206">IFERROR(IF((AF1920/10)&gt;$O$60,AH1919,DEGREES(ASIN(((SIN(RADIANS(AG1920)))*$C$26)/(SQRT((((SIN(RADIANS(AG1920)))*$C$26)^2)+(($C$22-$C$25-(((SIN(RADIANS(90-AG1920)))*$C$26))-$C$23)^2)))))),AH1919)</f>
        <v>0</v>
      </c>
      <c r="AI1920">
        <f t="shared" ref="AI1920:AI1983" ca="1" si="207">IFERROR(IF((AF1920/10)&gt;$O$60,AI1919,OFFSET($R$69,AF1920,0)),AI1919)</f>
        <v>0</v>
      </c>
      <c r="AJ1920">
        <f t="shared" ref="AJ1920:AJ1983" ca="1" si="208">IFERROR(IF((AF1920/10)&gt;$O$60,AJ1919,OFFSET($R$70,AF1920,0)),AJ1919)</f>
        <v>1</v>
      </c>
      <c r="AK1920">
        <f t="shared" ref="AK1920:AK1983" ca="1" si="209">IFERROR(IF((AF1920/10)&gt;$O$60,AK1919,OFFSET($R$71,AF1920,0)),AK1919)</f>
        <v>1333.5</v>
      </c>
    </row>
    <row r="1921" spans="12:37" x14ac:dyDescent="0.25">
      <c r="L1921" t="str">
        <f t="shared" si="203"/>
        <v/>
      </c>
      <c r="M1921" t="str">
        <f t="shared" si="204"/>
        <v/>
      </c>
      <c r="N1921" t="e">
        <v>#VALUE!</v>
      </c>
      <c r="O1921" t="e">
        <v>#VALUE!</v>
      </c>
      <c r="P1921" t="e">
        <v>#VALUE!</v>
      </c>
      <c r="R1921" t="e">
        <v>#VALUE!</v>
      </c>
      <c r="S1921" t="s">
        <v>35</v>
      </c>
      <c r="AF1921" s="10">
        <v>18580</v>
      </c>
      <c r="AG1921">
        <f t="shared" ca="1" si="205"/>
        <v>0</v>
      </c>
      <c r="AH1921">
        <f t="shared" ca="1" si="206"/>
        <v>0</v>
      </c>
      <c r="AI1921">
        <f t="shared" ca="1" si="207"/>
        <v>0</v>
      </c>
      <c r="AJ1921">
        <f t="shared" ca="1" si="208"/>
        <v>1</v>
      </c>
      <c r="AK1921">
        <f t="shared" ca="1" si="209"/>
        <v>1333.5</v>
      </c>
    </row>
    <row r="1922" spans="12:37" x14ac:dyDescent="0.25">
      <c r="L1922" t="str">
        <f t="shared" si="203"/>
        <v/>
      </c>
      <c r="M1922" t="str">
        <f t="shared" si="204"/>
        <v/>
      </c>
      <c r="AF1922" s="10">
        <v>18590</v>
      </c>
      <c r="AG1922">
        <f t="shared" ca="1" si="205"/>
        <v>0</v>
      </c>
      <c r="AH1922">
        <f t="shared" ca="1" si="206"/>
        <v>0</v>
      </c>
      <c r="AI1922">
        <f t="shared" ca="1" si="207"/>
        <v>0</v>
      </c>
      <c r="AJ1922">
        <f t="shared" ca="1" si="208"/>
        <v>1</v>
      </c>
      <c r="AK1922">
        <f t="shared" ca="1" si="209"/>
        <v>1333.5</v>
      </c>
    </row>
    <row r="1923" spans="12:37" x14ac:dyDescent="0.25">
      <c r="L1923" t="str">
        <f t="shared" si="203"/>
        <v/>
      </c>
      <c r="M1923" t="str">
        <f t="shared" si="204"/>
        <v/>
      </c>
      <c r="AF1923" s="10">
        <v>18600</v>
      </c>
      <c r="AG1923">
        <f t="shared" ca="1" si="205"/>
        <v>0</v>
      </c>
      <c r="AH1923">
        <f t="shared" ca="1" si="206"/>
        <v>0</v>
      </c>
      <c r="AI1923">
        <f t="shared" ca="1" si="207"/>
        <v>0</v>
      </c>
      <c r="AJ1923">
        <f t="shared" ca="1" si="208"/>
        <v>1</v>
      </c>
      <c r="AK1923">
        <f t="shared" ca="1" si="209"/>
        <v>1333.5</v>
      </c>
    </row>
    <row r="1924" spans="12:37" x14ac:dyDescent="0.25">
      <c r="L1924" t="str">
        <f t="shared" si="203"/>
        <v/>
      </c>
      <c r="M1924" t="str">
        <f t="shared" si="204"/>
        <v/>
      </c>
      <c r="N1924" t="s">
        <v>32</v>
      </c>
      <c r="O1924" t="s">
        <v>33</v>
      </c>
      <c r="P1924" t="s">
        <v>34</v>
      </c>
      <c r="AF1924" s="10">
        <v>18610</v>
      </c>
      <c r="AG1924">
        <f t="shared" ca="1" si="205"/>
        <v>0</v>
      </c>
      <c r="AH1924">
        <f t="shared" ca="1" si="206"/>
        <v>0</v>
      </c>
      <c r="AI1924">
        <f t="shared" ca="1" si="207"/>
        <v>0</v>
      </c>
      <c r="AJ1924">
        <f t="shared" ca="1" si="208"/>
        <v>1</v>
      </c>
      <c r="AK1924">
        <f t="shared" ca="1" si="209"/>
        <v>1333.5</v>
      </c>
    </row>
    <row r="1925" spans="12:37" x14ac:dyDescent="0.25">
      <c r="L1925" t="str">
        <f t="shared" si="203"/>
        <v/>
      </c>
      <c r="M1925" t="str">
        <f t="shared" si="204"/>
        <v/>
      </c>
      <c r="N1925" t="e">
        <f>COS(RADIANS(M1925))</f>
        <v>#VALUE!</v>
      </c>
      <c r="O1925" t="str">
        <f>IFERROR(-COS(RADIANS(DEGREES(ASIN(((SIN(RADIANS(M1925)))*$C$26)/(SQRT((((SIN(RADIANS(M1925)))*$C$26)^2)+(($C$22-$C$25-(((SIN(RADIANS(90-M1925)))*$C$26))-$C$23)^2))))))),"")</f>
        <v/>
      </c>
      <c r="P1925" t="e">
        <f>N1925</f>
        <v>#VALUE!</v>
      </c>
      <c r="R1925">
        <v>0</v>
      </c>
      <c r="AF1925" s="10">
        <v>18620</v>
      </c>
      <c r="AG1925">
        <f t="shared" ca="1" si="205"/>
        <v>0</v>
      </c>
      <c r="AH1925">
        <f t="shared" ca="1" si="206"/>
        <v>0</v>
      </c>
      <c r="AI1925">
        <f t="shared" ca="1" si="207"/>
        <v>0</v>
      </c>
      <c r="AJ1925">
        <f t="shared" ca="1" si="208"/>
        <v>1</v>
      </c>
      <c r="AK1925">
        <f t="shared" ca="1" si="209"/>
        <v>1333.5</v>
      </c>
    </row>
    <row r="1926" spans="12:37" x14ac:dyDescent="0.25">
      <c r="L1926" t="str">
        <f t="shared" si="203"/>
        <v/>
      </c>
      <c r="M1926" t="str">
        <f t="shared" si="204"/>
        <v/>
      </c>
      <c r="N1926" t="e">
        <f>SIN(RADIANS(M1925))</f>
        <v>#VALUE!</v>
      </c>
      <c r="O1926" t="e">
        <f>SIN(RADIANS(DEGREES(ASIN(((SIN(RADIANS(M1925)))*$C$26)/(SQRT((((SIN(RADIANS(M1925)))*$C$26)^2)+(($C$22-$C$25-(((SIN(RADIANS(90-M1925)))*$C$26))-$C$23)^2)))))))</f>
        <v>#VALUE!</v>
      </c>
      <c r="P1926" t="e">
        <f>N1926</f>
        <v>#VALUE!</v>
      </c>
      <c r="R1926">
        <f>$C$6</f>
        <v>1333.5</v>
      </c>
      <c r="AF1926" s="10">
        <v>18630</v>
      </c>
      <c r="AG1926">
        <f t="shared" ca="1" si="205"/>
        <v>0</v>
      </c>
      <c r="AH1926">
        <f t="shared" ca="1" si="206"/>
        <v>0</v>
      </c>
      <c r="AI1926">
        <f t="shared" ca="1" si="207"/>
        <v>0</v>
      </c>
      <c r="AJ1926">
        <f t="shared" ca="1" si="208"/>
        <v>1</v>
      </c>
      <c r="AK1926">
        <f t="shared" ca="1" si="209"/>
        <v>1333.5</v>
      </c>
    </row>
    <row r="1927" spans="12:37" x14ac:dyDescent="0.25">
      <c r="L1927" t="str">
        <f t="shared" si="203"/>
        <v/>
      </c>
      <c r="M1927" t="str">
        <f t="shared" si="204"/>
        <v/>
      </c>
      <c r="N1927">
        <v>0</v>
      </c>
      <c r="O1927" t="e">
        <f>$C$23*O1926</f>
        <v>#VALUE!</v>
      </c>
      <c r="P1927" t="e">
        <f>$C$22*P1926</f>
        <v>#VALUE!</v>
      </c>
      <c r="R1927">
        <f>$C$20*$C$6</f>
        <v>25325.832000000002</v>
      </c>
      <c r="AF1927" s="10">
        <v>18640</v>
      </c>
      <c r="AG1927">
        <f t="shared" ca="1" si="205"/>
        <v>0</v>
      </c>
      <c r="AH1927">
        <f t="shared" ca="1" si="206"/>
        <v>0</v>
      </c>
      <c r="AI1927">
        <f t="shared" ca="1" si="207"/>
        <v>0</v>
      </c>
      <c r="AJ1927">
        <f t="shared" ca="1" si="208"/>
        <v>1</v>
      </c>
      <c r="AK1927">
        <f t="shared" ca="1" si="209"/>
        <v>1333.5</v>
      </c>
    </row>
    <row r="1928" spans="12:37" x14ac:dyDescent="0.25">
      <c r="L1928" t="str">
        <f t="shared" si="203"/>
        <v/>
      </c>
      <c r="M1928" t="str">
        <f t="shared" si="204"/>
        <v/>
      </c>
      <c r="AF1928" s="10">
        <v>18650</v>
      </c>
      <c r="AG1928">
        <f t="shared" ca="1" si="205"/>
        <v>0</v>
      </c>
      <c r="AH1928">
        <f t="shared" ca="1" si="206"/>
        <v>0</v>
      </c>
      <c r="AI1928">
        <f t="shared" ca="1" si="207"/>
        <v>0</v>
      </c>
      <c r="AJ1928">
        <f t="shared" ca="1" si="208"/>
        <v>1</v>
      </c>
      <c r="AK1928">
        <f t="shared" ca="1" si="209"/>
        <v>1333.5</v>
      </c>
    </row>
    <row r="1929" spans="12:37" x14ac:dyDescent="0.25">
      <c r="L1929" t="str">
        <f t="shared" si="203"/>
        <v/>
      </c>
      <c r="M1929" t="str">
        <f t="shared" si="204"/>
        <v/>
      </c>
      <c r="N1929" t="e">
        <f t="array" ref="N1929:P1931">MINVERSE(N1925:P1927)</f>
        <v>#VALUE!</v>
      </c>
      <c r="O1929" t="e">
        <v>#VALUE!</v>
      </c>
      <c r="P1929" t="e">
        <v>#VALUE!</v>
      </c>
      <c r="R1929" t="e">
        <f t="array" ref="R1929:R1931">MMULT(N1929:P1931,R1925:R1927)</f>
        <v>#VALUE!</v>
      </c>
      <c r="S1929" t="s">
        <v>35</v>
      </c>
      <c r="AF1929" s="10">
        <v>18660</v>
      </c>
      <c r="AG1929">
        <f t="shared" ca="1" si="205"/>
        <v>0</v>
      </c>
      <c r="AH1929">
        <f t="shared" ca="1" si="206"/>
        <v>0</v>
      </c>
      <c r="AI1929">
        <f t="shared" ca="1" si="207"/>
        <v>0</v>
      </c>
      <c r="AJ1929">
        <f t="shared" ca="1" si="208"/>
        <v>1</v>
      </c>
      <c r="AK1929">
        <f t="shared" ca="1" si="209"/>
        <v>1333.5</v>
      </c>
    </row>
    <row r="1930" spans="12:37" x14ac:dyDescent="0.25">
      <c r="L1930" t="str">
        <f t="shared" si="203"/>
        <v/>
      </c>
      <c r="M1930" t="str">
        <f t="shared" si="204"/>
        <v/>
      </c>
      <c r="N1930" t="e">
        <v>#VALUE!</v>
      </c>
      <c r="O1930" t="e">
        <v>#VALUE!</v>
      </c>
      <c r="P1930" t="e">
        <v>#VALUE!</v>
      </c>
      <c r="R1930" t="e">
        <v>#VALUE!</v>
      </c>
      <c r="S1930" t="s">
        <v>35</v>
      </c>
      <c r="AF1930" s="10">
        <v>18670</v>
      </c>
      <c r="AG1930">
        <f t="shared" ca="1" si="205"/>
        <v>0</v>
      </c>
      <c r="AH1930">
        <f t="shared" ca="1" si="206"/>
        <v>0</v>
      </c>
      <c r="AI1930">
        <f t="shared" ca="1" si="207"/>
        <v>0</v>
      </c>
      <c r="AJ1930">
        <f t="shared" ca="1" si="208"/>
        <v>1</v>
      </c>
      <c r="AK1930">
        <f t="shared" ca="1" si="209"/>
        <v>1333.5</v>
      </c>
    </row>
    <row r="1931" spans="12:37" x14ac:dyDescent="0.25">
      <c r="L1931" t="str">
        <f t="shared" si="203"/>
        <v/>
      </c>
      <c r="M1931" t="str">
        <f t="shared" si="204"/>
        <v/>
      </c>
      <c r="N1931" t="e">
        <v>#VALUE!</v>
      </c>
      <c r="O1931" t="e">
        <v>#VALUE!</v>
      </c>
      <c r="P1931" t="e">
        <v>#VALUE!</v>
      </c>
      <c r="R1931" t="e">
        <v>#VALUE!</v>
      </c>
      <c r="S1931" t="s">
        <v>35</v>
      </c>
      <c r="AF1931" s="10">
        <v>18680</v>
      </c>
      <c r="AG1931">
        <f t="shared" ca="1" si="205"/>
        <v>0</v>
      </c>
      <c r="AH1931">
        <f t="shared" ca="1" si="206"/>
        <v>0</v>
      </c>
      <c r="AI1931">
        <f t="shared" ca="1" si="207"/>
        <v>0</v>
      </c>
      <c r="AJ1931">
        <f t="shared" ca="1" si="208"/>
        <v>1</v>
      </c>
      <c r="AK1931">
        <f t="shared" ca="1" si="209"/>
        <v>1333.5</v>
      </c>
    </row>
    <row r="1932" spans="12:37" x14ac:dyDescent="0.25">
      <c r="L1932" t="str">
        <f t="shared" ref="L1932:L1995" si="210">IF(M1932="","",L1922+1)</f>
        <v/>
      </c>
      <c r="M1932" t="str">
        <f t="shared" si="204"/>
        <v/>
      </c>
      <c r="AF1932" s="10">
        <v>18690</v>
      </c>
      <c r="AG1932">
        <f t="shared" ca="1" si="205"/>
        <v>0</v>
      </c>
      <c r="AH1932">
        <f t="shared" ca="1" si="206"/>
        <v>0</v>
      </c>
      <c r="AI1932">
        <f t="shared" ca="1" si="207"/>
        <v>0</v>
      </c>
      <c r="AJ1932">
        <f t="shared" ca="1" si="208"/>
        <v>1</v>
      </c>
      <c r="AK1932">
        <f t="shared" ca="1" si="209"/>
        <v>1333.5</v>
      </c>
    </row>
    <row r="1933" spans="12:37" x14ac:dyDescent="0.25">
      <c r="L1933" t="str">
        <f t="shared" si="210"/>
        <v/>
      </c>
      <c r="M1933" t="str">
        <f t="shared" si="204"/>
        <v/>
      </c>
      <c r="AF1933" s="10">
        <v>18700</v>
      </c>
      <c r="AG1933">
        <f t="shared" ca="1" si="205"/>
        <v>0</v>
      </c>
      <c r="AH1933">
        <f t="shared" ca="1" si="206"/>
        <v>0</v>
      </c>
      <c r="AI1933">
        <f t="shared" ca="1" si="207"/>
        <v>0</v>
      </c>
      <c r="AJ1933">
        <f t="shared" ca="1" si="208"/>
        <v>1</v>
      </c>
      <c r="AK1933">
        <f t="shared" ca="1" si="209"/>
        <v>1333.5</v>
      </c>
    </row>
    <row r="1934" spans="12:37" x14ac:dyDescent="0.25">
      <c r="L1934" t="str">
        <f t="shared" si="210"/>
        <v/>
      </c>
      <c r="M1934" t="str">
        <f t="shared" si="204"/>
        <v/>
      </c>
      <c r="N1934" t="s">
        <v>32</v>
      </c>
      <c r="O1934" t="s">
        <v>33</v>
      </c>
      <c r="P1934" t="s">
        <v>34</v>
      </c>
      <c r="AF1934" s="10">
        <v>18710</v>
      </c>
      <c r="AG1934">
        <f t="shared" ca="1" si="205"/>
        <v>0</v>
      </c>
      <c r="AH1934">
        <f t="shared" ca="1" si="206"/>
        <v>0</v>
      </c>
      <c r="AI1934">
        <f t="shared" ca="1" si="207"/>
        <v>0</v>
      </c>
      <c r="AJ1934">
        <f t="shared" ca="1" si="208"/>
        <v>1</v>
      </c>
      <c r="AK1934">
        <f t="shared" ca="1" si="209"/>
        <v>1333.5</v>
      </c>
    </row>
    <row r="1935" spans="12:37" x14ac:dyDescent="0.25">
      <c r="L1935" t="str">
        <f t="shared" si="210"/>
        <v/>
      </c>
      <c r="M1935" t="str">
        <f t="shared" si="204"/>
        <v/>
      </c>
      <c r="N1935" t="e">
        <f>COS(RADIANS(M1935))</f>
        <v>#VALUE!</v>
      </c>
      <c r="O1935" t="str">
        <f>IFERROR(-COS(RADIANS(DEGREES(ASIN(((SIN(RADIANS(M1935)))*$C$26)/(SQRT((((SIN(RADIANS(M1935)))*$C$26)^2)+(($C$22-$C$25-(((SIN(RADIANS(90-M1935)))*$C$26))-$C$23)^2))))))),"")</f>
        <v/>
      </c>
      <c r="P1935" t="e">
        <f>N1935</f>
        <v>#VALUE!</v>
      </c>
      <c r="R1935">
        <v>0</v>
      </c>
      <c r="AF1935" s="10">
        <v>18720</v>
      </c>
      <c r="AG1935">
        <f t="shared" ca="1" si="205"/>
        <v>0</v>
      </c>
      <c r="AH1935">
        <f t="shared" ca="1" si="206"/>
        <v>0</v>
      </c>
      <c r="AI1935">
        <f t="shared" ca="1" si="207"/>
        <v>0</v>
      </c>
      <c r="AJ1935">
        <f t="shared" ca="1" si="208"/>
        <v>1</v>
      </c>
      <c r="AK1935">
        <f t="shared" ca="1" si="209"/>
        <v>1333.5</v>
      </c>
    </row>
    <row r="1936" spans="12:37" x14ac:dyDescent="0.25">
      <c r="L1936" t="str">
        <f t="shared" si="210"/>
        <v/>
      </c>
      <c r="M1936" t="str">
        <f t="shared" si="204"/>
        <v/>
      </c>
      <c r="N1936" t="e">
        <f>SIN(RADIANS(M1935))</f>
        <v>#VALUE!</v>
      </c>
      <c r="O1936" t="e">
        <f>SIN(RADIANS(DEGREES(ASIN(((SIN(RADIANS(M1935)))*$C$26)/(SQRT((((SIN(RADIANS(M1935)))*$C$26)^2)+(($C$22-$C$25-(((SIN(RADIANS(90-M1935)))*$C$26))-$C$23)^2)))))))</f>
        <v>#VALUE!</v>
      </c>
      <c r="P1936" t="e">
        <f>N1936</f>
        <v>#VALUE!</v>
      </c>
      <c r="R1936">
        <f>$C$6</f>
        <v>1333.5</v>
      </c>
      <c r="AF1936" s="10">
        <v>18730</v>
      </c>
      <c r="AG1936">
        <f t="shared" ca="1" si="205"/>
        <v>0</v>
      </c>
      <c r="AH1936">
        <f t="shared" ca="1" si="206"/>
        <v>0</v>
      </c>
      <c r="AI1936">
        <f t="shared" ca="1" si="207"/>
        <v>0</v>
      </c>
      <c r="AJ1936">
        <f t="shared" ca="1" si="208"/>
        <v>1</v>
      </c>
      <c r="AK1936">
        <f t="shared" ca="1" si="209"/>
        <v>1333.5</v>
      </c>
    </row>
    <row r="1937" spans="12:37" x14ac:dyDescent="0.25">
      <c r="L1937" t="str">
        <f t="shared" si="210"/>
        <v/>
      </c>
      <c r="M1937" t="str">
        <f t="shared" si="204"/>
        <v/>
      </c>
      <c r="N1937">
        <v>0</v>
      </c>
      <c r="O1937" t="e">
        <f>$C$23*O1936</f>
        <v>#VALUE!</v>
      </c>
      <c r="P1937" t="e">
        <f>$C$22*P1936</f>
        <v>#VALUE!</v>
      </c>
      <c r="R1937">
        <f>$C$20*$C$6</f>
        <v>25325.832000000002</v>
      </c>
      <c r="AF1937" s="10">
        <v>18740</v>
      </c>
      <c r="AG1937">
        <f t="shared" ca="1" si="205"/>
        <v>0</v>
      </c>
      <c r="AH1937">
        <f t="shared" ca="1" si="206"/>
        <v>0</v>
      </c>
      <c r="AI1937">
        <f t="shared" ca="1" si="207"/>
        <v>0</v>
      </c>
      <c r="AJ1937">
        <f t="shared" ca="1" si="208"/>
        <v>1</v>
      </c>
      <c r="AK1937">
        <f t="shared" ca="1" si="209"/>
        <v>1333.5</v>
      </c>
    </row>
    <row r="1938" spans="12:37" x14ac:dyDescent="0.25">
      <c r="L1938" t="str">
        <f t="shared" si="210"/>
        <v/>
      </c>
      <c r="M1938" t="str">
        <f t="shared" si="204"/>
        <v/>
      </c>
      <c r="AF1938" s="10">
        <v>18750</v>
      </c>
      <c r="AG1938">
        <f t="shared" ca="1" si="205"/>
        <v>0</v>
      </c>
      <c r="AH1938">
        <f t="shared" ca="1" si="206"/>
        <v>0</v>
      </c>
      <c r="AI1938">
        <f t="shared" ca="1" si="207"/>
        <v>0</v>
      </c>
      <c r="AJ1938">
        <f t="shared" ca="1" si="208"/>
        <v>1</v>
      </c>
      <c r="AK1938">
        <f t="shared" ca="1" si="209"/>
        <v>1333.5</v>
      </c>
    </row>
    <row r="1939" spans="12:37" x14ac:dyDescent="0.25">
      <c r="L1939" t="str">
        <f t="shared" si="210"/>
        <v/>
      </c>
      <c r="M1939" t="str">
        <f t="shared" si="204"/>
        <v/>
      </c>
      <c r="N1939" t="e">
        <f t="array" ref="N1939:P1941">MINVERSE(N1935:P1937)</f>
        <v>#VALUE!</v>
      </c>
      <c r="O1939" t="e">
        <v>#VALUE!</v>
      </c>
      <c r="P1939" t="e">
        <v>#VALUE!</v>
      </c>
      <c r="R1939" t="e">
        <f t="array" ref="R1939:R1941">MMULT(N1939:P1941,R1935:R1937)</f>
        <v>#VALUE!</v>
      </c>
      <c r="S1939" t="s">
        <v>35</v>
      </c>
      <c r="AF1939" s="10">
        <v>18760</v>
      </c>
      <c r="AG1939">
        <f t="shared" ca="1" si="205"/>
        <v>0</v>
      </c>
      <c r="AH1939">
        <f t="shared" ca="1" si="206"/>
        <v>0</v>
      </c>
      <c r="AI1939">
        <f t="shared" ca="1" si="207"/>
        <v>0</v>
      </c>
      <c r="AJ1939">
        <f t="shared" ca="1" si="208"/>
        <v>1</v>
      </c>
      <c r="AK1939">
        <f t="shared" ca="1" si="209"/>
        <v>1333.5</v>
      </c>
    </row>
    <row r="1940" spans="12:37" x14ac:dyDescent="0.25">
      <c r="L1940" t="str">
        <f t="shared" si="210"/>
        <v/>
      </c>
      <c r="M1940" t="str">
        <f t="shared" si="204"/>
        <v/>
      </c>
      <c r="N1940" t="e">
        <v>#VALUE!</v>
      </c>
      <c r="O1940" t="e">
        <v>#VALUE!</v>
      </c>
      <c r="P1940" t="e">
        <v>#VALUE!</v>
      </c>
      <c r="R1940" t="e">
        <v>#VALUE!</v>
      </c>
      <c r="S1940" t="s">
        <v>35</v>
      </c>
      <c r="AF1940" s="10">
        <v>18770</v>
      </c>
      <c r="AG1940">
        <f t="shared" ca="1" si="205"/>
        <v>0</v>
      </c>
      <c r="AH1940">
        <f t="shared" ca="1" si="206"/>
        <v>0</v>
      </c>
      <c r="AI1940">
        <f t="shared" ca="1" si="207"/>
        <v>0</v>
      </c>
      <c r="AJ1940">
        <f t="shared" ca="1" si="208"/>
        <v>1</v>
      </c>
      <c r="AK1940">
        <f t="shared" ca="1" si="209"/>
        <v>1333.5</v>
      </c>
    </row>
    <row r="1941" spans="12:37" x14ac:dyDescent="0.25">
      <c r="L1941" t="str">
        <f t="shared" si="210"/>
        <v/>
      </c>
      <c r="M1941" t="str">
        <f t="shared" si="204"/>
        <v/>
      </c>
      <c r="N1941" t="e">
        <v>#VALUE!</v>
      </c>
      <c r="O1941" t="e">
        <v>#VALUE!</v>
      </c>
      <c r="P1941" t="e">
        <v>#VALUE!</v>
      </c>
      <c r="R1941" t="e">
        <v>#VALUE!</v>
      </c>
      <c r="S1941" t="s">
        <v>35</v>
      </c>
      <c r="AF1941" s="10">
        <v>18780</v>
      </c>
      <c r="AG1941">
        <f t="shared" ca="1" si="205"/>
        <v>0</v>
      </c>
      <c r="AH1941">
        <f t="shared" ca="1" si="206"/>
        <v>0</v>
      </c>
      <c r="AI1941">
        <f t="shared" ca="1" si="207"/>
        <v>0</v>
      </c>
      <c r="AJ1941">
        <f t="shared" ca="1" si="208"/>
        <v>1</v>
      </c>
      <c r="AK1941">
        <f t="shared" ca="1" si="209"/>
        <v>1333.5</v>
      </c>
    </row>
    <row r="1942" spans="12:37" x14ac:dyDescent="0.25">
      <c r="L1942" t="str">
        <f t="shared" si="210"/>
        <v/>
      </c>
      <c r="M1942" t="str">
        <f t="shared" si="204"/>
        <v/>
      </c>
      <c r="AF1942" s="10">
        <v>18790</v>
      </c>
      <c r="AG1942">
        <f t="shared" ca="1" si="205"/>
        <v>0</v>
      </c>
      <c r="AH1942">
        <f t="shared" ca="1" si="206"/>
        <v>0</v>
      </c>
      <c r="AI1942">
        <f t="shared" ca="1" si="207"/>
        <v>0</v>
      </c>
      <c r="AJ1942">
        <f t="shared" ca="1" si="208"/>
        <v>1</v>
      </c>
      <c r="AK1942">
        <f t="shared" ca="1" si="209"/>
        <v>1333.5</v>
      </c>
    </row>
    <row r="1943" spans="12:37" x14ac:dyDescent="0.25">
      <c r="L1943" t="str">
        <f t="shared" si="210"/>
        <v/>
      </c>
      <c r="M1943" t="str">
        <f t="shared" si="204"/>
        <v/>
      </c>
      <c r="AF1943" s="10">
        <v>18800</v>
      </c>
      <c r="AG1943">
        <f t="shared" ca="1" si="205"/>
        <v>0</v>
      </c>
      <c r="AH1943">
        <f t="shared" ca="1" si="206"/>
        <v>0</v>
      </c>
      <c r="AI1943">
        <f t="shared" ca="1" si="207"/>
        <v>0</v>
      </c>
      <c r="AJ1943">
        <f t="shared" ca="1" si="208"/>
        <v>1</v>
      </c>
      <c r="AK1943">
        <f t="shared" ca="1" si="209"/>
        <v>1333.5</v>
      </c>
    </row>
    <row r="1944" spans="12:37" x14ac:dyDescent="0.25">
      <c r="L1944" t="str">
        <f t="shared" si="210"/>
        <v/>
      </c>
      <c r="M1944" t="str">
        <f t="shared" si="204"/>
        <v/>
      </c>
      <c r="N1944" t="s">
        <v>32</v>
      </c>
      <c r="O1944" t="s">
        <v>33</v>
      </c>
      <c r="P1944" t="s">
        <v>34</v>
      </c>
      <c r="AF1944" s="10">
        <v>18810</v>
      </c>
      <c r="AG1944">
        <f t="shared" ca="1" si="205"/>
        <v>0</v>
      </c>
      <c r="AH1944">
        <f t="shared" ca="1" si="206"/>
        <v>0</v>
      </c>
      <c r="AI1944">
        <f t="shared" ca="1" si="207"/>
        <v>0</v>
      </c>
      <c r="AJ1944">
        <f t="shared" ca="1" si="208"/>
        <v>1</v>
      </c>
      <c r="AK1944">
        <f t="shared" ca="1" si="209"/>
        <v>1333.5</v>
      </c>
    </row>
    <row r="1945" spans="12:37" x14ac:dyDescent="0.25">
      <c r="L1945" t="str">
        <f t="shared" si="210"/>
        <v/>
      </c>
      <c r="M1945" t="str">
        <f t="shared" si="204"/>
        <v/>
      </c>
      <c r="N1945" t="e">
        <f>COS(RADIANS(M1945))</f>
        <v>#VALUE!</v>
      </c>
      <c r="O1945" t="str">
        <f>IFERROR(-COS(RADIANS(DEGREES(ASIN(((SIN(RADIANS(M1945)))*$C$26)/(SQRT((((SIN(RADIANS(M1945)))*$C$26)^2)+(($C$22-$C$25-(((SIN(RADIANS(90-M1945)))*$C$26))-$C$23)^2))))))),"")</f>
        <v/>
      </c>
      <c r="P1945" t="e">
        <f>N1945</f>
        <v>#VALUE!</v>
      </c>
      <c r="R1945">
        <v>0</v>
      </c>
      <c r="AF1945" s="10">
        <v>18820</v>
      </c>
      <c r="AG1945">
        <f t="shared" ca="1" si="205"/>
        <v>0</v>
      </c>
      <c r="AH1945">
        <f t="shared" ca="1" si="206"/>
        <v>0</v>
      </c>
      <c r="AI1945">
        <f t="shared" ca="1" si="207"/>
        <v>0</v>
      </c>
      <c r="AJ1945">
        <f t="shared" ca="1" si="208"/>
        <v>1</v>
      </c>
      <c r="AK1945">
        <f t="shared" ca="1" si="209"/>
        <v>1333.5</v>
      </c>
    </row>
    <row r="1946" spans="12:37" x14ac:dyDescent="0.25">
      <c r="L1946" t="str">
        <f t="shared" si="210"/>
        <v/>
      </c>
      <c r="M1946" t="str">
        <f t="shared" si="204"/>
        <v/>
      </c>
      <c r="N1946" t="e">
        <f>SIN(RADIANS(M1945))</f>
        <v>#VALUE!</v>
      </c>
      <c r="O1946" t="e">
        <f>SIN(RADIANS(DEGREES(ASIN(((SIN(RADIANS(M1945)))*$C$26)/(SQRT((((SIN(RADIANS(M1945)))*$C$26)^2)+(($C$22-$C$25-(((SIN(RADIANS(90-M1945)))*$C$26))-$C$23)^2)))))))</f>
        <v>#VALUE!</v>
      </c>
      <c r="P1946" t="e">
        <f>N1946</f>
        <v>#VALUE!</v>
      </c>
      <c r="R1946">
        <f>$C$6</f>
        <v>1333.5</v>
      </c>
      <c r="AF1946" s="10">
        <v>18830</v>
      </c>
      <c r="AG1946">
        <f t="shared" ca="1" si="205"/>
        <v>0</v>
      </c>
      <c r="AH1946">
        <f t="shared" ca="1" si="206"/>
        <v>0</v>
      </c>
      <c r="AI1946">
        <f t="shared" ca="1" si="207"/>
        <v>0</v>
      </c>
      <c r="AJ1946">
        <f t="shared" ca="1" si="208"/>
        <v>1</v>
      </c>
      <c r="AK1946">
        <f t="shared" ca="1" si="209"/>
        <v>1333.5</v>
      </c>
    </row>
    <row r="1947" spans="12:37" x14ac:dyDescent="0.25">
      <c r="L1947" t="str">
        <f t="shared" si="210"/>
        <v/>
      </c>
      <c r="M1947" t="str">
        <f t="shared" si="204"/>
        <v/>
      </c>
      <c r="N1947">
        <v>0</v>
      </c>
      <c r="O1947" t="e">
        <f>$C$23*O1946</f>
        <v>#VALUE!</v>
      </c>
      <c r="P1947" t="e">
        <f>$C$22*P1946</f>
        <v>#VALUE!</v>
      </c>
      <c r="R1947">
        <f>$C$20*$C$6</f>
        <v>25325.832000000002</v>
      </c>
      <c r="AF1947" s="10">
        <v>18840</v>
      </c>
      <c r="AG1947">
        <f t="shared" ca="1" si="205"/>
        <v>0</v>
      </c>
      <c r="AH1947">
        <f t="shared" ca="1" si="206"/>
        <v>0</v>
      </c>
      <c r="AI1947">
        <f t="shared" ca="1" si="207"/>
        <v>0</v>
      </c>
      <c r="AJ1947">
        <f t="shared" ca="1" si="208"/>
        <v>1</v>
      </c>
      <c r="AK1947">
        <f t="shared" ca="1" si="209"/>
        <v>1333.5</v>
      </c>
    </row>
    <row r="1948" spans="12:37" x14ac:dyDescent="0.25">
      <c r="L1948" t="str">
        <f t="shared" si="210"/>
        <v/>
      </c>
      <c r="M1948" t="str">
        <f t="shared" si="204"/>
        <v/>
      </c>
      <c r="AF1948" s="10">
        <v>18850</v>
      </c>
      <c r="AG1948">
        <f t="shared" ca="1" si="205"/>
        <v>0</v>
      </c>
      <c r="AH1948">
        <f t="shared" ca="1" si="206"/>
        <v>0</v>
      </c>
      <c r="AI1948">
        <f t="shared" ca="1" si="207"/>
        <v>0</v>
      </c>
      <c r="AJ1948">
        <f t="shared" ca="1" si="208"/>
        <v>1</v>
      </c>
      <c r="AK1948">
        <f t="shared" ca="1" si="209"/>
        <v>1333.5</v>
      </c>
    </row>
    <row r="1949" spans="12:37" x14ac:dyDescent="0.25">
      <c r="L1949" t="str">
        <f t="shared" si="210"/>
        <v/>
      </c>
      <c r="M1949" t="str">
        <f t="shared" si="204"/>
        <v/>
      </c>
      <c r="N1949" t="e">
        <f t="array" ref="N1949:P1951">MINVERSE(N1945:P1947)</f>
        <v>#VALUE!</v>
      </c>
      <c r="O1949" t="e">
        <v>#VALUE!</v>
      </c>
      <c r="P1949" t="e">
        <v>#VALUE!</v>
      </c>
      <c r="R1949" t="e">
        <f t="array" ref="R1949:R1951">MMULT(N1949:P1951,R1945:R1947)</f>
        <v>#VALUE!</v>
      </c>
      <c r="S1949" t="s">
        <v>35</v>
      </c>
      <c r="AF1949" s="10">
        <v>18860</v>
      </c>
      <c r="AG1949">
        <f t="shared" ca="1" si="205"/>
        <v>0</v>
      </c>
      <c r="AH1949">
        <f t="shared" ca="1" si="206"/>
        <v>0</v>
      </c>
      <c r="AI1949">
        <f t="shared" ca="1" si="207"/>
        <v>0</v>
      </c>
      <c r="AJ1949">
        <f t="shared" ca="1" si="208"/>
        <v>1</v>
      </c>
      <c r="AK1949">
        <f t="shared" ca="1" si="209"/>
        <v>1333.5</v>
      </c>
    </row>
    <row r="1950" spans="12:37" x14ac:dyDescent="0.25">
      <c r="L1950" t="str">
        <f t="shared" si="210"/>
        <v/>
      </c>
      <c r="M1950" t="str">
        <f t="shared" si="204"/>
        <v/>
      </c>
      <c r="N1950" t="e">
        <v>#VALUE!</v>
      </c>
      <c r="O1950" t="e">
        <v>#VALUE!</v>
      </c>
      <c r="P1950" t="e">
        <v>#VALUE!</v>
      </c>
      <c r="R1950" t="e">
        <v>#VALUE!</v>
      </c>
      <c r="S1950" t="s">
        <v>35</v>
      </c>
      <c r="AF1950" s="10">
        <v>18870</v>
      </c>
      <c r="AG1950">
        <f t="shared" ca="1" si="205"/>
        <v>0</v>
      </c>
      <c r="AH1950">
        <f t="shared" ca="1" si="206"/>
        <v>0</v>
      </c>
      <c r="AI1950">
        <f t="shared" ca="1" si="207"/>
        <v>0</v>
      </c>
      <c r="AJ1950">
        <f t="shared" ca="1" si="208"/>
        <v>1</v>
      </c>
      <c r="AK1950">
        <f t="shared" ca="1" si="209"/>
        <v>1333.5</v>
      </c>
    </row>
    <row r="1951" spans="12:37" x14ac:dyDescent="0.25">
      <c r="L1951" t="str">
        <f t="shared" si="210"/>
        <v/>
      </c>
      <c r="M1951" t="str">
        <f t="shared" si="204"/>
        <v/>
      </c>
      <c r="N1951" t="e">
        <v>#VALUE!</v>
      </c>
      <c r="O1951" t="e">
        <v>#VALUE!</v>
      </c>
      <c r="P1951" t="e">
        <v>#VALUE!</v>
      </c>
      <c r="R1951" t="e">
        <v>#VALUE!</v>
      </c>
      <c r="S1951" t="s">
        <v>35</v>
      </c>
      <c r="AF1951" s="10">
        <v>18880</v>
      </c>
      <c r="AG1951">
        <f t="shared" ca="1" si="205"/>
        <v>0</v>
      </c>
      <c r="AH1951">
        <f t="shared" ca="1" si="206"/>
        <v>0</v>
      </c>
      <c r="AI1951">
        <f t="shared" ca="1" si="207"/>
        <v>0</v>
      </c>
      <c r="AJ1951">
        <f t="shared" ca="1" si="208"/>
        <v>1</v>
      </c>
      <c r="AK1951">
        <f t="shared" ca="1" si="209"/>
        <v>1333.5</v>
      </c>
    </row>
    <row r="1952" spans="12:37" x14ac:dyDescent="0.25">
      <c r="L1952" t="str">
        <f t="shared" si="210"/>
        <v/>
      </c>
      <c r="M1952" t="str">
        <f t="shared" si="204"/>
        <v/>
      </c>
      <c r="AF1952" s="10">
        <v>18890</v>
      </c>
      <c r="AG1952">
        <f t="shared" ca="1" si="205"/>
        <v>0</v>
      </c>
      <c r="AH1952">
        <f t="shared" ca="1" si="206"/>
        <v>0</v>
      </c>
      <c r="AI1952">
        <f t="shared" ca="1" si="207"/>
        <v>0</v>
      </c>
      <c r="AJ1952">
        <f t="shared" ca="1" si="208"/>
        <v>1</v>
      </c>
      <c r="AK1952">
        <f t="shared" ca="1" si="209"/>
        <v>1333.5</v>
      </c>
    </row>
    <row r="1953" spans="12:37" x14ac:dyDescent="0.25">
      <c r="L1953" t="str">
        <f t="shared" si="210"/>
        <v/>
      </c>
      <c r="M1953" t="str">
        <f t="shared" si="204"/>
        <v/>
      </c>
      <c r="AF1953" s="10">
        <v>18900</v>
      </c>
      <c r="AG1953">
        <f t="shared" ca="1" si="205"/>
        <v>0</v>
      </c>
      <c r="AH1953">
        <f t="shared" ca="1" si="206"/>
        <v>0</v>
      </c>
      <c r="AI1953">
        <f t="shared" ca="1" si="207"/>
        <v>0</v>
      </c>
      <c r="AJ1953">
        <f t="shared" ca="1" si="208"/>
        <v>1</v>
      </c>
      <c r="AK1953">
        <f t="shared" ca="1" si="209"/>
        <v>1333.5</v>
      </c>
    </row>
    <row r="1954" spans="12:37" x14ac:dyDescent="0.25">
      <c r="L1954" t="str">
        <f t="shared" si="210"/>
        <v/>
      </c>
      <c r="M1954" t="str">
        <f t="shared" si="204"/>
        <v/>
      </c>
      <c r="N1954" t="s">
        <v>32</v>
      </c>
      <c r="O1954" t="s">
        <v>33</v>
      </c>
      <c r="P1954" t="s">
        <v>34</v>
      </c>
      <c r="AF1954" s="10">
        <v>18910</v>
      </c>
      <c r="AG1954">
        <f t="shared" ca="1" si="205"/>
        <v>0</v>
      </c>
      <c r="AH1954">
        <f t="shared" ca="1" si="206"/>
        <v>0</v>
      </c>
      <c r="AI1954">
        <f t="shared" ca="1" si="207"/>
        <v>0</v>
      </c>
      <c r="AJ1954">
        <f t="shared" ca="1" si="208"/>
        <v>1</v>
      </c>
      <c r="AK1954">
        <f t="shared" ca="1" si="209"/>
        <v>1333.5</v>
      </c>
    </row>
    <row r="1955" spans="12:37" x14ac:dyDescent="0.25">
      <c r="L1955" t="str">
        <f t="shared" si="210"/>
        <v/>
      </c>
      <c r="M1955" t="str">
        <f t="shared" ref="M1955:M2018" si="211">IF(M1945="","",IF(((M1945+$O$61)&gt;=$O$49+($O$61/2)),"",(M1945+$O$61)))</f>
        <v/>
      </c>
      <c r="N1955" t="e">
        <f>COS(RADIANS(M1955))</f>
        <v>#VALUE!</v>
      </c>
      <c r="O1955" t="str">
        <f>IFERROR(-COS(RADIANS(DEGREES(ASIN(((SIN(RADIANS(M1955)))*$C$26)/(SQRT((((SIN(RADIANS(M1955)))*$C$26)^2)+(($C$22-$C$25-(((SIN(RADIANS(90-M1955)))*$C$26))-$C$23)^2))))))),"")</f>
        <v/>
      </c>
      <c r="P1955" t="e">
        <f>N1955</f>
        <v>#VALUE!</v>
      </c>
      <c r="R1955">
        <v>0</v>
      </c>
      <c r="AF1955" s="10">
        <v>18920</v>
      </c>
      <c r="AG1955">
        <f t="shared" ca="1" si="205"/>
        <v>0</v>
      </c>
      <c r="AH1955">
        <f t="shared" ca="1" si="206"/>
        <v>0</v>
      </c>
      <c r="AI1955">
        <f t="shared" ca="1" si="207"/>
        <v>0</v>
      </c>
      <c r="AJ1955">
        <f t="shared" ca="1" si="208"/>
        <v>1</v>
      </c>
      <c r="AK1955">
        <f t="shared" ca="1" si="209"/>
        <v>1333.5</v>
      </c>
    </row>
    <row r="1956" spans="12:37" x14ac:dyDescent="0.25">
      <c r="L1956" t="str">
        <f t="shared" si="210"/>
        <v/>
      </c>
      <c r="M1956" t="str">
        <f t="shared" si="211"/>
        <v/>
      </c>
      <c r="N1956" t="e">
        <f>SIN(RADIANS(M1955))</f>
        <v>#VALUE!</v>
      </c>
      <c r="O1956" t="e">
        <f>SIN(RADIANS(DEGREES(ASIN(((SIN(RADIANS(M1955)))*$C$26)/(SQRT((((SIN(RADIANS(M1955)))*$C$26)^2)+(($C$22-$C$25-(((SIN(RADIANS(90-M1955)))*$C$26))-$C$23)^2)))))))</f>
        <v>#VALUE!</v>
      </c>
      <c r="P1956" t="e">
        <f>N1956</f>
        <v>#VALUE!</v>
      </c>
      <c r="R1956">
        <f>$C$6</f>
        <v>1333.5</v>
      </c>
      <c r="AF1956" s="10">
        <v>18930</v>
      </c>
      <c r="AG1956">
        <f t="shared" ca="1" si="205"/>
        <v>0</v>
      </c>
      <c r="AH1956">
        <f t="shared" ca="1" si="206"/>
        <v>0</v>
      </c>
      <c r="AI1956">
        <f t="shared" ca="1" si="207"/>
        <v>0</v>
      </c>
      <c r="AJ1956">
        <f t="shared" ca="1" si="208"/>
        <v>1</v>
      </c>
      <c r="AK1956">
        <f t="shared" ca="1" si="209"/>
        <v>1333.5</v>
      </c>
    </row>
    <row r="1957" spans="12:37" x14ac:dyDescent="0.25">
      <c r="L1957" t="str">
        <f t="shared" si="210"/>
        <v/>
      </c>
      <c r="M1957" t="str">
        <f t="shared" si="211"/>
        <v/>
      </c>
      <c r="N1957">
        <v>0</v>
      </c>
      <c r="O1957" t="e">
        <f>$C$23*O1956</f>
        <v>#VALUE!</v>
      </c>
      <c r="P1957" t="e">
        <f>$C$22*P1956</f>
        <v>#VALUE!</v>
      </c>
      <c r="R1957">
        <f>$C$20*$C$6</f>
        <v>25325.832000000002</v>
      </c>
      <c r="AF1957" s="10">
        <v>18940</v>
      </c>
      <c r="AG1957">
        <f t="shared" ca="1" si="205"/>
        <v>0</v>
      </c>
      <c r="AH1957">
        <f t="shared" ca="1" si="206"/>
        <v>0</v>
      </c>
      <c r="AI1957">
        <f t="shared" ca="1" si="207"/>
        <v>0</v>
      </c>
      <c r="AJ1957">
        <f t="shared" ca="1" si="208"/>
        <v>1</v>
      </c>
      <c r="AK1957">
        <f t="shared" ca="1" si="209"/>
        <v>1333.5</v>
      </c>
    </row>
    <row r="1958" spans="12:37" x14ac:dyDescent="0.25">
      <c r="L1958" t="str">
        <f t="shared" si="210"/>
        <v/>
      </c>
      <c r="M1958" t="str">
        <f t="shared" si="211"/>
        <v/>
      </c>
      <c r="AF1958" s="10">
        <v>18950</v>
      </c>
      <c r="AG1958">
        <f t="shared" ca="1" si="205"/>
        <v>0</v>
      </c>
      <c r="AH1958">
        <f t="shared" ca="1" si="206"/>
        <v>0</v>
      </c>
      <c r="AI1958">
        <f t="shared" ca="1" si="207"/>
        <v>0</v>
      </c>
      <c r="AJ1958">
        <f t="shared" ca="1" si="208"/>
        <v>1</v>
      </c>
      <c r="AK1958">
        <f t="shared" ca="1" si="209"/>
        <v>1333.5</v>
      </c>
    </row>
    <row r="1959" spans="12:37" x14ac:dyDescent="0.25">
      <c r="L1959" t="str">
        <f t="shared" si="210"/>
        <v/>
      </c>
      <c r="M1959" t="str">
        <f t="shared" si="211"/>
        <v/>
      </c>
      <c r="N1959" t="e">
        <f t="array" ref="N1959:P1961">MINVERSE(N1955:P1957)</f>
        <v>#VALUE!</v>
      </c>
      <c r="O1959" t="e">
        <v>#VALUE!</v>
      </c>
      <c r="P1959" t="e">
        <v>#VALUE!</v>
      </c>
      <c r="R1959" t="e">
        <f t="array" ref="R1959:R1961">MMULT(N1959:P1961,R1955:R1957)</f>
        <v>#VALUE!</v>
      </c>
      <c r="S1959" t="s">
        <v>35</v>
      </c>
      <c r="AF1959" s="10">
        <v>18960</v>
      </c>
      <c r="AG1959">
        <f t="shared" ca="1" si="205"/>
        <v>0</v>
      </c>
      <c r="AH1959">
        <f t="shared" ca="1" si="206"/>
        <v>0</v>
      </c>
      <c r="AI1959">
        <f t="shared" ca="1" si="207"/>
        <v>0</v>
      </c>
      <c r="AJ1959">
        <f t="shared" ca="1" si="208"/>
        <v>1</v>
      </c>
      <c r="AK1959">
        <f t="shared" ca="1" si="209"/>
        <v>1333.5</v>
      </c>
    </row>
    <row r="1960" spans="12:37" x14ac:dyDescent="0.25">
      <c r="L1960" t="str">
        <f t="shared" si="210"/>
        <v/>
      </c>
      <c r="M1960" t="str">
        <f t="shared" si="211"/>
        <v/>
      </c>
      <c r="N1960" t="e">
        <v>#VALUE!</v>
      </c>
      <c r="O1960" t="e">
        <v>#VALUE!</v>
      </c>
      <c r="P1960" t="e">
        <v>#VALUE!</v>
      </c>
      <c r="R1960" t="e">
        <v>#VALUE!</v>
      </c>
      <c r="S1960" t="s">
        <v>35</v>
      </c>
      <c r="AF1960" s="10">
        <v>18970</v>
      </c>
      <c r="AG1960">
        <f t="shared" ca="1" si="205"/>
        <v>0</v>
      </c>
      <c r="AH1960">
        <f t="shared" ca="1" si="206"/>
        <v>0</v>
      </c>
      <c r="AI1960">
        <f t="shared" ca="1" si="207"/>
        <v>0</v>
      </c>
      <c r="AJ1960">
        <f t="shared" ca="1" si="208"/>
        <v>1</v>
      </c>
      <c r="AK1960">
        <f t="shared" ca="1" si="209"/>
        <v>1333.5</v>
      </c>
    </row>
    <row r="1961" spans="12:37" x14ac:dyDescent="0.25">
      <c r="L1961" t="str">
        <f t="shared" si="210"/>
        <v/>
      </c>
      <c r="M1961" t="str">
        <f t="shared" si="211"/>
        <v/>
      </c>
      <c r="N1961" t="e">
        <v>#VALUE!</v>
      </c>
      <c r="O1961" t="e">
        <v>#VALUE!</v>
      </c>
      <c r="P1961" t="e">
        <v>#VALUE!</v>
      </c>
      <c r="R1961" t="e">
        <v>#VALUE!</v>
      </c>
      <c r="S1961" t="s">
        <v>35</v>
      </c>
      <c r="AF1961" s="10">
        <v>18980</v>
      </c>
      <c r="AG1961">
        <f t="shared" ca="1" si="205"/>
        <v>0</v>
      </c>
      <c r="AH1961">
        <f t="shared" ca="1" si="206"/>
        <v>0</v>
      </c>
      <c r="AI1961">
        <f t="shared" ca="1" si="207"/>
        <v>0</v>
      </c>
      <c r="AJ1961">
        <f t="shared" ca="1" si="208"/>
        <v>1</v>
      </c>
      <c r="AK1961">
        <f t="shared" ca="1" si="209"/>
        <v>1333.5</v>
      </c>
    </row>
    <row r="1962" spans="12:37" x14ac:dyDescent="0.25">
      <c r="L1962" t="str">
        <f t="shared" si="210"/>
        <v/>
      </c>
      <c r="M1962" t="str">
        <f t="shared" si="211"/>
        <v/>
      </c>
      <c r="AF1962" s="10">
        <v>18990</v>
      </c>
      <c r="AG1962">
        <f t="shared" ca="1" si="205"/>
        <v>0</v>
      </c>
      <c r="AH1962">
        <f t="shared" ca="1" si="206"/>
        <v>0</v>
      </c>
      <c r="AI1962">
        <f t="shared" ca="1" si="207"/>
        <v>0</v>
      </c>
      <c r="AJ1962">
        <f t="shared" ca="1" si="208"/>
        <v>1</v>
      </c>
      <c r="AK1962">
        <f t="shared" ca="1" si="209"/>
        <v>1333.5</v>
      </c>
    </row>
    <row r="1963" spans="12:37" x14ac:dyDescent="0.25">
      <c r="L1963" t="str">
        <f t="shared" si="210"/>
        <v/>
      </c>
      <c r="M1963" t="str">
        <f t="shared" si="211"/>
        <v/>
      </c>
      <c r="AF1963" s="10">
        <v>19000</v>
      </c>
      <c r="AG1963">
        <f t="shared" ca="1" si="205"/>
        <v>0</v>
      </c>
      <c r="AH1963">
        <f t="shared" ca="1" si="206"/>
        <v>0</v>
      </c>
      <c r="AI1963">
        <f t="shared" ca="1" si="207"/>
        <v>0</v>
      </c>
      <c r="AJ1963">
        <f t="shared" ca="1" si="208"/>
        <v>1</v>
      </c>
      <c r="AK1963">
        <f t="shared" ca="1" si="209"/>
        <v>1333.5</v>
      </c>
    </row>
    <row r="1964" spans="12:37" x14ac:dyDescent="0.25">
      <c r="L1964" t="str">
        <f t="shared" si="210"/>
        <v/>
      </c>
      <c r="M1964" t="str">
        <f t="shared" si="211"/>
        <v/>
      </c>
      <c r="N1964" t="s">
        <v>32</v>
      </c>
      <c r="O1964" t="s">
        <v>33</v>
      </c>
      <c r="P1964" t="s">
        <v>34</v>
      </c>
      <c r="AF1964" s="10">
        <v>19010</v>
      </c>
      <c r="AG1964">
        <f t="shared" ca="1" si="205"/>
        <v>0</v>
      </c>
      <c r="AH1964">
        <f t="shared" ca="1" si="206"/>
        <v>0</v>
      </c>
      <c r="AI1964">
        <f t="shared" ca="1" si="207"/>
        <v>0</v>
      </c>
      <c r="AJ1964">
        <f t="shared" ca="1" si="208"/>
        <v>1</v>
      </c>
      <c r="AK1964">
        <f t="shared" ca="1" si="209"/>
        <v>1333.5</v>
      </c>
    </row>
    <row r="1965" spans="12:37" x14ac:dyDescent="0.25">
      <c r="L1965" t="str">
        <f t="shared" si="210"/>
        <v/>
      </c>
      <c r="M1965" t="str">
        <f t="shared" si="211"/>
        <v/>
      </c>
      <c r="N1965" t="e">
        <f>COS(RADIANS(M1965))</f>
        <v>#VALUE!</v>
      </c>
      <c r="O1965" t="str">
        <f>IFERROR(-COS(RADIANS(DEGREES(ASIN(((SIN(RADIANS(M1965)))*$C$26)/(SQRT((((SIN(RADIANS(M1965)))*$C$26)^2)+(($C$22-$C$25-(((SIN(RADIANS(90-M1965)))*$C$26))-$C$23)^2))))))),"")</f>
        <v/>
      </c>
      <c r="P1965" t="e">
        <f>N1965</f>
        <v>#VALUE!</v>
      </c>
      <c r="R1965">
        <v>0</v>
      </c>
      <c r="AF1965" s="10">
        <v>19020</v>
      </c>
      <c r="AG1965">
        <f t="shared" ca="1" si="205"/>
        <v>0</v>
      </c>
      <c r="AH1965">
        <f t="shared" ca="1" si="206"/>
        <v>0</v>
      </c>
      <c r="AI1965">
        <f t="shared" ca="1" si="207"/>
        <v>0</v>
      </c>
      <c r="AJ1965">
        <f t="shared" ca="1" si="208"/>
        <v>1</v>
      </c>
      <c r="AK1965">
        <f t="shared" ca="1" si="209"/>
        <v>1333.5</v>
      </c>
    </row>
    <row r="1966" spans="12:37" x14ac:dyDescent="0.25">
      <c r="L1966" t="str">
        <f t="shared" si="210"/>
        <v/>
      </c>
      <c r="M1966" t="str">
        <f t="shared" si="211"/>
        <v/>
      </c>
      <c r="N1966" t="e">
        <f>SIN(RADIANS(M1965))</f>
        <v>#VALUE!</v>
      </c>
      <c r="O1966" t="e">
        <f>SIN(RADIANS(DEGREES(ASIN(((SIN(RADIANS(M1965)))*$C$26)/(SQRT((((SIN(RADIANS(M1965)))*$C$26)^2)+(($C$22-$C$25-(((SIN(RADIANS(90-M1965)))*$C$26))-$C$23)^2)))))))</f>
        <v>#VALUE!</v>
      </c>
      <c r="P1966" t="e">
        <f>N1966</f>
        <v>#VALUE!</v>
      </c>
      <c r="R1966">
        <f>$C$6</f>
        <v>1333.5</v>
      </c>
      <c r="AF1966" s="10">
        <v>19030</v>
      </c>
      <c r="AG1966">
        <f t="shared" ca="1" si="205"/>
        <v>0</v>
      </c>
      <c r="AH1966">
        <f t="shared" ca="1" si="206"/>
        <v>0</v>
      </c>
      <c r="AI1966">
        <f t="shared" ca="1" si="207"/>
        <v>0</v>
      </c>
      <c r="AJ1966">
        <f t="shared" ca="1" si="208"/>
        <v>1</v>
      </c>
      <c r="AK1966">
        <f t="shared" ca="1" si="209"/>
        <v>1333.5</v>
      </c>
    </row>
    <row r="1967" spans="12:37" x14ac:dyDescent="0.25">
      <c r="L1967" t="str">
        <f t="shared" si="210"/>
        <v/>
      </c>
      <c r="M1967" t="str">
        <f t="shared" si="211"/>
        <v/>
      </c>
      <c r="N1967">
        <v>0</v>
      </c>
      <c r="O1967" t="e">
        <f>$C$23*O1966</f>
        <v>#VALUE!</v>
      </c>
      <c r="P1967" t="e">
        <f>$C$22*P1966</f>
        <v>#VALUE!</v>
      </c>
      <c r="R1967">
        <f>$C$20*$C$6</f>
        <v>25325.832000000002</v>
      </c>
      <c r="AF1967" s="10">
        <v>19040</v>
      </c>
      <c r="AG1967">
        <f t="shared" ca="1" si="205"/>
        <v>0</v>
      </c>
      <c r="AH1967">
        <f t="shared" ca="1" si="206"/>
        <v>0</v>
      </c>
      <c r="AI1967">
        <f t="shared" ca="1" si="207"/>
        <v>0</v>
      </c>
      <c r="AJ1967">
        <f t="shared" ca="1" si="208"/>
        <v>1</v>
      </c>
      <c r="AK1967">
        <f t="shared" ca="1" si="209"/>
        <v>1333.5</v>
      </c>
    </row>
    <row r="1968" spans="12:37" x14ac:dyDescent="0.25">
      <c r="L1968" t="str">
        <f t="shared" si="210"/>
        <v/>
      </c>
      <c r="M1968" t="str">
        <f t="shared" si="211"/>
        <v/>
      </c>
      <c r="AF1968" s="10">
        <v>19050</v>
      </c>
      <c r="AG1968">
        <f t="shared" ca="1" si="205"/>
        <v>0</v>
      </c>
      <c r="AH1968">
        <f t="shared" ca="1" si="206"/>
        <v>0</v>
      </c>
      <c r="AI1968">
        <f t="shared" ca="1" si="207"/>
        <v>0</v>
      </c>
      <c r="AJ1968">
        <f t="shared" ca="1" si="208"/>
        <v>1</v>
      </c>
      <c r="AK1968">
        <f t="shared" ca="1" si="209"/>
        <v>1333.5</v>
      </c>
    </row>
    <row r="1969" spans="12:37" x14ac:dyDescent="0.25">
      <c r="L1969" t="str">
        <f t="shared" si="210"/>
        <v/>
      </c>
      <c r="M1969" t="str">
        <f t="shared" si="211"/>
        <v/>
      </c>
      <c r="N1969" t="e">
        <f t="array" ref="N1969:P1971">MINVERSE(N1965:P1967)</f>
        <v>#VALUE!</v>
      </c>
      <c r="O1969" t="e">
        <v>#VALUE!</v>
      </c>
      <c r="P1969" t="e">
        <v>#VALUE!</v>
      </c>
      <c r="R1969" t="e">
        <f t="array" ref="R1969:R1971">MMULT(N1969:P1971,R1965:R1967)</f>
        <v>#VALUE!</v>
      </c>
      <c r="S1969" t="s">
        <v>35</v>
      </c>
      <c r="AF1969" s="10">
        <v>19060</v>
      </c>
      <c r="AG1969">
        <f t="shared" ca="1" si="205"/>
        <v>0</v>
      </c>
      <c r="AH1969">
        <f t="shared" ca="1" si="206"/>
        <v>0</v>
      </c>
      <c r="AI1969">
        <f t="shared" ca="1" si="207"/>
        <v>0</v>
      </c>
      <c r="AJ1969">
        <f t="shared" ca="1" si="208"/>
        <v>1</v>
      </c>
      <c r="AK1969">
        <f t="shared" ca="1" si="209"/>
        <v>1333.5</v>
      </c>
    </row>
    <row r="1970" spans="12:37" x14ac:dyDescent="0.25">
      <c r="L1970" t="str">
        <f t="shared" si="210"/>
        <v/>
      </c>
      <c r="M1970" t="str">
        <f t="shared" si="211"/>
        <v/>
      </c>
      <c r="N1970" t="e">
        <v>#VALUE!</v>
      </c>
      <c r="O1970" t="e">
        <v>#VALUE!</v>
      </c>
      <c r="P1970" t="e">
        <v>#VALUE!</v>
      </c>
      <c r="R1970" t="e">
        <v>#VALUE!</v>
      </c>
      <c r="S1970" t="s">
        <v>35</v>
      </c>
      <c r="AF1970" s="10">
        <v>19070</v>
      </c>
      <c r="AG1970">
        <f t="shared" ca="1" si="205"/>
        <v>0</v>
      </c>
      <c r="AH1970">
        <f t="shared" ca="1" si="206"/>
        <v>0</v>
      </c>
      <c r="AI1970">
        <f t="shared" ca="1" si="207"/>
        <v>0</v>
      </c>
      <c r="AJ1970">
        <f t="shared" ca="1" si="208"/>
        <v>1</v>
      </c>
      <c r="AK1970">
        <f t="shared" ca="1" si="209"/>
        <v>1333.5</v>
      </c>
    </row>
    <row r="1971" spans="12:37" x14ac:dyDescent="0.25">
      <c r="L1971" t="str">
        <f t="shared" si="210"/>
        <v/>
      </c>
      <c r="M1971" t="str">
        <f t="shared" si="211"/>
        <v/>
      </c>
      <c r="N1971" t="e">
        <v>#VALUE!</v>
      </c>
      <c r="O1971" t="e">
        <v>#VALUE!</v>
      </c>
      <c r="P1971" t="e">
        <v>#VALUE!</v>
      </c>
      <c r="R1971" t="e">
        <v>#VALUE!</v>
      </c>
      <c r="S1971" t="s">
        <v>35</v>
      </c>
      <c r="AF1971" s="10">
        <v>19080</v>
      </c>
      <c r="AG1971">
        <f t="shared" ca="1" si="205"/>
        <v>0</v>
      </c>
      <c r="AH1971">
        <f t="shared" ca="1" si="206"/>
        <v>0</v>
      </c>
      <c r="AI1971">
        <f t="shared" ca="1" si="207"/>
        <v>0</v>
      </c>
      <c r="AJ1971">
        <f t="shared" ca="1" si="208"/>
        <v>1</v>
      </c>
      <c r="AK1971">
        <f t="shared" ca="1" si="209"/>
        <v>1333.5</v>
      </c>
    </row>
    <row r="1972" spans="12:37" x14ac:dyDescent="0.25">
      <c r="L1972" t="str">
        <f t="shared" si="210"/>
        <v/>
      </c>
      <c r="M1972" t="str">
        <f t="shared" si="211"/>
        <v/>
      </c>
      <c r="AF1972" s="10">
        <v>19090</v>
      </c>
      <c r="AG1972">
        <f t="shared" ca="1" si="205"/>
        <v>0</v>
      </c>
      <c r="AH1972">
        <f t="shared" ca="1" si="206"/>
        <v>0</v>
      </c>
      <c r="AI1972">
        <f t="shared" ca="1" si="207"/>
        <v>0</v>
      </c>
      <c r="AJ1972">
        <f t="shared" ca="1" si="208"/>
        <v>1</v>
      </c>
      <c r="AK1972">
        <f t="shared" ca="1" si="209"/>
        <v>1333.5</v>
      </c>
    </row>
    <row r="1973" spans="12:37" x14ac:dyDescent="0.25">
      <c r="L1973" t="str">
        <f t="shared" si="210"/>
        <v/>
      </c>
      <c r="M1973" t="str">
        <f t="shared" si="211"/>
        <v/>
      </c>
      <c r="AF1973" s="10">
        <v>19100</v>
      </c>
      <c r="AG1973">
        <f t="shared" ca="1" si="205"/>
        <v>0</v>
      </c>
      <c r="AH1973">
        <f t="shared" ca="1" si="206"/>
        <v>0</v>
      </c>
      <c r="AI1973">
        <f t="shared" ca="1" si="207"/>
        <v>0</v>
      </c>
      <c r="AJ1973">
        <f t="shared" ca="1" si="208"/>
        <v>1</v>
      </c>
      <c r="AK1973">
        <f t="shared" ca="1" si="209"/>
        <v>1333.5</v>
      </c>
    </row>
    <row r="1974" spans="12:37" x14ac:dyDescent="0.25">
      <c r="L1974" t="str">
        <f t="shared" si="210"/>
        <v/>
      </c>
      <c r="M1974" t="str">
        <f t="shared" si="211"/>
        <v/>
      </c>
      <c r="N1974" t="s">
        <v>32</v>
      </c>
      <c r="O1974" t="s">
        <v>33</v>
      </c>
      <c r="P1974" t="s">
        <v>34</v>
      </c>
      <c r="AF1974" s="10">
        <v>19110</v>
      </c>
      <c r="AG1974">
        <f t="shared" ca="1" si="205"/>
        <v>0</v>
      </c>
      <c r="AH1974">
        <f t="shared" ca="1" si="206"/>
        <v>0</v>
      </c>
      <c r="AI1974">
        <f t="shared" ca="1" si="207"/>
        <v>0</v>
      </c>
      <c r="AJ1974">
        <f t="shared" ca="1" si="208"/>
        <v>1</v>
      </c>
      <c r="AK1974">
        <f t="shared" ca="1" si="209"/>
        <v>1333.5</v>
      </c>
    </row>
    <row r="1975" spans="12:37" x14ac:dyDescent="0.25">
      <c r="L1975" t="str">
        <f t="shared" si="210"/>
        <v/>
      </c>
      <c r="M1975" t="str">
        <f t="shared" si="211"/>
        <v/>
      </c>
      <c r="N1975" t="e">
        <f>COS(RADIANS(M1975))</f>
        <v>#VALUE!</v>
      </c>
      <c r="O1975" t="str">
        <f>IFERROR(-COS(RADIANS(DEGREES(ASIN(((SIN(RADIANS(M1975)))*$C$26)/(SQRT((((SIN(RADIANS(M1975)))*$C$26)^2)+(($C$22-$C$25-(((SIN(RADIANS(90-M1975)))*$C$26))-$C$23)^2))))))),"")</f>
        <v/>
      </c>
      <c r="P1975" t="e">
        <f>N1975</f>
        <v>#VALUE!</v>
      </c>
      <c r="R1975">
        <v>0</v>
      </c>
      <c r="AF1975" s="10">
        <v>19120</v>
      </c>
      <c r="AG1975">
        <f t="shared" ca="1" si="205"/>
        <v>0</v>
      </c>
      <c r="AH1975">
        <f t="shared" ca="1" si="206"/>
        <v>0</v>
      </c>
      <c r="AI1975">
        <f t="shared" ca="1" si="207"/>
        <v>0</v>
      </c>
      <c r="AJ1975">
        <f t="shared" ca="1" si="208"/>
        <v>1</v>
      </c>
      <c r="AK1975">
        <f t="shared" ca="1" si="209"/>
        <v>1333.5</v>
      </c>
    </row>
    <row r="1976" spans="12:37" x14ac:dyDescent="0.25">
      <c r="L1976" t="str">
        <f t="shared" si="210"/>
        <v/>
      </c>
      <c r="M1976" t="str">
        <f t="shared" si="211"/>
        <v/>
      </c>
      <c r="N1976" t="e">
        <f>SIN(RADIANS(M1975))</f>
        <v>#VALUE!</v>
      </c>
      <c r="O1976" t="e">
        <f>SIN(RADIANS(DEGREES(ASIN(((SIN(RADIANS(M1975)))*$C$26)/(SQRT((((SIN(RADIANS(M1975)))*$C$26)^2)+(($C$22-$C$25-(((SIN(RADIANS(90-M1975)))*$C$26))-$C$23)^2)))))))</f>
        <v>#VALUE!</v>
      </c>
      <c r="P1976" t="e">
        <f>N1976</f>
        <v>#VALUE!</v>
      </c>
      <c r="R1976">
        <f>$C$6</f>
        <v>1333.5</v>
      </c>
      <c r="AF1976" s="10">
        <v>19130</v>
      </c>
      <c r="AG1976">
        <f t="shared" ca="1" si="205"/>
        <v>0</v>
      </c>
      <c r="AH1976">
        <f t="shared" ca="1" si="206"/>
        <v>0</v>
      </c>
      <c r="AI1976">
        <f t="shared" ca="1" si="207"/>
        <v>0</v>
      </c>
      <c r="AJ1976">
        <f t="shared" ca="1" si="208"/>
        <v>1</v>
      </c>
      <c r="AK1976">
        <f t="shared" ca="1" si="209"/>
        <v>1333.5</v>
      </c>
    </row>
    <row r="1977" spans="12:37" x14ac:dyDescent="0.25">
      <c r="L1977" t="str">
        <f t="shared" si="210"/>
        <v/>
      </c>
      <c r="M1977" t="str">
        <f t="shared" si="211"/>
        <v/>
      </c>
      <c r="N1977">
        <v>0</v>
      </c>
      <c r="O1977" t="e">
        <f>$C$23*O1976</f>
        <v>#VALUE!</v>
      </c>
      <c r="P1977" t="e">
        <f>$C$22*P1976</f>
        <v>#VALUE!</v>
      </c>
      <c r="R1977">
        <f>$C$20*$C$6</f>
        <v>25325.832000000002</v>
      </c>
      <c r="AF1977" s="10">
        <v>19140</v>
      </c>
      <c r="AG1977">
        <f t="shared" ca="1" si="205"/>
        <v>0</v>
      </c>
      <c r="AH1977">
        <f t="shared" ca="1" si="206"/>
        <v>0</v>
      </c>
      <c r="AI1977">
        <f t="shared" ca="1" si="207"/>
        <v>0</v>
      </c>
      <c r="AJ1977">
        <f t="shared" ca="1" si="208"/>
        <v>1</v>
      </c>
      <c r="AK1977">
        <f t="shared" ca="1" si="209"/>
        <v>1333.5</v>
      </c>
    </row>
    <row r="1978" spans="12:37" x14ac:dyDescent="0.25">
      <c r="L1978" t="str">
        <f t="shared" si="210"/>
        <v/>
      </c>
      <c r="M1978" t="str">
        <f t="shared" si="211"/>
        <v/>
      </c>
      <c r="AF1978" s="10">
        <v>19150</v>
      </c>
      <c r="AG1978">
        <f t="shared" ca="1" si="205"/>
        <v>0</v>
      </c>
      <c r="AH1978">
        <f t="shared" ca="1" si="206"/>
        <v>0</v>
      </c>
      <c r="AI1978">
        <f t="shared" ca="1" si="207"/>
        <v>0</v>
      </c>
      <c r="AJ1978">
        <f t="shared" ca="1" si="208"/>
        <v>1</v>
      </c>
      <c r="AK1978">
        <f t="shared" ca="1" si="209"/>
        <v>1333.5</v>
      </c>
    </row>
    <row r="1979" spans="12:37" x14ac:dyDescent="0.25">
      <c r="L1979" t="str">
        <f t="shared" si="210"/>
        <v/>
      </c>
      <c r="M1979" t="str">
        <f t="shared" si="211"/>
        <v/>
      </c>
      <c r="N1979" t="e">
        <f t="array" ref="N1979:P1981">MINVERSE(N1975:P1977)</f>
        <v>#VALUE!</v>
      </c>
      <c r="O1979" t="e">
        <v>#VALUE!</v>
      </c>
      <c r="P1979" t="e">
        <v>#VALUE!</v>
      </c>
      <c r="R1979" t="e">
        <f t="array" ref="R1979:R1981">MMULT(N1979:P1981,R1975:R1977)</f>
        <v>#VALUE!</v>
      </c>
      <c r="S1979" t="s">
        <v>35</v>
      </c>
      <c r="AF1979" s="10">
        <v>19160</v>
      </c>
      <c r="AG1979">
        <f t="shared" ca="1" si="205"/>
        <v>0</v>
      </c>
      <c r="AH1979">
        <f t="shared" ca="1" si="206"/>
        <v>0</v>
      </c>
      <c r="AI1979">
        <f t="shared" ca="1" si="207"/>
        <v>0</v>
      </c>
      <c r="AJ1979">
        <f t="shared" ca="1" si="208"/>
        <v>1</v>
      </c>
      <c r="AK1979">
        <f t="shared" ca="1" si="209"/>
        <v>1333.5</v>
      </c>
    </row>
    <row r="1980" spans="12:37" x14ac:dyDescent="0.25">
      <c r="L1980" t="str">
        <f t="shared" si="210"/>
        <v/>
      </c>
      <c r="M1980" t="str">
        <f t="shared" si="211"/>
        <v/>
      </c>
      <c r="N1980" t="e">
        <v>#VALUE!</v>
      </c>
      <c r="O1980" t="e">
        <v>#VALUE!</v>
      </c>
      <c r="P1980" t="e">
        <v>#VALUE!</v>
      </c>
      <c r="R1980" t="e">
        <v>#VALUE!</v>
      </c>
      <c r="S1980" t="s">
        <v>35</v>
      </c>
      <c r="AF1980" s="10">
        <v>19170</v>
      </c>
      <c r="AG1980">
        <f t="shared" ca="1" si="205"/>
        <v>0</v>
      </c>
      <c r="AH1980">
        <f t="shared" ca="1" si="206"/>
        <v>0</v>
      </c>
      <c r="AI1980">
        <f t="shared" ca="1" si="207"/>
        <v>0</v>
      </c>
      <c r="AJ1980">
        <f t="shared" ca="1" si="208"/>
        <v>1</v>
      </c>
      <c r="AK1980">
        <f t="shared" ca="1" si="209"/>
        <v>1333.5</v>
      </c>
    </row>
    <row r="1981" spans="12:37" x14ac:dyDescent="0.25">
      <c r="L1981" t="str">
        <f t="shared" si="210"/>
        <v/>
      </c>
      <c r="M1981" t="str">
        <f t="shared" si="211"/>
        <v/>
      </c>
      <c r="N1981" t="e">
        <v>#VALUE!</v>
      </c>
      <c r="O1981" t="e">
        <v>#VALUE!</v>
      </c>
      <c r="P1981" t="e">
        <v>#VALUE!</v>
      </c>
      <c r="R1981" t="e">
        <v>#VALUE!</v>
      </c>
      <c r="S1981" t="s">
        <v>35</v>
      </c>
      <c r="AF1981" s="10">
        <v>19180</v>
      </c>
      <c r="AG1981">
        <f t="shared" ca="1" si="205"/>
        <v>0</v>
      </c>
      <c r="AH1981">
        <f t="shared" ca="1" si="206"/>
        <v>0</v>
      </c>
      <c r="AI1981">
        <f t="shared" ca="1" si="207"/>
        <v>0</v>
      </c>
      <c r="AJ1981">
        <f t="shared" ca="1" si="208"/>
        <v>1</v>
      </c>
      <c r="AK1981">
        <f t="shared" ca="1" si="209"/>
        <v>1333.5</v>
      </c>
    </row>
    <row r="1982" spans="12:37" x14ac:dyDescent="0.25">
      <c r="L1982" t="str">
        <f t="shared" si="210"/>
        <v/>
      </c>
      <c r="M1982" t="str">
        <f t="shared" si="211"/>
        <v/>
      </c>
      <c r="AF1982" s="10">
        <v>19190</v>
      </c>
      <c r="AG1982">
        <f t="shared" ca="1" si="205"/>
        <v>0</v>
      </c>
      <c r="AH1982">
        <f t="shared" ca="1" si="206"/>
        <v>0</v>
      </c>
      <c r="AI1982">
        <f t="shared" ca="1" si="207"/>
        <v>0</v>
      </c>
      <c r="AJ1982">
        <f t="shared" ca="1" si="208"/>
        <v>1</v>
      </c>
      <c r="AK1982">
        <f t="shared" ca="1" si="209"/>
        <v>1333.5</v>
      </c>
    </row>
    <row r="1983" spans="12:37" x14ac:dyDescent="0.25">
      <c r="L1983" t="str">
        <f t="shared" si="210"/>
        <v/>
      </c>
      <c r="M1983" t="str">
        <f t="shared" si="211"/>
        <v/>
      </c>
      <c r="AF1983" s="10">
        <v>19200</v>
      </c>
      <c r="AG1983">
        <f t="shared" ca="1" si="205"/>
        <v>0</v>
      </c>
      <c r="AH1983">
        <f t="shared" ca="1" si="206"/>
        <v>0</v>
      </c>
      <c r="AI1983">
        <f t="shared" ca="1" si="207"/>
        <v>0</v>
      </c>
      <c r="AJ1983">
        <f t="shared" ca="1" si="208"/>
        <v>1</v>
      </c>
      <c r="AK1983">
        <f t="shared" ca="1" si="209"/>
        <v>1333.5</v>
      </c>
    </row>
    <row r="1984" spans="12:37" x14ac:dyDescent="0.25">
      <c r="L1984" t="str">
        <f t="shared" si="210"/>
        <v/>
      </c>
      <c r="M1984" t="str">
        <f t="shared" si="211"/>
        <v/>
      </c>
      <c r="N1984" t="s">
        <v>32</v>
      </c>
      <c r="O1984" t="s">
        <v>33</v>
      </c>
      <c r="P1984" t="s">
        <v>34</v>
      </c>
      <c r="AF1984" s="10">
        <v>19210</v>
      </c>
      <c r="AG1984">
        <f t="shared" ref="AG1984:AG2047" ca="1" si="212">IF(((AF1984/10)+0.99)&gt;$O$60,AG1983,OFFSET($M$65,AF1984,0))</f>
        <v>0</v>
      </c>
      <c r="AH1984">
        <f t="shared" ref="AH1984:AH2047" ca="1" si="213">IFERROR(IF((AF1984/10)&gt;$O$60,AH1983,DEGREES(ASIN(((SIN(RADIANS(AG1984)))*$C$26)/(SQRT((((SIN(RADIANS(AG1984)))*$C$26)^2)+(($C$22-$C$25-(((SIN(RADIANS(90-AG1984)))*$C$26))-$C$23)^2)))))),AH1983)</f>
        <v>0</v>
      </c>
      <c r="AI1984">
        <f t="shared" ref="AI1984:AI2047" ca="1" si="214">IFERROR(IF((AF1984/10)&gt;$O$60,AI1983,OFFSET($R$69,AF1984,0)),AI1983)</f>
        <v>0</v>
      </c>
      <c r="AJ1984">
        <f t="shared" ref="AJ1984:AJ2047" ca="1" si="215">IFERROR(IF((AF1984/10)&gt;$O$60,AJ1983,OFFSET($R$70,AF1984,0)),AJ1983)</f>
        <v>1</v>
      </c>
      <c r="AK1984">
        <f t="shared" ref="AK1984:AK2047" ca="1" si="216">IFERROR(IF((AF1984/10)&gt;$O$60,AK1983,OFFSET($R$71,AF1984,0)),AK1983)</f>
        <v>1333.5</v>
      </c>
    </row>
    <row r="1985" spans="12:37" x14ac:dyDescent="0.25">
      <c r="L1985" t="str">
        <f t="shared" si="210"/>
        <v/>
      </c>
      <c r="M1985" t="str">
        <f t="shared" si="211"/>
        <v/>
      </c>
      <c r="N1985" t="e">
        <f>COS(RADIANS(M1985))</f>
        <v>#VALUE!</v>
      </c>
      <c r="O1985" t="str">
        <f>IFERROR(-COS(RADIANS(DEGREES(ASIN(((SIN(RADIANS(M1985)))*$C$26)/(SQRT((((SIN(RADIANS(M1985)))*$C$26)^2)+(($C$22-$C$25-(((SIN(RADIANS(90-M1985)))*$C$26))-$C$23)^2))))))),"")</f>
        <v/>
      </c>
      <c r="P1985" t="e">
        <f>N1985</f>
        <v>#VALUE!</v>
      </c>
      <c r="R1985">
        <v>0</v>
      </c>
      <c r="AF1985" s="10">
        <v>19220</v>
      </c>
      <c r="AG1985">
        <f t="shared" ca="1" si="212"/>
        <v>0</v>
      </c>
      <c r="AH1985">
        <f t="shared" ca="1" si="213"/>
        <v>0</v>
      </c>
      <c r="AI1985">
        <f t="shared" ca="1" si="214"/>
        <v>0</v>
      </c>
      <c r="AJ1985">
        <f t="shared" ca="1" si="215"/>
        <v>1</v>
      </c>
      <c r="AK1985">
        <f t="shared" ca="1" si="216"/>
        <v>1333.5</v>
      </c>
    </row>
    <row r="1986" spans="12:37" x14ac:dyDescent="0.25">
      <c r="L1986" t="str">
        <f t="shared" si="210"/>
        <v/>
      </c>
      <c r="M1986" t="str">
        <f t="shared" si="211"/>
        <v/>
      </c>
      <c r="N1986" t="e">
        <f>SIN(RADIANS(M1985))</f>
        <v>#VALUE!</v>
      </c>
      <c r="O1986" t="e">
        <f>SIN(RADIANS(DEGREES(ASIN(((SIN(RADIANS(M1985)))*$C$26)/(SQRT((((SIN(RADIANS(M1985)))*$C$26)^2)+(($C$22-$C$25-(((SIN(RADIANS(90-M1985)))*$C$26))-$C$23)^2)))))))</f>
        <v>#VALUE!</v>
      </c>
      <c r="P1986" t="e">
        <f>N1986</f>
        <v>#VALUE!</v>
      </c>
      <c r="R1986">
        <f>$C$6</f>
        <v>1333.5</v>
      </c>
      <c r="AF1986" s="10">
        <v>19230</v>
      </c>
      <c r="AG1986">
        <f t="shared" ca="1" si="212"/>
        <v>0</v>
      </c>
      <c r="AH1986">
        <f t="shared" ca="1" si="213"/>
        <v>0</v>
      </c>
      <c r="AI1986">
        <f t="shared" ca="1" si="214"/>
        <v>0</v>
      </c>
      <c r="AJ1986">
        <f t="shared" ca="1" si="215"/>
        <v>1</v>
      </c>
      <c r="AK1986">
        <f t="shared" ca="1" si="216"/>
        <v>1333.5</v>
      </c>
    </row>
    <row r="1987" spans="12:37" x14ac:dyDescent="0.25">
      <c r="L1987" t="str">
        <f t="shared" si="210"/>
        <v/>
      </c>
      <c r="M1987" t="str">
        <f t="shared" si="211"/>
        <v/>
      </c>
      <c r="N1987">
        <v>0</v>
      </c>
      <c r="O1987" t="e">
        <f>$C$23*O1986</f>
        <v>#VALUE!</v>
      </c>
      <c r="P1987" t="e">
        <f>$C$22*P1986</f>
        <v>#VALUE!</v>
      </c>
      <c r="R1987">
        <f>$C$20*$C$6</f>
        <v>25325.832000000002</v>
      </c>
      <c r="AF1987" s="10">
        <v>19240</v>
      </c>
      <c r="AG1987">
        <f t="shared" ca="1" si="212"/>
        <v>0</v>
      </c>
      <c r="AH1987">
        <f t="shared" ca="1" si="213"/>
        <v>0</v>
      </c>
      <c r="AI1987">
        <f t="shared" ca="1" si="214"/>
        <v>0</v>
      </c>
      <c r="AJ1987">
        <f t="shared" ca="1" si="215"/>
        <v>1</v>
      </c>
      <c r="AK1987">
        <f t="shared" ca="1" si="216"/>
        <v>1333.5</v>
      </c>
    </row>
    <row r="1988" spans="12:37" x14ac:dyDescent="0.25">
      <c r="L1988" t="str">
        <f t="shared" si="210"/>
        <v/>
      </c>
      <c r="M1988" t="str">
        <f t="shared" si="211"/>
        <v/>
      </c>
      <c r="AF1988" s="10">
        <v>19250</v>
      </c>
      <c r="AG1988">
        <f t="shared" ca="1" si="212"/>
        <v>0</v>
      </c>
      <c r="AH1988">
        <f t="shared" ca="1" si="213"/>
        <v>0</v>
      </c>
      <c r="AI1988">
        <f t="shared" ca="1" si="214"/>
        <v>0</v>
      </c>
      <c r="AJ1988">
        <f t="shared" ca="1" si="215"/>
        <v>1</v>
      </c>
      <c r="AK1988">
        <f t="shared" ca="1" si="216"/>
        <v>1333.5</v>
      </c>
    </row>
    <row r="1989" spans="12:37" x14ac:dyDescent="0.25">
      <c r="L1989" t="str">
        <f t="shared" si="210"/>
        <v/>
      </c>
      <c r="M1989" t="str">
        <f t="shared" si="211"/>
        <v/>
      </c>
      <c r="N1989" t="e">
        <f t="array" ref="N1989:P1991">MINVERSE(N1985:P1987)</f>
        <v>#VALUE!</v>
      </c>
      <c r="O1989" t="e">
        <v>#VALUE!</v>
      </c>
      <c r="P1989" t="e">
        <v>#VALUE!</v>
      </c>
      <c r="R1989" t="e">
        <f t="array" ref="R1989:R1991">MMULT(N1989:P1991,R1985:R1987)</f>
        <v>#VALUE!</v>
      </c>
      <c r="S1989" t="s">
        <v>35</v>
      </c>
      <c r="AF1989" s="10">
        <v>19260</v>
      </c>
      <c r="AG1989">
        <f t="shared" ca="1" si="212"/>
        <v>0</v>
      </c>
      <c r="AH1989">
        <f t="shared" ca="1" si="213"/>
        <v>0</v>
      </c>
      <c r="AI1989">
        <f t="shared" ca="1" si="214"/>
        <v>0</v>
      </c>
      <c r="AJ1989">
        <f t="shared" ca="1" si="215"/>
        <v>1</v>
      </c>
      <c r="AK1989">
        <f t="shared" ca="1" si="216"/>
        <v>1333.5</v>
      </c>
    </row>
    <row r="1990" spans="12:37" x14ac:dyDescent="0.25">
      <c r="L1990" t="str">
        <f t="shared" si="210"/>
        <v/>
      </c>
      <c r="M1990" t="str">
        <f t="shared" si="211"/>
        <v/>
      </c>
      <c r="N1990" t="e">
        <v>#VALUE!</v>
      </c>
      <c r="O1990" t="e">
        <v>#VALUE!</v>
      </c>
      <c r="P1990" t="e">
        <v>#VALUE!</v>
      </c>
      <c r="R1990" t="e">
        <v>#VALUE!</v>
      </c>
      <c r="S1990" t="s">
        <v>35</v>
      </c>
      <c r="AF1990" s="10">
        <v>19270</v>
      </c>
      <c r="AG1990">
        <f t="shared" ca="1" si="212"/>
        <v>0</v>
      </c>
      <c r="AH1990">
        <f t="shared" ca="1" si="213"/>
        <v>0</v>
      </c>
      <c r="AI1990">
        <f t="shared" ca="1" si="214"/>
        <v>0</v>
      </c>
      <c r="AJ1990">
        <f t="shared" ca="1" si="215"/>
        <v>1</v>
      </c>
      <c r="AK1990">
        <f t="shared" ca="1" si="216"/>
        <v>1333.5</v>
      </c>
    </row>
    <row r="1991" spans="12:37" x14ac:dyDescent="0.25">
      <c r="L1991" t="str">
        <f t="shared" si="210"/>
        <v/>
      </c>
      <c r="M1991" t="str">
        <f t="shared" si="211"/>
        <v/>
      </c>
      <c r="N1991" t="e">
        <v>#VALUE!</v>
      </c>
      <c r="O1991" t="e">
        <v>#VALUE!</v>
      </c>
      <c r="P1991" t="e">
        <v>#VALUE!</v>
      </c>
      <c r="R1991" t="e">
        <v>#VALUE!</v>
      </c>
      <c r="S1991" t="s">
        <v>35</v>
      </c>
      <c r="AF1991" s="10">
        <v>19280</v>
      </c>
      <c r="AG1991">
        <f t="shared" ca="1" si="212"/>
        <v>0</v>
      </c>
      <c r="AH1991">
        <f t="shared" ca="1" si="213"/>
        <v>0</v>
      </c>
      <c r="AI1991">
        <f t="shared" ca="1" si="214"/>
        <v>0</v>
      </c>
      <c r="AJ1991">
        <f t="shared" ca="1" si="215"/>
        <v>1</v>
      </c>
      <c r="AK1991">
        <f t="shared" ca="1" si="216"/>
        <v>1333.5</v>
      </c>
    </row>
    <row r="1992" spans="12:37" x14ac:dyDescent="0.25">
      <c r="L1992" t="str">
        <f t="shared" si="210"/>
        <v/>
      </c>
      <c r="M1992" t="str">
        <f t="shared" si="211"/>
        <v/>
      </c>
      <c r="AF1992" s="10">
        <v>19290</v>
      </c>
      <c r="AG1992">
        <f t="shared" ca="1" si="212"/>
        <v>0</v>
      </c>
      <c r="AH1992">
        <f t="shared" ca="1" si="213"/>
        <v>0</v>
      </c>
      <c r="AI1992">
        <f t="shared" ca="1" si="214"/>
        <v>0</v>
      </c>
      <c r="AJ1992">
        <f t="shared" ca="1" si="215"/>
        <v>1</v>
      </c>
      <c r="AK1992">
        <f t="shared" ca="1" si="216"/>
        <v>1333.5</v>
      </c>
    </row>
    <row r="1993" spans="12:37" x14ac:dyDescent="0.25">
      <c r="L1993" t="str">
        <f t="shared" si="210"/>
        <v/>
      </c>
      <c r="M1993" t="str">
        <f t="shared" si="211"/>
        <v/>
      </c>
      <c r="AF1993" s="10">
        <v>19300</v>
      </c>
      <c r="AG1993">
        <f t="shared" ca="1" si="212"/>
        <v>0</v>
      </c>
      <c r="AH1993">
        <f t="shared" ca="1" si="213"/>
        <v>0</v>
      </c>
      <c r="AI1993">
        <f t="shared" ca="1" si="214"/>
        <v>0</v>
      </c>
      <c r="AJ1993">
        <f t="shared" ca="1" si="215"/>
        <v>1</v>
      </c>
      <c r="AK1993">
        <f t="shared" ca="1" si="216"/>
        <v>1333.5</v>
      </c>
    </row>
    <row r="1994" spans="12:37" x14ac:dyDescent="0.25">
      <c r="L1994" t="str">
        <f t="shared" si="210"/>
        <v/>
      </c>
      <c r="M1994" t="str">
        <f t="shared" si="211"/>
        <v/>
      </c>
      <c r="N1994" t="s">
        <v>32</v>
      </c>
      <c r="O1994" t="s">
        <v>33</v>
      </c>
      <c r="P1994" t="s">
        <v>34</v>
      </c>
      <c r="AF1994" s="10">
        <v>19310</v>
      </c>
      <c r="AG1994">
        <f t="shared" ca="1" si="212"/>
        <v>0</v>
      </c>
      <c r="AH1994">
        <f t="shared" ca="1" si="213"/>
        <v>0</v>
      </c>
      <c r="AI1994">
        <f t="shared" ca="1" si="214"/>
        <v>0</v>
      </c>
      <c r="AJ1994">
        <f t="shared" ca="1" si="215"/>
        <v>1</v>
      </c>
      <c r="AK1994">
        <f t="shared" ca="1" si="216"/>
        <v>1333.5</v>
      </c>
    </row>
    <row r="1995" spans="12:37" x14ac:dyDescent="0.25">
      <c r="L1995" t="str">
        <f t="shared" si="210"/>
        <v/>
      </c>
      <c r="M1995" t="str">
        <f t="shared" si="211"/>
        <v/>
      </c>
      <c r="N1995" t="e">
        <f>COS(RADIANS(M1995))</f>
        <v>#VALUE!</v>
      </c>
      <c r="O1995" t="str">
        <f>IFERROR(-COS(RADIANS(DEGREES(ASIN(((SIN(RADIANS(M1995)))*$C$26)/(SQRT((((SIN(RADIANS(M1995)))*$C$26)^2)+(($C$22-$C$25-(((SIN(RADIANS(90-M1995)))*$C$26))-$C$23)^2))))))),"")</f>
        <v/>
      </c>
      <c r="P1995" t="e">
        <f>N1995</f>
        <v>#VALUE!</v>
      </c>
      <c r="R1995">
        <v>0</v>
      </c>
      <c r="AF1995" s="10">
        <v>19320</v>
      </c>
      <c r="AG1995">
        <f t="shared" ca="1" si="212"/>
        <v>0</v>
      </c>
      <c r="AH1995">
        <f t="shared" ca="1" si="213"/>
        <v>0</v>
      </c>
      <c r="AI1995">
        <f t="shared" ca="1" si="214"/>
        <v>0</v>
      </c>
      <c r="AJ1995">
        <f t="shared" ca="1" si="215"/>
        <v>1</v>
      </c>
      <c r="AK1995">
        <f t="shared" ca="1" si="216"/>
        <v>1333.5</v>
      </c>
    </row>
    <row r="1996" spans="12:37" x14ac:dyDescent="0.25">
      <c r="L1996" t="str">
        <f t="shared" ref="L1996:L2059" si="217">IF(M1996="","",L1986+1)</f>
        <v/>
      </c>
      <c r="M1996" t="str">
        <f t="shared" si="211"/>
        <v/>
      </c>
      <c r="N1996" t="e">
        <f>SIN(RADIANS(M1995))</f>
        <v>#VALUE!</v>
      </c>
      <c r="O1996" t="e">
        <f>SIN(RADIANS(DEGREES(ASIN(((SIN(RADIANS(M1995)))*$C$26)/(SQRT((((SIN(RADIANS(M1995)))*$C$26)^2)+(($C$22-$C$25-(((SIN(RADIANS(90-M1995)))*$C$26))-$C$23)^2)))))))</f>
        <v>#VALUE!</v>
      </c>
      <c r="P1996" t="e">
        <f>N1996</f>
        <v>#VALUE!</v>
      </c>
      <c r="R1996">
        <f>$C$6</f>
        <v>1333.5</v>
      </c>
      <c r="AF1996" s="10">
        <v>19330</v>
      </c>
      <c r="AG1996">
        <f t="shared" ca="1" si="212"/>
        <v>0</v>
      </c>
      <c r="AH1996">
        <f t="shared" ca="1" si="213"/>
        <v>0</v>
      </c>
      <c r="AI1996">
        <f t="shared" ca="1" si="214"/>
        <v>0</v>
      </c>
      <c r="AJ1996">
        <f t="shared" ca="1" si="215"/>
        <v>1</v>
      </c>
      <c r="AK1996">
        <f t="shared" ca="1" si="216"/>
        <v>1333.5</v>
      </c>
    </row>
    <row r="1997" spans="12:37" x14ac:dyDescent="0.25">
      <c r="L1997" t="str">
        <f t="shared" si="217"/>
        <v/>
      </c>
      <c r="M1997" t="str">
        <f t="shared" si="211"/>
        <v/>
      </c>
      <c r="N1997">
        <v>0</v>
      </c>
      <c r="O1997" t="e">
        <f>$C$23*O1996</f>
        <v>#VALUE!</v>
      </c>
      <c r="P1997" t="e">
        <f>$C$22*P1996</f>
        <v>#VALUE!</v>
      </c>
      <c r="R1997">
        <f>$C$20*$C$6</f>
        <v>25325.832000000002</v>
      </c>
      <c r="AF1997" s="10">
        <v>19340</v>
      </c>
      <c r="AG1997">
        <f t="shared" ca="1" si="212"/>
        <v>0</v>
      </c>
      <c r="AH1997">
        <f t="shared" ca="1" si="213"/>
        <v>0</v>
      </c>
      <c r="AI1997">
        <f t="shared" ca="1" si="214"/>
        <v>0</v>
      </c>
      <c r="AJ1997">
        <f t="shared" ca="1" si="215"/>
        <v>1</v>
      </c>
      <c r="AK1997">
        <f t="shared" ca="1" si="216"/>
        <v>1333.5</v>
      </c>
    </row>
    <row r="1998" spans="12:37" x14ac:dyDescent="0.25">
      <c r="L1998" t="str">
        <f t="shared" si="217"/>
        <v/>
      </c>
      <c r="M1998" t="str">
        <f t="shared" si="211"/>
        <v/>
      </c>
      <c r="AF1998" s="10">
        <v>19350</v>
      </c>
      <c r="AG1998">
        <f t="shared" ca="1" si="212"/>
        <v>0</v>
      </c>
      <c r="AH1998">
        <f t="shared" ca="1" si="213"/>
        <v>0</v>
      </c>
      <c r="AI1998">
        <f t="shared" ca="1" si="214"/>
        <v>0</v>
      </c>
      <c r="AJ1998">
        <f t="shared" ca="1" si="215"/>
        <v>1</v>
      </c>
      <c r="AK1998">
        <f t="shared" ca="1" si="216"/>
        <v>1333.5</v>
      </c>
    </row>
    <row r="1999" spans="12:37" x14ac:dyDescent="0.25">
      <c r="L1999" t="str">
        <f t="shared" si="217"/>
        <v/>
      </c>
      <c r="M1999" t="str">
        <f t="shared" si="211"/>
        <v/>
      </c>
      <c r="N1999" t="e">
        <f t="array" ref="N1999:P2001">MINVERSE(N1995:P1997)</f>
        <v>#VALUE!</v>
      </c>
      <c r="O1999" t="e">
        <v>#VALUE!</v>
      </c>
      <c r="P1999" t="e">
        <v>#VALUE!</v>
      </c>
      <c r="R1999" t="e">
        <f t="array" ref="R1999:R2001">MMULT(N1999:P2001,R1995:R1997)</f>
        <v>#VALUE!</v>
      </c>
      <c r="S1999" t="s">
        <v>35</v>
      </c>
      <c r="AF1999" s="10">
        <v>19360</v>
      </c>
      <c r="AG1999">
        <f t="shared" ca="1" si="212"/>
        <v>0</v>
      </c>
      <c r="AH1999">
        <f t="shared" ca="1" si="213"/>
        <v>0</v>
      </c>
      <c r="AI1999">
        <f t="shared" ca="1" si="214"/>
        <v>0</v>
      </c>
      <c r="AJ1999">
        <f t="shared" ca="1" si="215"/>
        <v>1</v>
      </c>
      <c r="AK1999">
        <f t="shared" ca="1" si="216"/>
        <v>1333.5</v>
      </c>
    </row>
    <row r="2000" spans="12:37" x14ac:dyDescent="0.25">
      <c r="L2000" t="str">
        <f t="shared" si="217"/>
        <v/>
      </c>
      <c r="M2000" t="str">
        <f t="shared" si="211"/>
        <v/>
      </c>
      <c r="N2000" t="e">
        <v>#VALUE!</v>
      </c>
      <c r="O2000" t="e">
        <v>#VALUE!</v>
      </c>
      <c r="P2000" t="e">
        <v>#VALUE!</v>
      </c>
      <c r="R2000" t="e">
        <v>#VALUE!</v>
      </c>
      <c r="S2000" t="s">
        <v>35</v>
      </c>
      <c r="AF2000" s="10">
        <v>19370</v>
      </c>
      <c r="AG2000">
        <f t="shared" ca="1" si="212"/>
        <v>0</v>
      </c>
      <c r="AH2000">
        <f t="shared" ca="1" si="213"/>
        <v>0</v>
      </c>
      <c r="AI2000">
        <f t="shared" ca="1" si="214"/>
        <v>0</v>
      </c>
      <c r="AJ2000">
        <f t="shared" ca="1" si="215"/>
        <v>1</v>
      </c>
      <c r="AK2000">
        <f t="shared" ca="1" si="216"/>
        <v>1333.5</v>
      </c>
    </row>
    <row r="2001" spans="12:37" x14ac:dyDescent="0.25">
      <c r="L2001" t="str">
        <f t="shared" si="217"/>
        <v/>
      </c>
      <c r="M2001" t="str">
        <f t="shared" si="211"/>
        <v/>
      </c>
      <c r="N2001" t="e">
        <v>#VALUE!</v>
      </c>
      <c r="O2001" t="e">
        <v>#VALUE!</v>
      </c>
      <c r="P2001" t="e">
        <v>#VALUE!</v>
      </c>
      <c r="R2001" t="e">
        <v>#VALUE!</v>
      </c>
      <c r="S2001" t="s">
        <v>35</v>
      </c>
      <c r="AF2001" s="10">
        <v>19380</v>
      </c>
      <c r="AG2001">
        <f t="shared" ca="1" si="212"/>
        <v>0</v>
      </c>
      <c r="AH2001">
        <f t="shared" ca="1" si="213"/>
        <v>0</v>
      </c>
      <c r="AI2001">
        <f t="shared" ca="1" si="214"/>
        <v>0</v>
      </c>
      <c r="AJ2001">
        <f t="shared" ca="1" si="215"/>
        <v>1</v>
      </c>
      <c r="AK2001">
        <f t="shared" ca="1" si="216"/>
        <v>1333.5</v>
      </c>
    </row>
    <row r="2002" spans="12:37" x14ac:dyDescent="0.25">
      <c r="L2002" t="str">
        <f t="shared" si="217"/>
        <v/>
      </c>
      <c r="M2002" t="str">
        <f t="shared" si="211"/>
        <v/>
      </c>
      <c r="AF2002" s="10">
        <v>19390</v>
      </c>
      <c r="AG2002">
        <f t="shared" ca="1" si="212"/>
        <v>0</v>
      </c>
      <c r="AH2002">
        <f t="shared" ca="1" si="213"/>
        <v>0</v>
      </c>
      <c r="AI2002">
        <f t="shared" ca="1" si="214"/>
        <v>0</v>
      </c>
      <c r="AJ2002">
        <f t="shared" ca="1" si="215"/>
        <v>1</v>
      </c>
      <c r="AK2002">
        <f t="shared" ca="1" si="216"/>
        <v>1333.5</v>
      </c>
    </row>
    <row r="2003" spans="12:37" x14ac:dyDescent="0.25">
      <c r="L2003" t="str">
        <f t="shared" si="217"/>
        <v/>
      </c>
      <c r="M2003" t="str">
        <f t="shared" si="211"/>
        <v/>
      </c>
      <c r="AF2003" s="10">
        <v>19400</v>
      </c>
      <c r="AG2003">
        <f t="shared" ca="1" si="212"/>
        <v>0</v>
      </c>
      <c r="AH2003">
        <f t="shared" ca="1" si="213"/>
        <v>0</v>
      </c>
      <c r="AI2003">
        <f t="shared" ca="1" si="214"/>
        <v>0</v>
      </c>
      <c r="AJ2003">
        <f t="shared" ca="1" si="215"/>
        <v>1</v>
      </c>
      <c r="AK2003">
        <f t="shared" ca="1" si="216"/>
        <v>1333.5</v>
      </c>
    </row>
    <row r="2004" spans="12:37" x14ac:dyDescent="0.25">
      <c r="L2004" t="str">
        <f t="shared" si="217"/>
        <v/>
      </c>
      <c r="M2004" t="str">
        <f t="shared" si="211"/>
        <v/>
      </c>
      <c r="N2004" t="s">
        <v>32</v>
      </c>
      <c r="O2004" t="s">
        <v>33</v>
      </c>
      <c r="P2004" t="s">
        <v>34</v>
      </c>
      <c r="AF2004" s="10">
        <v>19410</v>
      </c>
      <c r="AG2004">
        <f t="shared" ca="1" si="212"/>
        <v>0</v>
      </c>
      <c r="AH2004">
        <f t="shared" ca="1" si="213"/>
        <v>0</v>
      </c>
      <c r="AI2004">
        <f t="shared" ca="1" si="214"/>
        <v>0</v>
      </c>
      <c r="AJ2004">
        <f t="shared" ca="1" si="215"/>
        <v>1</v>
      </c>
      <c r="AK2004">
        <f t="shared" ca="1" si="216"/>
        <v>1333.5</v>
      </c>
    </row>
    <row r="2005" spans="12:37" x14ac:dyDescent="0.25">
      <c r="L2005" t="str">
        <f t="shared" si="217"/>
        <v/>
      </c>
      <c r="M2005" t="str">
        <f t="shared" si="211"/>
        <v/>
      </c>
      <c r="N2005" t="e">
        <f>COS(RADIANS(M2005))</f>
        <v>#VALUE!</v>
      </c>
      <c r="O2005" t="str">
        <f>IFERROR(-COS(RADIANS(DEGREES(ASIN(((SIN(RADIANS(M2005)))*$C$26)/(SQRT((((SIN(RADIANS(M2005)))*$C$26)^2)+(($C$22-$C$25-(((SIN(RADIANS(90-M2005)))*$C$26))-$C$23)^2))))))),"")</f>
        <v/>
      </c>
      <c r="P2005" t="e">
        <f>N2005</f>
        <v>#VALUE!</v>
      </c>
      <c r="R2005">
        <v>0</v>
      </c>
      <c r="AF2005" s="10">
        <v>19420</v>
      </c>
      <c r="AG2005">
        <f t="shared" ca="1" si="212"/>
        <v>0</v>
      </c>
      <c r="AH2005">
        <f t="shared" ca="1" si="213"/>
        <v>0</v>
      </c>
      <c r="AI2005">
        <f t="shared" ca="1" si="214"/>
        <v>0</v>
      </c>
      <c r="AJ2005">
        <f t="shared" ca="1" si="215"/>
        <v>1</v>
      </c>
      <c r="AK2005">
        <f t="shared" ca="1" si="216"/>
        <v>1333.5</v>
      </c>
    </row>
    <row r="2006" spans="12:37" x14ac:dyDescent="0.25">
      <c r="L2006" t="str">
        <f t="shared" si="217"/>
        <v/>
      </c>
      <c r="M2006" t="str">
        <f t="shared" si="211"/>
        <v/>
      </c>
      <c r="N2006" t="e">
        <f>SIN(RADIANS(M2005))</f>
        <v>#VALUE!</v>
      </c>
      <c r="O2006" t="e">
        <f>SIN(RADIANS(DEGREES(ASIN(((SIN(RADIANS(M2005)))*$C$26)/(SQRT((((SIN(RADIANS(M2005)))*$C$26)^2)+(($C$22-$C$25-(((SIN(RADIANS(90-M2005)))*$C$26))-$C$23)^2)))))))</f>
        <v>#VALUE!</v>
      </c>
      <c r="P2006" t="e">
        <f>N2006</f>
        <v>#VALUE!</v>
      </c>
      <c r="R2006">
        <f>$C$6</f>
        <v>1333.5</v>
      </c>
      <c r="AF2006" s="10">
        <v>19430</v>
      </c>
      <c r="AG2006">
        <f t="shared" ca="1" si="212"/>
        <v>0</v>
      </c>
      <c r="AH2006">
        <f t="shared" ca="1" si="213"/>
        <v>0</v>
      </c>
      <c r="AI2006">
        <f t="shared" ca="1" si="214"/>
        <v>0</v>
      </c>
      <c r="AJ2006">
        <f t="shared" ca="1" si="215"/>
        <v>1</v>
      </c>
      <c r="AK2006">
        <f t="shared" ca="1" si="216"/>
        <v>1333.5</v>
      </c>
    </row>
    <row r="2007" spans="12:37" x14ac:dyDescent="0.25">
      <c r="L2007" t="str">
        <f t="shared" si="217"/>
        <v/>
      </c>
      <c r="M2007" t="str">
        <f t="shared" si="211"/>
        <v/>
      </c>
      <c r="N2007">
        <v>0</v>
      </c>
      <c r="O2007" t="e">
        <f>$C$23*O2006</f>
        <v>#VALUE!</v>
      </c>
      <c r="P2007" t="e">
        <f>$C$22*P2006</f>
        <v>#VALUE!</v>
      </c>
      <c r="R2007">
        <f>$C$20*$C$6</f>
        <v>25325.832000000002</v>
      </c>
      <c r="AF2007" s="10">
        <v>19440</v>
      </c>
      <c r="AG2007">
        <f t="shared" ca="1" si="212"/>
        <v>0</v>
      </c>
      <c r="AH2007">
        <f t="shared" ca="1" si="213"/>
        <v>0</v>
      </c>
      <c r="AI2007">
        <f t="shared" ca="1" si="214"/>
        <v>0</v>
      </c>
      <c r="AJ2007">
        <f t="shared" ca="1" si="215"/>
        <v>1</v>
      </c>
      <c r="AK2007">
        <f t="shared" ca="1" si="216"/>
        <v>1333.5</v>
      </c>
    </row>
    <row r="2008" spans="12:37" x14ac:dyDescent="0.25">
      <c r="L2008" t="str">
        <f t="shared" si="217"/>
        <v/>
      </c>
      <c r="M2008" t="str">
        <f t="shared" si="211"/>
        <v/>
      </c>
      <c r="AF2008" s="10">
        <v>19450</v>
      </c>
      <c r="AG2008">
        <f t="shared" ca="1" si="212"/>
        <v>0</v>
      </c>
      <c r="AH2008">
        <f t="shared" ca="1" si="213"/>
        <v>0</v>
      </c>
      <c r="AI2008">
        <f t="shared" ca="1" si="214"/>
        <v>0</v>
      </c>
      <c r="AJ2008">
        <f t="shared" ca="1" si="215"/>
        <v>1</v>
      </c>
      <c r="AK2008">
        <f t="shared" ca="1" si="216"/>
        <v>1333.5</v>
      </c>
    </row>
    <row r="2009" spans="12:37" x14ac:dyDescent="0.25">
      <c r="L2009" t="str">
        <f t="shared" si="217"/>
        <v/>
      </c>
      <c r="M2009" t="str">
        <f t="shared" si="211"/>
        <v/>
      </c>
      <c r="N2009" t="e">
        <f t="array" ref="N2009:P2011">MINVERSE(N2005:P2007)</f>
        <v>#VALUE!</v>
      </c>
      <c r="O2009" t="e">
        <v>#VALUE!</v>
      </c>
      <c r="P2009" t="e">
        <v>#VALUE!</v>
      </c>
      <c r="R2009" t="e">
        <f t="array" ref="R2009:R2011">MMULT(N2009:P2011,R2005:R2007)</f>
        <v>#VALUE!</v>
      </c>
      <c r="S2009" t="s">
        <v>35</v>
      </c>
      <c r="AF2009" s="10">
        <v>19460</v>
      </c>
      <c r="AG2009">
        <f t="shared" ca="1" si="212"/>
        <v>0</v>
      </c>
      <c r="AH2009">
        <f t="shared" ca="1" si="213"/>
        <v>0</v>
      </c>
      <c r="AI2009">
        <f t="shared" ca="1" si="214"/>
        <v>0</v>
      </c>
      <c r="AJ2009">
        <f t="shared" ca="1" si="215"/>
        <v>1</v>
      </c>
      <c r="AK2009">
        <f t="shared" ca="1" si="216"/>
        <v>1333.5</v>
      </c>
    </row>
    <row r="2010" spans="12:37" x14ac:dyDescent="0.25">
      <c r="L2010" t="str">
        <f t="shared" si="217"/>
        <v/>
      </c>
      <c r="M2010" t="str">
        <f t="shared" si="211"/>
        <v/>
      </c>
      <c r="N2010" t="e">
        <v>#VALUE!</v>
      </c>
      <c r="O2010" t="e">
        <v>#VALUE!</v>
      </c>
      <c r="P2010" t="e">
        <v>#VALUE!</v>
      </c>
      <c r="R2010" t="e">
        <v>#VALUE!</v>
      </c>
      <c r="S2010" t="s">
        <v>35</v>
      </c>
      <c r="AF2010" s="10">
        <v>19470</v>
      </c>
      <c r="AG2010">
        <f t="shared" ca="1" si="212"/>
        <v>0</v>
      </c>
      <c r="AH2010">
        <f t="shared" ca="1" si="213"/>
        <v>0</v>
      </c>
      <c r="AI2010">
        <f t="shared" ca="1" si="214"/>
        <v>0</v>
      </c>
      <c r="AJ2010">
        <f t="shared" ca="1" si="215"/>
        <v>1</v>
      </c>
      <c r="AK2010">
        <f t="shared" ca="1" si="216"/>
        <v>1333.5</v>
      </c>
    </row>
    <row r="2011" spans="12:37" x14ac:dyDescent="0.25">
      <c r="L2011" t="str">
        <f t="shared" si="217"/>
        <v/>
      </c>
      <c r="M2011" t="str">
        <f t="shared" si="211"/>
        <v/>
      </c>
      <c r="N2011" t="e">
        <v>#VALUE!</v>
      </c>
      <c r="O2011" t="e">
        <v>#VALUE!</v>
      </c>
      <c r="P2011" t="e">
        <v>#VALUE!</v>
      </c>
      <c r="R2011" t="e">
        <v>#VALUE!</v>
      </c>
      <c r="S2011" t="s">
        <v>35</v>
      </c>
      <c r="AF2011" s="10">
        <v>19480</v>
      </c>
      <c r="AG2011">
        <f t="shared" ca="1" si="212"/>
        <v>0</v>
      </c>
      <c r="AH2011">
        <f t="shared" ca="1" si="213"/>
        <v>0</v>
      </c>
      <c r="AI2011">
        <f t="shared" ca="1" si="214"/>
        <v>0</v>
      </c>
      <c r="AJ2011">
        <f t="shared" ca="1" si="215"/>
        <v>1</v>
      </c>
      <c r="AK2011">
        <f t="shared" ca="1" si="216"/>
        <v>1333.5</v>
      </c>
    </row>
    <row r="2012" spans="12:37" x14ac:dyDescent="0.25">
      <c r="L2012" t="str">
        <f t="shared" si="217"/>
        <v/>
      </c>
      <c r="M2012" t="str">
        <f t="shared" si="211"/>
        <v/>
      </c>
      <c r="AF2012" s="10">
        <v>19490</v>
      </c>
      <c r="AG2012">
        <f t="shared" ca="1" si="212"/>
        <v>0</v>
      </c>
      <c r="AH2012">
        <f t="shared" ca="1" si="213"/>
        <v>0</v>
      </c>
      <c r="AI2012">
        <f t="shared" ca="1" si="214"/>
        <v>0</v>
      </c>
      <c r="AJ2012">
        <f t="shared" ca="1" si="215"/>
        <v>1</v>
      </c>
      <c r="AK2012">
        <f t="shared" ca="1" si="216"/>
        <v>1333.5</v>
      </c>
    </row>
    <row r="2013" spans="12:37" x14ac:dyDescent="0.25">
      <c r="L2013" t="str">
        <f t="shared" si="217"/>
        <v/>
      </c>
      <c r="M2013" t="str">
        <f t="shared" si="211"/>
        <v/>
      </c>
      <c r="AF2013" s="10">
        <v>19500</v>
      </c>
      <c r="AG2013">
        <f t="shared" ca="1" si="212"/>
        <v>0</v>
      </c>
      <c r="AH2013">
        <f t="shared" ca="1" si="213"/>
        <v>0</v>
      </c>
      <c r="AI2013">
        <f t="shared" ca="1" si="214"/>
        <v>0</v>
      </c>
      <c r="AJ2013">
        <f t="shared" ca="1" si="215"/>
        <v>1</v>
      </c>
      <c r="AK2013">
        <f t="shared" ca="1" si="216"/>
        <v>1333.5</v>
      </c>
    </row>
    <row r="2014" spans="12:37" x14ac:dyDescent="0.25">
      <c r="L2014" t="str">
        <f t="shared" si="217"/>
        <v/>
      </c>
      <c r="M2014" t="str">
        <f t="shared" si="211"/>
        <v/>
      </c>
      <c r="N2014" t="s">
        <v>32</v>
      </c>
      <c r="O2014" t="s">
        <v>33</v>
      </c>
      <c r="P2014" t="s">
        <v>34</v>
      </c>
      <c r="AF2014" s="10">
        <v>19510</v>
      </c>
      <c r="AG2014">
        <f t="shared" ca="1" si="212"/>
        <v>0</v>
      </c>
      <c r="AH2014">
        <f t="shared" ca="1" si="213"/>
        <v>0</v>
      </c>
      <c r="AI2014">
        <f t="shared" ca="1" si="214"/>
        <v>0</v>
      </c>
      <c r="AJ2014">
        <f t="shared" ca="1" si="215"/>
        <v>1</v>
      </c>
      <c r="AK2014">
        <f t="shared" ca="1" si="216"/>
        <v>1333.5</v>
      </c>
    </row>
    <row r="2015" spans="12:37" x14ac:dyDescent="0.25">
      <c r="L2015" t="str">
        <f t="shared" si="217"/>
        <v/>
      </c>
      <c r="M2015" t="str">
        <f t="shared" si="211"/>
        <v/>
      </c>
      <c r="N2015" t="e">
        <f>COS(RADIANS(M2015))</f>
        <v>#VALUE!</v>
      </c>
      <c r="O2015" t="str">
        <f>IFERROR(-COS(RADIANS(DEGREES(ASIN(((SIN(RADIANS(M2015)))*$C$26)/(SQRT((((SIN(RADIANS(M2015)))*$C$26)^2)+(($C$22-$C$25-(((SIN(RADIANS(90-M2015)))*$C$26))-$C$23)^2))))))),"")</f>
        <v/>
      </c>
      <c r="P2015" t="e">
        <f>N2015</f>
        <v>#VALUE!</v>
      </c>
      <c r="R2015">
        <v>0</v>
      </c>
      <c r="AF2015" s="10">
        <v>19520</v>
      </c>
      <c r="AG2015">
        <f t="shared" ca="1" si="212"/>
        <v>0</v>
      </c>
      <c r="AH2015">
        <f t="shared" ca="1" si="213"/>
        <v>0</v>
      </c>
      <c r="AI2015">
        <f t="shared" ca="1" si="214"/>
        <v>0</v>
      </c>
      <c r="AJ2015">
        <f t="shared" ca="1" si="215"/>
        <v>1</v>
      </c>
      <c r="AK2015">
        <f t="shared" ca="1" si="216"/>
        <v>1333.5</v>
      </c>
    </row>
    <row r="2016" spans="12:37" x14ac:dyDescent="0.25">
      <c r="L2016" t="str">
        <f t="shared" si="217"/>
        <v/>
      </c>
      <c r="M2016" t="str">
        <f t="shared" si="211"/>
        <v/>
      </c>
      <c r="N2016" t="e">
        <f>SIN(RADIANS(M2015))</f>
        <v>#VALUE!</v>
      </c>
      <c r="O2016" t="e">
        <f>SIN(RADIANS(DEGREES(ASIN(((SIN(RADIANS(M2015)))*$C$26)/(SQRT((((SIN(RADIANS(M2015)))*$C$26)^2)+(($C$22-$C$25-(((SIN(RADIANS(90-M2015)))*$C$26))-$C$23)^2)))))))</f>
        <v>#VALUE!</v>
      </c>
      <c r="P2016" t="e">
        <f>N2016</f>
        <v>#VALUE!</v>
      </c>
      <c r="R2016">
        <f>$C$6</f>
        <v>1333.5</v>
      </c>
      <c r="AF2016" s="10">
        <v>19530</v>
      </c>
      <c r="AG2016">
        <f t="shared" ca="1" si="212"/>
        <v>0</v>
      </c>
      <c r="AH2016">
        <f t="shared" ca="1" si="213"/>
        <v>0</v>
      </c>
      <c r="AI2016">
        <f t="shared" ca="1" si="214"/>
        <v>0</v>
      </c>
      <c r="AJ2016">
        <f t="shared" ca="1" si="215"/>
        <v>1</v>
      </c>
      <c r="AK2016">
        <f t="shared" ca="1" si="216"/>
        <v>1333.5</v>
      </c>
    </row>
    <row r="2017" spans="12:37" x14ac:dyDescent="0.25">
      <c r="L2017" t="str">
        <f t="shared" si="217"/>
        <v/>
      </c>
      <c r="M2017" t="str">
        <f t="shared" si="211"/>
        <v/>
      </c>
      <c r="N2017">
        <v>0</v>
      </c>
      <c r="O2017" t="e">
        <f>$C$23*O2016</f>
        <v>#VALUE!</v>
      </c>
      <c r="P2017" t="e">
        <f>$C$22*P2016</f>
        <v>#VALUE!</v>
      </c>
      <c r="R2017">
        <f>$C$20*$C$6</f>
        <v>25325.832000000002</v>
      </c>
      <c r="AF2017" s="10">
        <v>19540</v>
      </c>
      <c r="AG2017">
        <f t="shared" ca="1" si="212"/>
        <v>0</v>
      </c>
      <c r="AH2017">
        <f t="shared" ca="1" si="213"/>
        <v>0</v>
      </c>
      <c r="AI2017">
        <f t="shared" ca="1" si="214"/>
        <v>0</v>
      </c>
      <c r="AJ2017">
        <f t="shared" ca="1" si="215"/>
        <v>1</v>
      </c>
      <c r="AK2017">
        <f t="shared" ca="1" si="216"/>
        <v>1333.5</v>
      </c>
    </row>
    <row r="2018" spans="12:37" x14ac:dyDescent="0.25">
      <c r="L2018" t="str">
        <f t="shared" si="217"/>
        <v/>
      </c>
      <c r="M2018" t="str">
        <f t="shared" si="211"/>
        <v/>
      </c>
      <c r="AF2018" s="10">
        <v>19550</v>
      </c>
      <c r="AG2018">
        <f t="shared" ca="1" si="212"/>
        <v>0</v>
      </c>
      <c r="AH2018">
        <f t="shared" ca="1" si="213"/>
        <v>0</v>
      </c>
      <c r="AI2018">
        <f t="shared" ca="1" si="214"/>
        <v>0</v>
      </c>
      <c r="AJ2018">
        <f t="shared" ca="1" si="215"/>
        <v>1</v>
      </c>
      <c r="AK2018">
        <f t="shared" ca="1" si="216"/>
        <v>1333.5</v>
      </c>
    </row>
    <row r="2019" spans="12:37" x14ac:dyDescent="0.25">
      <c r="L2019" t="str">
        <f t="shared" si="217"/>
        <v/>
      </c>
      <c r="M2019" t="str">
        <f t="shared" ref="M2019:M2082" si="218">IF(M2009="","",IF(((M2009+$O$61)&gt;=$O$49+($O$61/2)),"",(M2009+$O$61)))</f>
        <v/>
      </c>
      <c r="N2019" t="e">
        <f t="array" ref="N2019:P2021">MINVERSE(N2015:P2017)</f>
        <v>#VALUE!</v>
      </c>
      <c r="O2019" t="e">
        <v>#VALUE!</v>
      </c>
      <c r="P2019" t="e">
        <v>#VALUE!</v>
      </c>
      <c r="R2019" t="e">
        <f t="array" ref="R2019:R2021">MMULT(N2019:P2021,R2015:R2017)</f>
        <v>#VALUE!</v>
      </c>
      <c r="S2019" t="s">
        <v>35</v>
      </c>
      <c r="AF2019" s="10">
        <v>19560</v>
      </c>
      <c r="AG2019">
        <f t="shared" ca="1" si="212"/>
        <v>0</v>
      </c>
      <c r="AH2019">
        <f t="shared" ca="1" si="213"/>
        <v>0</v>
      </c>
      <c r="AI2019">
        <f t="shared" ca="1" si="214"/>
        <v>0</v>
      </c>
      <c r="AJ2019">
        <f t="shared" ca="1" si="215"/>
        <v>1</v>
      </c>
      <c r="AK2019">
        <f t="shared" ca="1" si="216"/>
        <v>1333.5</v>
      </c>
    </row>
    <row r="2020" spans="12:37" x14ac:dyDescent="0.25">
      <c r="L2020" t="str">
        <f t="shared" si="217"/>
        <v/>
      </c>
      <c r="M2020" t="str">
        <f t="shared" si="218"/>
        <v/>
      </c>
      <c r="N2020" t="e">
        <v>#VALUE!</v>
      </c>
      <c r="O2020" t="e">
        <v>#VALUE!</v>
      </c>
      <c r="P2020" t="e">
        <v>#VALUE!</v>
      </c>
      <c r="R2020" t="e">
        <v>#VALUE!</v>
      </c>
      <c r="S2020" t="s">
        <v>35</v>
      </c>
      <c r="AF2020" s="10">
        <v>19570</v>
      </c>
      <c r="AG2020">
        <f t="shared" ca="1" si="212"/>
        <v>0</v>
      </c>
      <c r="AH2020">
        <f t="shared" ca="1" si="213"/>
        <v>0</v>
      </c>
      <c r="AI2020">
        <f t="shared" ca="1" si="214"/>
        <v>0</v>
      </c>
      <c r="AJ2020">
        <f t="shared" ca="1" si="215"/>
        <v>1</v>
      </c>
      <c r="AK2020">
        <f t="shared" ca="1" si="216"/>
        <v>1333.5</v>
      </c>
    </row>
    <row r="2021" spans="12:37" x14ac:dyDescent="0.25">
      <c r="L2021" t="str">
        <f t="shared" si="217"/>
        <v/>
      </c>
      <c r="M2021" t="str">
        <f t="shared" si="218"/>
        <v/>
      </c>
      <c r="N2021" t="e">
        <v>#VALUE!</v>
      </c>
      <c r="O2021" t="e">
        <v>#VALUE!</v>
      </c>
      <c r="P2021" t="e">
        <v>#VALUE!</v>
      </c>
      <c r="R2021" t="e">
        <v>#VALUE!</v>
      </c>
      <c r="S2021" t="s">
        <v>35</v>
      </c>
      <c r="AF2021" s="10">
        <v>19580</v>
      </c>
      <c r="AG2021">
        <f t="shared" ca="1" si="212"/>
        <v>0</v>
      </c>
      <c r="AH2021">
        <f t="shared" ca="1" si="213"/>
        <v>0</v>
      </c>
      <c r="AI2021">
        <f t="shared" ca="1" si="214"/>
        <v>0</v>
      </c>
      <c r="AJ2021">
        <f t="shared" ca="1" si="215"/>
        <v>1</v>
      </c>
      <c r="AK2021">
        <f t="shared" ca="1" si="216"/>
        <v>1333.5</v>
      </c>
    </row>
    <row r="2022" spans="12:37" x14ac:dyDescent="0.25">
      <c r="L2022" t="str">
        <f t="shared" si="217"/>
        <v/>
      </c>
      <c r="M2022" t="str">
        <f t="shared" si="218"/>
        <v/>
      </c>
      <c r="AF2022" s="10">
        <v>19590</v>
      </c>
      <c r="AG2022">
        <f t="shared" ca="1" si="212"/>
        <v>0</v>
      </c>
      <c r="AH2022">
        <f t="shared" ca="1" si="213"/>
        <v>0</v>
      </c>
      <c r="AI2022">
        <f t="shared" ca="1" si="214"/>
        <v>0</v>
      </c>
      <c r="AJ2022">
        <f t="shared" ca="1" si="215"/>
        <v>1</v>
      </c>
      <c r="AK2022">
        <f t="shared" ca="1" si="216"/>
        <v>1333.5</v>
      </c>
    </row>
    <row r="2023" spans="12:37" x14ac:dyDescent="0.25">
      <c r="L2023" t="str">
        <f t="shared" si="217"/>
        <v/>
      </c>
      <c r="M2023" t="str">
        <f t="shared" si="218"/>
        <v/>
      </c>
      <c r="AF2023" s="10">
        <v>19600</v>
      </c>
      <c r="AG2023">
        <f t="shared" ca="1" si="212"/>
        <v>0</v>
      </c>
      <c r="AH2023">
        <f t="shared" ca="1" si="213"/>
        <v>0</v>
      </c>
      <c r="AI2023">
        <f t="shared" ca="1" si="214"/>
        <v>0</v>
      </c>
      <c r="AJ2023">
        <f t="shared" ca="1" si="215"/>
        <v>1</v>
      </c>
      <c r="AK2023">
        <f t="shared" ca="1" si="216"/>
        <v>1333.5</v>
      </c>
    </row>
    <row r="2024" spans="12:37" x14ac:dyDescent="0.25">
      <c r="L2024" t="str">
        <f t="shared" si="217"/>
        <v/>
      </c>
      <c r="M2024" t="str">
        <f t="shared" si="218"/>
        <v/>
      </c>
      <c r="N2024" t="s">
        <v>32</v>
      </c>
      <c r="O2024" t="s">
        <v>33</v>
      </c>
      <c r="P2024" t="s">
        <v>34</v>
      </c>
      <c r="AF2024" s="10">
        <v>19610</v>
      </c>
      <c r="AG2024">
        <f t="shared" ca="1" si="212"/>
        <v>0</v>
      </c>
      <c r="AH2024">
        <f t="shared" ca="1" si="213"/>
        <v>0</v>
      </c>
      <c r="AI2024">
        <f t="shared" ca="1" si="214"/>
        <v>0</v>
      </c>
      <c r="AJ2024">
        <f t="shared" ca="1" si="215"/>
        <v>1</v>
      </c>
      <c r="AK2024">
        <f t="shared" ca="1" si="216"/>
        <v>1333.5</v>
      </c>
    </row>
    <row r="2025" spans="12:37" x14ac:dyDescent="0.25">
      <c r="L2025" t="str">
        <f t="shared" si="217"/>
        <v/>
      </c>
      <c r="M2025" t="str">
        <f t="shared" si="218"/>
        <v/>
      </c>
      <c r="N2025" t="e">
        <f>COS(RADIANS(M2025))</f>
        <v>#VALUE!</v>
      </c>
      <c r="O2025" t="str">
        <f>IFERROR(-COS(RADIANS(DEGREES(ASIN(((SIN(RADIANS(M2025)))*$C$26)/(SQRT((((SIN(RADIANS(M2025)))*$C$26)^2)+(($C$22-$C$25-(((SIN(RADIANS(90-M2025)))*$C$26))-$C$23)^2))))))),"")</f>
        <v/>
      </c>
      <c r="P2025" t="e">
        <f>N2025</f>
        <v>#VALUE!</v>
      </c>
      <c r="R2025">
        <v>0</v>
      </c>
      <c r="AF2025" s="10">
        <v>19620</v>
      </c>
      <c r="AG2025">
        <f t="shared" ca="1" si="212"/>
        <v>0</v>
      </c>
      <c r="AH2025">
        <f t="shared" ca="1" si="213"/>
        <v>0</v>
      </c>
      <c r="AI2025">
        <f t="shared" ca="1" si="214"/>
        <v>0</v>
      </c>
      <c r="AJ2025">
        <f t="shared" ca="1" si="215"/>
        <v>1</v>
      </c>
      <c r="AK2025">
        <f t="shared" ca="1" si="216"/>
        <v>1333.5</v>
      </c>
    </row>
    <row r="2026" spans="12:37" x14ac:dyDescent="0.25">
      <c r="L2026" t="str">
        <f t="shared" si="217"/>
        <v/>
      </c>
      <c r="M2026" t="str">
        <f t="shared" si="218"/>
        <v/>
      </c>
      <c r="N2026" t="e">
        <f>SIN(RADIANS(M2025))</f>
        <v>#VALUE!</v>
      </c>
      <c r="O2026" t="e">
        <f>SIN(RADIANS(DEGREES(ASIN(((SIN(RADIANS(M2025)))*$C$26)/(SQRT((((SIN(RADIANS(M2025)))*$C$26)^2)+(($C$22-$C$25-(((SIN(RADIANS(90-M2025)))*$C$26))-$C$23)^2)))))))</f>
        <v>#VALUE!</v>
      </c>
      <c r="P2026" t="e">
        <f>N2026</f>
        <v>#VALUE!</v>
      </c>
      <c r="R2026">
        <f>$C$6</f>
        <v>1333.5</v>
      </c>
      <c r="AF2026" s="10">
        <v>19630</v>
      </c>
      <c r="AG2026">
        <f t="shared" ca="1" si="212"/>
        <v>0</v>
      </c>
      <c r="AH2026">
        <f t="shared" ca="1" si="213"/>
        <v>0</v>
      </c>
      <c r="AI2026">
        <f t="shared" ca="1" si="214"/>
        <v>0</v>
      </c>
      <c r="AJ2026">
        <f t="shared" ca="1" si="215"/>
        <v>1</v>
      </c>
      <c r="AK2026">
        <f t="shared" ca="1" si="216"/>
        <v>1333.5</v>
      </c>
    </row>
    <row r="2027" spans="12:37" x14ac:dyDescent="0.25">
      <c r="L2027" t="str">
        <f t="shared" si="217"/>
        <v/>
      </c>
      <c r="M2027" t="str">
        <f t="shared" si="218"/>
        <v/>
      </c>
      <c r="N2027">
        <v>0</v>
      </c>
      <c r="O2027" t="e">
        <f>$C$23*O2026</f>
        <v>#VALUE!</v>
      </c>
      <c r="P2027" t="e">
        <f>$C$22*P2026</f>
        <v>#VALUE!</v>
      </c>
      <c r="R2027">
        <f>$C$20*$C$6</f>
        <v>25325.832000000002</v>
      </c>
      <c r="AF2027" s="10">
        <v>19640</v>
      </c>
      <c r="AG2027">
        <f t="shared" ca="1" si="212"/>
        <v>0</v>
      </c>
      <c r="AH2027">
        <f t="shared" ca="1" si="213"/>
        <v>0</v>
      </c>
      <c r="AI2027">
        <f t="shared" ca="1" si="214"/>
        <v>0</v>
      </c>
      <c r="AJ2027">
        <f t="shared" ca="1" si="215"/>
        <v>1</v>
      </c>
      <c r="AK2027">
        <f t="shared" ca="1" si="216"/>
        <v>1333.5</v>
      </c>
    </row>
    <row r="2028" spans="12:37" x14ac:dyDescent="0.25">
      <c r="L2028" t="str">
        <f t="shared" si="217"/>
        <v/>
      </c>
      <c r="M2028" t="str">
        <f t="shared" si="218"/>
        <v/>
      </c>
      <c r="AF2028" s="10">
        <v>19650</v>
      </c>
      <c r="AG2028">
        <f t="shared" ca="1" si="212"/>
        <v>0</v>
      </c>
      <c r="AH2028">
        <f t="shared" ca="1" si="213"/>
        <v>0</v>
      </c>
      <c r="AI2028">
        <f t="shared" ca="1" si="214"/>
        <v>0</v>
      </c>
      <c r="AJ2028">
        <f t="shared" ca="1" si="215"/>
        <v>1</v>
      </c>
      <c r="AK2028">
        <f t="shared" ca="1" si="216"/>
        <v>1333.5</v>
      </c>
    </row>
    <row r="2029" spans="12:37" x14ac:dyDescent="0.25">
      <c r="L2029" t="str">
        <f t="shared" si="217"/>
        <v/>
      </c>
      <c r="M2029" t="str">
        <f t="shared" si="218"/>
        <v/>
      </c>
      <c r="N2029" t="e">
        <f t="array" ref="N2029:P2031">MINVERSE(N2025:P2027)</f>
        <v>#VALUE!</v>
      </c>
      <c r="O2029" t="e">
        <v>#VALUE!</v>
      </c>
      <c r="P2029" t="e">
        <v>#VALUE!</v>
      </c>
      <c r="R2029" t="e">
        <f t="array" ref="R2029:R2031">MMULT(N2029:P2031,R2025:R2027)</f>
        <v>#VALUE!</v>
      </c>
      <c r="S2029" t="s">
        <v>35</v>
      </c>
      <c r="AF2029" s="10">
        <v>19660</v>
      </c>
      <c r="AG2029">
        <f t="shared" ca="1" si="212"/>
        <v>0</v>
      </c>
      <c r="AH2029">
        <f t="shared" ca="1" si="213"/>
        <v>0</v>
      </c>
      <c r="AI2029">
        <f t="shared" ca="1" si="214"/>
        <v>0</v>
      </c>
      <c r="AJ2029">
        <f t="shared" ca="1" si="215"/>
        <v>1</v>
      </c>
      <c r="AK2029">
        <f t="shared" ca="1" si="216"/>
        <v>1333.5</v>
      </c>
    </row>
    <row r="2030" spans="12:37" x14ac:dyDescent="0.25">
      <c r="L2030" t="str">
        <f t="shared" si="217"/>
        <v/>
      </c>
      <c r="M2030" t="str">
        <f t="shared" si="218"/>
        <v/>
      </c>
      <c r="N2030" t="e">
        <v>#VALUE!</v>
      </c>
      <c r="O2030" t="e">
        <v>#VALUE!</v>
      </c>
      <c r="P2030" t="e">
        <v>#VALUE!</v>
      </c>
      <c r="R2030" t="e">
        <v>#VALUE!</v>
      </c>
      <c r="S2030" t="s">
        <v>35</v>
      </c>
      <c r="AF2030" s="10">
        <v>19670</v>
      </c>
      <c r="AG2030">
        <f t="shared" ca="1" si="212"/>
        <v>0</v>
      </c>
      <c r="AH2030">
        <f t="shared" ca="1" si="213"/>
        <v>0</v>
      </c>
      <c r="AI2030">
        <f t="shared" ca="1" si="214"/>
        <v>0</v>
      </c>
      <c r="AJ2030">
        <f t="shared" ca="1" si="215"/>
        <v>1</v>
      </c>
      <c r="AK2030">
        <f t="shared" ca="1" si="216"/>
        <v>1333.5</v>
      </c>
    </row>
    <row r="2031" spans="12:37" x14ac:dyDescent="0.25">
      <c r="L2031" t="str">
        <f t="shared" si="217"/>
        <v/>
      </c>
      <c r="M2031" t="str">
        <f t="shared" si="218"/>
        <v/>
      </c>
      <c r="N2031" t="e">
        <v>#VALUE!</v>
      </c>
      <c r="O2031" t="e">
        <v>#VALUE!</v>
      </c>
      <c r="P2031" t="e">
        <v>#VALUE!</v>
      </c>
      <c r="R2031" t="e">
        <v>#VALUE!</v>
      </c>
      <c r="S2031" t="s">
        <v>35</v>
      </c>
      <c r="AF2031" s="10">
        <v>19680</v>
      </c>
      <c r="AG2031">
        <f t="shared" ca="1" si="212"/>
        <v>0</v>
      </c>
      <c r="AH2031">
        <f t="shared" ca="1" si="213"/>
        <v>0</v>
      </c>
      <c r="AI2031">
        <f t="shared" ca="1" si="214"/>
        <v>0</v>
      </c>
      <c r="AJ2031">
        <f t="shared" ca="1" si="215"/>
        <v>1</v>
      </c>
      <c r="AK2031">
        <f t="shared" ca="1" si="216"/>
        <v>1333.5</v>
      </c>
    </row>
    <row r="2032" spans="12:37" x14ac:dyDescent="0.25">
      <c r="L2032" t="str">
        <f t="shared" si="217"/>
        <v/>
      </c>
      <c r="M2032" t="str">
        <f t="shared" si="218"/>
        <v/>
      </c>
      <c r="AF2032" s="10">
        <v>19690</v>
      </c>
      <c r="AG2032">
        <f t="shared" ca="1" si="212"/>
        <v>0</v>
      </c>
      <c r="AH2032">
        <f t="shared" ca="1" si="213"/>
        <v>0</v>
      </c>
      <c r="AI2032">
        <f t="shared" ca="1" si="214"/>
        <v>0</v>
      </c>
      <c r="AJ2032">
        <f t="shared" ca="1" si="215"/>
        <v>1</v>
      </c>
      <c r="AK2032">
        <f t="shared" ca="1" si="216"/>
        <v>1333.5</v>
      </c>
    </row>
    <row r="2033" spans="12:37" x14ac:dyDescent="0.25">
      <c r="L2033" t="str">
        <f t="shared" si="217"/>
        <v/>
      </c>
      <c r="M2033" t="str">
        <f t="shared" si="218"/>
        <v/>
      </c>
      <c r="AF2033" s="10">
        <v>19700</v>
      </c>
      <c r="AG2033">
        <f t="shared" ca="1" si="212"/>
        <v>0</v>
      </c>
      <c r="AH2033">
        <f t="shared" ca="1" si="213"/>
        <v>0</v>
      </c>
      <c r="AI2033">
        <f t="shared" ca="1" si="214"/>
        <v>0</v>
      </c>
      <c r="AJ2033">
        <f t="shared" ca="1" si="215"/>
        <v>1</v>
      </c>
      <c r="AK2033">
        <f t="shared" ca="1" si="216"/>
        <v>1333.5</v>
      </c>
    </row>
    <row r="2034" spans="12:37" x14ac:dyDescent="0.25">
      <c r="L2034" t="str">
        <f t="shared" si="217"/>
        <v/>
      </c>
      <c r="M2034" t="str">
        <f t="shared" si="218"/>
        <v/>
      </c>
      <c r="N2034" t="s">
        <v>32</v>
      </c>
      <c r="O2034" t="s">
        <v>33</v>
      </c>
      <c r="P2034" t="s">
        <v>34</v>
      </c>
      <c r="AF2034" s="10">
        <v>19710</v>
      </c>
      <c r="AG2034">
        <f t="shared" ca="1" si="212"/>
        <v>0</v>
      </c>
      <c r="AH2034">
        <f t="shared" ca="1" si="213"/>
        <v>0</v>
      </c>
      <c r="AI2034">
        <f t="shared" ca="1" si="214"/>
        <v>0</v>
      </c>
      <c r="AJ2034">
        <f t="shared" ca="1" si="215"/>
        <v>1</v>
      </c>
      <c r="AK2034">
        <f t="shared" ca="1" si="216"/>
        <v>1333.5</v>
      </c>
    </row>
    <row r="2035" spans="12:37" x14ac:dyDescent="0.25">
      <c r="L2035" t="str">
        <f t="shared" si="217"/>
        <v/>
      </c>
      <c r="M2035" t="str">
        <f t="shared" si="218"/>
        <v/>
      </c>
      <c r="N2035" t="e">
        <f>COS(RADIANS(M2035))</f>
        <v>#VALUE!</v>
      </c>
      <c r="O2035" t="str">
        <f>IFERROR(-COS(RADIANS(DEGREES(ASIN(((SIN(RADIANS(M2035)))*$C$26)/(SQRT((((SIN(RADIANS(M2035)))*$C$26)^2)+(($C$22-$C$25-(((SIN(RADIANS(90-M2035)))*$C$26))-$C$23)^2))))))),"")</f>
        <v/>
      </c>
      <c r="P2035" t="e">
        <f>N2035</f>
        <v>#VALUE!</v>
      </c>
      <c r="R2035">
        <v>0</v>
      </c>
      <c r="AF2035" s="10">
        <v>19720</v>
      </c>
      <c r="AG2035">
        <f t="shared" ca="1" si="212"/>
        <v>0</v>
      </c>
      <c r="AH2035">
        <f t="shared" ca="1" si="213"/>
        <v>0</v>
      </c>
      <c r="AI2035">
        <f t="shared" ca="1" si="214"/>
        <v>0</v>
      </c>
      <c r="AJ2035">
        <f t="shared" ca="1" si="215"/>
        <v>1</v>
      </c>
      <c r="AK2035">
        <f t="shared" ca="1" si="216"/>
        <v>1333.5</v>
      </c>
    </row>
    <row r="2036" spans="12:37" x14ac:dyDescent="0.25">
      <c r="L2036" t="str">
        <f t="shared" si="217"/>
        <v/>
      </c>
      <c r="M2036" t="str">
        <f t="shared" si="218"/>
        <v/>
      </c>
      <c r="N2036" t="e">
        <f>SIN(RADIANS(M2035))</f>
        <v>#VALUE!</v>
      </c>
      <c r="O2036" t="e">
        <f>SIN(RADIANS(DEGREES(ASIN(((SIN(RADIANS(M2035)))*$C$26)/(SQRT((((SIN(RADIANS(M2035)))*$C$26)^2)+(($C$22-$C$25-(((SIN(RADIANS(90-M2035)))*$C$26))-$C$23)^2)))))))</f>
        <v>#VALUE!</v>
      </c>
      <c r="P2036" t="e">
        <f>N2036</f>
        <v>#VALUE!</v>
      </c>
      <c r="R2036">
        <f>$C$6</f>
        <v>1333.5</v>
      </c>
      <c r="AF2036" s="10">
        <v>19730</v>
      </c>
      <c r="AG2036">
        <f t="shared" ca="1" si="212"/>
        <v>0</v>
      </c>
      <c r="AH2036">
        <f t="shared" ca="1" si="213"/>
        <v>0</v>
      </c>
      <c r="AI2036">
        <f t="shared" ca="1" si="214"/>
        <v>0</v>
      </c>
      <c r="AJ2036">
        <f t="shared" ca="1" si="215"/>
        <v>1</v>
      </c>
      <c r="AK2036">
        <f t="shared" ca="1" si="216"/>
        <v>1333.5</v>
      </c>
    </row>
    <row r="2037" spans="12:37" x14ac:dyDescent="0.25">
      <c r="L2037" t="str">
        <f t="shared" si="217"/>
        <v/>
      </c>
      <c r="M2037" t="str">
        <f t="shared" si="218"/>
        <v/>
      </c>
      <c r="N2037">
        <v>0</v>
      </c>
      <c r="O2037" t="e">
        <f>$C$23*O2036</f>
        <v>#VALUE!</v>
      </c>
      <c r="P2037" t="e">
        <f>$C$22*P2036</f>
        <v>#VALUE!</v>
      </c>
      <c r="R2037">
        <f>$C$20*$C$6</f>
        <v>25325.832000000002</v>
      </c>
      <c r="AF2037" s="10">
        <v>19740</v>
      </c>
      <c r="AG2037">
        <f t="shared" ca="1" si="212"/>
        <v>0</v>
      </c>
      <c r="AH2037">
        <f t="shared" ca="1" si="213"/>
        <v>0</v>
      </c>
      <c r="AI2037">
        <f t="shared" ca="1" si="214"/>
        <v>0</v>
      </c>
      <c r="AJ2037">
        <f t="shared" ca="1" si="215"/>
        <v>1</v>
      </c>
      <c r="AK2037">
        <f t="shared" ca="1" si="216"/>
        <v>1333.5</v>
      </c>
    </row>
    <row r="2038" spans="12:37" x14ac:dyDescent="0.25">
      <c r="L2038" t="str">
        <f t="shared" si="217"/>
        <v/>
      </c>
      <c r="M2038" t="str">
        <f t="shared" si="218"/>
        <v/>
      </c>
      <c r="AF2038" s="10">
        <v>19750</v>
      </c>
      <c r="AG2038">
        <f t="shared" ca="1" si="212"/>
        <v>0</v>
      </c>
      <c r="AH2038">
        <f t="shared" ca="1" si="213"/>
        <v>0</v>
      </c>
      <c r="AI2038">
        <f t="shared" ca="1" si="214"/>
        <v>0</v>
      </c>
      <c r="AJ2038">
        <f t="shared" ca="1" si="215"/>
        <v>1</v>
      </c>
      <c r="AK2038">
        <f t="shared" ca="1" si="216"/>
        <v>1333.5</v>
      </c>
    </row>
    <row r="2039" spans="12:37" x14ac:dyDescent="0.25">
      <c r="L2039" t="str">
        <f t="shared" si="217"/>
        <v/>
      </c>
      <c r="M2039" t="str">
        <f t="shared" si="218"/>
        <v/>
      </c>
      <c r="N2039" t="e">
        <f t="array" ref="N2039:P2041">MINVERSE(N2035:P2037)</f>
        <v>#VALUE!</v>
      </c>
      <c r="O2039" t="e">
        <v>#VALUE!</v>
      </c>
      <c r="P2039" t="e">
        <v>#VALUE!</v>
      </c>
      <c r="R2039" t="e">
        <f t="array" ref="R2039:R2041">MMULT(N2039:P2041,R2035:R2037)</f>
        <v>#VALUE!</v>
      </c>
      <c r="S2039" t="s">
        <v>35</v>
      </c>
      <c r="AF2039" s="10">
        <v>19760</v>
      </c>
      <c r="AG2039">
        <f t="shared" ca="1" si="212"/>
        <v>0</v>
      </c>
      <c r="AH2039">
        <f t="shared" ca="1" si="213"/>
        <v>0</v>
      </c>
      <c r="AI2039">
        <f t="shared" ca="1" si="214"/>
        <v>0</v>
      </c>
      <c r="AJ2039">
        <f t="shared" ca="1" si="215"/>
        <v>1</v>
      </c>
      <c r="AK2039">
        <f t="shared" ca="1" si="216"/>
        <v>1333.5</v>
      </c>
    </row>
    <row r="2040" spans="12:37" x14ac:dyDescent="0.25">
      <c r="L2040" t="str">
        <f t="shared" si="217"/>
        <v/>
      </c>
      <c r="M2040" t="str">
        <f t="shared" si="218"/>
        <v/>
      </c>
      <c r="N2040" t="e">
        <v>#VALUE!</v>
      </c>
      <c r="O2040" t="e">
        <v>#VALUE!</v>
      </c>
      <c r="P2040" t="e">
        <v>#VALUE!</v>
      </c>
      <c r="R2040" t="e">
        <v>#VALUE!</v>
      </c>
      <c r="S2040" t="s">
        <v>35</v>
      </c>
      <c r="AF2040" s="10">
        <v>19770</v>
      </c>
      <c r="AG2040">
        <f t="shared" ca="1" si="212"/>
        <v>0</v>
      </c>
      <c r="AH2040">
        <f t="shared" ca="1" si="213"/>
        <v>0</v>
      </c>
      <c r="AI2040">
        <f t="shared" ca="1" si="214"/>
        <v>0</v>
      </c>
      <c r="AJ2040">
        <f t="shared" ca="1" si="215"/>
        <v>1</v>
      </c>
      <c r="AK2040">
        <f t="shared" ca="1" si="216"/>
        <v>1333.5</v>
      </c>
    </row>
    <row r="2041" spans="12:37" x14ac:dyDescent="0.25">
      <c r="L2041" t="str">
        <f t="shared" si="217"/>
        <v/>
      </c>
      <c r="M2041" t="str">
        <f t="shared" si="218"/>
        <v/>
      </c>
      <c r="N2041" t="e">
        <v>#VALUE!</v>
      </c>
      <c r="O2041" t="e">
        <v>#VALUE!</v>
      </c>
      <c r="P2041" t="e">
        <v>#VALUE!</v>
      </c>
      <c r="R2041" t="e">
        <v>#VALUE!</v>
      </c>
      <c r="S2041" t="s">
        <v>35</v>
      </c>
      <c r="AF2041" s="10">
        <v>19780</v>
      </c>
      <c r="AG2041">
        <f t="shared" ca="1" si="212"/>
        <v>0</v>
      </c>
      <c r="AH2041">
        <f t="shared" ca="1" si="213"/>
        <v>0</v>
      </c>
      <c r="AI2041">
        <f t="shared" ca="1" si="214"/>
        <v>0</v>
      </c>
      <c r="AJ2041">
        <f t="shared" ca="1" si="215"/>
        <v>1</v>
      </c>
      <c r="AK2041">
        <f t="shared" ca="1" si="216"/>
        <v>1333.5</v>
      </c>
    </row>
    <row r="2042" spans="12:37" x14ac:dyDescent="0.25">
      <c r="L2042" t="str">
        <f t="shared" si="217"/>
        <v/>
      </c>
      <c r="M2042" t="str">
        <f t="shared" si="218"/>
        <v/>
      </c>
      <c r="AF2042" s="10">
        <v>19790</v>
      </c>
      <c r="AG2042">
        <f t="shared" ca="1" si="212"/>
        <v>0</v>
      </c>
      <c r="AH2042">
        <f t="shared" ca="1" si="213"/>
        <v>0</v>
      </c>
      <c r="AI2042">
        <f t="shared" ca="1" si="214"/>
        <v>0</v>
      </c>
      <c r="AJ2042">
        <f t="shared" ca="1" si="215"/>
        <v>1</v>
      </c>
      <c r="AK2042">
        <f t="shared" ca="1" si="216"/>
        <v>1333.5</v>
      </c>
    </row>
    <row r="2043" spans="12:37" x14ac:dyDescent="0.25">
      <c r="L2043" t="str">
        <f t="shared" si="217"/>
        <v/>
      </c>
      <c r="M2043" t="str">
        <f t="shared" si="218"/>
        <v/>
      </c>
      <c r="AF2043" s="10">
        <v>19800</v>
      </c>
      <c r="AG2043">
        <f t="shared" ca="1" si="212"/>
        <v>0</v>
      </c>
      <c r="AH2043">
        <f t="shared" ca="1" si="213"/>
        <v>0</v>
      </c>
      <c r="AI2043">
        <f t="shared" ca="1" si="214"/>
        <v>0</v>
      </c>
      <c r="AJ2043">
        <f t="shared" ca="1" si="215"/>
        <v>1</v>
      </c>
      <c r="AK2043">
        <f t="shared" ca="1" si="216"/>
        <v>1333.5</v>
      </c>
    </row>
    <row r="2044" spans="12:37" x14ac:dyDescent="0.25">
      <c r="L2044" t="str">
        <f t="shared" si="217"/>
        <v/>
      </c>
      <c r="M2044" t="str">
        <f t="shared" si="218"/>
        <v/>
      </c>
      <c r="N2044" t="s">
        <v>32</v>
      </c>
      <c r="O2044" t="s">
        <v>33</v>
      </c>
      <c r="P2044" t="s">
        <v>34</v>
      </c>
      <c r="AF2044" s="10">
        <v>19810</v>
      </c>
      <c r="AG2044">
        <f t="shared" ca="1" si="212"/>
        <v>0</v>
      </c>
      <c r="AH2044">
        <f t="shared" ca="1" si="213"/>
        <v>0</v>
      </c>
      <c r="AI2044">
        <f t="shared" ca="1" si="214"/>
        <v>0</v>
      </c>
      <c r="AJ2044">
        <f t="shared" ca="1" si="215"/>
        <v>1</v>
      </c>
      <c r="AK2044">
        <f t="shared" ca="1" si="216"/>
        <v>1333.5</v>
      </c>
    </row>
    <row r="2045" spans="12:37" x14ac:dyDescent="0.25">
      <c r="L2045" t="str">
        <f t="shared" si="217"/>
        <v/>
      </c>
      <c r="M2045" t="str">
        <f t="shared" si="218"/>
        <v/>
      </c>
      <c r="N2045" t="e">
        <f>COS(RADIANS(M2045))</f>
        <v>#VALUE!</v>
      </c>
      <c r="O2045" t="str">
        <f>IFERROR(-COS(RADIANS(DEGREES(ASIN(((SIN(RADIANS(M2045)))*$C$26)/(SQRT((((SIN(RADIANS(M2045)))*$C$26)^2)+(($C$22-$C$25-(((SIN(RADIANS(90-M2045)))*$C$26))-$C$23)^2))))))),"")</f>
        <v/>
      </c>
      <c r="P2045" t="e">
        <f>N2045</f>
        <v>#VALUE!</v>
      </c>
      <c r="R2045">
        <v>0</v>
      </c>
      <c r="AF2045" s="10">
        <v>19820</v>
      </c>
      <c r="AG2045">
        <f t="shared" ca="1" si="212"/>
        <v>0</v>
      </c>
      <c r="AH2045">
        <f t="shared" ca="1" si="213"/>
        <v>0</v>
      </c>
      <c r="AI2045">
        <f t="shared" ca="1" si="214"/>
        <v>0</v>
      </c>
      <c r="AJ2045">
        <f t="shared" ca="1" si="215"/>
        <v>1</v>
      </c>
      <c r="AK2045">
        <f t="shared" ca="1" si="216"/>
        <v>1333.5</v>
      </c>
    </row>
    <row r="2046" spans="12:37" x14ac:dyDescent="0.25">
      <c r="L2046" t="str">
        <f t="shared" si="217"/>
        <v/>
      </c>
      <c r="M2046" t="str">
        <f t="shared" si="218"/>
        <v/>
      </c>
      <c r="N2046" t="e">
        <f>SIN(RADIANS(M2045))</f>
        <v>#VALUE!</v>
      </c>
      <c r="O2046" t="e">
        <f>SIN(RADIANS(DEGREES(ASIN(((SIN(RADIANS(M2045)))*$C$26)/(SQRT((((SIN(RADIANS(M2045)))*$C$26)^2)+(($C$22-$C$25-(((SIN(RADIANS(90-M2045)))*$C$26))-$C$23)^2)))))))</f>
        <v>#VALUE!</v>
      </c>
      <c r="P2046" t="e">
        <f>N2046</f>
        <v>#VALUE!</v>
      </c>
      <c r="R2046">
        <f>$C$6</f>
        <v>1333.5</v>
      </c>
      <c r="AF2046" s="10">
        <v>19830</v>
      </c>
      <c r="AG2046">
        <f t="shared" ca="1" si="212"/>
        <v>0</v>
      </c>
      <c r="AH2046">
        <f t="shared" ca="1" si="213"/>
        <v>0</v>
      </c>
      <c r="AI2046">
        <f t="shared" ca="1" si="214"/>
        <v>0</v>
      </c>
      <c r="AJ2046">
        <f t="shared" ca="1" si="215"/>
        <v>1</v>
      </c>
      <c r="AK2046">
        <f t="shared" ca="1" si="216"/>
        <v>1333.5</v>
      </c>
    </row>
    <row r="2047" spans="12:37" x14ac:dyDescent="0.25">
      <c r="L2047" t="str">
        <f t="shared" si="217"/>
        <v/>
      </c>
      <c r="M2047" t="str">
        <f t="shared" si="218"/>
        <v/>
      </c>
      <c r="N2047">
        <v>0</v>
      </c>
      <c r="O2047" t="e">
        <f>$C$23*O2046</f>
        <v>#VALUE!</v>
      </c>
      <c r="P2047" t="e">
        <f>$C$22*P2046</f>
        <v>#VALUE!</v>
      </c>
      <c r="R2047">
        <f>$C$20*$C$6</f>
        <v>25325.832000000002</v>
      </c>
      <c r="AF2047" s="10">
        <v>19840</v>
      </c>
      <c r="AG2047">
        <f t="shared" ca="1" si="212"/>
        <v>0</v>
      </c>
      <c r="AH2047">
        <f t="shared" ca="1" si="213"/>
        <v>0</v>
      </c>
      <c r="AI2047">
        <f t="shared" ca="1" si="214"/>
        <v>0</v>
      </c>
      <c r="AJ2047">
        <f t="shared" ca="1" si="215"/>
        <v>1</v>
      </c>
      <c r="AK2047">
        <f t="shared" ca="1" si="216"/>
        <v>1333.5</v>
      </c>
    </row>
    <row r="2048" spans="12:37" x14ac:dyDescent="0.25">
      <c r="L2048" t="str">
        <f t="shared" si="217"/>
        <v/>
      </c>
      <c r="M2048" t="str">
        <f t="shared" si="218"/>
        <v/>
      </c>
      <c r="AF2048" s="10">
        <v>19850</v>
      </c>
      <c r="AG2048">
        <f t="shared" ref="AG2048:AG2062" ca="1" si="219">IF(((AF2048/10)+0.99)&gt;$O$60,AG2047,OFFSET($M$65,AF2048,0))</f>
        <v>0</v>
      </c>
      <c r="AH2048">
        <f t="shared" ref="AH2048:AH2062" ca="1" si="220">IFERROR(IF((AF2048/10)&gt;$O$60,AH2047,DEGREES(ASIN(((SIN(RADIANS(AG2048)))*$C$26)/(SQRT((((SIN(RADIANS(AG2048)))*$C$26)^2)+(($C$22-$C$25-(((SIN(RADIANS(90-AG2048)))*$C$26))-$C$23)^2)))))),AH2047)</f>
        <v>0</v>
      </c>
      <c r="AI2048">
        <f t="shared" ref="AI2048:AI2062" ca="1" si="221">IFERROR(IF((AF2048/10)&gt;$O$60,AI2047,OFFSET($R$69,AF2048,0)),AI2047)</f>
        <v>0</v>
      </c>
      <c r="AJ2048">
        <f t="shared" ref="AJ2048:AJ2062" ca="1" si="222">IFERROR(IF((AF2048/10)&gt;$O$60,AJ2047,OFFSET($R$70,AF2048,0)),AJ2047)</f>
        <v>1</v>
      </c>
      <c r="AK2048">
        <f t="shared" ref="AK2048:AK2062" ca="1" si="223">IFERROR(IF((AF2048/10)&gt;$O$60,AK2047,OFFSET($R$71,AF2048,0)),AK2047)</f>
        <v>1333.5</v>
      </c>
    </row>
    <row r="2049" spans="12:37" x14ac:dyDescent="0.25">
      <c r="L2049" t="str">
        <f t="shared" si="217"/>
        <v/>
      </c>
      <c r="M2049" t="str">
        <f t="shared" si="218"/>
        <v/>
      </c>
      <c r="N2049" t="e">
        <f t="array" ref="N2049:P2051">MINVERSE(N2045:P2047)</f>
        <v>#VALUE!</v>
      </c>
      <c r="O2049" t="e">
        <v>#VALUE!</v>
      </c>
      <c r="P2049" t="e">
        <v>#VALUE!</v>
      </c>
      <c r="R2049" t="e">
        <f t="array" ref="R2049:R2051">MMULT(N2049:P2051,R2045:R2047)</f>
        <v>#VALUE!</v>
      </c>
      <c r="S2049" t="s">
        <v>35</v>
      </c>
      <c r="AF2049" s="10">
        <v>19860</v>
      </c>
      <c r="AG2049">
        <f t="shared" ca="1" si="219"/>
        <v>0</v>
      </c>
      <c r="AH2049">
        <f t="shared" ca="1" si="220"/>
        <v>0</v>
      </c>
      <c r="AI2049">
        <f t="shared" ca="1" si="221"/>
        <v>0</v>
      </c>
      <c r="AJ2049">
        <f t="shared" ca="1" si="222"/>
        <v>1</v>
      </c>
      <c r="AK2049">
        <f t="shared" ca="1" si="223"/>
        <v>1333.5</v>
      </c>
    </row>
    <row r="2050" spans="12:37" x14ac:dyDescent="0.25">
      <c r="L2050" t="str">
        <f t="shared" si="217"/>
        <v/>
      </c>
      <c r="M2050" t="str">
        <f t="shared" si="218"/>
        <v/>
      </c>
      <c r="N2050" t="e">
        <v>#VALUE!</v>
      </c>
      <c r="O2050" t="e">
        <v>#VALUE!</v>
      </c>
      <c r="P2050" t="e">
        <v>#VALUE!</v>
      </c>
      <c r="R2050" t="e">
        <v>#VALUE!</v>
      </c>
      <c r="S2050" t="s">
        <v>35</v>
      </c>
      <c r="AF2050" s="10">
        <v>19870</v>
      </c>
      <c r="AG2050">
        <f t="shared" ca="1" si="219"/>
        <v>0</v>
      </c>
      <c r="AH2050">
        <f t="shared" ca="1" si="220"/>
        <v>0</v>
      </c>
      <c r="AI2050">
        <f t="shared" ca="1" si="221"/>
        <v>0</v>
      </c>
      <c r="AJ2050">
        <f t="shared" ca="1" si="222"/>
        <v>1</v>
      </c>
      <c r="AK2050">
        <f t="shared" ca="1" si="223"/>
        <v>1333.5</v>
      </c>
    </row>
    <row r="2051" spans="12:37" x14ac:dyDescent="0.25">
      <c r="L2051" t="str">
        <f t="shared" si="217"/>
        <v/>
      </c>
      <c r="M2051" t="str">
        <f t="shared" si="218"/>
        <v/>
      </c>
      <c r="N2051" t="e">
        <v>#VALUE!</v>
      </c>
      <c r="O2051" t="e">
        <v>#VALUE!</v>
      </c>
      <c r="P2051" t="e">
        <v>#VALUE!</v>
      </c>
      <c r="R2051" t="e">
        <v>#VALUE!</v>
      </c>
      <c r="S2051" t="s">
        <v>35</v>
      </c>
      <c r="AF2051" s="10">
        <v>19880</v>
      </c>
      <c r="AG2051">
        <f t="shared" ca="1" si="219"/>
        <v>0</v>
      </c>
      <c r="AH2051">
        <f t="shared" ca="1" si="220"/>
        <v>0</v>
      </c>
      <c r="AI2051">
        <f t="shared" ca="1" si="221"/>
        <v>0</v>
      </c>
      <c r="AJ2051">
        <f t="shared" ca="1" si="222"/>
        <v>1</v>
      </c>
      <c r="AK2051">
        <f t="shared" ca="1" si="223"/>
        <v>1333.5</v>
      </c>
    </row>
    <row r="2052" spans="12:37" x14ac:dyDescent="0.25">
      <c r="L2052" t="str">
        <f t="shared" si="217"/>
        <v/>
      </c>
      <c r="M2052" t="str">
        <f t="shared" si="218"/>
        <v/>
      </c>
      <c r="AF2052" s="10">
        <v>19890</v>
      </c>
      <c r="AG2052">
        <f t="shared" ca="1" si="219"/>
        <v>0</v>
      </c>
      <c r="AH2052">
        <f t="shared" ca="1" si="220"/>
        <v>0</v>
      </c>
      <c r="AI2052">
        <f t="shared" ca="1" si="221"/>
        <v>0</v>
      </c>
      <c r="AJ2052">
        <f t="shared" ca="1" si="222"/>
        <v>1</v>
      </c>
      <c r="AK2052">
        <f t="shared" ca="1" si="223"/>
        <v>1333.5</v>
      </c>
    </row>
    <row r="2053" spans="12:37" x14ac:dyDescent="0.25">
      <c r="L2053" t="str">
        <f t="shared" si="217"/>
        <v/>
      </c>
      <c r="M2053" t="str">
        <f t="shared" si="218"/>
        <v/>
      </c>
      <c r="AF2053" s="10">
        <v>19900</v>
      </c>
      <c r="AG2053">
        <f t="shared" ca="1" si="219"/>
        <v>0</v>
      </c>
      <c r="AH2053">
        <f t="shared" ca="1" si="220"/>
        <v>0</v>
      </c>
      <c r="AI2053">
        <f t="shared" ca="1" si="221"/>
        <v>0</v>
      </c>
      <c r="AJ2053">
        <f t="shared" ca="1" si="222"/>
        <v>1</v>
      </c>
      <c r="AK2053">
        <f t="shared" ca="1" si="223"/>
        <v>1333.5</v>
      </c>
    </row>
    <row r="2054" spans="12:37" x14ac:dyDescent="0.25">
      <c r="L2054" t="str">
        <f t="shared" si="217"/>
        <v/>
      </c>
      <c r="M2054" t="str">
        <f t="shared" si="218"/>
        <v/>
      </c>
      <c r="N2054" t="s">
        <v>32</v>
      </c>
      <c r="O2054" t="s">
        <v>33</v>
      </c>
      <c r="P2054" t="s">
        <v>34</v>
      </c>
      <c r="AF2054" s="10">
        <v>19910</v>
      </c>
      <c r="AG2054">
        <f t="shared" ca="1" si="219"/>
        <v>0</v>
      </c>
      <c r="AH2054">
        <f t="shared" ca="1" si="220"/>
        <v>0</v>
      </c>
      <c r="AI2054">
        <f t="shared" ca="1" si="221"/>
        <v>0</v>
      </c>
      <c r="AJ2054">
        <f t="shared" ca="1" si="222"/>
        <v>1</v>
      </c>
      <c r="AK2054">
        <f t="shared" ca="1" si="223"/>
        <v>1333.5</v>
      </c>
    </row>
    <row r="2055" spans="12:37" x14ac:dyDescent="0.25">
      <c r="L2055" t="str">
        <f t="shared" si="217"/>
        <v/>
      </c>
      <c r="M2055" t="str">
        <f t="shared" si="218"/>
        <v/>
      </c>
      <c r="N2055" t="e">
        <f>COS(RADIANS(M2055))</f>
        <v>#VALUE!</v>
      </c>
      <c r="O2055" t="str">
        <f>IFERROR(-COS(RADIANS(DEGREES(ASIN(((SIN(RADIANS(M2055)))*$C$26)/(SQRT((((SIN(RADIANS(M2055)))*$C$26)^2)+(($C$22-$C$25-(((SIN(RADIANS(90-M2055)))*$C$26))-$C$23)^2))))))),"")</f>
        <v/>
      </c>
      <c r="P2055" t="e">
        <f>N2055</f>
        <v>#VALUE!</v>
      </c>
      <c r="R2055">
        <v>0</v>
      </c>
      <c r="AF2055" s="10">
        <v>19920</v>
      </c>
      <c r="AG2055">
        <f t="shared" ca="1" si="219"/>
        <v>0</v>
      </c>
      <c r="AH2055">
        <f t="shared" ca="1" si="220"/>
        <v>0</v>
      </c>
      <c r="AI2055">
        <f t="shared" ca="1" si="221"/>
        <v>0</v>
      </c>
      <c r="AJ2055">
        <f t="shared" ca="1" si="222"/>
        <v>1</v>
      </c>
      <c r="AK2055">
        <f t="shared" ca="1" si="223"/>
        <v>1333.5</v>
      </c>
    </row>
    <row r="2056" spans="12:37" x14ac:dyDescent="0.25">
      <c r="L2056" t="str">
        <f t="shared" si="217"/>
        <v/>
      </c>
      <c r="M2056" t="str">
        <f t="shared" si="218"/>
        <v/>
      </c>
      <c r="N2056" t="e">
        <f>SIN(RADIANS(M2055))</f>
        <v>#VALUE!</v>
      </c>
      <c r="O2056" t="e">
        <f>SIN(RADIANS(DEGREES(ASIN(((SIN(RADIANS(M2055)))*$C$26)/(SQRT((((SIN(RADIANS(M2055)))*$C$26)^2)+(($C$22-$C$25-(((SIN(RADIANS(90-M2055)))*$C$26))-$C$23)^2)))))))</f>
        <v>#VALUE!</v>
      </c>
      <c r="P2056" t="e">
        <f>N2056</f>
        <v>#VALUE!</v>
      </c>
      <c r="R2056">
        <f>$C$6</f>
        <v>1333.5</v>
      </c>
      <c r="AF2056" s="10">
        <v>19930</v>
      </c>
      <c r="AG2056">
        <f t="shared" ca="1" si="219"/>
        <v>0</v>
      </c>
      <c r="AH2056">
        <f t="shared" ca="1" si="220"/>
        <v>0</v>
      </c>
      <c r="AI2056">
        <f t="shared" ca="1" si="221"/>
        <v>0</v>
      </c>
      <c r="AJ2056">
        <f t="shared" ca="1" si="222"/>
        <v>1</v>
      </c>
      <c r="AK2056">
        <f t="shared" ca="1" si="223"/>
        <v>1333.5</v>
      </c>
    </row>
    <row r="2057" spans="12:37" x14ac:dyDescent="0.25">
      <c r="L2057" t="str">
        <f t="shared" si="217"/>
        <v/>
      </c>
      <c r="M2057" t="str">
        <f t="shared" si="218"/>
        <v/>
      </c>
      <c r="N2057">
        <v>0</v>
      </c>
      <c r="O2057" t="e">
        <f>$C$23*O2056</f>
        <v>#VALUE!</v>
      </c>
      <c r="P2057" t="e">
        <f>$C$22*P2056</f>
        <v>#VALUE!</v>
      </c>
      <c r="R2057">
        <f>$C$20*$C$6</f>
        <v>25325.832000000002</v>
      </c>
      <c r="AF2057" s="10">
        <v>19940</v>
      </c>
      <c r="AG2057">
        <f t="shared" ca="1" si="219"/>
        <v>0</v>
      </c>
      <c r="AH2057">
        <f t="shared" ca="1" si="220"/>
        <v>0</v>
      </c>
      <c r="AI2057">
        <f t="shared" ca="1" si="221"/>
        <v>0</v>
      </c>
      <c r="AJ2057">
        <f t="shared" ca="1" si="222"/>
        <v>1</v>
      </c>
      <c r="AK2057">
        <f t="shared" ca="1" si="223"/>
        <v>1333.5</v>
      </c>
    </row>
    <row r="2058" spans="12:37" x14ac:dyDescent="0.25">
      <c r="L2058" t="str">
        <f t="shared" si="217"/>
        <v/>
      </c>
      <c r="M2058" t="str">
        <f t="shared" si="218"/>
        <v/>
      </c>
      <c r="AF2058" s="10">
        <v>19950</v>
      </c>
      <c r="AG2058">
        <f t="shared" ca="1" si="219"/>
        <v>0</v>
      </c>
      <c r="AH2058">
        <f t="shared" ca="1" si="220"/>
        <v>0</v>
      </c>
      <c r="AI2058">
        <f t="shared" ca="1" si="221"/>
        <v>0</v>
      </c>
      <c r="AJ2058">
        <f t="shared" ca="1" si="222"/>
        <v>1</v>
      </c>
      <c r="AK2058">
        <f t="shared" ca="1" si="223"/>
        <v>1333.5</v>
      </c>
    </row>
    <row r="2059" spans="12:37" x14ac:dyDescent="0.25">
      <c r="L2059" t="str">
        <f t="shared" si="217"/>
        <v/>
      </c>
      <c r="M2059" t="str">
        <f t="shared" si="218"/>
        <v/>
      </c>
      <c r="N2059" t="e">
        <f t="array" ref="N2059:P2061">MINVERSE(N2055:P2057)</f>
        <v>#VALUE!</v>
      </c>
      <c r="O2059" t="e">
        <v>#VALUE!</v>
      </c>
      <c r="P2059" t="e">
        <v>#VALUE!</v>
      </c>
      <c r="R2059" t="e">
        <f t="array" ref="R2059:R2061">MMULT(N2059:P2061,R2055:R2057)</f>
        <v>#VALUE!</v>
      </c>
      <c r="S2059" t="s">
        <v>35</v>
      </c>
      <c r="AF2059" s="10">
        <v>19960</v>
      </c>
      <c r="AG2059">
        <f t="shared" ca="1" si="219"/>
        <v>0</v>
      </c>
      <c r="AH2059">
        <f t="shared" ca="1" si="220"/>
        <v>0</v>
      </c>
      <c r="AI2059">
        <f t="shared" ca="1" si="221"/>
        <v>0</v>
      </c>
      <c r="AJ2059">
        <f t="shared" ca="1" si="222"/>
        <v>1</v>
      </c>
      <c r="AK2059">
        <f t="shared" ca="1" si="223"/>
        <v>1333.5</v>
      </c>
    </row>
    <row r="2060" spans="12:37" x14ac:dyDescent="0.25">
      <c r="L2060" t="str">
        <f t="shared" ref="L2060:L2123" si="224">IF(M2060="","",L2050+1)</f>
        <v/>
      </c>
      <c r="M2060" t="str">
        <f t="shared" si="218"/>
        <v/>
      </c>
      <c r="N2060" t="e">
        <v>#VALUE!</v>
      </c>
      <c r="O2060" t="e">
        <v>#VALUE!</v>
      </c>
      <c r="P2060" t="e">
        <v>#VALUE!</v>
      </c>
      <c r="R2060" t="e">
        <v>#VALUE!</v>
      </c>
      <c r="S2060" t="s">
        <v>35</v>
      </c>
      <c r="AF2060" s="10">
        <v>19970</v>
      </c>
      <c r="AG2060">
        <f t="shared" ca="1" si="219"/>
        <v>0</v>
      </c>
      <c r="AH2060">
        <f t="shared" ca="1" si="220"/>
        <v>0</v>
      </c>
      <c r="AI2060">
        <f t="shared" ca="1" si="221"/>
        <v>0</v>
      </c>
      <c r="AJ2060">
        <f t="shared" ca="1" si="222"/>
        <v>1</v>
      </c>
      <c r="AK2060">
        <f t="shared" ca="1" si="223"/>
        <v>1333.5</v>
      </c>
    </row>
    <row r="2061" spans="12:37" x14ac:dyDescent="0.25">
      <c r="L2061" t="str">
        <f t="shared" si="224"/>
        <v/>
      </c>
      <c r="M2061" t="str">
        <f t="shared" si="218"/>
        <v/>
      </c>
      <c r="N2061" t="e">
        <v>#VALUE!</v>
      </c>
      <c r="O2061" t="e">
        <v>#VALUE!</v>
      </c>
      <c r="P2061" t="e">
        <v>#VALUE!</v>
      </c>
      <c r="R2061" t="e">
        <v>#VALUE!</v>
      </c>
      <c r="S2061" t="s">
        <v>35</v>
      </c>
      <c r="AF2061" s="10">
        <v>19980</v>
      </c>
      <c r="AG2061">
        <f t="shared" ca="1" si="219"/>
        <v>0</v>
      </c>
      <c r="AH2061">
        <f t="shared" ca="1" si="220"/>
        <v>0</v>
      </c>
      <c r="AI2061">
        <f t="shared" ca="1" si="221"/>
        <v>0</v>
      </c>
      <c r="AJ2061">
        <f t="shared" ca="1" si="222"/>
        <v>1</v>
      </c>
      <c r="AK2061">
        <f t="shared" ca="1" si="223"/>
        <v>1333.5</v>
      </c>
    </row>
    <row r="2062" spans="12:37" x14ac:dyDescent="0.25">
      <c r="L2062" t="str">
        <f t="shared" si="224"/>
        <v/>
      </c>
      <c r="M2062" t="str">
        <f t="shared" si="218"/>
        <v/>
      </c>
      <c r="AF2062" s="10">
        <v>19990</v>
      </c>
      <c r="AG2062">
        <f t="shared" ca="1" si="219"/>
        <v>0</v>
      </c>
      <c r="AH2062">
        <f t="shared" ca="1" si="220"/>
        <v>0</v>
      </c>
      <c r="AI2062">
        <f t="shared" ca="1" si="221"/>
        <v>0</v>
      </c>
      <c r="AJ2062">
        <f t="shared" ca="1" si="222"/>
        <v>1</v>
      </c>
      <c r="AK2062">
        <f t="shared" ca="1" si="223"/>
        <v>1333.5</v>
      </c>
    </row>
    <row r="2063" spans="12:37" x14ac:dyDescent="0.25">
      <c r="L2063" t="str">
        <f t="shared" si="224"/>
        <v/>
      </c>
      <c r="M2063" t="str">
        <f t="shared" si="218"/>
        <v/>
      </c>
    </row>
    <row r="2064" spans="12:37" x14ac:dyDescent="0.25">
      <c r="L2064" t="str">
        <f t="shared" si="224"/>
        <v/>
      </c>
      <c r="M2064" t="str">
        <f t="shared" si="218"/>
        <v/>
      </c>
      <c r="N2064" t="s">
        <v>32</v>
      </c>
      <c r="O2064" t="s">
        <v>33</v>
      </c>
      <c r="P2064" t="s">
        <v>34</v>
      </c>
    </row>
    <row r="2065" spans="12:19" x14ac:dyDescent="0.25">
      <c r="L2065" t="str">
        <f t="shared" si="224"/>
        <v/>
      </c>
      <c r="M2065" t="str">
        <f t="shared" si="218"/>
        <v/>
      </c>
      <c r="N2065" t="e">
        <f>COS(RADIANS(M2065))</f>
        <v>#VALUE!</v>
      </c>
      <c r="O2065" t="str">
        <f>IFERROR(-COS(RADIANS(DEGREES(ASIN(((SIN(RADIANS(M2065)))*$C$26)/(SQRT((((SIN(RADIANS(M2065)))*$C$26)^2)+(($C$22-$C$25-(((SIN(RADIANS(90-M2065)))*$C$26))-$C$23)^2))))))),"")</f>
        <v/>
      </c>
      <c r="P2065" t="e">
        <f>N2065</f>
        <v>#VALUE!</v>
      </c>
      <c r="R2065">
        <v>0</v>
      </c>
    </row>
    <row r="2066" spans="12:19" x14ac:dyDescent="0.25">
      <c r="L2066" t="str">
        <f t="shared" si="224"/>
        <v/>
      </c>
      <c r="M2066" t="str">
        <f t="shared" si="218"/>
        <v/>
      </c>
      <c r="N2066" t="e">
        <f>SIN(RADIANS(M2065))</f>
        <v>#VALUE!</v>
      </c>
      <c r="O2066" t="e">
        <f>SIN(RADIANS(DEGREES(ASIN(((SIN(RADIANS(M2065)))*$C$26)/(SQRT((((SIN(RADIANS(M2065)))*$C$26)^2)+(($C$22-$C$25-(((SIN(RADIANS(90-M2065)))*$C$26))-$C$23)^2)))))))</f>
        <v>#VALUE!</v>
      </c>
      <c r="P2066" t="e">
        <f>N2066</f>
        <v>#VALUE!</v>
      </c>
      <c r="R2066">
        <f>$C$6</f>
        <v>1333.5</v>
      </c>
    </row>
    <row r="2067" spans="12:19" x14ac:dyDescent="0.25">
      <c r="L2067" t="str">
        <f t="shared" si="224"/>
        <v/>
      </c>
      <c r="M2067" t="str">
        <f t="shared" si="218"/>
        <v/>
      </c>
      <c r="N2067">
        <v>0</v>
      </c>
      <c r="O2067" t="e">
        <f>$C$23*O2066</f>
        <v>#VALUE!</v>
      </c>
      <c r="P2067" t="e">
        <f>$C$22*P2066</f>
        <v>#VALUE!</v>
      </c>
      <c r="R2067">
        <f>$C$20*$C$6</f>
        <v>25325.832000000002</v>
      </c>
    </row>
    <row r="2068" spans="12:19" x14ac:dyDescent="0.25">
      <c r="L2068" t="str">
        <f t="shared" si="224"/>
        <v/>
      </c>
      <c r="M2068" t="str">
        <f t="shared" si="218"/>
        <v/>
      </c>
    </row>
    <row r="2069" spans="12:19" x14ac:dyDescent="0.25">
      <c r="L2069" t="str">
        <f t="shared" si="224"/>
        <v/>
      </c>
      <c r="M2069" t="str">
        <f t="shared" si="218"/>
        <v/>
      </c>
      <c r="N2069" t="e">
        <f t="array" ref="N2069:P2071">MINVERSE(N2065:P2067)</f>
        <v>#VALUE!</v>
      </c>
      <c r="O2069" t="e">
        <v>#VALUE!</v>
      </c>
      <c r="P2069" t="e">
        <v>#VALUE!</v>
      </c>
      <c r="R2069" t="e">
        <f t="array" ref="R2069:R2071">MMULT(N2069:P2071,R2065:R2067)</f>
        <v>#VALUE!</v>
      </c>
      <c r="S2069" t="s">
        <v>35</v>
      </c>
    </row>
    <row r="2070" spans="12:19" x14ac:dyDescent="0.25">
      <c r="L2070" t="str">
        <f t="shared" si="224"/>
        <v/>
      </c>
      <c r="M2070" t="str">
        <f t="shared" si="218"/>
        <v/>
      </c>
      <c r="N2070" t="e">
        <v>#VALUE!</v>
      </c>
      <c r="O2070" t="e">
        <v>#VALUE!</v>
      </c>
      <c r="P2070" t="e">
        <v>#VALUE!</v>
      </c>
      <c r="R2070" t="e">
        <v>#VALUE!</v>
      </c>
      <c r="S2070" t="s">
        <v>35</v>
      </c>
    </row>
    <row r="2071" spans="12:19" x14ac:dyDescent="0.25">
      <c r="L2071" t="str">
        <f t="shared" si="224"/>
        <v/>
      </c>
      <c r="M2071" t="str">
        <f t="shared" si="218"/>
        <v/>
      </c>
      <c r="N2071" t="e">
        <v>#VALUE!</v>
      </c>
      <c r="O2071" t="e">
        <v>#VALUE!</v>
      </c>
      <c r="P2071" t="e">
        <v>#VALUE!</v>
      </c>
      <c r="R2071" t="e">
        <v>#VALUE!</v>
      </c>
      <c r="S2071" t="s">
        <v>35</v>
      </c>
    </row>
    <row r="2072" spans="12:19" x14ac:dyDescent="0.25">
      <c r="L2072" t="str">
        <f t="shared" si="224"/>
        <v/>
      </c>
      <c r="M2072" t="str">
        <f t="shared" si="218"/>
        <v/>
      </c>
    </row>
    <row r="2073" spans="12:19" x14ac:dyDescent="0.25">
      <c r="L2073" t="str">
        <f t="shared" si="224"/>
        <v/>
      </c>
      <c r="M2073" t="str">
        <f t="shared" si="218"/>
        <v/>
      </c>
    </row>
    <row r="2074" spans="12:19" x14ac:dyDescent="0.25">
      <c r="L2074" t="str">
        <f t="shared" si="224"/>
        <v/>
      </c>
      <c r="M2074" t="str">
        <f t="shared" si="218"/>
        <v/>
      </c>
      <c r="N2074" t="s">
        <v>32</v>
      </c>
      <c r="O2074" t="s">
        <v>33</v>
      </c>
      <c r="P2074" t="s">
        <v>34</v>
      </c>
    </row>
    <row r="2075" spans="12:19" x14ac:dyDescent="0.25">
      <c r="L2075" t="str">
        <f t="shared" si="224"/>
        <v/>
      </c>
      <c r="M2075" t="str">
        <f t="shared" si="218"/>
        <v/>
      </c>
      <c r="N2075" t="e">
        <f>COS(RADIANS(M2075))</f>
        <v>#VALUE!</v>
      </c>
      <c r="O2075" t="str">
        <f>IFERROR(-COS(RADIANS(DEGREES(ASIN(((SIN(RADIANS(M2075)))*$C$26)/(SQRT((((SIN(RADIANS(M2075)))*$C$26)^2)+(($C$22-$C$25-(((SIN(RADIANS(90-M2075)))*$C$26))-$C$23)^2))))))),"")</f>
        <v/>
      </c>
      <c r="P2075" t="e">
        <f>N2075</f>
        <v>#VALUE!</v>
      </c>
      <c r="R2075">
        <v>0</v>
      </c>
    </row>
    <row r="2076" spans="12:19" x14ac:dyDescent="0.25">
      <c r="L2076" t="str">
        <f t="shared" si="224"/>
        <v/>
      </c>
      <c r="M2076" t="str">
        <f t="shared" si="218"/>
        <v/>
      </c>
      <c r="N2076" t="e">
        <f>SIN(RADIANS(M2075))</f>
        <v>#VALUE!</v>
      </c>
      <c r="O2076" t="e">
        <f>SIN(RADIANS(DEGREES(ASIN(((SIN(RADIANS(M2075)))*$C$26)/(SQRT((((SIN(RADIANS(M2075)))*$C$26)^2)+(($C$22-$C$25-(((SIN(RADIANS(90-M2075)))*$C$26))-$C$23)^2)))))))</f>
        <v>#VALUE!</v>
      </c>
      <c r="P2076" t="e">
        <f>N2076</f>
        <v>#VALUE!</v>
      </c>
      <c r="R2076">
        <f>$C$6</f>
        <v>1333.5</v>
      </c>
    </row>
    <row r="2077" spans="12:19" x14ac:dyDescent="0.25">
      <c r="L2077" t="str">
        <f t="shared" si="224"/>
        <v/>
      </c>
      <c r="M2077" t="str">
        <f t="shared" si="218"/>
        <v/>
      </c>
      <c r="N2077">
        <v>0</v>
      </c>
      <c r="O2077" t="e">
        <f>$C$23*O2076</f>
        <v>#VALUE!</v>
      </c>
      <c r="P2077" t="e">
        <f>$C$22*P2076</f>
        <v>#VALUE!</v>
      </c>
      <c r="R2077">
        <f>$C$20*$C$6</f>
        <v>25325.832000000002</v>
      </c>
    </row>
    <row r="2078" spans="12:19" x14ac:dyDescent="0.25">
      <c r="L2078" t="str">
        <f t="shared" si="224"/>
        <v/>
      </c>
      <c r="M2078" t="str">
        <f t="shared" si="218"/>
        <v/>
      </c>
    </row>
    <row r="2079" spans="12:19" x14ac:dyDescent="0.25">
      <c r="L2079" t="str">
        <f t="shared" si="224"/>
        <v/>
      </c>
      <c r="M2079" t="str">
        <f t="shared" si="218"/>
        <v/>
      </c>
      <c r="N2079" t="e">
        <f t="array" ref="N2079:P2081">MINVERSE(N2075:P2077)</f>
        <v>#VALUE!</v>
      </c>
      <c r="O2079" t="e">
        <v>#VALUE!</v>
      </c>
      <c r="P2079" t="e">
        <v>#VALUE!</v>
      </c>
      <c r="R2079" t="e">
        <f t="array" ref="R2079:R2081">MMULT(N2079:P2081,R2075:R2077)</f>
        <v>#VALUE!</v>
      </c>
      <c r="S2079" t="s">
        <v>35</v>
      </c>
    </row>
    <row r="2080" spans="12:19" x14ac:dyDescent="0.25">
      <c r="L2080" t="str">
        <f t="shared" si="224"/>
        <v/>
      </c>
      <c r="M2080" t="str">
        <f t="shared" si="218"/>
        <v/>
      </c>
      <c r="N2080" t="e">
        <v>#VALUE!</v>
      </c>
      <c r="O2080" t="e">
        <v>#VALUE!</v>
      </c>
      <c r="P2080" t="e">
        <v>#VALUE!</v>
      </c>
      <c r="R2080" t="e">
        <v>#VALUE!</v>
      </c>
      <c r="S2080" t="s">
        <v>35</v>
      </c>
    </row>
    <row r="2081" spans="12:19" x14ac:dyDescent="0.25">
      <c r="L2081" t="str">
        <f t="shared" si="224"/>
        <v/>
      </c>
      <c r="M2081" t="str">
        <f t="shared" si="218"/>
        <v/>
      </c>
      <c r="N2081" t="e">
        <v>#VALUE!</v>
      </c>
      <c r="O2081" t="e">
        <v>#VALUE!</v>
      </c>
      <c r="P2081" t="e">
        <v>#VALUE!</v>
      </c>
      <c r="R2081" t="e">
        <v>#VALUE!</v>
      </c>
      <c r="S2081" t="s">
        <v>35</v>
      </c>
    </row>
    <row r="2082" spans="12:19" x14ac:dyDescent="0.25">
      <c r="L2082" t="str">
        <f t="shared" si="224"/>
        <v/>
      </c>
      <c r="M2082" t="str">
        <f t="shared" si="218"/>
        <v/>
      </c>
    </row>
    <row r="2083" spans="12:19" x14ac:dyDescent="0.25">
      <c r="L2083" t="str">
        <f t="shared" si="224"/>
        <v/>
      </c>
      <c r="M2083" t="str">
        <f t="shared" ref="M2083:M2146" si="225">IF(M2073="","",IF(((M2073+$O$61)&gt;=$O$49+($O$61/2)),"",(M2073+$O$61)))</f>
        <v/>
      </c>
    </row>
    <row r="2084" spans="12:19" x14ac:dyDescent="0.25">
      <c r="L2084" t="str">
        <f t="shared" si="224"/>
        <v/>
      </c>
      <c r="M2084" t="str">
        <f t="shared" si="225"/>
        <v/>
      </c>
      <c r="N2084" t="s">
        <v>32</v>
      </c>
      <c r="O2084" t="s">
        <v>33</v>
      </c>
      <c r="P2084" t="s">
        <v>34</v>
      </c>
    </row>
    <row r="2085" spans="12:19" x14ac:dyDescent="0.25">
      <c r="L2085" t="str">
        <f t="shared" si="224"/>
        <v/>
      </c>
      <c r="M2085" t="str">
        <f t="shared" si="225"/>
        <v/>
      </c>
      <c r="N2085" t="e">
        <f>COS(RADIANS(M2085))</f>
        <v>#VALUE!</v>
      </c>
      <c r="O2085" t="str">
        <f>IFERROR(-COS(RADIANS(DEGREES(ASIN(((SIN(RADIANS(M2085)))*$C$26)/(SQRT((((SIN(RADIANS(M2085)))*$C$26)^2)+(($C$22-$C$25-(((SIN(RADIANS(90-M2085)))*$C$26))-$C$23)^2))))))),"")</f>
        <v/>
      </c>
      <c r="P2085" t="e">
        <f>N2085</f>
        <v>#VALUE!</v>
      </c>
      <c r="R2085">
        <v>0</v>
      </c>
    </row>
    <row r="2086" spans="12:19" x14ac:dyDescent="0.25">
      <c r="L2086" t="str">
        <f t="shared" si="224"/>
        <v/>
      </c>
      <c r="M2086" t="str">
        <f t="shared" si="225"/>
        <v/>
      </c>
      <c r="N2086" t="e">
        <f>SIN(RADIANS(M2085))</f>
        <v>#VALUE!</v>
      </c>
      <c r="O2086" t="e">
        <f>SIN(RADIANS(DEGREES(ASIN(((SIN(RADIANS(M2085)))*$C$26)/(SQRT((((SIN(RADIANS(M2085)))*$C$26)^2)+(($C$22-$C$25-(((SIN(RADIANS(90-M2085)))*$C$26))-$C$23)^2)))))))</f>
        <v>#VALUE!</v>
      </c>
      <c r="P2086" t="e">
        <f>N2086</f>
        <v>#VALUE!</v>
      </c>
      <c r="R2086">
        <f>$C$6</f>
        <v>1333.5</v>
      </c>
    </row>
    <row r="2087" spans="12:19" x14ac:dyDescent="0.25">
      <c r="L2087" t="str">
        <f t="shared" si="224"/>
        <v/>
      </c>
      <c r="M2087" t="str">
        <f t="shared" si="225"/>
        <v/>
      </c>
      <c r="N2087">
        <v>0</v>
      </c>
      <c r="O2087" t="e">
        <f>$C$23*O2086</f>
        <v>#VALUE!</v>
      </c>
      <c r="P2087" t="e">
        <f>$C$22*P2086</f>
        <v>#VALUE!</v>
      </c>
      <c r="R2087">
        <f>$C$20*$C$6</f>
        <v>25325.832000000002</v>
      </c>
    </row>
    <row r="2088" spans="12:19" x14ac:dyDescent="0.25">
      <c r="L2088" t="str">
        <f t="shared" si="224"/>
        <v/>
      </c>
      <c r="M2088" t="str">
        <f t="shared" si="225"/>
        <v/>
      </c>
    </row>
    <row r="2089" spans="12:19" x14ac:dyDescent="0.25">
      <c r="L2089" t="str">
        <f t="shared" si="224"/>
        <v/>
      </c>
      <c r="M2089" t="str">
        <f t="shared" si="225"/>
        <v/>
      </c>
      <c r="N2089" t="e">
        <f t="array" ref="N2089:P2091">MINVERSE(N2085:P2087)</f>
        <v>#VALUE!</v>
      </c>
      <c r="O2089" t="e">
        <v>#VALUE!</v>
      </c>
      <c r="P2089" t="e">
        <v>#VALUE!</v>
      </c>
      <c r="R2089" t="e">
        <f t="array" ref="R2089:R2091">MMULT(N2089:P2091,R2085:R2087)</f>
        <v>#VALUE!</v>
      </c>
      <c r="S2089" t="s">
        <v>35</v>
      </c>
    </row>
    <row r="2090" spans="12:19" x14ac:dyDescent="0.25">
      <c r="L2090" t="str">
        <f t="shared" si="224"/>
        <v/>
      </c>
      <c r="M2090" t="str">
        <f t="shared" si="225"/>
        <v/>
      </c>
      <c r="N2090" t="e">
        <v>#VALUE!</v>
      </c>
      <c r="O2090" t="e">
        <v>#VALUE!</v>
      </c>
      <c r="P2090" t="e">
        <v>#VALUE!</v>
      </c>
      <c r="R2090" t="e">
        <v>#VALUE!</v>
      </c>
      <c r="S2090" t="s">
        <v>35</v>
      </c>
    </row>
    <row r="2091" spans="12:19" x14ac:dyDescent="0.25">
      <c r="L2091" t="str">
        <f t="shared" si="224"/>
        <v/>
      </c>
      <c r="M2091" t="str">
        <f t="shared" si="225"/>
        <v/>
      </c>
      <c r="N2091" t="e">
        <v>#VALUE!</v>
      </c>
      <c r="O2091" t="e">
        <v>#VALUE!</v>
      </c>
      <c r="P2091" t="e">
        <v>#VALUE!</v>
      </c>
      <c r="R2091" t="e">
        <v>#VALUE!</v>
      </c>
      <c r="S2091" t="s">
        <v>35</v>
      </c>
    </row>
    <row r="2092" spans="12:19" x14ac:dyDescent="0.25">
      <c r="L2092" t="str">
        <f t="shared" si="224"/>
        <v/>
      </c>
      <c r="M2092" t="str">
        <f t="shared" si="225"/>
        <v/>
      </c>
    </row>
    <row r="2093" spans="12:19" x14ac:dyDescent="0.25">
      <c r="L2093" t="str">
        <f t="shared" si="224"/>
        <v/>
      </c>
      <c r="M2093" t="str">
        <f t="shared" si="225"/>
        <v/>
      </c>
    </row>
    <row r="2094" spans="12:19" x14ac:dyDescent="0.25">
      <c r="L2094" t="str">
        <f t="shared" si="224"/>
        <v/>
      </c>
      <c r="M2094" t="str">
        <f t="shared" si="225"/>
        <v/>
      </c>
      <c r="N2094" t="s">
        <v>32</v>
      </c>
      <c r="O2094" t="s">
        <v>33</v>
      </c>
      <c r="P2094" t="s">
        <v>34</v>
      </c>
    </row>
    <row r="2095" spans="12:19" x14ac:dyDescent="0.25">
      <c r="L2095" t="str">
        <f t="shared" si="224"/>
        <v/>
      </c>
      <c r="M2095" t="str">
        <f t="shared" si="225"/>
        <v/>
      </c>
      <c r="N2095" t="e">
        <f>COS(RADIANS(M2095))</f>
        <v>#VALUE!</v>
      </c>
      <c r="O2095" t="str">
        <f>IFERROR(-COS(RADIANS(DEGREES(ASIN(((SIN(RADIANS(M2095)))*$C$26)/(SQRT((((SIN(RADIANS(M2095)))*$C$26)^2)+(($C$22-$C$25-(((SIN(RADIANS(90-M2095)))*$C$26))-$C$23)^2))))))),"")</f>
        <v/>
      </c>
      <c r="P2095" t="e">
        <f>N2095</f>
        <v>#VALUE!</v>
      </c>
      <c r="R2095">
        <v>0</v>
      </c>
    </row>
    <row r="2096" spans="12:19" x14ac:dyDescent="0.25">
      <c r="L2096" t="str">
        <f t="shared" si="224"/>
        <v/>
      </c>
      <c r="M2096" t="str">
        <f t="shared" si="225"/>
        <v/>
      </c>
      <c r="N2096" t="e">
        <f>SIN(RADIANS(M2095))</f>
        <v>#VALUE!</v>
      </c>
      <c r="O2096" t="e">
        <f>SIN(RADIANS(DEGREES(ASIN(((SIN(RADIANS(M2095)))*$C$26)/(SQRT((((SIN(RADIANS(M2095)))*$C$26)^2)+(($C$22-$C$25-(((SIN(RADIANS(90-M2095)))*$C$26))-$C$23)^2)))))))</f>
        <v>#VALUE!</v>
      </c>
      <c r="P2096" t="e">
        <f>N2096</f>
        <v>#VALUE!</v>
      </c>
      <c r="R2096">
        <f>$C$6</f>
        <v>1333.5</v>
      </c>
    </row>
    <row r="2097" spans="12:19" x14ac:dyDescent="0.25">
      <c r="L2097" t="str">
        <f t="shared" si="224"/>
        <v/>
      </c>
      <c r="M2097" t="str">
        <f t="shared" si="225"/>
        <v/>
      </c>
      <c r="N2097">
        <v>0</v>
      </c>
      <c r="O2097" t="e">
        <f>$C$23*O2096</f>
        <v>#VALUE!</v>
      </c>
      <c r="P2097" t="e">
        <f>$C$22*P2096</f>
        <v>#VALUE!</v>
      </c>
      <c r="R2097">
        <f>$C$20*$C$6</f>
        <v>25325.832000000002</v>
      </c>
    </row>
    <row r="2098" spans="12:19" x14ac:dyDescent="0.25">
      <c r="L2098" t="str">
        <f t="shared" si="224"/>
        <v/>
      </c>
      <c r="M2098" t="str">
        <f t="shared" si="225"/>
        <v/>
      </c>
    </row>
    <row r="2099" spans="12:19" x14ac:dyDescent="0.25">
      <c r="L2099" t="str">
        <f t="shared" si="224"/>
        <v/>
      </c>
      <c r="M2099" t="str">
        <f t="shared" si="225"/>
        <v/>
      </c>
      <c r="N2099" t="e">
        <f t="array" ref="N2099:P2101">MINVERSE(N2095:P2097)</f>
        <v>#VALUE!</v>
      </c>
      <c r="O2099" t="e">
        <v>#VALUE!</v>
      </c>
      <c r="P2099" t="e">
        <v>#VALUE!</v>
      </c>
      <c r="R2099" t="e">
        <f t="array" ref="R2099:R2101">MMULT(N2099:P2101,R2095:R2097)</f>
        <v>#VALUE!</v>
      </c>
      <c r="S2099" t="s">
        <v>35</v>
      </c>
    </row>
    <row r="2100" spans="12:19" x14ac:dyDescent="0.25">
      <c r="L2100" t="str">
        <f t="shared" si="224"/>
        <v/>
      </c>
      <c r="M2100" t="str">
        <f t="shared" si="225"/>
        <v/>
      </c>
      <c r="N2100" t="e">
        <v>#VALUE!</v>
      </c>
      <c r="O2100" t="e">
        <v>#VALUE!</v>
      </c>
      <c r="P2100" t="e">
        <v>#VALUE!</v>
      </c>
      <c r="R2100" t="e">
        <v>#VALUE!</v>
      </c>
      <c r="S2100" t="s">
        <v>35</v>
      </c>
    </row>
    <row r="2101" spans="12:19" x14ac:dyDescent="0.25">
      <c r="L2101" t="str">
        <f t="shared" si="224"/>
        <v/>
      </c>
      <c r="M2101" t="str">
        <f t="shared" si="225"/>
        <v/>
      </c>
      <c r="N2101" t="e">
        <v>#VALUE!</v>
      </c>
      <c r="O2101" t="e">
        <v>#VALUE!</v>
      </c>
      <c r="P2101" t="e">
        <v>#VALUE!</v>
      </c>
      <c r="R2101" t="e">
        <v>#VALUE!</v>
      </c>
      <c r="S2101" t="s">
        <v>35</v>
      </c>
    </row>
    <row r="2102" spans="12:19" x14ac:dyDescent="0.25">
      <c r="L2102" t="str">
        <f t="shared" si="224"/>
        <v/>
      </c>
      <c r="M2102" t="str">
        <f t="shared" si="225"/>
        <v/>
      </c>
    </row>
    <row r="2103" spans="12:19" x14ac:dyDescent="0.25">
      <c r="L2103" t="str">
        <f t="shared" si="224"/>
        <v/>
      </c>
      <c r="M2103" t="str">
        <f t="shared" si="225"/>
        <v/>
      </c>
    </row>
    <row r="2104" spans="12:19" x14ac:dyDescent="0.25">
      <c r="L2104" t="str">
        <f t="shared" si="224"/>
        <v/>
      </c>
      <c r="M2104" t="str">
        <f t="shared" si="225"/>
        <v/>
      </c>
      <c r="N2104" t="s">
        <v>32</v>
      </c>
      <c r="O2104" t="s">
        <v>33</v>
      </c>
      <c r="P2104" t="s">
        <v>34</v>
      </c>
    </row>
    <row r="2105" spans="12:19" x14ac:dyDescent="0.25">
      <c r="L2105" t="str">
        <f t="shared" si="224"/>
        <v/>
      </c>
      <c r="M2105" t="str">
        <f t="shared" si="225"/>
        <v/>
      </c>
      <c r="N2105" t="e">
        <f>COS(RADIANS(M2105))</f>
        <v>#VALUE!</v>
      </c>
      <c r="O2105" t="str">
        <f>IFERROR(-COS(RADIANS(DEGREES(ASIN(((SIN(RADIANS(M2105)))*$C$26)/(SQRT((((SIN(RADIANS(M2105)))*$C$26)^2)+(($C$22-$C$25-(((SIN(RADIANS(90-M2105)))*$C$26))-$C$23)^2))))))),"")</f>
        <v/>
      </c>
      <c r="P2105" t="e">
        <f>N2105</f>
        <v>#VALUE!</v>
      </c>
      <c r="R2105">
        <v>0</v>
      </c>
    </row>
    <row r="2106" spans="12:19" x14ac:dyDescent="0.25">
      <c r="L2106" t="str">
        <f t="shared" si="224"/>
        <v/>
      </c>
      <c r="M2106" t="str">
        <f t="shared" si="225"/>
        <v/>
      </c>
      <c r="N2106" t="e">
        <f>SIN(RADIANS(M2105))</f>
        <v>#VALUE!</v>
      </c>
      <c r="O2106" t="e">
        <f>SIN(RADIANS(DEGREES(ASIN(((SIN(RADIANS(M2105)))*$C$26)/(SQRT((((SIN(RADIANS(M2105)))*$C$26)^2)+(($C$22-$C$25-(((SIN(RADIANS(90-M2105)))*$C$26))-$C$23)^2)))))))</f>
        <v>#VALUE!</v>
      </c>
      <c r="P2106" t="e">
        <f>N2106</f>
        <v>#VALUE!</v>
      </c>
      <c r="R2106">
        <f>$C$6</f>
        <v>1333.5</v>
      </c>
    </row>
    <row r="2107" spans="12:19" x14ac:dyDescent="0.25">
      <c r="L2107" t="str">
        <f t="shared" si="224"/>
        <v/>
      </c>
      <c r="M2107" t="str">
        <f t="shared" si="225"/>
        <v/>
      </c>
      <c r="N2107">
        <v>0</v>
      </c>
      <c r="O2107" t="e">
        <f>$C$23*O2106</f>
        <v>#VALUE!</v>
      </c>
      <c r="P2107" t="e">
        <f>$C$22*P2106</f>
        <v>#VALUE!</v>
      </c>
      <c r="R2107">
        <f>$C$20*$C$6</f>
        <v>25325.832000000002</v>
      </c>
    </row>
    <row r="2108" spans="12:19" x14ac:dyDescent="0.25">
      <c r="L2108" t="str">
        <f t="shared" si="224"/>
        <v/>
      </c>
      <c r="M2108" t="str">
        <f t="shared" si="225"/>
        <v/>
      </c>
    </row>
    <row r="2109" spans="12:19" x14ac:dyDescent="0.25">
      <c r="L2109" t="str">
        <f t="shared" si="224"/>
        <v/>
      </c>
      <c r="M2109" t="str">
        <f t="shared" si="225"/>
        <v/>
      </c>
      <c r="N2109" t="e">
        <f t="array" ref="N2109:P2111">MINVERSE(N2105:P2107)</f>
        <v>#VALUE!</v>
      </c>
      <c r="O2109" t="e">
        <v>#VALUE!</v>
      </c>
      <c r="P2109" t="e">
        <v>#VALUE!</v>
      </c>
      <c r="R2109" t="e">
        <f t="array" ref="R2109:R2111">MMULT(N2109:P2111,R2105:R2107)</f>
        <v>#VALUE!</v>
      </c>
      <c r="S2109" t="s">
        <v>35</v>
      </c>
    </row>
    <row r="2110" spans="12:19" x14ac:dyDescent="0.25">
      <c r="L2110" t="str">
        <f t="shared" si="224"/>
        <v/>
      </c>
      <c r="M2110" t="str">
        <f t="shared" si="225"/>
        <v/>
      </c>
      <c r="N2110" t="e">
        <v>#VALUE!</v>
      </c>
      <c r="O2110" t="e">
        <v>#VALUE!</v>
      </c>
      <c r="P2110" t="e">
        <v>#VALUE!</v>
      </c>
      <c r="R2110" t="e">
        <v>#VALUE!</v>
      </c>
      <c r="S2110" t="s">
        <v>35</v>
      </c>
    </row>
    <row r="2111" spans="12:19" x14ac:dyDescent="0.25">
      <c r="L2111" t="str">
        <f t="shared" si="224"/>
        <v/>
      </c>
      <c r="M2111" t="str">
        <f t="shared" si="225"/>
        <v/>
      </c>
      <c r="N2111" t="e">
        <v>#VALUE!</v>
      </c>
      <c r="O2111" t="e">
        <v>#VALUE!</v>
      </c>
      <c r="P2111" t="e">
        <v>#VALUE!</v>
      </c>
      <c r="R2111" t="e">
        <v>#VALUE!</v>
      </c>
      <c r="S2111" t="s">
        <v>35</v>
      </c>
    </row>
    <row r="2112" spans="12:19" x14ac:dyDescent="0.25">
      <c r="L2112" t="str">
        <f t="shared" si="224"/>
        <v/>
      </c>
      <c r="M2112" t="str">
        <f t="shared" si="225"/>
        <v/>
      </c>
    </row>
    <row r="2113" spans="12:19" x14ac:dyDescent="0.25">
      <c r="L2113" t="str">
        <f t="shared" si="224"/>
        <v/>
      </c>
      <c r="M2113" t="str">
        <f t="shared" si="225"/>
        <v/>
      </c>
    </row>
    <row r="2114" spans="12:19" x14ac:dyDescent="0.25">
      <c r="L2114" t="str">
        <f t="shared" si="224"/>
        <v/>
      </c>
      <c r="M2114" t="str">
        <f t="shared" si="225"/>
        <v/>
      </c>
      <c r="N2114" t="s">
        <v>32</v>
      </c>
      <c r="O2114" t="s">
        <v>33</v>
      </c>
      <c r="P2114" t="s">
        <v>34</v>
      </c>
    </row>
    <row r="2115" spans="12:19" x14ac:dyDescent="0.25">
      <c r="L2115" t="str">
        <f t="shared" si="224"/>
        <v/>
      </c>
      <c r="M2115" t="str">
        <f t="shared" si="225"/>
        <v/>
      </c>
      <c r="N2115" t="e">
        <f>COS(RADIANS(M2115))</f>
        <v>#VALUE!</v>
      </c>
      <c r="O2115" t="str">
        <f>IFERROR(-COS(RADIANS(DEGREES(ASIN(((SIN(RADIANS(M2115)))*$C$26)/(SQRT((((SIN(RADIANS(M2115)))*$C$26)^2)+(($C$22-$C$25-(((SIN(RADIANS(90-M2115)))*$C$26))-$C$23)^2))))))),"")</f>
        <v/>
      </c>
      <c r="P2115" t="e">
        <f>N2115</f>
        <v>#VALUE!</v>
      </c>
      <c r="R2115">
        <v>0</v>
      </c>
    </row>
    <row r="2116" spans="12:19" x14ac:dyDescent="0.25">
      <c r="L2116" t="str">
        <f t="shared" si="224"/>
        <v/>
      </c>
      <c r="M2116" t="str">
        <f t="shared" si="225"/>
        <v/>
      </c>
      <c r="N2116" t="e">
        <f>SIN(RADIANS(M2115))</f>
        <v>#VALUE!</v>
      </c>
      <c r="O2116" t="e">
        <f>SIN(RADIANS(DEGREES(ASIN(((SIN(RADIANS(M2115)))*$C$26)/(SQRT((((SIN(RADIANS(M2115)))*$C$26)^2)+(($C$22-$C$25-(((SIN(RADIANS(90-M2115)))*$C$26))-$C$23)^2)))))))</f>
        <v>#VALUE!</v>
      </c>
      <c r="P2116" t="e">
        <f>N2116</f>
        <v>#VALUE!</v>
      </c>
      <c r="R2116">
        <f>$C$6</f>
        <v>1333.5</v>
      </c>
    </row>
    <row r="2117" spans="12:19" x14ac:dyDescent="0.25">
      <c r="L2117" t="str">
        <f t="shared" si="224"/>
        <v/>
      </c>
      <c r="M2117" t="str">
        <f t="shared" si="225"/>
        <v/>
      </c>
      <c r="N2117">
        <v>0</v>
      </c>
      <c r="O2117" t="e">
        <f>$C$23*O2116</f>
        <v>#VALUE!</v>
      </c>
      <c r="P2117" t="e">
        <f>$C$22*P2116</f>
        <v>#VALUE!</v>
      </c>
      <c r="R2117">
        <f>$C$20*$C$6</f>
        <v>25325.832000000002</v>
      </c>
    </row>
    <row r="2118" spans="12:19" x14ac:dyDescent="0.25">
      <c r="L2118" t="str">
        <f t="shared" si="224"/>
        <v/>
      </c>
      <c r="M2118" t="str">
        <f t="shared" si="225"/>
        <v/>
      </c>
    </row>
    <row r="2119" spans="12:19" x14ac:dyDescent="0.25">
      <c r="L2119" t="str">
        <f t="shared" si="224"/>
        <v/>
      </c>
      <c r="M2119" t="str">
        <f t="shared" si="225"/>
        <v/>
      </c>
      <c r="N2119" t="e">
        <f t="array" ref="N2119:P2121">MINVERSE(N2115:P2117)</f>
        <v>#VALUE!</v>
      </c>
      <c r="O2119" t="e">
        <v>#VALUE!</v>
      </c>
      <c r="P2119" t="e">
        <v>#VALUE!</v>
      </c>
      <c r="R2119" t="e">
        <f t="array" ref="R2119:R2121">MMULT(N2119:P2121,R2115:R2117)</f>
        <v>#VALUE!</v>
      </c>
      <c r="S2119" t="s">
        <v>35</v>
      </c>
    </row>
    <row r="2120" spans="12:19" x14ac:dyDescent="0.25">
      <c r="L2120" t="str">
        <f t="shared" si="224"/>
        <v/>
      </c>
      <c r="M2120" t="str">
        <f t="shared" si="225"/>
        <v/>
      </c>
      <c r="N2120" t="e">
        <v>#VALUE!</v>
      </c>
      <c r="O2120" t="e">
        <v>#VALUE!</v>
      </c>
      <c r="P2120" t="e">
        <v>#VALUE!</v>
      </c>
      <c r="R2120" t="e">
        <v>#VALUE!</v>
      </c>
      <c r="S2120" t="s">
        <v>35</v>
      </c>
    </row>
    <row r="2121" spans="12:19" x14ac:dyDescent="0.25">
      <c r="L2121" t="str">
        <f t="shared" si="224"/>
        <v/>
      </c>
      <c r="M2121" t="str">
        <f t="shared" si="225"/>
        <v/>
      </c>
      <c r="N2121" t="e">
        <v>#VALUE!</v>
      </c>
      <c r="O2121" t="e">
        <v>#VALUE!</v>
      </c>
      <c r="P2121" t="e">
        <v>#VALUE!</v>
      </c>
      <c r="R2121" t="e">
        <v>#VALUE!</v>
      </c>
      <c r="S2121" t="s">
        <v>35</v>
      </c>
    </row>
    <row r="2122" spans="12:19" x14ac:dyDescent="0.25">
      <c r="L2122" t="str">
        <f t="shared" si="224"/>
        <v/>
      </c>
      <c r="M2122" t="str">
        <f t="shared" si="225"/>
        <v/>
      </c>
    </row>
    <row r="2123" spans="12:19" x14ac:dyDescent="0.25">
      <c r="L2123" t="str">
        <f t="shared" si="224"/>
        <v/>
      </c>
      <c r="M2123" t="str">
        <f t="shared" si="225"/>
        <v/>
      </c>
    </row>
    <row r="2124" spans="12:19" x14ac:dyDescent="0.25">
      <c r="L2124" t="str">
        <f t="shared" ref="L2124:L2187" si="226">IF(M2124="","",L2114+1)</f>
        <v/>
      </c>
      <c r="M2124" t="str">
        <f t="shared" si="225"/>
        <v/>
      </c>
      <c r="N2124" t="s">
        <v>32</v>
      </c>
      <c r="O2124" t="s">
        <v>33</v>
      </c>
      <c r="P2124" t="s">
        <v>34</v>
      </c>
    </row>
    <row r="2125" spans="12:19" x14ac:dyDescent="0.25">
      <c r="L2125" t="str">
        <f t="shared" si="226"/>
        <v/>
      </c>
      <c r="M2125" t="str">
        <f t="shared" si="225"/>
        <v/>
      </c>
      <c r="N2125" t="e">
        <f>COS(RADIANS(M2125))</f>
        <v>#VALUE!</v>
      </c>
      <c r="O2125" t="str">
        <f>IFERROR(-COS(RADIANS(DEGREES(ASIN(((SIN(RADIANS(M2125)))*$C$26)/(SQRT((((SIN(RADIANS(M2125)))*$C$26)^2)+(($C$22-$C$25-(((SIN(RADIANS(90-M2125)))*$C$26))-$C$23)^2))))))),"")</f>
        <v/>
      </c>
      <c r="P2125" t="e">
        <f>N2125</f>
        <v>#VALUE!</v>
      </c>
      <c r="R2125">
        <v>0</v>
      </c>
    </row>
    <row r="2126" spans="12:19" x14ac:dyDescent="0.25">
      <c r="L2126" t="str">
        <f t="shared" si="226"/>
        <v/>
      </c>
      <c r="M2126" t="str">
        <f t="shared" si="225"/>
        <v/>
      </c>
      <c r="N2126" t="e">
        <f>SIN(RADIANS(M2125))</f>
        <v>#VALUE!</v>
      </c>
      <c r="O2126" t="e">
        <f>SIN(RADIANS(DEGREES(ASIN(((SIN(RADIANS(M2125)))*$C$26)/(SQRT((((SIN(RADIANS(M2125)))*$C$26)^2)+(($C$22-$C$25-(((SIN(RADIANS(90-M2125)))*$C$26))-$C$23)^2)))))))</f>
        <v>#VALUE!</v>
      </c>
      <c r="P2126" t="e">
        <f>N2126</f>
        <v>#VALUE!</v>
      </c>
      <c r="R2126">
        <f>$C$6</f>
        <v>1333.5</v>
      </c>
    </row>
    <row r="2127" spans="12:19" x14ac:dyDescent="0.25">
      <c r="L2127" t="str">
        <f t="shared" si="226"/>
        <v/>
      </c>
      <c r="M2127" t="str">
        <f t="shared" si="225"/>
        <v/>
      </c>
      <c r="N2127">
        <v>0</v>
      </c>
      <c r="O2127" t="e">
        <f>$C$23*O2126</f>
        <v>#VALUE!</v>
      </c>
      <c r="P2127" t="e">
        <f>$C$22*P2126</f>
        <v>#VALUE!</v>
      </c>
      <c r="R2127">
        <f>$C$20*$C$6</f>
        <v>25325.832000000002</v>
      </c>
    </row>
    <row r="2128" spans="12:19" x14ac:dyDescent="0.25">
      <c r="L2128" t="str">
        <f t="shared" si="226"/>
        <v/>
      </c>
      <c r="M2128" t="str">
        <f t="shared" si="225"/>
        <v/>
      </c>
    </row>
    <row r="2129" spans="12:19" x14ac:dyDescent="0.25">
      <c r="L2129" t="str">
        <f t="shared" si="226"/>
        <v/>
      </c>
      <c r="M2129" t="str">
        <f t="shared" si="225"/>
        <v/>
      </c>
      <c r="N2129" t="e">
        <f t="array" ref="N2129:P2131">MINVERSE(N2125:P2127)</f>
        <v>#VALUE!</v>
      </c>
      <c r="O2129" t="e">
        <v>#VALUE!</v>
      </c>
      <c r="P2129" t="e">
        <v>#VALUE!</v>
      </c>
      <c r="R2129" t="e">
        <f t="array" ref="R2129:R2131">MMULT(N2129:P2131,R2125:R2127)</f>
        <v>#VALUE!</v>
      </c>
      <c r="S2129" t="s">
        <v>35</v>
      </c>
    </row>
    <row r="2130" spans="12:19" x14ac:dyDescent="0.25">
      <c r="L2130" t="str">
        <f t="shared" si="226"/>
        <v/>
      </c>
      <c r="M2130" t="str">
        <f t="shared" si="225"/>
        <v/>
      </c>
      <c r="N2130" t="e">
        <v>#VALUE!</v>
      </c>
      <c r="O2130" t="e">
        <v>#VALUE!</v>
      </c>
      <c r="P2130" t="e">
        <v>#VALUE!</v>
      </c>
      <c r="R2130" t="e">
        <v>#VALUE!</v>
      </c>
      <c r="S2130" t="s">
        <v>35</v>
      </c>
    </row>
    <row r="2131" spans="12:19" x14ac:dyDescent="0.25">
      <c r="L2131" t="str">
        <f t="shared" si="226"/>
        <v/>
      </c>
      <c r="M2131" t="str">
        <f t="shared" si="225"/>
        <v/>
      </c>
      <c r="N2131" t="e">
        <v>#VALUE!</v>
      </c>
      <c r="O2131" t="e">
        <v>#VALUE!</v>
      </c>
      <c r="P2131" t="e">
        <v>#VALUE!</v>
      </c>
      <c r="R2131" t="e">
        <v>#VALUE!</v>
      </c>
      <c r="S2131" t="s">
        <v>35</v>
      </c>
    </row>
    <row r="2132" spans="12:19" x14ac:dyDescent="0.25">
      <c r="L2132" t="str">
        <f t="shared" si="226"/>
        <v/>
      </c>
      <c r="M2132" t="str">
        <f t="shared" si="225"/>
        <v/>
      </c>
    </row>
    <row r="2133" spans="12:19" x14ac:dyDescent="0.25">
      <c r="L2133" t="str">
        <f t="shared" si="226"/>
        <v/>
      </c>
      <c r="M2133" t="str">
        <f t="shared" si="225"/>
        <v/>
      </c>
    </row>
    <row r="2134" spans="12:19" x14ac:dyDescent="0.25">
      <c r="L2134" t="str">
        <f t="shared" si="226"/>
        <v/>
      </c>
      <c r="M2134" t="str">
        <f t="shared" si="225"/>
        <v/>
      </c>
      <c r="N2134" t="s">
        <v>32</v>
      </c>
      <c r="O2134" t="s">
        <v>33</v>
      </c>
      <c r="P2134" t="s">
        <v>34</v>
      </c>
    </row>
    <row r="2135" spans="12:19" x14ac:dyDescent="0.25">
      <c r="L2135" t="str">
        <f t="shared" si="226"/>
        <v/>
      </c>
      <c r="M2135" t="str">
        <f t="shared" si="225"/>
        <v/>
      </c>
      <c r="N2135" t="e">
        <f>COS(RADIANS(M2135))</f>
        <v>#VALUE!</v>
      </c>
      <c r="O2135" t="str">
        <f>IFERROR(-COS(RADIANS(DEGREES(ASIN(((SIN(RADIANS(M2135)))*$C$26)/(SQRT((((SIN(RADIANS(M2135)))*$C$26)^2)+(($C$22-$C$25-(((SIN(RADIANS(90-M2135)))*$C$26))-$C$23)^2))))))),"")</f>
        <v/>
      </c>
      <c r="P2135" t="e">
        <f>N2135</f>
        <v>#VALUE!</v>
      </c>
      <c r="R2135">
        <v>0</v>
      </c>
    </row>
    <row r="2136" spans="12:19" x14ac:dyDescent="0.25">
      <c r="L2136" t="str">
        <f t="shared" si="226"/>
        <v/>
      </c>
      <c r="M2136" t="str">
        <f t="shared" si="225"/>
        <v/>
      </c>
      <c r="N2136" t="e">
        <f>SIN(RADIANS(M2135))</f>
        <v>#VALUE!</v>
      </c>
      <c r="O2136" t="e">
        <f>SIN(RADIANS(DEGREES(ASIN(((SIN(RADIANS(M2135)))*$C$26)/(SQRT((((SIN(RADIANS(M2135)))*$C$26)^2)+(($C$22-$C$25-(((SIN(RADIANS(90-M2135)))*$C$26))-$C$23)^2)))))))</f>
        <v>#VALUE!</v>
      </c>
      <c r="P2136" t="e">
        <f>N2136</f>
        <v>#VALUE!</v>
      </c>
      <c r="R2136">
        <f>$C$6</f>
        <v>1333.5</v>
      </c>
    </row>
    <row r="2137" spans="12:19" x14ac:dyDescent="0.25">
      <c r="L2137" t="str">
        <f t="shared" si="226"/>
        <v/>
      </c>
      <c r="M2137" t="str">
        <f t="shared" si="225"/>
        <v/>
      </c>
      <c r="N2137">
        <v>0</v>
      </c>
      <c r="O2137" t="e">
        <f>$C$23*O2136</f>
        <v>#VALUE!</v>
      </c>
      <c r="P2137" t="e">
        <f>$C$22*P2136</f>
        <v>#VALUE!</v>
      </c>
      <c r="R2137">
        <f>$C$20*$C$6</f>
        <v>25325.832000000002</v>
      </c>
    </row>
    <row r="2138" spans="12:19" x14ac:dyDescent="0.25">
      <c r="L2138" t="str">
        <f t="shared" si="226"/>
        <v/>
      </c>
      <c r="M2138" t="str">
        <f t="shared" si="225"/>
        <v/>
      </c>
    </row>
    <row r="2139" spans="12:19" x14ac:dyDescent="0.25">
      <c r="L2139" t="str">
        <f t="shared" si="226"/>
        <v/>
      </c>
      <c r="M2139" t="str">
        <f t="shared" si="225"/>
        <v/>
      </c>
      <c r="N2139" t="e">
        <f t="array" ref="N2139:P2141">MINVERSE(N2135:P2137)</f>
        <v>#VALUE!</v>
      </c>
      <c r="O2139" t="e">
        <v>#VALUE!</v>
      </c>
      <c r="P2139" t="e">
        <v>#VALUE!</v>
      </c>
      <c r="R2139" t="e">
        <f t="array" ref="R2139:R2141">MMULT(N2139:P2141,R2135:R2137)</f>
        <v>#VALUE!</v>
      </c>
      <c r="S2139" t="s">
        <v>35</v>
      </c>
    </row>
    <row r="2140" spans="12:19" x14ac:dyDescent="0.25">
      <c r="L2140" t="str">
        <f t="shared" si="226"/>
        <v/>
      </c>
      <c r="M2140" t="str">
        <f t="shared" si="225"/>
        <v/>
      </c>
      <c r="N2140" t="e">
        <v>#VALUE!</v>
      </c>
      <c r="O2140" t="e">
        <v>#VALUE!</v>
      </c>
      <c r="P2140" t="e">
        <v>#VALUE!</v>
      </c>
      <c r="R2140" t="e">
        <v>#VALUE!</v>
      </c>
      <c r="S2140" t="s">
        <v>35</v>
      </c>
    </row>
    <row r="2141" spans="12:19" x14ac:dyDescent="0.25">
      <c r="L2141" t="str">
        <f t="shared" si="226"/>
        <v/>
      </c>
      <c r="M2141" t="str">
        <f t="shared" si="225"/>
        <v/>
      </c>
      <c r="N2141" t="e">
        <v>#VALUE!</v>
      </c>
      <c r="O2141" t="e">
        <v>#VALUE!</v>
      </c>
      <c r="P2141" t="e">
        <v>#VALUE!</v>
      </c>
      <c r="R2141" t="e">
        <v>#VALUE!</v>
      </c>
      <c r="S2141" t="s">
        <v>35</v>
      </c>
    </row>
    <row r="2142" spans="12:19" x14ac:dyDescent="0.25">
      <c r="L2142" t="str">
        <f t="shared" si="226"/>
        <v/>
      </c>
      <c r="M2142" t="str">
        <f t="shared" si="225"/>
        <v/>
      </c>
    </row>
    <row r="2143" spans="12:19" x14ac:dyDescent="0.25">
      <c r="L2143" t="str">
        <f t="shared" si="226"/>
        <v/>
      </c>
      <c r="M2143" t="str">
        <f t="shared" si="225"/>
        <v/>
      </c>
    </row>
    <row r="2144" spans="12:19" x14ac:dyDescent="0.25">
      <c r="L2144" t="str">
        <f t="shared" si="226"/>
        <v/>
      </c>
      <c r="M2144" t="str">
        <f t="shared" si="225"/>
        <v/>
      </c>
      <c r="N2144" t="s">
        <v>32</v>
      </c>
      <c r="O2144" t="s">
        <v>33</v>
      </c>
      <c r="P2144" t="s">
        <v>34</v>
      </c>
    </row>
    <row r="2145" spans="12:19" x14ac:dyDescent="0.25">
      <c r="L2145" t="str">
        <f t="shared" si="226"/>
        <v/>
      </c>
      <c r="M2145" t="str">
        <f t="shared" si="225"/>
        <v/>
      </c>
      <c r="N2145" t="e">
        <f>COS(RADIANS(M2145))</f>
        <v>#VALUE!</v>
      </c>
      <c r="O2145" t="str">
        <f>IFERROR(-COS(RADIANS(DEGREES(ASIN(((SIN(RADIANS(M2145)))*$C$26)/(SQRT((((SIN(RADIANS(M2145)))*$C$26)^2)+(($C$22-$C$25-(((SIN(RADIANS(90-M2145)))*$C$26))-$C$23)^2))))))),"")</f>
        <v/>
      </c>
      <c r="P2145" t="e">
        <f>N2145</f>
        <v>#VALUE!</v>
      </c>
      <c r="R2145">
        <v>0</v>
      </c>
    </row>
    <row r="2146" spans="12:19" x14ac:dyDescent="0.25">
      <c r="L2146" t="str">
        <f t="shared" si="226"/>
        <v/>
      </c>
      <c r="M2146" t="str">
        <f t="shared" si="225"/>
        <v/>
      </c>
      <c r="N2146" t="e">
        <f>SIN(RADIANS(M2145))</f>
        <v>#VALUE!</v>
      </c>
      <c r="O2146" t="e">
        <f>SIN(RADIANS(DEGREES(ASIN(((SIN(RADIANS(M2145)))*$C$26)/(SQRT((((SIN(RADIANS(M2145)))*$C$26)^2)+(($C$22-$C$25-(((SIN(RADIANS(90-M2145)))*$C$26))-$C$23)^2)))))))</f>
        <v>#VALUE!</v>
      </c>
      <c r="P2146" t="e">
        <f>N2146</f>
        <v>#VALUE!</v>
      </c>
      <c r="R2146">
        <f>$C$6</f>
        <v>1333.5</v>
      </c>
    </row>
    <row r="2147" spans="12:19" x14ac:dyDescent="0.25">
      <c r="L2147" t="str">
        <f t="shared" si="226"/>
        <v/>
      </c>
      <c r="M2147" t="str">
        <f t="shared" ref="M2147:M2210" si="227">IF(M2137="","",IF(((M2137+$O$61)&gt;=$O$49+($O$61/2)),"",(M2137+$O$61)))</f>
        <v/>
      </c>
      <c r="N2147">
        <v>0</v>
      </c>
      <c r="O2147" t="e">
        <f>$C$23*O2146</f>
        <v>#VALUE!</v>
      </c>
      <c r="P2147" t="e">
        <f>$C$22*P2146</f>
        <v>#VALUE!</v>
      </c>
      <c r="R2147">
        <f>$C$20*$C$6</f>
        <v>25325.832000000002</v>
      </c>
    </row>
    <row r="2148" spans="12:19" x14ac:dyDescent="0.25">
      <c r="L2148" t="str">
        <f t="shared" si="226"/>
        <v/>
      </c>
      <c r="M2148" t="str">
        <f t="shared" si="227"/>
        <v/>
      </c>
    </row>
    <row r="2149" spans="12:19" x14ac:dyDescent="0.25">
      <c r="L2149" t="str">
        <f t="shared" si="226"/>
        <v/>
      </c>
      <c r="M2149" t="str">
        <f t="shared" si="227"/>
        <v/>
      </c>
      <c r="N2149" t="e">
        <f t="array" ref="N2149:P2151">MINVERSE(N2145:P2147)</f>
        <v>#VALUE!</v>
      </c>
      <c r="O2149" t="e">
        <v>#VALUE!</v>
      </c>
      <c r="P2149" t="e">
        <v>#VALUE!</v>
      </c>
      <c r="R2149" t="e">
        <f t="array" ref="R2149:R2151">MMULT(N2149:P2151,R2145:R2147)</f>
        <v>#VALUE!</v>
      </c>
      <c r="S2149" t="s">
        <v>35</v>
      </c>
    </row>
    <row r="2150" spans="12:19" x14ac:dyDescent="0.25">
      <c r="L2150" t="str">
        <f t="shared" si="226"/>
        <v/>
      </c>
      <c r="M2150" t="str">
        <f t="shared" si="227"/>
        <v/>
      </c>
      <c r="N2150" t="e">
        <v>#VALUE!</v>
      </c>
      <c r="O2150" t="e">
        <v>#VALUE!</v>
      </c>
      <c r="P2150" t="e">
        <v>#VALUE!</v>
      </c>
      <c r="R2150" t="e">
        <v>#VALUE!</v>
      </c>
      <c r="S2150" t="s">
        <v>35</v>
      </c>
    </row>
    <row r="2151" spans="12:19" x14ac:dyDescent="0.25">
      <c r="L2151" t="str">
        <f t="shared" si="226"/>
        <v/>
      </c>
      <c r="M2151" t="str">
        <f t="shared" si="227"/>
        <v/>
      </c>
      <c r="N2151" t="e">
        <v>#VALUE!</v>
      </c>
      <c r="O2151" t="e">
        <v>#VALUE!</v>
      </c>
      <c r="P2151" t="e">
        <v>#VALUE!</v>
      </c>
      <c r="R2151" t="e">
        <v>#VALUE!</v>
      </c>
      <c r="S2151" t="s">
        <v>35</v>
      </c>
    </row>
    <row r="2152" spans="12:19" x14ac:dyDescent="0.25">
      <c r="L2152" t="str">
        <f t="shared" si="226"/>
        <v/>
      </c>
      <c r="M2152" t="str">
        <f t="shared" si="227"/>
        <v/>
      </c>
    </row>
    <row r="2153" spans="12:19" x14ac:dyDescent="0.25">
      <c r="L2153" t="str">
        <f t="shared" si="226"/>
        <v/>
      </c>
      <c r="M2153" t="str">
        <f t="shared" si="227"/>
        <v/>
      </c>
    </row>
    <row r="2154" spans="12:19" x14ac:dyDescent="0.25">
      <c r="L2154" t="str">
        <f t="shared" si="226"/>
        <v/>
      </c>
      <c r="M2154" t="str">
        <f t="shared" si="227"/>
        <v/>
      </c>
      <c r="N2154" t="s">
        <v>32</v>
      </c>
      <c r="O2154" t="s">
        <v>33</v>
      </c>
      <c r="P2154" t="s">
        <v>34</v>
      </c>
    </row>
    <row r="2155" spans="12:19" x14ac:dyDescent="0.25">
      <c r="L2155" t="str">
        <f t="shared" si="226"/>
        <v/>
      </c>
      <c r="M2155" t="str">
        <f t="shared" si="227"/>
        <v/>
      </c>
      <c r="N2155" t="e">
        <f>COS(RADIANS(M2155))</f>
        <v>#VALUE!</v>
      </c>
      <c r="O2155" t="str">
        <f>IFERROR(-COS(RADIANS(DEGREES(ASIN(((SIN(RADIANS(M2155)))*$C$26)/(SQRT((((SIN(RADIANS(M2155)))*$C$26)^2)+(($C$22-$C$25-(((SIN(RADIANS(90-M2155)))*$C$26))-$C$23)^2))))))),"")</f>
        <v/>
      </c>
      <c r="P2155" t="e">
        <f>N2155</f>
        <v>#VALUE!</v>
      </c>
      <c r="R2155">
        <v>0</v>
      </c>
    </row>
    <row r="2156" spans="12:19" x14ac:dyDescent="0.25">
      <c r="L2156" t="str">
        <f t="shared" si="226"/>
        <v/>
      </c>
      <c r="M2156" t="str">
        <f t="shared" si="227"/>
        <v/>
      </c>
      <c r="N2156" t="e">
        <f>SIN(RADIANS(M2155))</f>
        <v>#VALUE!</v>
      </c>
      <c r="O2156" t="e">
        <f>SIN(RADIANS(DEGREES(ASIN(((SIN(RADIANS(M2155)))*$C$26)/(SQRT((((SIN(RADIANS(M2155)))*$C$26)^2)+(($C$22-$C$25-(((SIN(RADIANS(90-M2155)))*$C$26))-$C$23)^2)))))))</f>
        <v>#VALUE!</v>
      </c>
      <c r="P2156" t="e">
        <f>N2156</f>
        <v>#VALUE!</v>
      </c>
      <c r="R2156">
        <f>$C$6</f>
        <v>1333.5</v>
      </c>
    </row>
    <row r="2157" spans="12:19" x14ac:dyDescent="0.25">
      <c r="L2157" t="str">
        <f t="shared" si="226"/>
        <v/>
      </c>
      <c r="M2157" t="str">
        <f t="shared" si="227"/>
        <v/>
      </c>
      <c r="N2157">
        <v>0</v>
      </c>
      <c r="O2157" t="e">
        <f>$C$23*O2156</f>
        <v>#VALUE!</v>
      </c>
      <c r="P2157" t="e">
        <f>$C$22*P2156</f>
        <v>#VALUE!</v>
      </c>
      <c r="R2157">
        <f>$C$20*$C$6</f>
        <v>25325.832000000002</v>
      </c>
    </row>
    <row r="2158" spans="12:19" x14ac:dyDescent="0.25">
      <c r="L2158" t="str">
        <f t="shared" si="226"/>
        <v/>
      </c>
      <c r="M2158" t="str">
        <f t="shared" si="227"/>
        <v/>
      </c>
    </row>
    <row r="2159" spans="12:19" x14ac:dyDescent="0.25">
      <c r="L2159" t="str">
        <f t="shared" si="226"/>
        <v/>
      </c>
      <c r="M2159" t="str">
        <f t="shared" si="227"/>
        <v/>
      </c>
      <c r="N2159" t="e">
        <f t="array" ref="N2159:P2161">MINVERSE(N2155:P2157)</f>
        <v>#VALUE!</v>
      </c>
      <c r="O2159" t="e">
        <v>#VALUE!</v>
      </c>
      <c r="P2159" t="e">
        <v>#VALUE!</v>
      </c>
      <c r="R2159" t="e">
        <f t="array" ref="R2159:R2161">MMULT(N2159:P2161,R2155:R2157)</f>
        <v>#VALUE!</v>
      </c>
      <c r="S2159" t="s">
        <v>35</v>
      </c>
    </row>
    <row r="2160" spans="12:19" x14ac:dyDescent="0.25">
      <c r="L2160" t="str">
        <f t="shared" si="226"/>
        <v/>
      </c>
      <c r="M2160" t="str">
        <f t="shared" si="227"/>
        <v/>
      </c>
      <c r="N2160" t="e">
        <v>#VALUE!</v>
      </c>
      <c r="O2160" t="e">
        <v>#VALUE!</v>
      </c>
      <c r="P2160" t="e">
        <v>#VALUE!</v>
      </c>
      <c r="R2160" t="e">
        <v>#VALUE!</v>
      </c>
      <c r="S2160" t="s">
        <v>35</v>
      </c>
    </row>
    <row r="2161" spans="12:19" x14ac:dyDescent="0.25">
      <c r="L2161" t="str">
        <f t="shared" si="226"/>
        <v/>
      </c>
      <c r="M2161" t="str">
        <f t="shared" si="227"/>
        <v/>
      </c>
      <c r="N2161" t="e">
        <v>#VALUE!</v>
      </c>
      <c r="O2161" t="e">
        <v>#VALUE!</v>
      </c>
      <c r="P2161" t="e">
        <v>#VALUE!</v>
      </c>
      <c r="R2161" t="e">
        <v>#VALUE!</v>
      </c>
      <c r="S2161" t="s">
        <v>35</v>
      </c>
    </row>
    <row r="2162" spans="12:19" x14ac:dyDescent="0.25">
      <c r="L2162" t="str">
        <f t="shared" si="226"/>
        <v/>
      </c>
      <c r="M2162" t="str">
        <f t="shared" si="227"/>
        <v/>
      </c>
    </row>
    <row r="2163" spans="12:19" x14ac:dyDescent="0.25">
      <c r="L2163" t="str">
        <f t="shared" si="226"/>
        <v/>
      </c>
      <c r="M2163" t="str">
        <f t="shared" si="227"/>
        <v/>
      </c>
    </row>
    <row r="2164" spans="12:19" x14ac:dyDescent="0.25">
      <c r="L2164" t="str">
        <f t="shared" si="226"/>
        <v/>
      </c>
      <c r="M2164" t="str">
        <f t="shared" si="227"/>
        <v/>
      </c>
      <c r="N2164" t="s">
        <v>32</v>
      </c>
      <c r="O2164" t="s">
        <v>33</v>
      </c>
      <c r="P2164" t="s">
        <v>34</v>
      </c>
    </row>
    <row r="2165" spans="12:19" x14ac:dyDescent="0.25">
      <c r="L2165" t="str">
        <f t="shared" si="226"/>
        <v/>
      </c>
      <c r="M2165" t="str">
        <f t="shared" si="227"/>
        <v/>
      </c>
      <c r="N2165" t="e">
        <f>COS(RADIANS(M2165))</f>
        <v>#VALUE!</v>
      </c>
      <c r="O2165" t="str">
        <f>IFERROR(-COS(RADIANS(DEGREES(ASIN(((SIN(RADIANS(M2165)))*$C$26)/(SQRT((((SIN(RADIANS(M2165)))*$C$26)^2)+(($C$22-$C$25-(((SIN(RADIANS(90-M2165)))*$C$26))-$C$23)^2))))))),"")</f>
        <v/>
      </c>
      <c r="P2165" t="e">
        <f>N2165</f>
        <v>#VALUE!</v>
      </c>
      <c r="R2165">
        <v>0</v>
      </c>
    </row>
    <row r="2166" spans="12:19" x14ac:dyDescent="0.25">
      <c r="L2166" t="str">
        <f t="shared" si="226"/>
        <v/>
      </c>
      <c r="M2166" t="str">
        <f t="shared" si="227"/>
        <v/>
      </c>
      <c r="N2166" t="e">
        <f>SIN(RADIANS(M2165))</f>
        <v>#VALUE!</v>
      </c>
      <c r="O2166" t="e">
        <f>SIN(RADIANS(DEGREES(ASIN(((SIN(RADIANS(M2165)))*$C$26)/(SQRT((((SIN(RADIANS(M2165)))*$C$26)^2)+(($C$22-$C$25-(((SIN(RADIANS(90-M2165)))*$C$26))-$C$23)^2)))))))</f>
        <v>#VALUE!</v>
      </c>
      <c r="P2166" t="e">
        <f>N2166</f>
        <v>#VALUE!</v>
      </c>
      <c r="R2166">
        <f>$C$6</f>
        <v>1333.5</v>
      </c>
    </row>
    <row r="2167" spans="12:19" x14ac:dyDescent="0.25">
      <c r="L2167" t="str">
        <f t="shared" si="226"/>
        <v/>
      </c>
      <c r="M2167" t="str">
        <f t="shared" si="227"/>
        <v/>
      </c>
      <c r="N2167">
        <v>0</v>
      </c>
      <c r="O2167" t="e">
        <f>$C$23*O2166</f>
        <v>#VALUE!</v>
      </c>
      <c r="P2167" t="e">
        <f>$C$22*P2166</f>
        <v>#VALUE!</v>
      </c>
      <c r="R2167">
        <f>$C$20*$C$6</f>
        <v>25325.832000000002</v>
      </c>
    </row>
    <row r="2168" spans="12:19" x14ac:dyDescent="0.25">
      <c r="L2168" t="str">
        <f t="shared" si="226"/>
        <v/>
      </c>
      <c r="M2168" t="str">
        <f t="shared" si="227"/>
        <v/>
      </c>
    </row>
    <row r="2169" spans="12:19" x14ac:dyDescent="0.25">
      <c r="L2169" t="str">
        <f t="shared" si="226"/>
        <v/>
      </c>
      <c r="M2169" t="str">
        <f t="shared" si="227"/>
        <v/>
      </c>
      <c r="N2169" t="e">
        <f t="array" ref="N2169:P2171">MINVERSE(N2165:P2167)</f>
        <v>#VALUE!</v>
      </c>
      <c r="O2169" t="e">
        <v>#VALUE!</v>
      </c>
      <c r="P2169" t="e">
        <v>#VALUE!</v>
      </c>
      <c r="R2169" t="e">
        <f t="array" ref="R2169:R2171">MMULT(N2169:P2171,R2165:R2167)</f>
        <v>#VALUE!</v>
      </c>
      <c r="S2169" t="s">
        <v>35</v>
      </c>
    </row>
    <row r="2170" spans="12:19" x14ac:dyDescent="0.25">
      <c r="L2170" t="str">
        <f t="shared" si="226"/>
        <v/>
      </c>
      <c r="M2170" t="str">
        <f t="shared" si="227"/>
        <v/>
      </c>
      <c r="N2170" t="e">
        <v>#VALUE!</v>
      </c>
      <c r="O2170" t="e">
        <v>#VALUE!</v>
      </c>
      <c r="P2170" t="e">
        <v>#VALUE!</v>
      </c>
      <c r="R2170" t="e">
        <v>#VALUE!</v>
      </c>
      <c r="S2170" t="s">
        <v>35</v>
      </c>
    </row>
    <row r="2171" spans="12:19" x14ac:dyDescent="0.25">
      <c r="L2171" t="str">
        <f t="shared" si="226"/>
        <v/>
      </c>
      <c r="M2171" t="str">
        <f t="shared" si="227"/>
        <v/>
      </c>
      <c r="N2171" t="e">
        <v>#VALUE!</v>
      </c>
      <c r="O2171" t="e">
        <v>#VALUE!</v>
      </c>
      <c r="P2171" t="e">
        <v>#VALUE!</v>
      </c>
      <c r="R2171" t="e">
        <v>#VALUE!</v>
      </c>
      <c r="S2171" t="s">
        <v>35</v>
      </c>
    </row>
    <row r="2172" spans="12:19" x14ac:dyDescent="0.25">
      <c r="L2172" t="str">
        <f t="shared" si="226"/>
        <v/>
      </c>
      <c r="M2172" t="str">
        <f t="shared" si="227"/>
        <v/>
      </c>
    </row>
    <row r="2173" spans="12:19" x14ac:dyDescent="0.25">
      <c r="L2173" t="str">
        <f t="shared" si="226"/>
        <v/>
      </c>
      <c r="M2173" t="str">
        <f t="shared" si="227"/>
        <v/>
      </c>
    </row>
    <row r="2174" spans="12:19" x14ac:dyDescent="0.25">
      <c r="L2174" t="str">
        <f t="shared" si="226"/>
        <v/>
      </c>
      <c r="M2174" t="str">
        <f t="shared" si="227"/>
        <v/>
      </c>
      <c r="N2174" t="s">
        <v>32</v>
      </c>
      <c r="O2174" t="s">
        <v>33</v>
      </c>
      <c r="P2174" t="s">
        <v>34</v>
      </c>
    </row>
    <row r="2175" spans="12:19" x14ac:dyDescent="0.25">
      <c r="L2175" t="str">
        <f t="shared" si="226"/>
        <v/>
      </c>
      <c r="M2175" t="str">
        <f t="shared" si="227"/>
        <v/>
      </c>
      <c r="N2175" t="e">
        <f>COS(RADIANS(M2175))</f>
        <v>#VALUE!</v>
      </c>
      <c r="O2175" t="str">
        <f>IFERROR(-COS(RADIANS(DEGREES(ASIN(((SIN(RADIANS(M2175)))*$C$26)/(SQRT((((SIN(RADIANS(M2175)))*$C$26)^2)+(($C$22-$C$25-(((SIN(RADIANS(90-M2175)))*$C$26))-$C$23)^2))))))),"")</f>
        <v/>
      </c>
      <c r="P2175" t="e">
        <f>N2175</f>
        <v>#VALUE!</v>
      </c>
      <c r="R2175">
        <v>0</v>
      </c>
    </row>
    <row r="2176" spans="12:19" x14ac:dyDescent="0.25">
      <c r="L2176" t="str">
        <f t="shared" si="226"/>
        <v/>
      </c>
      <c r="M2176" t="str">
        <f t="shared" si="227"/>
        <v/>
      </c>
      <c r="N2176" t="e">
        <f>SIN(RADIANS(M2175))</f>
        <v>#VALUE!</v>
      </c>
      <c r="O2176" t="e">
        <f>SIN(RADIANS(DEGREES(ASIN(((SIN(RADIANS(M2175)))*$C$26)/(SQRT((((SIN(RADIANS(M2175)))*$C$26)^2)+(($C$22-$C$25-(((SIN(RADIANS(90-M2175)))*$C$26))-$C$23)^2)))))))</f>
        <v>#VALUE!</v>
      </c>
      <c r="P2176" t="e">
        <f>N2176</f>
        <v>#VALUE!</v>
      </c>
      <c r="R2176">
        <f>$C$6</f>
        <v>1333.5</v>
      </c>
    </row>
    <row r="2177" spans="12:19" x14ac:dyDescent="0.25">
      <c r="L2177" t="str">
        <f t="shared" si="226"/>
        <v/>
      </c>
      <c r="M2177" t="str">
        <f t="shared" si="227"/>
        <v/>
      </c>
      <c r="N2177">
        <v>0</v>
      </c>
      <c r="O2177" t="e">
        <f>$C$23*O2176</f>
        <v>#VALUE!</v>
      </c>
      <c r="P2177" t="e">
        <f>$C$22*P2176</f>
        <v>#VALUE!</v>
      </c>
      <c r="R2177">
        <f>$C$20*$C$6</f>
        <v>25325.832000000002</v>
      </c>
    </row>
    <row r="2178" spans="12:19" x14ac:dyDescent="0.25">
      <c r="L2178" t="str">
        <f t="shared" si="226"/>
        <v/>
      </c>
      <c r="M2178" t="str">
        <f t="shared" si="227"/>
        <v/>
      </c>
    </row>
    <row r="2179" spans="12:19" x14ac:dyDescent="0.25">
      <c r="L2179" t="str">
        <f t="shared" si="226"/>
        <v/>
      </c>
      <c r="M2179" t="str">
        <f t="shared" si="227"/>
        <v/>
      </c>
      <c r="N2179" t="e">
        <f t="array" ref="N2179:P2181">MINVERSE(N2175:P2177)</f>
        <v>#VALUE!</v>
      </c>
      <c r="O2179" t="e">
        <v>#VALUE!</v>
      </c>
      <c r="P2179" t="e">
        <v>#VALUE!</v>
      </c>
      <c r="R2179" t="e">
        <f t="array" ref="R2179:R2181">MMULT(N2179:P2181,R2175:R2177)</f>
        <v>#VALUE!</v>
      </c>
      <c r="S2179" t="s">
        <v>35</v>
      </c>
    </row>
    <row r="2180" spans="12:19" x14ac:dyDescent="0.25">
      <c r="L2180" t="str">
        <f t="shared" si="226"/>
        <v/>
      </c>
      <c r="M2180" t="str">
        <f t="shared" si="227"/>
        <v/>
      </c>
      <c r="N2180" t="e">
        <v>#VALUE!</v>
      </c>
      <c r="O2180" t="e">
        <v>#VALUE!</v>
      </c>
      <c r="P2180" t="e">
        <v>#VALUE!</v>
      </c>
      <c r="R2180" t="e">
        <v>#VALUE!</v>
      </c>
      <c r="S2180" t="s">
        <v>35</v>
      </c>
    </row>
    <row r="2181" spans="12:19" x14ac:dyDescent="0.25">
      <c r="L2181" t="str">
        <f t="shared" si="226"/>
        <v/>
      </c>
      <c r="M2181" t="str">
        <f t="shared" si="227"/>
        <v/>
      </c>
      <c r="N2181" t="e">
        <v>#VALUE!</v>
      </c>
      <c r="O2181" t="e">
        <v>#VALUE!</v>
      </c>
      <c r="P2181" t="e">
        <v>#VALUE!</v>
      </c>
      <c r="R2181" t="e">
        <v>#VALUE!</v>
      </c>
      <c r="S2181" t="s">
        <v>35</v>
      </c>
    </row>
    <row r="2182" spans="12:19" x14ac:dyDescent="0.25">
      <c r="L2182" t="str">
        <f t="shared" si="226"/>
        <v/>
      </c>
      <c r="M2182" t="str">
        <f t="shared" si="227"/>
        <v/>
      </c>
    </row>
    <row r="2183" spans="12:19" x14ac:dyDescent="0.25">
      <c r="L2183" t="str">
        <f t="shared" si="226"/>
        <v/>
      </c>
      <c r="M2183" t="str">
        <f t="shared" si="227"/>
        <v/>
      </c>
    </row>
    <row r="2184" spans="12:19" x14ac:dyDescent="0.25">
      <c r="L2184" t="str">
        <f t="shared" si="226"/>
        <v/>
      </c>
      <c r="M2184" t="str">
        <f t="shared" si="227"/>
        <v/>
      </c>
      <c r="N2184" t="s">
        <v>32</v>
      </c>
      <c r="O2184" t="s">
        <v>33</v>
      </c>
      <c r="P2184" t="s">
        <v>34</v>
      </c>
    </row>
    <row r="2185" spans="12:19" x14ac:dyDescent="0.25">
      <c r="L2185" t="str">
        <f t="shared" si="226"/>
        <v/>
      </c>
      <c r="M2185" t="str">
        <f t="shared" si="227"/>
        <v/>
      </c>
      <c r="N2185" t="e">
        <f>COS(RADIANS(M2185))</f>
        <v>#VALUE!</v>
      </c>
      <c r="O2185" t="str">
        <f>IFERROR(-COS(RADIANS(DEGREES(ASIN(((SIN(RADIANS(M2185)))*$C$26)/(SQRT((((SIN(RADIANS(M2185)))*$C$26)^2)+(($C$22-$C$25-(((SIN(RADIANS(90-M2185)))*$C$26))-$C$23)^2))))))),"")</f>
        <v/>
      </c>
      <c r="P2185" t="e">
        <f>N2185</f>
        <v>#VALUE!</v>
      </c>
      <c r="R2185">
        <v>0</v>
      </c>
    </row>
    <row r="2186" spans="12:19" x14ac:dyDescent="0.25">
      <c r="L2186" t="str">
        <f t="shared" si="226"/>
        <v/>
      </c>
      <c r="M2186" t="str">
        <f t="shared" si="227"/>
        <v/>
      </c>
      <c r="N2186" t="e">
        <f>SIN(RADIANS(M2185))</f>
        <v>#VALUE!</v>
      </c>
      <c r="O2186" t="e">
        <f>SIN(RADIANS(DEGREES(ASIN(((SIN(RADIANS(M2185)))*$C$26)/(SQRT((((SIN(RADIANS(M2185)))*$C$26)^2)+(($C$22-$C$25-(((SIN(RADIANS(90-M2185)))*$C$26))-$C$23)^2)))))))</f>
        <v>#VALUE!</v>
      </c>
      <c r="P2186" t="e">
        <f>N2186</f>
        <v>#VALUE!</v>
      </c>
      <c r="R2186">
        <f>$C$6</f>
        <v>1333.5</v>
      </c>
    </row>
    <row r="2187" spans="12:19" x14ac:dyDescent="0.25">
      <c r="L2187" t="str">
        <f t="shared" si="226"/>
        <v/>
      </c>
      <c r="M2187" t="str">
        <f t="shared" si="227"/>
        <v/>
      </c>
      <c r="N2187">
        <v>0</v>
      </c>
      <c r="O2187" t="e">
        <f>$C$23*O2186</f>
        <v>#VALUE!</v>
      </c>
      <c r="P2187" t="e">
        <f>$C$22*P2186</f>
        <v>#VALUE!</v>
      </c>
      <c r="R2187">
        <f>$C$20*$C$6</f>
        <v>25325.832000000002</v>
      </c>
    </row>
    <row r="2188" spans="12:19" x14ac:dyDescent="0.25">
      <c r="L2188" t="str">
        <f t="shared" ref="L2188:L2251" si="228">IF(M2188="","",L2178+1)</f>
        <v/>
      </c>
      <c r="M2188" t="str">
        <f t="shared" si="227"/>
        <v/>
      </c>
    </row>
    <row r="2189" spans="12:19" x14ac:dyDescent="0.25">
      <c r="L2189" t="str">
        <f t="shared" si="228"/>
        <v/>
      </c>
      <c r="M2189" t="str">
        <f t="shared" si="227"/>
        <v/>
      </c>
      <c r="N2189" t="e">
        <f t="array" ref="N2189:P2191">MINVERSE(N2185:P2187)</f>
        <v>#VALUE!</v>
      </c>
      <c r="O2189" t="e">
        <v>#VALUE!</v>
      </c>
      <c r="P2189" t="e">
        <v>#VALUE!</v>
      </c>
      <c r="R2189" t="e">
        <f t="array" ref="R2189:R2191">MMULT(N2189:P2191,R2185:R2187)</f>
        <v>#VALUE!</v>
      </c>
      <c r="S2189" t="s">
        <v>35</v>
      </c>
    </row>
    <row r="2190" spans="12:19" x14ac:dyDescent="0.25">
      <c r="L2190" t="str">
        <f t="shared" si="228"/>
        <v/>
      </c>
      <c r="M2190" t="str">
        <f t="shared" si="227"/>
        <v/>
      </c>
      <c r="N2190" t="e">
        <v>#VALUE!</v>
      </c>
      <c r="O2190" t="e">
        <v>#VALUE!</v>
      </c>
      <c r="P2190" t="e">
        <v>#VALUE!</v>
      </c>
      <c r="R2190" t="e">
        <v>#VALUE!</v>
      </c>
      <c r="S2190" t="s">
        <v>35</v>
      </c>
    </row>
    <row r="2191" spans="12:19" x14ac:dyDescent="0.25">
      <c r="L2191" t="str">
        <f t="shared" si="228"/>
        <v/>
      </c>
      <c r="M2191" t="str">
        <f t="shared" si="227"/>
        <v/>
      </c>
      <c r="N2191" t="e">
        <v>#VALUE!</v>
      </c>
      <c r="O2191" t="e">
        <v>#VALUE!</v>
      </c>
      <c r="P2191" t="e">
        <v>#VALUE!</v>
      </c>
      <c r="R2191" t="e">
        <v>#VALUE!</v>
      </c>
      <c r="S2191" t="s">
        <v>35</v>
      </c>
    </row>
    <row r="2192" spans="12:19" x14ac:dyDescent="0.25">
      <c r="L2192" t="str">
        <f t="shared" si="228"/>
        <v/>
      </c>
      <c r="M2192" t="str">
        <f t="shared" si="227"/>
        <v/>
      </c>
    </row>
    <row r="2193" spans="12:19" x14ac:dyDescent="0.25">
      <c r="L2193" t="str">
        <f t="shared" si="228"/>
        <v/>
      </c>
      <c r="M2193" t="str">
        <f t="shared" si="227"/>
        <v/>
      </c>
    </row>
    <row r="2194" spans="12:19" x14ac:dyDescent="0.25">
      <c r="L2194" t="str">
        <f t="shared" si="228"/>
        <v/>
      </c>
      <c r="M2194" t="str">
        <f t="shared" si="227"/>
        <v/>
      </c>
      <c r="N2194" t="s">
        <v>32</v>
      </c>
      <c r="O2194" t="s">
        <v>33</v>
      </c>
      <c r="P2194" t="s">
        <v>34</v>
      </c>
    </row>
    <row r="2195" spans="12:19" x14ac:dyDescent="0.25">
      <c r="L2195" t="str">
        <f t="shared" si="228"/>
        <v/>
      </c>
      <c r="M2195" t="str">
        <f t="shared" si="227"/>
        <v/>
      </c>
      <c r="N2195" t="e">
        <f>COS(RADIANS(M2195))</f>
        <v>#VALUE!</v>
      </c>
      <c r="O2195" t="str">
        <f>IFERROR(-COS(RADIANS(DEGREES(ASIN(((SIN(RADIANS(M2195)))*$C$26)/(SQRT((((SIN(RADIANS(M2195)))*$C$26)^2)+(($C$22-$C$25-(((SIN(RADIANS(90-M2195)))*$C$26))-$C$23)^2))))))),"")</f>
        <v/>
      </c>
      <c r="P2195" t="e">
        <f>N2195</f>
        <v>#VALUE!</v>
      </c>
      <c r="R2195">
        <v>0</v>
      </c>
    </row>
    <row r="2196" spans="12:19" x14ac:dyDescent="0.25">
      <c r="L2196" t="str">
        <f t="shared" si="228"/>
        <v/>
      </c>
      <c r="M2196" t="str">
        <f t="shared" si="227"/>
        <v/>
      </c>
      <c r="N2196" t="e">
        <f>SIN(RADIANS(M2195))</f>
        <v>#VALUE!</v>
      </c>
      <c r="O2196" t="e">
        <f>SIN(RADIANS(DEGREES(ASIN(((SIN(RADIANS(M2195)))*$C$26)/(SQRT((((SIN(RADIANS(M2195)))*$C$26)^2)+(($C$22-$C$25-(((SIN(RADIANS(90-M2195)))*$C$26))-$C$23)^2)))))))</f>
        <v>#VALUE!</v>
      </c>
      <c r="P2196" t="e">
        <f>N2196</f>
        <v>#VALUE!</v>
      </c>
      <c r="R2196">
        <f>$C$6</f>
        <v>1333.5</v>
      </c>
    </row>
    <row r="2197" spans="12:19" x14ac:dyDescent="0.25">
      <c r="L2197" t="str">
        <f t="shared" si="228"/>
        <v/>
      </c>
      <c r="M2197" t="str">
        <f t="shared" si="227"/>
        <v/>
      </c>
      <c r="N2197">
        <v>0</v>
      </c>
      <c r="O2197" t="e">
        <f>$C$23*O2196</f>
        <v>#VALUE!</v>
      </c>
      <c r="P2197" t="e">
        <f>$C$22*P2196</f>
        <v>#VALUE!</v>
      </c>
      <c r="R2197">
        <f>$C$20*$C$6</f>
        <v>25325.832000000002</v>
      </c>
    </row>
    <row r="2198" spans="12:19" x14ac:dyDescent="0.25">
      <c r="L2198" t="str">
        <f t="shared" si="228"/>
        <v/>
      </c>
      <c r="M2198" t="str">
        <f t="shared" si="227"/>
        <v/>
      </c>
    </row>
    <row r="2199" spans="12:19" x14ac:dyDescent="0.25">
      <c r="L2199" t="str">
        <f t="shared" si="228"/>
        <v/>
      </c>
      <c r="M2199" t="str">
        <f t="shared" si="227"/>
        <v/>
      </c>
      <c r="N2199" t="e">
        <f t="array" ref="N2199:P2201">MINVERSE(N2195:P2197)</f>
        <v>#VALUE!</v>
      </c>
      <c r="O2199" t="e">
        <v>#VALUE!</v>
      </c>
      <c r="P2199" t="e">
        <v>#VALUE!</v>
      </c>
      <c r="R2199" t="e">
        <f t="array" ref="R2199:R2201">MMULT(N2199:P2201,R2195:R2197)</f>
        <v>#VALUE!</v>
      </c>
      <c r="S2199" t="s">
        <v>35</v>
      </c>
    </row>
    <row r="2200" spans="12:19" x14ac:dyDescent="0.25">
      <c r="L2200" t="str">
        <f t="shared" si="228"/>
        <v/>
      </c>
      <c r="M2200" t="str">
        <f t="shared" si="227"/>
        <v/>
      </c>
      <c r="N2200" t="e">
        <v>#VALUE!</v>
      </c>
      <c r="O2200" t="e">
        <v>#VALUE!</v>
      </c>
      <c r="P2200" t="e">
        <v>#VALUE!</v>
      </c>
      <c r="R2200" t="e">
        <v>#VALUE!</v>
      </c>
      <c r="S2200" t="s">
        <v>35</v>
      </c>
    </row>
    <row r="2201" spans="12:19" x14ac:dyDescent="0.25">
      <c r="L2201" t="str">
        <f t="shared" si="228"/>
        <v/>
      </c>
      <c r="M2201" t="str">
        <f t="shared" si="227"/>
        <v/>
      </c>
      <c r="N2201" t="e">
        <v>#VALUE!</v>
      </c>
      <c r="O2201" t="e">
        <v>#VALUE!</v>
      </c>
      <c r="P2201" t="e">
        <v>#VALUE!</v>
      </c>
      <c r="R2201" t="e">
        <v>#VALUE!</v>
      </c>
      <c r="S2201" t="s">
        <v>35</v>
      </c>
    </row>
    <row r="2202" spans="12:19" x14ac:dyDescent="0.25">
      <c r="L2202" t="str">
        <f t="shared" si="228"/>
        <v/>
      </c>
      <c r="M2202" t="str">
        <f t="shared" si="227"/>
        <v/>
      </c>
    </row>
    <row r="2203" spans="12:19" x14ac:dyDescent="0.25">
      <c r="L2203" t="str">
        <f t="shared" si="228"/>
        <v/>
      </c>
      <c r="M2203" t="str">
        <f t="shared" si="227"/>
        <v/>
      </c>
    </row>
    <row r="2204" spans="12:19" x14ac:dyDescent="0.25">
      <c r="L2204" t="str">
        <f t="shared" si="228"/>
        <v/>
      </c>
      <c r="M2204" t="str">
        <f t="shared" si="227"/>
        <v/>
      </c>
      <c r="N2204" t="s">
        <v>32</v>
      </c>
      <c r="O2204" t="s">
        <v>33</v>
      </c>
      <c r="P2204" t="s">
        <v>34</v>
      </c>
    </row>
    <row r="2205" spans="12:19" x14ac:dyDescent="0.25">
      <c r="L2205" t="str">
        <f t="shared" si="228"/>
        <v/>
      </c>
      <c r="M2205" t="str">
        <f t="shared" si="227"/>
        <v/>
      </c>
      <c r="N2205" t="e">
        <f>COS(RADIANS(M2205))</f>
        <v>#VALUE!</v>
      </c>
      <c r="O2205" t="str">
        <f>IFERROR(-COS(RADIANS(DEGREES(ASIN(((SIN(RADIANS(M2205)))*$C$26)/(SQRT((((SIN(RADIANS(M2205)))*$C$26)^2)+(($C$22-$C$25-(((SIN(RADIANS(90-M2205)))*$C$26))-$C$23)^2))))))),"")</f>
        <v/>
      </c>
      <c r="P2205" t="e">
        <f>N2205</f>
        <v>#VALUE!</v>
      </c>
      <c r="R2205">
        <v>0</v>
      </c>
    </row>
    <row r="2206" spans="12:19" x14ac:dyDescent="0.25">
      <c r="L2206" t="str">
        <f t="shared" si="228"/>
        <v/>
      </c>
      <c r="M2206" t="str">
        <f t="shared" si="227"/>
        <v/>
      </c>
      <c r="N2206" t="e">
        <f>SIN(RADIANS(M2205))</f>
        <v>#VALUE!</v>
      </c>
      <c r="O2206" t="e">
        <f>SIN(RADIANS(DEGREES(ASIN(((SIN(RADIANS(M2205)))*$C$26)/(SQRT((((SIN(RADIANS(M2205)))*$C$26)^2)+(($C$22-$C$25-(((SIN(RADIANS(90-M2205)))*$C$26))-$C$23)^2)))))))</f>
        <v>#VALUE!</v>
      </c>
      <c r="P2206" t="e">
        <f>N2206</f>
        <v>#VALUE!</v>
      </c>
      <c r="R2206">
        <f>$C$6</f>
        <v>1333.5</v>
      </c>
    </row>
    <row r="2207" spans="12:19" x14ac:dyDescent="0.25">
      <c r="L2207" t="str">
        <f t="shared" si="228"/>
        <v/>
      </c>
      <c r="M2207" t="str">
        <f t="shared" si="227"/>
        <v/>
      </c>
      <c r="N2207">
        <v>0</v>
      </c>
      <c r="O2207" t="e">
        <f>$C$23*O2206</f>
        <v>#VALUE!</v>
      </c>
      <c r="P2207" t="e">
        <f>$C$22*P2206</f>
        <v>#VALUE!</v>
      </c>
      <c r="R2207">
        <f>$C$20*$C$6</f>
        <v>25325.832000000002</v>
      </c>
    </row>
    <row r="2208" spans="12:19" x14ac:dyDescent="0.25">
      <c r="L2208" t="str">
        <f t="shared" si="228"/>
        <v/>
      </c>
      <c r="M2208" t="str">
        <f t="shared" si="227"/>
        <v/>
      </c>
    </row>
    <row r="2209" spans="12:19" x14ac:dyDescent="0.25">
      <c r="L2209" t="str">
        <f t="shared" si="228"/>
        <v/>
      </c>
      <c r="M2209" t="str">
        <f t="shared" si="227"/>
        <v/>
      </c>
      <c r="N2209" t="e">
        <f t="array" ref="N2209:P2211">MINVERSE(N2205:P2207)</f>
        <v>#VALUE!</v>
      </c>
      <c r="O2209" t="e">
        <v>#VALUE!</v>
      </c>
      <c r="P2209" t="e">
        <v>#VALUE!</v>
      </c>
      <c r="R2209" t="e">
        <f t="array" ref="R2209:R2211">MMULT(N2209:P2211,R2205:R2207)</f>
        <v>#VALUE!</v>
      </c>
      <c r="S2209" t="s">
        <v>35</v>
      </c>
    </row>
    <row r="2210" spans="12:19" x14ac:dyDescent="0.25">
      <c r="L2210" t="str">
        <f t="shared" si="228"/>
        <v/>
      </c>
      <c r="M2210" t="str">
        <f t="shared" si="227"/>
        <v/>
      </c>
      <c r="N2210" t="e">
        <v>#VALUE!</v>
      </c>
      <c r="O2210" t="e">
        <v>#VALUE!</v>
      </c>
      <c r="P2210" t="e">
        <v>#VALUE!</v>
      </c>
      <c r="R2210" t="e">
        <v>#VALUE!</v>
      </c>
      <c r="S2210" t="s">
        <v>35</v>
      </c>
    </row>
    <row r="2211" spans="12:19" x14ac:dyDescent="0.25">
      <c r="L2211" t="str">
        <f t="shared" si="228"/>
        <v/>
      </c>
      <c r="M2211" t="str">
        <f t="shared" ref="M2211:M2274" si="229">IF(M2201="","",IF(((M2201+$O$61)&gt;=$O$49+($O$61/2)),"",(M2201+$O$61)))</f>
        <v/>
      </c>
      <c r="N2211" t="e">
        <v>#VALUE!</v>
      </c>
      <c r="O2211" t="e">
        <v>#VALUE!</v>
      </c>
      <c r="P2211" t="e">
        <v>#VALUE!</v>
      </c>
      <c r="R2211" t="e">
        <v>#VALUE!</v>
      </c>
      <c r="S2211" t="s">
        <v>35</v>
      </c>
    </row>
    <row r="2212" spans="12:19" x14ac:dyDescent="0.25">
      <c r="L2212" t="str">
        <f t="shared" si="228"/>
        <v/>
      </c>
      <c r="M2212" t="str">
        <f t="shared" si="229"/>
        <v/>
      </c>
    </row>
    <row r="2213" spans="12:19" x14ac:dyDescent="0.25">
      <c r="L2213" t="str">
        <f t="shared" si="228"/>
        <v/>
      </c>
      <c r="M2213" t="str">
        <f t="shared" si="229"/>
        <v/>
      </c>
    </row>
    <row r="2214" spans="12:19" x14ac:dyDescent="0.25">
      <c r="L2214" t="str">
        <f t="shared" si="228"/>
        <v/>
      </c>
      <c r="M2214" t="str">
        <f t="shared" si="229"/>
        <v/>
      </c>
      <c r="N2214" t="s">
        <v>32</v>
      </c>
      <c r="O2214" t="s">
        <v>33</v>
      </c>
      <c r="P2214" t="s">
        <v>34</v>
      </c>
    </row>
    <row r="2215" spans="12:19" x14ac:dyDescent="0.25">
      <c r="L2215" t="str">
        <f t="shared" si="228"/>
        <v/>
      </c>
      <c r="M2215" t="str">
        <f t="shared" si="229"/>
        <v/>
      </c>
      <c r="N2215" t="e">
        <f>COS(RADIANS(M2215))</f>
        <v>#VALUE!</v>
      </c>
      <c r="O2215" t="str">
        <f>IFERROR(-COS(RADIANS(DEGREES(ASIN(((SIN(RADIANS(M2215)))*$C$26)/(SQRT((((SIN(RADIANS(M2215)))*$C$26)^2)+(($C$22-$C$25-(((SIN(RADIANS(90-M2215)))*$C$26))-$C$23)^2))))))),"")</f>
        <v/>
      </c>
      <c r="P2215" t="e">
        <f>N2215</f>
        <v>#VALUE!</v>
      </c>
      <c r="R2215">
        <v>0</v>
      </c>
    </row>
    <row r="2216" spans="12:19" x14ac:dyDescent="0.25">
      <c r="L2216" t="str">
        <f t="shared" si="228"/>
        <v/>
      </c>
      <c r="M2216" t="str">
        <f t="shared" si="229"/>
        <v/>
      </c>
      <c r="N2216" t="e">
        <f>SIN(RADIANS(M2215))</f>
        <v>#VALUE!</v>
      </c>
      <c r="O2216" t="e">
        <f>SIN(RADIANS(DEGREES(ASIN(((SIN(RADIANS(M2215)))*$C$26)/(SQRT((((SIN(RADIANS(M2215)))*$C$26)^2)+(($C$22-$C$25-(((SIN(RADIANS(90-M2215)))*$C$26))-$C$23)^2)))))))</f>
        <v>#VALUE!</v>
      </c>
      <c r="P2216" t="e">
        <f>N2216</f>
        <v>#VALUE!</v>
      </c>
      <c r="R2216">
        <f>$C$6</f>
        <v>1333.5</v>
      </c>
    </row>
    <row r="2217" spans="12:19" x14ac:dyDescent="0.25">
      <c r="L2217" t="str">
        <f t="shared" si="228"/>
        <v/>
      </c>
      <c r="M2217" t="str">
        <f t="shared" si="229"/>
        <v/>
      </c>
      <c r="N2217">
        <v>0</v>
      </c>
      <c r="O2217" t="e">
        <f>$C$23*O2216</f>
        <v>#VALUE!</v>
      </c>
      <c r="P2217" t="e">
        <f>$C$22*P2216</f>
        <v>#VALUE!</v>
      </c>
      <c r="R2217">
        <f>$C$20*$C$6</f>
        <v>25325.832000000002</v>
      </c>
    </row>
    <row r="2218" spans="12:19" x14ac:dyDescent="0.25">
      <c r="L2218" t="str">
        <f t="shared" si="228"/>
        <v/>
      </c>
      <c r="M2218" t="str">
        <f t="shared" si="229"/>
        <v/>
      </c>
    </row>
    <row r="2219" spans="12:19" x14ac:dyDescent="0.25">
      <c r="L2219" t="str">
        <f t="shared" si="228"/>
        <v/>
      </c>
      <c r="M2219" t="str">
        <f t="shared" si="229"/>
        <v/>
      </c>
      <c r="N2219" t="e">
        <f t="array" ref="N2219:P2221">MINVERSE(N2215:P2217)</f>
        <v>#VALUE!</v>
      </c>
      <c r="O2219" t="e">
        <v>#VALUE!</v>
      </c>
      <c r="P2219" t="e">
        <v>#VALUE!</v>
      </c>
      <c r="R2219" t="e">
        <f t="array" ref="R2219:R2221">MMULT(N2219:P2221,R2215:R2217)</f>
        <v>#VALUE!</v>
      </c>
      <c r="S2219" t="s">
        <v>35</v>
      </c>
    </row>
    <row r="2220" spans="12:19" x14ac:dyDescent="0.25">
      <c r="L2220" t="str">
        <f t="shared" si="228"/>
        <v/>
      </c>
      <c r="M2220" t="str">
        <f t="shared" si="229"/>
        <v/>
      </c>
      <c r="N2220" t="e">
        <v>#VALUE!</v>
      </c>
      <c r="O2220" t="e">
        <v>#VALUE!</v>
      </c>
      <c r="P2220" t="e">
        <v>#VALUE!</v>
      </c>
      <c r="R2220" t="e">
        <v>#VALUE!</v>
      </c>
      <c r="S2220" t="s">
        <v>35</v>
      </c>
    </row>
    <row r="2221" spans="12:19" x14ac:dyDescent="0.25">
      <c r="L2221" t="str">
        <f t="shared" si="228"/>
        <v/>
      </c>
      <c r="M2221" t="str">
        <f t="shared" si="229"/>
        <v/>
      </c>
      <c r="N2221" t="e">
        <v>#VALUE!</v>
      </c>
      <c r="O2221" t="e">
        <v>#VALUE!</v>
      </c>
      <c r="P2221" t="e">
        <v>#VALUE!</v>
      </c>
      <c r="R2221" t="e">
        <v>#VALUE!</v>
      </c>
      <c r="S2221" t="s">
        <v>35</v>
      </c>
    </row>
    <row r="2222" spans="12:19" x14ac:dyDescent="0.25">
      <c r="L2222" t="str">
        <f t="shared" si="228"/>
        <v/>
      </c>
      <c r="M2222" t="str">
        <f t="shared" si="229"/>
        <v/>
      </c>
    </row>
    <row r="2223" spans="12:19" x14ac:dyDescent="0.25">
      <c r="L2223" t="str">
        <f t="shared" si="228"/>
        <v/>
      </c>
      <c r="M2223" t="str">
        <f t="shared" si="229"/>
        <v/>
      </c>
    </row>
    <row r="2224" spans="12:19" x14ac:dyDescent="0.25">
      <c r="L2224" t="str">
        <f t="shared" si="228"/>
        <v/>
      </c>
      <c r="M2224" t="str">
        <f t="shared" si="229"/>
        <v/>
      </c>
      <c r="N2224" t="s">
        <v>32</v>
      </c>
      <c r="O2224" t="s">
        <v>33</v>
      </c>
      <c r="P2224" t="s">
        <v>34</v>
      </c>
    </row>
    <row r="2225" spans="12:19" x14ac:dyDescent="0.25">
      <c r="L2225" t="str">
        <f t="shared" si="228"/>
        <v/>
      </c>
      <c r="M2225" t="str">
        <f t="shared" si="229"/>
        <v/>
      </c>
      <c r="N2225" t="e">
        <f>COS(RADIANS(M2225))</f>
        <v>#VALUE!</v>
      </c>
      <c r="O2225" t="str">
        <f>IFERROR(-COS(RADIANS(DEGREES(ASIN(((SIN(RADIANS(M2225)))*$C$26)/(SQRT((((SIN(RADIANS(M2225)))*$C$26)^2)+(($C$22-$C$25-(((SIN(RADIANS(90-M2225)))*$C$26))-$C$23)^2))))))),"")</f>
        <v/>
      </c>
      <c r="P2225" t="e">
        <f>N2225</f>
        <v>#VALUE!</v>
      </c>
      <c r="R2225">
        <v>0</v>
      </c>
    </row>
    <row r="2226" spans="12:19" x14ac:dyDescent="0.25">
      <c r="L2226" t="str">
        <f t="shared" si="228"/>
        <v/>
      </c>
      <c r="M2226" t="str">
        <f t="shared" si="229"/>
        <v/>
      </c>
      <c r="N2226" t="e">
        <f>SIN(RADIANS(M2225))</f>
        <v>#VALUE!</v>
      </c>
      <c r="O2226" t="e">
        <f>SIN(RADIANS(DEGREES(ASIN(((SIN(RADIANS(M2225)))*$C$26)/(SQRT((((SIN(RADIANS(M2225)))*$C$26)^2)+(($C$22-$C$25-(((SIN(RADIANS(90-M2225)))*$C$26))-$C$23)^2)))))))</f>
        <v>#VALUE!</v>
      </c>
      <c r="P2226" t="e">
        <f>N2226</f>
        <v>#VALUE!</v>
      </c>
      <c r="R2226">
        <f>$C$6</f>
        <v>1333.5</v>
      </c>
    </row>
    <row r="2227" spans="12:19" x14ac:dyDescent="0.25">
      <c r="L2227" t="str">
        <f t="shared" si="228"/>
        <v/>
      </c>
      <c r="M2227" t="str">
        <f t="shared" si="229"/>
        <v/>
      </c>
      <c r="N2227">
        <v>0</v>
      </c>
      <c r="O2227" t="e">
        <f>$C$23*O2226</f>
        <v>#VALUE!</v>
      </c>
      <c r="P2227" t="e">
        <f>$C$22*P2226</f>
        <v>#VALUE!</v>
      </c>
      <c r="R2227">
        <f>$C$20*$C$6</f>
        <v>25325.832000000002</v>
      </c>
    </row>
    <row r="2228" spans="12:19" x14ac:dyDescent="0.25">
      <c r="L2228" t="str">
        <f t="shared" si="228"/>
        <v/>
      </c>
      <c r="M2228" t="str">
        <f t="shared" si="229"/>
        <v/>
      </c>
    </row>
    <row r="2229" spans="12:19" x14ac:dyDescent="0.25">
      <c r="L2229" t="str">
        <f t="shared" si="228"/>
        <v/>
      </c>
      <c r="M2229" t="str">
        <f t="shared" si="229"/>
        <v/>
      </c>
      <c r="N2229" t="e">
        <f t="array" ref="N2229:P2231">MINVERSE(N2225:P2227)</f>
        <v>#VALUE!</v>
      </c>
      <c r="O2229" t="e">
        <v>#VALUE!</v>
      </c>
      <c r="P2229" t="e">
        <v>#VALUE!</v>
      </c>
      <c r="R2229" t="e">
        <f t="array" ref="R2229:R2231">MMULT(N2229:P2231,R2225:R2227)</f>
        <v>#VALUE!</v>
      </c>
      <c r="S2229" t="s">
        <v>35</v>
      </c>
    </row>
    <row r="2230" spans="12:19" x14ac:dyDescent="0.25">
      <c r="L2230" t="str">
        <f t="shared" si="228"/>
        <v/>
      </c>
      <c r="M2230" t="str">
        <f t="shared" si="229"/>
        <v/>
      </c>
      <c r="N2230" t="e">
        <v>#VALUE!</v>
      </c>
      <c r="O2230" t="e">
        <v>#VALUE!</v>
      </c>
      <c r="P2230" t="e">
        <v>#VALUE!</v>
      </c>
      <c r="R2230" t="e">
        <v>#VALUE!</v>
      </c>
      <c r="S2230" t="s">
        <v>35</v>
      </c>
    </row>
    <row r="2231" spans="12:19" x14ac:dyDescent="0.25">
      <c r="L2231" t="str">
        <f t="shared" si="228"/>
        <v/>
      </c>
      <c r="M2231" t="str">
        <f t="shared" si="229"/>
        <v/>
      </c>
      <c r="N2231" t="e">
        <v>#VALUE!</v>
      </c>
      <c r="O2231" t="e">
        <v>#VALUE!</v>
      </c>
      <c r="P2231" t="e">
        <v>#VALUE!</v>
      </c>
      <c r="R2231" t="e">
        <v>#VALUE!</v>
      </c>
      <c r="S2231" t="s">
        <v>35</v>
      </c>
    </row>
    <row r="2232" spans="12:19" x14ac:dyDescent="0.25">
      <c r="L2232" t="str">
        <f t="shared" si="228"/>
        <v/>
      </c>
      <c r="M2232" t="str">
        <f t="shared" si="229"/>
        <v/>
      </c>
    </row>
    <row r="2233" spans="12:19" x14ac:dyDescent="0.25">
      <c r="L2233" t="str">
        <f t="shared" si="228"/>
        <v/>
      </c>
      <c r="M2233" t="str">
        <f t="shared" si="229"/>
        <v/>
      </c>
    </row>
    <row r="2234" spans="12:19" x14ac:dyDescent="0.25">
      <c r="L2234" t="str">
        <f t="shared" si="228"/>
        <v/>
      </c>
      <c r="M2234" t="str">
        <f t="shared" si="229"/>
        <v/>
      </c>
      <c r="N2234" t="s">
        <v>32</v>
      </c>
      <c r="O2234" t="s">
        <v>33</v>
      </c>
      <c r="P2234" t="s">
        <v>34</v>
      </c>
    </row>
    <row r="2235" spans="12:19" x14ac:dyDescent="0.25">
      <c r="L2235" t="str">
        <f t="shared" si="228"/>
        <v/>
      </c>
      <c r="M2235" t="str">
        <f t="shared" si="229"/>
        <v/>
      </c>
      <c r="N2235" t="e">
        <f>COS(RADIANS(M2235))</f>
        <v>#VALUE!</v>
      </c>
      <c r="O2235" t="str">
        <f>IFERROR(-COS(RADIANS(DEGREES(ASIN(((SIN(RADIANS(M2235)))*$C$26)/(SQRT((((SIN(RADIANS(M2235)))*$C$26)^2)+(($C$22-$C$25-(((SIN(RADIANS(90-M2235)))*$C$26))-$C$23)^2))))))),"")</f>
        <v/>
      </c>
      <c r="P2235" t="e">
        <f>N2235</f>
        <v>#VALUE!</v>
      </c>
      <c r="R2235">
        <v>0</v>
      </c>
    </row>
    <row r="2236" spans="12:19" x14ac:dyDescent="0.25">
      <c r="L2236" t="str">
        <f t="shared" si="228"/>
        <v/>
      </c>
      <c r="M2236" t="str">
        <f t="shared" si="229"/>
        <v/>
      </c>
      <c r="N2236" t="e">
        <f>SIN(RADIANS(M2235))</f>
        <v>#VALUE!</v>
      </c>
      <c r="O2236" t="e">
        <f>SIN(RADIANS(DEGREES(ASIN(((SIN(RADIANS(M2235)))*$C$26)/(SQRT((((SIN(RADIANS(M2235)))*$C$26)^2)+(($C$22-$C$25-(((SIN(RADIANS(90-M2235)))*$C$26))-$C$23)^2)))))))</f>
        <v>#VALUE!</v>
      </c>
      <c r="P2236" t="e">
        <f>N2236</f>
        <v>#VALUE!</v>
      </c>
      <c r="R2236">
        <f>$C$6</f>
        <v>1333.5</v>
      </c>
    </row>
    <row r="2237" spans="12:19" x14ac:dyDescent="0.25">
      <c r="L2237" t="str">
        <f t="shared" si="228"/>
        <v/>
      </c>
      <c r="M2237" t="str">
        <f t="shared" si="229"/>
        <v/>
      </c>
      <c r="N2237">
        <v>0</v>
      </c>
      <c r="O2237" t="e">
        <f>$C$23*O2236</f>
        <v>#VALUE!</v>
      </c>
      <c r="P2237" t="e">
        <f>$C$22*P2236</f>
        <v>#VALUE!</v>
      </c>
      <c r="R2237">
        <f>$C$20*$C$6</f>
        <v>25325.832000000002</v>
      </c>
    </row>
    <row r="2238" spans="12:19" x14ac:dyDescent="0.25">
      <c r="L2238" t="str">
        <f t="shared" si="228"/>
        <v/>
      </c>
      <c r="M2238" t="str">
        <f t="shared" si="229"/>
        <v/>
      </c>
    </row>
    <row r="2239" spans="12:19" x14ac:dyDescent="0.25">
      <c r="L2239" t="str">
        <f t="shared" si="228"/>
        <v/>
      </c>
      <c r="M2239" t="str">
        <f t="shared" si="229"/>
        <v/>
      </c>
      <c r="N2239" t="e">
        <f t="array" ref="N2239:P2241">MINVERSE(N2235:P2237)</f>
        <v>#VALUE!</v>
      </c>
      <c r="O2239" t="e">
        <v>#VALUE!</v>
      </c>
      <c r="P2239" t="e">
        <v>#VALUE!</v>
      </c>
      <c r="R2239" t="e">
        <f t="array" ref="R2239:R2241">MMULT(N2239:P2241,R2235:R2237)</f>
        <v>#VALUE!</v>
      </c>
      <c r="S2239" t="s">
        <v>35</v>
      </c>
    </row>
    <row r="2240" spans="12:19" x14ac:dyDescent="0.25">
      <c r="L2240" t="str">
        <f t="shared" si="228"/>
        <v/>
      </c>
      <c r="M2240" t="str">
        <f t="shared" si="229"/>
        <v/>
      </c>
      <c r="N2240" t="e">
        <v>#VALUE!</v>
      </c>
      <c r="O2240" t="e">
        <v>#VALUE!</v>
      </c>
      <c r="P2240" t="e">
        <v>#VALUE!</v>
      </c>
      <c r="R2240" t="e">
        <v>#VALUE!</v>
      </c>
      <c r="S2240" t="s">
        <v>35</v>
      </c>
    </row>
    <row r="2241" spans="12:19" x14ac:dyDescent="0.25">
      <c r="L2241" t="str">
        <f t="shared" si="228"/>
        <v/>
      </c>
      <c r="M2241" t="str">
        <f t="shared" si="229"/>
        <v/>
      </c>
      <c r="N2241" t="e">
        <v>#VALUE!</v>
      </c>
      <c r="O2241" t="e">
        <v>#VALUE!</v>
      </c>
      <c r="P2241" t="e">
        <v>#VALUE!</v>
      </c>
      <c r="R2241" t="e">
        <v>#VALUE!</v>
      </c>
      <c r="S2241" t="s">
        <v>35</v>
      </c>
    </row>
    <row r="2242" spans="12:19" x14ac:dyDescent="0.25">
      <c r="L2242" t="str">
        <f t="shared" si="228"/>
        <v/>
      </c>
      <c r="M2242" t="str">
        <f t="shared" si="229"/>
        <v/>
      </c>
    </row>
    <row r="2243" spans="12:19" x14ac:dyDescent="0.25">
      <c r="L2243" t="str">
        <f t="shared" si="228"/>
        <v/>
      </c>
      <c r="M2243" t="str">
        <f t="shared" si="229"/>
        <v/>
      </c>
    </row>
    <row r="2244" spans="12:19" x14ac:dyDescent="0.25">
      <c r="L2244" t="str">
        <f t="shared" si="228"/>
        <v/>
      </c>
      <c r="M2244" t="str">
        <f t="shared" si="229"/>
        <v/>
      </c>
      <c r="N2244" t="s">
        <v>32</v>
      </c>
      <c r="O2244" t="s">
        <v>33</v>
      </c>
      <c r="P2244" t="s">
        <v>34</v>
      </c>
    </row>
    <row r="2245" spans="12:19" x14ac:dyDescent="0.25">
      <c r="L2245" t="str">
        <f t="shared" si="228"/>
        <v/>
      </c>
      <c r="M2245" t="str">
        <f t="shared" si="229"/>
        <v/>
      </c>
      <c r="N2245" t="e">
        <f>COS(RADIANS(M2245))</f>
        <v>#VALUE!</v>
      </c>
      <c r="O2245" t="str">
        <f>IFERROR(-COS(RADIANS(DEGREES(ASIN(((SIN(RADIANS(M2245)))*$C$26)/(SQRT((((SIN(RADIANS(M2245)))*$C$26)^2)+(($C$22-$C$25-(((SIN(RADIANS(90-M2245)))*$C$26))-$C$23)^2))))))),"")</f>
        <v/>
      </c>
      <c r="P2245" t="e">
        <f>N2245</f>
        <v>#VALUE!</v>
      </c>
      <c r="R2245">
        <v>0</v>
      </c>
    </row>
    <row r="2246" spans="12:19" x14ac:dyDescent="0.25">
      <c r="L2246" t="str">
        <f t="shared" si="228"/>
        <v/>
      </c>
      <c r="M2246" t="str">
        <f t="shared" si="229"/>
        <v/>
      </c>
      <c r="N2246" t="e">
        <f>SIN(RADIANS(M2245))</f>
        <v>#VALUE!</v>
      </c>
      <c r="O2246" t="e">
        <f>SIN(RADIANS(DEGREES(ASIN(((SIN(RADIANS(M2245)))*$C$26)/(SQRT((((SIN(RADIANS(M2245)))*$C$26)^2)+(($C$22-$C$25-(((SIN(RADIANS(90-M2245)))*$C$26))-$C$23)^2)))))))</f>
        <v>#VALUE!</v>
      </c>
      <c r="P2246" t="e">
        <f>N2246</f>
        <v>#VALUE!</v>
      </c>
      <c r="R2246">
        <f>$C$6</f>
        <v>1333.5</v>
      </c>
    </row>
    <row r="2247" spans="12:19" x14ac:dyDescent="0.25">
      <c r="L2247" t="str">
        <f t="shared" si="228"/>
        <v/>
      </c>
      <c r="M2247" t="str">
        <f t="shared" si="229"/>
        <v/>
      </c>
      <c r="N2247">
        <v>0</v>
      </c>
      <c r="O2247" t="e">
        <f>$C$23*O2246</f>
        <v>#VALUE!</v>
      </c>
      <c r="P2247" t="e">
        <f>$C$22*P2246</f>
        <v>#VALUE!</v>
      </c>
      <c r="R2247">
        <f>$C$20*$C$6</f>
        <v>25325.832000000002</v>
      </c>
    </row>
    <row r="2248" spans="12:19" x14ac:dyDescent="0.25">
      <c r="L2248" t="str">
        <f t="shared" si="228"/>
        <v/>
      </c>
      <c r="M2248" t="str">
        <f t="shared" si="229"/>
        <v/>
      </c>
    </row>
    <row r="2249" spans="12:19" x14ac:dyDescent="0.25">
      <c r="L2249" t="str">
        <f t="shared" si="228"/>
        <v/>
      </c>
      <c r="M2249" t="str">
        <f t="shared" si="229"/>
        <v/>
      </c>
      <c r="N2249" t="e">
        <f t="array" ref="N2249:P2251">MINVERSE(N2245:P2247)</f>
        <v>#VALUE!</v>
      </c>
      <c r="O2249" t="e">
        <v>#VALUE!</v>
      </c>
      <c r="P2249" t="e">
        <v>#VALUE!</v>
      </c>
      <c r="R2249" t="e">
        <f t="array" ref="R2249:R2251">MMULT(N2249:P2251,R2245:R2247)</f>
        <v>#VALUE!</v>
      </c>
      <c r="S2249" t="s">
        <v>35</v>
      </c>
    </row>
    <row r="2250" spans="12:19" x14ac:dyDescent="0.25">
      <c r="L2250" t="str">
        <f t="shared" si="228"/>
        <v/>
      </c>
      <c r="M2250" t="str">
        <f t="shared" si="229"/>
        <v/>
      </c>
      <c r="N2250" t="e">
        <v>#VALUE!</v>
      </c>
      <c r="O2250" t="e">
        <v>#VALUE!</v>
      </c>
      <c r="P2250" t="e">
        <v>#VALUE!</v>
      </c>
      <c r="R2250" t="e">
        <v>#VALUE!</v>
      </c>
      <c r="S2250" t="s">
        <v>35</v>
      </c>
    </row>
    <row r="2251" spans="12:19" x14ac:dyDescent="0.25">
      <c r="L2251" t="str">
        <f t="shared" si="228"/>
        <v/>
      </c>
      <c r="M2251" t="str">
        <f t="shared" si="229"/>
        <v/>
      </c>
      <c r="N2251" t="e">
        <v>#VALUE!</v>
      </c>
      <c r="O2251" t="e">
        <v>#VALUE!</v>
      </c>
      <c r="P2251" t="e">
        <v>#VALUE!</v>
      </c>
      <c r="R2251" t="e">
        <v>#VALUE!</v>
      </c>
      <c r="S2251" t="s">
        <v>35</v>
      </c>
    </row>
    <row r="2252" spans="12:19" x14ac:dyDescent="0.25">
      <c r="L2252" t="str">
        <f t="shared" ref="L2252:L2315" si="230">IF(M2252="","",L2242+1)</f>
        <v/>
      </c>
      <c r="M2252" t="str">
        <f t="shared" si="229"/>
        <v/>
      </c>
    </row>
    <row r="2253" spans="12:19" x14ac:dyDescent="0.25">
      <c r="L2253" t="str">
        <f t="shared" si="230"/>
        <v/>
      </c>
      <c r="M2253" t="str">
        <f t="shared" si="229"/>
        <v/>
      </c>
    </row>
    <row r="2254" spans="12:19" x14ac:dyDescent="0.25">
      <c r="L2254" t="str">
        <f t="shared" si="230"/>
        <v/>
      </c>
      <c r="M2254" t="str">
        <f t="shared" si="229"/>
        <v/>
      </c>
      <c r="N2254" t="s">
        <v>32</v>
      </c>
      <c r="O2254" t="s">
        <v>33</v>
      </c>
      <c r="P2254" t="s">
        <v>34</v>
      </c>
    </row>
    <row r="2255" spans="12:19" x14ac:dyDescent="0.25">
      <c r="L2255" t="str">
        <f t="shared" si="230"/>
        <v/>
      </c>
      <c r="M2255" t="str">
        <f t="shared" si="229"/>
        <v/>
      </c>
      <c r="N2255" t="e">
        <f>COS(RADIANS(M2255))</f>
        <v>#VALUE!</v>
      </c>
      <c r="O2255" t="str">
        <f>IFERROR(-COS(RADIANS(DEGREES(ASIN(((SIN(RADIANS(M2255)))*$C$26)/(SQRT((((SIN(RADIANS(M2255)))*$C$26)^2)+(($C$22-$C$25-(((SIN(RADIANS(90-M2255)))*$C$26))-$C$23)^2))))))),"")</f>
        <v/>
      </c>
      <c r="P2255" t="e">
        <f>N2255</f>
        <v>#VALUE!</v>
      </c>
      <c r="R2255">
        <v>0</v>
      </c>
    </row>
    <row r="2256" spans="12:19" x14ac:dyDescent="0.25">
      <c r="L2256" t="str">
        <f t="shared" si="230"/>
        <v/>
      </c>
      <c r="M2256" t="str">
        <f t="shared" si="229"/>
        <v/>
      </c>
      <c r="N2256" t="e">
        <f>SIN(RADIANS(M2255))</f>
        <v>#VALUE!</v>
      </c>
      <c r="O2256" t="e">
        <f>SIN(RADIANS(DEGREES(ASIN(((SIN(RADIANS(M2255)))*$C$26)/(SQRT((((SIN(RADIANS(M2255)))*$C$26)^2)+(($C$22-$C$25-(((SIN(RADIANS(90-M2255)))*$C$26))-$C$23)^2)))))))</f>
        <v>#VALUE!</v>
      </c>
      <c r="P2256" t="e">
        <f>N2256</f>
        <v>#VALUE!</v>
      </c>
      <c r="R2256">
        <f>$C$6</f>
        <v>1333.5</v>
      </c>
    </row>
    <row r="2257" spans="12:19" x14ac:dyDescent="0.25">
      <c r="L2257" t="str">
        <f t="shared" si="230"/>
        <v/>
      </c>
      <c r="M2257" t="str">
        <f t="shared" si="229"/>
        <v/>
      </c>
      <c r="N2257">
        <v>0</v>
      </c>
      <c r="O2257" t="e">
        <f>$C$23*O2256</f>
        <v>#VALUE!</v>
      </c>
      <c r="P2257" t="e">
        <f>$C$22*P2256</f>
        <v>#VALUE!</v>
      </c>
      <c r="R2257">
        <f>$C$20*$C$6</f>
        <v>25325.832000000002</v>
      </c>
    </row>
    <row r="2258" spans="12:19" x14ac:dyDescent="0.25">
      <c r="L2258" t="str">
        <f t="shared" si="230"/>
        <v/>
      </c>
      <c r="M2258" t="str">
        <f t="shared" si="229"/>
        <v/>
      </c>
    </row>
    <row r="2259" spans="12:19" x14ac:dyDescent="0.25">
      <c r="L2259" t="str">
        <f t="shared" si="230"/>
        <v/>
      </c>
      <c r="M2259" t="str">
        <f t="shared" si="229"/>
        <v/>
      </c>
      <c r="N2259" t="e">
        <f t="array" ref="N2259:P2261">MINVERSE(N2255:P2257)</f>
        <v>#VALUE!</v>
      </c>
      <c r="O2259" t="e">
        <v>#VALUE!</v>
      </c>
      <c r="P2259" t="e">
        <v>#VALUE!</v>
      </c>
      <c r="R2259" t="e">
        <f t="array" ref="R2259:R2261">MMULT(N2259:P2261,R2255:R2257)</f>
        <v>#VALUE!</v>
      </c>
      <c r="S2259" t="s">
        <v>35</v>
      </c>
    </row>
    <row r="2260" spans="12:19" x14ac:dyDescent="0.25">
      <c r="L2260" t="str">
        <f t="shared" si="230"/>
        <v/>
      </c>
      <c r="M2260" t="str">
        <f t="shared" si="229"/>
        <v/>
      </c>
      <c r="N2260" t="e">
        <v>#VALUE!</v>
      </c>
      <c r="O2260" t="e">
        <v>#VALUE!</v>
      </c>
      <c r="P2260" t="e">
        <v>#VALUE!</v>
      </c>
      <c r="R2260" t="e">
        <v>#VALUE!</v>
      </c>
      <c r="S2260" t="s">
        <v>35</v>
      </c>
    </row>
    <row r="2261" spans="12:19" x14ac:dyDescent="0.25">
      <c r="L2261" t="str">
        <f t="shared" si="230"/>
        <v/>
      </c>
      <c r="M2261" t="str">
        <f t="shared" si="229"/>
        <v/>
      </c>
      <c r="N2261" t="e">
        <v>#VALUE!</v>
      </c>
      <c r="O2261" t="e">
        <v>#VALUE!</v>
      </c>
      <c r="P2261" t="e">
        <v>#VALUE!</v>
      </c>
      <c r="R2261" t="e">
        <v>#VALUE!</v>
      </c>
      <c r="S2261" t="s">
        <v>35</v>
      </c>
    </row>
    <row r="2262" spans="12:19" x14ac:dyDescent="0.25">
      <c r="L2262" t="str">
        <f t="shared" si="230"/>
        <v/>
      </c>
      <c r="M2262" t="str">
        <f t="shared" si="229"/>
        <v/>
      </c>
    </row>
    <row r="2263" spans="12:19" x14ac:dyDescent="0.25">
      <c r="L2263" t="str">
        <f t="shared" si="230"/>
        <v/>
      </c>
      <c r="M2263" t="str">
        <f t="shared" si="229"/>
        <v/>
      </c>
    </row>
    <row r="2264" spans="12:19" x14ac:dyDescent="0.25">
      <c r="L2264" t="str">
        <f t="shared" si="230"/>
        <v/>
      </c>
      <c r="M2264" t="str">
        <f t="shared" si="229"/>
        <v/>
      </c>
      <c r="N2264" t="s">
        <v>32</v>
      </c>
      <c r="O2264" t="s">
        <v>33</v>
      </c>
      <c r="P2264" t="s">
        <v>34</v>
      </c>
    </row>
    <row r="2265" spans="12:19" x14ac:dyDescent="0.25">
      <c r="L2265" t="str">
        <f t="shared" si="230"/>
        <v/>
      </c>
      <c r="M2265" t="str">
        <f t="shared" si="229"/>
        <v/>
      </c>
      <c r="N2265" t="e">
        <f>COS(RADIANS(M2265))</f>
        <v>#VALUE!</v>
      </c>
      <c r="O2265" t="str">
        <f>IFERROR(-COS(RADIANS(DEGREES(ASIN(((SIN(RADIANS(M2265)))*$C$26)/(SQRT((((SIN(RADIANS(M2265)))*$C$26)^2)+(($C$22-$C$25-(((SIN(RADIANS(90-M2265)))*$C$26))-$C$23)^2))))))),"")</f>
        <v/>
      </c>
      <c r="P2265" t="e">
        <f>N2265</f>
        <v>#VALUE!</v>
      </c>
      <c r="R2265">
        <v>0</v>
      </c>
    </row>
    <row r="2266" spans="12:19" x14ac:dyDescent="0.25">
      <c r="L2266" t="str">
        <f t="shared" si="230"/>
        <v/>
      </c>
      <c r="M2266" t="str">
        <f t="shared" si="229"/>
        <v/>
      </c>
      <c r="N2266" t="e">
        <f>SIN(RADIANS(M2265))</f>
        <v>#VALUE!</v>
      </c>
      <c r="O2266" t="e">
        <f>SIN(RADIANS(DEGREES(ASIN(((SIN(RADIANS(M2265)))*$C$26)/(SQRT((((SIN(RADIANS(M2265)))*$C$26)^2)+(($C$22-$C$25-(((SIN(RADIANS(90-M2265)))*$C$26))-$C$23)^2)))))))</f>
        <v>#VALUE!</v>
      </c>
      <c r="P2266" t="e">
        <f>N2266</f>
        <v>#VALUE!</v>
      </c>
      <c r="R2266">
        <f>$C$6</f>
        <v>1333.5</v>
      </c>
    </row>
    <row r="2267" spans="12:19" x14ac:dyDescent="0.25">
      <c r="L2267" t="str">
        <f t="shared" si="230"/>
        <v/>
      </c>
      <c r="M2267" t="str">
        <f t="shared" si="229"/>
        <v/>
      </c>
      <c r="N2267">
        <v>0</v>
      </c>
      <c r="O2267" t="e">
        <f>$C$23*O2266</f>
        <v>#VALUE!</v>
      </c>
      <c r="P2267" t="e">
        <f>$C$22*P2266</f>
        <v>#VALUE!</v>
      </c>
      <c r="R2267">
        <f>$C$20*$C$6</f>
        <v>25325.832000000002</v>
      </c>
    </row>
    <row r="2268" spans="12:19" x14ac:dyDescent="0.25">
      <c r="L2268" t="str">
        <f t="shared" si="230"/>
        <v/>
      </c>
      <c r="M2268" t="str">
        <f t="shared" si="229"/>
        <v/>
      </c>
    </row>
    <row r="2269" spans="12:19" x14ac:dyDescent="0.25">
      <c r="L2269" t="str">
        <f t="shared" si="230"/>
        <v/>
      </c>
      <c r="M2269" t="str">
        <f t="shared" si="229"/>
        <v/>
      </c>
      <c r="N2269" t="e">
        <f t="array" ref="N2269:P2271">MINVERSE(N2265:P2267)</f>
        <v>#VALUE!</v>
      </c>
      <c r="O2269" t="e">
        <v>#VALUE!</v>
      </c>
      <c r="P2269" t="e">
        <v>#VALUE!</v>
      </c>
      <c r="R2269" t="e">
        <f t="array" ref="R2269:R2271">MMULT(N2269:P2271,R2265:R2267)</f>
        <v>#VALUE!</v>
      </c>
      <c r="S2269" t="s">
        <v>35</v>
      </c>
    </row>
    <row r="2270" spans="12:19" x14ac:dyDescent="0.25">
      <c r="L2270" t="str">
        <f t="shared" si="230"/>
        <v/>
      </c>
      <c r="M2270" t="str">
        <f t="shared" si="229"/>
        <v/>
      </c>
      <c r="N2270" t="e">
        <v>#VALUE!</v>
      </c>
      <c r="O2270" t="e">
        <v>#VALUE!</v>
      </c>
      <c r="P2270" t="e">
        <v>#VALUE!</v>
      </c>
      <c r="R2270" t="e">
        <v>#VALUE!</v>
      </c>
      <c r="S2270" t="s">
        <v>35</v>
      </c>
    </row>
    <row r="2271" spans="12:19" x14ac:dyDescent="0.25">
      <c r="L2271" t="str">
        <f t="shared" si="230"/>
        <v/>
      </c>
      <c r="M2271" t="str">
        <f t="shared" si="229"/>
        <v/>
      </c>
      <c r="N2271" t="e">
        <v>#VALUE!</v>
      </c>
      <c r="O2271" t="e">
        <v>#VALUE!</v>
      </c>
      <c r="P2271" t="e">
        <v>#VALUE!</v>
      </c>
      <c r="R2271" t="e">
        <v>#VALUE!</v>
      </c>
      <c r="S2271" t="s">
        <v>35</v>
      </c>
    </row>
    <row r="2272" spans="12:19" x14ac:dyDescent="0.25">
      <c r="L2272" t="str">
        <f t="shared" si="230"/>
        <v/>
      </c>
      <c r="M2272" t="str">
        <f t="shared" si="229"/>
        <v/>
      </c>
    </row>
    <row r="2273" spans="12:19" x14ac:dyDescent="0.25">
      <c r="L2273" t="str">
        <f t="shared" si="230"/>
        <v/>
      </c>
      <c r="M2273" t="str">
        <f t="shared" si="229"/>
        <v/>
      </c>
    </row>
    <row r="2274" spans="12:19" x14ac:dyDescent="0.25">
      <c r="L2274" t="str">
        <f t="shared" si="230"/>
        <v/>
      </c>
      <c r="M2274" t="str">
        <f t="shared" si="229"/>
        <v/>
      </c>
      <c r="N2274" t="s">
        <v>32</v>
      </c>
      <c r="O2274" t="s">
        <v>33</v>
      </c>
      <c r="P2274" t="s">
        <v>34</v>
      </c>
    </row>
    <row r="2275" spans="12:19" x14ac:dyDescent="0.25">
      <c r="L2275" t="str">
        <f t="shared" si="230"/>
        <v/>
      </c>
      <c r="M2275" t="str">
        <f t="shared" ref="M2275:M2338" si="231">IF(M2265="","",IF(((M2265+$O$61)&gt;=$O$49+($O$61/2)),"",(M2265+$O$61)))</f>
        <v/>
      </c>
      <c r="N2275" t="e">
        <f>COS(RADIANS(M2275))</f>
        <v>#VALUE!</v>
      </c>
      <c r="O2275" t="str">
        <f>IFERROR(-COS(RADIANS(DEGREES(ASIN(((SIN(RADIANS(M2275)))*$C$26)/(SQRT((((SIN(RADIANS(M2275)))*$C$26)^2)+(($C$22-$C$25-(((SIN(RADIANS(90-M2275)))*$C$26))-$C$23)^2))))))),"")</f>
        <v/>
      </c>
      <c r="P2275" t="e">
        <f>N2275</f>
        <v>#VALUE!</v>
      </c>
      <c r="R2275">
        <v>0</v>
      </c>
    </row>
    <row r="2276" spans="12:19" x14ac:dyDescent="0.25">
      <c r="L2276" t="str">
        <f t="shared" si="230"/>
        <v/>
      </c>
      <c r="M2276" t="str">
        <f t="shared" si="231"/>
        <v/>
      </c>
      <c r="N2276" t="e">
        <f>SIN(RADIANS(M2275))</f>
        <v>#VALUE!</v>
      </c>
      <c r="O2276" t="e">
        <f>SIN(RADIANS(DEGREES(ASIN(((SIN(RADIANS(M2275)))*$C$26)/(SQRT((((SIN(RADIANS(M2275)))*$C$26)^2)+(($C$22-$C$25-(((SIN(RADIANS(90-M2275)))*$C$26))-$C$23)^2)))))))</f>
        <v>#VALUE!</v>
      </c>
      <c r="P2276" t="e">
        <f>N2276</f>
        <v>#VALUE!</v>
      </c>
      <c r="R2276">
        <f>$C$6</f>
        <v>1333.5</v>
      </c>
    </row>
    <row r="2277" spans="12:19" x14ac:dyDescent="0.25">
      <c r="L2277" t="str">
        <f t="shared" si="230"/>
        <v/>
      </c>
      <c r="M2277" t="str">
        <f t="shared" si="231"/>
        <v/>
      </c>
      <c r="N2277">
        <v>0</v>
      </c>
      <c r="O2277" t="e">
        <f>$C$23*O2276</f>
        <v>#VALUE!</v>
      </c>
      <c r="P2277" t="e">
        <f>$C$22*P2276</f>
        <v>#VALUE!</v>
      </c>
      <c r="R2277">
        <f>$C$20*$C$6</f>
        <v>25325.832000000002</v>
      </c>
    </row>
    <row r="2278" spans="12:19" x14ac:dyDescent="0.25">
      <c r="L2278" t="str">
        <f t="shared" si="230"/>
        <v/>
      </c>
      <c r="M2278" t="str">
        <f t="shared" si="231"/>
        <v/>
      </c>
    </row>
    <row r="2279" spans="12:19" x14ac:dyDescent="0.25">
      <c r="L2279" t="str">
        <f t="shared" si="230"/>
        <v/>
      </c>
      <c r="M2279" t="str">
        <f t="shared" si="231"/>
        <v/>
      </c>
      <c r="N2279" t="e">
        <f t="array" ref="N2279:P2281">MINVERSE(N2275:P2277)</f>
        <v>#VALUE!</v>
      </c>
      <c r="O2279" t="e">
        <v>#VALUE!</v>
      </c>
      <c r="P2279" t="e">
        <v>#VALUE!</v>
      </c>
      <c r="R2279" t="e">
        <f t="array" ref="R2279:R2281">MMULT(N2279:P2281,R2275:R2277)</f>
        <v>#VALUE!</v>
      </c>
      <c r="S2279" t="s">
        <v>35</v>
      </c>
    </row>
    <row r="2280" spans="12:19" x14ac:dyDescent="0.25">
      <c r="L2280" t="str">
        <f t="shared" si="230"/>
        <v/>
      </c>
      <c r="M2280" t="str">
        <f t="shared" si="231"/>
        <v/>
      </c>
      <c r="N2280" t="e">
        <v>#VALUE!</v>
      </c>
      <c r="O2280" t="e">
        <v>#VALUE!</v>
      </c>
      <c r="P2280" t="e">
        <v>#VALUE!</v>
      </c>
      <c r="R2280" t="e">
        <v>#VALUE!</v>
      </c>
      <c r="S2280" t="s">
        <v>35</v>
      </c>
    </row>
    <row r="2281" spans="12:19" x14ac:dyDescent="0.25">
      <c r="L2281" t="str">
        <f t="shared" si="230"/>
        <v/>
      </c>
      <c r="M2281" t="str">
        <f t="shared" si="231"/>
        <v/>
      </c>
      <c r="N2281" t="e">
        <v>#VALUE!</v>
      </c>
      <c r="O2281" t="e">
        <v>#VALUE!</v>
      </c>
      <c r="P2281" t="e">
        <v>#VALUE!</v>
      </c>
      <c r="R2281" t="e">
        <v>#VALUE!</v>
      </c>
      <c r="S2281" t="s">
        <v>35</v>
      </c>
    </row>
    <row r="2282" spans="12:19" x14ac:dyDescent="0.25">
      <c r="L2282" t="str">
        <f t="shared" si="230"/>
        <v/>
      </c>
      <c r="M2282" t="str">
        <f t="shared" si="231"/>
        <v/>
      </c>
    </row>
    <row r="2283" spans="12:19" x14ac:dyDescent="0.25">
      <c r="L2283" t="str">
        <f t="shared" si="230"/>
        <v/>
      </c>
      <c r="M2283" t="str">
        <f t="shared" si="231"/>
        <v/>
      </c>
    </row>
    <row r="2284" spans="12:19" x14ac:dyDescent="0.25">
      <c r="L2284" t="str">
        <f t="shared" si="230"/>
        <v/>
      </c>
      <c r="M2284" t="str">
        <f t="shared" si="231"/>
        <v/>
      </c>
      <c r="N2284" t="s">
        <v>32</v>
      </c>
      <c r="O2284" t="s">
        <v>33</v>
      </c>
      <c r="P2284" t="s">
        <v>34</v>
      </c>
    </row>
    <row r="2285" spans="12:19" x14ac:dyDescent="0.25">
      <c r="L2285" t="str">
        <f t="shared" si="230"/>
        <v/>
      </c>
      <c r="M2285" t="str">
        <f t="shared" si="231"/>
        <v/>
      </c>
      <c r="N2285" t="e">
        <f>COS(RADIANS(M2285))</f>
        <v>#VALUE!</v>
      </c>
      <c r="O2285" t="str">
        <f>IFERROR(-COS(RADIANS(DEGREES(ASIN(((SIN(RADIANS(M2285)))*$C$26)/(SQRT((((SIN(RADIANS(M2285)))*$C$26)^2)+(($C$22-$C$25-(((SIN(RADIANS(90-M2285)))*$C$26))-$C$23)^2))))))),"")</f>
        <v/>
      </c>
      <c r="P2285" t="e">
        <f>N2285</f>
        <v>#VALUE!</v>
      </c>
      <c r="R2285">
        <v>0</v>
      </c>
    </row>
    <row r="2286" spans="12:19" x14ac:dyDescent="0.25">
      <c r="L2286" t="str">
        <f t="shared" si="230"/>
        <v/>
      </c>
      <c r="M2286" t="str">
        <f t="shared" si="231"/>
        <v/>
      </c>
      <c r="N2286" t="e">
        <f>SIN(RADIANS(M2285))</f>
        <v>#VALUE!</v>
      </c>
      <c r="O2286" t="e">
        <f>SIN(RADIANS(DEGREES(ASIN(((SIN(RADIANS(M2285)))*$C$26)/(SQRT((((SIN(RADIANS(M2285)))*$C$26)^2)+(($C$22-$C$25-(((SIN(RADIANS(90-M2285)))*$C$26))-$C$23)^2)))))))</f>
        <v>#VALUE!</v>
      </c>
      <c r="P2286" t="e">
        <f>N2286</f>
        <v>#VALUE!</v>
      </c>
      <c r="R2286">
        <f>$C$6</f>
        <v>1333.5</v>
      </c>
    </row>
    <row r="2287" spans="12:19" x14ac:dyDescent="0.25">
      <c r="L2287" t="str">
        <f t="shared" si="230"/>
        <v/>
      </c>
      <c r="M2287" t="str">
        <f t="shared" si="231"/>
        <v/>
      </c>
      <c r="N2287">
        <v>0</v>
      </c>
      <c r="O2287" t="e">
        <f>$C$23*O2286</f>
        <v>#VALUE!</v>
      </c>
      <c r="P2287" t="e">
        <f>$C$22*P2286</f>
        <v>#VALUE!</v>
      </c>
      <c r="R2287">
        <f>$C$20*$C$6</f>
        <v>25325.832000000002</v>
      </c>
    </row>
    <row r="2288" spans="12:19" x14ac:dyDescent="0.25">
      <c r="L2288" t="str">
        <f t="shared" si="230"/>
        <v/>
      </c>
      <c r="M2288" t="str">
        <f t="shared" si="231"/>
        <v/>
      </c>
    </row>
    <row r="2289" spans="12:19" x14ac:dyDescent="0.25">
      <c r="L2289" t="str">
        <f t="shared" si="230"/>
        <v/>
      </c>
      <c r="M2289" t="str">
        <f t="shared" si="231"/>
        <v/>
      </c>
      <c r="N2289" t="e">
        <f t="array" ref="N2289:P2291">MINVERSE(N2285:P2287)</f>
        <v>#VALUE!</v>
      </c>
      <c r="O2289" t="e">
        <v>#VALUE!</v>
      </c>
      <c r="P2289" t="e">
        <v>#VALUE!</v>
      </c>
      <c r="R2289" t="e">
        <f t="array" ref="R2289:R2291">MMULT(N2289:P2291,R2285:R2287)</f>
        <v>#VALUE!</v>
      </c>
      <c r="S2289" t="s">
        <v>35</v>
      </c>
    </row>
    <row r="2290" spans="12:19" x14ac:dyDescent="0.25">
      <c r="L2290" t="str">
        <f t="shared" si="230"/>
        <v/>
      </c>
      <c r="M2290" t="str">
        <f t="shared" si="231"/>
        <v/>
      </c>
      <c r="N2290" t="e">
        <v>#VALUE!</v>
      </c>
      <c r="O2290" t="e">
        <v>#VALUE!</v>
      </c>
      <c r="P2290" t="e">
        <v>#VALUE!</v>
      </c>
      <c r="R2290" t="e">
        <v>#VALUE!</v>
      </c>
      <c r="S2290" t="s">
        <v>35</v>
      </c>
    </row>
    <row r="2291" spans="12:19" x14ac:dyDescent="0.25">
      <c r="L2291" t="str">
        <f t="shared" si="230"/>
        <v/>
      </c>
      <c r="M2291" t="str">
        <f t="shared" si="231"/>
        <v/>
      </c>
      <c r="N2291" t="e">
        <v>#VALUE!</v>
      </c>
      <c r="O2291" t="e">
        <v>#VALUE!</v>
      </c>
      <c r="P2291" t="e">
        <v>#VALUE!</v>
      </c>
      <c r="R2291" t="e">
        <v>#VALUE!</v>
      </c>
      <c r="S2291" t="s">
        <v>35</v>
      </c>
    </row>
    <row r="2292" spans="12:19" x14ac:dyDescent="0.25">
      <c r="L2292" t="str">
        <f t="shared" si="230"/>
        <v/>
      </c>
      <c r="M2292" t="str">
        <f t="shared" si="231"/>
        <v/>
      </c>
    </row>
    <row r="2293" spans="12:19" x14ac:dyDescent="0.25">
      <c r="L2293" t="str">
        <f t="shared" si="230"/>
        <v/>
      </c>
      <c r="M2293" t="str">
        <f t="shared" si="231"/>
        <v/>
      </c>
    </row>
    <row r="2294" spans="12:19" x14ac:dyDescent="0.25">
      <c r="L2294" t="str">
        <f t="shared" si="230"/>
        <v/>
      </c>
      <c r="M2294" t="str">
        <f t="shared" si="231"/>
        <v/>
      </c>
      <c r="N2294" t="s">
        <v>32</v>
      </c>
      <c r="O2294" t="s">
        <v>33</v>
      </c>
      <c r="P2294" t="s">
        <v>34</v>
      </c>
    </row>
    <row r="2295" spans="12:19" x14ac:dyDescent="0.25">
      <c r="L2295" t="str">
        <f t="shared" si="230"/>
        <v/>
      </c>
      <c r="M2295" t="str">
        <f t="shared" si="231"/>
        <v/>
      </c>
      <c r="N2295" t="e">
        <f>COS(RADIANS(M2295))</f>
        <v>#VALUE!</v>
      </c>
      <c r="O2295" t="str">
        <f>IFERROR(-COS(RADIANS(DEGREES(ASIN(((SIN(RADIANS(M2295)))*$C$26)/(SQRT((((SIN(RADIANS(M2295)))*$C$26)^2)+(($C$22-$C$25-(((SIN(RADIANS(90-M2295)))*$C$26))-$C$23)^2))))))),"")</f>
        <v/>
      </c>
      <c r="P2295" t="e">
        <f>N2295</f>
        <v>#VALUE!</v>
      </c>
      <c r="R2295">
        <v>0</v>
      </c>
    </row>
    <row r="2296" spans="12:19" x14ac:dyDescent="0.25">
      <c r="L2296" t="str">
        <f t="shared" si="230"/>
        <v/>
      </c>
      <c r="M2296" t="str">
        <f t="shared" si="231"/>
        <v/>
      </c>
      <c r="N2296" t="e">
        <f>SIN(RADIANS(M2295))</f>
        <v>#VALUE!</v>
      </c>
      <c r="O2296" t="e">
        <f>SIN(RADIANS(DEGREES(ASIN(((SIN(RADIANS(M2295)))*$C$26)/(SQRT((((SIN(RADIANS(M2295)))*$C$26)^2)+(($C$22-$C$25-(((SIN(RADIANS(90-M2295)))*$C$26))-$C$23)^2)))))))</f>
        <v>#VALUE!</v>
      </c>
      <c r="P2296" t="e">
        <f>N2296</f>
        <v>#VALUE!</v>
      </c>
      <c r="R2296">
        <f>$C$6</f>
        <v>1333.5</v>
      </c>
    </row>
    <row r="2297" spans="12:19" x14ac:dyDescent="0.25">
      <c r="L2297" t="str">
        <f t="shared" si="230"/>
        <v/>
      </c>
      <c r="M2297" t="str">
        <f t="shared" si="231"/>
        <v/>
      </c>
      <c r="N2297">
        <v>0</v>
      </c>
      <c r="O2297" t="e">
        <f>$C$23*O2296</f>
        <v>#VALUE!</v>
      </c>
      <c r="P2297" t="e">
        <f>$C$22*P2296</f>
        <v>#VALUE!</v>
      </c>
      <c r="R2297">
        <f>$C$20*$C$6</f>
        <v>25325.832000000002</v>
      </c>
    </row>
    <row r="2298" spans="12:19" x14ac:dyDescent="0.25">
      <c r="L2298" t="str">
        <f t="shared" si="230"/>
        <v/>
      </c>
      <c r="M2298" t="str">
        <f t="shared" si="231"/>
        <v/>
      </c>
    </row>
    <row r="2299" spans="12:19" x14ac:dyDescent="0.25">
      <c r="L2299" t="str">
        <f t="shared" si="230"/>
        <v/>
      </c>
      <c r="M2299" t="str">
        <f t="shared" si="231"/>
        <v/>
      </c>
      <c r="N2299" t="e">
        <f t="array" ref="N2299:P2301">MINVERSE(N2295:P2297)</f>
        <v>#VALUE!</v>
      </c>
      <c r="O2299" t="e">
        <v>#VALUE!</v>
      </c>
      <c r="P2299" t="e">
        <v>#VALUE!</v>
      </c>
      <c r="R2299" t="e">
        <f t="array" ref="R2299:R2301">MMULT(N2299:P2301,R2295:R2297)</f>
        <v>#VALUE!</v>
      </c>
      <c r="S2299" t="s">
        <v>35</v>
      </c>
    </row>
    <row r="2300" spans="12:19" x14ac:dyDescent="0.25">
      <c r="L2300" t="str">
        <f t="shared" si="230"/>
        <v/>
      </c>
      <c r="M2300" t="str">
        <f t="shared" si="231"/>
        <v/>
      </c>
      <c r="N2300" t="e">
        <v>#VALUE!</v>
      </c>
      <c r="O2300" t="e">
        <v>#VALUE!</v>
      </c>
      <c r="P2300" t="e">
        <v>#VALUE!</v>
      </c>
      <c r="R2300" t="e">
        <v>#VALUE!</v>
      </c>
      <c r="S2300" t="s">
        <v>35</v>
      </c>
    </row>
    <row r="2301" spans="12:19" x14ac:dyDescent="0.25">
      <c r="L2301" t="str">
        <f t="shared" si="230"/>
        <v/>
      </c>
      <c r="M2301" t="str">
        <f t="shared" si="231"/>
        <v/>
      </c>
      <c r="N2301" t="e">
        <v>#VALUE!</v>
      </c>
      <c r="O2301" t="e">
        <v>#VALUE!</v>
      </c>
      <c r="P2301" t="e">
        <v>#VALUE!</v>
      </c>
      <c r="R2301" t="e">
        <v>#VALUE!</v>
      </c>
      <c r="S2301" t="s">
        <v>35</v>
      </c>
    </row>
    <row r="2302" spans="12:19" x14ac:dyDescent="0.25">
      <c r="L2302" t="str">
        <f t="shared" si="230"/>
        <v/>
      </c>
      <c r="M2302" t="str">
        <f t="shared" si="231"/>
        <v/>
      </c>
    </row>
    <row r="2303" spans="12:19" x14ac:dyDescent="0.25">
      <c r="L2303" t="str">
        <f t="shared" si="230"/>
        <v/>
      </c>
      <c r="M2303" t="str">
        <f t="shared" si="231"/>
        <v/>
      </c>
    </row>
    <row r="2304" spans="12:19" x14ac:dyDescent="0.25">
      <c r="L2304" t="str">
        <f t="shared" si="230"/>
        <v/>
      </c>
      <c r="M2304" t="str">
        <f t="shared" si="231"/>
        <v/>
      </c>
      <c r="N2304" t="s">
        <v>32</v>
      </c>
      <c r="O2304" t="s">
        <v>33</v>
      </c>
      <c r="P2304" t="s">
        <v>34</v>
      </c>
    </row>
    <row r="2305" spans="12:19" x14ac:dyDescent="0.25">
      <c r="L2305" t="str">
        <f t="shared" si="230"/>
        <v/>
      </c>
      <c r="M2305" t="str">
        <f t="shared" si="231"/>
        <v/>
      </c>
      <c r="N2305" t="e">
        <f>COS(RADIANS(M2305))</f>
        <v>#VALUE!</v>
      </c>
      <c r="O2305" t="str">
        <f>IFERROR(-COS(RADIANS(DEGREES(ASIN(((SIN(RADIANS(M2305)))*$C$26)/(SQRT((((SIN(RADIANS(M2305)))*$C$26)^2)+(($C$22-$C$25-(((SIN(RADIANS(90-M2305)))*$C$26))-$C$23)^2))))))),"")</f>
        <v/>
      </c>
      <c r="P2305" t="e">
        <f>N2305</f>
        <v>#VALUE!</v>
      </c>
      <c r="R2305">
        <v>0</v>
      </c>
    </row>
    <row r="2306" spans="12:19" x14ac:dyDescent="0.25">
      <c r="L2306" t="str">
        <f t="shared" si="230"/>
        <v/>
      </c>
      <c r="M2306" t="str">
        <f t="shared" si="231"/>
        <v/>
      </c>
      <c r="N2306" t="e">
        <f>SIN(RADIANS(M2305))</f>
        <v>#VALUE!</v>
      </c>
      <c r="O2306" t="e">
        <f>SIN(RADIANS(DEGREES(ASIN(((SIN(RADIANS(M2305)))*$C$26)/(SQRT((((SIN(RADIANS(M2305)))*$C$26)^2)+(($C$22-$C$25-(((SIN(RADIANS(90-M2305)))*$C$26))-$C$23)^2)))))))</f>
        <v>#VALUE!</v>
      </c>
      <c r="P2306" t="e">
        <f>N2306</f>
        <v>#VALUE!</v>
      </c>
      <c r="R2306">
        <f>$C$6</f>
        <v>1333.5</v>
      </c>
    </row>
    <row r="2307" spans="12:19" x14ac:dyDescent="0.25">
      <c r="L2307" t="str">
        <f t="shared" si="230"/>
        <v/>
      </c>
      <c r="M2307" t="str">
        <f t="shared" si="231"/>
        <v/>
      </c>
      <c r="N2307">
        <v>0</v>
      </c>
      <c r="O2307" t="e">
        <f>$C$23*O2306</f>
        <v>#VALUE!</v>
      </c>
      <c r="P2307" t="e">
        <f>$C$22*P2306</f>
        <v>#VALUE!</v>
      </c>
      <c r="R2307">
        <f>$C$20*$C$6</f>
        <v>25325.832000000002</v>
      </c>
    </row>
    <row r="2308" spans="12:19" x14ac:dyDescent="0.25">
      <c r="L2308" t="str">
        <f t="shared" si="230"/>
        <v/>
      </c>
      <c r="M2308" t="str">
        <f t="shared" si="231"/>
        <v/>
      </c>
    </row>
    <row r="2309" spans="12:19" x14ac:dyDescent="0.25">
      <c r="L2309" t="str">
        <f t="shared" si="230"/>
        <v/>
      </c>
      <c r="M2309" t="str">
        <f t="shared" si="231"/>
        <v/>
      </c>
      <c r="N2309" t="e">
        <f t="array" ref="N2309:P2311">MINVERSE(N2305:P2307)</f>
        <v>#VALUE!</v>
      </c>
      <c r="O2309" t="e">
        <v>#VALUE!</v>
      </c>
      <c r="P2309" t="e">
        <v>#VALUE!</v>
      </c>
      <c r="R2309" t="e">
        <f t="array" ref="R2309:R2311">MMULT(N2309:P2311,R2305:R2307)</f>
        <v>#VALUE!</v>
      </c>
      <c r="S2309" t="s">
        <v>35</v>
      </c>
    </row>
    <row r="2310" spans="12:19" x14ac:dyDescent="0.25">
      <c r="L2310" t="str">
        <f t="shared" si="230"/>
        <v/>
      </c>
      <c r="M2310" t="str">
        <f t="shared" si="231"/>
        <v/>
      </c>
      <c r="N2310" t="e">
        <v>#VALUE!</v>
      </c>
      <c r="O2310" t="e">
        <v>#VALUE!</v>
      </c>
      <c r="P2310" t="e">
        <v>#VALUE!</v>
      </c>
      <c r="R2310" t="e">
        <v>#VALUE!</v>
      </c>
      <c r="S2310" t="s">
        <v>35</v>
      </c>
    </row>
    <row r="2311" spans="12:19" x14ac:dyDescent="0.25">
      <c r="L2311" t="str">
        <f t="shared" si="230"/>
        <v/>
      </c>
      <c r="M2311" t="str">
        <f t="shared" si="231"/>
        <v/>
      </c>
      <c r="N2311" t="e">
        <v>#VALUE!</v>
      </c>
      <c r="O2311" t="e">
        <v>#VALUE!</v>
      </c>
      <c r="P2311" t="e">
        <v>#VALUE!</v>
      </c>
      <c r="R2311" t="e">
        <v>#VALUE!</v>
      </c>
      <c r="S2311" t="s">
        <v>35</v>
      </c>
    </row>
    <row r="2312" spans="12:19" x14ac:dyDescent="0.25">
      <c r="L2312" t="str">
        <f t="shared" si="230"/>
        <v/>
      </c>
      <c r="M2312" t="str">
        <f t="shared" si="231"/>
        <v/>
      </c>
    </row>
    <row r="2313" spans="12:19" x14ac:dyDescent="0.25">
      <c r="L2313" t="str">
        <f t="shared" si="230"/>
        <v/>
      </c>
      <c r="M2313" t="str">
        <f t="shared" si="231"/>
        <v/>
      </c>
    </row>
    <row r="2314" spans="12:19" x14ac:dyDescent="0.25">
      <c r="L2314" t="str">
        <f t="shared" si="230"/>
        <v/>
      </c>
      <c r="M2314" t="str">
        <f t="shared" si="231"/>
        <v/>
      </c>
      <c r="N2314" t="s">
        <v>32</v>
      </c>
      <c r="O2314" t="s">
        <v>33</v>
      </c>
      <c r="P2314" t="s">
        <v>34</v>
      </c>
    </row>
    <row r="2315" spans="12:19" x14ac:dyDescent="0.25">
      <c r="L2315" t="str">
        <f t="shared" si="230"/>
        <v/>
      </c>
      <c r="M2315" t="str">
        <f t="shared" si="231"/>
        <v/>
      </c>
      <c r="N2315" t="e">
        <f>COS(RADIANS(M2315))</f>
        <v>#VALUE!</v>
      </c>
      <c r="O2315" t="str">
        <f>IFERROR(-COS(RADIANS(DEGREES(ASIN(((SIN(RADIANS(M2315)))*$C$26)/(SQRT((((SIN(RADIANS(M2315)))*$C$26)^2)+(($C$22-$C$25-(((SIN(RADIANS(90-M2315)))*$C$26))-$C$23)^2))))))),"")</f>
        <v/>
      </c>
      <c r="P2315" t="e">
        <f>N2315</f>
        <v>#VALUE!</v>
      </c>
      <c r="R2315">
        <v>0</v>
      </c>
    </row>
    <row r="2316" spans="12:19" x14ac:dyDescent="0.25">
      <c r="L2316" t="str">
        <f t="shared" ref="L2316:L2379" si="232">IF(M2316="","",L2306+1)</f>
        <v/>
      </c>
      <c r="M2316" t="str">
        <f t="shared" si="231"/>
        <v/>
      </c>
      <c r="N2316" t="e">
        <f>SIN(RADIANS(M2315))</f>
        <v>#VALUE!</v>
      </c>
      <c r="O2316" t="e">
        <f>SIN(RADIANS(DEGREES(ASIN(((SIN(RADIANS(M2315)))*$C$26)/(SQRT((((SIN(RADIANS(M2315)))*$C$26)^2)+(($C$22-$C$25-(((SIN(RADIANS(90-M2315)))*$C$26))-$C$23)^2)))))))</f>
        <v>#VALUE!</v>
      </c>
      <c r="P2316" t="e">
        <f>N2316</f>
        <v>#VALUE!</v>
      </c>
      <c r="R2316">
        <f>$C$6</f>
        <v>1333.5</v>
      </c>
    </row>
    <row r="2317" spans="12:19" x14ac:dyDescent="0.25">
      <c r="L2317" t="str">
        <f t="shared" si="232"/>
        <v/>
      </c>
      <c r="M2317" t="str">
        <f t="shared" si="231"/>
        <v/>
      </c>
      <c r="N2317">
        <v>0</v>
      </c>
      <c r="O2317" t="e">
        <f>$C$23*O2316</f>
        <v>#VALUE!</v>
      </c>
      <c r="P2317" t="e">
        <f>$C$22*P2316</f>
        <v>#VALUE!</v>
      </c>
      <c r="R2317">
        <f>$C$20*$C$6</f>
        <v>25325.832000000002</v>
      </c>
    </row>
    <row r="2318" spans="12:19" x14ac:dyDescent="0.25">
      <c r="L2318" t="str">
        <f t="shared" si="232"/>
        <v/>
      </c>
      <c r="M2318" t="str">
        <f t="shared" si="231"/>
        <v/>
      </c>
    </row>
    <row r="2319" spans="12:19" x14ac:dyDescent="0.25">
      <c r="L2319" t="str">
        <f t="shared" si="232"/>
        <v/>
      </c>
      <c r="M2319" t="str">
        <f t="shared" si="231"/>
        <v/>
      </c>
      <c r="N2319" t="e">
        <f t="array" ref="N2319:P2321">MINVERSE(N2315:P2317)</f>
        <v>#VALUE!</v>
      </c>
      <c r="O2319" t="e">
        <v>#VALUE!</v>
      </c>
      <c r="P2319" t="e">
        <v>#VALUE!</v>
      </c>
      <c r="R2319" t="e">
        <f t="array" ref="R2319:R2321">MMULT(N2319:P2321,R2315:R2317)</f>
        <v>#VALUE!</v>
      </c>
      <c r="S2319" t="s">
        <v>35</v>
      </c>
    </row>
    <row r="2320" spans="12:19" x14ac:dyDescent="0.25">
      <c r="L2320" t="str">
        <f t="shared" si="232"/>
        <v/>
      </c>
      <c r="M2320" t="str">
        <f t="shared" si="231"/>
        <v/>
      </c>
      <c r="N2320" t="e">
        <v>#VALUE!</v>
      </c>
      <c r="O2320" t="e">
        <v>#VALUE!</v>
      </c>
      <c r="P2320" t="e">
        <v>#VALUE!</v>
      </c>
      <c r="R2320" t="e">
        <v>#VALUE!</v>
      </c>
      <c r="S2320" t="s">
        <v>35</v>
      </c>
    </row>
    <row r="2321" spans="12:19" x14ac:dyDescent="0.25">
      <c r="L2321" t="str">
        <f t="shared" si="232"/>
        <v/>
      </c>
      <c r="M2321" t="str">
        <f t="shared" si="231"/>
        <v/>
      </c>
      <c r="N2321" t="e">
        <v>#VALUE!</v>
      </c>
      <c r="O2321" t="e">
        <v>#VALUE!</v>
      </c>
      <c r="P2321" t="e">
        <v>#VALUE!</v>
      </c>
      <c r="R2321" t="e">
        <v>#VALUE!</v>
      </c>
      <c r="S2321" t="s">
        <v>35</v>
      </c>
    </row>
    <row r="2322" spans="12:19" x14ac:dyDescent="0.25">
      <c r="L2322" t="str">
        <f t="shared" si="232"/>
        <v/>
      </c>
      <c r="M2322" t="str">
        <f t="shared" si="231"/>
        <v/>
      </c>
    </row>
    <row r="2323" spans="12:19" x14ac:dyDescent="0.25">
      <c r="L2323" t="str">
        <f t="shared" si="232"/>
        <v/>
      </c>
      <c r="M2323" t="str">
        <f t="shared" si="231"/>
        <v/>
      </c>
    </row>
    <row r="2324" spans="12:19" x14ac:dyDescent="0.25">
      <c r="L2324" t="str">
        <f t="shared" si="232"/>
        <v/>
      </c>
      <c r="M2324" t="str">
        <f t="shared" si="231"/>
        <v/>
      </c>
      <c r="N2324" t="s">
        <v>32</v>
      </c>
      <c r="O2324" t="s">
        <v>33</v>
      </c>
      <c r="P2324" t="s">
        <v>34</v>
      </c>
    </row>
    <row r="2325" spans="12:19" x14ac:dyDescent="0.25">
      <c r="L2325" t="str">
        <f t="shared" si="232"/>
        <v/>
      </c>
      <c r="M2325" t="str">
        <f t="shared" si="231"/>
        <v/>
      </c>
      <c r="N2325" t="e">
        <f>COS(RADIANS(M2325))</f>
        <v>#VALUE!</v>
      </c>
      <c r="O2325" t="str">
        <f>IFERROR(-COS(RADIANS(DEGREES(ASIN(((SIN(RADIANS(M2325)))*$C$26)/(SQRT((((SIN(RADIANS(M2325)))*$C$26)^2)+(($C$22-$C$25-(((SIN(RADIANS(90-M2325)))*$C$26))-$C$23)^2))))))),"")</f>
        <v/>
      </c>
      <c r="P2325" t="e">
        <f>N2325</f>
        <v>#VALUE!</v>
      </c>
      <c r="R2325">
        <v>0</v>
      </c>
    </row>
    <row r="2326" spans="12:19" x14ac:dyDescent="0.25">
      <c r="L2326" t="str">
        <f t="shared" si="232"/>
        <v/>
      </c>
      <c r="M2326" t="str">
        <f t="shared" si="231"/>
        <v/>
      </c>
      <c r="N2326" t="e">
        <f>SIN(RADIANS(M2325))</f>
        <v>#VALUE!</v>
      </c>
      <c r="O2326" t="e">
        <f>SIN(RADIANS(DEGREES(ASIN(((SIN(RADIANS(M2325)))*$C$26)/(SQRT((((SIN(RADIANS(M2325)))*$C$26)^2)+(($C$22-$C$25-(((SIN(RADIANS(90-M2325)))*$C$26))-$C$23)^2)))))))</f>
        <v>#VALUE!</v>
      </c>
      <c r="P2326" t="e">
        <f>N2326</f>
        <v>#VALUE!</v>
      </c>
      <c r="R2326">
        <f>$C$6</f>
        <v>1333.5</v>
      </c>
    </row>
    <row r="2327" spans="12:19" x14ac:dyDescent="0.25">
      <c r="L2327" t="str">
        <f t="shared" si="232"/>
        <v/>
      </c>
      <c r="M2327" t="str">
        <f t="shared" si="231"/>
        <v/>
      </c>
      <c r="N2327">
        <v>0</v>
      </c>
      <c r="O2327" t="e">
        <f>$C$23*O2326</f>
        <v>#VALUE!</v>
      </c>
      <c r="P2327" t="e">
        <f>$C$22*P2326</f>
        <v>#VALUE!</v>
      </c>
      <c r="R2327">
        <f>$C$20*$C$6</f>
        <v>25325.832000000002</v>
      </c>
    </row>
    <row r="2328" spans="12:19" x14ac:dyDescent="0.25">
      <c r="L2328" t="str">
        <f t="shared" si="232"/>
        <v/>
      </c>
      <c r="M2328" t="str">
        <f t="shared" si="231"/>
        <v/>
      </c>
    </row>
    <row r="2329" spans="12:19" x14ac:dyDescent="0.25">
      <c r="L2329" t="str">
        <f t="shared" si="232"/>
        <v/>
      </c>
      <c r="M2329" t="str">
        <f t="shared" si="231"/>
        <v/>
      </c>
      <c r="N2329" t="e">
        <f t="array" ref="N2329:P2331">MINVERSE(N2325:P2327)</f>
        <v>#VALUE!</v>
      </c>
      <c r="O2329" t="e">
        <v>#VALUE!</v>
      </c>
      <c r="P2329" t="e">
        <v>#VALUE!</v>
      </c>
      <c r="R2329" t="e">
        <f t="array" ref="R2329:R2331">MMULT(N2329:P2331,R2325:R2327)</f>
        <v>#VALUE!</v>
      </c>
      <c r="S2329" t="s">
        <v>35</v>
      </c>
    </row>
    <row r="2330" spans="12:19" x14ac:dyDescent="0.25">
      <c r="L2330" t="str">
        <f t="shared" si="232"/>
        <v/>
      </c>
      <c r="M2330" t="str">
        <f t="shared" si="231"/>
        <v/>
      </c>
      <c r="N2330" t="e">
        <v>#VALUE!</v>
      </c>
      <c r="O2330" t="e">
        <v>#VALUE!</v>
      </c>
      <c r="P2330" t="e">
        <v>#VALUE!</v>
      </c>
      <c r="R2330" t="e">
        <v>#VALUE!</v>
      </c>
      <c r="S2330" t="s">
        <v>35</v>
      </c>
    </row>
    <row r="2331" spans="12:19" x14ac:dyDescent="0.25">
      <c r="L2331" t="str">
        <f t="shared" si="232"/>
        <v/>
      </c>
      <c r="M2331" t="str">
        <f t="shared" si="231"/>
        <v/>
      </c>
      <c r="N2331" t="e">
        <v>#VALUE!</v>
      </c>
      <c r="O2331" t="e">
        <v>#VALUE!</v>
      </c>
      <c r="P2331" t="e">
        <v>#VALUE!</v>
      </c>
      <c r="R2331" t="e">
        <v>#VALUE!</v>
      </c>
      <c r="S2331" t="s">
        <v>35</v>
      </c>
    </row>
    <row r="2332" spans="12:19" x14ac:dyDescent="0.25">
      <c r="L2332" t="str">
        <f t="shared" si="232"/>
        <v/>
      </c>
      <c r="M2332" t="str">
        <f t="shared" si="231"/>
        <v/>
      </c>
    </row>
    <row r="2333" spans="12:19" x14ac:dyDescent="0.25">
      <c r="L2333" t="str">
        <f t="shared" si="232"/>
        <v/>
      </c>
      <c r="M2333" t="str">
        <f t="shared" si="231"/>
        <v/>
      </c>
    </row>
    <row r="2334" spans="12:19" x14ac:dyDescent="0.25">
      <c r="L2334" t="str">
        <f t="shared" si="232"/>
        <v/>
      </c>
      <c r="M2334" t="str">
        <f t="shared" si="231"/>
        <v/>
      </c>
      <c r="N2334" t="s">
        <v>32</v>
      </c>
      <c r="O2334" t="s">
        <v>33</v>
      </c>
      <c r="P2334" t="s">
        <v>34</v>
      </c>
    </row>
    <row r="2335" spans="12:19" x14ac:dyDescent="0.25">
      <c r="L2335" t="str">
        <f t="shared" si="232"/>
        <v/>
      </c>
      <c r="M2335" t="str">
        <f t="shared" si="231"/>
        <v/>
      </c>
      <c r="N2335" t="e">
        <f>COS(RADIANS(M2335))</f>
        <v>#VALUE!</v>
      </c>
      <c r="O2335" t="str">
        <f>IFERROR(-COS(RADIANS(DEGREES(ASIN(((SIN(RADIANS(M2335)))*$C$26)/(SQRT((((SIN(RADIANS(M2335)))*$C$26)^2)+(($C$22-$C$25-(((SIN(RADIANS(90-M2335)))*$C$26))-$C$23)^2))))))),"")</f>
        <v/>
      </c>
      <c r="P2335" t="e">
        <f>N2335</f>
        <v>#VALUE!</v>
      </c>
      <c r="R2335">
        <v>0</v>
      </c>
    </row>
    <row r="2336" spans="12:19" x14ac:dyDescent="0.25">
      <c r="L2336" t="str">
        <f t="shared" si="232"/>
        <v/>
      </c>
      <c r="M2336" t="str">
        <f t="shared" si="231"/>
        <v/>
      </c>
      <c r="N2336" t="e">
        <f>SIN(RADIANS(M2335))</f>
        <v>#VALUE!</v>
      </c>
      <c r="O2336" t="e">
        <f>SIN(RADIANS(DEGREES(ASIN(((SIN(RADIANS(M2335)))*$C$26)/(SQRT((((SIN(RADIANS(M2335)))*$C$26)^2)+(($C$22-$C$25-(((SIN(RADIANS(90-M2335)))*$C$26))-$C$23)^2)))))))</f>
        <v>#VALUE!</v>
      </c>
      <c r="P2336" t="e">
        <f>N2336</f>
        <v>#VALUE!</v>
      </c>
      <c r="R2336">
        <f>$C$6</f>
        <v>1333.5</v>
      </c>
    </row>
    <row r="2337" spans="12:19" x14ac:dyDescent="0.25">
      <c r="L2337" t="str">
        <f t="shared" si="232"/>
        <v/>
      </c>
      <c r="M2337" t="str">
        <f t="shared" si="231"/>
        <v/>
      </c>
      <c r="N2337">
        <v>0</v>
      </c>
      <c r="O2337" t="e">
        <f>$C$23*O2336</f>
        <v>#VALUE!</v>
      </c>
      <c r="P2337" t="e">
        <f>$C$22*P2336</f>
        <v>#VALUE!</v>
      </c>
      <c r="R2337">
        <f>$C$20*$C$6</f>
        <v>25325.832000000002</v>
      </c>
    </row>
    <row r="2338" spans="12:19" x14ac:dyDescent="0.25">
      <c r="L2338" t="str">
        <f t="shared" si="232"/>
        <v/>
      </c>
      <c r="M2338" t="str">
        <f t="shared" si="231"/>
        <v/>
      </c>
    </row>
    <row r="2339" spans="12:19" x14ac:dyDescent="0.25">
      <c r="L2339" t="str">
        <f t="shared" si="232"/>
        <v/>
      </c>
      <c r="M2339" t="str">
        <f t="shared" ref="M2339:M2402" si="233">IF(M2329="","",IF(((M2329+$O$61)&gt;=$O$49+($O$61/2)),"",(M2329+$O$61)))</f>
        <v/>
      </c>
      <c r="N2339" t="e">
        <f t="array" ref="N2339:P2341">MINVERSE(N2335:P2337)</f>
        <v>#VALUE!</v>
      </c>
      <c r="O2339" t="e">
        <v>#VALUE!</v>
      </c>
      <c r="P2339" t="e">
        <v>#VALUE!</v>
      </c>
      <c r="R2339" t="e">
        <f t="array" ref="R2339:R2341">MMULT(N2339:P2341,R2335:R2337)</f>
        <v>#VALUE!</v>
      </c>
      <c r="S2339" t="s">
        <v>35</v>
      </c>
    </row>
    <row r="2340" spans="12:19" x14ac:dyDescent="0.25">
      <c r="L2340" t="str">
        <f t="shared" si="232"/>
        <v/>
      </c>
      <c r="M2340" t="str">
        <f t="shared" si="233"/>
        <v/>
      </c>
      <c r="N2340" t="e">
        <v>#VALUE!</v>
      </c>
      <c r="O2340" t="e">
        <v>#VALUE!</v>
      </c>
      <c r="P2340" t="e">
        <v>#VALUE!</v>
      </c>
      <c r="R2340" t="e">
        <v>#VALUE!</v>
      </c>
      <c r="S2340" t="s">
        <v>35</v>
      </c>
    </row>
    <row r="2341" spans="12:19" x14ac:dyDescent="0.25">
      <c r="L2341" t="str">
        <f t="shared" si="232"/>
        <v/>
      </c>
      <c r="M2341" t="str">
        <f t="shared" si="233"/>
        <v/>
      </c>
      <c r="N2341" t="e">
        <v>#VALUE!</v>
      </c>
      <c r="O2341" t="e">
        <v>#VALUE!</v>
      </c>
      <c r="P2341" t="e">
        <v>#VALUE!</v>
      </c>
      <c r="R2341" t="e">
        <v>#VALUE!</v>
      </c>
      <c r="S2341" t="s">
        <v>35</v>
      </c>
    </row>
    <row r="2342" spans="12:19" x14ac:dyDescent="0.25">
      <c r="L2342" t="str">
        <f t="shared" si="232"/>
        <v/>
      </c>
      <c r="M2342" t="str">
        <f t="shared" si="233"/>
        <v/>
      </c>
    </row>
    <row r="2343" spans="12:19" x14ac:dyDescent="0.25">
      <c r="L2343" t="str">
        <f t="shared" si="232"/>
        <v/>
      </c>
      <c r="M2343" t="str">
        <f t="shared" si="233"/>
        <v/>
      </c>
    </row>
    <row r="2344" spans="12:19" x14ac:dyDescent="0.25">
      <c r="L2344" t="str">
        <f t="shared" si="232"/>
        <v/>
      </c>
      <c r="M2344" t="str">
        <f t="shared" si="233"/>
        <v/>
      </c>
      <c r="N2344" t="s">
        <v>32</v>
      </c>
      <c r="O2344" t="s">
        <v>33</v>
      </c>
      <c r="P2344" t="s">
        <v>34</v>
      </c>
    </row>
    <row r="2345" spans="12:19" x14ac:dyDescent="0.25">
      <c r="L2345" t="str">
        <f t="shared" si="232"/>
        <v/>
      </c>
      <c r="M2345" t="str">
        <f t="shared" si="233"/>
        <v/>
      </c>
      <c r="N2345" t="e">
        <f>COS(RADIANS(M2345))</f>
        <v>#VALUE!</v>
      </c>
      <c r="O2345" t="str">
        <f>IFERROR(-COS(RADIANS(DEGREES(ASIN(((SIN(RADIANS(M2345)))*$C$26)/(SQRT((((SIN(RADIANS(M2345)))*$C$26)^2)+(($C$22-$C$25-(((SIN(RADIANS(90-M2345)))*$C$26))-$C$23)^2))))))),"")</f>
        <v/>
      </c>
      <c r="P2345" t="e">
        <f>N2345</f>
        <v>#VALUE!</v>
      </c>
      <c r="R2345">
        <v>0</v>
      </c>
    </row>
    <row r="2346" spans="12:19" x14ac:dyDescent="0.25">
      <c r="L2346" t="str">
        <f t="shared" si="232"/>
        <v/>
      </c>
      <c r="M2346" t="str">
        <f t="shared" si="233"/>
        <v/>
      </c>
      <c r="N2346" t="e">
        <f>SIN(RADIANS(M2345))</f>
        <v>#VALUE!</v>
      </c>
      <c r="O2346" t="e">
        <f>SIN(RADIANS(DEGREES(ASIN(((SIN(RADIANS(M2345)))*$C$26)/(SQRT((((SIN(RADIANS(M2345)))*$C$26)^2)+(($C$22-$C$25-(((SIN(RADIANS(90-M2345)))*$C$26))-$C$23)^2)))))))</f>
        <v>#VALUE!</v>
      </c>
      <c r="P2346" t="e">
        <f>N2346</f>
        <v>#VALUE!</v>
      </c>
      <c r="R2346">
        <f>$C$6</f>
        <v>1333.5</v>
      </c>
    </row>
    <row r="2347" spans="12:19" x14ac:dyDescent="0.25">
      <c r="L2347" t="str">
        <f t="shared" si="232"/>
        <v/>
      </c>
      <c r="M2347" t="str">
        <f t="shared" si="233"/>
        <v/>
      </c>
      <c r="N2347">
        <v>0</v>
      </c>
      <c r="O2347" t="e">
        <f>$C$23*O2346</f>
        <v>#VALUE!</v>
      </c>
      <c r="P2347" t="e">
        <f>$C$22*P2346</f>
        <v>#VALUE!</v>
      </c>
      <c r="R2347">
        <f>$C$20*$C$6</f>
        <v>25325.832000000002</v>
      </c>
    </row>
    <row r="2348" spans="12:19" x14ac:dyDescent="0.25">
      <c r="L2348" t="str">
        <f t="shared" si="232"/>
        <v/>
      </c>
      <c r="M2348" t="str">
        <f t="shared" si="233"/>
        <v/>
      </c>
    </row>
    <row r="2349" spans="12:19" x14ac:dyDescent="0.25">
      <c r="L2349" t="str">
        <f t="shared" si="232"/>
        <v/>
      </c>
      <c r="M2349" t="str">
        <f t="shared" si="233"/>
        <v/>
      </c>
      <c r="N2349" t="e">
        <f t="array" ref="N2349:P2351">MINVERSE(N2345:P2347)</f>
        <v>#VALUE!</v>
      </c>
      <c r="O2349" t="e">
        <v>#VALUE!</v>
      </c>
      <c r="P2349" t="e">
        <v>#VALUE!</v>
      </c>
      <c r="R2349" t="e">
        <f t="array" ref="R2349:R2351">MMULT(N2349:P2351,R2345:R2347)</f>
        <v>#VALUE!</v>
      </c>
      <c r="S2349" t="s">
        <v>35</v>
      </c>
    </row>
    <row r="2350" spans="12:19" x14ac:dyDescent="0.25">
      <c r="L2350" t="str">
        <f t="shared" si="232"/>
        <v/>
      </c>
      <c r="M2350" t="str">
        <f t="shared" si="233"/>
        <v/>
      </c>
      <c r="N2350" t="e">
        <v>#VALUE!</v>
      </c>
      <c r="O2350" t="e">
        <v>#VALUE!</v>
      </c>
      <c r="P2350" t="e">
        <v>#VALUE!</v>
      </c>
      <c r="R2350" t="e">
        <v>#VALUE!</v>
      </c>
      <c r="S2350" t="s">
        <v>35</v>
      </c>
    </row>
    <row r="2351" spans="12:19" x14ac:dyDescent="0.25">
      <c r="L2351" t="str">
        <f t="shared" si="232"/>
        <v/>
      </c>
      <c r="M2351" t="str">
        <f t="shared" si="233"/>
        <v/>
      </c>
      <c r="N2351" t="e">
        <v>#VALUE!</v>
      </c>
      <c r="O2351" t="e">
        <v>#VALUE!</v>
      </c>
      <c r="P2351" t="e">
        <v>#VALUE!</v>
      </c>
      <c r="R2351" t="e">
        <v>#VALUE!</v>
      </c>
      <c r="S2351" t="s">
        <v>35</v>
      </c>
    </row>
    <row r="2352" spans="12:19" x14ac:dyDescent="0.25">
      <c r="L2352" t="str">
        <f t="shared" si="232"/>
        <v/>
      </c>
      <c r="M2352" t="str">
        <f t="shared" si="233"/>
        <v/>
      </c>
    </row>
    <row r="2353" spans="12:19" x14ac:dyDescent="0.25">
      <c r="L2353" t="str">
        <f t="shared" si="232"/>
        <v/>
      </c>
      <c r="M2353" t="str">
        <f t="shared" si="233"/>
        <v/>
      </c>
    </row>
    <row r="2354" spans="12:19" x14ac:dyDescent="0.25">
      <c r="L2354" t="str">
        <f t="shared" si="232"/>
        <v/>
      </c>
      <c r="M2354" t="str">
        <f t="shared" si="233"/>
        <v/>
      </c>
      <c r="N2354" t="s">
        <v>32</v>
      </c>
      <c r="O2354" t="s">
        <v>33</v>
      </c>
      <c r="P2354" t="s">
        <v>34</v>
      </c>
    </row>
    <row r="2355" spans="12:19" x14ac:dyDescent="0.25">
      <c r="L2355" t="str">
        <f t="shared" si="232"/>
        <v/>
      </c>
      <c r="M2355" t="str">
        <f t="shared" si="233"/>
        <v/>
      </c>
      <c r="N2355" t="e">
        <f>COS(RADIANS(M2355))</f>
        <v>#VALUE!</v>
      </c>
      <c r="O2355" t="str">
        <f>IFERROR(-COS(RADIANS(DEGREES(ASIN(((SIN(RADIANS(M2355)))*$C$26)/(SQRT((((SIN(RADIANS(M2355)))*$C$26)^2)+(($C$22-$C$25-(((SIN(RADIANS(90-M2355)))*$C$26))-$C$23)^2))))))),"")</f>
        <v/>
      </c>
      <c r="P2355" t="e">
        <f>N2355</f>
        <v>#VALUE!</v>
      </c>
      <c r="R2355">
        <v>0</v>
      </c>
    </row>
    <row r="2356" spans="12:19" x14ac:dyDescent="0.25">
      <c r="L2356" t="str">
        <f t="shared" si="232"/>
        <v/>
      </c>
      <c r="M2356" t="str">
        <f t="shared" si="233"/>
        <v/>
      </c>
      <c r="N2356" t="e">
        <f>SIN(RADIANS(M2355))</f>
        <v>#VALUE!</v>
      </c>
      <c r="O2356" t="e">
        <f>SIN(RADIANS(DEGREES(ASIN(((SIN(RADIANS(M2355)))*$C$26)/(SQRT((((SIN(RADIANS(M2355)))*$C$26)^2)+(($C$22-$C$25-(((SIN(RADIANS(90-M2355)))*$C$26))-$C$23)^2)))))))</f>
        <v>#VALUE!</v>
      </c>
      <c r="P2356" t="e">
        <f>N2356</f>
        <v>#VALUE!</v>
      </c>
      <c r="R2356">
        <f>$C$6</f>
        <v>1333.5</v>
      </c>
    </row>
    <row r="2357" spans="12:19" x14ac:dyDescent="0.25">
      <c r="L2357" t="str">
        <f t="shared" si="232"/>
        <v/>
      </c>
      <c r="M2357" t="str">
        <f t="shared" si="233"/>
        <v/>
      </c>
      <c r="N2357">
        <v>0</v>
      </c>
      <c r="O2357" t="e">
        <f>$C$23*O2356</f>
        <v>#VALUE!</v>
      </c>
      <c r="P2357" t="e">
        <f>$C$22*P2356</f>
        <v>#VALUE!</v>
      </c>
      <c r="R2357">
        <f>$C$20*$C$6</f>
        <v>25325.832000000002</v>
      </c>
    </row>
    <row r="2358" spans="12:19" x14ac:dyDescent="0.25">
      <c r="L2358" t="str">
        <f t="shared" si="232"/>
        <v/>
      </c>
      <c r="M2358" t="str">
        <f t="shared" si="233"/>
        <v/>
      </c>
    </row>
    <row r="2359" spans="12:19" x14ac:dyDescent="0.25">
      <c r="L2359" t="str">
        <f t="shared" si="232"/>
        <v/>
      </c>
      <c r="M2359" t="str">
        <f t="shared" si="233"/>
        <v/>
      </c>
      <c r="N2359" t="e">
        <f t="array" ref="N2359:P2361">MINVERSE(N2355:P2357)</f>
        <v>#VALUE!</v>
      </c>
      <c r="O2359" t="e">
        <v>#VALUE!</v>
      </c>
      <c r="P2359" t="e">
        <v>#VALUE!</v>
      </c>
      <c r="R2359" t="e">
        <f t="array" ref="R2359:R2361">MMULT(N2359:P2361,R2355:R2357)</f>
        <v>#VALUE!</v>
      </c>
      <c r="S2359" t="s">
        <v>35</v>
      </c>
    </row>
    <row r="2360" spans="12:19" x14ac:dyDescent="0.25">
      <c r="L2360" t="str">
        <f t="shared" si="232"/>
        <v/>
      </c>
      <c r="M2360" t="str">
        <f t="shared" si="233"/>
        <v/>
      </c>
      <c r="N2360" t="e">
        <v>#VALUE!</v>
      </c>
      <c r="O2360" t="e">
        <v>#VALUE!</v>
      </c>
      <c r="P2360" t="e">
        <v>#VALUE!</v>
      </c>
      <c r="R2360" t="e">
        <v>#VALUE!</v>
      </c>
      <c r="S2360" t="s">
        <v>35</v>
      </c>
    </row>
    <row r="2361" spans="12:19" x14ac:dyDescent="0.25">
      <c r="L2361" t="str">
        <f t="shared" si="232"/>
        <v/>
      </c>
      <c r="M2361" t="str">
        <f t="shared" si="233"/>
        <v/>
      </c>
      <c r="N2361" t="e">
        <v>#VALUE!</v>
      </c>
      <c r="O2361" t="e">
        <v>#VALUE!</v>
      </c>
      <c r="P2361" t="e">
        <v>#VALUE!</v>
      </c>
      <c r="R2361" t="e">
        <v>#VALUE!</v>
      </c>
      <c r="S2361" t="s">
        <v>35</v>
      </c>
    </row>
    <row r="2362" spans="12:19" x14ac:dyDescent="0.25">
      <c r="L2362" t="str">
        <f t="shared" si="232"/>
        <v/>
      </c>
      <c r="M2362" t="str">
        <f t="shared" si="233"/>
        <v/>
      </c>
    </row>
    <row r="2363" spans="12:19" x14ac:dyDescent="0.25">
      <c r="L2363" t="str">
        <f t="shared" si="232"/>
        <v/>
      </c>
      <c r="M2363" t="str">
        <f t="shared" si="233"/>
        <v/>
      </c>
    </row>
    <row r="2364" spans="12:19" x14ac:dyDescent="0.25">
      <c r="L2364" t="str">
        <f t="shared" si="232"/>
        <v/>
      </c>
      <c r="M2364" t="str">
        <f t="shared" si="233"/>
        <v/>
      </c>
      <c r="N2364" t="s">
        <v>32</v>
      </c>
      <c r="O2364" t="s">
        <v>33</v>
      </c>
      <c r="P2364" t="s">
        <v>34</v>
      </c>
    </row>
    <row r="2365" spans="12:19" x14ac:dyDescent="0.25">
      <c r="L2365" t="str">
        <f t="shared" si="232"/>
        <v/>
      </c>
      <c r="M2365" t="str">
        <f t="shared" si="233"/>
        <v/>
      </c>
      <c r="N2365" t="e">
        <f>COS(RADIANS(M2365))</f>
        <v>#VALUE!</v>
      </c>
      <c r="O2365" t="str">
        <f>IFERROR(-COS(RADIANS(DEGREES(ASIN(((SIN(RADIANS(M2365)))*$C$26)/(SQRT((((SIN(RADIANS(M2365)))*$C$26)^2)+(($C$22-$C$25-(((SIN(RADIANS(90-M2365)))*$C$26))-$C$23)^2))))))),"")</f>
        <v/>
      </c>
      <c r="P2365" t="e">
        <f>N2365</f>
        <v>#VALUE!</v>
      </c>
      <c r="R2365">
        <v>0</v>
      </c>
    </row>
    <row r="2366" spans="12:19" x14ac:dyDescent="0.25">
      <c r="L2366" t="str">
        <f t="shared" si="232"/>
        <v/>
      </c>
      <c r="M2366" t="str">
        <f t="shared" si="233"/>
        <v/>
      </c>
      <c r="N2366" t="e">
        <f>SIN(RADIANS(M2365))</f>
        <v>#VALUE!</v>
      </c>
      <c r="O2366" t="e">
        <f>SIN(RADIANS(DEGREES(ASIN(((SIN(RADIANS(M2365)))*$C$26)/(SQRT((((SIN(RADIANS(M2365)))*$C$26)^2)+(($C$22-$C$25-(((SIN(RADIANS(90-M2365)))*$C$26))-$C$23)^2)))))))</f>
        <v>#VALUE!</v>
      </c>
      <c r="P2366" t="e">
        <f>N2366</f>
        <v>#VALUE!</v>
      </c>
      <c r="R2366">
        <f>$C$6</f>
        <v>1333.5</v>
      </c>
    </row>
    <row r="2367" spans="12:19" x14ac:dyDescent="0.25">
      <c r="L2367" t="str">
        <f t="shared" si="232"/>
        <v/>
      </c>
      <c r="M2367" t="str">
        <f t="shared" si="233"/>
        <v/>
      </c>
      <c r="N2367">
        <v>0</v>
      </c>
      <c r="O2367" t="e">
        <f>$C$23*O2366</f>
        <v>#VALUE!</v>
      </c>
      <c r="P2367" t="e">
        <f>$C$22*P2366</f>
        <v>#VALUE!</v>
      </c>
      <c r="R2367">
        <f>$C$20*$C$6</f>
        <v>25325.832000000002</v>
      </c>
    </row>
    <row r="2368" spans="12:19" x14ac:dyDescent="0.25">
      <c r="L2368" t="str">
        <f t="shared" si="232"/>
        <v/>
      </c>
      <c r="M2368" t="str">
        <f t="shared" si="233"/>
        <v/>
      </c>
    </row>
    <row r="2369" spans="12:19" x14ac:dyDescent="0.25">
      <c r="L2369" t="str">
        <f t="shared" si="232"/>
        <v/>
      </c>
      <c r="M2369" t="str">
        <f t="shared" si="233"/>
        <v/>
      </c>
      <c r="N2369" t="e">
        <f t="array" ref="N2369:P2371">MINVERSE(N2365:P2367)</f>
        <v>#VALUE!</v>
      </c>
      <c r="O2369" t="e">
        <v>#VALUE!</v>
      </c>
      <c r="P2369" t="e">
        <v>#VALUE!</v>
      </c>
      <c r="R2369" t="e">
        <f t="array" ref="R2369:R2371">MMULT(N2369:P2371,R2365:R2367)</f>
        <v>#VALUE!</v>
      </c>
      <c r="S2369" t="s">
        <v>35</v>
      </c>
    </row>
    <row r="2370" spans="12:19" x14ac:dyDescent="0.25">
      <c r="L2370" t="str">
        <f t="shared" si="232"/>
        <v/>
      </c>
      <c r="M2370" t="str">
        <f t="shared" si="233"/>
        <v/>
      </c>
      <c r="N2370" t="e">
        <v>#VALUE!</v>
      </c>
      <c r="O2370" t="e">
        <v>#VALUE!</v>
      </c>
      <c r="P2370" t="e">
        <v>#VALUE!</v>
      </c>
      <c r="R2370" t="e">
        <v>#VALUE!</v>
      </c>
      <c r="S2370" t="s">
        <v>35</v>
      </c>
    </row>
    <row r="2371" spans="12:19" x14ac:dyDescent="0.25">
      <c r="L2371" t="str">
        <f t="shared" si="232"/>
        <v/>
      </c>
      <c r="M2371" t="str">
        <f t="shared" si="233"/>
        <v/>
      </c>
      <c r="N2371" t="e">
        <v>#VALUE!</v>
      </c>
      <c r="O2371" t="e">
        <v>#VALUE!</v>
      </c>
      <c r="P2371" t="e">
        <v>#VALUE!</v>
      </c>
      <c r="R2371" t="e">
        <v>#VALUE!</v>
      </c>
      <c r="S2371" t="s">
        <v>35</v>
      </c>
    </row>
    <row r="2372" spans="12:19" x14ac:dyDescent="0.25">
      <c r="L2372" t="str">
        <f t="shared" si="232"/>
        <v/>
      </c>
      <c r="M2372" t="str">
        <f t="shared" si="233"/>
        <v/>
      </c>
    </row>
    <row r="2373" spans="12:19" x14ac:dyDescent="0.25">
      <c r="L2373" t="str">
        <f t="shared" si="232"/>
        <v/>
      </c>
      <c r="M2373" t="str">
        <f t="shared" si="233"/>
        <v/>
      </c>
    </row>
    <row r="2374" spans="12:19" x14ac:dyDescent="0.25">
      <c r="L2374" t="str">
        <f t="shared" si="232"/>
        <v/>
      </c>
      <c r="M2374" t="str">
        <f t="shared" si="233"/>
        <v/>
      </c>
      <c r="N2374" t="s">
        <v>32</v>
      </c>
      <c r="O2374" t="s">
        <v>33</v>
      </c>
      <c r="P2374" t="s">
        <v>34</v>
      </c>
    </row>
    <row r="2375" spans="12:19" x14ac:dyDescent="0.25">
      <c r="L2375" t="str">
        <f t="shared" si="232"/>
        <v/>
      </c>
      <c r="M2375" t="str">
        <f t="shared" si="233"/>
        <v/>
      </c>
      <c r="N2375" t="e">
        <f>COS(RADIANS(M2375))</f>
        <v>#VALUE!</v>
      </c>
      <c r="O2375" t="str">
        <f>IFERROR(-COS(RADIANS(DEGREES(ASIN(((SIN(RADIANS(M2375)))*$C$26)/(SQRT((((SIN(RADIANS(M2375)))*$C$26)^2)+(($C$22-$C$25-(((SIN(RADIANS(90-M2375)))*$C$26))-$C$23)^2))))))),"")</f>
        <v/>
      </c>
      <c r="P2375" t="e">
        <f>N2375</f>
        <v>#VALUE!</v>
      </c>
      <c r="R2375">
        <v>0</v>
      </c>
    </row>
    <row r="2376" spans="12:19" x14ac:dyDescent="0.25">
      <c r="L2376" t="str">
        <f t="shared" si="232"/>
        <v/>
      </c>
      <c r="M2376" t="str">
        <f t="shared" si="233"/>
        <v/>
      </c>
      <c r="N2376" t="e">
        <f>SIN(RADIANS(M2375))</f>
        <v>#VALUE!</v>
      </c>
      <c r="O2376" t="e">
        <f>SIN(RADIANS(DEGREES(ASIN(((SIN(RADIANS(M2375)))*$C$26)/(SQRT((((SIN(RADIANS(M2375)))*$C$26)^2)+(($C$22-$C$25-(((SIN(RADIANS(90-M2375)))*$C$26))-$C$23)^2)))))))</f>
        <v>#VALUE!</v>
      </c>
      <c r="P2376" t="e">
        <f>N2376</f>
        <v>#VALUE!</v>
      </c>
      <c r="R2376">
        <f>$C$6</f>
        <v>1333.5</v>
      </c>
    </row>
    <row r="2377" spans="12:19" x14ac:dyDescent="0.25">
      <c r="L2377" t="str">
        <f t="shared" si="232"/>
        <v/>
      </c>
      <c r="M2377" t="str">
        <f t="shared" si="233"/>
        <v/>
      </c>
      <c r="N2377">
        <v>0</v>
      </c>
      <c r="O2377" t="e">
        <f>$C$23*O2376</f>
        <v>#VALUE!</v>
      </c>
      <c r="P2377" t="e">
        <f>$C$22*P2376</f>
        <v>#VALUE!</v>
      </c>
      <c r="R2377">
        <f>$C$20*$C$6</f>
        <v>25325.832000000002</v>
      </c>
    </row>
    <row r="2378" spans="12:19" x14ac:dyDescent="0.25">
      <c r="L2378" t="str">
        <f t="shared" si="232"/>
        <v/>
      </c>
      <c r="M2378" t="str">
        <f t="shared" si="233"/>
        <v/>
      </c>
    </row>
    <row r="2379" spans="12:19" x14ac:dyDescent="0.25">
      <c r="L2379" t="str">
        <f t="shared" si="232"/>
        <v/>
      </c>
      <c r="M2379" t="str">
        <f t="shared" si="233"/>
        <v/>
      </c>
      <c r="N2379" t="e">
        <f t="array" ref="N2379:P2381">MINVERSE(N2375:P2377)</f>
        <v>#VALUE!</v>
      </c>
      <c r="O2379" t="e">
        <v>#VALUE!</v>
      </c>
      <c r="P2379" t="e">
        <v>#VALUE!</v>
      </c>
      <c r="R2379" t="e">
        <f t="array" ref="R2379:R2381">MMULT(N2379:P2381,R2375:R2377)</f>
        <v>#VALUE!</v>
      </c>
      <c r="S2379" t="s">
        <v>35</v>
      </c>
    </row>
    <row r="2380" spans="12:19" x14ac:dyDescent="0.25">
      <c r="L2380" t="str">
        <f t="shared" ref="L2380:L2443" si="234">IF(M2380="","",L2370+1)</f>
        <v/>
      </c>
      <c r="M2380" t="str">
        <f t="shared" si="233"/>
        <v/>
      </c>
      <c r="N2380" t="e">
        <v>#VALUE!</v>
      </c>
      <c r="O2380" t="e">
        <v>#VALUE!</v>
      </c>
      <c r="P2380" t="e">
        <v>#VALUE!</v>
      </c>
      <c r="R2380" t="e">
        <v>#VALUE!</v>
      </c>
      <c r="S2380" t="s">
        <v>35</v>
      </c>
    </row>
    <row r="2381" spans="12:19" x14ac:dyDescent="0.25">
      <c r="L2381" t="str">
        <f t="shared" si="234"/>
        <v/>
      </c>
      <c r="M2381" t="str">
        <f t="shared" si="233"/>
        <v/>
      </c>
      <c r="N2381" t="e">
        <v>#VALUE!</v>
      </c>
      <c r="O2381" t="e">
        <v>#VALUE!</v>
      </c>
      <c r="P2381" t="e">
        <v>#VALUE!</v>
      </c>
      <c r="R2381" t="e">
        <v>#VALUE!</v>
      </c>
      <c r="S2381" t="s">
        <v>35</v>
      </c>
    </row>
    <row r="2382" spans="12:19" x14ac:dyDescent="0.25">
      <c r="L2382" t="str">
        <f t="shared" si="234"/>
        <v/>
      </c>
      <c r="M2382" t="str">
        <f t="shared" si="233"/>
        <v/>
      </c>
    </row>
    <row r="2383" spans="12:19" x14ac:dyDescent="0.25">
      <c r="L2383" t="str">
        <f t="shared" si="234"/>
        <v/>
      </c>
      <c r="M2383" t="str">
        <f t="shared" si="233"/>
        <v/>
      </c>
    </row>
    <row r="2384" spans="12:19" x14ac:dyDescent="0.25">
      <c r="L2384" t="str">
        <f t="shared" si="234"/>
        <v/>
      </c>
      <c r="M2384" t="str">
        <f t="shared" si="233"/>
        <v/>
      </c>
      <c r="N2384" t="s">
        <v>32</v>
      </c>
      <c r="O2384" t="s">
        <v>33</v>
      </c>
      <c r="P2384" t="s">
        <v>34</v>
      </c>
    </row>
    <row r="2385" spans="12:19" x14ac:dyDescent="0.25">
      <c r="L2385" t="str">
        <f t="shared" si="234"/>
        <v/>
      </c>
      <c r="M2385" t="str">
        <f t="shared" si="233"/>
        <v/>
      </c>
      <c r="N2385" t="e">
        <f>COS(RADIANS(M2385))</f>
        <v>#VALUE!</v>
      </c>
      <c r="O2385" t="str">
        <f>IFERROR(-COS(RADIANS(DEGREES(ASIN(((SIN(RADIANS(M2385)))*$C$26)/(SQRT((((SIN(RADIANS(M2385)))*$C$26)^2)+(($C$22-$C$25-(((SIN(RADIANS(90-M2385)))*$C$26))-$C$23)^2))))))),"")</f>
        <v/>
      </c>
      <c r="P2385" t="e">
        <f>N2385</f>
        <v>#VALUE!</v>
      </c>
      <c r="R2385">
        <v>0</v>
      </c>
    </row>
    <row r="2386" spans="12:19" x14ac:dyDescent="0.25">
      <c r="L2386" t="str">
        <f t="shared" si="234"/>
        <v/>
      </c>
      <c r="M2386" t="str">
        <f t="shared" si="233"/>
        <v/>
      </c>
      <c r="N2386" t="e">
        <f>SIN(RADIANS(M2385))</f>
        <v>#VALUE!</v>
      </c>
      <c r="O2386" t="e">
        <f>SIN(RADIANS(DEGREES(ASIN(((SIN(RADIANS(M2385)))*$C$26)/(SQRT((((SIN(RADIANS(M2385)))*$C$26)^2)+(($C$22-$C$25-(((SIN(RADIANS(90-M2385)))*$C$26))-$C$23)^2)))))))</f>
        <v>#VALUE!</v>
      </c>
      <c r="P2386" t="e">
        <f>N2386</f>
        <v>#VALUE!</v>
      </c>
      <c r="R2386">
        <f>$C$6</f>
        <v>1333.5</v>
      </c>
    </row>
    <row r="2387" spans="12:19" x14ac:dyDescent="0.25">
      <c r="L2387" t="str">
        <f t="shared" si="234"/>
        <v/>
      </c>
      <c r="M2387" t="str">
        <f t="shared" si="233"/>
        <v/>
      </c>
      <c r="N2387">
        <v>0</v>
      </c>
      <c r="O2387" t="e">
        <f>$C$23*O2386</f>
        <v>#VALUE!</v>
      </c>
      <c r="P2387" t="e">
        <f>$C$22*P2386</f>
        <v>#VALUE!</v>
      </c>
      <c r="R2387">
        <f>$C$20*$C$6</f>
        <v>25325.832000000002</v>
      </c>
    </row>
    <row r="2388" spans="12:19" x14ac:dyDescent="0.25">
      <c r="L2388" t="str">
        <f t="shared" si="234"/>
        <v/>
      </c>
      <c r="M2388" t="str">
        <f t="shared" si="233"/>
        <v/>
      </c>
    </row>
    <row r="2389" spans="12:19" x14ac:dyDescent="0.25">
      <c r="L2389" t="str">
        <f t="shared" si="234"/>
        <v/>
      </c>
      <c r="M2389" t="str">
        <f t="shared" si="233"/>
        <v/>
      </c>
      <c r="N2389" t="e">
        <f t="array" ref="N2389:P2391">MINVERSE(N2385:P2387)</f>
        <v>#VALUE!</v>
      </c>
      <c r="O2389" t="e">
        <v>#VALUE!</v>
      </c>
      <c r="P2389" t="e">
        <v>#VALUE!</v>
      </c>
      <c r="R2389" t="e">
        <f t="array" ref="R2389:R2391">MMULT(N2389:P2391,R2385:R2387)</f>
        <v>#VALUE!</v>
      </c>
      <c r="S2389" t="s">
        <v>35</v>
      </c>
    </row>
    <row r="2390" spans="12:19" x14ac:dyDescent="0.25">
      <c r="L2390" t="str">
        <f t="shared" si="234"/>
        <v/>
      </c>
      <c r="M2390" t="str">
        <f t="shared" si="233"/>
        <v/>
      </c>
      <c r="N2390" t="e">
        <v>#VALUE!</v>
      </c>
      <c r="O2390" t="e">
        <v>#VALUE!</v>
      </c>
      <c r="P2390" t="e">
        <v>#VALUE!</v>
      </c>
      <c r="R2390" t="e">
        <v>#VALUE!</v>
      </c>
      <c r="S2390" t="s">
        <v>35</v>
      </c>
    </row>
    <row r="2391" spans="12:19" x14ac:dyDescent="0.25">
      <c r="L2391" t="str">
        <f t="shared" si="234"/>
        <v/>
      </c>
      <c r="M2391" t="str">
        <f t="shared" si="233"/>
        <v/>
      </c>
      <c r="N2391" t="e">
        <v>#VALUE!</v>
      </c>
      <c r="O2391" t="e">
        <v>#VALUE!</v>
      </c>
      <c r="P2391" t="e">
        <v>#VALUE!</v>
      </c>
      <c r="R2391" t="e">
        <v>#VALUE!</v>
      </c>
      <c r="S2391" t="s">
        <v>35</v>
      </c>
    </row>
    <row r="2392" spans="12:19" x14ac:dyDescent="0.25">
      <c r="L2392" t="str">
        <f t="shared" si="234"/>
        <v/>
      </c>
      <c r="M2392" t="str">
        <f t="shared" si="233"/>
        <v/>
      </c>
    </row>
    <row r="2393" spans="12:19" x14ac:dyDescent="0.25">
      <c r="L2393" t="str">
        <f t="shared" si="234"/>
        <v/>
      </c>
      <c r="M2393" t="str">
        <f t="shared" si="233"/>
        <v/>
      </c>
    </row>
    <row r="2394" spans="12:19" x14ac:dyDescent="0.25">
      <c r="L2394" t="str">
        <f t="shared" si="234"/>
        <v/>
      </c>
      <c r="M2394" t="str">
        <f t="shared" si="233"/>
        <v/>
      </c>
      <c r="N2394" t="s">
        <v>32</v>
      </c>
      <c r="O2394" t="s">
        <v>33</v>
      </c>
      <c r="P2394" t="s">
        <v>34</v>
      </c>
    </row>
    <row r="2395" spans="12:19" x14ac:dyDescent="0.25">
      <c r="L2395" t="str">
        <f t="shared" si="234"/>
        <v/>
      </c>
      <c r="M2395" t="str">
        <f t="shared" si="233"/>
        <v/>
      </c>
      <c r="N2395" t="e">
        <f>COS(RADIANS(M2395))</f>
        <v>#VALUE!</v>
      </c>
      <c r="O2395" t="str">
        <f>IFERROR(-COS(RADIANS(DEGREES(ASIN(((SIN(RADIANS(M2395)))*$C$26)/(SQRT((((SIN(RADIANS(M2395)))*$C$26)^2)+(($C$22-$C$25-(((SIN(RADIANS(90-M2395)))*$C$26))-$C$23)^2))))))),"")</f>
        <v/>
      </c>
      <c r="P2395" t="e">
        <f>N2395</f>
        <v>#VALUE!</v>
      </c>
      <c r="R2395">
        <v>0</v>
      </c>
    </row>
    <row r="2396" spans="12:19" x14ac:dyDescent="0.25">
      <c r="L2396" t="str">
        <f t="shared" si="234"/>
        <v/>
      </c>
      <c r="M2396" t="str">
        <f t="shared" si="233"/>
        <v/>
      </c>
      <c r="N2396" t="e">
        <f>SIN(RADIANS(M2395))</f>
        <v>#VALUE!</v>
      </c>
      <c r="O2396" t="e">
        <f>SIN(RADIANS(DEGREES(ASIN(((SIN(RADIANS(M2395)))*$C$26)/(SQRT((((SIN(RADIANS(M2395)))*$C$26)^2)+(($C$22-$C$25-(((SIN(RADIANS(90-M2395)))*$C$26))-$C$23)^2)))))))</f>
        <v>#VALUE!</v>
      </c>
      <c r="P2396" t="e">
        <f>N2396</f>
        <v>#VALUE!</v>
      </c>
      <c r="R2396">
        <f>$C$6</f>
        <v>1333.5</v>
      </c>
    </row>
    <row r="2397" spans="12:19" x14ac:dyDescent="0.25">
      <c r="L2397" t="str">
        <f t="shared" si="234"/>
        <v/>
      </c>
      <c r="M2397" t="str">
        <f t="shared" si="233"/>
        <v/>
      </c>
      <c r="N2397">
        <v>0</v>
      </c>
      <c r="O2397" t="e">
        <f>$C$23*O2396</f>
        <v>#VALUE!</v>
      </c>
      <c r="P2397" t="e">
        <f>$C$22*P2396</f>
        <v>#VALUE!</v>
      </c>
      <c r="R2397">
        <f>$C$20*$C$6</f>
        <v>25325.832000000002</v>
      </c>
    </row>
    <row r="2398" spans="12:19" x14ac:dyDescent="0.25">
      <c r="L2398" t="str">
        <f t="shared" si="234"/>
        <v/>
      </c>
      <c r="M2398" t="str">
        <f t="shared" si="233"/>
        <v/>
      </c>
    </row>
    <row r="2399" spans="12:19" x14ac:dyDescent="0.25">
      <c r="L2399" t="str">
        <f t="shared" si="234"/>
        <v/>
      </c>
      <c r="M2399" t="str">
        <f t="shared" si="233"/>
        <v/>
      </c>
      <c r="N2399" t="e">
        <f t="array" ref="N2399:P2401">MINVERSE(N2395:P2397)</f>
        <v>#VALUE!</v>
      </c>
      <c r="O2399" t="e">
        <v>#VALUE!</v>
      </c>
      <c r="P2399" t="e">
        <v>#VALUE!</v>
      </c>
      <c r="R2399" t="e">
        <f t="array" ref="R2399:R2401">MMULT(N2399:P2401,R2395:R2397)</f>
        <v>#VALUE!</v>
      </c>
      <c r="S2399" t="s">
        <v>35</v>
      </c>
    </row>
    <row r="2400" spans="12:19" x14ac:dyDescent="0.25">
      <c r="L2400" t="str">
        <f t="shared" si="234"/>
        <v/>
      </c>
      <c r="M2400" t="str">
        <f t="shared" si="233"/>
        <v/>
      </c>
      <c r="N2400" t="e">
        <v>#VALUE!</v>
      </c>
      <c r="O2400" t="e">
        <v>#VALUE!</v>
      </c>
      <c r="P2400" t="e">
        <v>#VALUE!</v>
      </c>
      <c r="R2400" t="e">
        <v>#VALUE!</v>
      </c>
      <c r="S2400" t="s">
        <v>35</v>
      </c>
    </row>
    <row r="2401" spans="12:19" x14ac:dyDescent="0.25">
      <c r="L2401" t="str">
        <f t="shared" si="234"/>
        <v/>
      </c>
      <c r="M2401" t="str">
        <f t="shared" si="233"/>
        <v/>
      </c>
      <c r="N2401" t="e">
        <v>#VALUE!</v>
      </c>
      <c r="O2401" t="e">
        <v>#VALUE!</v>
      </c>
      <c r="P2401" t="e">
        <v>#VALUE!</v>
      </c>
      <c r="R2401" t="e">
        <v>#VALUE!</v>
      </c>
      <c r="S2401" t="s">
        <v>35</v>
      </c>
    </row>
    <row r="2402" spans="12:19" x14ac:dyDescent="0.25">
      <c r="L2402" t="str">
        <f t="shared" si="234"/>
        <v/>
      </c>
      <c r="M2402" t="str">
        <f t="shared" si="233"/>
        <v/>
      </c>
    </row>
    <row r="2403" spans="12:19" x14ac:dyDescent="0.25">
      <c r="L2403" t="str">
        <f t="shared" si="234"/>
        <v/>
      </c>
      <c r="M2403" t="str">
        <f t="shared" ref="M2403:M2466" si="235">IF(M2393="","",IF(((M2393+$O$61)&gt;=$O$49+($O$61/2)),"",(M2393+$O$61)))</f>
        <v/>
      </c>
    </row>
    <row r="2404" spans="12:19" x14ac:dyDescent="0.25">
      <c r="L2404" t="str">
        <f t="shared" si="234"/>
        <v/>
      </c>
      <c r="M2404" t="str">
        <f t="shared" si="235"/>
        <v/>
      </c>
      <c r="N2404" t="s">
        <v>32</v>
      </c>
      <c r="O2404" t="s">
        <v>33</v>
      </c>
      <c r="P2404" t="s">
        <v>34</v>
      </c>
    </row>
    <row r="2405" spans="12:19" x14ac:dyDescent="0.25">
      <c r="L2405" t="str">
        <f t="shared" si="234"/>
        <v/>
      </c>
      <c r="M2405" t="str">
        <f t="shared" si="235"/>
        <v/>
      </c>
      <c r="N2405" t="e">
        <f>COS(RADIANS(M2405))</f>
        <v>#VALUE!</v>
      </c>
      <c r="O2405" t="str">
        <f>IFERROR(-COS(RADIANS(DEGREES(ASIN(((SIN(RADIANS(M2405)))*$C$26)/(SQRT((((SIN(RADIANS(M2405)))*$C$26)^2)+(($C$22-$C$25-(((SIN(RADIANS(90-M2405)))*$C$26))-$C$23)^2))))))),"")</f>
        <v/>
      </c>
      <c r="P2405" t="e">
        <f>N2405</f>
        <v>#VALUE!</v>
      </c>
      <c r="R2405">
        <v>0</v>
      </c>
    </row>
    <row r="2406" spans="12:19" x14ac:dyDescent="0.25">
      <c r="L2406" t="str">
        <f t="shared" si="234"/>
        <v/>
      </c>
      <c r="M2406" t="str">
        <f t="shared" si="235"/>
        <v/>
      </c>
      <c r="N2406" t="e">
        <f>SIN(RADIANS(M2405))</f>
        <v>#VALUE!</v>
      </c>
      <c r="O2406" t="e">
        <f>SIN(RADIANS(DEGREES(ASIN(((SIN(RADIANS(M2405)))*$C$26)/(SQRT((((SIN(RADIANS(M2405)))*$C$26)^2)+(($C$22-$C$25-(((SIN(RADIANS(90-M2405)))*$C$26))-$C$23)^2)))))))</f>
        <v>#VALUE!</v>
      </c>
      <c r="P2406" t="e">
        <f>N2406</f>
        <v>#VALUE!</v>
      </c>
      <c r="R2406">
        <f>$C$6</f>
        <v>1333.5</v>
      </c>
    </row>
    <row r="2407" spans="12:19" x14ac:dyDescent="0.25">
      <c r="L2407" t="str">
        <f t="shared" si="234"/>
        <v/>
      </c>
      <c r="M2407" t="str">
        <f t="shared" si="235"/>
        <v/>
      </c>
      <c r="N2407">
        <v>0</v>
      </c>
      <c r="O2407" t="e">
        <f>$C$23*O2406</f>
        <v>#VALUE!</v>
      </c>
      <c r="P2407" t="e">
        <f>$C$22*P2406</f>
        <v>#VALUE!</v>
      </c>
      <c r="R2407">
        <f>$C$20*$C$6</f>
        <v>25325.832000000002</v>
      </c>
    </row>
    <row r="2408" spans="12:19" x14ac:dyDescent="0.25">
      <c r="L2408" t="str">
        <f t="shared" si="234"/>
        <v/>
      </c>
      <c r="M2408" t="str">
        <f t="shared" si="235"/>
        <v/>
      </c>
    </row>
    <row r="2409" spans="12:19" x14ac:dyDescent="0.25">
      <c r="L2409" t="str">
        <f t="shared" si="234"/>
        <v/>
      </c>
      <c r="M2409" t="str">
        <f t="shared" si="235"/>
        <v/>
      </c>
      <c r="N2409" t="e">
        <f t="array" ref="N2409:P2411">MINVERSE(N2405:P2407)</f>
        <v>#VALUE!</v>
      </c>
      <c r="O2409" t="e">
        <v>#VALUE!</v>
      </c>
      <c r="P2409" t="e">
        <v>#VALUE!</v>
      </c>
      <c r="R2409" t="e">
        <f t="array" ref="R2409:R2411">MMULT(N2409:P2411,R2405:R2407)</f>
        <v>#VALUE!</v>
      </c>
      <c r="S2409" t="s">
        <v>35</v>
      </c>
    </row>
    <row r="2410" spans="12:19" x14ac:dyDescent="0.25">
      <c r="L2410" t="str">
        <f t="shared" si="234"/>
        <v/>
      </c>
      <c r="M2410" t="str">
        <f t="shared" si="235"/>
        <v/>
      </c>
      <c r="N2410" t="e">
        <v>#VALUE!</v>
      </c>
      <c r="O2410" t="e">
        <v>#VALUE!</v>
      </c>
      <c r="P2410" t="e">
        <v>#VALUE!</v>
      </c>
      <c r="R2410" t="e">
        <v>#VALUE!</v>
      </c>
      <c r="S2410" t="s">
        <v>35</v>
      </c>
    </row>
    <row r="2411" spans="12:19" x14ac:dyDescent="0.25">
      <c r="L2411" t="str">
        <f t="shared" si="234"/>
        <v/>
      </c>
      <c r="M2411" t="str">
        <f t="shared" si="235"/>
        <v/>
      </c>
      <c r="N2411" t="e">
        <v>#VALUE!</v>
      </c>
      <c r="O2411" t="e">
        <v>#VALUE!</v>
      </c>
      <c r="P2411" t="e">
        <v>#VALUE!</v>
      </c>
      <c r="R2411" t="e">
        <v>#VALUE!</v>
      </c>
      <c r="S2411" t="s">
        <v>35</v>
      </c>
    </row>
    <row r="2412" spans="12:19" x14ac:dyDescent="0.25">
      <c r="L2412" t="str">
        <f t="shared" si="234"/>
        <v/>
      </c>
      <c r="M2412" t="str">
        <f t="shared" si="235"/>
        <v/>
      </c>
    </row>
    <row r="2413" spans="12:19" x14ac:dyDescent="0.25">
      <c r="L2413" t="str">
        <f t="shared" si="234"/>
        <v/>
      </c>
      <c r="M2413" t="str">
        <f t="shared" si="235"/>
        <v/>
      </c>
    </row>
    <row r="2414" spans="12:19" x14ac:dyDescent="0.25">
      <c r="L2414" t="str">
        <f t="shared" si="234"/>
        <v/>
      </c>
      <c r="M2414" t="str">
        <f t="shared" si="235"/>
        <v/>
      </c>
      <c r="N2414" t="s">
        <v>32</v>
      </c>
      <c r="O2414" t="s">
        <v>33</v>
      </c>
      <c r="P2414" t="s">
        <v>34</v>
      </c>
    </row>
    <row r="2415" spans="12:19" x14ac:dyDescent="0.25">
      <c r="L2415" t="str">
        <f t="shared" si="234"/>
        <v/>
      </c>
      <c r="M2415" t="str">
        <f t="shared" si="235"/>
        <v/>
      </c>
      <c r="N2415" t="e">
        <f>COS(RADIANS(M2415))</f>
        <v>#VALUE!</v>
      </c>
      <c r="O2415" t="str">
        <f>IFERROR(-COS(RADIANS(DEGREES(ASIN(((SIN(RADIANS(M2415)))*$C$26)/(SQRT((((SIN(RADIANS(M2415)))*$C$26)^2)+(($C$22-$C$25-(((SIN(RADIANS(90-M2415)))*$C$26))-$C$23)^2))))))),"")</f>
        <v/>
      </c>
      <c r="P2415" t="e">
        <f>N2415</f>
        <v>#VALUE!</v>
      </c>
      <c r="R2415">
        <v>0</v>
      </c>
    </row>
    <row r="2416" spans="12:19" x14ac:dyDescent="0.25">
      <c r="L2416" t="str">
        <f t="shared" si="234"/>
        <v/>
      </c>
      <c r="M2416" t="str">
        <f t="shared" si="235"/>
        <v/>
      </c>
      <c r="N2416" t="e">
        <f>SIN(RADIANS(M2415))</f>
        <v>#VALUE!</v>
      </c>
      <c r="O2416" t="e">
        <f>SIN(RADIANS(DEGREES(ASIN(((SIN(RADIANS(M2415)))*$C$26)/(SQRT((((SIN(RADIANS(M2415)))*$C$26)^2)+(($C$22-$C$25-(((SIN(RADIANS(90-M2415)))*$C$26))-$C$23)^2)))))))</f>
        <v>#VALUE!</v>
      </c>
      <c r="P2416" t="e">
        <f>N2416</f>
        <v>#VALUE!</v>
      </c>
      <c r="R2416">
        <f>$C$6</f>
        <v>1333.5</v>
      </c>
    </row>
    <row r="2417" spans="12:19" x14ac:dyDescent="0.25">
      <c r="L2417" t="str">
        <f t="shared" si="234"/>
        <v/>
      </c>
      <c r="M2417" t="str">
        <f t="shared" si="235"/>
        <v/>
      </c>
      <c r="N2417">
        <v>0</v>
      </c>
      <c r="O2417" t="e">
        <f>$C$23*O2416</f>
        <v>#VALUE!</v>
      </c>
      <c r="P2417" t="e">
        <f>$C$22*P2416</f>
        <v>#VALUE!</v>
      </c>
      <c r="R2417">
        <f>$C$20*$C$6</f>
        <v>25325.832000000002</v>
      </c>
    </row>
    <row r="2418" spans="12:19" x14ac:dyDescent="0.25">
      <c r="L2418" t="str">
        <f t="shared" si="234"/>
        <v/>
      </c>
      <c r="M2418" t="str">
        <f t="shared" si="235"/>
        <v/>
      </c>
    </row>
    <row r="2419" spans="12:19" x14ac:dyDescent="0.25">
      <c r="L2419" t="str">
        <f t="shared" si="234"/>
        <v/>
      </c>
      <c r="M2419" t="str">
        <f t="shared" si="235"/>
        <v/>
      </c>
      <c r="N2419" t="e">
        <f t="array" ref="N2419:P2421">MINVERSE(N2415:P2417)</f>
        <v>#VALUE!</v>
      </c>
      <c r="O2419" t="e">
        <v>#VALUE!</v>
      </c>
      <c r="P2419" t="e">
        <v>#VALUE!</v>
      </c>
      <c r="R2419" t="e">
        <f t="array" ref="R2419:R2421">MMULT(N2419:P2421,R2415:R2417)</f>
        <v>#VALUE!</v>
      </c>
      <c r="S2419" t="s">
        <v>35</v>
      </c>
    </row>
    <row r="2420" spans="12:19" x14ac:dyDescent="0.25">
      <c r="L2420" t="str">
        <f t="shared" si="234"/>
        <v/>
      </c>
      <c r="M2420" t="str">
        <f t="shared" si="235"/>
        <v/>
      </c>
      <c r="N2420" t="e">
        <v>#VALUE!</v>
      </c>
      <c r="O2420" t="e">
        <v>#VALUE!</v>
      </c>
      <c r="P2420" t="e">
        <v>#VALUE!</v>
      </c>
      <c r="R2420" t="e">
        <v>#VALUE!</v>
      </c>
      <c r="S2420" t="s">
        <v>35</v>
      </c>
    </row>
    <row r="2421" spans="12:19" x14ac:dyDescent="0.25">
      <c r="L2421" t="str">
        <f t="shared" si="234"/>
        <v/>
      </c>
      <c r="M2421" t="str">
        <f t="shared" si="235"/>
        <v/>
      </c>
      <c r="N2421" t="e">
        <v>#VALUE!</v>
      </c>
      <c r="O2421" t="e">
        <v>#VALUE!</v>
      </c>
      <c r="P2421" t="e">
        <v>#VALUE!</v>
      </c>
      <c r="R2421" t="e">
        <v>#VALUE!</v>
      </c>
      <c r="S2421" t="s">
        <v>35</v>
      </c>
    </row>
    <row r="2422" spans="12:19" x14ac:dyDescent="0.25">
      <c r="L2422" t="str">
        <f t="shared" si="234"/>
        <v/>
      </c>
      <c r="M2422" t="str">
        <f t="shared" si="235"/>
        <v/>
      </c>
    </row>
    <row r="2423" spans="12:19" x14ac:dyDescent="0.25">
      <c r="L2423" t="str">
        <f t="shared" si="234"/>
        <v/>
      </c>
      <c r="M2423" t="str">
        <f t="shared" si="235"/>
        <v/>
      </c>
    </row>
    <row r="2424" spans="12:19" x14ac:dyDescent="0.25">
      <c r="L2424" t="str">
        <f t="shared" si="234"/>
        <v/>
      </c>
      <c r="M2424" t="str">
        <f t="shared" si="235"/>
        <v/>
      </c>
      <c r="N2424" t="s">
        <v>32</v>
      </c>
      <c r="O2424" t="s">
        <v>33</v>
      </c>
      <c r="P2424" t="s">
        <v>34</v>
      </c>
    </row>
    <row r="2425" spans="12:19" x14ac:dyDescent="0.25">
      <c r="L2425" t="str">
        <f t="shared" si="234"/>
        <v/>
      </c>
      <c r="M2425" t="str">
        <f t="shared" si="235"/>
        <v/>
      </c>
      <c r="N2425" t="e">
        <f>COS(RADIANS(M2425))</f>
        <v>#VALUE!</v>
      </c>
      <c r="O2425" t="str">
        <f>IFERROR(-COS(RADIANS(DEGREES(ASIN(((SIN(RADIANS(M2425)))*$C$26)/(SQRT((((SIN(RADIANS(M2425)))*$C$26)^2)+(($C$22-$C$25-(((SIN(RADIANS(90-M2425)))*$C$26))-$C$23)^2))))))),"")</f>
        <v/>
      </c>
      <c r="P2425" t="e">
        <f>N2425</f>
        <v>#VALUE!</v>
      </c>
      <c r="R2425">
        <v>0</v>
      </c>
    </row>
    <row r="2426" spans="12:19" x14ac:dyDescent="0.25">
      <c r="L2426" t="str">
        <f t="shared" si="234"/>
        <v/>
      </c>
      <c r="M2426" t="str">
        <f t="shared" si="235"/>
        <v/>
      </c>
      <c r="N2426" t="e">
        <f>SIN(RADIANS(M2425))</f>
        <v>#VALUE!</v>
      </c>
      <c r="O2426" t="e">
        <f>SIN(RADIANS(DEGREES(ASIN(((SIN(RADIANS(M2425)))*$C$26)/(SQRT((((SIN(RADIANS(M2425)))*$C$26)^2)+(($C$22-$C$25-(((SIN(RADIANS(90-M2425)))*$C$26))-$C$23)^2)))))))</f>
        <v>#VALUE!</v>
      </c>
      <c r="P2426" t="e">
        <f>N2426</f>
        <v>#VALUE!</v>
      </c>
      <c r="R2426">
        <f>$C$6</f>
        <v>1333.5</v>
      </c>
    </row>
    <row r="2427" spans="12:19" x14ac:dyDescent="0.25">
      <c r="L2427" t="str">
        <f t="shared" si="234"/>
        <v/>
      </c>
      <c r="M2427" t="str">
        <f t="shared" si="235"/>
        <v/>
      </c>
      <c r="N2427">
        <v>0</v>
      </c>
      <c r="O2427" t="e">
        <f>$C$23*O2426</f>
        <v>#VALUE!</v>
      </c>
      <c r="P2427" t="e">
        <f>$C$22*P2426</f>
        <v>#VALUE!</v>
      </c>
      <c r="R2427">
        <f>$C$20*$C$6</f>
        <v>25325.832000000002</v>
      </c>
    </row>
    <row r="2428" spans="12:19" x14ac:dyDescent="0.25">
      <c r="L2428" t="str">
        <f t="shared" si="234"/>
        <v/>
      </c>
      <c r="M2428" t="str">
        <f t="shared" si="235"/>
        <v/>
      </c>
    </row>
    <row r="2429" spans="12:19" x14ac:dyDescent="0.25">
      <c r="L2429" t="str">
        <f t="shared" si="234"/>
        <v/>
      </c>
      <c r="M2429" t="str">
        <f t="shared" si="235"/>
        <v/>
      </c>
      <c r="N2429" t="e">
        <f t="array" ref="N2429:P2431">MINVERSE(N2425:P2427)</f>
        <v>#VALUE!</v>
      </c>
      <c r="O2429" t="e">
        <v>#VALUE!</v>
      </c>
      <c r="P2429" t="e">
        <v>#VALUE!</v>
      </c>
      <c r="R2429" t="e">
        <f t="array" ref="R2429:R2431">MMULT(N2429:P2431,R2425:R2427)</f>
        <v>#VALUE!</v>
      </c>
      <c r="S2429" t="s">
        <v>35</v>
      </c>
    </row>
    <row r="2430" spans="12:19" x14ac:dyDescent="0.25">
      <c r="L2430" t="str">
        <f t="shared" si="234"/>
        <v/>
      </c>
      <c r="M2430" t="str">
        <f t="shared" si="235"/>
        <v/>
      </c>
      <c r="N2430" t="e">
        <v>#VALUE!</v>
      </c>
      <c r="O2430" t="e">
        <v>#VALUE!</v>
      </c>
      <c r="P2430" t="e">
        <v>#VALUE!</v>
      </c>
      <c r="R2430" t="e">
        <v>#VALUE!</v>
      </c>
      <c r="S2430" t="s">
        <v>35</v>
      </c>
    </row>
    <row r="2431" spans="12:19" x14ac:dyDescent="0.25">
      <c r="L2431" t="str">
        <f t="shared" si="234"/>
        <v/>
      </c>
      <c r="M2431" t="str">
        <f t="shared" si="235"/>
        <v/>
      </c>
      <c r="N2431" t="e">
        <v>#VALUE!</v>
      </c>
      <c r="O2431" t="e">
        <v>#VALUE!</v>
      </c>
      <c r="P2431" t="e">
        <v>#VALUE!</v>
      </c>
      <c r="R2431" t="e">
        <v>#VALUE!</v>
      </c>
      <c r="S2431" t="s">
        <v>35</v>
      </c>
    </row>
    <row r="2432" spans="12:19" x14ac:dyDescent="0.25">
      <c r="L2432" t="str">
        <f t="shared" si="234"/>
        <v/>
      </c>
      <c r="M2432" t="str">
        <f t="shared" si="235"/>
        <v/>
      </c>
    </row>
    <row r="2433" spans="12:19" x14ac:dyDescent="0.25">
      <c r="L2433" t="str">
        <f t="shared" si="234"/>
        <v/>
      </c>
      <c r="M2433" t="str">
        <f t="shared" si="235"/>
        <v/>
      </c>
    </row>
    <row r="2434" spans="12:19" x14ac:dyDescent="0.25">
      <c r="L2434" t="str">
        <f t="shared" si="234"/>
        <v/>
      </c>
      <c r="M2434" t="str">
        <f t="shared" si="235"/>
        <v/>
      </c>
      <c r="N2434" t="s">
        <v>32</v>
      </c>
      <c r="O2434" t="s">
        <v>33</v>
      </c>
      <c r="P2434" t="s">
        <v>34</v>
      </c>
    </row>
    <row r="2435" spans="12:19" x14ac:dyDescent="0.25">
      <c r="L2435" t="str">
        <f t="shared" si="234"/>
        <v/>
      </c>
      <c r="M2435" t="str">
        <f t="shared" si="235"/>
        <v/>
      </c>
      <c r="N2435" t="e">
        <f>COS(RADIANS(M2435))</f>
        <v>#VALUE!</v>
      </c>
      <c r="O2435" t="str">
        <f>IFERROR(-COS(RADIANS(DEGREES(ASIN(((SIN(RADIANS(M2435)))*$C$26)/(SQRT((((SIN(RADIANS(M2435)))*$C$26)^2)+(($C$22-$C$25-(((SIN(RADIANS(90-M2435)))*$C$26))-$C$23)^2))))))),"")</f>
        <v/>
      </c>
      <c r="P2435" t="e">
        <f>N2435</f>
        <v>#VALUE!</v>
      </c>
      <c r="R2435">
        <v>0</v>
      </c>
    </row>
    <row r="2436" spans="12:19" x14ac:dyDescent="0.25">
      <c r="L2436" t="str">
        <f t="shared" si="234"/>
        <v/>
      </c>
      <c r="M2436" t="str">
        <f t="shared" si="235"/>
        <v/>
      </c>
      <c r="N2436" t="e">
        <f>SIN(RADIANS(M2435))</f>
        <v>#VALUE!</v>
      </c>
      <c r="O2436" t="e">
        <f>SIN(RADIANS(DEGREES(ASIN(((SIN(RADIANS(M2435)))*$C$26)/(SQRT((((SIN(RADIANS(M2435)))*$C$26)^2)+(($C$22-$C$25-(((SIN(RADIANS(90-M2435)))*$C$26))-$C$23)^2)))))))</f>
        <v>#VALUE!</v>
      </c>
      <c r="P2436" t="e">
        <f>N2436</f>
        <v>#VALUE!</v>
      </c>
      <c r="R2436">
        <f>$C$6</f>
        <v>1333.5</v>
      </c>
    </row>
    <row r="2437" spans="12:19" x14ac:dyDescent="0.25">
      <c r="L2437" t="str">
        <f t="shared" si="234"/>
        <v/>
      </c>
      <c r="M2437" t="str">
        <f t="shared" si="235"/>
        <v/>
      </c>
      <c r="N2437">
        <v>0</v>
      </c>
      <c r="O2437" t="e">
        <f>$C$23*O2436</f>
        <v>#VALUE!</v>
      </c>
      <c r="P2437" t="e">
        <f>$C$22*P2436</f>
        <v>#VALUE!</v>
      </c>
      <c r="R2437">
        <f>$C$20*$C$6</f>
        <v>25325.832000000002</v>
      </c>
    </row>
    <row r="2438" spans="12:19" x14ac:dyDescent="0.25">
      <c r="L2438" t="str">
        <f t="shared" si="234"/>
        <v/>
      </c>
      <c r="M2438" t="str">
        <f t="shared" si="235"/>
        <v/>
      </c>
    </row>
    <row r="2439" spans="12:19" x14ac:dyDescent="0.25">
      <c r="L2439" t="str">
        <f t="shared" si="234"/>
        <v/>
      </c>
      <c r="M2439" t="str">
        <f t="shared" si="235"/>
        <v/>
      </c>
      <c r="N2439" t="e">
        <f t="array" ref="N2439:P2441">MINVERSE(N2435:P2437)</f>
        <v>#VALUE!</v>
      </c>
      <c r="O2439" t="e">
        <v>#VALUE!</v>
      </c>
      <c r="P2439" t="e">
        <v>#VALUE!</v>
      </c>
      <c r="R2439" t="e">
        <f t="array" ref="R2439:R2441">MMULT(N2439:P2441,R2435:R2437)</f>
        <v>#VALUE!</v>
      </c>
      <c r="S2439" t="s">
        <v>35</v>
      </c>
    </row>
    <row r="2440" spans="12:19" x14ac:dyDescent="0.25">
      <c r="L2440" t="str">
        <f t="shared" si="234"/>
        <v/>
      </c>
      <c r="M2440" t="str">
        <f t="shared" si="235"/>
        <v/>
      </c>
      <c r="N2440" t="e">
        <v>#VALUE!</v>
      </c>
      <c r="O2440" t="e">
        <v>#VALUE!</v>
      </c>
      <c r="P2440" t="e">
        <v>#VALUE!</v>
      </c>
      <c r="R2440" t="e">
        <v>#VALUE!</v>
      </c>
      <c r="S2440" t="s">
        <v>35</v>
      </c>
    </row>
    <row r="2441" spans="12:19" x14ac:dyDescent="0.25">
      <c r="L2441" t="str">
        <f t="shared" si="234"/>
        <v/>
      </c>
      <c r="M2441" t="str">
        <f t="shared" si="235"/>
        <v/>
      </c>
      <c r="N2441" t="e">
        <v>#VALUE!</v>
      </c>
      <c r="O2441" t="e">
        <v>#VALUE!</v>
      </c>
      <c r="P2441" t="e">
        <v>#VALUE!</v>
      </c>
      <c r="R2441" t="e">
        <v>#VALUE!</v>
      </c>
      <c r="S2441" t="s">
        <v>35</v>
      </c>
    </row>
    <row r="2442" spans="12:19" x14ac:dyDescent="0.25">
      <c r="L2442" t="str">
        <f t="shared" si="234"/>
        <v/>
      </c>
      <c r="M2442" t="str">
        <f t="shared" si="235"/>
        <v/>
      </c>
    </row>
    <row r="2443" spans="12:19" x14ac:dyDescent="0.25">
      <c r="L2443" t="str">
        <f t="shared" si="234"/>
        <v/>
      </c>
      <c r="M2443" t="str">
        <f t="shared" si="235"/>
        <v/>
      </c>
    </row>
    <row r="2444" spans="12:19" x14ac:dyDescent="0.25">
      <c r="L2444" t="str">
        <f t="shared" ref="L2444:L2507" si="236">IF(M2444="","",L2434+1)</f>
        <v/>
      </c>
      <c r="M2444" t="str">
        <f t="shared" si="235"/>
        <v/>
      </c>
      <c r="N2444" t="s">
        <v>32</v>
      </c>
      <c r="O2444" t="s">
        <v>33</v>
      </c>
      <c r="P2444" t="s">
        <v>34</v>
      </c>
    </row>
    <row r="2445" spans="12:19" x14ac:dyDescent="0.25">
      <c r="L2445" t="str">
        <f t="shared" si="236"/>
        <v/>
      </c>
      <c r="M2445" t="str">
        <f t="shared" si="235"/>
        <v/>
      </c>
      <c r="N2445" t="e">
        <f>COS(RADIANS(M2445))</f>
        <v>#VALUE!</v>
      </c>
      <c r="O2445" t="str">
        <f>IFERROR(-COS(RADIANS(DEGREES(ASIN(((SIN(RADIANS(M2445)))*$C$26)/(SQRT((((SIN(RADIANS(M2445)))*$C$26)^2)+(($C$22-$C$25-(((SIN(RADIANS(90-M2445)))*$C$26))-$C$23)^2))))))),"")</f>
        <v/>
      </c>
      <c r="P2445" t="e">
        <f>N2445</f>
        <v>#VALUE!</v>
      </c>
      <c r="R2445">
        <v>0</v>
      </c>
    </row>
    <row r="2446" spans="12:19" x14ac:dyDescent="0.25">
      <c r="L2446" t="str">
        <f t="shared" si="236"/>
        <v/>
      </c>
      <c r="M2446" t="str">
        <f t="shared" si="235"/>
        <v/>
      </c>
      <c r="N2446" t="e">
        <f>SIN(RADIANS(M2445))</f>
        <v>#VALUE!</v>
      </c>
      <c r="O2446" t="e">
        <f>SIN(RADIANS(DEGREES(ASIN(((SIN(RADIANS(M2445)))*$C$26)/(SQRT((((SIN(RADIANS(M2445)))*$C$26)^2)+(($C$22-$C$25-(((SIN(RADIANS(90-M2445)))*$C$26))-$C$23)^2)))))))</f>
        <v>#VALUE!</v>
      </c>
      <c r="P2446" t="e">
        <f>N2446</f>
        <v>#VALUE!</v>
      </c>
      <c r="R2446">
        <f>$C$6</f>
        <v>1333.5</v>
      </c>
    </row>
    <row r="2447" spans="12:19" x14ac:dyDescent="0.25">
      <c r="L2447" t="str">
        <f t="shared" si="236"/>
        <v/>
      </c>
      <c r="M2447" t="str">
        <f t="shared" si="235"/>
        <v/>
      </c>
      <c r="N2447">
        <v>0</v>
      </c>
      <c r="O2447" t="e">
        <f>$C$23*O2446</f>
        <v>#VALUE!</v>
      </c>
      <c r="P2447" t="e">
        <f>$C$22*P2446</f>
        <v>#VALUE!</v>
      </c>
      <c r="R2447">
        <f>$C$20*$C$6</f>
        <v>25325.832000000002</v>
      </c>
    </row>
    <row r="2448" spans="12:19" x14ac:dyDescent="0.25">
      <c r="L2448" t="str">
        <f t="shared" si="236"/>
        <v/>
      </c>
      <c r="M2448" t="str">
        <f t="shared" si="235"/>
        <v/>
      </c>
    </row>
    <row r="2449" spans="12:19" x14ac:dyDescent="0.25">
      <c r="L2449" t="str">
        <f t="shared" si="236"/>
        <v/>
      </c>
      <c r="M2449" t="str">
        <f t="shared" si="235"/>
        <v/>
      </c>
      <c r="N2449" t="e">
        <f t="array" ref="N2449:P2451">MINVERSE(N2445:P2447)</f>
        <v>#VALUE!</v>
      </c>
      <c r="O2449" t="e">
        <v>#VALUE!</v>
      </c>
      <c r="P2449" t="e">
        <v>#VALUE!</v>
      </c>
      <c r="R2449" t="e">
        <f t="array" ref="R2449:R2451">MMULT(N2449:P2451,R2445:R2447)</f>
        <v>#VALUE!</v>
      </c>
      <c r="S2449" t="s">
        <v>35</v>
      </c>
    </row>
    <row r="2450" spans="12:19" x14ac:dyDescent="0.25">
      <c r="L2450" t="str">
        <f t="shared" si="236"/>
        <v/>
      </c>
      <c r="M2450" t="str">
        <f t="shared" si="235"/>
        <v/>
      </c>
      <c r="N2450" t="e">
        <v>#VALUE!</v>
      </c>
      <c r="O2450" t="e">
        <v>#VALUE!</v>
      </c>
      <c r="P2450" t="e">
        <v>#VALUE!</v>
      </c>
      <c r="R2450" t="e">
        <v>#VALUE!</v>
      </c>
      <c r="S2450" t="s">
        <v>35</v>
      </c>
    </row>
    <row r="2451" spans="12:19" x14ac:dyDescent="0.25">
      <c r="L2451" t="str">
        <f t="shared" si="236"/>
        <v/>
      </c>
      <c r="M2451" t="str">
        <f t="shared" si="235"/>
        <v/>
      </c>
      <c r="N2451" t="e">
        <v>#VALUE!</v>
      </c>
      <c r="O2451" t="e">
        <v>#VALUE!</v>
      </c>
      <c r="P2451" t="e">
        <v>#VALUE!</v>
      </c>
      <c r="R2451" t="e">
        <v>#VALUE!</v>
      </c>
      <c r="S2451" t="s">
        <v>35</v>
      </c>
    </row>
    <row r="2452" spans="12:19" x14ac:dyDescent="0.25">
      <c r="L2452" t="str">
        <f t="shared" si="236"/>
        <v/>
      </c>
      <c r="M2452" t="str">
        <f t="shared" si="235"/>
        <v/>
      </c>
    </row>
    <row r="2453" spans="12:19" x14ac:dyDescent="0.25">
      <c r="L2453" t="str">
        <f t="shared" si="236"/>
        <v/>
      </c>
      <c r="M2453" t="str">
        <f t="shared" si="235"/>
        <v/>
      </c>
    </row>
    <row r="2454" spans="12:19" x14ac:dyDescent="0.25">
      <c r="L2454" t="str">
        <f t="shared" si="236"/>
        <v/>
      </c>
      <c r="M2454" t="str">
        <f t="shared" si="235"/>
        <v/>
      </c>
      <c r="N2454" t="s">
        <v>32</v>
      </c>
      <c r="O2454" t="s">
        <v>33</v>
      </c>
      <c r="P2454" t="s">
        <v>34</v>
      </c>
    </row>
    <row r="2455" spans="12:19" x14ac:dyDescent="0.25">
      <c r="L2455" t="str">
        <f t="shared" si="236"/>
        <v/>
      </c>
      <c r="M2455" t="str">
        <f t="shared" si="235"/>
        <v/>
      </c>
      <c r="N2455" t="e">
        <f>COS(RADIANS(M2455))</f>
        <v>#VALUE!</v>
      </c>
      <c r="O2455" t="str">
        <f>IFERROR(-COS(RADIANS(DEGREES(ASIN(((SIN(RADIANS(M2455)))*$C$26)/(SQRT((((SIN(RADIANS(M2455)))*$C$26)^2)+(($C$22-$C$25-(((SIN(RADIANS(90-M2455)))*$C$26))-$C$23)^2))))))),"")</f>
        <v/>
      </c>
      <c r="P2455" t="e">
        <f>N2455</f>
        <v>#VALUE!</v>
      </c>
      <c r="R2455">
        <v>0</v>
      </c>
    </row>
    <row r="2456" spans="12:19" x14ac:dyDescent="0.25">
      <c r="L2456" t="str">
        <f t="shared" si="236"/>
        <v/>
      </c>
      <c r="M2456" t="str">
        <f t="shared" si="235"/>
        <v/>
      </c>
      <c r="N2456" t="e">
        <f>SIN(RADIANS(M2455))</f>
        <v>#VALUE!</v>
      </c>
      <c r="O2456" t="e">
        <f>SIN(RADIANS(DEGREES(ASIN(((SIN(RADIANS(M2455)))*$C$26)/(SQRT((((SIN(RADIANS(M2455)))*$C$26)^2)+(($C$22-$C$25-(((SIN(RADIANS(90-M2455)))*$C$26))-$C$23)^2)))))))</f>
        <v>#VALUE!</v>
      </c>
      <c r="P2456" t="e">
        <f>N2456</f>
        <v>#VALUE!</v>
      </c>
      <c r="R2456">
        <f>$C$6</f>
        <v>1333.5</v>
      </c>
    </row>
    <row r="2457" spans="12:19" x14ac:dyDescent="0.25">
      <c r="L2457" t="str">
        <f t="shared" si="236"/>
        <v/>
      </c>
      <c r="M2457" t="str">
        <f t="shared" si="235"/>
        <v/>
      </c>
      <c r="N2457">
        <v>0</v>
      </c>
      <c r="O2457" t="e">
        <f>$C$23*O2456</f>
        <v>#VALUE!</v>
      </c>
      <c r="P2457" t="e">
        <f>$C$22*P2456</f>
        <v>#VALUE!</v>
      </c>
      <c r="R2457">
        <f>$C$20*$C$6</f>
        <v>25325.832000000002</v>
      </c>
    </row>
    <row r="2458" spans="12:19" x14ac:dyDescent="0.25">
      <c r="L2458" t="str">
        <f t="shared" si="236"/>
        <v/>
      </c>
      <c r="M2458" t="str">
        <f t="shared" si="235"/>
        <v/>
      </c>
    </row>
    <row r="2459" spans="12:19" x14ac:dyDescent="0.25">
      <c r="L2459" t="str">
        <f t="shared" si="236"/>
        <v/>
      </c>
      <c r="M2459" t="str">
        <f t="shared" si="235"/>
        <v/>
      </c>
      <c r="N2459" t="e">
        <f t="array" ref="N2459:P2461">MINVERSE(N2455:P2457)</f>
        <v>#VALUE!</v>
      </c>
      <c r="O2459" t="e">
        <v>#VALUE!</v>
      </c>
      <c r="P2459" t="e">
        <v>#VALUE!</v>
      </c>
      <c r="R2459" t="e">
        <f t="array" ref="R2459:R2461">MMULT(N2459:P2461,R2455:R2457)</f>
        <v>#VALUE!</v>
      </c>
      <c r="S2459" t="s">
        <v>35</v>
      </c>
    </row>
    <row r="2460" spans="12:19" x14ac:dyDescent="0.25">
      <c r="L2460" t="str">
        <f t="shared" si="236"/>
        <v/>
      </c>
      <c r="M2460" t="str">
        <f t="shared" si="235"/>
        <v/>
      </c>
      <c r="N2460" t="e">
        <v>#VALUE!</v>
      </c>
      <c r="O2460" t="e">
        <v>#VALUE!</v>
      </c>
      <c r="P2460" t="e">
        <v>#VALUE!</v>
      </c>
      <c r="R2460" t="e">
        <v>#VALUE!</v>
      </c>
      <c r="S2460" t="s">
        <v>35</v>
      </c>
    </row>
    <row r="2461" spans="12:19" x14ac:dyDescent="0.25">
      <c r="L2461" t="str">
        <f t="shared" si="236"/>
        <v/>
      </c>
      <c r="M2461" t="str">
        <f t="shared" si="235"/>
        <v/>
      </c>
      <c r="N2461" t="e">
        <v>#VALUE!</v>
      </c>
      <c r="O2461" t="e">
        <v>#VALUE!</v>
      </c>
      <c r="P2461" t="e">
        <v>#VALUE!</v>
      </c>
      <c r="R2461" t="e">
        <v>#VALUE!</v>
      </c>
      <c r="S2461" t="s">
        <v>35</v>
      </c>
    </row>
    <row r="2462" spans="12:19" x14ac:dyDescent="0.25">
      <c r="L2462" t="str">
        <f t="shared" si="236"/>
        <v/>
      </c>
      <c r="M2462" t="str">
        <f t="shared" si="235"/>
        <v/>
      </c>
    </row>
    <row r="2463" spans="12:19" x14ac:dyDescent="0.25">
      <c r="L2463" t="str">
        <f t="shared" si="236"/>
        <v/>
      </c>
      <c r="M2463" t="str">
        <f t="shared" si="235"/>
        <v/>
      </c>
    </row>
    <row r="2464" spans="12:19" x14ac:dyDescent="0.25">
      <c r="L2464" t="str">
        <f t="shared" si="236"/>
        <v/>
      </c>
      <c r="M2464" t="str">
        <f t="shared" si="235"/>
        <v/>
      </c>
      <c r="N2464" t="s">
        <v>32</v>
      </c>
      <c r="O2464" t="s">
        <v>33</v>
      </c>
      <c r="P2464" t="s">
        <v>34</v>
      </c>
    </row>
    <row r="2465" spans="12:19" x14ac:dyDescent="0.25">
      <c r="L2465" t="str">
        <f t="shared" si="236"/>
        <v/>
      </c>
      <c r="M2465" t="str">
        <f t="shared" si="235"/>
        <v/>
      </c>
      <c r="N2465" t="e">
        <f>COS(RADIANS(M2465))</f>
        <v>#VALUE!</v>
      </c>
      <c r="O2465" t="str">
        <f>IFERROR(-COS(RADIANS(DEGREES(ASIN(((SIN(RADIANS(M2465)))*$C$26)/(SQRT((((SIN(RADIANS(M2465)))*$C$26)^2)+(($C$22-$C$25-(((SIN(RADIANS(90-M2465)))*$C$26))-$C$23)^2))))))),"")</f>
        <v/>
      </c>
      <c r="P2465" t="e">
        <f>N2465</f>
        <v>#VALUE!</v>
      </c>
      <c r="R2465">
        <v>0</v>
      </c>
    </row>
    <row r="2466" spans="12:19" x14ac:dyDescent="0.25">
      <c r="L2466" t="str">
        <f t="shared" si="236"/>
        <v/>
      </c>
      <c r="M2466" t="str">
        <f t="shared" si="235"/>
        <v/>
      </c>
      <c r="N2466" t="e">
        <f>SIN(RADIANS(M2465))</f>
        <v>#VALUE!</v>
      </c>
      <c r="O2466" t="e">
        <f>SIN(RADIANS(DEGREES(ASIN(((SIN(RADIANS(M2465)))*$C$26)/(SQRT((((SIN(RADIANS(M2465)))*$C$26)^2)+(($C$22-$C$25-(((SIN(RADIANS(90-M2465)))*$C$26))-$C$23)^2)))))))</f>
        <v>#VALUE!</v>
      </c>
      <c r="P2466" t="e">
        <f>N2466</f>
        <v>#VALUE!</v>
      </c>
      <c r="R2466">
        <f>$C$6</f>
        <v>1333.5</v>
      </c>
    </row>
    <row r="2467" spans="12:19" x14ac:dyDescent="0.25">
      <c r="L2467" t="str">
        <f t="shared" si="236"/>
        <v/>
      </c>
      <c r="M2467" t="str">
        <f t="shared" ref="M2467:M2530" si="237">IF(M2457="","",IF(((M2457+$O$61)&gt;=$O$49+($O$61/2)),"",(M2457+$O$61)))</f>
        <v/>
      </c>
      <c r="N2467">
        <v>0</v>
      </c>
      <c r="O2467" t="e">
        <f>$C$23*O2466</f>
        <v>#VALUE!</v>
      </c>
      <c r="P2467" t="e">
        <f>$C$22*P2466</f>
        <v>#VALUE!</v>
      </c>
      <c r="R2467">
        <f>$C$20*$C$6</f>
        <v>25325.832000000002</v>
      </c>
    </row>
    <row r="2468" spans="12:19" x14ac:dyDescent="0.25">
      <c r="L2468" t="str">
        <f t="shared" si="236"/>
        <v/>
      </c>
      <c r="M2468" t="str">
        <f t="shared" si="237"/>
        <v/>
      </c>
    </row>
    <row r="2469" spans="12:19" x14ac:dyDescent="0.25">
      <c r="L2469" t="str">
        <f t="shared" si="236"/>
        <v/>
      </c>
      <c r="M2469" t="str">
        <f t="shared" si="237"/>
        <v/>
      </c>
      <c r="N2469" t="e">
        <f t="array" ref="N2469:P2471">MINVERSE(N2465:P2467)</f>
        <v>#VALUE!</v>
      </c>
      <c r="O2469" t="e">
        <v>#VALUE!</v>
      </c>
      <c r="P2469" t="e">
        <v>#VALUE!</v>
      </c>
      <c r="R2469" t="e">
        <f t="array" ref="R2469:R2471">MMULT(N2469:P2471,R2465:R2467)</f>
        <v>#VALUE!</v>
      </c>
      <c r="S2469" t="s">
        <v>35</v>
      </c>
    </row>
    <row r="2470" spans="12:19" x14ac:dyDescent="0.25">
      <c r="L2470" t="str">
        <f t="shared" si="236"/>
        <v/>
      </c>
      <c r="M2470" t="str">
        <f t="shared" si="237"/>
        <v/>
      </c>
      <c r="N2470" t="e">
        <v>#VALUE!</v>
      </c>
      <c r="O2470" t="e">
        <v>#VALUE!</v>
      </c>
      <c r="P2470" t="e">
        <v>#VALUE!</v>
      </c>
      <c r="R2470" t="e">
        <v>#VALUE!</v>
      </c>
      <c r="S2470" t="s">
        <v>35</v>
      </c>
    </row>
    <row r="2471" spans="12:19" x14ac:dyDescent="0.25">
      <c r="L2471" t="str">
        <f t="shared" si="236"/>
        <v/>
      </c>
      <c r="M2471" t="str">
        <f t="shared" si="237"/>
        <v/>
      </c>
      <c r="N2471" t="e">
        <v>#VALUE!</v>
      </c>
      <c r="O2471" t="e">
        <v>#VALUE!</v>
      </c>
      <c r="P2471" t="e">
        <v>#VALUE!</v>
      </c>
      <c r="R2471" t="e">
        <v>#VALUE!</v>
      </c>
      <c r="S2471" t="s">
        <v>35</v>
      </c>
    </row>
    <row r="2472" spans="12:19" x14ac:dyDescent="0.25">
      <c r="L2472" t="str">
        <f t="shared" si="236"/>
        <v/>
      </c>
      <c r="M2472" t="str">
        <f t="shared" si="237"/>
        <v/>
      </c>
    </row>
    <row r="2473" spans="12:19" x14ac:dyDescent="0.25">
      <c r="L2473" t="str">
        <f t="shared" si="236"/>
        <v/>
      </c>
      <c r="M2473" t="str">
        <f t="shared" si="237"/>
        <v/>
      </c>
    </row>
    <row r="2474" spans="12:19" x14ac:dyDescent="0.25">
      <c r="L2474" t="str">
        <f t="shared" si="236"/>
        <v/>
      </c>
      <c r="M2474" t="str">
        <f t="shared" si="237"/>
        <v/>
      </c>
      <c r="N2474" t="s">
        <v>32</v>
      </c>
      <c r="O2474" t="s">
        <v>33</v>
      </c>
      <c r="P2474" t="s">
        <v>34</v>
      </c>
    </row>
    <row r="2475" spans="12:19" x14ac:dyDescent="0.25">
      <c r="L2475" t="str">
        <f t="shared" si="236"/>
        <v/>
      </c>
      <c r="M2475" t="str">
        <f t="shared" si="237"/>
        <v/>
      </c>
      <c r="N2475" t="e">
        <f>COS(RADIANS(M2475))</f>
        <v>#VALUE!</v>
      </c>
      <c r="O2475" t="str">
        <f>IFERROR(-COS(RADIANS(DEGREES(ASIN(((SIN(RADIANS(M2475)))*$C$26)/(SQRT((((SIN(RADIANS(M2475)))*$C$26)^2)+(($C$22-$C$25-(((SIN(RADIANS(90-M2475)))*$C$26))-$C$23)^2))))))),"")</f>
        <v/>
      </c>
      <c r="P2475" t="e">
        <f>N2475</f>
        <v>#VALUE!</v>
      </c>
      <c r="R2475">
        <v>0</v>
      </c>
    </row>
    <row r="2476" spans="12:19" x14ac:dyDescent="0.25">
      <c r="L2476" t="str">
        <f t="shared" si="236"/>
        <v/>
      </c>
      <c r="M2476" t="str">
        <f t="shared" si="237"/>
        <v/>
      </c>
      <c r="N2476" t="e">
        <f>SIN(RADIANS(M2475))</f>
        <v>#VALUE!</v>
      </c>
      <c r="O2476" t="e">
        <f>SIN(RADIANS(DEGREES(ASIN(((SIN(RADIANS(M2475)))*$C$26)/(SQRT((((SIN(RADIANS(M2475)))*$C$26)^2)+(($C$22-$C$25-(((SIN(RADIANS(90-M2475)))*$C$26))-$C$23)^2)))))))</f>
        <v>#VALUE!</v>
      </c>
      <c r="P2476" t="e">
        <f>N2476</f>
        <v>#VALUE!</v>
      </c>
      <c r="R2476">
        <f>$C$6</f>
        <v>1333.5</v>
      </c>
    </row>
    <row r="2477" spans="12:19" x14ac:dyDescent="0.25">
      <c r="L2477" t="str">
        <f t="shared" si="236"/>
        <v/>
      </c>
      <c r="M2477" t="str">
        <f t="shared" si="237"/>
        <v/>
      </c>
      <c r="N2477">
        <v>0</v>
      </c>
      <c r="O2477" t="e">
        <f>$C$23*O2476</f>
        <v>#VALUE!</v>
      </c>
      <c r="P2477" t="e">
        <f>$C$22*P2476</f>
        <v>#VALUE!</v>
      </c>
      <c r="R2477">
        <f>$C$20*$C$6</f>
        <v>25325.832000000002</v>
      </c>
    </row>
    <row r="2478" spans="12:19" x14ac:dyDescent="0.25">
      <c r="L2478" t="str">
        <f t="shared" si="236"/>
        <v/>
      </c>
      <c r="M2478" t="str">
        <f t="shared" si="237"/>
        <v/>
      </c>
    </row>
    <row r="2479" spans="12:19" x14ac:dyDescent="0.25">
      <c r="L2479" t="str">
        <f t="shared" si="236"/>
        <v/>
      </c>
      <c r="M2479" t="str">
        <f t="shared" si="237"/>
        <v/>
      </c>
      <c r="N2479" t="e">
        <f t="array" ref="N2479:P2481">MINVERSE(N2475:P2477)</f>
        <v>#VALUE!</v>
      </c>
      <c r="O2479" t="e">
        <v>#VALUE!</v>
      </c>
      <c r="P2479" t="e">
        <v>#VALUE!</v>
      </c>
      <c r="R2479" t="e">
        <f t="array" ref="R2479:R2481">MMULT(N2479:P2481,R2475:R2477)</f>
        <v>#VALUE!</v>
      </c>
      <c r="S2479" t="s">
        <v>35</v>
      </c>
    </row>
    <row r="2480" spans="12:19" x14ac:dyDescent="0.25">
      <c r="L2480" t="str">
        <f t="shared" si="236"/>
        <v/>
      </c>
      <c r="M2480" t="str">
        <f t="shared" si="237"/>
        <v/>
      </c>
      <c r="N2480" t="e">
        <v>#VALUE!</v>
      </c>
      <c r="O2480" t="e">
        <v>#VALUE!</v>
      </c>
      <c r="P2480" t="e">
        <v>#VALUE!</v>
      </c>
      <c r="R2480" t="e">
        <v>#VALUE!</v>
      </c>
      <c r="S2480" t="s">
        <v>35</v>
      </c>
    </row>
    <row r="2481" spans="12:19" x14ac:dyDescent="0.25">
      <c r="L2481" t="str">
        <f t="shared" si="236"/>
        <v/>
      </c>
      <c r="M2481" t="str">
        <f t="shared" si="237"/>
        <v/>
      </c>
      <c r="N2481" t="e">
        <v>#VALUE!</v>
      </c>
      <c r="O2481" t="e">
        <v>#VALUE!</v>
      </c>
      <c r="P2481" t="e">
        <v>#VALUE!</v>
      </c>
      <c r="R2481" t="e">
        <v>#VALUE!</v>
      </c>
      <c r="S2481" t="s">
        <v>35</v>
      </c>
    </row>
    <row r="2482" spans="12:19" x14ac:dyDescent="0.25">
      <c r="L2482" t="str">
        <f t="shared" si="236"/>
        <v/>
      </c>
      <c r="M2482" t="str">
        <f t="shared" si="237"/>
        <v/>
      </c>
    </row>
    <row r="2483" spans="12:19" x14ac:dyDescent="0.25">
      <c r="L2483" t="str">
        <f t="shared" si="236"/>
        <v/>
      </c>
      <c r="M2483" t="str">
        <f t="shared" si="237"/>
        <v/>
      </c>
    </row>
    <row r="2484" spans="12:19" x14ac:dyDescent="0.25">
      <c r="L2484" t="str">
        <f t="shared" si="236"/>
        <v/>
      </c>
      <c r="M2484" t="str">
        <f t="shared" si="237"/>
        <v/>
      </c>
      <c r="N2484" t="s">
        <v>32</v>
      </c>
      <c r="O2484" t="s">
        <v>33</v>
      </c>
      <c r="P2484" t="s">
        <v>34</v>
      </c>
    </row>
    <row r="2485" spans="12:19" x14ac:dyDescent="0.25">
      <c r="L2485" t="str">
        <f t="shared" si="236"/>
        <v/>
      </c>
      <c r="M2485" t="str">
        <f t="shared" si="237"/>
        <v/>
      </c>
      <c r="N2485" t="e">
        <f>COS(RADIANS(M2485))</f>
        <v>#VALUE!</v>
      </c>
      <c r="O2485" t="str">
        <f>IFERROR(-COS(RADIANS(DEGREES(ASIN(((SIN(RADIANS(M2485)))*$C$26)/(SQRT((((SIN(RADIANS(M2485)))*$C$26)^2)+(($C$22-$C$25-(((SIN(RADIANS(90-M2485)))*$C$26))-$C$23)^2))))))),"")</f>
        <v/>
      </c>
      <c r="P2485" t="e">
        <f>N2485</f>
        <v>#VALUE!</v>
      </c>
      <c r="R2485">
        <v>0</v>
      </c>
    </row>
    <row r="2486" spans="12:19" x14ac:dyDescent="0.25">
      <c r="L2486" t="str">
        <f t="shared" si="236"/>
        <v/>
      </c>
      <c r="M2486" t="str">
        <f t="shared" si="237"/>
        <v/>
      </c>
      <c r="N2486" t="e">
        <f>SIN(RADIANS(M2485))</f>
        <v>#VALUE!</v>
      </c>
      <c r="O2486" t="e">
        <f>SIN(RADIANS(DEGREES(ASIN(((SIN(RADIANS(M2485)))*$C$26)/(SQRT((((SIN(RADIANS(M2485)))*$C$26)^2)+(($C$22-$C$25-(((SIN(RADIANS(90-M2485)))*$C$26))-$C$23)^2)))))))</f>
        <v>#VALUE!</v>
      </c>
      <c r="P2486" t="e">
        <f>N2486</f>
        <v>#VALUE!</v>
      </c>
      <c r="R2486">
        <f>$C$6</f>
        <v>1333.5</v>
      </c>
    </row>
    <row r="2487" spans="12:19" x14ac:dyDescent="0.25">
      <c r="L2487" t="str">
        <f t="shared" si="236"/>
        <v/>
      </c>
      <c r="M2487" t="str">
        <f t="shared" si="237"/>
        <v/>
      </c>
      <c r="N2487">
        <v>0</v>
      </c>
      <c r="O2487" t="e">
        <f>$C$23*O2486</f>
        <v>#VALUE!</v>
      </c>
      <c r="P2487" t="e">
        <f>$C$22*P2486</f>
        <v>#VALUE!</v>
      </c>
      <c r="R2487">
        <f>$C$20*$C$6</f>
        <v>25325.832000000002</v>
      </c>
    </row>
    <row r="2488" spans="12:19" x14ac:dyDescent="0.25">
      <c r="L2488" t="str">
        <f t="shared" si="236"/>
        <v/>
      </c>
      <c r="M2488" t="str">
        <f t="shared" si="237"/>
        <v/>
      </c>
    </row>
    <row r="2489" spans="12:19" x14ac:dyDescent="0.25">
      <c r="L2489" t="str">
        <f t="shared" si="236"/>
        <v/>
      </c>
      <c r="M2489" t="str">
        <f t="shared" si="237"/>
        <v/>
      </c>
      <c r="N2489" t="e">
        <f t="array" ref="N2489:P2491">MINVERSE(N2485:P2487)</f>
        <v>#VALUE!</v>
      </c>
      <c r="O2489" t="e">
        <v>#VALUE!</v>
      </c>
      <c r="P2489" t="e">
        <v>#VALUE!</v>
      </c>
      <c r="R2489" t="e">
        <f t="array" ref="R2489:R2491">MMULT(N2489:P2491,R2485:R2487)</f>
        <v>#VALUE!</v>
      </c>
      <c r="S2489" t="s">
        <v>35</v>
      </c>
    </row>
    <row r="2490" spans="12:19" x14ac:dyDescent="0.25">
      <c r="L2490" t="str">
        <f t="shared" si="236"/>
        <v/>
      </c>
      <c r="M2490" t="str">
        <f t="shared" si="237"/>
        <v/>
      </c>
      <c r="N2490" t="e">
        <v>#VALUE!</v>
      </c>
      <c r="O2490" t="e">
        <v>#VALUE!</v>
      </c>
      <c r="P2490" t="e">
        <v>#VALUE!</v>
      </c>
      <c r="R2490" t="e">
        <v>#VALUE!</v>
      </c>
      <c r="S2490" t="s">
        <v>35</v>
      </c>
    </row>
    <row r="2491" spans="12:19" x14ac:dyDescent="0.25">
      <c r="L2491" t="str">
        <f t="shared" si="236"/>
        <v/>
      </c>
      <c r="M2491" t="str">
        <f t="shared" si="237"/>
        <v/>
      </c>
      <c r="N2491" t="e">
        <v>#VALUE!</v>
      </c>
      <c r="O2491" t="e">
        <v>#VALUE!</v>
      </c>
      <c r="P2491" t="e">
        <v>#VALUE!</v>
      </c>
      <c r="R2491" t="e">
        <v>#VALUE!</v>
      </c>
      <c r="S2491" t="s">
        <v>35</v>
      </c>
    </row>
    <row r="2492" spans="12:19" x14ac:dyDescent="0.25">
      <c r="L2492" t="str">
        <f t="shared" si="236"/>
        <v/>
      </c>
      <c r="M2492" t="str">
        <f t="shared" si="237"/>
        <v/>
      </c>
    </row>
    <row r="2493" spans="12:19" x14ac:dyDescent="0.25">
      <c r="L2493" t="str">
        <f t="shared" si="236"/>
        <v/>
      </c>
      <c r="M2493" t="str">
        <f t="shared" si="237"/>
        <v/>
      </c>
    </row>
    <row r="2494" spans="12:19" x14ac:dyDescent="0.25">
      <c r="L2494" t="str">
        <f t="shared" si="236"/>
        <v/>
      </c>
      <c r="M2494" t="str">
        <f t="shared" si="237"/>
        <v/>
      </c>
      <c r="N2494" t="s">
        <v>32</v>
      </c>
      <c r="O2494" t="s">
        <v>33</v>
      </c>
      <c r="P2494" t="s">
        <v>34</v>
      </c>
    </row>
    <row r="2495" spans="12:19" x14ac:dyDescent="0.25">
      <c r="L2495" t="str">
        <f t="shared" si="236"/>
        <v/>
      </c>
      <c r="M2495" t="str">
        <f t="shared" si="237"/>
        <v/>
      </c>
      <c r="N2495" t="e">
        <f>COS(RADIANS(M2495))</f>
        <v>#VALUE!</v>
      </c>
      <c r="O2495" t="str">
        <f>IFERROR(-COS(RADIANS(DEGREES(ASIN(((SIN(RADIANS(M2495)))*$C$26)/(SQRT((((SIN(RADIANS(M2495)))*$C$26)^2)+(($C$22-$C$25-(((SIN(RADIANS(90-M2495)))*$C$26))-$C$23)^2))))))),"")</f>
        <v/>
      </c>
      <c r="P2495" t="e">
        <f>N2495</f>
        <v>#VALUE!</v>
      </c>
      <c r="R2495">
        <v>0</v>
      </c>
    </row>
    <row r="2496" spans="12:19" x14ac:dyDescent="0.25">
      <c r="L2496" t="str">
        <f t="shared" si="236"/>
        <v/>
      </c>
      <c r="M2496" t="str">
        <f t="shared" si="237"/>
        <v/>
      </c>
      <c r="N2496" t="e">
        <f>SIN(RADIANS(M2495))</f>
        <v>#VALUE!</v>
      </c>
      <c r="O2496" t="e">
        <f>SIN(RADIANS(DEGREES(ASIN(((SIN(RADIANS(M2495)))*$C$26)/(SQRT((((SIN(RADIANS(M2495)))*$C$26)^2)+(($C$22-$C$25-(((SIN(RADIANS(90-M2495)))*$C$26))-$C$23)^2)))))))</f>
        <v>#VALUE!</v>
      </c>
      <c r="P2496" t="e">
        <f>N2496</f>
        <v>#VALUE!</v>
      </c>
      <c r="R2496">
        <f>$C$6</f>
        <v>1333.5</v>
      </c>
    </row>
    <row r="2497" spans="12:19" x14ac:dyDescent="0.25">
      <c r="L2497" t="str">
        <f t="shared" si="236"/>
        <v/>
      </c>
      <c r="M2497" t="str">
        <f t="shared" si="237"/>
        <v/>
      </c>
      <c r="N2497">
        <v>0</v>
      </c>
      <c r="O2497" t="e">
        <f>$C$23*O2496</f>
        <v>#VALUE!</v>
      </c>
      <c r="P2497" t="e">
        <f>$C$22*P2496</f>
        <v>#VALUE!</v>
      </c>
      <c r="R2497">
        <f>$C$20*$C$6</f>
        <v>25325.832000000002</v>
      </c>
    </row>
    <row r="2498" spans="12:19" x14ac:dyDescent="0.25">
      <c r="L2498" t="str">
        <f t="shared" si="236"/>
        <v/>
      </c>
      <c r="M2498" t="str">
        <f t="shared" si="237"/>
        <v/>
      </c>
    </row>
    <row r="2499" spans="12:19" x14ac:dyDescent="0.25">
      <c r="L2499" t="str">
        <f t="shared" si="236"/>
        <v/>
      </c>
      <c r="M2499" t="str">
        <f t="shared" si="237"/>
        <v/>
      </c>
      <c r="N2499" t="e">
        <f t="array" ref="N2499:P2501">MINVERSE(N2495:P2497)</f>
        <v>#VALUE!</v>
      </c>
      <c r="O2499" t="e">
        <v>#VALUE!</v>
      </c>
      <c r="P2499" t="e">
        <v>#VALUE!</v>
      </c>
      <c r="R2499" t="e">
        <f t="array" ref="R2499:R2501">MMULT(N2499:P2501,R2495:R2497)</f>
        <v>#VALUE!</v>
      </c>
      <c r="S2499" t="s">
        <v>35</v>
      </c>
    </row>
    <row r="2500" spans="12:19" x14ac:dyDescent="0.25">
      <c r="L2500" t="str">
        <f t="shared" si="236"/>
        <v/>
      </c>
      <c r="M2500" t="str">
        <f t="shared" si="237"/>
        <v/>
      </c>
      <c r="N2500" t="e">
        <v>#VALUE!</v>
      </c>
      <c r="O2500" t="e">
        <v>#VALUE!</v>
      </c>
      <c r="P2500" t="e">
        <v>#VALUE!</v>
      </c>
      <c r="R2500" t="e">
        <v>#VALUE!</v>
      </c>
      <c r="S2500" t="s">
        <v>35</v>
      </c>
    </row>
    <row r="2501" spans="12:19" x14ac:dyDescent="0.25">
      <c r="L2501" t="str">
        <f t="shared" si="236"/>
        <v/>
      </c>
      <c r="M2501" t="str">
        <f t="shared" si="237"/>
        <v/>
      </c>
      <c r="N2501" t="e">
        <v>#VALUE!</v>
      </c>
      <c r="O2501" t="e">
        <v>#VALUE!</v>
      </c>
      <c r="P2501" t="e">
        <v>#VALUE!</v>
      </c>
      <c r="R2501" t="e">
        <v>#VALUE!</v>
      </c>
      <c r="S2501" t="s">
        <v>35</v>
      </c>
    </row>
    <row r="2502" spans="12:19" x14ac:dyDescent="0.25">
      <c r="L2502" t="str">
        <f t="shared" si="236"/>
        <v/>
      </c>
      <c r="M2502" t="str">
        <f t="shared" si="237"/>
        <v/>
      </c>
    </row>
    <row r="2503" spans="12:19" x14ac:dyDescent="0.25">
      <c r="L2503" t="str">
        <f t="shared" si="236"/>
        <v/>
      </c>
      <c r="M2503" t="str">
        <f t="shared" si="237"/>
        <v/>
      </c>
    </row>
    <row r="2504" spans="12:19" x14ac:dyDescent="0.25">
      <c r="L2504" t="str">
        <f t="shared" si="236"/>
        <v/>
      </c>
      <c r="M2504" t="str">
        <f t="shared" si="237"/>
        <v/>
      </c>
      <c r="N2504" t="s">
        <v>32</v>
      </c>
      <c r="O2504" t="s">
        <v>33</v>
      </c>
      <c r="P2504" t="s">
        <v>34</v>
      </c>
    </row>
    <row r="2505" spans="12:19" x14ac:dyDescent="0.25">
      <c r="L2505" t="str">
        <f t="shared" si="236"/>
        <v/>
      </c>
      <c r="M2505" t="str">
        <f t="shared" si="237"/>
        <v/>
      </c>
      <c r="N2505" t="e">
        <f>COS(RADIANS(M2505))</f>
        <v>#VALUE!</v>
      </c>
      <c r="O2505" t="str">
        <f>IFERROR(-COS(RADIANS(DEGREES(ASIN(((SIN(RADIANS(M2505)))*$C$26)/(SQRT((((SIN(RADIANS(M2505)))*$C$26)^2)+(($C$22-$C$25-(((SIN(RADIANS(90-M2505)))*$C$26))-$C$23)^2))))))),"")</f>
        <v/>
      </c>
      <c r="P2505" t="e">
        <f>N2505</f>
        <v>#VALUE!</v>
      </c>
      <c r="R2505">
        <v>0</v>
      </c>
    </row>
    <row r="2506" spans="12:19" x14ac:dyDescent="0.25">
      <c r="L2506" t="str">
        <f t="shared" si="236"/>
        <v/>
      </c>
      <c r="M2506" t="str">
        <f t="shared" si="237"/>
        <v/>
      </c>
      <c r="N2506" t="e">
        <f>SIN(RADIANS(M2505))</f>
        <v>#VALUE!</v>
      </c>
      <c r="O2506" t="e">
        <f>SIN(RADIANS(DEGREES(ASIN(((SIN(RADIANS(M2505)))*$C$26)/(SQRT((((SIN(RADIANS(M2505)))*$C$26)^2)+(($C$22-$C$25-(((SIN(RADIANS(90-M2505)))*$C$26))-$C$23)^2)))))))</f>
        <v>#VALUE!</v>
      </c>
      <c r="P2506" t="e">
        <f>N2506</f>
        <v>#VALUE!</v>
      </c>
      <c r="R2506">
        <f>$C$6</f>
        <v>1333.5</v>
      </c>
    </row>
    <row r="2507" spans="12:19" x14ac:dyDescent="0.25">
      <c r="L2507" t="str">
        <f t="shared" si="236"/>
        <v/>
      </c>
      <c r="M2507" t="str">
        <f t="shared" si="237"/>
        <v/>
      </c>
      <c r="N2507">
        <v>0</v>
      </c>
      <c r="O2507" t="e">
        <f>$C$23*O2506</f>
        <v>#VALUE!</v>
      </c>
      <c r="P2507" t="e">
        <f>$C$22*P2506</f>
        <v>#VALUE!</v>
      </c>
      <c r="R2507">
        <f>$C$20*$C$6</f>
        <v>25325.832000000002</v>
      </c>
    </row>
    <row r="2508" spans="12:19" x14ac:dyDescent="0.25">
      <c r="L2508" t="str">
        <f t="shared" ref="L2508:L2571" si="238">IF(M2508="","",L2498+1)</f>
        <v/>
      </c>
      <c r="M2508" t="str">
        <f t="shared" si="237"/>
        <v/>
      </c>
    </row>
    <row r="2509" spans="12:19" x14ac:dyDescent="0.25">
      <c r="L2509" t="str">
        <f t="shared" si="238"/>
        <v/>
      </c>
      <c r="M2509" t="str">
        <f t="shared" si="237"/>
        <v/>
      </c>
      <c r="N2509" t="e">
        <f t="array" ref="N2509:P2511">MINVERSE(N2505:P2507)</f>
        <v>#VALUE!</v>
      </c>
      <c r="O2509" t="e">
        <v>#VALUE!</v>
      </c>
      <c r="P2509" t="e">
        <v>#VALUE!</v>
      </c>
      <c r="R2509" t="e">
        <f t="array" ref="R2509:R2511">MMULT(N2509:P2511,R2505:R2507)</f>
        <v>#VALUE!</v>
      </c>
      <c r="S2509" t="s">
        <v>35</v>
      </c>
    </row>
    <row r="2510" spans="12:19" x14ac:dyDescent="0.25">
      <c r="L2510" t="str">
        <f t="shared" si="238"/>
        <v/>
      </c>
      <c r="M2510" t="str">
        <f t="shared" si="237"/>
        <v/>
      </c>
      <c r="N2510" t="e">
        <v>#VALUE!</v>
      </c>
      <c r="O2510" t="e">
        <v>#VALUE!</v>
      </c>
      <c r="P2510" t="e">
        <v>#VALUE!</v>
      </c>
      <c r="R2510" t="e">
        <v>#VALUE!</v>
      </c>
      <c r="S2510" t="s">
        <v>35</v>
      </c>
    </row>
    <row r="2511" spans="12:19" x14ac:dyDescent="0.25">
      <c r="L2511" t="str">
        <f t="shared" si="238"/>
        <v/>
      </c>
      <c r="M2511" t="str">
        <f t="shared" si="237"/>
        <v/>
      </c>
      <c r="N2511" t="e">
        <v>#VALUE!</v>
      </c>
      <c r="O2511" t="e">
        <v>#VALUE!</v>
      </c>
      <c r="P2511" t="e">
        <v>#VALUE!</v>
      </c>
      <c r="R2511" t="e">
        <v>#VALUE!</v>
      </c>
      <c r="S2511" t="s">
        <v>35</v>
      </c>
    </row>
    <row r="2512" spans="12:19" x14ac:dyDescent="0.25">
      <c r="L2512" t="str">
        <f t="shared" si="238"/>
        <v/>
      </c>
      <c r="M2512" t="str">
        <f t="shared" si="237"/>
        <v/>
      </c>
    </row>
    <row r="2513" spans="12:19" x14ac:dyDescent="0.25">
      <c r="L2513" t="str">
        <f t="shared" si="238"/>
        <v/>
      </c>
      <c r="M2513" t="str">
        <f t="shared" si="237"/>
        <v/>
      </c>
    </row>
    <row r="2514" spans="12:19" x14ac:dyDescent="0.25">
      <c r="L2514" t="str">
        <f t="shared" si="238"/>
        <v/>
      </c>
      <c r="M2514" t="str">
        <f t="shared" si="237"/>
        <v/>
      </c>
      <c r="N2514" t="s">
        <v>32</v>
      </c>
      <c r="O2514" t="s">
        <v>33</v>
      </c>
      <c r="P2514" t="s">
        <v>34</v>
      </c>
    </row>
    <row r="2515" spans="12:19" x14ac:dyDescent="0.25">
      <c r="L2515" t="str">
        <f t="shared" si="238"/>
        <v/>
      </c>
      <c r="M2515" t="str">
        <f t="shared" si="237"/>
        <v/>
      </c>
      <c r="N2515" t="e">
        <f>COS(RADIANS(M2515))</f>
        <v>#VALUE!</v>
      </c>
      <c r="O2515" t="str">
        <f>IFERROR(-COS(RADIANS(DEGREES(ASIN(((SIN(RADIANS(M2515)))*$C$26)/(SQRT((((SIN(RADIANS(M2515)))*$C$26)^2)+(($C$22-$C$25-(((SIN(RADIANS(90-M2515)))*$C$26))-$C$23)^2))))))),"")</f>
        <v/>
      </c>
      <c r="P2515" t="e">
        <f>N2515</f>
        <v>#VALUE!</v>
      </c>
      <c r="R2515">
        <v>0</v>
      </c>
    </row>
    <row r="2516" spans="12:19" x14ac:dyDescent="0.25">
      <c r="L2516" t="str">
        <f t="shared" si="238"/>
        <v/>
      </c>
      <c r="M2516" t="str">
        <f t="shared" si="237"/>
        <v/>
      </c>
      <c r="N2516" t="e">
        <f>SIN(RADIANS(M2515))</f>
        <v>#VALUE!</v>
      </c>
      <c r="O2516" t="e">
        <f>SIN(RADIANS(DEGREES(ASIN(((SIN(RADIANS(M2515)))*$C$26)/(SQRT((((SIN(RADIANS(M2515)))*$C$26)^2)+(($C$22-$C$25-(((SIN(RADIANS(90-M2515)))*$C$26))-$C$23)^2)))))))</f>
        <v>#VALUE!</v>
      </c>
      <c r="P2516" t="e">
        <f>N2516</f>
        <v>#VALUE!</v>
      </c>
      <c r="R2516">
        <f>$C$6</f>
        <v>1333.5</v>
      </c>
    </row>
    <row r="2517" spans="12:19" x14ac:dyDescent="0.25">
      <c r="L2517" t="str">
        <f t="shared" si="238"/>
        <v/>
      </c>
      <c r="M2517" t="str">
        <f t="shared" si="237"/>
        <v/>
      </c>
      <c r="N2517">
        <v>0</v>
      </c>
      <c r="O2517" t="e">
        <f>$C$23*O2516</f>
        <v>#VALUE!</v>
      </c>
      <c r="P2517" t="e">
        <f>$C$22*P2516</f>
        <v>#VALUE!</v>
      </c>
      <c r="R2517">
        <f>$C$20*$C$6</f>
        <v>25325.832000000002</v>
      </c>
    </row>
    <row r="2518" spans="12:19" x14ac:dyDescent="0.25">
      <c r="L2518" t="str">
        <f t="shared" si="238"/>
        <v/>
      </c>
      <c r="M2518" t="str">
        <f t="shared" si="237"/>
        <v/>
      </c>
    </row>
    <row r="2519" spans="12:19" x14ac:dyDescent="0.25">
      <c r="L2519" t="str">
        <f t="shared" si="238"/>
        <v/>
      </c>
      <c r="M2519" t="str">
        <f t="shared" si="237"/>
        <v/>
      </c>
      <c r="N2519" t="e">
        <f t="array" ref="N2519:P2521">MINVERSE(N2515:P2517)</f>
        <v>#VALUE!</v>
      </c>
      <c r="O2519" t="e">
        <v>#VALUE!</v>
      </c>
      <c r="P2519" t="e">
        <v>#VALUE!</v>
      </c>
      <c r="R2519" t="e">
        <f t="array" ref="R2519:R2521">MMULT(N2519:P2521,R2515:R2517)</f>
        <v>#VALUE!</v>
      </c>
      <c r="S2519" t="s">
        <v>35</v>
      </c>
    </row>
    <row r="2520" spans="12:19" x14ac:dyDescent="0.25">
      <c r="L2520" t="str">
        <f t="shared" si="238"/>
        <v/>
      </c>
      <c r="M2520" t="str">
        <f t="shared" si="237"/>
        <v/>
      </c>
      <c r="N2520" t="e">
        <v>#VALUE!</v>
      </c>
      <c r="O2520" t="e">
        <v>#VALUE!</v>
      </c>
      <c r="P2520" t="e">
        <v>#VALUE!</v>
      </c>
      <c r="R2520" t="e">
        <v>#VALUE!</v>
      </c>
      <c r="S2520" t="s">
        <v>35</v>
      </c>
    </row>
    <row r="2521" spans="12:19" x14ac:dyDescent="0.25">
      <c r="L2521" t="str">
        <f t="shared" si="238"/>
        <v/>
      </c>
      <c r="M2521" t="str">
        <f t="shared" si="237"/>
        <v/>
      </c>
      <c r="N2521" t="e">
        <v>#VALUE!</v>
      </c>
      <c r="O2521" t="e">
        <v>#VALUE!</v>
      </c>
      <c r="P2521" t="e">
        <v>#VALUE!</v>
      </c>
      <c r="R2521" t="e">
        <v>#VALUE!</v>
      </c>
      <c r="S2521" t="s">
        <v>35</v>
      </c>
    </row>
    <row r="2522" spans="12:19" x14ac:dyDescent="0.25">
      <c r="L2522" t="str">
        <f t="shared" si="238"/>
        <v/>
      </c>
      <c r="M2522" t="str">
        <f t="shared" si="237"/>
        <v/>
      </c>
    </row>
    <row r="2523" spans="12:19" x14ac:dyDescent="0.25">
      <c r="L2523" t="str">
        <f t="shared" si="238"/>
        <v/>
      </c>
      <c r="M2523" t="str">
        <f t="shared" si="237"/>
        <v/>
      </c>
    </row>
    <row r="2524" spans="12:19" x14ac:dyDescent="0.25">
      <c r="L2524" t="str">
        <f t="shared" si="238"/>
        <v/>
      </c>
      <c r="M2524" t="str">
        <f t="shared" si="237"/>
        <v/>
      </c>
      <c r="N2524" t="s">
        <v>32</v>
      </c>
      <c r="O2524" t="s">
        <v>33</v>
      </c>
      <c r="P2524" t="s">
        <v>34</v>
      </c>
    </row>
    <row r="2525" spans="12:19" x14ac:dyDescent="0.25">
      <c r="L2525" t="str">
        <f t="shared" si="238"/>
        <v/>
      </c>
      <c r="M2525" t="str">
        <f t="shared" si="237"/>
        <v/>
      </c>
      <c r="N2525" t="e">
        <f>COS(RADIANS(M2525))</f>
        <v>#VALUE!</v>
      </c>
      <c r="O2525" t="str">
        <f>IFERROR(-COS(RADIANS(DEGREES(ASIN(((SIN(RADIANS(M2525)))*$C$26)/(SQRT((((SIN(RADIANS(M2525)))*$C$26)^2)+(($C$22-$C$25-(((SIN(RADIANS(90-M2525)))*$C$26))-$C$23)^2))))))),"")</f>
        <v/>
      </c>
      <c r="P2525" t="e">
        <f>N2525</f>
        <v>#VALUE!</v>
      </c>
      <c r="R2525">
        <v>0</v>
      </c>
    </row>
    <row r="2526" spans="12:19" x14ac:dyDescent="0.25">
      <c r="L2526" t="str">
        <f t="shared" si="238"/>
        <v/>
      </c>
      <c r="M2526" t="str">
        <f t="shared" si="237"/>
        <v/>
      </c>
      <c r="N2526" t="e">
        <f>SIN(RADIANS(M2525))</f>
        <v>#VALUE!</v>
      </c>
      <c r="O2526" t="e">
        <f>SIN(RADIANS(DEGREES(ASIN(((SIN(RADIANS(M2525)))*$C$26)/(SQRT((((SIN(RADIANS(M2525)))*$C$26)^2)+(($C$22-$C$25-(((SIN(RADIANS(90-M2525)))*$C$26))-$C$23)^2)))))))</f>
        <v>#VALUE!</v>
      </c>
      <c r="P2526" t="e">
        <f>N2526</f>
        <v>#VALUE!</v>
      </c>
      <c r="R2526">
        <f>$C$6</f>
        <v>1333.5</v>
      </c>
    </row>
    <row r="2527" spans="12:19" x14ac:dyDescent="0.25">
      <c r="L2527" t="str">
        <f t="shared" si="238"/>
        <v/>
      </c>
      <c r="M2527" t="str">
        <f t="shared" si="237"/>
        <v/>
      </c>
      <c r="N2527">
        <v>0</v>
      </c>
      <c r="O2527" t="e">
        <f>$C$23*O2526</f>
        <v>#VALUE!</v>
      </c>
      <c r="P2527" t="e">
        <f>$C$22*P2526</f>
        <v>#VALUE!</v>
      </c>
      <c r="R2527">
        <f>$C$20*$C$6</f>
        <v>25325.832000000002</v>
      </c>
    </row>
    <row r="2528" spans="12:19" x14ac:dyDescent="0.25">
      <c r="L2528" t="str">
        <f t="shared" si="238"/>
        <v/>
      </c>
      <c r="M2528" t="str">
        <f t="shared" si="237"/>
        <v/>
      </c>
    </row>
    <row r="2529" spans="12:19" x14ac:dyDescent="0.25">
      <c r="L2529" t="str">
        <f t="shared" si="238"/>
        <v/>
      </c>
      <c r="M2529" t="str">
        <f t="shared" si="237"/>
        <v/>
      </c>
      <c r="N2529" t="e">
        <f t="array" ref="N2529:P2531">MINVERSE(N2525:P2527)</f>
        <v>#VALUE!</v>
      </c>
      <c r="O2529" t="e">
        <v>#VALUE!</v>
      </c>
      <c r="P2529" t="e">
        <v>#VALUE!</v>
      </c>
      <c r="R2529" t="e">
        <f t="array" ref="R2529:R2531">MMULT(N2529:P2531,R2525:R2527)</f>
        <v>#VALUE!</v>
      </c>
      <c r="S2529" t="s">
        <v>35</v>
      </c>
    </row>
    <row r="2530" spans="12:19" x14ac:dyDescent="0.25">
      <c r="L2530" t="str">
        <f t="shared" si="238"/>
        <v/>
      </c>
      <c r="M2530" t="str">
        <f t="shared" si="237"/>
        <v/>
      </c>
      <c r="N2530" t="e">
        <v>#VALUE!</v>
      </c>
      <c r="O2530" t="e">
        <v>#VALUE!</v>
      </c>
      <c r="P2530" t="e">
        <v>#VALUE!</v>
      </c>
      <c r="R2530" t="e">
        <v>#VALUE!</v>
      </c>
      <c r="S2530" t="s">
        <v>35</v>
      </c>
    </row>
    <row r="2531" spans="12:19" x14ac:dyDescent="0.25">
      <c r="L2531" t="str">
        <f t="shared" si="238"/>
        <v/>
      </c>
      <c r="M2531" t="str">
        <f t="shared" ref="M2531:M2594" si="239">IF(M2521="","",IF(((M2521+$O$61)&gt;=$O$49+($O$61/2)),"",(M2521+$O$61)))</f>
        <v/>
      </c>
      <c r="N2531" t="e">
        <v>#VALUE!</v>
      </c>
      <c r="O2531" t="e">
        <v>#VALUE!</v>
      </c>
      <c r="P2531" t="e">
        <v>#VALUE!</v>
      </c>
      <c r="R2531" t="e">
        <v>#VALUE!</v>
      </c>
      <c r="S2531" t="s">
        <v>35</v>
      </c>
    </row>
    <row r="2532" spans="12:19" x14ac:dyDescent="0.25">
      <c r="L2532" t="str">
        <f t="shared" si="238"/>
        <v/>
      </c>
      <c r="M2532" t="str">
        <f t="shared" si="239"/>
        <v/>
      </c>
    </row>
    <row r="2533" spans="12:19" x14ac:dyDescent="0.25">
      <c r="L2533" t="str">
        <f t="shared" si="238"/>
        <v/>
      </c>
      <c r="M2533" t="str">
        <f t="shared" si="239"/>
        <v/>
      </c>
    </row>
    <row r="2534" spans="12:19" x14ac:dyDescent="0.25">
      <c r="L2534" t="str">
        <f t="shared" si="238"/>
        <v/>
      </c>
      <c r="M2534" t="str">
        <f t="shared" si="239"/>
        <v/>
      </c>
      <c r="N2534" t="s">
        <v>32</v>
      </c>
      <c r="O2534" t="s">
        <v>33</v>
      </c>
      <c r="P2534" t="s">
        <v>34</v>
      </c>
    </row>
    <row r="2535" spans="12:19" x14ac:dyDescent="0.25">
      <c r="L2535" t="str">
        <f t="shared" si="238"/>
        <v/>
      </c>
      <c r="M2535" t="str">
        <f t="shared" si="239"/>
        <v/>
      </c>
      <c r="N2535" t="e">
        <f>COS(RADIANS(M2535))</f>
        <v>#VALUE!</v>
      </c>
      <c r="O2535" t="str">
        <f>IFERROR(-COS(RADIANS(DEGREES(ASIN(((SIN(RADIANS(M2535)))*$C$26)/(SQRT((((SIN(RADIANS(M2535)))*$C$26)^2)+(($C$22-$C$25-(((SIN(RADIANS(90-M2535)))*$C$26))-$C$23)^2))))))),"")</f>
        <v/>
      </c>
      <c r="P2535" t="e">
        <f>N2535</f>
        <v>#VALUE!</v>
      </c>
      <c r="R2535">
        <v>0</v>
      </c>
    </row>
    <row r="2536" spans="12:19" x14ac:dyDescent="0.25">
      <c r="L2536" t="str">
        <f t="shared" si="238"/>
        <v/>
      </c>
      <c r="M2536" t="str">
        <f t="shared" si="239"/>
        <v/>
      </c>
      <c r="N2536" t="e">
        <f>SIN(RADIANS(M2535))</f>
        <v>#VALUE!</v>
      </c>
      <c r="O2536" t="e">
        <f>SIN(RADIANS(DEGREES(ASIN(((SIN(RADIANS(M2535)))*$C$26)/(SQRT((((SIN(RADIANS(M2535)))*$C$26)^2)+(($C$22-$C$25-(((SIN(RADIANS(90-M2535)))*$C$26))-$C$23)^2)))))))</f>
        <v>#VALUE!</v>
      </c>
      <c r="P2536" t="e">
        <f>N2536</f>
        <v>#VALUE!</v>
      </c>
      <c r="R2536">
        <f>$C$6</f>
        <v>1333.5</v>
      </c>
    </row>
    <row r="2537" spans="12:19" x14ac:dyDescent="0.25">
      <c r="L2537" t="str">
        <f t="shared" si="238"/>
        <v/>
      </c>
      <c r="M2537" t="str">
        <f t="shared" si="239"/>
        <v/>
      </c>
      <c r="N2537">
        <v>0</v>
      </c>
      <c r="O2537" t="e">
        <f>$C$23*O2536</f>
        <v>#VALUE!</v>
      </c>
      <c r="P2537" t="e">
        <f>$C$22*P2536</f>
        <v>#VALUE!</v>
      </c>
      <c r="R2537">
        <f>$C$20*$C$6</f>
        <v>25325.832000000002</v>
      </c>
    </row>
    <row r="2538" spans="12:19" x14ac:dyDescent="0.25">
      <c r="L2538" t="str">
        <f t="shared" si="238"/>
        <v/>
      </c>
      <c r="M2538" t="str">
        <f t="shared" si="239"/>
        <v/>
      </c>
    </row>
    <row r="2539" spans="12:19" x14ac:dyDescent="0.25">
      <c r="L2539" t="str">
        <f t="shared" si="238"/>
        <v/>
      </c>
      <c r="M2539" t="str">
        <f t="shared" si="239"/>
        <v/>
      </c>
      <c r="N2539" t="e">
        <f t="array" ref="N2539:P2541">MINVERSE(N2535:P2537)</f>
        <v>#VALUE!</v>
      </c>
      <c r="O2539" t="e">
        <v>#VALUE!</v>
      </c>
      <c r="P2539" t="e">
        <v>#VALUE!</v>
      </c>
      <c r="R2539" t="e">
        <f t="array" ref="R2539:R2541">MMULT(N2539:P2541,R2535:R2537)</f>
        <v>#VALUE!</v>
      </c>
      <c r="S2539" t="s">
        <v>35</v>
      </c>
    </row>
    <row r="2540" spans="12:19" x14ac:dyDescent="0.25">
      <c r="L2540" t="str">
        <f t="shared" si="238"/>
        <v/>
      </c>
      <c r="M2540" t="str">
        <f t="shared" si="239"/>
        <v/>
      </c>
      <c r="N2540" t="e">
        <v>#VALUE!</v>
      </c>
      <c r="O2540" t="e">
        <v>#VALUE!</v>
      </c>
      <c r="P2540" t="e">
        <v>#VALUE!</v>
      </c>
      <c r="R2540" t="e">
        <v>#VALUE!</v>
      </c>
      <c r="S2540" t="s">
        <v>35</v>
      </c>
    </row>
    <row r="2541" spans="12:19" x14ac:dyDescent="0.25">
      <c r="L2541" t="str">
        <f t="shared" si="238"/>
        <v/>
      </c>
      <c r="M2541" t="str">
        <f t="shared" si="239"/>
        <v/>
      </c>
      <c r="N2541" t="e">
        <v>#VALUE!</v>
      </c>
      <c r="O2541" t="e">
        <v>#VALUE!</v>
      </c>
      <c r="P2541" t="e">
        <v>#VALUE!</v>
      </c>
      <c r="R2541" t="e">
        <v>#VALUE!</v>
      </c>
      <c r="S2541" t="s">
        <v>35</v>
      </c>
    </row>
    <row r="2542" spans="12:19" x14ac:dyDescent="0.25">
      <c r="L2542" t="str">
        <f t="shared" si="238"/>
        <v/>
      </c>
      <c r="M2542" t="str">
        <f t="shared" si="239"/>
        <v/>
      </c>
    </row>
    <row r="2543" spans="12:19" x14ac:dyDescent="0.25">
      <c r="L2543" t="str">
        <f t="shared" si="238"/>
        <v/>
      </c>
      <c r="M2543" t="str">
        <f t="shared" si="239"/>
        <v/>
      </c>
    </row>
    <row r="2544" spans="12:19" x14ac:dyDescent="0.25">
      <c r="L2544" t="str">
        <f t="shared" si="238"/>
        <v/>
      </c>
      <c r="M2544" t="str">
        <f t="shared" si="239"/>
        <v/>
      </c>
      <c r="N2544" t="s">
        <v>32</v>
      </c>
      <c r="O2544" t="s">
        <v>33</v>
      </c>
      <c r="P2544" t="s">
        <v>34</v>
      </c>
    </row>
    <row r="2545" spans="12:19" x14ac:dyDescent="0.25">
      <c r="L2545" t="str">
        <f t="shared" si="238"/>
        <v/>
      </c>
      <c r="M2545" t="str">
        <f t="shared" si="239"/>
        <v/>
      </c>
      <c r="N2545" t="e">
        <f>COS(RADIANS(M2545))</f>
        <v>#VALUE!</v>
      </c>
      <c r="O2545" t="str">
        <f>IFERROR(-COS(RADIANS(DEGREES(ASIN(((SIN(RADIANS(M2545)))*$C$26)/(SQRT((((SIN(RADIANS(M2545)))*$C$26)^2)+(($C$22-$C$25-(((SIN(RADIANS(90-M2545)))*$C$26))-$C$23)^2))))))),"")</f>
        <v/>
      </c>
      <c r="P2545" t="e">
        <f>N2545</f>
        <v>#VALUE!</v>
      </c>
      <c r="R2545">
        <v>0</v>
      </c>
    </row>
    <row r="2546" spans="12:19" x14ac:dyDescent="0.25">
      <c r="L2546" t="str">
        <f t="shared" si="238"/>
        <v/>
      </c>
      <c r="M2546" t="str">
        <f t="shared" si="239"/>
        <v/>
      </c>
      <c r="N2546" t="e">
        <f>SIN(RADIANS(M2545))</f>
        <v>#VALUE!</v>
      </c>
      <c r="O2546" t="e">
        <f>SIN(RADIANS(DEGREES(ASIN(((SIN(RADIANS(M2545)))*$C$26)/(SQRT((((SIN(RADIANS(M2545)))*$C$26)^2)+(($C$22-$C$25-(((SIN(RADIANS(90-M2545)))*$C$26))-$C$23)^2)))))))</f>
        <v>#VALUE!</v>
      </c>
      <c r="P2546" t="e">
        <f>N2546</f>
        <v>#VALUE!</v>
      </c>
      <c r="R2546">
        <f>$C$6</f>
        <v>1333.5</v>
      </c>
    </row>
    <row r="2547" spans="12:19" x14ac:dyDescent="0.25">
      <c r="L2547" t="str">
        <f t="shared" si="238"/>
        <v/>
      </c>
      <c r="M2547" t="str">
        <f t="shared" si="239"/>
        <v/>
      </c>
      <c r="N2547">
        <v>0</v>
      </c>
      <c r="O2547" t="e">
        <f>$C$23*O2546</f>
        <v>#VALUE!</v>
      </c>
      <c r="P2547" t="e">
        <f>$C$22*P2546</f>
        <v>#VALUE!</v>
      </c>
      <c r="R2547">
        <f>$C$20*$C$6</f>
        <v>25325.832000000002</v>
      </c>
    </row>
    <row r="2548" spans="12:19" x14ac:dyDescent="0.25">
      <c r="L2548" t="str">
        <f t="shared" si="238"/>
        <v/>
      </c>
      <c r="M2548" t="str">
        <f t="shared" si="239"/>
        <v/>
      </c>
    </row>
    <row r="2549" spans="12:19" x14ac:dyDescent="0.25">
      <c r="L2549" t="str">
        <f t="shared" si="238"/>
        <v/>
      </c>
      <c r="M2549" t="str">
        <f t="shared" si="239"/>
        <v/>
      </c>
      <c r="N2549" t="e">
        <f t="array" ref="N2549:P2551">MINVERSE(N2545:P2547)</f>
        <v>#VALUE!</v>
      </c>
      <c r="O2549" t="e">
        <v>#VALUE!</v>
      </c>
      <c r="P2549" t="e">
        <v>#VALUE!</v>
      </c>
      <c r="R2549" t="e">
        <f t="array" ref="R2549:R2551">MMULT(N2549:P2551,R2545:R2547)</f>
        <v>#VALUE!</v>
      </c>
      <c r="S2549" t="s">
        <v>35</v>
      </c>
    </row>
    <row r="2550" spans="12:19" x14ac:dyDescent="0.25">
      <c r="L2550" t="str">
        <f t="shared" si="238"/>
        <v/>
      </c>
      <c r="M2550" t="str">
        <f t="shared" si="239"/>
        <v/>
      </c>
      <c r="N2550" t="e">
        <v>#VALUE!</v>
      </c>
      <c r="O2550" t="e">
        <v>#VALUE!</v>
      </c>
      <c r="P2550" t="e">
        <v>#VALUE!</v>
      </c>
      <c r="R2550" t="e">
        <v>#VALUE!</v>
      </c>
      <c r="S2550" t="s">
        <v>35</v>
      </c>
    </row>
    <row r="2551" spans="12:19" x14ac:dyDescent="0.25">
      <c r="L2551" t="str">
        <f t="shared" si="238"/>
        <v/>
      </c>
      <c r="M2551" t="str">
        <f t="shared" si="239"/>
        <v/>
      </c>
      <c r="N2551" t="e">
        <v>#VALUE!</v>
      </c>
      <c r="O2551" t="e">
        <v>#VALUE!</v>
      </c>
      <c r="P2551" t="e">
        <v>#VALUE!</v>
      </c>
      <c r="R2551" t="e">
        <v>#VALUE!</v>
      </c>
      <c r="S2551" t="s">
        <v>35</v>
      </c>
    </row>
    <row r="2552" spans="12:19" x14ac:dyDescent="0.25">
      <c r="L2552" t="str">
        <f t="shared" si="238"/>
        <v/>
      </c>
      <c r="M2552" t="str">
        <f t="shared" si="239"/>
        <v/>
      </c>
    </row>
    <row r="2553" spans="12:19" x14ac:dyDescent="0.25">
      <c r="L2553" t="str">
        <f t="shared" si="238"/>
        <v/>
      </c>
      <c r="M2553" t="str">
        <f t="shared" si="239"/>
        <v/>
      </c>
    </row>
    <row r="2554" spans="12:19" x14ac:dyDescent="0.25">
      <c r="L2554" t="str">
        <f t="shared" si="238"/>
        <v/>
      </c>
      <c r="M2554" t="str">
        <f t="shared" si="239"/>
        <v/>
      </c>
      <c r="N2554" t="s">
        <v>32</v>
      </c>
      <c r="O2554" t="s">
        <v>33</v>
      </c>
      <c r="P2554" t="s">
        <v>34</v>
      </c>
    </row>
    <row r="2555" spans="12:19" x14ac:dyDescent="0.25">
      <c r="L2555" t="str">
        <f t="shared" si="238"/>
        <v/>
      </c>
      <c r="M2555" t="str">
        <f t="shared" si="239"/>
        <v/>
      </c>
      <c r="N2555" t="e">
        <f>COS(RADIANS(M2555))</f>
        <v>#VALUE!</v>
      </c>
      <c r="O2555" t="str">
        <f>IFERROR(-COS(RADIANS(DEGREES(ASIN(((SIN(RADIANS(M2555)))*$C$26)/(SQRT((((SIN(RADIANS(M2555)))*$C$26)^2)+(($C$22-$C$25-(((SIN(RADIANS(90-M2555)))*$C$26))-$C$23)^2))))))),"")</f>
        <v/>
      </c>
      <c r="P2555" t="e">
        <f>N2555</f>
        <v>#VALUE!</v>
      </c>
      <c r="R2555">
        <v>0</v>
      </c>
    </row>
    <row r="2556" spans="12:19" x14ac:dyDescent="0.25">
      <c r="L2556" t="str">
        <f t="shared" si="238"/>
        <v/>
      </c>
      <c r="M2556" t="str">
        <f t="shared" si="239"/>
        <v/>
      </c>
      <c r="N2556" t="e">
        <f>SIN(RADIANS(M2555))</f>
        <v>#VALUE!</v>
      </c>
      <c r="O2556" t="e">
        <f>SIN(RADIANS(DEGREES(ASIN(((SIN(RADIANS(M2555)))*$C$26)/(SQRT((((SIN(RADIANS(M2555)))*$C$26)^2)+(($C$22-$C$25-(((SIN(RADIANS(90-M2555)))*$C$26))-$C$23)^2)))))))</f>
        <v>#VALUE!</v>
      </c>
      <c r="P2556" t="e">
        <f>N2556</f>
        <v>#VALUE!</v>
      </c>
      <c r="R2556">
        <f>$C$6</f>
        <v>1333.5</v>
      </c>
    </row>
    <row r="2557" spans="12:19" x14ac:dyDescent="0.25">
      <c r="L2557" t="str">
        <f t="shared" si="238"/>
        <v/>
      </c>
      <c r="M2557" t="str">
        <f t="shared" si="239"/>
        <v/>
      </c>
      <c r="N2557">
        <v>0</v>
      </c>
      <c r="O2557" t="e">
        <f>$C$23*O2556</f>
        <v>#VALUE!</v>
      </c>
      <c r="P2557" t="e">
        <f>$C$22*P2556</f>
        <v>#VALUE!</v>
      </c>
      <c r="R2557">
        <f>$C$20*$C$6</f>
        <v>25325.832000000002</v>
      </c>
    </row>
    <row r="2558" spans="12:19" x14ac:dyDescent="0.25">
      <c r="L2558" t="str">
        <f t="shared" si="238"/>
        <v/>
      </c>
      <c r="M2558" t="str">
        <f t="shared" si="239"/>
        <v/>
      </c>
    </row>
    <row r="2559" spans="12:19" x14ac:dyDescent="0.25">
      <c r="L2559" t="str">
        <f t="shared" si="238"/>
        <v/>
      </c>
      <c r="M2559" t="str">
        <f t="shared" si="239"/>
        <v/>
      </c>
      <c r="N2559" t="e">
        <f t="array" ref="N2559:P2561">MINVERSE(N2555:P2557)</f>
        <v>#VALUE!</v>
      </c>
      <c r="O2559" t="e">
        <v>#VALUE!</v>
      </c>
      <c r="P2559" t="e">
        <v>#VALUE!</v>
      </c>
      <c r="R2559" t="e">
        <f t="array" ref="R2559:R2561">MMULT(N2559:P2561,R2555:R2557)</f>
        <v>#VALUE!</v>
      </c>
      <c r="S2559" t="s">
        <v>35</v>
      </c>
    </row>
    <row r="2560" spans="12:19" x14ac:dyDescent="0.25">
      <c r="L2560" t="str">
        <f t="shared" si="238"/>
        <v/>
      </c>
      <c r="M2560" t="str">
        <f t="shared" si="239"/>
        <v/>
      </c>
      <c r="N2560" t="e">
        <v>#VALUE!</v>
      </c>
      <c r="O2560" t="e">
        <v>#VALUE!</v>
      </c>
      <c r="P2560" t="e">
        <v>#VALUE!</v>
      </c>
      <c r="R2560" t="e">
        <v>#VALUE!</v>
      </c>
      <c r="S2560" t="s">
        <v>35</v>
      </c>
    </row>
    <row r="2561" spans="12:19" x14ac:dyDescent="0.25">
      <c r="L2561" t="str">
        <f t="shared" si="238"/>
        <v/>
      </c>
      <c r="M2561" t="str">
        <f t="shared" si="239"/>
        <v/>
      </c>
      <c r="N2561" t="e">
        <v>#VALUE!</v>
      </c>
      <c r="O2561" t="e">
        <v>#VALUE!</v>
      </c>
      <c r="P2561" t="e">
        <v>#VALUE!</v>
      </c>
      <c r="R2561" t="e">
        <v>#VALUE!</v>
      </c>
      <c r="S2561" t="s">
        <v>35</v>
      </c>
    </row>
    <row r="2562" spans="12:19" x14ac:dyDescent="0.25">
      <c r="L2562" t="str">
        <f t="shared" si="238"/>
        <v/>
      </c>
      <c r="M2562" t="str">
        <f t="shared" si="239"/>
        <v/>
      </c>
    </row>
    <row r="2563" spans="12:19" x14ac:dyDescent="0.25">
      <c r="L2563" t="str">
        <f t="shared" si="238"/>
        <v/>
      </c>
      <c r="M2563" t="str">
        <f t="shared" si="239"/>
        <v/>
      </c>
    </row>
    <row r="2564" spans="12:19" x14ac:dyDescent="0.25">
      <c r="L2564" t="str">
        <f t="shared" si="238"/>
        <v/>
      </c>
      <c r="M2564" t="str">
        <f t="shared" si="239"/>
        <v/>
      </c>
      <c r="N2564" t="s">
        <v>32</v>
      </c>
      <c r="O2564" t="s">
        <v>33</v>
      </c>
      <c r="P2564" t="s">
        <v>34</v>
      </c>
    </row>
    <row r="2565" spans="12:19" x14ac:dyDescent="0.25">
      <c r="L2565" t="str">
        <f t="shared" si="238"/>
        <v/>
      </c>
      <c r="M2565" t="str">
        <f t="shared" si="239"/>
        <v/>
      </c>
      <c r="N2565" t="e">
        <f>COS(RADIANS(M2565))</f>
        <v>#VALUE!</v>
      </c>
      <c r="O2565" t="str">
        <f>IFERROR(-COS(RADIANS(DEGREES(ASIN(((SIN(RADIANS(M2565)))*$C$26)/(SQRT((((SIN(RADIANS(M2565)))*$C$26)^2)+(($C$22-$C$25-(((SIN(RADIANS(90-M2565)))*$C$26))-$C$23)^2))))))),"")</f>
        <v/>
      </c>
      <c r="P2565" t="e">
        <f>N2565</f>
        <v>#VALUE!</v>
      </c>
      <c r="R2565">
        <v>0</v>
      </c>
    </row>
    <row r="2566" spans="12:19" x14ac:dyDescent="0.25">
      <c r="L2566" t="str">
        <f t="shared" si="238"/>
        <v/>
      </c>
      <c r="M2566" t="str">
        <f t="shared" si="239"/>
        <v/>
      </c>
      <c r="N2566" t="e">
        <f>SIN(RADIANS(M2565))</f>
        <v>#VALUE!</v>
      </c>
      <c r="O2566" t="e">
        <f>SIN(RADIANS(DEGREES(ASIN(((SIN(RADIANS(M2565)))*$C$26)/(SQRT((((SIN(RADIANS(M2565)))*$C$26)^2)+(($C$22-$C$25-(((SIN(RADIANS(90-M2565)))*$C$26))-$C$23)^2)))))))</f>
        <v>#VALUE!</v>
      </c>
      <c r="P2566" t="e">
        <f>N2566</f>
        <v>#VALUE!</v>
      </c>
      <c r="R2566">
        <f>$C$6</f>
        <v>1333.5</v>
      </c>
    </row>
    <row r="2567" spans="12:19" x14ac:dyDescent="0.25">
      <c r="L2567" t="str">
        <f t="shared" si="238"/>
        <v/>
      </c>
      <c r="M2567" t="str">
        <f t="shared" si="239"/>
        <v/>
      </c>
      <c r="N2567">
        <v>0</v>
      </c>
      <c r="O2567" t="e">
        <f>$C$23*O2566</f>
        <v>#VALUE!</v>
      </c>
      <c r="P2567" t="e">
        <f>$C$22*P2566</f>
        <v>#VALUE!</v>
      </c>
      <c r="R2567">
        <f>$C$20*$C$6</f>
        <v>25325.832000000002</v>
      </c>
    </row>
    <row r="2568" spans="12:19" x14ac:dyDescent="0.25">
      <c r="L2568" t="str">
        <f t="shared" si="238"/>
        <v/>
      </c>
      <c r="M2568" t="str">
        <f t="shared" si="239"/>
        <v/>
      </c>
    </row>
    <row r="2569" spans="12:19" x14ac:dyDescent="0.25">
      <c r="L2569" t="str">
        <f t="shared" si="238"/>
        <v/>
      </c>
      <c r="M2569" t="str">
        <f t="shared" si="239"/>
        <v/>
      </c>
      <c r="N2569" t="e">
        <f t="array" ref="N2569:P2571">MINVERSE(N2565:P2567)</f>
        <v>#VALUE!</v>
      </c>
      <c r="O2569" t="e">
        <v>#VALUE!</v>
      </c>
      <c r="P2569" t="e">
        <v>#VALUE!</v>
      </c>
      <c r="R2569" t="e">
        <f t="array" ref="R2569:R2571">MMULT(N2569:P2571,R2565:R2567)</f>
        <v>#VALUE!</v>
      </c>
      <c r="S2569" t="s">
        <v>35</v>
      </c>
    </row>
    <row r="2570" spans="12:19" x14ac:dyDescent="0.25">
      <c r="L2570" t="str">
        <f t="shared" si="238"/>
        <v/>
      </c>
      <c r="M2570" t="str">
        <f t="shared" si="239"/>
        <v/>
      </c>
      <c r="N2570" t="e">
        <v>#VALUE!</v>
      </c>
      <c r="O2570" t="e">
        <v>#VALUE!</v>
      </c>
      <c r="P2570" t="e">
        <v>#VALUE!</v>
      </c>
      <c r="R2570" t="e">
        <v>#VALUE!</v>
      </c>
      <c r="S2570" t="s">
        <v>35</v>
      </c>
    </row>
    <row r="2571" spans="12:19" x14ac:dyDescent="0.25">
      <c r="L2571" t="str">
        <f t="shared" si="238"/>
        <v/>
      </c>
      <c r="M2571" t="str">
        <f t="shared" si="239"/>
        <v/>
      </c>
      <c r="N2571" t="e">
        <v>#VALUE!</v>
      </c>
      <c r="O2571" t="e">
        <v>#VALUE!</v>
      </c>
      <c r="P2571" t="e">
        <v>#VALUE!</v>
      </c>
      <c r="R2571" t="e">
        <v>#VALUE!</v>
      </c>
      <c r="S2571" t="s">
        <v>35</v>
      </c>
    </row>
    <row r="2572" spans="12:19" x14ac:dyDescent="0.25">
      <c r="L2572" t="str">
        <f t="shared" ref="L2572:L2635" si="240">IF(M2572="","",L2562+1)</f>
        <v/>
      </c>
      <c r="M2572" t="str">
        <f t="shared" si="239"/>
        <v/>
      </c>
    </row>
    <row r="2573" spans="12:19" x14ac:dyDescent="0.25">
      <c r="L2573" t="str">
        <f t="shared" si="240"/>
        <v/>
      </c>
      <c r="M2573" t="str">
        <f t="shared" si="239"/>
        <v/>
      </c>
    </row>
    <row r="2574" spans="12:19" x14ac:dyDescent="0.25">
      <c r="L2574" t="str">
        <f t="shared" si="240"/>
        <v/>
      </c>
      <c r="M2574" t="str">
        <f t="shared" si="239"/>
        <v/>
      </c>
      <c r="N2574" t="s">
        <v>32</v>
      </c>
      <c r="O2574" t="s">
        <v>33</v>
      </c>
      <c r="P2574" t="s">
        <v>34</v>
      </c>
    </row>
    <row r="2575" spans="12:19" x14ac:dyDescent="0.25">
      <c r="L2575" t="str">
        <f t="shared" si="240"/>
        <v/>
      </c>
      <c r="M2575" t="str">
        <f t="shared" si="239"/>
        <v/>
      </c>
      <c r="N2575" t="e">
        <f>COS(RADIANS(M2575))</f>
        <v>#VALUE!</v>
      </c>
      <c r="O2575" t="str">
        <f>IFERROR(-COS(RADIANS(DEGREES(ASIN(((SIN(RADIANS(M2575)))*$C$26)/(SQRT((((SIN(RADIANS(M2575)))*$C$26)^2)+(($C$22-$C$25-(((SIN(RADIANS(90-M2575)))*$C$26))-$C$23)^2))))))),"")</f>
        <v/>
      </c>
      <c r="P2575" t="e">
        <f>N2575</f>
        <v>#VALUE!</v>
      </c>
      <c r="R2575">
        <v>0</v>
      </c>
    </row>
    <row r="2576" spans="12:19" x14ac:dyDescent="0.25">
      <c r="L2576" t="str">
        <f t="shared" si="240"/>
        <v/>
      </c>
      <c r="M2576" t="str">
        <f t="shared" si="239"/>
        <v/>
      </c>
      <c r="N2576" t="e">
        <f>SIN(RADIANS(M2575))</f>
        <v>#VALUE!</v>
      </c>
      <c r="O2576" t="e">
        <f>SIN(RADIANS(DEGREES(ASIN(((SIN(RADIANS(M2575)))*$C$26)/(SQRT((((SIN(RADIANS(M2575)))*$C$26)^2)+(($C$22-$C$25-(((SIN(RADIANS(90-M2575)))*$C$26))-$C$23)^2)))))))</f>
        <v>#VALUE!</v>
      </c>
      <c r="P2576" t="e">
        <f>N2576</f>
        <v>#VALUE!</v>
      </c>
      <c r="R2576">
        <f>$C$6</f>
        <v>1333.5</v>
      </c>
    </row>
    <row r="2577" spans="12:19" x14ac:dyDescent="0.25">
      <c r="L2577" t="str">
        <f t="shared" si="240"/>
        <v/>
      </c>
      <c r="M2577" t="str">
        <f t="shared" si="239"/>
        <v/>
      </c>
      <c r="N2577">
        <v>0</v>
      </c>
      <c r="O2577" t="e">
        <f>$C$23*O2576</f>
        <v>#VALUE!</v>
      </c>
      <c r="P2577" t="e">
        <f>$C$22*P2576</f>
        <v>#VALUE!</v>
      </c>
      <c r="R2577">
        <f>$C$20*$C$6</f>
        <v>25325.832000000002</v>
      </c>
    </row>
    <row r="2578" spans="12:19" x14ac:dyDescent="0.25">
      <c r="L2578" t="str">
        <f t="shared" si="240"/>
        <v/>
      </c>
      <c r="M2578" t="str">
        <f t="shared" si="239"/>
        <v/>
      </c>
    </row>
    <row r="2579" spans="12:19" x14ac:dyDescent="0.25">
      <c r="L2579" t="str">
        <f t="shared" si="240"/>
        <v/>
      </c>
      <c r="M2579" t="str">
        <f t="shared" si="239"/>
        <v/>
      </c>
      <c r="N2579" t="e">
        <f t="array" ref="N2579:P2581">MINVERSE(N2575:P2577)</f>
        <v>#VALUE!</v>
      </c>
      <c r="O2579" t="e">
        <v>#VALUE!</v>
      </c>
      <c r="P2579" t="e">
        <v>#VALUE!</v>
      </c>
      <c r="R2579" t="e">
        <f t="array" ref="R2579:R2581">MMULT(N2579:P2581,R2575:R2577)</f>
        <v>#VALUE!</v>
      </c>
      <c r="S2579" t="s">
        <v>35</v>
      </c>
    </row>
    <row r="2580" spans="12:19" x14ac:dyDescent="0.25">
      <c r="L2580" t="str">
        <f t="shared" si="240"/>
        <v/>
      </c>
      <c r="M2580" t="str">
        <f t="shared" si="239"/>
        <v/>
      </c>
      <c r="N2580" t="e">
        <v>#VALUE!</v>
      </c>
      <c r="O2580" t="e">
        <v>#VALUE!</v>
      </c>
      <c r="P2580" t="e">
        <v>#VALUE!</v>
      </c>
      <c r="R2580" t="e">
        <v>#VALUE!</v>
      </c>
      <c r="S2580" t="s">
        <v>35</v>
      </c>
    </row>
    <row r="2581" spans="12:19" x14ac:dyDescent="0.25">
      <c r="L2581" t="str">
        <f t="shared" si="240"/>
        <v/>
      </c>
      <c r="M2581" t="str">
        <f t="shared" si="239"/>
        <v/>
      </c>
      <c r="N2581" t="e">
        <v>#VALUE!</v>
      </c>
      <c r="O2581" t="e">
        <v>#VALUE!</v>
      </c>
      <c r="P2581" t="e">
        <v>#VALUE!</v>
      </c>
      <c r="R2581" t="e">
        <v>#VALUE!</v>
      </c>
      <c r="S2581" t="s">
        <v>35</v>
      </c>
    </row>
    <row r="2582" spans="12:19" x14ac:dyDescent="0.25">
      <c r="L2582" t="str">
        <f t="shared" si="240"/>
        <v/>
      </c>
      <c r="M2582" t="str">
        <f t="shared" si="239"/>
        <v/>
      </c>
    </row>
    <row r="2583" spans="12:19" x14ac:dyDescent="0.25">
      <c r="L2583" t="str">
        <f t="shared" si="240"/>
        <v/>
      </c>
      <c r="M2583" t="str">
        <f t="shared" si="239"/>
        <v/>
      </c>
    </row>
    <row r="2584" spans="12:19" x14ac:dyDescent="0.25">
      <c r="L2584" t="str">
        <f t="shared" si="240"/>
        <v/>
      </c>
      <c r="M2584" t="str">
        <f t="shared" si="239"/>
        <v/>
      </c>
      <c r="N2584" t="s">
        <v>32</v>
      </c>
      <c r="O2584" t="s">
        <v>33</v>
      </c>
      <c r="P2584" t="s">
        <v>34</v>
      </c>
    </row>
    <row r="2585" spans="12:19" x14ac:dyDescent="0.25">
      <c r="L2585" t="str">
        <f t="shared" si="240"/>
        <v/>
      </c>
      <c r="M2585" t="str">
        <f t="shared" si="239"/>
        <v/>
      </c>
      <c r="N2585" t="e">
        <f>COS(RADIANS(M2585))</f>
        <v>#VALUE!</v>
      </c>
      <c r="O2585" t="str">
        <f>IFERROR(-COS(RADIANS(DEGREES(ASIN(((SIN(RADIANS(M2585)))*$C$26)/(SQRT((((SIN(RADIANS(M2585)))*$C$26)^2)+(($C$22-$C$25-(((SIN(RADIANS(90-M2585)))*$C$26))-$C$23)^2))))))),"")</f>
        <v/>
      </c>
      <c r="P2585" t="e">
        <f>N2585</f>
        <v>#VALUE!</v>
      </c>
      <c r="R2585">
        <v>0</v>
      </c>
    </row>
    <row r="2586" spans="12:19" x14ac:dyDescent="0.25">
      <c r="L2586" t="str">
        <f t="shared" si="240"/>
        <v/>
      </c>
      <c r="M2586" t="str">
        <f t="shared" si="239"/>
        <v/>
      </c>
      <c r="N2586" t="e">
        <f>SIN(RADIANS(M2585))</f>
        <v>#VALUE!</v>
      </c>
      <c r="O2586" t="e">
        <f>SIN(RADIANS(DEGREES(ASIN(((SIN(RADIANS(M2585)))*$C$26)/(SQRT((((SIN(RADIANS(M2585)))*$C$26)^2)+(($C$22-$C$25-(((SIN(RADIANS(90-M2585)))*$C$26))-$C$23)^2)))))))</f>
        <v>#VALUE!</v>
      </c>
      <c r="P2586" t="e">
        <f>N2586</f>
        <v>#VALUE!</v>
      </c>
      <c r="R2586">
        <f>$C$6</f>
        <v>1333.5</v>
      </c>
    </row>
    <row r="2587" spans="12:19" x14ac:dyDescent="0.25">
      <c r="L2587" t="str">
        <f t="shared" si="240"/>
        <v/>
      </c>
      <c r="M2587" t="str">
        <f t="shared" si="239"/>
        <v/>
      </c>
      <c r="N2587">
        <v>0</v>
      </c>
      <c r="O2587" t="e">
        <f>$C$23*O2586</f>
        <v>#VALUE!</v>
      </c>
      <c r="P2587" t="e">
        <f>$C$22*P2586</f>
        <v>#VALUE!</v>
      </c>
      <c r="R2587">
        <f>$C$20*$C$6</f>
        <v>25325.832000000002</v>
      </c>
    </row>
    <row r="2588" spans="12:19" x14ac:dyDescent="0.25">
      <c r="L2588" t="str">
        <f t="shared" si="240"/>
        <v/>
      </c>
      <c r="M2588" t="str">
        <f t="shared" si="239"/>
        <v/>
      </c>
    </row>
    <row r="2589" spans="12:19" x14ac:dyDescent="0.25">
      <c r="L2589" t="str">
        <f t="shared" si="240"/>
        <v/>
      </c>
      <c r="M2589" t="str">
        <f t="shared" si="239"/>
        <v/>
      </c>
      <c r="N2589" t="e">
        <f t="array" ref="N2589:P2591">MINVERSE(N2585:P2587)</f>
        <v>#VALUE!</v>
      </c>
      <c r="O2589" t="e">
        <v>#VALUE!</v>
      </c>
      <c r="P2589" t="e">
        <v>#VALUE!</v>
      </c>
      <c r="R2589" t="e">
        <f t="array" ref="R2589:R2591">MMULT(N2589:P2591,R2585:R2587)</f>
        <v>#VALUE!</v>
      </c>
      <c r="S2589" t="s">
        <v>35</v>
      </c>
    </row>
    <row r="2590" spans="12:19" x14ac:dyDescent="0.25">
      <c r="L2590" t="str">
        <f t="shared" si="240"/>
        <v/>
      </c>
      <c r="M2590" t="str">
        <f t="shared" si="239"/>
        <v/>
      </c>
      <c r="N2590" t="e">
        <v>#VALUE!</v>
      </c>
      <c r="O2590" t="e">
        <v>#VALUE!</v>
      </c>
      <c r="P2590" t="e">
        <v>#VALUE!</v>
      </c>
      <c r="R2590" t="e">
        <v>#VALUE!</v>
      </c>
      <c r="S2590" t="s">
        <v>35</v>
      </c>
    </row>
    <row r="2591" spans="12:19" x14ac:dyDescent="0.25">
      <c r="L2591" t="str">
        <f t="shared" si="240"/>
        <v/>
      </c>
      <c r="M2591" t="str">
        <f t="shared" si="239"/>
        <v/>
      </c>
      <c r="N2591" t="e">
        <v>#VALUE!</v>
      </c>
      <c r="O2591" t="e">
        <v>#VALUE!</v>
      </c>
      <c r="P2591" t="e">
        <v>#VALUE!</v>
      </c>
      <c r="R2591" t="e">
        <v>#VALUE!</v>
      </c>
      <c r="S2591" t="s">
        <v>35</v>
      </c>
    </row>
    <row r="2592" spans="12:19" x14ac:dyDescent="0.25">
      <c r="L2592" t="str">
        <f t="shared" si="240"/>
        <v/>
      </c>
      <c r="M2592" t="str">
        <f t="shared" si="239"/>
        <v/>
      </c>
    </row>
    <row r="2593" spans="12:19" x14ac:dyDescent="0.25">
      <c r="L2593" t="str">
        <f t="shared" si="240"/>
        <v/>
      </c>
      <c r="M2593" t="str">
        <f t="shared" si="239"/>
        <v/>
      </c>
    </row>
    <row r="2594" spans="12:19" x14ac:dyDescent="0.25">
      <c r="L2594" t="str">
        <f t="shared" si="240"/>
        <v/>
      </c>
      <c r="M2594" t="str">
        <f t="shared" si="239"/>
        <v/>
      </c>
      <c r="N2594" t="s">
        <v>32</v>
      </c>
      <c r="O2594" t="s">
        <v>33</v>
      </c>
      <c r="P2594" t="s">
        <v>34</v>
      </c>
    </row>
    <row r="2595" spans="12:19" x14ac:dyDescent="0.25">
      <c r="L2595" t="str">
        <f t="shared" si="240"/>
        <v/>
      </c>
      <c r="M2595" t="str">
        <f t="shared" ref="M2595:M2658" si="241">IF(M2585="","",IF(((M2585+$O$61)&gt;=$O$49+($O$61/2)),"",(M2585+$O$61)))</f>
        <v/>
      </c>
      <c r="N2595" t="e">
        <f>COS(RADIANS(M2595))</f>
        <v>#VALUE!</v>
      </c>
      <c r="O2595" t="str">
        <f>IFERROR(-COS(RADIANS(DEGREES(ASIN(((SIN(RADIANS(M2595)))*$C$26)/(SQRT((((SIN(RADIANS(M2595)))*$C$26)^2)+(($C$22-$C$25-(((SIN(RADIANS(90-M2595)))*$C$26))-$C$23)^2))))))),"")</f>
        <v/>
      </c>
      <c r="P2595" t="e">
        <f>N2595</f>
        <v>#VALUE!</v>
      </c>
      <c r="R2595">
        <v>0</v>
      </c>
    </row>
    <row r="2596" spans="12:19" x14ac:dyDescent="0.25">
      <c r="L2596" t="str">
        <f t="shared" si="240"/>
        <v/>
      </c>
      <c r="M2596" t="str">
        <f t="shared" si="241"/>
        <v/>
      </c>
      <c r="N2596" t="e">
        <f>SIN(RADIANS(M2595))</f>
        <v>#VALUE!</v>
      </c>
      <c r="O2596" t="e">
        <f>SIN(RADIANS(DEGREES(ASIN(((SIN(RADIANS(M2595)))*$C$26)/(SQRT((((SIN(RADIANS(M2595)))*$C$26)^2)+(($C$22-$C$25-(((SIN(RADIANS(90-M2595)))*$C$26))-$C$23)^2)))))))</f>
        <v>#VALUE!</v>
      </c>
      <c r="P2596" t="e">
        <f>N2596</f>
        <v>#VALUE!</v>
      </c>
      <c r="R2596">
        <f>$C$6</f>
        <v>1333.5</v>
      </c>
    </row>
    <row r="2597" spans="12:19" x14ac:dyDescent="0.25">
      <c r="L2597" t="str">
        <f t="shared" si="240"/>
        <v/>
      </c>
      <c r="M2597" t="str">
        <f t="shared" si="241"/>
        <v/>
      </c>
      <c r="N2597">
        <v>0</v>
      </c>
      <c r="O2597" t="e">
        <f>$C$23*O2596</f>
        <v>#VALUE!</v>
      </c>
      <c r="P2597" t="e">
        <f>$C$22*P2596</f>
        <v>#VALUE!</v>
      </c>
      <c r="R2597">
        <f>$C$20*$C$6</f>
        <v>25325.832000000002</v>
      </c>
    </row>
    <row r="2598" spans="12:19" x14ac:dyDescent="0.25">
      <c r="L2598" t="str">
        <f t="shared" si="240"/>
        <v/>
      </c>
      <c r="M2598" t="str">
        <f t="shared" si="241"/>
        <v/>
      </c>
    </row>
    <row r="2599" spans="12:19" x14ac:dyDescent="0.25">
      <c r="L2599" t="str">
        <f t="shared" si="240"/>
        <v/>
      </c>
      <c r="M2599" t="str">
        <f t="shared" si="241"/>
        <v/>
      </c>
      <c r="N2599" t="e">
        <f t="array" ref="N2599:P2601">MINVERSE(N2595:P2597)</f>
        <v>#VALUE!</v>
      </c>
      <c r="O2599" t="e">
        <v>#VALUE!</v>
      </c>
      <c r="P2599" t="e">
        <v>#VALUE!</v>
      </c>
      <c r="R2599" t="e">
        <f t="array" ref="R2599:R2601">MMULT(N2599:P2601,R2595:R2597)</f>
        <v>#VALUE!</v>
      </c>
      <c r="S2599" t="s">
        <v>35</v>
      </c>
    </row>
    <row r="2600" spans="12:19" x14ac:dyDescent="0.25">
      <c r="L2600" t="str">
        <f t="shared" si="240"/>
        <v/>
      </c>
      <c r="M2600" t="str">
        <f t="shared" si="241"/>
        <v/>
      </c>
      <c r="N2600" t="e">
        <v>#VALUE!</v>
      </c>
      <c r="O2600" t="e">
        <v>#VALUE!</v>
      </c>
      <c r="P2600" t="e">
        <v>#VALUE!</v>
      </c>
      <c r="R2600" t="e">
        <v>#VALUE!</v>
      </c>
      <c r="S2600" t="s">
        <v>35</v>
      </c>
    </row>
    <row r="2601" spans="12:19" x14ac:dyDescent="0.25">
      <c r="L2601" t="str">
        <f t="shared" si="240"/>
        <v/>
      </c>
      <c r="M2601" t="str">
        <f t="shared" si="241"/>
        <v/>
      </c>
      <c r="N2601" t="e">
        <v>#VALUE!</v>
      </c>
      <c r="O2601" t="e">
        <v>#VALUE!</v>
      </c>
      <c r="P2601" t="e">
        <v>#VALUE!</v>
      </c>
      <c r="R2601" t="e">
        <v>#VALUE!</v>
      </c>
      <c r="S2601" t="s">
        <v>35</v>
      </c>
    </row>
    <row r="2602" spans="12:19" x14ac:dyDescent="0.25">
      <c r="L2602" t="str">
        <f t="shared" si="240"/>
        <v/>
      </c>
      <c r="M2602" t="str">
        <f t="shared" si="241"/>
        <v/>
      </c>
    </row>
    <row r="2603" spans="12:19" x14ac:dyDescent="0.25">
      <c r="L2603" t="str">
        <f t="shared" si="240"/>
        <v/>
      </c>
      <c r="M2603" t="str">
        <f t="shared" si="241"/>
        <v/>
      </c>
    </row>
    <row r="2604" spans="12:19" x14ac:dyDescent="0.25">
      <c r="L2604" t="str">
        <f t="shared" si="240"/>
        <v/>
      </c>
      <c r="M2604" t="str">
        <f t="shared" si="241"/>
        <v/>
      </c>
      <c r="N2604" t="s">
        <v>32</v>
      </c>
      <c r="O2604" t="s">
        <v>33</v>
      </c>
      <c r="P2604" t="s">
        <v>34</v>
      </c>
    </row>
    <row r="2605" spans="12:19" x14ac:dyDescent="0.25">
      <c r="L2605" t="str">
        <f t="shared" si="240"/>
        <v/>
      </c>
      <c r="M2605" t="str">
        <f t="shared" si="241"/>
        <v/>
      </c>
      <c r="N2605" t="e">
        <f>COS(RADIANS(M2605))</f>
        <v>#VALUE!</v>
      </c>
      <c r="O2605" t="str">
        <f>IFERROR(-COS(RADIANS(DEGREES(ASIN(((SIN(RADIANS(M2605)))*$C$26)/(SQRT((((SIN(RADIANS(M2605)))*$C$26)^2)+(($C$22-$C$25-(((SIN(RADIANS(90-M2605)))*$C$26))-$C$23)^2))))))),"")</f>
        <v/>
      </c>
      <c r="P2605" t="e">
        <f>N2605</f>
        <v>#VALUE!</v>
      </c>
      <c r="R2605">
        <v>0</v>
      </c>
    </row>
    <row r="2606" spans="12:19" x14ac:dyDescent="0.25">
      <c r="L2606" t="str">
        <f t="shared" si="240"/>
        <v/>
      </c>
      <c r="M2606" t="str">
        <f t="shared" si="241"/>
        <v/>
      </c>
      <c r="N2606" t="e">
        <f>SIN(RADIANS(M2605))</f>
        <v>#VALUE!</v>
      </c>
      <c r="O2606" t="e">
        <f>SIN(RADIANS(DEGREES(ASIN(((SIN(RADIANS(M2605)))*$C$26)/(SQRT((((SIN(RADIANS(M2605)))*$C$26)^2)+(($C$22-$C$25-(((SIN(RADIANS(90-M2605)))*$C$26))-$C$23)^2)))))))</f>
        <v>#VALUE!</v>
      </c>
      <c r="P2606" t="e">
        <f>N2606</f>
        <v>#VALUE!</v>
      </c>
      <c r="R2606">
        <f>$C$6</f>
        <v>1333.5</v>
      </c>
    </row>
    <row r="2607" spans="12:19" x14ac:dyDescent="0.25">
      <c r="L2607" t="str">
        <f t="shared" si="240"/>
        <v/>
      </c>
      <c r="M2607" t="str">
        <f t="shared" si="241"/>
        <v/>
      </c>
      <c r="N2607">
        <v>0</v>
      </c>
      <c r="O2607" t="e">
        <f>$C$23*O2606</f>
        <v>#VALUE!</v>
      </c>
      <c r="P2607" t="e">
        <f>$C$22*P2606</f>
        <v>#VALUE!</v>
      </c>
      <c r="R2607">
        <f>$C$20*$C$6</f>
        <v>25325.832000000002</v>
      </c>
    </row>
    <row r="2608" spans="12:19" x14ac:dyDescent="0.25">
      <c r="L2608" t="str">
        <f t="shared" si="240"/>
        <v/>
      </c>
      <c r="M2608" t="str">
        <f t="shared" si="241"/>
        <v/>
      </c>
    </row>
    <row r="2609" spans="12:19" x14ac:dyDescent="0.25">
      <c r="L2609" t="str">
        <f t="shared" si="240"/>
        <v/>
      </c>
      <c r="M2609" t="str">
        <f t="shared" si="241"/>
        <v/>
      </c>
      <c r="N2609" t="e">
        <f t="array" ref="N2609:P2611">MINVERSE(N2605:P2607)</f>
        <v>#VALUE!</v>
      </c>
      <c r="O2609" t="e">
        <v>#VALUE!</v>
      </c>
      <c r="P2609" t="e">
        <v>#VALUE!</v>
      </c>
      <c r="R2609" t="e">
        <f t="array" ref="R2609:R2611">MMULT(N2609:P2611,R2605:R2607)</f>
        <v>#VALUE!</v>
      </c>
      <c r="S2609" t="s">
        <v>35</v>
      </c>
    </row>
    <row r="2610" spans="12:19" x14ac:dyDescent="0.25">
      <c r="L2610" t="str">
        <f t="shared" si="240"/>
        <v/>
      </c>
      <c r="M2610" t="str">
        <f t="shared" si="241"/>
        <v/>
      </c>
      <c r="N2610" t="e">
        <v>#VALUE!</v>
      </c>
      <c r="O2610" t="e">
        <v>#VALUE!</v>
      </c>
      <c r="P2610" t="e">
        <v>#VALUE!</v>
      </c>
      <c r="R2610" t="e">
        <v>#VALUE!</v>
      </c>
      <c r="S2610" t="s">
        <v>35</v>
      </c>
    </row>
    <row r="2611" spans="12:19" x14ac:dyDescent="0.25">
      <c r="L2611" t="str">
        <f t="shared" si="240"/>
        <v/>
      </c>
      <c r="M2611" t="str">
        <f t="shared" si="241"/>
        <v/>
      </c>
      <c r="N2611" t="e">
        <v>#VALUE!</v>
      </c>
      <c r="O2611" t="e">
        <v>#VALUE!</v>
      </c>
      <c r="P2611" t="e">
        <v>#VALUE!</v>
      </c>
      <c r="R2611" t="e">
        <v>#VALUE!</v>
      </c>
      <c r="S2611" t="s">
        <v>35</v>
      </c>
    </row>
    <row r="2612" spans="12:19" x14ac:dyDescent="0.25">
      <c r="L2612" t="str">
        <f t="shared" si="240"/>
        <v/>
      </c>
      <c r="M2612" t="str">
        <f t="shared" si="241"/>
        <v/>
      </c>
    </row>
    <row r="2613" spans="12:19" x14ac:dyDescent="0.25">
      <c r="L2613" t="str">
        <f t="shared" si="240"/>
        <v/>
      </c>
      <c r="M2613" t="str">
        <f t="shared" si="241"/>
        <v/>
      </c>
    </row>
    <row r="2614" spans="12:19" x14ac:dyDescent="0.25">
      <c r="L2614" t="str">
        <f t="shared" si="240"/>
        <v/>
      </c>
      <c r="M2614" t="str">
        <f t="shared" si="241"/>
        <v/>
      </c>
      <c r="N2614" t="s">
        <v>32</v>
      </c>
      <c r="O2614" t="s">
        <v>33</v>
      </c>
      <c r="P2614" t="s">
        <v>34</v>
      </c>
    </row>
    <row r="2615" spans="12:19" x14ac:dyDescent="0.25">
      <c r="L2615" t="str">
        <f t="shared" si="240"/>
        <v/>
      </c>
      <c r="M2615" t="str">
        <f t="shared" si="241"/>
        <v/>
      </c>
      <c r="N2615" t="e">
        <f>COS(RADIANS(M2615))</f>
        <v>#VALUE!</v>
      </c>
      <c r="O2615" t="str">
        <f>IFERROR(-COS(RADIANS(DEGREES(ASIN(((SIN(RADIANS(M2615)))*$C$26)/(SQRT((((SIN(RADIANS(M2615)))*$C$26)^2)+(($C$22-$C$25-(((SIN(RADIANS(90-M2615)))*$C$26))-$C$23)^2))))))),"")</f>
        <v/>
      </c>
      <c r="P2615" t="e">
        <f>N2615</f>
        <v>#VALUE!</v>
      </c>
      <c r="R2615">
        <v>0</v>
      </c>
    </row>
    <row r="2616" spans="12:19" x14ac:dyDescent="0.25">
      <c r="L2616" t="str">
        <f t="shared" si="240"/>
        <v/>
      </c>
      <c r="M2616" t="str">
        <f t="shared" si="241"/>
        <v/>
      </c>
      <c r="N2616" t="e">
        <f>SIN(RADIANS(M2615))</f>
        <v>#VALUE!</v>
      </c>
      <c r="O2616" t="e">
        <f>SIN(RADIANS(DEGREES(ASIN(((SIN(RADIANS(M2615)))*$C$26)/(SQRT((((SIN(RADIANS(M2615)))*$C$26)^2)+(($C$22-$C$25-(((SIN(RADIANS(90-M2615)))*$C$26))-$C$23)^2)))))))</f>
        <v>#VALUE!</v>
      </c>
      <c r="P2616" t="e">
        <f>N2616</f>
        <v>#VALUE!</v>
      </c>
      <c r="R2616">
        <f>$C$6</f>
        <v>1333.5</v>
      </c>
    </row>
    <row r="2617" spans="12:19" x14ac:dyDescent="0.25">
      <c r="L2617" t="str">
        <f t="shared" si="240"/>
        <v/>
      </c>
      <c r="M2617" t="str">
        <f t="shared" si="241"/>
        <v/>
      </c>
      <c r="N2617">
        <v>0</v>
      </c>
      <c r="O2617" t="e">
        <f>$C$23*O2616</f>
        <v>#VALUE!</v>
      </c>
      <c r="P2617" t="e">
        <f>$C$22*P2616</f>
        <v>#VALUE!</v>
      </c>
      <c r="R2617">
        <f>$C$20*$C$6</f>
        <v>25325.832000000002</v>
      </c>
    </row>
    <row r="2618" spans="12:19" x14ac:dyDescent="0.25">
      <c r="L2618" t="str">
        <f t="shared" si="240"/>
        <v/>
      </c>
      <c r="M2618" t="str">
        <f t="shared" si="241"/>
        <v/>
      </c>
    </row>
    <row r="2619" spans="12:19" x14ac:dyDescent="0.25">
      <c r="L2619" t="str">
        <f t="shared" si="240"/>
        <v/>
      </c>
      <c r="M2619" t="str">
        <f t="shared" si="241"/>
        <v/>
      </c>
      <c r="N2619" t="e">
        <f t="array" ref="N2619:P2621">MINVERSE(N2615:P2617)</f>
        <v>#VALUE!</v>
      </c>
      <c r="O2619" t="e">
        <v>#VALUE!</v>
      </c>
      <c r="P2619" t="e">
        <v>#VALUE!</v>
      </c>
      <c r="R2619" t="e">
        <f t="array" ref="R2619:R2621">MMULT(N2619:P2621,R2615:R2617)</f>
        <v>#VALUE!</v>
      </c>
      <c r="S2619" t="s">
        <v>35</v>
      </c>
    </row>
    <row r="2620" spans="12:19" x14ac:dyDescent="0.25">
      <c r="L2620" t="str">
        <f t="shared" si="240"/>
        <v/>
      </c>
      <c r="M2620" t="str">
        <f t="shared" si="241"/>
        <v/>
      </c>
      <c r="N2620" t="e">
        <v>#VALUE!</v>
      </c>
      <c r="O2620" t="e">
        <v>#VALUE!</v>
      </c>
      <c r="P2620" t="e">
        <v>#VALUE!</v>
      </c>
      <c r="R2620" t="e">
        <v>#VALUE!</v>
      </c>
      <c r="S2620" t="s">
        <v>35</v>
      </c>
    </row>
    <row r="2621" spans="12:19" x14ac:dyDescent="0.25">
      <c r="L2621" t="str">
        <f t="shared" si="240"/>
        <v/>
      </c>
      <c r="M2621" t="str">
        <f t="shared" si="241"/>
        <v/>
      </c>
      <c r="N2621" t="e">
        <v>#VALUE!</v>
      </c>
      <c r="O2621" t="e">
        <v>#VALUE!</v>
      </c>
      <c r="P2621" t="e">
        <v>#VALUE!</v>
      </c>
      <c r="R2621" t="e">
        <v>#VALUE!</v>
      </c>
      <c r="S2621" t="s">
        <v>35</v>
      </c>
    </row>
    <row r="2622" spans="12:19" x14ac:dyDescent="0.25">
      <c r="L2622" t="str">
        <f t="shared" si="240"/>
        <v/>
      </c>
      <c r="M2622" t="str">
        <f t="shared" si="241"/>
        <v/>
      </c>
    </row>
    <row r="2623" spans="12:19" x14ac:dyDescent="0.25">
      <c r="L2623" t="str">
        <f t="shared" si="240"/>
        <v/>
      </c>
      <c r="M2623" t="str">
        <f t="shared" si="241"/>
        <v/>
      </c>
    </row>
    <row r="2624" spans="12:19" x14ac:dyDescent="0.25">
      <c r="L2624" t="str">
        <f t="shared" si="240"/>
        <v/>
      </c>
      <c r="M2624" t="str">
        <f t="shared" si="241"/>
        <v/>
      </c>
      <c r="N2624" t="s">
        <v>32</v>
      </c>
      <c r="O2624" t="s">
        <v>33</v>
      </c>
      <c r="P2624" t="s">
        <v>34</v>
      </c>
    </row>
    <row r="2625" spans="12:19" x14ac:dyDescent="0.25">
      <c r="L2625" t="str">
        <f t="shared" si="240"/>
        <v/>
      </c>
      <c r="M2625" t="str">
        <f t="shared" si="241"/>
        <v/>
      </c>
      <c r="N2625" t="e">
        <f>COS(RADIANS(M2625))</f>
        <v>#VALUE!</v>
      </c>
      <c r="O2625" t="str">
        <f>IFERROR(-COS(RADIANS(DEGREES(ASIN(((SIN(RADIANS(M2625)))*$C$26)/(SQRT((((SIN(RADIANS(M2625)))*$C$26)^2)+(($C$22-$C$25-(((SIN(RADIANS(90-M2625)))*$C$26))-$C$23)^2))))))),"")</f>
        <v/>
      </c>
      <c r="P2625" t="e">
        <f>N2625</f>
        <v>#VALUE!</v>
      </c>
      <c r="R2625">
        <v>0</v>
      </c>
    </row>
    <row r="2626" spans="12:19" x14ac:dyDescent="0.25">
      <c r="L2626" t="str">
        <f t="shared" si="240"/>
        <v/>
      </c>
      <c r="M2626" t="str">
        <f t="shared" si="241"/>
        <v/>
      </c>
      <c r="N2626" t="e">
        <f>SIN(RADIANS(M2625))</f>
        <v>#VALUE!</v>
      </c>
      <c r="O2626" t="e">
        <f>SIN(RADIANS(DEGREES(ASIN(((SIN(RADIANS(M2625)))*$C$26)/(SQRT((((SIN(RADIANS(M2625)))*$C$26)^2)+(($C$22-$C$25-(((SIN(RADIANS(90-M2625)))*$C$26))-$C$23)^2)))))))</f>
        <v>#VALUE!</v>
      </c>
      <c r="P2626" t="e">
        <f>N2626</f>
        <v>#VALUE!</v>
      </c>
      <c r="R2626">
        <f>$C$6</f>
        <v>1333.5</v>
      </c>
    </row>
    <row r="2627" spans="12:19" x14ac:dyDescent="0.25">
      <c r="L2627" t="str">
        <f t="shared" si="240"/>
        <v/>
      </c>
      <c r="M2627" t="str">
        <f t="shared" si="241"/>
        <v/>
      </c>
      <c r="N2627">
        <v>0</v>
      </c>
      <c r="O2627" t="e">
        <f>$C$23*O2626</f>
        <v>#VALUE!</v>
      </c>
      <c r="P2627" t="e">
        <f>$C$22*P2626</f>
        <v>#VALUE!</v>
      </c>
      <c r="R2627">
        <f>$C$20*$C$6</f>
        <v>25325.832000000002</v>
      </c>
    </row>
    <row r="2628" spans="12:19" x14ac:dyDescent="0.25">
      <c r="L2628" t="str">
        <f t="shared" si="240"/>
        <v/>
      </c>
      <c r="M2628" t="str">
        <f t="shared" si="241"/>
        <v/>
      </c>
    </row>
    <row r="2629" spans="12:19" x14ac:dyDescent="0.25">
      <c r="L2629" t="str">
        <f t="shared" si="240"/>
        <v/>
      </c>
      <c r="M2629" t="str">
        <f t="shared" si="241"/>
        <v/>
      </c>
      <c r="N2629" t="e">
        <f t="array" ref="N2629:P2631">MINVERSE(N2625:P2627)</f>
        <v>#VALUE!</v>
      </c>
      <c r="O2629" t="e">
        <v>#VALUE!</v>
      </c>
      <c r="P2629" t="e">
        <v>#VALUE!</v>
      </c>
      <c r="R2629" t="e">
        <f t="array" ref="R2629:R2631">MMULT(N2629:P2631,R2625:R2627)</f>
        <v>#VALUE!</v>
      </c>
      <c r="S2629" t="s">
        <v>35</v>
      </c>
    </row>
    <row r="2630" spans="12:19" x14ac:dyDescent="0.25">
      <c r="L2630" t="str">
        <f t="shared" si="240"/>
        <v/>
      </c>
      <c r="M2630" t="str">
        <f t="shared" si="241"/>
        <v/>
      </c>
      <c r="N2630" t="e">
        <v>#VALUE!</v>
      </c>
      <c r="O2630" t="e">
        <v>#VALUE!</v>
      </c>
      <c r="P2630" t="e">
        <v>#VALUE!</v>
      </c>
      <c r="R2630" t="e">
        <v>#VALUE!</v>
      </c>
      <c r="S2630" t="s">
        <v>35</v>
      </c>
    </row>
    <row r="2631" spans="12:19" x14ac:dyDescent="0.25">
      <c r="L2631" t="str">
        <f t="shared" si="240"/>
        <v/>
      </c>
      <c r="M2631" t="str">
        <f t="shared" si="241"/>
        <v/>
      </c>
      <c r="N2631" t="e">
        <v>#VALUE!</v>
      </c>
      <c r="O2631" t="e">
        <v>#VALUE!</v>
      </c>
      <c r="P2631" t="e">
        <v>#VALUE!</v>
      </c>
      <c r="R2631" t="e">
        <v>#VALUE!</v>
      </c>
      <c r="S2631" t="s">
        <v>35</v>
      </c>
    </row>
    <row r="2632" spans="12:19" x14ac:dyDescent="0.25">
      <c r="L2632" t="str">
        <f t="shared" si="240"/>
        <v/>
      </c>
      <c r="M2632" t="str">
        <f t="shared" si="241"/>
        <v/>
      </c>
    </row>
    <row r="2633" spans="12:19" x14ac:dyDescent="0.25">
      <c r="L2633" t="str">
        <f t="shared" si="240"/>
        <v/>
      </c>
      <c r="M2633" t="str">
        <f t="shared" si="241"/>
        <v/>
      </c>
    </row>
    <row r="2634" spans="12:19" x14ac:dyDescent="0.25">
      <c r="L2634" t="str">
        <f t="shared" si="240"/>
        <v/>
      </c>
      <c r="M2634" t="str">
        <f t="shared" si="241"/>
        <v/>
      </c>
      <c r="N2634" t="s">
        <v>32</v>
      </c>
      <c r="O2634" t="s">
        <v>33</v>
      </c>
      <c r="P2634" t="s">
        <v>34</v>
      </c>
    </row>
    <row r="2635" spans="12:19" x14ac:dyDescent="0.25">
      <c r="L2635" t="str">
        <f t="shared" si="240"/>
        <v/>
      </c>
      <c r="M2635" t="str">
        <f t="shared" si="241"/>
        <v/>
      </c>
      <c r="N2635" t="e">
        <f>COS(RADIANS(M2635))</f>
        <v>#VALUE!</v>
      </c>
      <c r="O2635" t="str">
        <f>IFERROR(-COS(RADIANS(DEGREES(ASIN(((SIN(RADIANS(M2635)))*$C$26)/(SQRT((((SIN(RADIANS(M2635)))*$C$26)^2)+(($C$22-$C$25-(((SIN(RADIANS(90-M2635)))*$C$26))-$C$23)^2))))))),"")</f>
        <v/>
      </c>
      <c r="P2635" t="e">
        <f>N2635</f>
        <v>#VALUE!</v>
      </c>
      <c r="R2635">
        <v>0</v>
      </c>
    </row>
    <row r="2636" spans="12:19" x14ac:dyDescent="0.25">
      <c r="L2636" t="str">
        <f t="shared" ref="L2636:L2699" si="242">IF(M2636="","",L2626+1)</f>
        <v/>
      </c>
      <c r="M2636" t="str">
        <f t="shared" si="241"/>
        <v/>
      </c>
      <c r="N2636" t="e">
        <f>SIN(RADIANS(M2635))</f>
        <v>#VALUE!</v>
      </c>
      <c r="O2636" t="e">
        <f>SIN(RADIANS(DEGREES(ASIN(((SIN(RADIANS(M2635)))*$C$26)/(SQRT((((SIN(RADIANS(M2635)))*$C$26)^2)+(($C$22-$C$25-(((SIN(RADIANS(90-M2635)))*$C$26))-$C$23)^2)))))))</f>
        <v>#VALUE!</v>
      </c>
      <c r="P2636" t="e">
        <f>N2636</f>
        <v>#VALUE!</v>
      </c>
      <c r="R2636">
        <f>$C$6</f>
        <v>1333.5</v>
      </c>
    </row>
    <row r="2637" spans="12:19" x14ac:dyDescent="0.25">
      <c r="L2637" t="str">
        <f t="shared" si="242"/>
        <v/>
      </c>
      <c r="M2637" t="str">
        <f t="shared" si="241"/>
        <v/>
      </c>
      <c r="N2637">
        <v>0</v>
      </c>
      <c r="O2637" t="e">
        <f>$C$23*O2636</f>
        <v>#VALUE!</v>
      </c>
      <c r="P2637" t="e">
        <f>$C$22*P2636</f>
        <v>#VALUE!</v>
      </c>
      <c r="R2637">
        <f>$C$20*$C$6</f>
        <v>25325.832000000002</v>
      </c>
    </row>
    <row r="2638" spans="12:19" x14ac:dyDescent="0.25">
      <c r="L2638" t="str">
        <f t="shared" si="242"/>
        <v/>
      </c>
      <c r="M2638" t="str">
        <f t="shared" si="241"/>
        <v/>
      </c>
    </row>
    <row r="2639" spans="12:19" x14ac:dyDescent="0.25">
      <c r="L2639" t="str">
        <f t="shared" si="242"/>
        <v/>
      </c>
      <c r="M2639" t="str">
        <f t="shared" si="241"/>
        <v/>
      </c>
      <c r="N2639" t="e">
        <f t="array" ref="N2639:P2641">MINVERSE(N2635:P2637)</f>
        <v>#VALUE!</v>
      </c>
      <c r="O2639" t="e">
        <v>#VALUE!</v>
      </c>
      <c r="P2639" t="e">
        <v>#VALUE!</v>
      </c>
      <c r="R2639" t="e">
        <f t="array" ref="R2639:R2641">MMULT(N2639:P2641,R2635:R2637)</f>
        <v>#VALUE!</v>
      </c>
      <c r="S2639" t="s">
        <v>35</v>
      </c>
    </row>
    <row r="2640" spans="12:19" x14ac:dyDescent="0.25">
      <c r="L2640" t="str">
        <f t="shared" si="242"/>
        <v/>
      </c>
      <c r="M2640" t="str">
        <f t="shared" si="241"/>
        <v/>
      </c>
      <c r="N2640" t="e">
        <v>#VALUE!</v>
      </c>
      <c r="O2640" t="e">
        <v>#VALUE!</v>
      </c>
      <c r="P2640" t="e">
        <v>#VALUE!</v>
      </c>
      <c r="R2640" t="e">
        <v>#VALUE!</v>
      </c>
      <c r="S2640" t="s">
        <v>35</v>
      </c>
    </row>
    <row r="2641" spans="12:19" x14ac:dyDescent="0.25">
      <c r="L2641" t="str">
        <f t="shared" si="242"/>
        <v/>
      </c>
      <c r="M2641" t="str">
        <f t="shared" si="241"/>
        <v/>
      </c>
      <c r="N2641" t="e">
        <v>#VALUE!</v>
      </c>
      <c r="O2641" t="e">
        <v>#VALUE!</v>
      </c>
      <c r="P2641" t="e">
        <v>#VALUE!</v>
      </c>
      <c r="R2641" t="e">
        <v>#VALUE!</v>
      </c>
      <c r="S2641" t="s">
        <v>35</v>
      </c>
    </row>
    <row r="2642" spans="12:19" x14ac:dyDescent="0.25">
      <c r="L2642" t="str">
        <f t="shared" si="242"/>
        <v/>
      </c>
      <c r="M2642" t="str">
        <f t="shared" si="241"/>
        <v/>
      </c>
    </row>
    <row r="2643" spans="12:19" x14ac:dyDescent="0.25">
      <c r="L2643" t="str">
        <f t="shared" si="242"/>
        <v/>
      </c>
      <c r="M2643" t="str">
        <f t="shared" si="241"/>
        <v/>
      </c>
    </row>
    <row r="2644" spans="12:19" x14ac:dyDescent="0.25">
      <c r="L2644" t="str">
        <f t="shared" si="242"/>
        <v/>
      </c>
      <c r="M2644" t="str">
        <f t="shared" si="241"/>
        <v/>
      </c>
      <c r="N2644" t="s">
        <v>32</v>
      </c>
      <c r="O2644" t="s">
        <v>33</v>
      </c>
      <c r="P2644" t="s">
        <v>34</v>
      </c>
    </row>
    <row r="2645" spans="12:19" x14ac:dyDescent="0.25">
      <c r="L2645" t="str">
        <f t="shared" si="242"/>
        <v/>
      </c>
      <c r="M2645" t="str">
        <f t="shared" si="241"/>
        <v/>
      </c>
      <c r="N2645" t="e">
        <f>COS(RADIANS(M2645))</f>
        <v>#VALUE!</v>
      </c>
      <c r="O2645" t="str">
        <f>IFERROR(-COS(RADIANS(DEGREES(ASIN(((SIN(RADIANS(M2645)))*$C$26)/(SQRT((((SIN(RADIANS(M2645)))*$C$26)^2)+(($C$22-$C$25-(((SIN(RADIANS(90-M2645)))*$C$26))-$C$23)^2))))))),"")</f>
        <v/>
      </c>
      <c r="P2645" t="e">
        <f>N2645</f>
        <v>#VALUE!</v>
      </c>
      <c r="R2645">
        <v>0</v>
      </c>
    </row>
    <row r="2646" spans="12:19" x14ac:dyDescent="0.25">
      <c r="L2646" t="str">
        <f t="shared" si="242"/>
        <v/>
      </c>
      <c r="M2646" t="str">
        <f t="shared" si="241"/>
        <v/>
      </c>
      <c r="N2646" t="e">
        <f>SIN(RADIANS(M2645))</f>
        <v>#VALUE!</v>
      </c>
      <c r="O2646" t="e">
        <f>SIN(RADIANS(DEGREES(ASIN(((SIN(RADIANS(M2645)))*$C$26)/(SQRT((((SIN(RADIANS(M2645)))*$C$26)^2)+(($C$22-$C$25-(((SIN(RADIANS(90-M2645)))*$C$26))-$C$23)^2)))))))</f>
        <v>#VALUE!</v>
      </c>
      <c r="P2646" t="e">
        <f>N2646</f>
        <v>#VALUE!</v>
      </c>
      <c r="R2646">
        <f>$C$6</f>
        <v>1333.5</v>
      </c>
    </row>
    <row r="2647" spans="12:19" x14ac:dyDescent="0.25">
      <c r="L2647" t="str">
        <f t="shared" si="242"/>
        <v/>
      </c>
      <c r="M2647" t="str">
        <f t="shared" si="241"/>
        <v/>
      </c>
      <c r="N2647">
        <v>0</v>
      </c>
      <c r="O2647" t="e">
        <f>$C$23*O2646</f>
        <v>#VALUE!</v>
      </c>
      <c r="P2647" t="e">
        <f>$C$22*P2646</f>
        <v>#VALUE!</v>
      </c>
      <c r="R2647">
        <f>$C$20*$C$6</f>
        <v>25325.832000000002</v>
      </c>
    </row>
    <row r="2648" spans="12:19" x14ac:dyDescent="0.25">
      <c r="L2648" t="str">
        <f t="shared" si="242"/>
        <v/>
      </c>
      <c r="M2648" t="str">
        <f t="shared" si="241"/>
        <v/>
      </c>
    </row>
    <row r="2649" spans="12:19" x14ac:dyDescent="0.25">
      <c r="L2649" t="str">
        <f t="shared" si="242"/>
        <v/>
      </c>
      <c r="M2649" t="str">
        <f t="shared" si="241"/>
        <v/>
      </c>
      <c r="N2649" t="e">
        <f t="array" ref="N2649:P2651">MINVERSE(N2645:P2647)</f>
        <v>#VALUE!</v>
      </c>
      <c r="O2649" t="e">
        <v>#VALUE!</v>
      </c>
      <c r="P2649" t="e">
        <v>#VALUE!</v>
      </c>
      <c r="R2649" t="e">
        <f t="array" ref="R2649:R2651">MMULT(N2649:P2651,R2645:R2647)</f>
        <v>#VALUE!</v>
      </c>
      <c r="S2649" t="s">
        <v>35</v>
      </c>
    </row>
    <row r="2650" spans="12:19" x14ac:dyDescent="0.25">
      <c r="L2650" t="str">
        <f t="shared" si="242"/>
        <v/>
      </c>
      <c r="M2650" t="str">
        <f t="shared" si="241"/>
        <v/>
      </c>
      <c r="N2650" t="e">
        <v>#VALUE!</v>
      </c>
      <c r="O2650" t="e">
        <v>#VALUE!</v>
      </c>
      <c r="P2650" t="e">
        <v>#VALUE!</v>
      </c>
      <c r="R2650" t="e">
        <v>#VALUE!</v>
      </c>
      <c r="S2650" t="s">
        <v>35</v>
      </c>
    </row>
    <row r="2651" spans="12:19" x14ac:dyDescent="0.25">
      <c r="L2651" t="str">
        <f t="shared" si="242"/>
        <v/>
      </c>
      <c r="M2651" t="str">
        <f t="shared" si="241"/>
        <v/>
      </c>
      <c r="N2651" t="e">
        <v>#VALUE!</v>
      </c>
      <c r="O2651" t="e">
        <v>#VALUE!</v>
      </c>
      <c r="P2651" t="e">
        <v>#VALUE!</v>
      </c>
      <c r="R2651" t="e">
        <v>#VALUE!</v>
      </c>
      <c r="S2651" t="s">
        <v>35</v>
      </c>
    </row>
    <row r="2652" spans="12:19" x14ac:dyDescent="0.25">
      <c r="L2652" t="str">
        <f t="shared" si="242"/>
        <v/>
      </c>
      <c r="M2652" t="str">
        <f t="shared" si="241"/>
        <v/>
      </c>
    </row>
    <row r="2653" spans="12:19" x14ac:dyDescent="0.25">
      <c r="L2653" t="str">
        <f t="shared" si="242"/>
        <v/>
      </c>
      <c r="M2653" t="str">
        <f t="shared" si="241"/>
        <v/>
      </c>
    </row>
    <row r="2654" spans="12:19" x14ac:dyDescent="0.25">
      <c r="L2654" t="str">
        <f t="shared" si="242"/>
        <v/>
      </c>
      <c r="M2654" t="str">
        <f t="shared" si="241"/>
        <v/>
      </c>
      <c r="N2654" t="s">
        <v>32</v>
      </c>
      <c r="O2654" t="s">
        <v>33</v>
      </c>
      <c r="P2654" t="s">
        <v>34</v>
      </c>
    </row>
    <row r="2655" spans="12:19" x14ac:dyDescent="0.25">
      <c r="L2655" t="str">
        <f t="shared" si="242"/>
        <v/>
      </c>
      <c r="M2655" t="str">
        <f t="shared" si="241"/>
        <v/>
      </c>
      <c r="N2655" t="e">
        <f>COS(RADIANS(M2655))</f>
        <v>#VALUE!</v>
      </c>
      <c r="O2655" t="str">
        <f>IFERROR(-COS(RADIANS(DEGREES(ASIN(((SIN(RADIANS(M2655)))*$C$26)/(SQRT((((SIN(RADIANS(M2655)))*$C$26)^2)+(($C$22-$C$25-(((SIN(RADIANS(90-M2655)))*$C$26))-$C$23)^2))))))),"")</f>
        <v/>
      </c>
      <c r="P2655" t="e">
        <f>N2655</f>
        <v>#VALUE!</v>
      </c>
      <c r="R2655">
        <v>0</v>
      </c>
    </row>
    <row r="2656" spans="12:19" x14ac:dyDescent="0.25">
      <c r="L2656" t="str">
        <f t="shared" si="242"/>
        <v/>
      </c>
      <c r="M2656" t="str">
        <f t="shared" si="241"/>
        <v/>
      </c>
      <c r="N2656" t="e">
        <f>SIN(RADIANS(M2655))</f>
        <v>#VALUE!</v>
      </c>
      <c r="O2656" t="e">
        <f>SIN(RADIANS(DEGREES(ASIN(((SIN(RADIANS(M2655)))*$C$26)/(SQRT((((SIN(RADIANS(M2655)))*$C$26)^2)+(($C$22-$C$25-(((SIN(RADIANS(90-M2655)))*$C$26))-$C$23)^2)))))))</f>
        <v>#VALUE!</v>
      </c>
      <c r="P2656" t="e">
        <f>N2656</f>
        <v>#VALUE!</v>
      </c>
      <c r="R2656">
        <f>$C$6</f>
        <v>1333.5</v>
      </c>
    </row>
    <row r="2657" spans="12:19" x14ac:dyDescent="0.25">
      <c r="L2657" t="str">
        <f t="shared" si="242"/>
        <v/>
      </c>
      <c r="M2657" t="str">
        <f t="shared" si="241"/>
        <v/>
      </c>
      <c r="N2657">
        <v>0</v>
      </c>
      <c r="O2657" t="e">
        <f>$C$23*O2656</f>
        <v>#VALUE!</v>
      </c>
      <c r="P2657" t="e">
        <f>$C$22*P2656</f>
        <v>#VALUE!</v>
      </c>
      <c r="R2657">
        <f>$C$20*$C$6</f>
        <v>25325.832000000002</v>
      </c>
    </row>
    <row r="2658" spans="12:19" x14ac:dyDescent="0.25">
      <c r="L2658" t="str">
        <f t="shared" si="242"/>
        <v/>
      </c>
      <c r="M2658" t="str">
        <f t="shared" si="241"/>
        <v/>
      </c>
    </row>
    <row r="2659" spans="12:19" x14ac:dyDescent="0.25">
      <c r="L2659" t="str">
        <f t="shared" si="242"/>
        <v/>
      </c>
      <c r="M2659" t="str">
        <f t="shared" ref="M2659:M2722" si="243">IF(M2649="","",IF(((M2649+$O$61)&gt;=$O$49+($O$61/2)),"",(M2649+$O$61)))</f>
        <v/>
      </c>
      <c r="N2659" t="e">
        <f t="array" ref="N2659:P2661">MINVERSE(N2655:P2657)</f>
        <v>#VALUE!</v>
      </c>
      <c r="O2659" t="e">
        <v>#VALUE!</v>
      </c>
      <c r="P2659" t="e">
        <v>#VALUE!</v>
      </c>
      <c r="R2659" t="e">
        <f t="array" ref="R2659:R2661">MMULT(N2659:P2661,R2655:R2657)</f>
        <v>#VALUE!</v>
      </c>
      <c r="S2659" t="s">
        <v>35</v>
      </c>
    </row>
    <row r="2660" spans="12:19" x14ac:dyDescent="0.25">
      <c r="L2660" t="str">
        <f t="shared" si="242"/>
        <v/>
      </c>
      <c r="M2660" t="str">
        <f t="shared" si="243"/>
        <v/>
      </c>
      <c r="N2660" t="e">
        <v>#VALUE!</v>
      </c>
      <c r="O2660" t="e">
        <v>#VALUE!</v>
      </c>
      <c r="P2660" t="e">
        <v>#VALUE!</v>
      </c>
      <c r="R2660" t="e">
        <v>#VALUE!</v>
      </c>
      <c r="S2660" t="s">
        <v>35</v>
      </c>
    </row>
    <row r="2661" spans="12:19" x14ac:dyDescent="0.25">
      <c r="L2661" t="str">
        <f t="shared" si="242"/>
        <v/>
      </c>
      <c r="M2661" t="str">
        <f t="shared" si="243"/>
        <v/>
      </c>
      <c r="N2661" t="e">
        <v>#VALUE!</v>
      </c>
      <c r="O2661" t="e">
        <v>#VALUE!</v>
      </c>
      <c r="P2661" t="e">
        <v>#VALUE!</v>
      </c>
      <c r="R2661" t="e">
        <v>#VALUE!</v>
      </c>
      <c r="S2661" t="s">
        <v>35</v>
      </c>
    </row>
    <row r="2662" spans="12:19" x14ac:dyDescent="0.25">
      <c r="L2662" t="str">
        <f t="shared" si="242"/>
        <v/>
      </c>
      <c r="M2662" t="str">
        <f t="shared" si="243"/>
        <v/>
      </c>
    </row>
    <row r="2663" spans="12:19" x14ac:dyDescent="0.25">
      <c r="L2663" t="str">
        <f t="shared" si="242"/>
        <v/>
      </c>
      <c r="M2663" t="str">
        <f t="shared" si="243"/>
        <v/>
      </c>
    </row>
    <row r="2664" spans="12:19" x14ac:dyDescent="0.25">
      <c r="L2664" t="str">
        <f t="shared" si="242"/>
        <v/>
      </c>
      <c r="M2664" t="str">
        <f t="shared" si="243"/>
        <v/>
      </c>
      <c r="N2664" t="s">
        <v>32</v>
      </c>
      <c r="O2664" t="s">
        <v>33</v>
      </c>
      <c r="P2664" t="s">
        <v>34</v>
      </c>
    </row>
    <row r="2665" spans="12:19" x14ac:dyDescent="0.25">
      <c r="L2665" t="str">
        <f t="shared" si="242"/>
        <v/>
      </c>
      <c r="M2665" t="str">
        <f t="shared" si="243"/>
        <v/>
      </c>
      <c r="N2665" t="e">
        <f>COS(RADIANS(M2665))</f>
        <v>#VALUE!</v>
      </c>
      <c r="O2665" t="str">
        <f>IFERROR(-COS(RADIANS(DEGREES(ASIN(((SIN(RADIANS(M2665)))*$C$26)/(SQRT((((SIN(RADIANS(M2665)))*$C$26)^2)+(($C$22-$C$25-(((SIN(RADIANS(90-M2665)))*$C$26))-$C$23)^2))))))),"")</f>
        <v/>
      </c>
      <c r="P2665" t="e">
        <f>N2665</f>
        <v>#VALUE!</v>
      </c>
      <c r="R2665">
        <v>0</v>
      </c>
    </row>
    <row r="2666" spans="12:19" x14ac:dyDescent="0.25">
      <c r="L2666" t="str">
        <f t="shared" si="242"/>
        <v/>
      </c>
      <c r="M2666" t="str">
        <f t="shared" si="243"/>
        <v/>
      </c>
      <c r="N2666" t="e">
        <f>SIN(RADIANS(M2665))</f>
        <v>#VALUE!</v>
      </c>
      <c r="O2666" t="e">
        <f>SIN(RADIANS(DEGREES(ASIN(((SIN(RADIANS(M2665)))*$C$26)/(SQRT((((SIN(RADIANS(M2665)))*$C$26)^2)+(($C$22-$C$25-(((SIN(RADIANS(90-M2665)))*$C$26))-$C$23)^2)))))))</f>
        <v>#VALUE!</v>
      </c>
      <c r="P2666" t="e">
        <f>N2666</f>
        <v>#VALUE!</v>
      </c>
      <c r="R2666">
        <f>$C$6</f>
        <v>1333.5</v>
      </c>
    </row>
    <row r="2667" spans="12:19" x14ac:dyDescent="0.25">
      <c r="L2667" t="str">
        <f t="shared" si="242"/>
        <v/>
      </c>
      <c r="M2667" t="str">
        <f t="shared" si="243"/>
        <v/>
      </c>
      <c r="N2667">
        <v>0</v>
      </c>
      <c r="O2667" t="e">
        <f>$C$23*O2666</f>
        <v>#VALUE!</v>
      </c>
      <c r="P2667" t="e">
        <f>$C$22*P2666</f>
        <v>#VALUE!</v>
      </c>
      <c r="R2667">
        <f>$C$20*$C$6</f>
        <v>25325.832000000002</v>
      </c>
    </row>
    <row r="2668" spans="12:19" x14ac:dyDescent="0.25">
      <c r="L2668" t="str">
        <f t="shared" si="242"/>
        <v/>
      </c>
      <c r="M2668" t="str">
        <f t="shared" si="243"/>
        <v/>
      </c>
    </row>
    <row r="2669" spans="12:19" x14ac:dyDescent="0.25">
      <c r="L2669" t="str">
        <f t="shared" si="242"/>
        <v/>
      </c>
      <c r="M2669" t="str">
        <f t="shared" si="243"/>
        <v/>
      </c>
      <c r="N2669" t="e">
        <f t="array" ref="N2669:P2671">MINVERSE(N2665:P2667)</f>
        <v>#VALUE!</v>
      </c>
      <c r="O2669" t="e">
        <v>#VALUE!</v>
      </c>
      <c r="P2669" t="e">
        <v>#VALUE!</v>
      </c>
      <c r="R2669" t="e">
        <f t="array" ref="R2669:R2671">MMULT(N2669:P2671,R2665:R2667)</f>
        <v>#VALUE!</v>
      </c>
      <c r="S2669" t="s">
        <v>35</v>
      </c>
    </row>
    <row r="2670" spans="12:19" x14ac:dyDescent="0.25">
      <c r="L2670" t="str">
        <f t="shared" si="242"/>
        <v/>
      </c>
      <c r="M2670" t="str">
        <f t="shared" si="243"/>
        <v/>
      </c>
      <c r="N2670" t="e">
        <v>#VALUE!</v>
      </c>
      <c r="O2670" t="e">
        <v>#VALUE!</v>
      </c>
      <c r="P2670" t="e">
        <v>#VALUE!</v>
      </c>
      <c r="R2670" t="e">
        <v>#VALUE!</v>
      </c>
      <c r="S2670" t="s">
        <v>35</v>
      </c>
    </row>
    <row r="2671" spans="12:19" x14ac:dyDescent="0.25">
      <c r="L2671" t="str">
        <f t="shared" si="242"/>
        <v/>
      </c>
      <c r="M2671" t="str">
        <f t="shared" si="243"/>
        <v/>
      </c>
      <c r="N2671" t="e">
        <v>#VALUE!</v>
      </c>
      <c r="O2671" t="e">
        <v>#VALUE!</v>
      </c>
      <c r="P2671" t="e">
        <v>#VALUE!</v>
      </c>
      <c r="R2671" t="e">
        <v>#VALUE!</v>
      </c>
      <c r="S2671" t="s">
        <v>35</v>
      </c>
    </row>
    <row r="2672" spans="12:19" x14ac:dyDescent="0.25">
      <c r="L2672" t="str">
        <f t="shared" si="242"/>
        <v/>
      </c>
      <c r="M2672" t="str">
        <f t="shared" si="243"/>
        <v/>
      </c>
    </row>
    <row r="2673" spans="12:19" x14ac:dyDescent="0.25">
      <c r="L2673" t="str">
        <f t="shared" si="242"/>
        <v/>
      </c>
      <c r="M2673" t="str">
        <f t="shared" si="243"/>
        <v/>
      </c>
    </row>
    <row r="2674" spans="12:19" x14ac:dyDescent="0.25">
      <c r="L2674" t="str">
        <f t="shared" si="242"/>
        <v/>
      </c>
      <c r="M2674" t="str">
        <f t="shared" si="243"/>
        <v/>
      </c>
      <c r="N2674" t="s">
        <v>32</v>
      </c>
      <c r="O2674" t="s">
        <v>33</v>
      </c>
      <c r="P2674" t="s">
        <v>34</v>
      </c>
    </row>
    <row r="2675" spans="12:19" x14ac:dyDescent="0.25">
      <c r="L2675" t="str">
        <f t="shared" si="242"/>
        <v/>
      </c>
      <c r="M2675" t="str">
        <f t="shared" si="243"/>
        <v/>
      </c>
      <c r="N2675" t="e">
        <f>COS(RADIANS(M2675))</f>
        <v>#VALUE!</v>
      </c>
      <c r="O2675" t="str">
        <f>IFERROR(-COS(RADIANS(DEGREES(ASIN(((SIN(RADIANS(M2675)))*$C$26)/(SQRT((((SIN(RADIANS(M2675)))*$C$26)^2)+(($C$22-$C$25-(((SIN(RADIANS(90-M2675)))*$C$26))-$C$23)^2))))))),"")</f>
        <v/>
      </c>
      <c r="P2675" t="e">
        <f>N2675</f>
        <v>#VALUE!</v>
      </c>
      <c r="R2675">
        <v>0</v>
      </c>
    </row>
    <row r="2676" spans="12:19" x14ac:dyDescent="0.25">
      <c r="L2676" t="str">
        <f t="shared" si="242"/>
        <v/>
      </c>
      <c r="M2676" t="str">
        <f t="shared" si="243"/>
        <v/>
      </c>
      <c r="N2676" t="e">
        <f>SIN(RADIANS(M2675))</f>
        <v>#VALUE!</v>
      </c>
      <c r="O2676" t="e">
        <f>SIN(RADIANS(DEGREES(ASIN(((SIN(RADIANS(M2675)))*$C$26)/(SQRT((((SIN(RADIANS(M2675)))*$C$26)^2)+(($C$22-$C$25-(((SIN(RADIANS(90-M2675)))*$C$26))-$C$23)^2)))))))</f>
        <v>#VALUE!</v>
      </c>
      <c r="P2676" t="e">
        <f>N2676</f>
        <v>#VALUE!</v>
      </c>
      <c r="R2676">
        <f>$C$6</f>
        <v>1333.5</v>
      </c>
    </row>
    <row r="2677" spans="12:19" x14ac:dyDescent="0.25">
      <c r="L2677" t="str">
        <f t="shared" si="242"/>
        <v/>
      </c>
      <c r="M2677" t="str">
        <f t="shared" si="243"/>
        <v/>
      </c>
      <c r="N2677">
        <v>0</v>
      </c>
      <c r="O2677" t="e">
        <f>$C$23*O2676</f>
        <v>#VALUE!</v>
      </c>
      <c r="P2677" t="e">
        <f>$C$22*P2676</f>
        <v>#VALUE!</v>
      </c>
      <c r="R2677">
        <f>$C$20*$C$6</f>
        <v>25325.832000000002</v>
      </c>
    </row>
    <row r="2678" spans="12:19" x14ac:dyDescent="0.25">
      <c r="L2678" t="str">
        <f t="shared" si="242"/>
        <v/>
      </c>
      <c r="M2678" t="str">
        <f t="shared" si="243"/>
        <v/>
      </c>
    </row>
    <row r="2679" spans="12:19" x14ac:dyDescent="0.25">
      <c r="L2679" t="str">
        <f t="shared" si="242"/>
        <v/>
      </c>
      <c r="M2679" t="str">
        <f t="shared" si="243"/>
        <v/>
      </c>
      <c r="N2679" t="e">
        <f t="array" ref="N2679:P2681">MINVERSE(N2675:P2677)</f>
        <v>#VALUE!</v>
      </c>
      <c r="O2679" t="e">
        <v>#VALUE!</v>
      </c>
      <c r="P2679" t="e">
        <v>#VALUE!</v>
      </c>
      <c r="R2679" t="e">
        <f t="array" ref="R2679:R2681">MMULT(N2679:P2681,R2675:R2677)</f>
        <v>#VALUE!</v>
      </c>
      <c r="S2679" t="s">
        <v>35</v>
      </c>
    </row>
    <row r="2680" spans="12:19" x14ac:dyDescent="0.25">
      <c r="L2680" t="str">
        <f t="shared" si="242"/>
        <v/>
      </c>
      <c r="M2680" t="str">
        <f t="shared" si="243"/>
        <v/>
      </c>
      <c r="N2680" t="e">
        <v>#VALUE!</v>
      </c>
      <c r="O2680" t="e">
        <v>#VALUE!</v>
      </c>
      <c r="P2680" t="e">
        <v>#VALUE!</v>
      </c>
      <c r="R2680" t="e">
        <v>#VALUE!</v>
      </c>
      <c r="S2680" t="s">
        <v>35</v>
      </c>
    </row>
    <row r="2681" spans="12:19" x14ac:dyDescent="0.25">
      <c r="L2681" t="str">
        <f t="shared" si="242"/>
        <v/>
      </c>
      <c r="M2681" t="str">
        <f t="shared" si="243"/>
        <v/>
      </c>
      <c r="N2681" t="e">
        <v>#VALUE!</v>
      </c>
      <c r="O2681" t="e">
        <v>#VALUE!</v>
      </c>
      <c r="P2681" t="e">
        <v>#VALUE!</v>
      </c>
      <c r="R2681" t="e">
        <v>#VALUE!</v>
      </c>
      <c r="S2681" t="s">
        <v>35</v>
      </c>
    </row>
    <row r="2682" spans="12:19" x14ac:dyDescent="0.25">
      <c r="L2682" t="str">
        <f t="shared" si="242"/>
        <v/>
      </c>
      <c r="M2682" t="str">
        <f t="shared" si="243"/>
        <v/>
      </c>
    </row>
    <row r="2683" spans="12:19" x14ac:dyDescent="0.25">
      <c r="L2683" t="str">
        <f t="shared" si="242"/>
        <v/>
      </c>
      <c r="M2683" t="str">
        <f t="shared" si="243"/>
        <v/>
      </c>
    </row>
    <row r="2684" spans="12:19" x14ac:dyDescent="0.25">
      <c r="L2684" t="str">
        <f t="shared" si="242"/>
        <v/>
      </c>
      <c r="M2684" t="str">
        <f t="shared" si="243"/>
        <v/>
      </c>
      <c r="N2684" t="s">
        <v>32</v>
      </c>
      <c r="O2684" t="s">
        <v>33</v>
      </c>
      <c r="P2684" t="s">
        <v>34</v>
      </c>
    </row>
    <row r="2685" spans="12:19" x14ac:dyDescent="0.25">
      <c r="L2685" t="str">
        <f t="shared" si="242"/>
        <v/>
      </c>
      <c r="M2685" t="str">
        <f t="shared" si="243"/>
        <v/>
      </c>
      <c r="N2685" t="e">
        <f>COS(RADIANS(M2685))</f>
        <v>#VALUE!</v>
      </c>
      <c r="O2685" t="str">
        <f>IFERROR(-COS(RADIANS(DEGREES(ASIN(((SIN(RADIANS(M2685)))*$C$26)/(SQRT((((SIN(RADIANS(M2685)))*$C$26)^2)+(($C$22-$C$25-(((SIN(RADIANS(90-M2685)))*$C$26))-$C$23)^2))))))),"")</f>
        <v/>
      </c>
      <c r="P2685" t="e">
        <f>N2685</f>
        <v>#VALUE!</v>
      </c>
      <c r="R2685">
        <v>0</v>
      </c>
    </row>
    <row r="2686" spans="12:19" x14ac:dyDescent="0.25">
      <c r="L2686" t="str">
        <f t="shared" si="242"/>
        <v/>
      </c>
      <c r="M2686" t="str">
        <f t="shared" si="243"/>
        <v/>
      </c>
      <c r="N2686" t="e">
        <f>SIN(RADIANS(M2685))</f>
        <v>#VALUE!</v>
      </c>
      <c r="O2686" t="e">
        <f>SIN(RADIANS(DEGREES(ASIN(((SIN(RADIANS(M2685)))*$C$26)/(SQRT((((SIN(RADIANS(M2685)))*$C$26)^2)+(($C$22-$C$25-(((SIN(RADIANS(90-M2685)))*$C$26))-$C$23)^2)))))))</f>
        <v>#VALUE!</v>
      </c>
      <c r="P2686" t="e">
        <f>N2686</f>
        <v>#VALUE!</v>
      </c>
      <c r="R2686">
        <f>$C$6</f>
        <v>1333.5</v>
      </c>
    </row>
    <row r="2687" spans="12:19" x14ac:dyDescent="0.25">
      <c r="L2687" t="str">
        <f t="shared" si="242"/>
        <v/>
      </c>
      <c r="M2687" t="str">
        <f t="shared" si="243"/>
        <v/>
      </c>
      <c r="N2687">
        <v>0</v>
      </c>
      <c r="O2687" t="e">
        <f>$C$23*O2686</f>
        <v>#VALUE!</v>
      </c>
      <c r="P2687" t="e">
        <f>$C$22*P2686</f>
        <v>#VALUE!</v>
      </c>
      <c r="R2687">
        <f>$C$20*$C$6</f>
        <v>25325.832000000002</v>
      </c>
    </row>
    <row r="2688" spans="12:19" x14ac:dyDescent="0.25">
      <c r="L2688" t="str">
        <f t="shared" si="242"/>
        <v/>
      </c>
      <c r="M2688" t="str">
        <f t="shared" si="243"/>
        <v/>
      </c>
    </row>
    <row r="2689" spans="12:19" x14ac:dyDescent="0.25">
      <c r="L2689" t="str">
        <f t="shared" si="242"/>
        <v/>
      </c>
      <c r="M2689" t="str">
        <f t="shared" si="243"/>
        <v/>
      </c>
      <c r="N2689" t="e">
        <f t="array" ref="N2689:P2691">MINVERSE(N2685:P2687)</f>
        <v>#VALUE!</v>
      </c>
      <c r="O2689" t="e">
        <v>#VALUE!</v>
      </c>
      <c r="P2689" t="e">
        <v>#VALUE!</v>
      </c>
      <c r="R2689" t="e">
        <f t="array" ref="R2689:R2691">MMULT(N2689:P2691,R2685:R2687)</f>
        <v>#VALUE!</v>
      </c>
      <c r="S2689" t="s">
        <v>35</v>
      </c>
    </row>
    <row r="2690" spans="12:19" x14ac:dyDescent="0.25">
      <c r="L2690" t="str">
        <f t="shared" si="242"/>
        <v/>
      </c>
      <c r="M2690" t="str">
        <f t="shared" si="243"/>
        <v/>
      </c>
      <c r="N2690" t="e">
        <v>#VALUE!</v>
      </c>
      <c r="O2690" t="e">
        <v>#VALUE!</v>
      </c>
      <c r="P2690" t="e">
        <v>#VALUE!</v>
      </c>
      <c r="R2690" t="e">
        <v>#VALUE!</v>
      </c>
      <c r="S2690" t="s">
        <v>35</v>
      </c>
    </row>
    <row r="2691" spans="12:19" x14ac:dyDescent="0.25">
      <c r="L2691" t="str">
        <f t="shared" si="242"/>
        <v/>
      </c>
      <c r="M2691" t="str">
        <f t="shared" si="243"/>
        <v/>
      </c>
      <c r="N2691" t="e">
        <v>#VALUE!</v>
      </c>
      <c r="O2691" t="e">
        <v>#VALUE!</v>
      </c>
      <c r="P2691" t="e">
        <v>#VALUE!</v>
      </c>
      <c r="R2691" t="e">
        <v>#VALUE!</v>
      </c>
      <c r="S2691" t="s">
        <v>35</v>
      </c>
    </row>
    <row r="2692" spans="12:19" x14ac:dyDescent="0.25">
      <c r="L2692" t="str">
        <f t="shared" si="242"/>
        <v/>
      </c>
      <c r="M2692" t="str">
        <f t="shared" si="243"/>
        <v/>
      </c>
    </row>
    <row r="2693" spans="12:19" x14ac:dyDescent="0.25">
      <c r="L2693" t="str">
        <f t="shared" si="242"/>
        <v/>
      </c>
      <c r="M2693" t="str">
        <f t="shared" si="243"/>
        <v/>
      </c>
    </row>
    <row r="2694" spans="12:19" x14ac:dyDescent="0.25">
      <c r="L2694" t="str">
        <f t="shared" si="242"/>
        <v/>
      </c>
      <c r="M2694" t="str">
        <f t="shared" si="243"/>
        <v/>
      </c>
      <c r="N2694" t="s">
        <v>32</v>
      </c>
      <c r="O2694" t="s">
        <v>33</v>
      </c>
      <c r="P2694" t="s">
        <v>34</v>
      </c>
    </row>
    <row r="2695" spans="12:19" x14ac:dyDescent="0.25">
      <c r="L2695" t="str">
        <f t="shared" si="242"/>
        <v/>
      </c>
      <c r="M2695" t="str">
        <f t="shared" si="243"/>
        <v/>
      </c>
      <c r="N2695" t="e">
        <f>COS(RADIANS(M2695))</f>
        <v>#VALUE!</v>
      </c>
      <c r="O2695" t="str">
        <f>IFERROR(-COS(RADIANS(DEGREES(ASIN(((SIN(RADIANS(M2695)))*$C$26)/(SQRT((((SIN(RADIANS(M2695)))*$C$26)^2)+(($C$22-$C$25-(((SIN(RADIANS(90-M2695)))*$C$26))-$C$23)^2))))))),"")</f>
        <v/>
      </c>
      <c r="P2695" t="e">
        <f>N2695</f>
        <v>#VALUE!</v>
      </c>
      <c r="R2695">
        <v>0</v>
      </c>
    </row>
    <row r="2696" spans="12:19" x14ac:dyDescent="0.25">
      <c r="L2696" t="str">
        <f t="shared" si="242"/>
        <v/>
      </c>
      <c r="M2696" t="str">
        <f t="shared" si="243"/>
        <v/>
      </c>
      <c r="N2696" t="e">
        <f>SIN(RADIANS(M2695))</f>
        <v>#VALUE!</v>
      </c>
      <c r="O2696" t="e">
        <f>SIN(RADIANS(DEGREES(ASIN(((SIN(RADIANS(M2695)))*$C$26)/(SQRT((((SIN(RADIANS(M2695)))*$C$26)^2)+(($C$22-$C$25-(((SIN(RADIANS(90-M2695)))*$C$26))-$C$23)^2)))))))</f>
        <v>#VALUE!</v>
      </c>
      <c r="P2696" t="e">
        <f>N2696</f>
        <v>#VALUE!</v>
      </c>
      <c r="R2696">
        <f>$C$6</f>
        <v>1333.5</v>
      </c>
    </row>
    <row r="2697" spans="12:19" x14ac:dyDescent="0.25">
      <c r="L2697" t="str">
        <f t="shared" si="242"/>
        <v/>
      </c>
      <c r="M2697" t="str">
        <f t="shared" si="243"/>
        <v/>
      </c>
      <c r="N2697">
        <v>0</v>
      </c>
      <c r="O2697" t="e">
        <f>$C$23*O2696</f>
        <v>#VALUE!</v>
      </c>
      <c r="P2697" t="e">
        <f>$C$22*P2696</f>
        <v>#VALUE!</v>
      </c>
      <c r="R2697">
        <f>$C$20*$C$6</f>
        <v>25325.832000000002</v>
      </c>
    </row>
    <row r="2698" spans="12:19" x14ac:dyDescent="0.25">
      <c r="L2698" t="str">
        <f t="shared" si="242"/>
        <v/>
      </c>
      <c r="M2698" t="str">
        <f t="shared" si="243"/>
        <v/>
      </c>
    </row>
    <row r="2699" spans="12:19" x14ac:dyDescent="0.25">
      <c r="L2699" t="str">
        <f t="shared" si="242"/>
        <v/>
      </c>
      <c r="M2699" t="str">
        <f t="shared" si="243"/>
        <v/>
      </c>
      <c r="N2699" t="e">
        <f t="array" ref="N2699:P2701">MINVERSE(N2695:P2697)</f>
        <v>#VALUE!</v>
      </c>
      <c r="O2699" t="e">
        <v>#VALUE!</v>
      </c>
      <c r="P2699" t="e">
        <v>#VALUE!</v>
      </c>
      <c r="R2699" t="e">
        <f t="array" ref="R2699:R2701">MMULT(N2699:P2701,R2695:R2697)</f>
        <v>#VALUE!</v>
      </c>
      <c r="S2699" t="s">
        <v>35</v>
      </c>
    </row>
    <row r="2700" spans="12:19" x14ac:dyDescent="0.25">
      <c r="L2700" t="str">
        <f t="shared" ref="L2700:L2763" si="244">IF(M2700="","",L2690+1)</f>
        <v/>
      </c>
      <c r="M2700" t="str">
        <f t="shared" si="243"/>
        <v/>
      </c>
      <c r="N2700" t="e">
        <v>#VALUE!</v>
      </c>
      <c r="O2700" t="e">
        <v>#VALUE!</v>
      </c>
      <c r="P2700" t="e">
        <v>#VALUE!</v>
      </c>
      <c r="R2700" t="e">
        <v>#VALUE!</v>
      </c>
      <c r="S2700" t="s">
        <v>35</v>
      </c>
    </row>
    <row r="2701" spans="12:19" x14ac:dyDescent="0.25">
      <c r="L2701" t="str">
        <f t="shared" si="244"/>
        <v/>
      </c>
      <c r="M2701" t="str">
        <f t="shared" si="243"/>
        <v/>
      </c>
      <c r="N2701" t="e">
        <v>#VALUE!</v>
      </c>
      <c r="O2701" t="e">
        <v>#VALUE!</v>
      </c>
      <c r="P2701" t="e">
        <v>#VALUE!</v>
      </c>
      <c r="R2701" t="e">
        <v>#VALUE!</v>
      </c>
      <c r="S2701" t="s">
        <v>35</v>
      </c>
    </row>
    <row r="2702" spans="12:19" x14ac:dyDescent="0.25">
      <c r="L2702" t="str">
        <f t="shared" si="244"/>
        <v/>
      </c>
      <c r="M2702" t="str">
        <f t="shared" si="243"/>
        <v/>
      </c>
    </row>
    <row r="2703" spans="12:19" x14ac:dyDescent="0.25">
      <c r="L2703" t="str">
        <f t="shared" si="244"/>
        <v/>
      </c>
      <c r="M2703" t="str">
        <f t="shared" si="243"/>
        <v/>
      </c>
    </row>
    <row r="2704" spans="12:19" x14ac:dyDescent="0.25">
      <c r="L2704" t="str">
        <f t="shared" si="244"/>
        <v/>
      </c>
      <c r="M2704" t="str">
        <f t="shared" si="243"/>
        <v/>
      </c>
      <c r="N2704" t="s">
        <v>32</v>
      </c>
      <c r="O2704" t="s">
        <v>33</v>
      </c>
      <c r="P2704" t="s">
        <v>34</v>
      </c>
    </row>
    <row r="2705" spans="12:19" x14ac:dyDescent="0.25">
      <c r="L2705" t="str">
        <f t="shared" si="244"/>
        <v/>
      </c>
      <c r="M2705" t="str">
        <f t="shared" si="243"/>
        <v/>
      </c>
      <c r="N2705" t="e">
        <f>COS(RADIANS(M2705))</f>
        <v>#VALUE!</v>
      </c>
      <c r="O2705" t="str">
        <f>IFERROR(-COS(RADIANS(DEGREES(ASIN(((SIN(RADIANS(M2705)))*$C$26)/(SQRT((((SIN(RADIANS(M2705)))*$C$26)^2)+(($C$22-$C$25-(((SIN(RADIANS(90-M2705)))*$C$26))-$C$23)^2))))))),"")</f>
        <v/>
      </c>
      <c r="P2705" t="e">
        <f>N2705</f>
        <v>#VALUE!</v>
      </c>
      <c r="R2705">
        <v>0</v>
      </c>
    </row>
    <row r="2706" spans="12:19" x14ac:dyDescent="0.25">
      <c r="L2706" t="str">
        <f t="shared" si="244"/>
        <v/>
      </c>
      <c r="M2706" t="str">
        <f t="shared" si="243"/>
        <v/>
      </c>
      <c r="N2706" t="e">
        <f>SIN(RADIANS(M2705))</f>
        <v>#VALUE!</v>
      </c>
      <c r="O2706" t="e">
        <f>SIN(RADIANS(DEGREES(ASIN(((SIN(RADIANS(M2705)))*$C$26)/(SQRT((((SIN(RADIANS(M2705)))*$C$26)^2)+(($C$22-$C$25-(((SIN(RADIANS(90-M2705)))*$C$26))-$C$23)^2)))))))</f>
        <v>#VALUE!</v>
      </c>
      <c r="P2706" t="e">
        <f>N2706</f>
        <v>#VALUE!</v>
      </c>
      <c r="R2706">
        <f>$C$6</f>
        <v>1333.5</v>
      </c>
    </row>
    <row r="2707" spans="12:19" x14ac:dyDescent="0.25">
      <c r="L2707" t="str">
        <f t="shared" si="244"/>
        <v/>
      </c>
      <c r="M2707" t="str">
        <f t="shared" si="243"/>
        <v/>
      </c>
      <c r="N2707">
        <v>0</v>
      </c>
      <c r="O2707" t="e">
        <f>$C$23*O2706</f>
        <v>#VALUE!</v>
      </c>
      <c r="P2707" t="e">
        <f>$C$22*P2706</f>
        <v>#VALUE!</v>
      </c>
      <c r="R2707">
        <f>$C$20*$C$6</f>
        <v>25325.832000000002</v>
      </c>
    </row>
    <row r="2708" spans="12:19" x14ac:dyDescent="0.25">
      <c r="L2708" t="str">
        <f t="shared" si="244"/>
        <v/>
      </c>
      <c r="M2708" t="str">
        <f t="shared" si="243"/>
        <v/>
      </c>
    </row>
    <row r="2709" spans="12:19" x14ac:dyDescent="0.25">
      <c r="L2709" t="str">
        <f t="shared" si="244"/>
        <v/>
      </c>
      <c r="M2709" t="str">
        <f t="shared" si="243"/>
        <v/>
      </c>
      <c r="N2709" t="e">
        <f t="array" ref="N2709:P2711">MINVERSE(N2705:P2707)</f>
        <v>#VALUE!</v>
      </c>
      <c r="O2709" t="e">
        <v>#VALUE!</v>
      </c>
      <c r="P2709" t="e">
        <v>#VALUE!</v>
      </c>
      <c r="R2709" t="e">
        <f t="array" ref="R2709:R2711">MMULT(N2709:P2711,R2705:R2707)</f>
        <v>#VALUE!</v>
      </c>
      <c r="S2709" t="s">
        <v>35</v>
      </c>
    </row>
    <row r="2710" spans="12:19" x14ac:dyDescent="0.25">
      <c r="L2710" t="str">
        <f t="shared" si="244"/>
        <v/>
      </c>
      <c r="M2710" t="str">
        <f t="shared" si="243"/>
        <v/>
      </c>
      <c r="N2710" t="e">
        <v>#VALUE!</v>
      </c>
      <c r="O2710" t="e">
        <v>#VALUE!</v>
      </c>
      <c r="P2710" t="e">
        <v>#VALUE!</v>
      </c>
      <c r="R2710" t="e">
        <v>#VALUE!</v>
      </c>
      <c r="S2710" t="s">
        <v>35</v>
      </c>
    </row>
    <row r="2711" spans="12:19" x14ac:dyDescent="0.25">
      <c r="L2711" t="str">
        <f t="shared" si="244"/>
        <v/>
      </c>
      <c r="M2711" t="str">
        <f t="shared" si="243"/>
        <v/>
      </c>
      <c r="N2711" t="e">
        <v>#VALUE!</v>
      </c>
      <c r="O2711" t="e">
        <v>#VALUE!</v>
      </c>
      <c r="P2711" t="e">
        <v>#VALUE!</v>
      </c>
      <c r="R2711" t="e">
        <v>#VALUE!</v>
      </c>
      <c r="S2711" t="s">
        <v>35</v>
      </c>
    </row>
    <row r="2712" spans="12:19" x14ac:dyDescent="0.25">
      <c r="L2712" t="str">
        <f t="shared" si="244"/>
        <v/>
      </c>
      <c r="M2712" t="str">
        <f t="shared" si="243"/>
        <v/>
      </c>
    </row>
    <row r="2713" spans="12:19" x14ac:dyDescent="0.25">
      <c r="L2713" t="str">
        <f t="shared" si="244"/>
        <v/>
      </c>
      <c r="M2713" t="str">
        <f t="shared" si="243"/>
        <v/>
      </c>
    </row>
    <row r="2714" spans="12:19" x14ac:dyDescent="0.25">
      <c r="L2714" t="str">
        <f t="shared" si="244"/>
        <v/>
      </c>
      <c r="M2714" t="str">
        <f t="shared" si="243"/>
        <v/>
      </c>
      <c r="N2714" t="s">
        <v>32</v>
      </c>
      <c r="O2714" t="s">
        <v>33</v>
      </c>
      <c r="P2714" t="s">
        <v>34</v>
      </c>
    </row>
    <row r="2715" spans="12:19" x14ac:dyDescent="0.25">
      <c r="L2715" t="str">
        <f t="shared" si="244"/>
        <v/>
      </c>
      <c r="M2715" t="str">
        <f t="shared" si="243"/>
        <v/>
      </c>
      <c r="N2715" t="e">
        <f>COS(RADIANS(M2715))</f>
        <v>#VALUE!</v>
      </c>
      <c r="O2715" t="str">
        <f>IFERROR(-COS(RADIANS(DEGREES(ASIN(((SIN(RADIANS(M2715)))*$C$26)/(SQRT((((SIN(RADIANS(M2715)))*$C$26)^2)+(($C$22-$C$25-(((SIN(RADIANS(90-M2715)))*$C$26))-$C$23)^2))))))),"")</f>
        <v/>
      </c>
      <c r="P2715" t="e">
        <f>N2715</f>
        <v>#VALUE!</v>
      </c>
      <c r="R2715">
        <v>0</v>
      </c>
    </row>
    <row r="2716" spans="12:19" x14ac:dyDescent="0.25">
      <c r="L2716" t="str">
        <f t="shared" si="244"/>
        <v/>
      </c>
      <c r="M2716" t="str">
        <f t="shared" si="243"/>
        <v/>
      </c>
      <c r="N2716" t="e">
        <f>SIN(RADIANS(M2715))</f>
        <v>#VALUE!</v>
      </c>
      <c r="O2716" t="e">
        <f>SIN(RADIANS(DEGREES(ASIN(((SIN(RADIANS(M2715)))*$C$26)/(SQRT((((SIN(RADIANS(M2715)))*$C$26)^2)+(($C$22-$C$25-(((SIN(RADIANS(90-M2715)))*$C$26))-$C$23)^2)))))))</f>
        <v>#VALUE!</v>
      </c>
      <c r="P2716" t="e">
        <f>N2716</f>
        <v>#VALUE!</v>
      </c>
      <c r="R2716">
        <f>$C$6</f>
        <v>1333.5</v>
      </c>
    </row>
    <row r="2717" spans="12:19" x14ac:dyDescent="0.25">
      <c r="L2717" t="str">
        <f t="shared" si="244"/>
        <v/>
      </c>
      <c r="M2717" t="str">
        <f t="shared" si="243"/>
        <v/>
      </c>
      <c r="N2717">
        <v>0</v>
      </c>
      <c r="O2717" t="e">
        <f>$C$23*O2716</f>
        <v>#VALUE!</v>
      </c>
      <c r="P2717" t="e">
        <f>$C$22*P2716</f>
        <v>#VALUE!</v>
      </c>
      <c r="R2717">
        <f>$C$20*$C$6</f>
        <v>25325.832000000002</v>
      </c>
    </row>
    <row r="2718" spans="12:19" x14ac:dyDescent="0.25">
      <c r="L2718" t="str">
        <f t="shared" si="244"/>
        <v/>
      </c>
      <c r="M2718" t="str">
        <f t="shared" si="243"/>
        <v/>
      </c>
    </row>
    <row r="2719" spans="12:19" x14ac:dyDescent="0.25">
      <c r="L2719" t="str">
        <f t="shared" si="244"/>
        <v/>
      </c>
      <c r="M2719" t="str">
        <f t="shared" si="243"/>
        <v/>
      </c>
      <c r="N2719" t="e">
        <f t="array" ref="N2719:P2721">MINVERSE(N2715:P2717)</f>
        <v>#VALUE!</v>
      </c>
      <c r="O2719" t="e">
        <v>#VALUE!</v>
      </c>
      <c r="P2719" t="e">
        <v>#VALUE!</v>
      </c>
      <c r="R2719" t="e">
        <f t="array" ref="R2719:R2721">MMULT(N2719:P2721,R2715:R2717)</f>
        <v>#VALUE!</v>
      </c>
      <c r="S2719" t="s">
        <v>35</v>
      </c>
    </row>
    <row r="2720" spans="12:19" x14ac:dyDescent="0.25">
      <c r="L2720" t="str">
        <f t="shared" si="244"/>
        <v/>
      </c>
      <c r="M2720" t="str">
        <f t="shared" si="243"/>
        <v/>
      </c>
      <c r="N2720" t="e">
        <v>#VALUE!</v>
      </c>
      <c r="O2720" t="e">
        <v>#VALUE!</v>
      </c>
      <c r="P2720" t="e">
        <v>#VALUE!</v>
      </c>
      <c r="R2720" t="e">
        <v>#VALUE!</v>
      </c>
      <c r="S2720" t="s">
        <v>35</v>
      </c>
    </row>
    <row r="2721" spans="12:19" x14ac:dyDescent="0.25">
      <c r="L2721" t="str">
        <f t="shared" si="244"/>
        <v/>
      </c>
      <c r="M2721" t="str">
        <f t="shared" si="243"/>
        <v/>
      </c>
      <c r="N2721" t="e">
        <v>#VALUE!</v>
      </c>
      <c r="O2721" t="e">
        <v>#VALUE!</v>
      </c>
      <c r="P2721" t="e">
        <v>#VALUE!</v>
      </c>
      <c r="R2721" t="e">
        <v>#VALUE!</v>
      </c>
      <c r="S2721" t="s">
        <v>35</v>
      </c>
    </row>
    <row r="2722" spans="12:19" x14ac:dyDescent="0.25">
      <c r="L2722" t="str">
        <f t="shared" si="244"/>
        <v/>
      </c>
      <c r="M2722" t="str">
        <f t="shared" si="243"/>
        <v/>
      </c>
    </row>
    <row r="2723" spans="12:19" x14ac:dyDescent="0.25">
      <c r="L2723" t="str">
        <f t="shared" si="244"/>
        <v/>
      </c>
      <c r="M2723" t="str">
        <f t="shared" ref="M2723:M2786" si="245">IF(M2713="","",IF(((M2713+$O$61)&gt;=$O$49+($O$61/2)),"",(M2713+$O$61)))</f>
        <v/>
      </c>
    </row>
    <row r="2724" spans="12:19" x14ac:dyDescent="0.25">
      <c r="L2724" t="str">
        <f t="shared" si="244"/>
        <v/>
      </c>
      <c r="M2724" t="str">
        <f t="shared" si="245"/>
        <v/>
      </c>
      <c r="N2724" t="s">
        <v>32</v>
      </c>
      <c r="O2724" t="s">
        <v>33</v>
      </c>
      <c r="P2724" t="s">
        <v>34</v>
      </c>
    </row>
    <row r="2725" spans="12:19" x14ac:dyDescent="0.25">
      <c r="L2725" t="str">
        <f t="shared" si="244"/>
        <v/>
      </c>
      <c r="M2725" t="str">
        <f t="shared" si="245"/>
        <v/>
      </c>
      <c r="N2725" t="e">
        <f>COS(RADIANS(M2725))</f>
        <v>#VALUE!</v>
      </c>
      <c r="O2725" t="str">
        <f>IFERROR(-COS(RADIANS(DEGREES(ASIN(((SIN(RADIANS(M2725)))*$C$26)/(SQRT((((SIN(RADIANS(M2725)))*$C$26)^2)+(($C$22-$C$25-(((SIN(RADIANS(90-M2725)))*$C$26))-$C$23)^2))))))),"")</f>
        <v/>
      </c>
      <c r="P2725" t="e">
        <f>N2725</f>
        <v>#VALUE!</v>
      </c>
      <c r="R2725">
        <v>0</v>
      </c>
    </row>
    <row r="2726" spans="12:19" x14ac:dyDescent="0.25">
      <c r="L2726" t="str">
        <f t="shared" si="244"/>
        <v/>
      </c>
      <c r="M2726" t="str">
        <f t="shared" si="245"/>
        <v/>
      </c>
      <c r="N2726" t="e">
        <f>SIN(RADIANS(M2725))</f>
        <v>#VALUE!</v>
      </c>
      <c r="O2726" t="e">
        <f>SIN(RADIANS(DEGREES(ASIN(((SIN(RADIANS(M2725)))*$C$26)/(SQRT((((SIN(RADIANS(M2725)))*$C$26)^2)+(($C$22-$C$25-(((SIN(RADIANS(90-M2725)))*$C$26))-$C$23)^2)))))))</f>
        <v>#VALUE!</v>
      </c>
      <c r="P2726" t="e">
        <f>N2726</f>
        <v>#VALUE!</v>
      </c>
      <c r="R2726">
        <f>$C$6</f>
        <v>1333.5</v>
      </c>
    </row>
    <row r="2727" spans="12:19" x14ac:dyDescent="0.25">
      <c r="L2727" t="str">
        <f t="shared" si="244"/>
        <v/>
      </c>
      <c r="M2727" t="str">
        <f t="shared" si="245"/>
        <v/>
      </c>
      <c r="N2727">
        <v>0</v>
      </c>
      <c r="O2727" t="e">
        <f>$C$23*O2726</f>
        <v>#VALUE!</v>
      </c>
      <c r="P2727" t="e">
        <f>$C$22*P2726</f>
        <v>#VALUE!</v>
      </c>
      <c r="R2727">
        <f>$C$20*$C$6</f>
        <v>25325.832000000002</v>
      </c>
    </row>
    <row r="2728" spans="12:19" x14ac:dyDescent="0.25">
      <c r="L2728" t="str">
        <f t="shared" si="244"/>
        <v/>
      </c>
      <c r="M2728" t="str">
        <f t="shared" si="245"/>
        <v/>
      </c>
    </row>
    <row r="2729" spans="12:19" x14ac:dyDescent="0.25">
      <c r="L2729" t="str">
        <f t="shared" si="244"/>
        <v/>
      </c>
      <c r="M2729" t="str">
        <f t="shared" si="245"/>
        <v/>
      </c>
      <c r="N2729" t="e">
        <f t="array" ref="N2729:P2731">MINVERSE(N2725:P2727)</f>
        <v>#VALUE!</v>
      </c>
      <c r="O2729" t="e">
        <v>#VALUE!</v>
      </c>
      <c r="P2729" t="e">
        <v>#VALUE!</v>
      </c>
      <c r="R2729" t="e">
        <f t="array" ref="R2729:R2731">MMULT(N2729:P2731,R2725:R2727)</f>
        <v>#VALUE!</v>
      </c>
      <c r="S2729" t="s">
        <v>35</v>
      </c>
    </row>
    <row r="2730" spans="12:19" x14ac:dyDescent="0.25">
      <c r="L2730" t="str">
        <f t="shared" si="244"/>
        <v/>
      </c>
      <c r="M2730" t="str">
        <f t="shared" si="245"/>
        <v/>
      </c>
      <c r="N2730" t="e">
        <v>#VALUE!</v>
      </c>
      <c r="O2730" t="e">
        <v>#VALUE!</v>
      </c>
      <c r="P2730" t="e">
        <v>#VALUE!</v>
      </c>
      <c r="R2730" t="e">
        <v>#VALUE!</v>
      </c>
      <c r="S2730" t="s">
        <v>35</v>
      </c>
    </row>
    <row r="2731" spans="12:19" x14ac:dyDescent="0.25">
      <c r="L2731" t="str">
        <f t="shared" si="244"/>
        <v/>
      </c>
      <c r="M2731" t="str">
        <f t="shared" si="245"/>
        <v/>
      </c>
      <c r="N2731" t="e">
        <v>#VALUE!</v>
      </c>
      <c r="O2731" t="e">
        <v>#VALUE!</v>
      </c>
      <c r="P2731" t="e">
        <v>#VALUE!</v>
      </c>
      <c r="R2731" t="e">
        <v>#VALUE!</v>
      </c>
      <c r="S2731" t="s">
        <v>35</v>
      </c>
    </row>
    <row r="2732" spans="12:19" x14ac:dyDescent="0.25">
      <c r="L2732" t="str">
        <f t="shared" si="244"/>
        <v/>
      </c>
      <c r="M2732" t="str">
        <f t="shared" si="245"/>
        <v/>
      </c>
    </row>
    <row r="2733" spans="12:19" x14ac:dyDescent="0.25">
      <c r="L2733" t="str">
        <f t="shared" si="244"/>
        <v/>
      </c>
      <c r="M2733" t="str">
        <f t="shared" si="245"/>
        <v/>
      </c>
    </row>
    <row r="2734" spans="12:19" x14ac:dyDescent="0.25">
      <c r="L2734" t="str">
        <f t="shared" si="244"/>
        <v/>
      </c>
      <c r="M2734" t="str">
        <f t="shared" si="245"/>
        <v/>
      </c>
      <c r="N2734" t="s">
        <v>32</v>
      </c>
      <c r="O2734" t="s">
        <v>33</v>
      </c>
      <c r="P2734" t="s">
        <v>34</v>
      </c>
    </row>
    <row r="2735" spans="12:19" x14ac:dyDescent="0.25">
      <c r="L2735" t="str">
        <f t="shared" si="244"/>
        <v/>
      </c>
      <c r="M2735" t="str">
        <f t="shared" si="245"/>
        <v/>
      </c>
      <c r="N2735" t="e">
        <f>COS(RADIANS(M2735))</f>
        <v>#VALUE!</v>
      </c>
      <c r="O2735" t="str">
        <f>IFERROR(-COS(RADIANS(DEGREES(ASIN(((SIN(RADIANS(M2735)))*$C$26)/(SQRT((((SIN(RADIANS(M2735)))*$C$26)^2)+(($C$22-$C$25-(((SIN(RADIANS(90-M2735)))*$C$26))-$C$23)^2))))))),"")</f>
        <v/>
      </c>
      <c r="P2735" t="e">
        <f>N2735</f>
        <v>#VALUE!</v>
      </c>
      <c r="R2735">
        <v>0</v>
      </c>
    </row>
    <row r="2736" spans="12:19" x14ac:dyDescent="0.25">
      <c r="L2736" t="str">
        <f t="shared" si="244"/>
        <v/>
      </c>
      <c r="M2736" t="str">
        <f t="shared" si="245"/>
        <v/>
      </c>
      <c r="N2736" t="e">
        <f>SIN(RADIANS(M2735))</f>
        <v>#VALUE!</v>
      </c>
      <c r="O2736" t="e">
        <f>SIN(RADIANS(DEGREES(ASIN(((SIN(RADIANS(M2735)))*$C$26)/(SQRT((((SIN(RADIANS(M2735)))*$C$26)^2)+(($C$22-$C$25-(((SIN(RADIANS(90-M2735)))*$C$26))-$C$23)^2)))))))</f>
        <v>#VALUE!</v>
      </c>
      <c r="P2736" t="e">
        <f>N2736</f>
        <v>#VALUE!</v>
      </c>
      <c r="R2736">
        <f>$C$6</f>
        <v>1333.5</v>
      </c>
    </row>
    <row r="2737" spans="12:19" x14ac:dyDescent="0.25">
      <c r="L2737" t="str">
        <f t="shared" si="244"/>
        <v/>
      </c>
      <c r="M2737" t="str">
        <f t="shared" si="245"/>
        <v/>
      </c>
      <c r="N2737">
        <v>0</v>
      </c>
      <c r="O2737" t="e">
        <f>$C$23*O2736</f>
        <v>#VALUE!</v>
      </c>
      <c r="P2737" t="e">
        <f>$C$22*P2736</f>
        <v>#VALUE!</v>
      </c>
      <c r="R2737">
        <f>$C$20*$C$6</f>
        <v>25325.832000000002</v>
      </c>
    </row>
    <row r="2738" spans="12:19" x14ac:dyDescent="0.25">
      <c r="L2738" t="str">
        <f t="shared" si="244"/>
        <v/>
      </c>
      <c r="M2738" t="str">
        <f t="shared" si="245"/>
        <v/>
      </c>
    </row>
    <row r="2739" spans="12:19" x14ac:dyDescent="0.25">
      <c r="L2739" t="str">
        <f t="shared" si="244"/>
        <v/>
      </c>
      <c r="M2739" t="str">
        <f t="shared" si="245"/>
        <v/>
      </c>
      <c r="N2739" t="e">
        <f t="array" ref="N2739:P2741">MINVERSE(N2735:P2737)</f>
        <v>#VALUE!</v>
      </c>
      <c r="O2739" t="e">
        <v>#VALUE!</v>
      </c>
      <c r="P2739" t="e">
        <v>#VALUE!</v>
      </c>
      <c r="R2739" t="e">
        <f t="array" ref="R2739:R2741">MMULT(N2739:P2741,R2735:R2737)</f>
        <v>#VALUE!</v>
      </c>
      <c r="S2739" t="s">
        <v>35</v>
      </c>
    </row>
    <row r="2740" spans="12:19" x14ac:dyDescent="0.25">
      <c r="L2740" t="str">
        <f t="shared" si="244"/>
        <v/>
      </c>
      <c r="M2740" t="str">
        <f t="shared" si="245"/>
        <v/>
      </c>
      <c r="N2740" t="e">
        <v>#VALUE!</v>
      </c>
      <c r="O2740" t="e">
        <v>#VALUE!</v>
      </c>
      <c r="P2740" t="e">
        <v>#VALUE!</v>
      </c>
      <c r="R2740" t="e">
        <v>#VALUE!</v>
      </c>
      <c r="S2740" t="s">
        <v>35</v>
      </c>
    </row>
    <row r="2741" spans="12:19" x14ac:dyDescent="0.25">
      <c r="L2741" t="str">
        <f t="shared" si="244"/>
        <v/>
      </c>
      <c r="M2741" t="str">
        <f t="shared" si="245"/>
        <v/>
      </c>
      <c r="N2741" t="e">
        <v>#VALUE!</v>
      </c>
      <c r="O2741" t="e">
        <v>#VALUE!</v>
      </c>
      <c r="P2741" t="e">
        <v>#VALUE!</v>
      </c>
      <c r="R2741" t="e">
        <v>#VALUE!</v>
      </c>
      <c r="S2741" t="s">
        <v>35</v>
      </c>
    </row>
    <row r="2742" spans="12:19" x14ac:dyDescent="0.25">
      <c r="L2742" t="str">
        <f t="shared" si="244"/>
        <v/>
      </c>
      <c r="M2742" t="str">
        <f t="shared" si="245"/>
        <v/>
      </c>
    </row>
    <row r="2743" spans="12:19" x14ac:dyDescent="0.25">
      <c r="L2743" t="str">
        <f t="shared" si="244"/>
        <v/>
      </c>
      <c r="M2743" t="str">
        <f t="shared" si="245"/>
        <v/>
      </c>
    </row>
    <row r="2744" spans="12:19" x14ac:dyDescent="0.25">
      <c r="L2744" t="str">
        <f t="shared" si="244"/>
        <v/>
      </c>
      <c r="M2744" t="str">
        <f t="shared" si="245"/>
        <v/>
      </c>
      <c r="N2744" t="s">
        <v>32</v>
      </c>
      <c r="O2744" t="s">
        <v>33</v>
      </c>
      <c r="P2744" t="s">
        <v>34</v>
      </c>
    </row>
    <row r="2745" spans="12:19" x14ac:dyDescent="0.25">
      <c r="L2745" t="str">
        <f t="shared" si="244"/>
        <v/>
      </c>
      <c r="M2745" t="str">
        <f t="shared" si="245"/>
        <v/>
      </c>
      <c r="N2745" t="e">
        <f>COS(RADIANS(M2745))</f>
        <v>#VALUE!</v>
      </c>
      <c r="O2745" t="str">
        <f>IFERROR(-COS(RADIANS(DEGREES(ASIN(((SIN(RADIANS(M2745)))*$C$26)/(SQRT((((SIN(RADIANS(M2745)))*$C$26)^2)+(($C$22-$C$25-(((SIN(RADIANS(90-M2745)))*$C$26))-$C$23)^2))))))),"")</f>
        <v/>
      </c>
      <c r="P2745" t="e">
        <f>N2745</f>
        <v>#VALUE!</v>
      </c>
      <c r="R2745">
        <v>0</v>
      </c>
    </row>
    <row r="2746" spans="12:19" x14ac:dyDescent="0.25">
      <c r="L2746" t="str">
        <f t="shared" si="244"/>
        <v/>
      </c>
      <c r="M2746" t="str">
        <f t="shared" si="245"/>
        <v/>
      </c>
      <c r="N2746" t="e">
        <f>SIN(RADIANS(M2745))</f>
        <v>#VALUE!</v>
      </c>
      <c r="O2746" t="e">
        <f>SIN(RADIANS(DEGREES(ASIN(((SIN(RADIANS(M2745)))*$C$26)/(SQRT((((SIN(RADIANS(M2745)))*$C$26)^2)+(($C$22-$C$25-(((SIN(RADIANS(90-M2745)))*$C$26))-$C$23)^2)))))))</f>
        <v>#VALUE!</v>
      </c>
      <c r="P2746" t="e">
        <f>N2746</f>
        <v>#VALUE!</v>
      </c>
      <c r="R2746">
        <f>$C$6</f>
        <v>1333.5</v>
      </c>
    </row>
    <row r="2747" spans="12:19" x14ac:dyDescent="0.25">
      <c r="L2747" t="str">
        <f t="shared" si="244"/>
        <v/>
      </c>
      <c r="M2747" t="str">
        <f t="shared" si="245"/>
        <v/>
      </c>
      <c r="N2747">
        <v>0</v>
      </c>
      <c r="O2747" t="e">
        <f>$C$23*O2746</f>
        <v>#VALUE!</v>
      </c>
      <c r="P2747" t="e">
        <f>$C$22*P2746</f>
        <v>#VALUE!</v>
      </c>
      <c r="R2747">
        <f>$C$20*$C$6</f>
        <v>25325.832000000002</v>
      </c>
    </row>
    <row r="2748" spans="12:19" x14ac:dyDescent="0.25">
      <c r="L2748" t="str">
        <f t="shared" si="244"/>
        <v/>
      </c>
      <c r="M2748" t="str">
        <f t="shared" si="245"/>
        <v/>
      </c>
    </row>
    <row r="2749" spans="12:19" x14ac:dyDescent="0.25">
      <c r="L2749" t="str">
        <f t="shared" si="244"/>
        <v/>
      </c>
      <c r="M2749" t="str">
        <f t="shared" si="245"/>
        <v/>
      </c>
      <c r="N2749" t="e">
        <f t="array" ref="N2749:P2751">MINVERSE(N2745:P2747)</f>
        <v>#VALUE!</v>
      </c>
      <c r="O2749" t="e">
        <v>#VALUE!</v>
      </c>
      <c r="P2749" t="e">
        <v>#VALUE!</v>
      </c>
      <c r="R2749" t="e">
        <f t="array" ref="R2749:R2751">MMULT(N2749:P2751,R2745:R2747)</f>
        <v>#VALUE!</v>
      </c>
      <c r="S2749" t="s">
        <v>35</v>
      </c>
    </row>
    <row r="2750" spans="12:19" x14ac:dyDescent="0.25">
      <c r="L2750" t="str">
        <f t="shared" si="244"/>
        <v/>
      </c>
      <c r="M2750" t="str">
        <f t="shared" si="245"/>
        <v/>
      </c>
      <c r="N2750" t="e">
        <v>#VALUE!</v>
      </c>
      <c r="O2750" t="e">
        <v>#VALUE!</v>
      </c>
      <c r="P2750" t="e">
        <v>#VALUE!</v>
      </c>
      <c r="R2750" t="e">
        <v>#VALUE!</v>
      </c>
      <c r="S2750" t="s">
        <v>35</v>
      </c>
    </row>
    <row r="2751" spans="12:19" x14ac:dyDescent="0.25">
      <c r="L2751" t="str">
        <f t="shared" si="244"/>
        <v/>
      </c>
      <c r="M2751" t="str">
        <f t="shared" si="245"/>
        <v/>
      </c>
      <c r="N2751" t="e">
        <v>#VALUE!</v>
      </c>
      <c r="O2751" t="e">
        <v>#VALUE!</v>
      </c>
      <c r="P2751" t="e">
        <v>#VALUE!</v>
      </c>
      <c r="R2751" t="e">
        <v>#VALUE!</v>
      </c>
      <c r="S2751" t="s">
        <v>35</v>
      </c>
    </row>
    <row r="2752" spans="12:19" x14ac:dyDescent="0.25">
      <c r="L2752" t="str">
        <f t="shared" si="244"/>
        <v/>
      </c>
      <c r="M2752" t="str">
        <f t="shared" si="245"/>
        <v/>
      </c>
    </row>
    <row r="2753" spans="12:19" x14ac:dyDescent="0.25">
      <c r="L2753" t="str">
        <f t="shared" si="244"/>
        <v/>
      </c>
      <c r="M2753" t="str">
        <f t="shared" si="245"/>
        <v/>
      </c>
    </row>
    <row r="2754" spans="12:19" x14ac:dyDescent="0.25">
      <c r="L2754" t="str">
        <f t="shared" si="244"/>
        <v/>
      </c>
      <c r="M2754" t="str">
        <f t="shared" si="245"/>
        <v/>
      </c>
      <c r="N2754" t="s">
        <v>32</v>
      </c>
      <c r="O2754" t="s">
        <v>33</v>
      </c>
      <c r="P2754" t="s">
        <v>34</v>
      </c>
    </row>
    <row r="2755" spans="12:19" x14ac:dyDescent="0.25">
      <c r="L2755" t="str">
        <f t="shared" si="244"/>
        <v/>
      </c>
      <c r="M2755" t="str">
        <f t="shared" si="245"/>
        <v/>
      </c>
      <c r="N2755" t="e">
        <f>COS(RADIANS(M2755))</f>
        <v>#VALUE!</v>
      </c>
      <c r="O2755" t="str">
        <f>IFERROR(-COS(RADIANS(DEGREES(ASIN(((SIN(RADIANS(M2755)))*$C$26)/(SQRT((((SIN(RADIANS(M2755)))*$C$26)^2)+(($C$22-$C$25-(((SIN(RADIANS(90-M2755)))*$C$26))-$C$23)^2))))))),"")</f>
        <v/>
      </c>
      <c r="P2755" t="e">
        <f>N2755</f>
        <v>#VALUE!</v>
      </c>
      <c r="R2755">
        <v>0</v>
      </c>
    </row>
    <row r="2756" spans="12:19" x14ac:dyDescent="0.25">
      <c r="L2756" t="str">
        <f t="shared" si="244"/>
        <v/>
      </c>
      <c r="M2756" t="str">
        <f t="shared" si="245"/>
        <v/>
      </c>
      <c r="N2756" t="e">
        <f>SIN(RADIANS(M2755))</f>
        <v>#VALUE!</v>
      </c>
      <c r="O2756" t="e">
        <f>SIN(RADIANS(DEGREES(ASIN(((SIN(RADIANS(M2755)))*$C$26)/(SQRT((((SIN(RADIANS(M2755)))*$C$26)^2)+(($C$22-$C$25-(((SIN(RADIANS(90-M2755)))*$C$26))-$C$23)^2)))))))</f>
        <v>#VALUE!</v>
      </c>
      <c r="P2756" t="e">
        <f>N2756</f>
        <v>#VALUE!</v>
      </c>
      <c r="R2756">
        <f>$C$6</f>
        <v>1333.5</v>
      </c>
    </row>
    <row r="2757" spans="12:19" x14ac:dyDescent="0.25">
      <c r="L2757" t="str">
        <f t="shared" si="244"/>
        <v/>
      </c>
      <c r="M2757" t="str">
        <f t="shared" si="245"/>
        <v/>
      </c>
      <c r="N2757">
        <v>0</v>
      </c>
      <c r="O2757" t="e">
        <f>$C$23*O2756</f>
        <v>#VALUE!</v>
      </c>
      <c r="P2757" t="e">
        <f>$C$22*P2756</f>
        <v>#VALUE!</v>
      </c>
      <c r="R2757">
        <f>$C$20*$C$6</f>
        <v>25325.832000000002</v>
      </c>
    </row>
    <row r="2758" spans="12:19" x14ac:dyDescent="0.25">
      <c r="L2758" t="str">
        <f t="shared" si="244"/>
        <v/>
      </c>
      <c r="M2758" t="str">
        <f t="shared" si="245"/>
        <v/>
      </c>
    </row>
    <row r="2759" spans="12:19" x14ac:dyDescent="0.25">
      <c r="L2759" t="str">
        <f t="shared" si="244"/>
        <v/>
      </c>
      <c r="M2759" t="str">
        <f t="shared" si="245"/>
        <v/>
      </c>
      <c r="N2759" t="e">
        <f t="array" ref="N2759:P2761">MINVERSE(N2755:P2757)</f>
        <v>#VALUE!</v>
      </c>
      <c r="O2759" t="e">
        <v>#VALUE!</v>
      </c>
      <c r="P2759" t="e">
        <v>#VALUE!</v>
      </c>
      <c r="R2759" t="e">
        <f t="array" ref="R2759:R2761">MMULT(N2759:P2761,R2755:R2757)</f>
        <v>#VALUE!</v>
      </c>
      <c r="S2759" t="s">
        <v>35</v>
      </c>
    </row>
    <row r="2760" spans="12:19" x14ac:dyDescent="0.25">
      <c r="L2760" t="str">
        <f t="shared" si="244"/>
        <v/>
      </c>
      <c r="M2760" t="str">
        <f t="shared" si="245"/>
        <v/>
      </c>
      <c r="N2760" t="e">
        <v>#VALUE!</v>
      </c>
      <c r="O2760" t="e">
        <v>#VALUE!</v>
      </c>
      <c r="P2760" t="e">
        <v>#VALUE!</v>
      </c>
      <c r="R2760" t="e">
        <v>#VALUE!</v>
      </c>
      <c r="S2760" t="s">
        <v>35</v>
      </c>
    </row>
    <row r="2761" spans="12:19" x14ac:dyDescent="0.25">
      <c r="L2761" t="str">
        <f t="shared" si="244"/>
        <v/>
      </c>
      <c r="M2761" t="str">
        <f t="shared" si="245"/>
        <v/>
      </c>
      <c r="N2761" t="e">
        <v>#VALUE!</v>
      </c>
      <c r="O2761" t="e">
        <v>#VALUE!</v>
      </c>
      <c r="P2761" t="e">
        <v>#VALUE!</v>
      </c>
      <c r="R2761" t="e">
        <v>#VALUE!</v>
      </c>
      <c r="S2761" t="s">
        <v>35</v>
      </c>
    </row>
    <row r="2762" spans="12:19" x14ac:dyDescent="0.25">
      <c r="L2762" t="str">
        <f t="shared" si="244"/>
        <v/>
      </c>
      <c r="M2762" t="str">
        <f t="shared" si="245"/>
        <v/>
      </c>
    </row>
    <row r="2763" spans="12:19" x14ac:dyDescent="0.25">
      <c r="L2763" t="str">
        <f t="shared" si="244"/>
        <v/>
      </c>
      <c r="M2763" t="str">
        <f t="shared" si="245"/>
        <v/>
      </c>
    </row>
    <row r="2764" spans="12:19" x14ac:dyDescent="0.25">
      <c r="L2764" t="str">
        <f t="shared" ref="L2764:L2827" si="246">IF(M2764="","",L2754+1)</f>
        <v/>
      </c>
      <c r="M2764" t="str">
        <f t="shared" si="245"/>
        <v/>
      </c>
      <c r="N2764" t="s">
        <v>32</v>
      </c>
      <c r="O2764" t="s">
        <v>33</v>
      </c>
      <c r="P2764" t="s">
        <v>34</v>
      </c>
    </row>
    <row r="2765" spans="12:19" x14ac:dyDescent="0.25">
      <c r="L2765" t="str">
        <f t="shared" si="246"/>
        <v/>
      </c>
      <c r="M2765" t="str">
        <f t="shared" si="245"/>
        <v/>
      </c>
      <c r="N2765" t="e">
        <f>COS(RADIANS(M2765))</f>
        <v>#VALUE!</v>
      </c>
      <c r="O2765" t="str">
        <f>IFERROR(-COS(RADIANS(DEGREES(ASIN(((SIN(RADIANS(M2765)))*$C$26)/(SQRT((((SIN(RADIANS(M2765)))*$C$26)^2)+(($C$22-$C$25-(((SIN(RADIANS(90-M2765)))*$C$26))-$C$23)^2))))))),"")</f>
        <v/>
      </c>
      <c r="P2765" t="e">
        <f>N2765</f>
        <v>#VALUE!</v>
      </c>
      <c r="R2765">
        <v>0</v>
      </c>
    </row>
    <row r="2766" spans="12:19" x14ac:dyDescent="0.25">
      <c r="L2766" t="str">
        <f t="shared" si="246"/>
        <v/>
      </c>
      <c r="M2766" t="str">
        <f t="shared" si="245"/>
        <v/>
      </c>
      <c r="N2766" t="e">
        <f>SIN(RADIANS(M2765))</f>
        <v>#VALUE!</v>
      </c>
      <c r="O2766" t="e">
        <f>SIN(RADIANS(DEGREES(ASIN(((SIN(RADIANS(M2765)))*$C$26)/(SQRT((((SIN(RADIANS(M2765)))*$C$26)^2)+(($C$22-$C$25-(((SIN(RADIANS(90-M2765)))*$C$26))-$C$23)^2)))))))</f>
        <v>#VALUE!</v>
      </c>
      <c r="P2766" t="e">
        <f>N2766</f>
        <v>#VALUE!</v>
      </c>
      <c r="R2766">
        <f>$C$6</f>
        <v>1333.5</v>
      </c>
    </row>
    <row r="2767" spans="12:19" x14ac:dyDescent="0.25">
      <c r="L2767" t="str">
        <f t="shared" si="246"/>
        <v/>
      </c>
      <c r="M2767" t="str">
        <f t="shared" si="245"/>
        <v/>
      </c>
      <c r="N2767">
        <v>0</v>
      </c>
      <c r="O2767" t="e">
        <f>$C$23*O2766</f>
        <v>#VALUE!</v>
      </c>
      <c r="P2767" t="e">
        <f>$C$22*P2766</f>
        <v>#VALUE!</v>
      </c>
      <c r="R2767">
        <f>$C$20*$C$6</f>
        <v>25325.832000000002</v>
      </c>
    </row>
    <row r="2768" spans="12:19" x14ac:dyDescent="0.25">
      <c r="L2768" t="str">
        <f t="shared" si="246"/>
        <v/>
      </c>
      <c r="M2768" t="str">
        <f t="shared" si="245"/>
        <v/>
      </c>
    </row>
    <row r="2769" spans="12:19" x14ac:dyDescent="0.25">
      <c r="L2769" t="str">
        <f t="shared" si="246"/>
        <v/>
      </c>
      <c r="M2769" t="str">
        <f t="shared" si="245"/>
        <v/>
      </c>
      <c r="N2769" t="e">
        <f t="array" ref="N2769:P2771">MINVERSE(N2765:P2767)</f>
        <v>#VALUE!</v>
      </c>
      <c r="O2769" t="e">
        <v>#VALUE!</v>
      </c>
      <c r="P2769" t="e">
        <v>#VALUE!</v>
      </c>
      <c r="R2769" t="e">
        <f t="array" ref="R2769:R2771">MMULT(N2769:P2771,R2765:R2767)</f>
        <v>#VALUE!</v>
      </c>
      <c r="S2769" t="s">
        <v>35</v>
      </c>
    </row>
    <row r="2770" spans="12:19" x14ac:dyDescent="0.25">
      <c r="L2770" t="str">
        <f t="shared" si="246"/>
        <v/>
      </c>
      <c r="M2770" t="str">
        <f t="shared" si="245"/>
        <v/>
      </c>
      <c r="N2770" t="e">
        <v>#VALUE!</v>
      </c>
      <c r="O2770" t="e">
        <v>#VALUE!</v>
      </c>
      <c r="P2770" t="e">
        <v>#VALUE!</v>
      </c>
      <c r="R2770" t="e">
        <v>#VALUE!</v>
      </c>
      <c r="S2770" t="s">
        <v>35</v>
      </c>
    </row>
    <row r="2771" spans="12:19" x14ac:dyDescent="0.25">
      <c r="L2771" t="str">
        <f t="shared" si="246"/>
        <v/>
      </c>
      <c r="M2771" t="str">
        <f t="shared" si="245"/>
        <v/>
      </c>
      <c r="N2771" t="e">
        <v>#VALUE!</v>
      </c>
      <c r="O2771" t="e">
        <v>#VALUE!</v>
      </c>
      <c r="P2771" t="e">
        <v>#VALUE!</v>
      </c>
      <c r="R2771" t="e">
        <v>#VALUE!</v>
      </c>
      <c r="S2771" t="s">
        <v>35</v>
      </c>
    </row>
    <row r="2772" spans="12:19" x14ac:dyDescent="0.25">
      <c r="L2772" t="str">
        <f t="shared" si="246"/>
        <v/>
      </c>
      <c r="M2772" t="str">
        <f t="shared" si="245"/>
        <v/>
      </c>
    </row>
    <row r="2773" spans="12:19" x14ac:dyDescent="0.25">
      <c r="L2773" t="str">
        <f t="shared" si="246"/>
        <v/>
      </c>
      <c r="M2773" t="str">
        <f t="shared" si="245"/>
        <v/>
      </c>
    </row>
    <row r="2774" spans="12:19" x14ac:dyDescent="0.25">
      <c r="L2774" t="str">
        <f t="shared" si="246"/>
        <v/>
      </c>
      <c r="M2774" t="str">
        <f t="shared" si="245"/>
        <v/>
      </c>
      <c r="N2774" t="s">
        <v>32</v>
      </c>
      <c r="O2774" t="s">
        <v>33</v>
      </c>
      <c r="P2774" t="s">
        <v>34</v>
      </c>
    </row>
    <row r="2775" spans="12:19" x14ac:dyDescent="0.25">
      <c r="L2775" t="str">
        <f t="shared" si="246"/>
        <v/>
      </c>
      <c r="M2775" t="str">
        <f t="shared" si="245"/>
        <v/>
      </c>
      <c r="N2775" t="e">
        <f>COS(RADIANS(M2775))</f>
        <v>#VALUE!</v>
      </c>
      <c r="O2775" t="str">
        <f>IFERROR(-COS(RADIANS(DEGREES(ASIN(((SIN(RADIANS(M2775)))*$C$26)/(SQRT((((SIN(RADIANS(M2775)))*$C$26)^2)+(($C$22-$C$25-(((SIN(RADIANS(90-M2775)))*$C$26))-$C$23)^2))))))),"")</f>
        <v/>
      </c>
      <c r="P2775" t="e">
        <f>N2775</f>
        <v>#VALUE!</v>
      </c>
      <c r="R2775">
        <v>0</v>
      </c>
    </row>
    <row r="2776" spans="12:19" x14ac:dyDescent="0.25">
      <c r="L2776" t="str">
        <f t="shared" si="246"/>
        <v/>
      </c>
      <c r="M2776" t="str">
        <f t="shared" si="245"/>
        <v/>
      </c>
      <c r="N2776" t="e">
        <f>SIN(RADIANS(M2775))</f>
        <v>#VALUE!</v>
      </c>
      <c r="O2776" t="e">
        <f>SIN(RADIANS(DEGREES(ASIN(((SIN(RADIANS(M2775)))*$C$26)/(SQRT((((SIN(RADIANS(M2775)))*$C$26)^2)+(($C$22-$C$25-(((SIN(RADIANS(90-M2775)))*$C$26))-$C$23)^2)))))))</f>
        <v>#VALUE!</v>
      </c>
      <c r="P2776" t="e">
        <f>N2776</f>
        <v>#VALUE!</v>
      </c>
      <c r="R2776">
        <f>$C$6</f>
        <v>1333.5</v>
      </c>
    </row>
    <row r="2777" spans="12:19" x14ac:dyDescent="0.25">
      <c r="L2777" t="str">
        <f t="shared" si="246"/>
        <v/>
      </c>
      <c r="M2777" t="str">
        <f t="shared" si="245"/>
        <v/>
      </c>
      <c r="N2777">
        <v>0</v>
      </c>
      <c r="O2777" t="e">
        <f>$C$23*O2776</f>
        <v>#VALUE!</v>
      </c>
      <c r="P2777" t="e">
        <f>$C$22*P2776</f>
        <v>#VALUE!</v>
      </c>
      <c r="R2777">
        <f>$C$20*$C$6</f>
        <v>25325.832000000002</v>
      </c>
    </row>
    <row r="2778" spans="12:19" x14ac:dyDescent="0.25">
      <c r="L2778" t="str">
        <f t="shared" si="246"/>
        <v/>
      </c>
      <c r="M2778" t="str">
        <f t="shared" si="245"/>
        <v/>
      </c>
    </row>
    <row r="2779" spans="12:19" x14ac:dyDescent="0.25">
      <c r="L2779" t="str">
        <f t="shared" si="246"/>
        <v/>
      </c>
      <c r="M2779" t="str">
        <f t="shared" si="245"/>
        <v/>
      </c>
      <c r="N2779" t="e">
        <f t="array" ref="N2779:P2781">MINVERSE(N2775:P2777)</f>
        <v>#VALUE!</v>
      </c>
      <c r="O2779" t="e">
        <v>#VALUE!</v>
      </c>
      <c r="P2779" t="e">
        <v>#VALUE!</v>
      </c>
      <c r="R2779" t="e">
        <f t="array" ref="R2779:R2781">MMULT(N2779:P2781,R2775:R2777)</f>
        <v>#VALUE!</v>
      </c>
      <c r="S2779" t="s">
        <v>35</v>
      </c>
    </row>
    <row r="2780" spans="12:19" x14ac:dyDescent="0.25">
      <c r="L2780" t="str">
        <f t="shared" si="246"/>
        <v/>
      </c>
      <c r="M2780" t="str">
        <f t="shared" si="245"/>
        <v/>
      </c>
      <c r="N2780" t="e">
        <v>#VALUE!</v>
      </c>
      <c r="O2780" t="e">
        <v>#VALUE!</v>
      </c>
      <c r="P2780" t="e">
        <v>#VALUE!</v>
      </c>
      <c r="R2780" t="e">
        <v>#VALUE!</v>
      </c>
      <c r="S2780" t="s">
        <v>35</v>
      </c>
    </row>
    <row r="2781" spans="12:19" x14ac:dyDescent="0.25">
      <c r="L2781" t="str">
        <f t="shared" si="246"/>
        <v/>
      </c>
      <c r="M2781" t="str">
        <f t="shared" si="245"/>
        <v/>
      </c>
      <c r="N2781" t="e">
        <v>#VALUE!</v>
      </c>
      <c r="O2781" t="e">
        <v>#VALUE!</v>
      </c>
      <c r="P2781" t="e">
        <v>#VALUE!</v>
      </c>
      <c r="R2781" t="e">
        <v>#VALUE!</v>
      </c>
      <c r="S2781" t="s">
        <v>35</v>
      </c>
    </row>
    <row r="2782" spans="12:19" x14ac:dyDescent="0.25">
      <c r="L2782" t="str">
        <f t="shared" si="246"/>
        <v/>
      </c>
      <c r="M2782" t="str">
        <f t="shared" si="245"/>
        <v/>
      </c>
    </row>
    <row r="2783" spans="12:19" x14ac:dyDescent="0.25">
      <c r="L2783" t="str">
        <f t="shared" si="246"/>
        <v/>
      </c>
      <c r="M2783" t="str">
        <f t="shared" si="245"/>
        <v/>
      </c>
    </row>
    <row r="2784" spans="12:19" x14ac:dyDescent="0.25">
      <c r="L2784" t="str">
        <f t="shared" si="246"/>
        <v/>
      </c>
      <c r="M2784" t="str">
        <f t="shared" si="245"/>
        <v/>
      </c>
      <c r="N2784" t="s">
        <v>32</v>
      </c>
      <c r="O2784" t="s">
        <v>33</v>
      </c>
      <c r="P2784" t="s">
        <v>34</v>
      </c>
    </row>
    <row r="2785" spans="12:19" x14ac:dyDescent="0.25">
      <c r="L2785" t="str">
        <f t="shared" si="246"/>
        <v/>
      </c>
      <c r="M2785" t="str">
        <f t="shared" si="245"/>
        <v/>
      </c>
      <c r="N2785" t="e">
        <f>COS(RADIANS(M2785))</f>
        <v>#VALUE!</v>
      </c>
      <c r="O2785" t="str">
        <f>IFERROR(-COS(RADIANS(DEGREES(ASIN(((SIN(RADIANS(M2785)))*$C$26)/(SQRT((((SIN(RADIANS(M2785)))*$C$26)^2)+(($C$22-$C$25-(((SIN(RADIANS(90-M2785)))*$C$26))-$C$23)^2))))))),"")</f>
        <v/>
      </c>
      <c r="P2785" t="e">
        <f>N2785</f>
        <v>#VALUE!</v>
      </c>
      <c r="R2785">
        <v>0</v>
      </c>
    </row>
    <row r="2786" spans="12:19" x14ac:dyDescent="0.25">
      <c r="L2786" t="str">
        <f t="shared" si="246"/>
        <v/>
      </c>
      <c r="M2786" t="str">
        <f t="shared" si="245"/>
        <v/>
      </c>
      <c r="N2786" t="e">
        <f>SIN(RADIANS(M2785))</f>
        <v>#VALUE!</v>
      </c>
      <c r="O2786" t="e">
        <f>SIN(RADIANS(DEGREES(ASIN(((SIN(RADIANS(M2785)))*$C$26)/(SQRT((((SIN(RADIANS(M2785)))*$C$26)^2)+(($C$22-$C$25-(((SIN(RADIANS(90-M2785)))*$C$26))-$C$23)^2)))))))</f>
        <v>#VALUE!</v>
      </c>
      <c r="P2786" t="e">
        <f>N2786</f>
        <v>#VALUE!</v>
      </c>
      <c r="R2786">
        <f>$C$6</f>
        <v>1333.5</v>
      </c>
    </row>
    <row r="2787" spans="12:19" x14ac:dyDescent="0.25">
      <c r="L2787" t="str">
        <f t="shared" si="246"/>
        <v/>
      </c>
      <c r="M2787" t="str">
        <f t="shared" ref="M2787:M2850" si="247">IF(M2777="","",IF(((M2777+$O$61)&gt;=$O$49+($O$61/2)),"",(M2777+$O$61)))</f>
        <v/>
      </c>
      <c r="N2787">
        <v>0</v>
      </c>
      <c r="O2787" t="e">
        <f>$C$23*O2786</f>
        <v>#VALUE!</v>
      </c>
      <c r="P2787" t="e">
        <f>$C$22*P2786</f>
        <v>#VALUE!</v>
      </c>
      <c r="R2787">
        <f>$C$20*$C$6</f>
        <v>25325.832000000002</v>
      </c>
    </row>
    <row r="2788" spans="12:19" x14ac:dyDescent="0.25">
      <c r="L2788" t="str">
        <f t="shared" si="246"/>
        <v/>
      </c>
      <c r="M2788" t="str">
        <f t="shared" si="247"/>
        <v/>
      </c>
    </row>
    <row r="2789" spans="12:19" x14ac:dyDescent="0.25">
      <c r="L2789" t="str">
        <f t="shared" si="246"/>
        <v/>
      </c>
      <c r="M2789" t="str">
        <f t="shared" si="247"/>
        <v/>
      </c>
      <c r="N2789" t="e">
        <f t="array" ref="N2789:P2791">MINVERSE(N2785:P2787)</f>
        <v>#VALUE!</v>
      </c>
      <c r="O2789" t="e">
        <v>#VALUE!</v>
      </c>
      <c r="P2789" t="e">
        <v>#VALUE!</v>
      </c>
      <c r="R2789" t="e">
        <f t="array" ref="R2789:R2791">MMULT(N2789:P2791,R2785:R2787)</f>
        <v>#VALUE!</v>
      </c>
      <c r="S2789" t="s">
        <v>35</v>
      </c>
    </row>
    <row r="2790" spans="12:19" x14ac:dyDescent="0.25">
      <c r="L2790" t="str">
        <f t="shared" si="246"/>
        <v/>
      </c>
      <c r="M2790" t="str">
        <f t="shared" si="247"/>
        <v/>
      </c>
      <c r="N2790" t="e">
        <v>#VALUE!</v>
      </c>
      <c r="O2790" t="e">
        <v>#VALUE!</v>
      </c>
      <c r="P2790" t="e">
        <v>#VALUE!</v>
      </c>
      <c r="R2790" t="e">
        <v>#VALUE!</v>
      </c>
      <c r="S2790" t="s">
        <v>35</v>
      </c>
    </row>
    <row r="2791" spans="12:19" x14ac:dyDescent="0.25">
      <c r="L2791" t="str">
        <f t="shared" si="246"/>
        <v/>
      </c>
      <c r="M2791" t="str">
        <f t="shared" si="247"/>
        <v/>
      </c>
      <c r="N2791" t="e">
        <v>#VALUE!</v>
      </c>
      <c r="O2791" t="e">
        <v>#VALUE!</v>
      </c>
      <c r="P2791" t="e">
        <v>#VALUE!</v>
      </c>
      <c r="R2791" t="e">
        <v>#VALUE!</v>
      </c>
      <c r="S2791" t="s">
        <v>35</v>
      </c>
    </row>
    <row r="2792" spans="12:19" x14ac:dyDescent="0.25">
      <c r="L2792" t="str">
        <f t="shared" si="246"/>
        <v/>
      </c>
      <c r="M2792" t="str">
        <f t="shared" si="247"/>
        <v/>
      </c>
    </row>
    <row r="2793" spans="12:19" x14ac:dyDescent="0.25">
      <c r="L2793" t="str">
        <f t="shared" si="246"/>
        <v/>
      </c>
      <c r="M2793" t="str">
        <f t="shared" si="247"/>
        <v/>
      </c>
    </row>
    <row r="2794" spans="12:19" x14ac:dyDescent="0.25">
      <c r="L2794" t="str">
        <f t="shared" si="246"/>
        <v/>
      </c>
      <c r="M2794" t="str">
        <f t="shared" si="247"/>
        <v/>
      </c>
      <c r="N2794" t="s">
        <v>32</v>
      </c>
      <c r="O2794" t="s">
        <v>33</v>
      </c>
      <c r="P2794" t="s">
        <v>34</v>
      </c>
    </row>
    <row r="2795" spans="12:19" x14ac:dyDescent="0.25">
      <c r="L2795" t="str">
        <f t="shared" si="246"/>
        <v/>
      </c>
      <c r="M2795" t="str">
        <f t="shared" si="247"/>
        <v/>
      </c>
      <c r="N2795" t="e">
        <f>COS(RADIANS(M2795))</f>
        <v>#VALUE!</v>
      </c>
      <c r="O2795" t="str">
        <f>IFERROR(-COS(RADIANS(DEGREES(ASIN(((SIN(RADIANS(M2795)))*$C$26)/(SQRT((((SIN(RADIANS(M2795)))*$C$26)^2)+(($C$22-$C$25-(((SIN(RADIANS(90-M2795)))*$C$26))-$C$23)^2))))))),"")</f>
        <v/>
      </c>
      <c r="P2795" t="e">
        <f>N2795</f>
        <v>#VALUE!</v>
      </c>
      <c r="R2795">
        <v>0</v>
      </c>
    </row>
    <row r="2796" spans="12:19" x14ac:dyDescent="0.25">
      <c r="L2796" t="str">
        <f t="shared" si="246"/>
        <v/>
      </c>
      <c r="M2796" t="str">
        <f t="shared" si="247"/>
        <v/>
      </c>
      <c r="N2796" t="e">
        <f>SIN(RADIANS(M2795))</f>
        <v>#VALUE!</v>
      </c>
      <c r="O2796" t="e">
        <f>SIN(RADIANS(DEGREES(ASIN(((SIN(RADIANS(M2795)))*$C$26)/(SQRT((((SIN(RADIANS(M2795)))*$C$26)^2)+(($C$22-$C$25-(((SIN(RADIANS(90-M2795)))*$C$26))-$C$23)^2)))))))</f>
        <v>#VALUE!</v>
      </c>
      <c r="P2796" t="e">
        <f>N2796</f>
        <v>#VALUE!</v>
      </c>
      <c r="R2796">
        <f>$C$6</f>
        <v>1333.5</v>
      </c>
    </row>
    <row r="2797" spans="12:19" x14ac:dyDescent="0.25">
      <c r="L2797" t="str">
        <f t="shared" si="246"/>
        <v/>
      </c>
      <c r="M2797" t="str">
        <f t="shared" si="247"/>
        <v/>
      </c>
      <c r="N2797">
        <v>0</v>
      </c>
      <c r="O2797" t="e">
        <f>$C$23*O2796</f>
        <v>#VALUE!</v>
      </c>
      <c r="P2797" t="e">
        <f>$C$22*P2796</f>
        <v>#VALUE!</v>
      </c>
      <c r="R2797">
        <f>$C$20*$C$6</f>
        <v>25325.832000000002</v>
      </c>
    </row>
    <row r="2798" spans="12:19" x14ac:dyDescent="0.25">
      <c r="L2798" t="str">
        <f t="shared" si="246"/>
        <v/>
      </c>
      <c r="M2798" t="str">
        <f t="shared" si="247"/>
        <v/>
      </c>
    </row>
    <row r="2799" spans="12:19" x14ac:dyDescent="0.25">
      <c r="L2799" t="str">
        <f t="shared" si="246"/>
        <v/>
      </c>
      <c r="M2799" t="str">
        <f t="shared" si="247"/>
        <v/>
      </c>
      <c r="N2799" t="e">
        <f t="array" ref="N2799:P2801">MINVERSE(N2795:P2797)</f>
        <v>#VALUE!</v>
      </c>
      <c r="O2799" t="e">
        <v>#VALUE!</v>
      </c>
      <c r="P2799" t="e">
        <v>#VALUE!</v>
      </c>
      <c r="R2799" t="e">
        <f t="array" ref="R2799:R2801">MMULT(N2799:P2801,R2795:R2797)</f>
        <v>#VALUE!</v>
      </c>
      <c r="S2799" t="s">
        <v>35</v>
      </c>
    </row>
    <row r="2800" spans="12:19" x14ac:dyDescent="0.25">
      <c r="L2800" t="str">
        <f t="shared" si="246"/>
        <v/>
      </c>
      <c r="M2800" t="str">
        <f t="shared" si="247"/>
        <v/>
      </c>
      <c r="N2800" t="e">
        <v>#VALUE!</v>
      </c>
      <c r="O2800" t="e">
        <v>#VALUE!</v>
      </c>
      <c r="P2800" t="e">
        <v>#VALUE!</v>
      </c>
      <c r="R2800" t="e">
        <v>#VALUE!</v>
      </c>
      <c r="S2800" t="s">
        <v>35</v>
      </c>
    </row>
    <row r="2801" spans="12:19" x14ac:dyDescent="0.25">
      <c r="L2801" t="str">
        <f t="shared" si="246"/>
        <v/>
      </c>
      <c r="M2801" t="str">
        <f t="shared" si="247"/>
        <v/>
      </c>
      <c r="N2801" t="e">
        <v>#VALUE!</v>
      </c>
      <c r="O2801" t="e">
        <v>#VALUE!</v>
      </c>
      <c r="P2801" t="e">
        <v>#VALUE!</v>
      </c>
      <c r="R2801" t="e">
        <v>#VALUE!</v>
      </c>
      <c r="S2801" t="s">
        <v>35</v>
      </c>
    </row>
    <row r="2802" spans="12:19" x14ac:dyDescent="0.25">
      <c r="L2802" t="str">
        <f t="shared" si="246"/>
        <v/>
      </c>
      <c r="M2802" t="str">
        <f t="shared" si="247"/>
        <v/>
      </c>
    </row>
    <row r="2803" spans="12:19" x14ac:dyDescent="0.25">
      <c r="L2803" t="str">
        <f t="shared" si="246"/>
        <v/>
      </c>
      <c r="M2803" t="str">
        <f t="shared" si="247"/>
        <v/>
      </c>
    </row>
    <row r="2804" spans="12:19" x14ac:dyDescent="0.25">
      <c r="L2804" t="str">
        <f t="shared" si="246"/>
        <v/>
      </c>
      <c r="M2804" t="str">
        <f t="shared" si="247"/>
        <v/>
      </c>
      <c r="N2804" t="s">
        <v>32</v>
      </c>
      <c r="O2804" t="s">
        <v>33</v>
      </c>
      <c r="P2804" t="s">
        <v>34</v>
      </c>
    </row>
    <row r="2805" spans="12:19" x14ac:dyDescent="0.25">
      <c r="L2805" t="str">
        <f t="shared" si="246"/>
        <v/>
      </c>
      <c r="M2805" t="str">
        <f t="shared" si="247"/>
        <v/>
      </c>
      <c r="N2805" t="e">
        <f>COS(RADIANS(M2805))</f>
        <v>#VALUE!</v>
      </c>
      <c r="O2805" t="str">
        <f>IFERROR(-COS(RADIANS(DEGREES(ASIN(((SIN(RADIANS(M2805)))*$C$26)/(SQRT((((SIN(RADIANS(M2805)))*$C$26)^2)+(($C$22-$C$25-(((SIN(RADIANS(90-M2805)))*$C$26))-$C$23)^2))))))),"")</f>
        <v/>
      </c>
      <c r="P2805" t="e">
        <f>N2805</f>
        <v>#VALUE!</v>
      </c>
      <c r="R2805">
        <v>0</v>
      </c>
    </row>
    <row r="2806" spans="12:19" x14ac:dyDescent="0.25">
      <c r="L2806" t="str">
        <f t="shared" si="246"/>
        <v/>
      </c>
      <c r="M2806" t="str">
        <f t="shared" si="247"/>
        <v/>
      </c>
      <c r="N2806" t="e">
        <f>SIN(RADIANS(M2805))</f>
        <v>#VALUE!</v>
      </c>
      <c r="O2806" t="e">
        <f>SIN(RADIANS(DEGREES(ASIN(((SIN(RADIANS(M2805)))*$C$26)/(SQRT((((SIN(RADIANS(M2805)))*$C$26)^2)+(($C$22-$C$25-(((SIN(RADIANS(90-M2805)))*$C$26))-$C$23)^2)))))))</f>
        <v>#VALUE!</v>
      </c>
      <c r="P2806" t="e">
        <f>N2806</f>
        <v>#VALUE!</v>
      </c>
      <c r="R2806">
        <f>$C$6</f>
        <v>1333.5</v>
      </c>
    </row>
    <row r="2807" spans="12:19" x14ac:dyDescent="0.25">
      <c r="L2807" t="str">
        <f t="shared" si="246"/>
        <v/>
      </c>
      <c r="M2807" t="str">
        <f t="shared" si="247"/>
        <v/>
      </c>
      <c r="N2807">
        <v>0</v>
      </c>
      <c r="O2807" t="e">
        <f>$C$23*O2806</f>
        <v>#VALUE!</v>
      </c>
      <c r="P2807" t="e">
        <f>$C$22*P2806</f>
        <v>#VALUE!</v>
      </c>
      <c r="R2807">
        <f>$C$20*$C$6</f>
        <v>25325.832000000002</v>
      </c>
    </row>
    <row r="2808" spans="12:19" x14ac:dyDescent="0.25">
      <c r="L2808" t="str">
        <f t="shared" si="246"/>
        <v/>
      </c>
      <c r="M2808" t="str">
        <f t="shared" si="247"/>
        <v/>
      </c>
    </row>
    <row r="2809" spans="12:19" x14ac:dyDescent="0.25">
      <c r="L2809" t="str">
        <f t="shared" si="246"/>
        <v/>
      </c>
      <c r="M2809" t="str">
        <f t="shared" si="247"/>
        <v/>
      </c>
      <c r="N2809" t="e">
        <f t="array" ref="N2809:P2811">MINVERSE(N2805:P2807)</f>
        <v>#VALUE!</v>
      </c>
      <c r="O2809" t="e">
        <v>#VALUE!</v>
      </c>
      <c r="P2809" t="e">
        <v>#VALUE!</v>
      </c>
      <c r="R2809" t="e">
        <f t="array" ref="R2809:R2811">MMULT(N2809:P2811,R2805:R2807)</f>
        <v>#VALUE!</v>
      </c>
      <c r="S2809" t="s">
        <v>35</v>
      </c>
    </row>
    <row r="2810" spans="12:19" x14ac:dyDescent="0.25">
      <c r="L2810" t="str">
        <f t="shared" si="246"/>
        <v/>
      </c>
      <c r="M2810" t="str">
        <f t="shared" si="247"/>
        <v/>
      </c>
      <c r="N2810" t="e">
        <v>#VALUE!</v>
      </c>
      <c r="O2810" t="e">
        <v>#VALUE!</v>
      </c>
      <c r="P2810" t="e">
        <v>#VALUE!</v>
      </c>
      <c r="R2810" t="e">
        <v>#VALUE!</v>
      </c>
      <c r="S2810" t="s">
        <v>35</v>
      </c>
    </row>
    <row r="2811" spans="12:19" x14ac:dyDescent="0.25">
      <c r="L2811" t="str">
        <f t="shared" si="246"/>
        <v/>
      </c>
      <c r="M2811" t="str">
        <f t="shared" si="247"/>
        <v/>
      </c>
      <c r="N2811" t="e">
        <v>#VALUE!</v>
      </c>
      <c r="O2811" t="e">
        <v>#VALUE!</v>
      </c>
      <c r="P2811" t="e">
        <v>#VALUE!</v>
      </c>
      <c r="R2811" t="e">
        <v>#VALUE!</v>
      </c>
      <c r="S2811" t="s">
        <v>35</v>
      </c>
    </row>
    <row r="2812" spans="12:19" x14ac:dyDescent="0.25">
      <c r="L2812" t="str">
        <f t="shared" si="246"/>
        <v/>
      </c>
      <c r="M2812" t="str">
        <f t="shared" si="247"/>
        <v/>
      </c>
    </row>
    <row r="2813" spans="12:19" x14ac:dyDescent="0.25">
      <c r="L2813" t="str">
        <f t="shared" si="246"/>
        <v/>
      </c>
      <c r="M2813" t="str">
        <f t="shared" si="247"/>
        <v/>
      </c>
    </row>
    <row r="2814" spans="12:19" x14ac:dyDescent="0.25">
      <c r="L2814" t="str">
        <f t="shared" si="246"/>
        <v/>
      </c>
      <c r="M2814" t="str">
        <f t="shared" si="247"/>
        <v/>
      </c>
      <c r="N2814" t="s">
        <v>32</v>
      </c>
      <c r="O2814" t="s">
        <v>33</v>
      </c>
      <c r="P2814" t="s">
        <v>34</v>
      </c>
    </row>
    <row r="2815" spans="12:19" x14ac:dyDescent="0.25">
      <c r="L2815" t="str">
        <f t="shared" si="246"/>
        <v/>
      </c>
      <c r="M2815" t="str">
        <f t="shared" si="247"/>
        <v/>
      </c>
      <c r="N2815" t="e">
        <f>COS(RADIANS(M2815))</f>
        <v>#VALUE!</v>
      </c>
      <c r="O2815" t="str">
        <f>IFERROR(-COS(RADIANS(DEGREES(ASIN(((SIN(RADIANS(M2815)))*$C$26)/(SQRT((((SIN(RADIANS(M2815)))*$C$26)^2)+(($C$22-$C$25-(((SIN(RADIANS(90-M2815)))*$C$26))-$C$23)^2))))))),"")</f>
        <v/>
      </c>
      <c r="P2815" t="e">
        <f>N2815</f>
        <v>#VALUE!</v>
      </c>
      <c r="R2815">
        <v>0</v>
      </c>
    </row>
    <row r="2816" spans="12:19" x14ac:dyDescent="0.25">
      <c r="L2816" t="str">
        <f t="shared" si="246"/>
        <v/>
      </c>
      <c r="M2816" t="str">
        <f t="shared" si="247"/>
        <v/>
      </c>
      <c r="N2816" t="e">
        <f>SIN(RADIANS(M2815))</f>
        <v>#VALUE!</v>
      </c>
      <c r="O2816" t="e">
        <f>SIN(RADIANS(DEGREES(ASIN(((SIN(RADIANS(M2815)))*$C$26)/(SQRT((((SIN(RADIANS(M2815)))*$C$26)^2)+(($C$22-$C$25-(((SIN(RADIANS(90-M2815)))*$C$26))-$C$23)^2)))))))</f>
        <v>#VALUE!</v>
      </c>
      <c r="P2816" t="e">
        <f>N2816</f>
        <v>#VALUE!</v>
      </c>
      <c r="R2816">
        <f>$C$6</f>
        <v>1333.5</v>
      </c>
    </row>
    <row r="2817" spans="12:19" x14ac:dyDescent="0.25">
      <c r="L2817" t="str">
        <f t="shared" si="246"/>
        <v/>
      </c>
      <c r="M2817" t="str">
        <f t="shared" si="247"/>
        <v/>
      </c>
      <c r="N2817">
        <v>0</v>
      </c>
      <c r="O2817" t="e">
        <f>$C$23*O2816</f>
        <v>#VALUE!</v>
      </c>
      <c r="P2817" t="e">
        <f>$C$22*P2816</f>
        <v>#VALUE!</v>
      </c>
      <c r="R2817">
        <f>$C$20*$C$6</f>
        <v>25325.832000000002</v>
      </c>
    </row>
    <row r="2818" spans="12:19" x14ac:dyDescent="0.25">
      <c r="L2818" t="str">
        <f t="shared" si="246"/>
        <v/>
      </c>
      <c r="M2818" t="str">
        <f t="shared" si="247"/>
        <v/>
      </c>
    </row>
    <row r="2819" spans="12:19" x14ac:dyDescent="0.25">
      <c r="L2819" t="str">
        <f t="shared" si="246"/>
        <v/>
      </c>
      <c r="M2819" t="str">
        <f t="shared" si="247"/>
        <v/>
      </c>
      <c r="N2819" t="e">
        <f t="array" ref="N2819:P2821">MINVERSE(N2815:P2817)</f>
        <v>#VALUE!</v>
      </c>
      <c r="O2819" t="e">
        <v>#VALUE!</v>
      </c>
      <c r="P2819" t="e">
        <v>#VALUE!</v>
      </c>
      <c r="R2819" t="e">
        <f t="array" ref="R2819:R2821">MMULT(N2819:P2821,R2815:R2817)</f>
        <v>#VALUE!</v>
      </c>
      <c r="S2819" t="s">
        <v>35</v>
      </c>
    </row>
    <row r="2820" spans="12:19" x14ac:dyDescent="0.25">
      <c r="L2820" t="str">
        <f t="shared" si="246"/>
        <v/>
      </c>
      <c r="M2820" t="str">
        <f t="shared" si="247"/>
        <v/>
      </c>
      <c r="N2820" t="e">
        <v>#VALUE!</v>
      </c>
      <c r="O2820" t="e">
        <v>#VALUE!</v>
      </c>
      <c r="P2820" t="e">
        <v>#VALUE!</v>
      </c>
      <c r="R2820" t="e">
        <v>#VALUE!</v>
      </c>
      <c r="S2820" t="s">
        <v>35</v>
      </c>
    </row>
    <row r="2821" spans="12:19" x14ac:dyDescent="0.25">
      <c r="L2821" t="str">
        <f t="shared" si="246"/>
        <v/>
      </c>
      <c r="M2821" t="str">
        <f t="shared" si="247"/>
        <v/>
      </c>
      <c r="N2821" t="e">
        <v>#VALUE!</v>
      </c>
      <c r="O2821" t="e">
        <v>#VALUE!</v>
      </c>
      <c r="P2821" t="e">
        <v>#VALUE!</v>
      </c>
      <c r="R2821" t="e">
        <v>#VALUE!</v>
      </c>
      <c r="S2821" t="s">
        <v>35</v>
      </c>
    </row>
    <row r="2822" spans="12:19" x14ac:dyDescent="0.25">
      <c r="L2822" t="str">
        <f t="shared" si="246"/>
        <v/>
      </c>
      <c r="M2822" t="str">
        <f t="shared" si="247"/>
        <v/>
      </c>
    </row>
    <row r="2823" spans="12:19" x14ac:dyDescent="0.25">
      <c r="L2823" t="str">
        <f t="shared" si="246"/>
        <v/>
      </c>
      <c r="M2823" t="str">
        <f t="shared" si="247"/>
        <v/>
      </c>
    </row>
    <row r="2824" spans="12:19" x14ac:dyDescent="0.25">
      <c r="L2824" t="str">
        <f t="shared" si="246"/>
        <v/>
      </c>
      <c r="M2824" t="str">
        <f t="shared" si="247"/>
        <v/>
      </c>
      <c r="N2824" t="s">
        <v>32</v>
      </c>
      <c r="O2824" t="s">
        <v>33</v>
      </c>
      <c r="P2824" t="s">
        <v>34</v>
      </c>
    </row>
    <row r="2825" spans="12:19" x14ac:dyDescent="0.25">
      <c r="L2825" t="str">
        <f t="shared" si="246"/>
        <v/>
      </c>
      <c r="M2825" t="str">
        <f t="shared" si="247"/>
        <v/>
      </c>
      <c r="N2825" t="e">
        <f>COS(RADIANS(M2825))</f>
        <v>#VALUE!</v>
      </c>
      <c r="O2825" t="str">
        <f>IFERROR(-COS(RADIANS(DEGREES(ASIN(((SIN(RADIANS(M2825)))*$C$26)/(SQRT((((SIN(RADIANS(M2825)))*$C$26)^2)+(($C$22-$C$25-(((SIN(RADIANS(90-M2825)))*$C$26))-$C$23)^2))))))),"")</f>
        <v/>
      </c>
      <c r="P2825" t="e">
        <f>N2825</f>
        <v>#VALUE!</v>
      </c>
      <c r="R2825">
        <v>0</v>
      </c>
    </row>
    <row r="2826" spans="12:19" x14ac:dyDescent="0.25">
      <c r="L2826" t="str">
        <f t="shared" si="246"/>
        <v/>
      </c>
      <c r="M2826" t="str">
        <f t="shared" si="247"/>
        <v/>
      </c>
      <c r="N2826" t="e">
        <f>SIN(RADIANS(M2825))</f>
        <v>#VALUE!</v>
      </c>
      <c r="O2826" t="e">
        <f>SIN(RADIANS(DEGREES(ASIN(((SIN(RADIANS(M2825)))*$C$26)/(SQRT((((SIN(RADIANS(M2825)))*$C$26)^2)+(($C$22-$C$25-(((SIN(RADIANS(90-M2825)))*$C$26))-$C$23)^2)))))))</f>
        <v>#VALUE!</v>
      </c>
      <c r="P2826" t="e">
        <f>N2826</f>
        <v>#VALUE!</v>
      </c>
      <c r="R2826">
        <f>$C$6</f>
        <v>1333.5</v>
      </c>
    </row>
    <row r="2827" spans="12:19" x14ac:dyDescent="0.25">
      <c r="L2827" t="str">
        <f t="shared" si="246"/>
        <v/>
      </c>
      <c r="M2827" t="str">
        <f t="shared" si="247"/>
        <v/>
      </c>
      <c r="N2827">
        <v>0</v>
      </c>
      <c r="O2827" t="e">
        <f>$C$23*O2826</f>
        <v>#VALUE!</v>
      </c>
      <c r="P2827" t="e">
        <f>$C$22*P2826</f>
        <v>#VALUE!</v>
      </c>
      <c r="R2827">
        <f>$C$20*$C$6</f>
        <v>25325.832000000002</v>
      </c>
    </row>
    <row r="2828" spans="12:19" x14ac:dyDescent="0.25">
      <c r="L2828" t="str">
        <f t="shared" ref="L2828:L2891" si="248">IF(M2828="","",L2818+1)</f>
        <v/>
      </c>
      <c r="M2828" t="str">
        <f t="shared" si="247"/>
        <v/>
      </c>
    </row>
    <row r="2829" spans="12:19" x14ac:dyDescent="0.25">
      <c r="L2829" t="str">
        <f t="shared" si="248"/>
        <v/>
      </c>
      <c r="M2829" t="str">
        <f t="shared" si="247"/>
        <v/>
      </c>
      <c r="N2829" t="e">
        <f t="array" ref="N2829:P2831">MINVERSE(N2825:P2827)</f>
        <v>#VALUE!</v>
      </c>
      <c r="O2829" t="e">
        <v>#VALUE!</v>
      </c>
      <c r="P2829" t="e">
        <v>#VALUE!</v>
      </c>
      <c r="R2829" t="e">
        <f t="array" ref="R2829:R2831">MMULT(N2829:P2831,R2825:R2827)</f>
        <v>#VALUE!</v>
      </c>
      <c r="S2829" t="s">
        <v>35</v>
      </c>
    </row>
    <row r="2830" spans="12:19" x14ac:dyDescent="0.25">
      <c r="L2830" t="str">
        <f t="shared" si="248"/>
        <v/>
      </c>
      <c r="M2830" t="str">
        <f t="shared" si="247"/>
        <v/>
      </c>
      <c r="N2830" t="e">
        <v>#VALUE!</v>
      </c>
      <c r="O2830" t="e">
        <v>#VALUE!</v>
      </c>
      <c r="P2830" t="e">
        <v>#VALUE!</v>
      </c>
      <c r="R2830" t="e">
        <v>#VALUE!</v>
      </c>
      <c r="S2830" t="s">
        <v>35</v>
      </c>
    </row>
    <row r="2831" spans="12:19" x14ac:dyDescent="0.25">
      <c r="L2831" t="str">
        <f t="shared" si="248"/>
        <v/>
      </c>
      <c r="M2831" t="str">
        <f t="shared" si="247"/>
        <v/>
      </c>
      <c r="N2831" t="e">
        <v>#VALUE!</v>
      </c>
      <c r="O2831" t="e">
        <v>#VALUE!</v>
      </c>
      <c r="P2831" t="e">
        <v>#VALUE!</v>
      </c>
      <c r="R2831" t="e">
        <v>#VALUE!</v>
      </c>
      <c r="S2831" t="s">
        <v>35</v>
      </c>
    </row>
    <row r="2832" spans="12:19" x14ac:dyDescent="0.25">
      <c r="L2832" t="str">
        <f t="shared" si="248"/>
        <v/>
      </c>
      <c r="M2832" t="str">
        <f t="shared" si="247"/>
        <v/>
      </c>
    </row>
    <row r="2833" spans="12:19" x14ac:dyDescent="0.25">
      <c r="L2833" t="str">
        <f t="shared" si="248"/>
        <v/>
      </c>
      <c r="M2833" t="str">
        <f t="shared" si="247"/>
        <v/>
      </c>
    </row>
    <row r="2834" spans="12:19" x14ac:dyDescent="0.25">
      <c r="L2834" t="str">
        <f t="shared" si="248"/>
        <v/>
      </c>
      <c r="M2834" t="str">
        <f t="shared" si="247"/>
        <v/>
      </c>
      <c r="N2834" t="s">
        <v>32</v>
      </c>
      <c r="O2834" t="s">
        <v>33</v>
      </c>
      <c r="P2834" t="s">
        <v>34</v>
      </c>
    </row>
    <row r="2835" spans="12:19" x14ac:dyDescent="0.25">
      <c r="L2835" t="str">
        <f t="shared" si="248"/>
        <v/>
      </c>
      <c r="M2835" t="str">
        <f t="shared" si="247"/>
        <v/>
      </c>
      <c r="N2835" t="e">
        <f>COS(RADIANS(M2835))</f>
        <v>#VALUE!</v>
      </c>
      <c r="O2835" t="str">
        <f>IFERROR(-COS(RADIANS(DEGREES(ASIN(((SIN(RADIANS(M2835)))*$C$26)/(SQRT((((SIN(RADIANS(M2835)))*$C$26)^2)+(($C$22-$C$25-(((SIN(RADIANS(90-M2835)))*$C$26))-$C$23)^2))))))),"")</f>
        <v/>
      </c>
      <c r="P2835" t="e">
        <f>N2835</f>
        <v>#VALUE!</v>
      </c>
      <c r="R2835">
        <v>0</v>
      </c>
    </row>
    <row r="2836" spans="12:19" x14ac:dyDescent="0.25">
      <c r="L2836" t="str">
        <f t="shared" si="248"/>
        <v/>
      </c>
      <c r="M2836" t="str">
        <f t="shared" si="247"/>
        <v/>
      </c>
      <c r="N2836" t="e">
        <f>SIN(RADIANS(M2835))</f>
        <v>#VALUE!</v>
      </c>
      <c r="O2836" t="e">
        <f>SIN(RADIANS(DEGREES(ASIN(((SIN(RADIANS(M2835)))*$C$26)/(SQRT((((SIN(RADIANS(M2835)))*$C$26)^2)+(($C$22-$C$25-(((SIN(RADIANS(90-M2835)))*$C$26))-$C$23)^2)))))))</f>
        <v>#VALUE!</v>
      </c>
      <c r="P2836" t="e">
        <f>N2836</f>
        <v>#VALUE!</v>
      </c>
      <c r="R2836">
        <f>$C$6</f>
        <v>1333.5</v>
      </c>
    </row>
    <row r="2837" spans="12:19" x14ac:dyDescent="0.25">
      <c r="L2837" t="str">
        <f t="shared" si="248"/>
        <v/>
      </c>
      <c r="M2837" t="str">
        <f t="shared" si="247"/>
        <v/>
      </c>
      <c r="N2837">
        <v>0</v>
      </c>
      <c r="O2837" t="e">
        <f>$C$23*O2836</f>
        <v>#VALUE!</v>
      </c>
      <c r="P2837" t="e">
        <f>$C$22*P2836</f>
        <v>#VALUE!</v>
      </c>
      <c r="R2837">
        <f>$C$20*$C$6</f>
        <v>25325.832000000002</v>
      </c>
    </row>
    <row r="2838" spans="12:19" x14ac:dyDescent="0.25">
      <c r="L2838" t="str">
        <f t="shared" si="248"/>
        <v/>
      </c>
      <c r="M2838" t="str">
        <f t="shared" si="247"/>
        <v/>
      </c>
    </row>
    <row r="2839" spans="12:19" x14ac:dyDescent="0.25">
      <c r="L2839" t="str">
        <f t="shared" si="248"/>
        <v/>
      </c>
      <c r="M2839" t="str">
        <f t="shared" si="247"/>
        <v/>
      </c>
      <c r="N2839" t="e">
        <f t="array" ref="N2839:P2841">MINVERSE(N2835:P2837)</f>
        <v>#VALUE!</v>
      </c>
      <c r="O2839" t="e">
        <v>#VALUE!</v>
      </c>
      <c r="P2839" t="e">
        <v>#VALUE!</v>
      </c>
      <c r="R2839" t="e">
        <f t="array" ref="R2839:R2841">MMULT(N2839:P2841,R2835:R2837)</f>
        <v>#VALUE!</v>
      </c>
      <c r="S2839" t="s">
        <v>35</v>
      </c>
    </row>
    <row r="2840" spans="12:19" x14ac:dyDescent="0.25">
      <c r="L2840" t="str">
        <f t="shared" si="248"/>
        <v/>
      </c>
      <c r="M2840" t="str">
        <f t="shared" si="247"/>
        <v/>
      </c>
      <c r="N2840" t="e">
        <v>#VALUE!</v>
      </c>
      <c r="O2840" t="e">
        <v>#VALUE!</v>
      </c>
      <c r="P2840" t="e">
        <v>#VALUE!</v>
      </c>
      <c r="R2840" t="e">
        <v>#VALUE!</v>
      </c>
      <c r="S2840" t="s">
        <v>35</v>
      </c>
    </row>
    <row r="2841" spans="12:19" x14ac:dyDescent="0.25">
      <c r="L2841" t="str">
        <f t="shared" si="248"/>
        <v/>
      </c>
      <c r="M2841" t="str">
        <f t="shared" si="247"/>
        <v/>
      </c>
      <c r="N2841" t="e">
        <v>#VALUE!</v>
      </c>
      <c r="O2841" t="e">
        <v>#VALUE!</v>
      </c>
      <c r="P2841" t="e">
        <v>#VALUE!</v>
      </c>
      <c r="R2841" t="e">
        <v>#VALUE!</v>
      </c>
      <c r="S2841" t="s">
        <v>35</v>
      </c>
    </row>
    <row r="2842" spans="12:19" x14ac:dyDescent="0.25">
      <c r="L2842" t="str">
        <f t="shared" si="248"/>
        <v/>
      </c>
      <c r="M2842" t="str">
        <f t="shared" si="247"/>
        <v/>
      </c>
    </row>
    <row r="2843" spans="12:19" x14ac:dyDescent="0.25">
      <c r="L2843" t="str">
        <f t="shared" si="248"/>
        <v/>
      </c>
      <c r="M2843" t="str">
        <f t="shared" si="247"/>
        <v/>
      </c>
    </row>
    <row r="2844" spans="12:19" x14ac:dyDescent="0.25">
      <c r="L2844" t="str">
        <f t="shared" si="248"/>
        <v/>
      </c>
      <c r="M2844" t="str">
        <f t="shared" si="247"/>
        <v/>
      </c>
      <c r="N2844" t="s">
        <v>32</v>
      </c>
      <c r="O2844" t="s">
        <v>33</v>
      </c>
      <c r="P2844" t="s">
        <v>34</v>
      </c>
    </row>
    <row r="2845" spans="12:19" x14ac:dyDescent="0.25">
      <c r="L2845" t="str">
        <f t="shared" si="248"/>
        <v/>
      </c>
      <c r="M2845" t="str">
        <f t="shared" si="247"/>
        <v/>
      </c>
      <c r="N2845" t="e">
        <f>COS(RADIANS(M2845))</f>
        <v>#VALUE!</v>
      </c>
      <c r="O2845" t="str">
        <f>IFERROR(-COS(RADIANS(DEGREES(ASIN(((SIN(RADIANS(M2845)))*$C$26)/(SQRT((((SIN(RADIANS(M2845)))*$C$26)^2)+(($C$22-$C$25-(((SIN(RADIANS(90-M2845)))*$C$26))-$C$23)^2))))))),"")</f>
        <v/>
      </c>
      <c r="P2845" t="e">
        <f>N2845</f>
        <v>#VALUE!</v>
      </c>
      <c r="R2845">
        <v>0</v>
      </c>
    </row>
    <row r="2846" spans="12:19" x14ac:dyDescent="0.25">
      <c r="L2846" t="str">
        <f t="shared" si="248"/>
        <v/>
      </c>
      <c r="M2846" t="str">
        <f t="shared" si="247"/>
        <v/>
      </c>
      <c r="N2846" t="e">
        <f>SIN(RADIANS(M2845))</f>
        <v>#VALUE!</v>
      </c>
      <c r="O2846" t="e">
        <f>SIN(RADIANS(DEGREES(ASIN(((SIN(RADIANS(M2845)))*$C$26)/(SQRT((((SIN(RADIANS(M2845)))*$C$26)^2)+(($C$22-$C$25-(((SIN(RADIANS(90-M2845)))*$C$26))-$C$23)^2)))))))</f>
        <v>#VALUE!</v>
      </c>
      <c r="P2846" t="e">
        <f>N2846</f>
        <v>#VALUE!</v>
      </c>
      <c r="R2846">
        <f>$C$6</f>
        <v>1333.5</v>
      </c>
    </row>
    <row r="2847" spans="12:19" x14ac:dyDescent="0.25">
      <c r="L2847" t="str">
        <f t="shared" si="248"/>
        <v/>
      </c>
      <c r="M2847" t="str">
        <f t="shared" si="247"/>
        <v/>
      </c>
      <c r="N2847">
        <v>0</v>
      </c>
      <c r="O2847" t="e">
        <f>$C$23*O2846</f>
        <v>#VALUE!</v>
      </c>
      <c r="P2847" t="e">
        <f>$C$22*P2846</f>
        <v>#VALUE!</v>
      </c>
      <c r="R2847">
        <f>$C$20*$C$6</f>
        <v>25325.832000000002</v>
      </c>
    </row>
    <row r="2848" spans="12:19" x14ac:dyDescent="0.25">
      <c r="L2848" t="str">
        <f t="shared" si="248"/>
        <v/>
      </c>
      <c r="M2848" t="str">
        <f t="shared" si="247"/>
        <v/>
      </c>
    </row>
    <row r="2849" spans="12:19" x14ac:dyDescent="0.25">
      <c r="L2849" t="str">
        <f t="shared" si="248"/>
        <v/>
      </c>
      <c r="M2849" t="str">
        <f t="shared" si="247"/>
        <v/>
      </c>
      <c r="N2849" t="e">
        <f t="array" ref="N2849:P2851">MINVERSE(N2845:P2847)</f>
        <v>#VALUE!</v>
      </c>
      <c r="O2849" t="e">
        <v>#VALUE!</v>
      </c>
      <c r="P2849" t="e">
        <v>#VALUE!</v>
      </c>
      <c r="R2849" t="e">
        <f t="array" ref="R2849:R2851">MMULT(N2849:P2851,R2845:R2847)</f>
        <v>#VALUE!</v>
      </c>
      <c r="S2849" t="s">
        <v>35</v>
      </c>
    </row>
    <row r="2850" spans="12:19" x14ac:dyDescent="0.25">
      <c r="L2850" t="str">
        <f t="shared" si="248"/>
        <v/>
      </c>
      <c r="M2850" t="str">
        <f t="shared" si="247"/>
        <v/>
      </c>
      <c r="N2850" t="e">
        <v>#VALUE!</v>
      </c>
      <c r="O2850" t="e">
        <v>#VALUE!</v>
      </c>
      <c r="P2850" t="e">
        <v>#VALUE!</v>
      </c>
      <c r="R2850" t="e">
        <v>#VALUE!</v>
      </c>
      <c r="S2850" t="s">
        <v>35</v>
      </c>
    </row>
    <row r="2851" spans="12:19" x14ac:dyDescent="0.25">
      <c r="L2851" t="str">
        <f t="shared" si="248"/>
        <v/>
      </c>
      <c r="M2851" t="str">
        <f t="shared" ref="M2851:M2914" si="249">IF(M2841="","",IF(((M2841+$O$61)&gt;=$O$49+($O$61/2)),"",(M2841+$O$61)))</f>
        <v/>
      </c>
      <c r="N2851" t="e">
        <v>#VALUE!</v>
      </c>
      <c r="O2851" t="e">
        <v>#VALUE!</v>
      </c>
      <c r="P2851" t="e">
        <v>#VALUE!</v>
      </c>
      <c r="R2851" t="e">
        <v>#VALUE!</v>
      </c>
      <c r="S2851" t="s">
        <v>35</v>
      </c>
    </row>
    <row r="2852" spans="12:19" x14ac:dyDescent="0.25">
      <c r="L2852" t="str">
        <f t="shared" si="248"/>
        <v/>
      </c>
      <c r="M2852" t="str">
        <f t="shared" si="249"/>
        <v/>
      </c>
    </row>
    <row r="2853" spans="12:19" x14ac:dyDescent="0.25">
      <c r="L2853" t="str">
        <f t="shared" si="248"/>
        <v/>
      </c>
      <c r="M2853" t="str">
        <f t="shared" si="249"/>
        <v/>
      </c>
    </row>
    <row r="2854" spans="12:19" x14ac:dyDescent="0.25">
      <c r="L2854" t="str">
        <f t="shared" si="248"/>
        <v/>
      </c>
      <c r="M2854" t="str">
        <f t="shared" si="249"/>
        <v/>
      </c>
      <c r="N2854" t="s">
        <v>32</v>
      </c>
      <c r="O2854" t="s">
        <v>33</v>
      </c>
      <c r="P2854" t="s">
        <v>34</v>
      </c>
    </row>
    <row r="2855" spans="12:19" x14ac:dyDescent="0.25">
      <c r="L2855" t="str">
        <f t="shared" si="248"/>
        <v/>
      </c>
      <c r="M2855" t="str">
        <f t="shared" si="249"/>
        <v/>
      </c>
      <c r="N2855" t="e">
        <f>COS(RADIANS(M2855))</f>
        <v>#VALUE!</v>
      </c>
      <c r="O2855" t="str">
        <f>IFERROR(-COS(RADIANS(DEGREES(ASIN(((SIN(RADIANS(M2855)))*$C$26)/(SQRT((((SIN(RADIANS(M2855)))*$C$26)^2)+(($C$22-$C$25-(((SIN(RADIANS(90-M2855)))*$C$26))-$C$23)^2))))))),"")</f>
        <v/>
      </c>
      <c r="P2855" t="e">
        <f>N2855</f>
        <v>#VALUE!</v>
      </c>
      <c r="R2855">
        <v>0</v>
      </c>
    </row>
    <row r="2856" spans="12:19" x14ac:dyDescent="0.25">
      <c r="L2856" t="str">
        <f t="shared" si="248"/>
        <v/>
      </c>
      <c r="M2856" t="str">
        <f t="shared" si="249"/>
        <v/>
      </c>
      <c r="N2856" t="e">
        <f>SIN(RADIANS(M2855))</f>
        <v>#VALUE!</v>
      </c>
      <c r="O2856" t="e">
        <f>SIN(RADIANS(DEGREES(ASIN(((SIN(RADIANS(M2855)))*$C$26)/(SQRT((((SIN(RADIANS(M2855)))*$C$26)^2)+(($C$22-$C$25-(((SIN(RADIANS(90-M2855)))*$C$26))-$C$23)^2)))))))</f>
        <v>#VALUE!</v>
      </c>
      <c r="P2856" t="e">
        <f>N2856</f>
        <v>#VALUE!</v>
      </c>
      <c r="R2856">
        <f>$C$6</f>
        <v>1333.5</v>
      </c>
    </row>
    <row r="2857" spans="12:19" x14ac:dyDescent="0.25">
      <c r="L2857" t="str">
        <f t="shared" si="248"/>
        <v/>
      </c>
      <c r="M2857" t="str">
        <f t="shared" si="249"/>
        <v/>
      </c>
      <c r="N2857">
        <v>0</v>
      </c>
      <c r="O2857" t="e">
        <f>$C$23*O2856</f>
        <v>#VALUE!</v>
      </c>
      <c r="P2857" t="e">
        <f>$C$22*P2856</f>
        <v>#VALUE!</v>
      </c>
      <c r="R2857">
        <f>$C$20*$C$6</f>
        <v>25325.832000000002</v>
      </c>
    </row>
    <row r="2858" spans="12:19" x14ac:dyDescent="0.25">
      <c r="L2858" t="str">
        <f t="shared" si="248"/>
        <v/>
      </c>
      <c r="M2858" t="str">
        <f t="shared" si="249"/>
        <v/>
      </c>
    </row>
    <row r="2859" spans="12:19" x14ac:dyDescent="0.25">
      <c r="L2859" t="str">
        <f t="shared" si="248"/>
        <v/>
      </c>
      <c r="M2859" t="str">
        <f t="shared" si="249"/>
        <v/>
      </c>
      <c r="N2859" t="e">
        <f t="array" ref="N2859:P2861">MINVERSE(N2855:P2857)</f>
        <v>#VALUE!</v>
      </c>
      <c r="O2859" t="e">
        <v>#VALUE!</v>
      </c>
      <c r="P2859" t="e">
        <v>#VALUE!</v>
      </c>
      <c r="R2859" t="e">
        <f t="array" ref="R2859:R2861">MMULT(N2859:P2861,R2855:R2857)</f>
        <v>#VALUE!</v>
      </c>
      <c r="S2859" t="s">
        <v>35</v>
      </c>
    </row>
    <row r="2860" spans="12:19" x14ac:dyDescent="0.25">
      <c r="L2860" t="str">
        <f t="shared" si="248"/>
        <v/>
      </c>
      <c r="M2860" t="str">
        <f t="shared" si="249"/>
        <v/>
      </c>
      <c r="N2860" t="e">
        <v>#VALUE!</v>
      </c>
      <c r="O2860" t="e">
        <v>#VALUE!</v>
      </c>
      <c r="P2860" t="e">
        <v>#VALUE!</v>
      </c>
      <c r="R2860" t="e">
        <v>#VALUE!</v>
      </c>
      <c r="S2860" t="s">
        <v>35</v>
      </c>
    </row>
    <row r="2861" spans="12:19" x14ac:dyDescent="0.25">
      <c r="L2861" t="str">
        <f t="shared" si="248"/>
        <v/>
      </c>
      <c r="M2861" t="str">
        <f t="shared" si="249"/>
        <v/>
      </c>
      <c r="N2861" t="e">
        <v>#VALUE!</v>
      </c>
      <c r="O2861" t="e">
        <v>#VALUE!</v>
      </c>
      <c r="P2861" t="e">
        <v>#VALUE!</v>
      </c>
      <c r="R2861" t="e">
        <v>#VALUE!</v>
      </c>
      <c r="S2861" t="s">
        <v>35</v>
      </c>
    </row>
    <row r="2862" spans="12:19" x14ac:dyDescent="0.25">
      <c r="L2862" t="str">
        <f t="shared" si="248"/>
        <v/>
      </c>
      <c r="M2862" t="str">
        <f t="shared" si="249"/>
        <v/>
      </c>
    </row>
    <row r="2863" spans="12:19" x14ac:dyDescent="0.25">
      <c r="L2863" t="str">
        <f t="shared" si="248"/>
        <v/>
      </c>
      <c r="M2863" t="str">
        <f t="shared" si="249"/>
        <v/>
      </c>
    </row>
    <row r="2864" spans="12:19" x14ac:dyDescent="0.25">
      <c r="L2864" t="str">
        <f t="shared" si="248"/>
        <v/>
      </c>
      <c r="M2864" t="str">
        <f t="shared" si="249"/>
        <v/>
      </c>
      <c r="N2864" t="s">
        <v>32</v>
      </c>
      <c r="O2864" t="s">
        <v>33</v>
      </c>
      <c r="P2864" t="s">
        <v>34</v>
      </c>
    </row>
    <row r="2865" spans="12:19" x14ac:dyDescent="0.25">
      <c r="L2865" t="str">
        <f t="shared" si="248"/>
        <v/>
      </c>
      <c r="M2865" t="str">
        <f t="shared" si="249"/>
        <v/>
      </c>
      <c r="N2865" t="e">
        <f>COS(RADIANS(M2865))</f>
        <v>#VALUE!</v>
      </c>
      <c r="O2865" t="str">
        <f>IFERROR(-COS(RADIANS(DEGREES(ASIN(((SIN(RADIANS(M2865)))*$C$26)/(SQRT((((SIN(RADIANS(M2865)))*$C$26)^2)+(($C$22-$C$25-(((SIN(RADIANS(90-M2865)))*$C$26))-$C$23)^2))))))),"")</f>
        <v/>
      </c>
      <c r="P2865" t="e">
        <f>N2865</f>
        <v>#VALUE!</v>
      </c>
      <c r="R2865">
        <v>0</v>
      </c>
    </row>
    <row r="2866" spans="12:19" x14ac:dyDescent="0.25">
      <c r="L2866" t="str">
        <f t="shared" si="248"/>
        <v/>
      </c>
      <c r="M2866" t="str">
        <f t="shared" si="249"/>
        <v/>
      </c>
      <c r="N2866" t="e">
        <f>SIN(RADIANS(M2865))</f>
        <v>#VALUE!</v>
      </c>
      <c r="O2866" t="e">
        <f>SIN(RADIANS(DEGREES(ASIN(((SIN(RADIANS(M2865)))*$C$26)/(SQRT((((SIN(RADIANS(M2865)))*$C$26)^2)+(($C$22-$C$25-(((SIN(RADIANS(90-M2865)))*$C$26))-$C$23)^2)))))))</f>
        <v>#VALUE!</v>
      </c>
      <c r="P2866" t="e">
        <f>N2866</f>
        <v>#VALUE!</v>
      </c>
      <c r="R2866">
        <f>$C$6</f>
        <v>1333.5</v>
      </c>
    </row>
    <row r="2867" spans="12:19" x14ac:dyDescent="0.25">
      <c r="L2867" t="str">
        <f t="shared" si="248"/>
        <v/>
      </c>
      <c r="M2867" t="str">
        <f t="shared" si="249"/>
        <v/>
      </c>
      <c r="N2867">
        <v>0</v>
      </c>
      <c r="O2867" t="e">
        <f>$C$23*O2866</f>
        <v>#VALUE!</v>
      </c>
      <c r="P2867" t="e">
        <f>$C$22*P2866</f>
        <v>#VALUE!</v>
      </c>
      <c r="R2867">
        <f>$C$20*$C$6</f>
        <v>25325.832000000002</v>
      </c>
    </row>
    <row r="2868" spans="12:19" x14ac:dyDescent="0.25">
      <c r="L2868" t="str">
        <f t="shared" si="248"/>
        <v/>
      </c>
      <c r="M2868" t="str">
        <f t="shared" si="249"/>
        <v/>
      </c>
    </row>
    <row r="2869" spans="12:19" x14ac:dyDescent="0.25">
      <c r="L2869" t="str">
        <f t="shared" si="248"/>
        <v/>
      </c>
      <c r="M2869" t="str">
        <f t="shared" si="249"/>
        <v/>
      </c>
      <c r="N2869" t="e">
        <f t="array" ref="N2869:P2871">MINVERSE(N2865:P2867)</f>
        <v>#VALUE!</v>
      </c>
      <c r="O2869" t="e">
        <v>#VALUE!</v>
      </c>
      <c r="P2869" t="e">
        <v>#VALUE!</v>
      </c>
      <c r="R2869" t="e">
        <f t="array" ref="R2869:R2871">MMULT(N2869:P2871,R2865:R2867)</f>
        <v>#VALUE!</v>
      </c>
      <c r="S2869" t="s">
        <v>35</v>
      </c>
    </row>
    <row r="2870" spans="12:19" x14ac:dyDescent="0.25">
      <c r="L2870" t="str">
        <f t="shared" si="248"/>
        <v/>
      </c>
      <c r="M2870" t="str">
        <f t="shared" si="249"/>
        <v/>
      </c>
      <c r="N2870" t="e">
        <v>#VALUE!</v>
      </c>
      <c r="O2870" t="e">
        <v>#VALUE!</v>
      </c>
      <c r="P2870" t="e">
        <v>#VALUE!</v>
      </c>
      <c r="R2870" t="e">
        <v>#VALUE!</v>
      </c>
      <c r="S2870" t="s">
        <v>35</v>
      </c>
    </row>
    <row r="2871" spans="12:19" x14ac:dyDescent="0.25">
      <c r="L2871" t="str">
        <f t="shared" si="248"/>
        <v/>
      </c>
      <c r="M2871" t="str">
        <f t="shared" si="249"/>
        <v/>
      </c>
      <c r="N2871" t="e">
        <v>#VALUE!</v>
      </c>
      <c r="O2871" t="e">
        <v>#VALUE!</v>
      </c>
      <c r="P2871" t="e">
        <v>#VALUE!</v>
      </c>
      <c r="R2871" t="e">
        <v>#VALUE!</v>
      </c>
      <c r="S2871" t="s">
        <v>35</v>
      </c>
    </row>
    <row r="2872" spans="12:19" x14ac:dyDescent="0.25">
      <c r="L2872" t="str">
        <f t="shared" si="248"/>
        <v/>
      </c>
      <c r="M2872" t="str">
        <f t="shared" si="249"/>
        <v/>
      </c>
    </row>
    <row r="2873" spans="12:19" x14ac:dyDescent="0.25">
      <c r="L2873" t="str">
        <f t="shared" si="248"/>
        <v/>
      </c>
      <c r="M2873" t="str">
        <f t="shared" si="249"/>
        <v/>
      </c>
    </row>
    <row r="2874" spans="12:19" x14ac:dyDescent="0.25">
      <c r="L2874" t="str">
        <f t="shared" si="248"/>
        <v/>
      </c>
      <c r="M2874" t="str">
        <f t="shared" si="249"/>
        <v/>
      </c>
      <c r="N2874" t="s">
        <v>32</v>
      </c>
      <c r="O2874" t="s">
        <v>33</v>
      </c>
      <c r="P2874" t="s">
        <v>34</v>
      </c>
    </row>
    <row r="2875" spans="12:19" x14ac:dyDescent="0.25">
      <c r="L2875" t="str">
        <f t="shared" si="248"/>
        <v/>
      </c>
      <c r="M2875" t="str">
        <f t="shared" si="249"/>
        <v/>
      </c>
      <c r="N2875" t="e">
        <f>COS(RADIANS(M2875))</f>
        <v>#VALUE!</v>
      </c>
      <c r="O2875" t="str">
        <f>IFERROR(-COS(RADIANS(DEGREES(ASIN(((SIN(RADIANS(M2875)))*$C$26)/(SQRT((((SIN(RADIANS(M2875)))*$C$26)^2)+(($C$22-$C$25-(((SIN(RADIANS(90-M2875)))*$C$26))-$C$23)^2))))))),"")</f>
        <v/>
      </c>
      <c r="P2875" t="e">
        <f>N2875</f>
        <v>#VALUE!</v>
      </c>
      <c r="R2875">
        <v>0</v>
      </c>
    </row>
    <row r="2876" spans="12:19" x14ac:dyDescent="0.25">
      <c r="L2876" t="str">
        <f t="shared" si="248"/>
        <v/>
      </c>
      <c r="M2876" t="str">
        <f t="shared" si="249"/>
        <v/>
      </c>
      <c r="N2876" t="e">
        <f>SIN(RADIANS(M2875))</f>
        <v>#VALUE!</v>
      </c>
      <c r="O2876" t="e">
        <f>SIN(RADIANS(DEGREES(ASIN(((SIN(RADIANS(M2875)))*$C$26)/(SQRT((((SIN(RADIANS(M2875)))*$C$26)^2)+(($C$22-$C$25-(((SIN(RADIANS(90-M2875)))*$C$26))-$C$23)^2)))))))</f>
        <v>#VALUE!</v>
      </c>
      <c r="P2876" t="e">
        <f>N2876</f>
        <v>#VALUE!</v>
      </c>
      <c r="R2876">
        <f>$C$6</f>
        <v>1333.5</v>
      </c>
    </row>
    <row r="2877" spans="12:19" x14ac:dyDescent="0.25">
      <c r="L2877" t="str">
        <f t="shared" si="248"/>
        <v/>
      </c>
      <c r="M2877" t="str">
        <f t="shared" si="249"/>
        <v/>
      </c>
      <c r="N2877">
        <v>0</v>
      </c>
      <c r="O2877" t="e">
        <f>$C$23*O2876</f>
        <v>#VALUE!</v>
      </c>
      <c r="P2877" t="e">
        <f>$C$22*P2876</f>
        <v>#VALUE!</v>
      </c>
      <c r="R2877">
        <f>$C$20*$C$6</f>
        <v>25325.832000000002</v>
      </c>
    </row>
    <row r="2878" spans="12:19" x14ac:dyDescent="0.25">
      <c r="L2878" t="str">
        <f t="shared" si="248"/>
        <v/>
      </c>
      <c r="M2878" t="str">
        <f t="shared" si="249"/>
        <v/>
      </c>
    </row>
    <row r="2879" spans="12:19" x14ac:dyDescent="0.25">
      <c r="L2879" t="str">
        <f t="shared" si="248"/>
        <v/>
      </c>
      <c r="M2879" t="str">
        <f t="shared" si="249"/>
        <v/>
      </c>
      <c r="N2879" t="e">
        <f t="array" ref="N2879:P2881">MINVERSE(N2875:P2877)</f>
        <v>#VALUE!</v>
      </c>
      <c r="O2879" t="e">
        <v>#VALUE!</v>
      </c>
      <c r="P2879" t="e">
        <v>#VALUE!</v>
      </c>
      <c r="R2879" t="e">
        <f t="array" ref="R2879:R2881">MMULT(N2879:P2881,R2875:R2877)</f>
        <v>#VALUE!</v>
      </c>
      <c r="S2879" t="s">
        <v>35</v>
      </c>
    </row>
    <row r="2880" spans="12:19" x14ac:dyDescent="0.25">
      <c r="L2880" t="str">
        <f t="shared" si="248"/>
        <v/>
      </c>
      <c r="M2880" t="str">
        <f t="shared" si="249"/>
        <v/>
      </c>
      <c r="N2880" t="e">
        <v>#VALUE!</v>
      </c>
      <c r="O2880" t="e">
        <v>#VALUE!</v>
      </c>
      <c r="P2880" t="e">
        <v>#VALUE!</v>
      </c>
      <c r="R2880" t="e">
        <v>#VALUE!</v>
      </c>
      <c r="S2880" t="s">
        <v>35</v>
      </c>
    </row>
    <row r="2881" spans="12:19" x14ac:dyDescent="0.25">
      <c r="L2881" t="str">
        <f t="shared" si="248"/>
        <v/>
      </c>
      <c r="M2881" t="str">
        <f t="shared" si="249"/>
        <v/>
      </c>
      <c r="N2881" t="e">
        <v>#VALUE!</v>
      </c>
      <c r="O2881" t="e">
        <v>#VALUE!</v>
      </c>
      <c r="P2881" t="e">
        <v>#VALUE!</v>
      </c>
      <c r="R2881" t="e">
        <v>#VALUE!</v>
      </c>
      <c r="S2881" t="s">
        <v>35</v>
      </c>
    </row>
    <row r="2882" spans="12:19" x14ac:dyDescent="0.25">
      <c r="L2882" t="str">
        <f t="shared" si="248"/>
        <v/>
      </c>
      <c r="M2882" t="str">
        <f t="shared" si="249"/>
        <v/>
      </c>
    </row>
    <row r="2883" spans="12:19" x14ac:dyDescent="0.25">
      <c r="L2883" t="str">
        <f t="shared" si="248"/>
        <v/>
      </c>
      <c r="M2883" t="str">
        <f t="shared" si="249"/>
        <v/>
      </c>
    </row>
    <row r="2884" spans="12:19" x14ac:dyDescent="0.25">
      <c r="L2884" t="str">
        <f t="shared" si="248"/>
        <v/>
      </c>
      <c r="M2884" t="str">
        <f t="shared" si="249"/>
        <v/>
      </c>
      <c r="N2884" t="s">
        <v>32</v>
      </c>
      <c r="O2884" t="s">
        <v>33</v>
      </c>
      <c r="P2884" t="s">
        <v>34</v>
      </c>
    </row>
    <row r="2885" spans="12:19" x14ac:dyDescent="0.25">
      <c r="L2885" t="str">
        <f t="shared" si="248"/>
        <v/>
      </c>
      <c r="M2885" t="str">
        <f t="shared" si="249"/>
        <v/>
      </c>
      <c r="N2885" t="e">
        <f>COS(RADIANS(M2885))</f>
        <v>#VALUE!</v>
      </c>
      <c r="O2885" t="str">
        <f>IFERROR(-COS(RADIANS(DEGREES(ASIN(((SIN(RADIANS(M2885)))*$C$26)/(SQRT((((SIN(RADIANS(M2885)))*$C$26)^2)+(($C$22-$C$25-(((SIN(RADIANS(90-M2885)))*$C$26))-$C$23)^2))))))),"")</f>
        <v/>
      </c>
      <c r="P2885" t="e">
        <f>N2885</f>
        <v>#VALUE!</v>
      </c>
      <c r="R2885">
        <v>0</v>
      </c>
    </row>
    <row r="2886" spans="12:19" x14ac:dyDescent="0.25">
      <c r="L2886" t="str">
        <f t="shared" si="248"/>
        <v/>
      </c>
      <c r="M2886" t="str">
        <f t="shared" si="249"/>
        <v/>
      </c>
      <c r="N2886" t="e">
        <f>SIN(RADIANS(M2885))</f>
        <v>#VALUE!</v>
      </c>
      <c r="O2886" t="e">
        <f>SIN(RADIANS(DEGREES(ASIN(((SIN(RADIANS(M2885)))*$C$26)/(SQRT((((SIN(RADIANS(M2885)))*$C$26)^2)+(($C$22-$C$25-(((SIN(RADIANS(90-M2885)))*$C$26))-$C$23)^2)))))))</f>
        <v>#VALUE!</v>
      </c>
      <c r="P2886" t="e">
        <f>N2886</f>
        <v>#VALUE!</v>
      </c>
      <c r="R2886">
        <f>$C$6</f>
        <v>1333.5</v>
      </c>
    </row>
    <row r="2887" spans="12:19" x14ac:dyDescent="0.25">
      <c r="L2887" t="str">
        <f t="shared" si="248"/>
        <v/>
      </c>
      <c r="M2887" t="str">
        <f t="shared" si="249"/>
        <v/>
      </c>
      <c r="N2887">
        <v>0</v>
      </c>
      <c r="O2887" t="e">
        <f>$C$23*O2886</f>
        <v>#VALUE!</v>
      </c>
      <c r="P2887" t="e">
        <f>$C$22*P2886</f>
        <v>#VALUE!</v>
      </c>
      <c r="R2887">
        <f>$C$20*$C$6</f>
        <v>25325.832000000002</v>
      </c>
    </row>
    <row r="2888" spans="12:19" x14ac:dyDescent="0.25">
      <c r="L2888" t="str">
        <f t="shared" si="248"/>
        <v/>
      </c>
      <c r="M2888" t="str">
        <f t="shared" si="249"/>
        <v/>
      </c>
    </row>
    <row r="2889" spans="12:19" x14ac:dyDescent="0.25">
      <c r="L2889" t="str">
        <f t="shared" si="248"/>
        <v/>
      </c>
      <c r="M2889" t="str">
        <f t="shared" si="249"/>
        <v/>
      </c>
      <c r="N2889" t="e">
        <f t="array" ref="N2889:P2891">MINVERSE(N2885:P2887)</f>
        <v>#VALUE!</v>
      </c>
      <c r="O2889" t="e">
        <v>#VALUE!</v>
      </c>
      <c r="P2889" t="e">
        <v>#VALUE!</v>
      </c>
      <c r="R2889" t="e">
        <f t="array" ref="R2889:R2891">MMULT(N2889:P2891,R2885:R2887)</f>
        <v>#VALUE!</v>
      </c>
      <c r="S2889" t="s">
        <v>35</v>
      </c>
    </row>
    <row r="2890" spans="12:19" x14ac:dyDescent="0.25">
      <c r="L2890" t="str">
        <f t="shared" si="248"/>
        <v/>
      </c>
      <c r="M2890" t="str">
        <f t="shared" si="249"/>
        <v/>
      </c>
      <c r="N2890" t="e">
        <v>#VALUE!</v>
      </c>
      <c r="O2890" t="e">
        <v>#VALUE!</v>
      </c>
      <c r="P2890" t="e">
        <v>#VALUE!</v>
      </c>
      <c r="R2890" t="e">
        <v>#VALUE!</v>
      </c>
      <c r="S2890" t="s">
        <v>35</v>
      </c>
    </row>
    <row r="2891" spans="12:19" x14ac:dyDescent="0.25">
      <c r="L2891" t="str">
        <f t="shared" si="248"/>
        <v/>
      </c>
      <c r="M2891" t="str">
        <f t="shared" si="249"/>
        <v/>
      </c>
      <c r="N2891" t="e">
        <v>#VALUE!</v>
      </c>
      <c r="O2891" t="e">
        <v>#VALUE!</v>
      </c>
      <c r="P2891" t="e">
        <v>#VALUE!</v>
      </c>
      <c r="R2891" t="e">
        <v>#VALUE!</v>
      </c>
      <c r="S2891" t="s">
        <v>35</v>
      </c>
    </row>
    <row r="2892" spans="12:19" x14ac:dyDescent="0.25">
      <c r="L2892" t="str">
        <f t="shared" ref="L2892:L2955" si="250">IF(M2892="","",L2882+1)</f>
        <v/>
      </c>
      <c r="M2892" t="str">
        <f t="shared" si="249"/>
        <v/>
      </c>
    </row>
    <row r="2893" spans="12:19" x14ac:dyDescent="0.25">
      <c r="L2893" t="str">
        <f t="shared" si="250"/>
        <v/>
      </c>
      <c r="M2893" t="str">
        <f t="shared" si="249"/>
        <v/>
      </c>
    </row>
    <row r="2894" spans="12:19" x14ac:dyDescent="0.25">
      <c r="L2894" t="str">
        <f t="shared" si="250"/>
        <v/>
      </c>
      <c r="M2894" t="str">
        <f t="shared" si="249"/>
        <v/>
      </c>
      <c r="N2894" t="s">
        <v>32</v>
      </c>
      <c r="O2894" t="s">
        <v>33</v>
      </c>
      <c r="P2894" t="s">
        <v>34</v>
      </c>
    </row>
    <row r="2895" spans="12:19" x14ac:dyDescent="0.25">
      <c r="L2895" t="str">
        <f t="shared" si="250"/>
        <v/>
      </c>
      <c r="M2895" t="str">
        <f t="shared" si="249"/>
        <v/>
      </c>
      <c r="N2895" t="e">
        <f>COS(RADIANS(M2895))</f>
        <v>#VALUE!</v>
      </c>
      <c r="O2895" t="str">
        <f>IFERROR(-COS(RADIANS(DEGREES(ASIN(((SIN(RADIANS(M2895)))*$C$26)/(SQRT((((SIN(RADIANS(M2895)))*$C$26)^2)+(($C$22-$C$25-(((SIN(RADIANS(90-M2895)))*$C$26))-$C$23)^2))))))),"")</f>
        <v/>
      </c>
      <c r="P2895" t="e">
        <f>N2895</f>
        <v>#VALUE!</v>
      </c>
      <c r="R2895">
        <v>0</v>
      </c>
    </row>
    <row r="2896" spans="12:19" x14ac:dyDescent="0.25">
      <c r="L2896" t="str">
        <f t="shared" si="250"/>
        <v/>
      </c>
      <c r="M2896" t="str">
        <f t="shared" si="249"/>
        <v/>
      </c>
      <c r="N2896" t="e">
        <f>SIN(RADIANS(M2895))</f>
        <v>#VALUE!</v>
      </c>
      <c r="O2896" t="e">
        <f>SIN(RADIANS(DEGREES(ASIN(((SIN(RADIANS(M2895)))*$C$26)/(SQRT((((SIN(RADIANS(M2895)))*$C$26)^2)+(($C$22-$C$25-(((SIN(RADIANS(90-M2895)))*$C$26))-$C$23)^2)))))))</f>
        <v>#VALUE!</v>
      </c>
      <c r="P2896" t="e">
        <f>N2896</f>
        <v>#VALUE!</v>
      </c>
      <c r="R2896">
        <f>$C$6</f>
        <v>1333.5</v>
      </c>
    </row>
    <row r="2897" spans="12:19" x14ac:dyDescent="0.25">
      <c r="L2897" t="str">
        <f t="shared" si="250"/>
        <v/>
      </c>
      <c r="M2897" t="str">
        <f t="shared" si="249"/>
        <v/>
      </c>
      <c r="N2897">
        <v>0</v>
      </c>
      <c r="O2897" t="e">
        <f>$C$23*O2896</f>
        <v>#VALUE!</v>
      </c>
      <c r="P2897" t="e">
        <f>$C$22*P2896</f>
        <v>#VALUE!</v>
      </c>
      <c r="R2897">
        <f>$C$20*$C$6</f>
        <v>25325.832000000002</v>
      </c>
    </row>
    <row r="2898" spans="12:19" x14ac:dyDescent="0.25">
      <c r="L2898" t="str">
        <f t="shared" si="250"/>
        <v/>
      </c>
      <c r="M2898" t="str">
        <f t="shared" si="249"/>
        <v/>
      </c>
    </row>
    <row r="2899" spans="12:19" x14ac:dyDescent="0.25">
      <c r="L2899" t="str">
        <f t="shared" si="250"/>
        <v/>
      </c>
      <c r="M2899" t="str">
        <f t="shared" si="249"/>
        <v/>
      </c>
      <c r="N2899" t="e">
        <f t="array" ref="N2899:P2901">MINVERSE(N2895:P2897)</f>
        <v>#VALUE!</v>
      </c>
      <c r="O2899" t="e">
        <v>#VALUE!</v>
      </c>
      <c r="P2899" t="e">
        <v>#VALUE!</v>
      </c>
      <c r="R2899" t="e">
        <f t="array" ref="R2899:R2901">MMULT(N2899:P2901,R2895:R2897)</f>
        <v>#VALUE!</v>
      </c>
      <c r="S2899" t="s">
        <v>35</v>
      </c>
    </row>
    <row r="2900" spans="12:19" x14ac:dyDescent="0.25">
      <c r="L2900" t="str">
        <f t="shared" si="250"/>
        <v/>
      </c>
      <c r="M2900" t="str">
        <f t="shared" si="249"/>
        <v/>
      </c>
      <c r="N2900" t="e">
        <v>#VALUE!</v>
      </c>
      <c r="O2900" t="e">
        <v>#VALUE!</v>
      </c>
      <c r="P2900" t="e">
        <v>#VALUE!</v>
      </c>
      <c r="R2900" t="e">
        <v>#VALUE!</v>
      </c>
      <c r="S2900" t="s">
        <v>35</v>
      </c>
    </row>
    <row r="2901" spans="12:19" x14ac:dyDescent="0.25">
      <c r="L2901" t="str">
        <f t="shared" si="250"/>
        <v/>
      </c>
      <c r="M2901" t="str">
        <f t="shared" si="249"/>
        <v/>
      </c>
      <c r="N2901" t="e">
        <v>#VALUE!</v>
      </c>
      <c r="O2901" t="e">
        <v>#VALUE!</v>
      </c>
      <c r="P2901" t="e">
        <v>#VALUE!</v>
      </c>
      <c r="R2901" t="e">
        <v>#VALUE!</v>
      </c>
      <c r="S2901" t="s">
        <v>35</v>
      </c>
    </row>
    <row r="2902" spans="12:19" x14ac:dyDescent="0.25">
      <c r="L2902" t="str">
        <f t="shared" si="250"/>
        <v/>
      </c>
      <c r="M2902" t="str">
        <f t="shared" si="249"/>
        <v/>
      </c>
    </row>
    <row r="2903" spans="12:19" x14ac:dyDescent="0.25">
      <c r="L2903" t="str">
        <f t="shared" si="250"/>
        <v/>
      </c>
      <c r="M2903" t="str">
        <f t="shared" si="249"/>
        <v/>
      </c>
    </row>
    <row r="2904" spans="12:19" x14ac:dyDescent="0.25">
      <c r="L2904" t="str">
        <f t="shared" si="250"/>
        <v/>
      </c>
      <c r="M2904" t="str">
        <f t="shared" si="249"/>
        <v/>
      </c>
      <c r="N2904" t="s">
        <v>32</v>
      </c>
      <c r="O2904" t="s">
        <v>33</v>
      </c>
      <c r="P2904" t="s">
        <v>34</v>
      </c>
    </row>
    <row r="2905" spans="12:19" x14ac:dyDescent="0.25">
      <c r="L2905" t="str">
        <f t="shared" si="250"/>
        <v/>
      </c>
      <c r="M2905" t="str">
        <f t="shared" si="249"/>
        <v/>
      </c>
      <c r="N2905" t="e">
        <f>COS(RADIANS(M2905))</f>
        <v>#VALUE!</v>
      </c>
      <c r="O2905" t="str">
        <f>IFERROR(-COS(RADIANS(DEGREES(ASIN(((SIN(RADIANS(M2905)))*$C$26)/(SQRT((((SIN(RADIANS(M2905)))*$C$26)^2)+(($C$22-$C$25-(((SIN(RADIANS(90-M2905)))*$C$26))-$C$23)^2))))))),"")</f>
        <v/>
      </c>
      <c r="P2905" t="e">
        <f>N2905</f>
        <v>#VALUE!</v>
      </c>
      <c r="R2905">
        <v>0</v>
      </c>
    </row>
    <row r="2906" spans="12:19" x14ac:dyDescent="0.25">
      <c r="L2906" t="str">
        <f t="shared" si="250"/>
        <v/>
      </c>
      <c r="M2906" t="str">
        <f t="shared" si="249"/>
        <v/>
      </c>
      <c r="N2906" t="e">
        <f>SIN(RADIANS(M2905))</f>
        <v>#VALUE!</v>
      </c>
      <c r="O2906" t="e">
        <f>SIN(RADIANS(DEGREES(ASIN(((SIN(RADIANS(M2905)))*$C$26)/(SQRT((((SIN(RADIANS(M2905)))*$C$26)^2)+(($C$22-$C$25-(((SIN(RADIANS(90-M2905)))*$C$26))-$C$23)^2)))))))</f>
        <v>#VALUE!</v>
      </c>
      <c r="P2906" t="e">
        <f>N2906</f>
        <v>#VALUE!</v>
      </c>
      <c r="R2906">
        <f>$C$6</f>
        <v>1333.5</v>
      </c>
    </row>
    <row r="2907" spans="12:19" x14ac:dyDescent="0.25">
      <c r="L2907" t="str">
        <f t="shared" si="250"/>
        <v/>
      </c>
      <c r="M2907" t="str">
        <f t="shared" si="249"/>
        <v/>
      </c>
      <c r="N2907">
        <v>0</v>
      </c>
      <c r="O2907" t="e">
        <f>$C$23*O2906</f>
        <v>#VALUE!</v>
      </c>
      <c r="P2907" t="e">
        <f>$C$22*P2906</f>
        <v>#VALUE!</v>
      </c>
      <c r="R2907">
        <f>$C$20*$C$6</f>
        <v>25325.832000000002</v>
      </c>
    </row>
    <row r="2908" spans="12:19" x14ac:dyDescent="0.25">
      <c r="L2908" t="str">
        <f t="shared" si="250"/>
        <v/>
      </c>
      <c r="M2908" t="str">
        <f t="shared" si="249"/>
        <v/>
      </c>
    </row>
    <row r="2909" spans="12:19" x14ac:dyDescent="0.25">
      <c r="L2909" t="str">
        <f t="shared" si="250"/>
        <v/>
      </c>
      <c r="M2909" t="str">
        <f t="shared" si="249"/>
        <v/>
      </c>
      <c r="N2909" t="e">
        <f t="array" ref="N2909:P2911">MINVERSE(N2905:P2907)</f>
        <v>#VALUE!</v>
      </c>
      <c r="O2909" t="e">
        <v>#VALUE!</v>
      </c>
      <c r="P2909" t="e">
        <v>#VALUE!</v>
      </c>
      <c r="R2909" t="e">
        <f t="array" ref="R2909:R2911">MMULT(N2909:P2911,R2905:R2907)</f>
        <v>#VALUE!</v>
      </c>
      <c r="S2909" t="s">
        <v>35</v>
      </c>
    </row>
    <row r="2910" spans="12:19" x14ac:dyDescent="0.25">
      <c r="L2910" t="str">
        <f t="shared" si="250"/>
        <v/>
      </c>
      <c r="M2910" t="str">
        <f t="shared" si="249"/>
        <v/>
      </c>
      <c r="N2910" t="e">
        <v>#VALUE!</v>
      </c>
      <c r="O2910" t="e">
        <v>#VALUE!</v>
      </c>
      <c r="P2910" t="e">
        <v>#VALUE!</v>
      </c>
      <c r="R2910" t="e">
        <v>#VALUE!</v>
      </c>
      <c r="S2910" t="s">
        <v>35</v>
      </c>
    </row>
    <row r="2911" spans="12:19" x14ac:dyDescent="0.25">
      <c r="L2911" t="str">
        <f t="shared" si="250"/>
        <v/>
      </c>
      <c r="M2911" t="str">
        <f t="shared" si="249"/>
        <v/>
      </c>
      <c r="N2911" t="e">
        <v>#VALUE!</v>
      </c>
      <c r="O2911" t="e">
        <v>#VALUE!</v>
      </c>
      <c r="P2911" t="e">
        <v>#VALUE!</v>
      </c>
      <c r="R2911" t="e">
        <v>#VALUE!</v>
      </c>
      <c r="S2911" t="s">
        <v>35</v>
      </c>
    </row>
    <row r="2912" spans="12:19" x14ac:dyDescent="0.25">
      <c r="L2912" t="str">
        <f t="shared" si="250"/>
        <v/>
      </c>
      <c r="M2912" t="str">
        <f t="shared" si="249"/>
        <v/>
      </c>
    </row>
    <row r="2913" spans="12:19" x14ac:dyDescent="0.25">
      <c r="L2913" t="str">
        <f t="shared" si="250"/>
        <v/>
      </c>
      <c r="M2913" t="str">
        <f t="shared" si="249"/>
        <v/>
      </c>
    </row>
    <row r="2914" spans="12:19" x14ac:dyDescent="0.25">
      <c r="L2914" t="str">
        <f t="shared" si="250"/>
        <v/>
      </c>
      <c r="M2914" t="str">
        <f t="shared" si="249"/>
        <v/>
      </c>
      <c r="N2914" t="s">
        <v>32</v>
      </c>
      <c r="O2914" t="s">
        <v>33</v>
      </c>
      <c r="P2914" t="s">
        <v>34</v>
      </c>
    </row>
    <row r="2915" spans="12:19" x14ac:dyDescent="0.25">
      <c r="L2915" t="str">
        <f t="shared" si="250"/>
        <v/>
      </c>
      <c r="M2915" t="str">
        <f t="shared" ref="M2915:M2978" si="251">IF(M2905="","",IF(((M2905+$O$61)&gt;=$O$49+($O$61/2)),"",(M2905+$O$61)))</f>
        <v/>
      </c>
      <c r="N2915" t="e">
        <f>COS(RADIANS(M2915))</f>
        <v>#VALUE!</v>
      </c>
      <c r="O2915" t="str">
        <f>IFERROR(-COS(RADIANS(DEGREES(ASIN(((SIN(RADIANS(M2915)))*$C$26)/(SQRT((((SIN(RADIANS(M2915)))*$C$26)^2)+(($C$22-$C$25-(((SIN(RADIANS(90-M2915)))*$C$26))-$C$23)^2))))))),"")</f>
        <v/>
      </c>
      <c r="P2915" t="e">
        <f>N2915</f>
        <v>#VALUE!</v>
      </c>
      <c r="R2915">
        <v>0</v>
      </c>
    </row>
    <row r="2916" spans="12:19" x14ac:dyDescent="0.25">
      <c r="L2916" t="str">
        <f t="shared" si="250"/>
        <v/>
      </c>
      <c r="M2916" t="str">
        <f t="shared" si="251"/>
        <v/>
      </c>
      <c r="N2916" t="e">
        <f>SIN(RADIANS(M2915))</f>
        <v>#VALUE!</v>
      </c>
      <c r="O2916" t="e">
        <f>SIN(RADIANS(DEGREES(ASIN(((SIN(RADIANS(M2915)))*$C$26)/(SQRT((((SIN(RADIANS(M2915)))*$C$26)^2)+(($C$22-$C$25-(((SIN(RADIANS(90-M2915)))*$C$26))-$C$23)^2)))))))</f>
        <v>#VALUE!</v>
      </c>
      <c r="P2916" t="e">
        <f>N2916</f>
        <v>#VALUE!</v>
      </c>
      <c r="R2916">
        <f>$C$6</f>
        <v>1333.5</v>
      </c>
    </row>
    <row r="2917" spans="12:19" x14ac:dyDescent="0.25">
      <c r="L2917" t="str">
        <f t="shared" si="250"/>
        <v/>
      </c>
      <c r="M2917" t="str">
        <f t="shared" si="251"/>
        <v/>
      </c>
      <c r="N2917">
        <v>0</v>
      </c>
      <c r="O2917" t="e">
        <f>$C$23*O2916</f>
        <v>#VALUE!</v>
      </c>
      <c r="P2917" t="e">
        <f>$C$22*P2916</f>
        <v>#VALUE!</v>
      </c>
      <c r="R2917">
        <f>$C$20*$C$6</f>
        <v>25325.832000000002</v>
      </c>
    </row>
    <row r="2918" spans="12:19" x14ac:dyDescent="0.25">
      <c r="L2918" t="str">
        <f t="shared" si="250"/>
        <v/>
      </c>
      <c r="M2918" t="str">
        <f t="shared" si="251"/>
        <v/>
      </c>
    </row>
    <row r="2919" spans="12:19" x14ac:dyDescent="0.25">
      <c r="L2919" t="str">
        <f t="shared" si="250"/>
        <v/>
      </c>
      <c r="M2919" t="str">
        <f t="shared" si="251"/>
        <v/>
      </c>
      <c r="N2919" t="e">
        <f t="array" ref="N2919:P2921">MINVERSE(N2915:P2917)</f>
        <v>#VALUE!</v>
      </c>
      <c r="O2919" t="e">
        <v>#VALUE!</v>
      </c>
      <c r="P2919" t="e">
        <v>#VALUE!</v>
      </c>
      <c r="R2919" t="e">
        <f t="array" ref="R2919:R2921">MMULT(N2919:P2921,R2915:R2917)</f>
        <v>#VALUE!</v>
      </c>
      <c r="S2919" t="s">
        <v>35</v>
      </c>
    </row>
    <row r="2920" spans="12:19" x14ac:dyDescent="0.25">
      <c r="L2920" t="str">
        <f t="shared" si="250"/>
        <v/>
      </c>
      <c r="M2920" t="str">
        <f t="shared" si="251"/>
        <v/>
      </c>
      <c r="N2920" t="e">
        <v>#VALUE!</v>
      </c>
      <c r="O2920" t="e">
        <v>#VALUE!</v>
      </c>
      <c r="P2920" t="e">
        <v>#VALUE!</v>
      </c>
      <c r="R2920" t="e">
        <v>#VALUE!</v>
      </c>
      <c r="S2920" t="s">
        <v>35</v>
      </c>
    </row>
    <row r="2921" spans="12:19" x14ac:dyDescent="0.25">
      <c r="L2921" t="str">
        <f t="shared" si="250"/>
        <v/>
      </c>
      <c r="M2921" t="str">
        <f t="shared" si="251"/>
        <v/>
      </c>
      <c r="N2921" t="e">
        <v>#VALUE!</v>
      </c>
      <c r="O2921" t="e">
        <v>#VALUE!</v>
      </c>
      <c r="P2921" t="e">
        <v>#VALUE!</v>
      </c>
      <c r="R2921" t="e">
        <v>#VALUE!</v>
      </c>
      <c r="S2921" t="s">
        <v>35</v>
      </c>
    </row>
    <row r="2922" spans="12:19" x14ac:dyDescent="0.25">
      <c r="L2922" t="str">
        <f t="shared" si="250"/>
        <v/>
      </c>
      <c r="M2922" t="str">
        <f t="shared" si="251"/>
        <v/>
      </c>
    </row>
    <row r="2923" spans="12:19" x14ac:dyDescent="0.25">
      <c r="L2923" t="str">
        <f t="shared" si="250"/>
        <v/>
      </c>
      <c r="M2923" t="str">
        <f t="shared" si="251"/>
        <v/>
      </c>
    </row>
    <row r="2924" spans="12:19" x14ac:dyDescent="0.25">
      <c r="L2924" t="str">
        <f t="shared" si="250"/>
        <v/>
      </c>
      <c r="M2924" t="str">
        <f t="shared" si="251"/>
        <v/>
      </c>
      <c r="N2924" t="s">
        <v>32</v>
      </c>
      <c r="O2924" t="s">
        <v>33</v>
      </c>
      <c r="P2924" t="s">
        <v>34</v>
      </c>
    </row>
    <row r="2925" spans="12:19" x14ac:dyDescent="0.25">
      <c r="L2925" t="str">
        <f t="shared" si="250"/>
        <v/>
      </c>
      <c r="M2925" t="str">
        <f t="shared" si="251"/>
        <v/>
      </c>
      <c r="N2925" t="e">
        <f>COS(RADIANS(M2925))</f>
        <v>#VALUE!</v>
      </c>
      <c r="O2925" t="str">
        <f>IFERROR(-COS(RADIANS(DEGREES(ASIN(((SIN(RADIANS(M2925)))*$C$26)/(SQRT((((SIN(RADIANS(M2925)))*$C$26)^2)+(($C$22-$C$25-(((SIN(RADIANS(90-M2925)))*$C$26))-$C$23)^2))))))),"")</f>
        <v/>
      </c>
      <c r="P2925" t="e">
        <f>N2925</f>
        <v>#VALUE!</v>
      </c>
      <c r="R2925">
        <v>0</v>
      </c>
    </row>
    <row r="2926" spans="12:19" x14ac:dyDescent="0.25">
      <c r="L2926" t="str">
        <f t="shared" si="250"/>
        <v/>
      </c>
      <c r="M2926" t="str">
        <f t="shared" si="251"/>
        <v/>
      </c>
      <c r="N2926" t="e">
        <f>SIN(RADIANS(M2925))</f>
        <v>#VALUE!</v>
      </c>
      <c r="O2926" t="e">
        <f>SIN(RADIANS(DEGREES(ASIN(((SIN(RADIANS(M2925)))*$C$26)/(SQRT((((SIN(RADIANS(M2925)))*$C$26)^2)+(($C$22-$C$25-(((SIN(RADIANS(90-M2925)))*$C$26))-$C$23)^2)))))))</f>
        <v>#VALUE!</v>
      </c>
      <c r="P2926" t="e">
        <f>N2926</f>
        <v>#VALUE!</v>
      </c>
      <c r="R2926">
        <f>$C$6</f>
        <v>1333.5</v>
      </c>
    </row>
    <row r="2927" spans="12:19" x14ac:dyDescent="0.25">
      <c r="L2927" t="str">
        <f t="shared" si="250"/>
        <v/>
      </c>
      <c r="M2927" t="str">
        <f t="shared" si="251"/>
        <v/>
      </c>
      <c r="N2927">
        <v>0</v>
      </c>
      <c r="O2927" t="e">
        <f>$C$23*O2926</f>
        <v>#VALUE!</v>
      </c>
      <c r="P2927" t="e">
        <f>$C$22*P2926</f>
        <v>#VALUE!</v>
      </c>
      <c r="R2927">
        <f>$C$20*$C$6</f>
        <v>25325.832000000002</v>
      </c>
    </row>
    <row r="2928" spans="12:19" x14ac:dyDescent="0.25">
      <c r="L2928" t="str">
        <f t="shared" si="250"/>
        <v/>
      </c>
      <c r="M2928" t="str">
        <f t="shared" si="251"/>
        <v/>
      </c>
    </row>
    <row r="2929" spans="12:19" x14ac:dyDescent="0.25">
      <c r="L2929" t="str">
        <f t="shared" si="250"/>
        <v/>
      </c>
      <c r="M2929" t="str">
        <f t="shared" si="251"/>
        <v/>
      </c>
      <c r="N2929" t="e">
        <f t="array" ref="N2929:P2931">MINVERSE(N2925:P2927)</f>
        <v>#VALUE!</v>
      </c>
      <c r="O2929" t="e">
        <v>#VALUE!</v>
      </c>
      <c r="P2929" t="e">
        <v>#VALUE!</v>
      </c>
      <c r="R2929" t="e">
        <f t="array" ref="R2929:R2931">MMULT(N2929:P2931,R2925:R2927)</f>
        <v>#VALUE!</v>
      </c>
      <c r="S2929" t="s">
        <v>35</v>
      </c>
    </row>
    <row r="2930" spans="12:19" x14ac:dyDescent="0.25">
      <c r="L2930" t="str">
        <f t="shared" si="250"/>
        <v/>
      </c>
      <c r="M2930" t="str">
        <f t="shared" si="251"/>
        <v/>
      </c>
      <c r="N2930" t="e">
        <v>#VALUE!</v>
      </c>
      <c r="O2930" t="e">
        <v>#VALUE!</v>
      </c>
      <c r="P2930" t="e">
        <v>#VALUE!</v>
      </c>
      <c r="R2930" t="e">
        <v>#VALUE!</v>
      </c>
      <c r="S2930" t="s">
        <v>35</v>
      </c>
    </row>
    <row r="2931" spans="12:19" x14ac:dyDescent="0.25">
      <c r="L2931" t="str">
        <f t="shared" si="250"/>
        <v/>
      </c>
      <c r="M2931" t="str">
        <f t="shared" si="251"/>
        <v/>
      </c>
      <c r="N2931" t="e">
        <v>#VALUE!</v>
      </c>
      <c r="O2931" t="e">
        <v>#VALUE!</v>
      </c>
      <c r="P2931" t="e">
        <v>#VALUE!</v>
      </c>
      <c r="R2931" t="e">
        <v>#VALUE!</v>
      </c>
      <c r="S2931" t="s">
        <v>35</v>
      </c>
    </row>
    <row r="2932" spans="12:19" x14ac:dyDescent="0.25">
      <c r="L2932" t="str">
        <f t="shared" si="250"/>
        <v/>
      </c>
      <c r="M2932" t="str">
        <f t="shared" si="251"/>
        <v/>
      </c>
    </row>
    <row r="2933" spans="12:19" x14ac:dyDescent="0.25">
      <c r="L2933" t="str">
        <f t="shared" si="250"/>
        <v/>
      </c>
      <c r="M2933" t="str">
        <f t="shared" si="251"/>
        <v/>
      </c>
    </row>
    <row r="2934" spans="12:19" x14ac:dyDescent="0.25">
      <c r="L2934" t="str">
        <f t="shared" si="250"/>
        <v/>
      </c>
      <c r="M2934" t="str">
        <f t="shared" si="251"/>
        <v/>
      </c>
      <c r="N2934" t="s">
        <v>32</v>
      </c>
      <c r="O2934" t="s">
        <v>33</v>
      </c>
      <c r="P2934" t="s">
        <v>34</v>
      </c>
    </row>
    <row r="2935" spans="12:19" x14ac:dyDescent="0.25">
      <c r="L2935" t="str">
        <f t="shared" si="250"/>
        <v/>
      </c>
      <c r="M2935" t="str">
        <f t="shared" si="251"/>
        <v/>
      </c>
      <c r="N2935" t="e">
        <f>COS(RADIANS(M2935))</f>
        <v>#VALUE!</v>
      </c>
      <c r="O2935" t="str">
        <f>IFERROR(-COS(RADIANS(DEGREES(ASIN(((SIN(RADIANS(M2935)))*$C$26)/(SQRT((((SIN(RADIANS(M2935)))*$C$26)^2)+(($C$22-$C$25-(((SIN(RADIANS(90-M2935)))*$C$26))-$C$23)^2))))))),"")</f>
        <v/>
      </c>
      <c r="P2935" t="e">
        <f>N2935</f>
        <v>#VALUE!</v>
      </c>
      <c r="R2935">
        <v>0</v>
      </c>
    </row>
    <row r="2936" spans="12:19" x14ac:dyDescent="0.25">
      <c r="L2936" t="str">
        <f t="shared" si="250"/>
        <v/>
      </c>
      <c r="M2936" t="str">
        <f t="shared" si="251"/>
        <v/>
      </c>
      <c r="N2936" t="e">
        <f>SIN(RADIANS(M2935))</f>
        <v>#VALUE!</v>
      </c>
      <c r="O2936" t="e">
        <f>SIN(RADIANS(DEGREES(ASIN(((SIN(RADIANS(M2935)))*$C$26)/(SQRT((((SIN(RADIANS(M2935)))*$C$26)^2)+(($C$22-$C$25-(((SIN(RADIANS(90-M2935)))*$C$26))-$C$23)^2)))))))</f>
        <v>#VALUE!</v>
      </c>
      <c r="P2936" t="e">
        <f>N2936</f>
        <v>#VALUE!</v>
      </c>
      <c r="R2936">
        <f>$C$6</f>
        <v>1333.5</v>
      </c>
    </row>
    <row r="2937" spans="12:19" x14ac:dyDescent="0.25">
      <c r="L2937" t="str">
        <f t="shared" si="250"/>
        <v/>
      </c>
      <c r="M2937" t="str">
        <f t="shared" si="251"/>
        <v/>
      </c>
      <c r="N2937">
        <v>0</v>
      </c>
      <c r="O2937" t="e">
        <f>$C$23*O2936</f>
        <v>#VALUE!</v>
      </c>
      <c r="P2937" t="e">
        <f>$C$22*P2936</f>
        <v>#VALUE!</v>
      </c>
      <c r="R2937">
        <f>$C$20*$C$6</f>
        <v>25325.832000000002</v>
      </c>
    </row>
    <row r="2938" spans="12:19" x14ac:dyDescent="0.25">
      <c r="L2938" t="str">
        <f t="shared" si="250"/>
        <v/>
      </c>
      <c r="M2938" t="str">
        <f t="shared" si="251"/>
        <v/>
      </c>
    </row>
    <row r="2939" spans="12:19" x14ac:dyDescent="0.25">
      <c r="L2939" t="str">
        <f t="shared" si="250"/>
        <v/>
      </c>
      <c r="M2939" t="str">
        <f t="shared" si="251"/>
        <v/>
      </c>
      <c r="N2939" t="e">
        <f t="array" ref="N2939:P2941">MINVERSE(N2935:P2937)</f>
        <v>#VALUE!</v>
      </c>
      <c r="O2939" t="e">
        <v>#VALUE!</v>
      </c>
      <c r="P2939" t="e">
        <v>#VALUE!</v>
      </c>
      <c r="R2939" t="e">
        <f t="array" ref="R2939:R2941">MMULT(N2939:P2941,R2935:R2937)</f>
        <v>#VALUE!</v>
      </c>
      <c r="S2939" t="s">
        <v>35</v>
      </c>
    </row>
    <row r="2940" spans="12:19" x14ac:dyDescent="0.25">
      <c r="L2940" t="str">
        <f t="shared" si="250"/>
        <v/>
      </c>
      <c r="M2940" t="str">
        <f t="shared" si="251"/>
        <v/>
      </c>
      <c r="N2940" t="e">
        <v>#VALUE!</v>
      </c>
      <c r="O2940" t="e">
        <v>#VALUE!</v>
      </c>
      <c r="P2940" t="e">
        <v>#VALUE!</v>
      </c>
      <c r="R2940" t="e">
        <v>#VALUE!</v>
      </c>
      <c r="S2940" t="s">
        <v>35</v>
      </c>
    </row>
    <row r="2941" spans="12:19" x14ac:dyDescent="0.25">
      <c r="L2941" t="str">
        <f t="shared" si="250"/>
        <v/>
      </c>
      <c r="M2941" t="str">
        <f t="shared" si="251"/>
        <v/>
      </c>
      <c r="N2941" t="e">
        <v>#VALUE!</v>
      </c>
      <c r="O2941" t="e">
        <v>#VALUE!</v>
      </c>
      <c r="P2941" t="e">
        <v>#VALUE!</v>
      </c>
      <c r="R2941" t="e">
        <v>#VALUE!</v>
      </c>
      <c r="S2941" t="s">
        <v>35</v>
      </c>
    </row>
    <row r="2942" spans="12:19" x14ac:dyDescent="0.25">
      <c r="L2942" t="str">
        <f t="shared" si="250"/>
        <v/>
      </c>
      <c r="M2942" t="str">
        <f t="shared" si="251"/>
        <v/>
      </c>
    </row>
    <row r="2943" spans="12:19" x14ac:dyDescent="0.25">
      <c r="L2943" t="str">
        <f t="shared" si="250"/>
        <v/>
      </c>
      <c r="M2943" t="str">
        <f t="shared" si="251"/>
        <v/>
      </c>
    </row>
    <row r="2944" spans="12:19" x14ac:dyDescent="0.25">
      <c r="L2944" t="str">
        <f t="shared" si="250"/>
        <v/>
      </c>
      <c r="M2944" t="str">
        <f t="shared" si="251"/>
        <v/>
      </c>
      <c r="N2944" t="s">
        <v>32</v>
      </c>
      <c r="O2944" t="s">
        <v>33</v>
      </c>
      <c r="P2944" t="s">
        <v>34</v>
      </c>
    </row>
    <row r="2945" spans="12:19" x14ac:dyDescent="0.25">
      <c r="L2945" t="str">
        <f t="shared" si="250"/>
        <v/>
      </c>
      <c r="M2945" t="str">
        <f t="shared" si="251"/>
        <v/>
      </c>
      <c r="N2945" t="e">
        <f>COS(RADIANS(M2945))</f>
        <v>#VALUE!</v>
      </c>
      <c r="O2945" t="str">
        <f>IFERROR(-COS(RADIANS(DEGREES(ASIN(((SIN(RADIANS(M2945)))*$C$26)/(SQRT((((SIN(RADIANS(M2945)))*$C$26)^2)+(($C$22-$C$25-(((SIN(RADIANS(90-M2945)))*$C$26))-$C$23)^2))))))),"")</f>
        <v/>
      </c>
      <c r="P2945" t="e">
        <f>N2945</f>
        <v>#VALUE!</v>
      </c>
      <c r="R2945">
        <v>0</v>
      </c>
    </row>
    <row r="2946" spans="12:19" x14ac:dyDescent="0.25">
      <c r="L2946" t="str">
        <f t="shared" si="250"/>
        <v/>
      </c>
      <c r="M2946" t="str">
        <f t="shared" si="251"/>
        <v/>
      </c>
      <c r="N2946" t="e">
        <f>SIN(RADIANS(M2945))</f>
        <v>#VALUE!</v>
      </c>
      <c r="O2946" t="e">
        <f>SIN(RADIANS(DEGREES(ASIN(((SIN(RADIANS(M2945)))*$C$26)/(SQRT((((SIN(RADIANS(M2945)))*$C$26)^2)+(($C$22-$C$25-(((SIN(RADIANS(90-M2945)))*$C$26))-$C$23)^2)))))))</f>
        <v>#VALUE!</v>
      </c>
      <c r="P2946" t="e">
        <f>N2946</f>
        <v>#VALUE!</v>
      </c>
      <c r="R2946">
        <f>$C$6</f>
        <v>1333.5</v>
      </c>
    </row>
    <row r="2947" spans="12:19" x14ac:dyDescent="0.25">
      <c r="L2947" t="str">
        <f t="shared" si="250"/>
        <v/>
      </c>
      <c r="M2947" t="str">
        <f t="shared" si="251"/>
        <v/>
      </c>
      <c r="N2947">
        <v>0</v>
      </c>
      <c r="O2947" t="e">
        <f>$C$23*O2946</f>
        <v>#VALUE!</v>
      </c>
      <c r="P2947" t="e">
        <f>$C$22*P2946</f>
        <v>#VALUE!</v>
      </c>
      <c r="R2947">
        <f>$C$20*$C$6</f>
        <v>25325.832000000002</v>
      </c>
    </row>
    <row r="2948" spans="12:19" x14ac:dyDescent="0.25">
      <c r="L2948" t="str">
        <f t="shared" si="250"/>
        <v/>
      </c>
      <c r="M2948" t="str">
        <f t="shared" si="251"/>
        <v/>
      </c>
    </row>
    <row r="2949" spans="12:19" x14ac:dyDescent="0.25">
      <c r="L2949" t="str">
        <f t="shared" si="250"/>
        <v/>
      </c>
      <c r="M2949" t="str">
        <f t="shared" si="251"/>
        <v/>
      </c>
      <c r="N2949" t="e">
        <f t="array" ref="N2949:P2951">MINVERSE(N2945:P2947)</f>
        <v>#VALUE!</v>
      </c>
      <c r="O2949" t="e">
        <v>#VALUE!</v>
      </c>
      <c r="P2949" t="e">
        <v>#VALUE!</v>
      </c>
      <c r="R2949" t="e">
        <f t="array" ref="R2949:R2951">MMULT(N2949:P2951,R2945:R2947)</f>
        <v>#VALUE!</v>
      </c>
      <c r="S2949" t="s">
        <v>35</v>
      </c>
    </row>
    <row r="2950" spans="12:19" x14ac:dyDescent="0.25">
      <c r="L2950" t="str">
        <f t="shared" si="250"/>
        <v/>
      </c>
      <c r="M2950" t="str">
        <f t="shared" si="251"/>
        <v/>
      </c>
      <c r="N2950" t="e">
        <v>#VALUE!</v>
      </c>
      <c r="O2950" t="e">
        <v>#VALUE!</v>
      </c>
      <c r="P2950" t="e">
        <v>#VALUE!</v>
      </c>
      <c r="R2950" t="e">
        <v>#VALUE!</v>
      </c>
      <c r="S2950" t="s">
        <v>35</v>
      </c>
    </row>
    <row r="2951" spans="12:19" x14ac:dyDescent="0.25">
      <c r="L2951" t="str">
        <f t="shared" si="250"/>
        <v/>
      </c>
      <c r="M2951" t="str">
        <f t="shared" si="251"/>
        <v/>
      </c>
      <c r="N2951" t="e">
        <v>#VALUE!</v>
      </c>
      <c r="O2951" t="e">
        <v>#VALUE!</v>
      </c>
      <c r="P2951" t="e">
        <v>#VALUE!</v>
      </c>
      <c r="R2951" t="e">
        <v>#VALUE!</v>
      </c>
      <c r="S2951" t="s">
        <v>35</v>
      </c>
    </row>
    <row r="2952" spans="12:19" x14ac:dyDescent="0.25">
      <c r="L2952" t="str">
        <f t="shared" si="250"/>
        <v/>
      </c>
      <c r="M2952" t="str">
        <f t="shared" si="251"/>
        <v/>
      </c>
    </row>
    <row r="2953" spans="12:19" x14ac:dyDescent="0.25">
      <c r="L2953" t="str">
        <f t="shared" si="250"/>
        <v/>
      </c>
      <c r="M2953" t="str">
        <f t="shared" si="251"/>
        <v/>
      </c>
    </row>
    <row r="2954" spans="12:19" x14ac:dyDescent="0.25">
      <c r="L2954" t="str">
        <f t="shared" si="250"/>
        <v/>
      </c>
      <c r="M2954" t="str">
        <f t="shared" si="251"/>
        <v/>
      </c>
      <c r="N2954" t="s">
        <v>32</v>
      </c>
      <c r="O2954" t="s">
        <v>33</v>
      </c>
      <c r="P2954" t="s">
        <v>34</v>
      </c>
    </row>
    <row r="2955" spans="12:19" x14ac:dyDescent="0.25">
      <c r="L2955" t="str">
        <f t="shared" si="250"/>
        <v/>
      </c>
      <c r="M2955" t="str">
        <f t="shared" si="251"/>
        <v/>
      </c>
      <c r="N2955" t="e">
        <f>COS(RADIANS(M2955))</f>
        <v>#VALUE!</v>
      </c>
      <c r="O2955" t="str">
        <f>IFERROR(-COS(RADIANS(DEGREES(ASIN(((SIN(RADIANS(M2955)))*$C$26)/(SQRT((((SIN(RADIANS(M2955)))*$C$26)^2)+(($C$22-$C$25-(((SIN(RADIANS(90-M2955)))*$C$26))-$C$23)^2))))))),"")</f>
        <v/>
      </c>
      <c r="P2955" t="e">
        <f>N2955</f>
        <v>#VALUE!</v>
      </c>
      <c r="R2955">
        <v>0</v>
      </c>
    </row>
    <row r="2956" spans="12:19" x14ac:dyDescent="0.25">
      <c r="L2956" t="str">
        <f t="shared" ref="L2956:L3019" si="252">IF(M2956="","",L2946+1)</f>
        <v/>
      </c>
      <c r="M2956" t="str">
        <f t="shared" si="251"/>
        <v/>
      </c>
      <c r="N2956" t="e">
        <f>SIN(RADIANS(M2955))</f>
        <v>#VALUE!</v>
      </c>
      <c r="O2956" t="e">
        <f>SIN(RADIANS(DEGREES(ASIN(((SIN(RADIANS(M2955)))*$C$26)/(SQRT((((SIN(RADIANS(M2955)))*$C$26)^2)+(($C$22-$C$25-(((SIN(RADIANS(90-M2955)))*$C$26))-$C$23)^2)))))))</f>
        <v>#VALUE!</v>
      </c>
      <c r="P2956" t="e">
        <f>N2956</f>
        <v>#VALUE!</v>
      </c>
      <c r="R2956">
        <f>$C$6</f>
        <v>1333.5</v>
      </c>
    </row>
    <row r="2957" spans="12:19" x14ac:dyDescent="0.25">
      <c r="L2957" t="str">
        <f t="shared" si="252"/>
        <v/>
      </c>
      <c r="M2957" t="str">
        <f t="shared" si="251"/>
        <v/>
      </c>
      <c r="N2957">
        <v>0</v>
      </c>
      <c r="O2957" t="e">
        <f>$C$23*O2956</f>
        <v>#VALUE!</v>
      </c>
      <c r="P2957" t="e">
        <f>$C$22*P2956</f>
        <v>#VALUE!</v>
      </c>
      <c r="R2957">
        <f>$C$20*$C$6</f>
        <v>25325.832000000002</v>
      </c>
    </row>
    <row r="2958" spans="12:19" x14ac:dyDescent="0.25">
      <c r="L2958" t="str">
        <f t="shared" si="252"/>
        <v/>
      </c>
      <c r="M2958" t="str">
        <f t="shared" si="251"/>
        <v/>
      </c>
    </row>
    <row r="2959" spans="12:19" x14ac:dyDescent="0.25">
      <c r="L2959" t="str">
        <f t="shared" si="252"/>
        <v/>
      </c>
      <c r="M2959" t="str">
        <f t="shared" si="251"/>
        <v/>
      </c>
      <c r="N2959" t="e">
        <f t="array" ref="N2959:P2961">MINVERSE(N2955:P2957)</f>
        <v>#VALUE!</v>
      </c>
      <c r="O2959" t="e">
        <v>#VALUE!</v>
      </c>
      <c r="P2959" t="e">
        <v>#VALUE!</v>
      </c>
      <c r="R2959" t="e">
        <f t="array" ref="R2959:R2961">MMULT(N2959:P2961,R2955:R2957)</f>
        <v>#VALUE!</v>
      </c>
      <c r="S2959" t="s">
        <v>35</v>
      </c>
    </row>
    <row r="2960" spans="12:19" x14ac:dyDescent="0.25">
      <c r="L2960" t="str">
        <f t="shared" si="252"/>
        <v/>
      </c>
      <c r="M2960" t="str">
        <f t="shared" si="251"/>
        <v/>
      </c>
      <c r="N2960" t="e">
        <v>#VALUE!</v>
      </c>
      <c r="O2960" t="e">
        <v>#VALUE!</v>
      </c>
      <c r="P2960" t="e">
        <v>#VALUE!</v>
      </c>
      <c r="R2960" t="e">
        <v>#VALUE!</v>
      </c>
      <c r="S2960" t="s">
        <v>35</v>
      </c>
    </row>
    <row r="2961" spans="12:19" x14ac:dyDescent="0.25">
      <c r="L2961" t="str">
        <f t="shared" si="252"/>
        <v/>
      </c>
      <c r="M2961" t="str">
        <f t="shared" si="251"/>
        <v/>
      </c>
      <c r="N2961" t="e">
        <v>#VALUE!</v>
      </c>
      <c r="O2961" t="e">
        <v>#VALUE!</v>
      </c>
      <c r="P2961" t="e">
        <v>#VALUE!</v>
      </c>
      <c r="R2961" t="e">
        <v>#VALUE!</v>
      </c>
      <c r="S2961" t="s">
        <v>35</v>
      </c>
    </row>
    <row r="2962" spans="12:19" x14ac:dyDescent="0.25">
      <c r="L2962" t="str">
        <f t="shared" si="252"/>
        <v/>
      </c>
      <c r="M2962" t="str">
        <f t="shared" si="251"/>
        <v/>
      </c>
    </row>
    <row r="2963" spans="12:19" x14ac:dyDescent="0.25">
      <c r="L2963" t="str">
        <f t="shared" si="252"/>
        <v/>
      </c>
      <c r="M2963" t="str">
        <f t="shared" si="251"/>
        <v/>
      </c>
    </row>
    <row r="2964" spans="12:19" x14ac:dyDescent="0.25">
      <c r="L2964" t="str">
        <f t="shared" si="252"/>
        <v/>
      </c>
      <c r="M2964" t="str">
        <f t="shared" si="251"/>
        <v/>
      </c>
      <c r="N2964" t="s">
        <v>32</v>
      </c>
      <c r="O2964" t="s">
        <v>33</v>
      </c>
      <c r="P2964" t="s">
        <v>34</v>
      </c>
    </row>
    <row r="2965" spans="12:19" x14ac:dyDescent="0.25">
      <c r="L2965" t="str">
        <f t="shared" si="252"/>
        <v/>
      </c>
      <c r="M2965" t="str">
        <f t="shared" si="251"/>
        <v/>
      </c>
      <c r="N2965" t="e">
        <f>COS(RADIANS(M2965))</f>
        <v>#VALUE!</v>
      </c>
      <c r="O2965" t="str">
        <f>IFERROR(-COS(RADIANS(DEGREES(ASIN(((SIN(RADIANS(M2965)))*$C$26)/(SQRT((((SIN(RADIANS(M2965)))*$C$26)^2)+(($C$22-$C$25-(((SIN(RADIANS(90-M2965)))*$C$26))-$C$23)^2))))))),"")</f>
        <v/>
      </c>
      <c r="P2965" t="e">
        <f>N2965</f>
        <v>#VALUE!</v>
      </c>
      <c r="R2965">
        <v>0</v>
      </c>
    </row>
    <row r="2966" spans="12:19" x14ac:dyDescent="0.25">
      <c r="L2966" t="str">
        <f t="shared" si="252"/>
        <v/>
      </c>
      <c r="M2966" t="str">
        <f t="shared" si="251"/>
        <v/>
      </c>
      <c r="N2966" t="e">
        <f>SIN(RADIANS(M2965))</f>
        <v>#VALUE!</v>
      </c>
      <c r="O2966" t="e">
        <f>SIN(RADIANS(DEGREES(ASIN(((SIN(RADIANS(M2965)))*$C$26)/(SQRT((((SIN(RADIANS(M2965)))*$C$26)^2)+(($C$22-$C$25-(((SIN(RADIANS(90-M2965)))*$C$26))-$C$23)^2)))))))</f>
        <v>#VALUE!</v>
      </c>
      <c r="P2966" t="e">
        <f>N2966</f>
        <v>#VALUE!</v>
      </c>
      <c r="R2966">
        <f>$C$6</f>
        <v>1333.5</v>
      </c>
    </row>
    <row r="2967" spans="12:19" x14ac:dyDescent="0.25">
      <c r="L2967" t="str">
        <f t="shared" si="252"/>
        <v/>
      </c>
      <c r="M2967" t="str">
        <f t="shared" si="251"/>
        <v/>
      </c>
      <c r="N2967">
        <v>0</v>
      </c>
      <c r="O2967" t="e">
        <f>$C$23*O2966</f>
        <v>#VALUE!</v>
      </c>
      <c r="P2967" t="e">
        <f>$C$22*P2966</f>
        <v>#VALUE!</v>
      </c>
      <c r="R2967">
        <f>$C$20*$C$6</f>
        <v>25325.832000000002</v>
      </c>
    </row>
    <row r="2968" spans="12:19" x14ac:dyDescent="0.25">
      <c r="L2968" t="str">
        <f t="shared" si="252"/>
        <v/>
      </c>
      <c r="M2968" t="str">
        <f t="shared" si="251"/>
        <v/>
      </c>
    </row>
    <row r="2969" spans="12:19" x14ac:dyDescent="0.25">
      <c r="L2969" t="str">
        <f t="shared" si="252"/>
        <v/>
      </c>
      <c r="M2969" t="str">
        <f t="shared" si="251"/>
        <v/>
      </c>
      <c r="N2969" t="e">
        <f t="array" ref="N2969:P2971">MINVERSE(N2965:P2967)</f>
        <v>#VALUE!</v>
      </c>
      <c r="O2969" t="e">
        <v>#VALUE!</v>
      </c>
      <c r="P2969" t="e">
        <v>#VALUE!</v>
      </c>
      <c r="R2969" t="e">
        <f t="array" ref="R2969:R2971">MMULT(N2969:P2971,R2965:R2967)</f>
        <v>#VALUE!</v>
      </c>
      <c r="S2969" t="s">
        <v>35</v>
      </c>
    </row>
    <row r="2970" spans="12:19" x14ac:dyDescent="0.25">
      <c r="L2970" t="str">
        <f t="shared" si="252"/>
        <v/>
      </c>
      <c r="M2970" t="str">
        <f t="shared" si="251"/>
        <v/>
      </c>
      <c r="N2970" t="e">
        <v>#VALUE!</v>
      </c>
      <c r="O2970" t="e">
        <v>#VALUE!</v>
      </c>
      <c r="P2970" t="e">
        <v>#VALUE!</v>
      </c>
      <c r="R2970" t="e">
        <v>#VALUE!</v>
      </c>
      <c r="S2970" t="s">
        <v>35</v>
      </c>
    </row>
    <row r="2971" spans="12:19" x14ac:dyDescent="0.25">
      <c r="L2971" t="str">
        <f t="shared" si="252"/>
        <v/>
      </c>
      <c r="M2971" t="str">
        <f t="shared" si="251"/>
        <v/>
      </c>
      <c r="N2971" t="e">
        <v>#VALUE!</v>
      </c>
      <c r="O2971" t="e">
        <v>#VALUE!</v>
      </c>
      <c r="P2971" t="e">
        <v>#VALUE!</v>
      </c>
      <c r="R2971" t="e">
        <v>#VALUE!</v>
      </c>
      <c r="S2971" t="s">
        <v>35</v>
      </c>
    </row>
    <row r="2972" spans="12:19" x14ac:dyDescent="0.25">
      <c r="L2972" t="str">
        <f t="shared" si="252"/>
        <v/>
      </c>
      <c r="M2972" t="str">
        <f t="shared" si="251"/>
        <v/>
      </c>
    </row>
    <row r="2973" spans="12:19" x14ac:dyDescent="0.25">
      <c r="L2973" t="str">
        <f t="shared" si="252"/>
        <v/>
      </c>
      <c r="M2973" t="str">
        <f t="shared" si="251"/>
        <v/>
      </c>
    </row>
    <row r="2974" spans="12:19" x14ac:dyDescent="0.25">
      <c r="L2974" t="str">
        <f t="shared" si="252"/>
        <v/>
      </c>
      <c r="M2974" t="str">
        <f t="shared" si="251"/>
        <v/>
      </c>
      <c r="N2974" t="s">
        <v>32</v>
      </c>
      <c r="O2974" t="s">
        <v>33</v>
      </c>
      <c r="P2974" t="s">
        <v>34</v>
      </c>
    </row>
    <row r="2975" spans="12:19" x14ac:dyDescent="0.25">
      <c r="L2975" t="str">
        <f t="shared" si="252"/>
        <v/>
      </c>
      <c r="M2975" t="str">
        <f t="shared" si="251"/>
        <v/>
      </c>
      <c r="N2975" t="e">
        <f>COS(RADIANS(M2975))</f>
        <v>#VALUE!</v>
      </c>
      <c r="O2975" t="str">
        <f>IFERROR(-COS(RADIANS(DEGREES(ASIN(((SIN(RADIANS(M2975)))*$C$26)/(SQRT((((SIN(RADIANS(M2975)))*$C$26)^2)+(($C$22-$C$25-(((SIN(RADIANS(90-M2975)))*$C$26))-$C$23)^2))))))),"")</f>
        <v/>
      </c>
      <c r="P2975" t="e">
        <f>N2975</f>
        <v>#VALUE!</v>
      </c>
      <c r="R2975">
        <v>0</v>
      </c>
    </row>
    <row r="2976" spans="12:19" x14ac:dyDescent="0.25">
      <c r="L2976" t="str">
        <f t="shared" si="252"/>
        <v/>
      </c>
      <c r="M2976" t="str">
        <f t="shared" si="251"/>
        <v/>
      </c>
      <c r="N2976" t="e">
        <f>SIN(RADIANS(M2975))</f>
        <v>#VALUE!</v>
      </c>
      <c r="O2976" t="e">
        <f>SIN(RADIANS(DEGREES(ASIN(((SIN(RADIANS(M2975)))*$C$26)/(SQRT((((SIN(RADIANS(M2975)))*$C$26)^2)+(($C$22-$C$25-(((SIN(RADIANS(90-M2975)))*$C$26))-$C$23)^2)))))))</f>
        <v>#VALUE!</v>
      </c>
      <c r="P2976" t="e">
        <f>N2976</f>
        <v>#VALUE!</v>
      </c>
      <c r="R2976">
        <f>$C$6</f>
        <v>1333.5</v>
      </c>
    </row>
    <row r="2977" spans="12:19" x14ac:dyDescent="0.25">
      <c r="L2977" t="str">
        <f t="shared" si="252"/>
        <v/>
      </c>
      <c r="M2977" t="str">
        <f t="shared" si="251"/>
        <v/>
      </c>
      <c r="N2977">
        <v>0</v>
      </c>
      <c r="O2977" t="e">
        <f>$C$23*O2976</f>
        <v>#VALUE!</v>
      </c>
      <c r="P2977" t="e">
        <f>$C$22*P2976</f>
        <v>#VALUE!</v>
      </c>
      <c r="R2977">
        <f>$C$20*$C$6</f>
        <v>25325.832000000002</v>
      </c>
    </row>
    <row r="2978" spans="12:19" x14ac:dyDescent="0.25">
      <c r="L2978" t="str">
        <f t="shared" si="252"/>
        <v/>
      </c>
      <c r="M2978" t="str">
        <f t="shared" si="251"/>
        <v/>
      </c>
    </row>
    <row r="2979" spans="12:19" x14ac:dyDescent="0.25">
      <c r="L2979" t="str">
        <f t="shared" si="252"/>
        <v/>
      </c>
      <c r="M2979" t="str">
        <f t="shared" ref="M2979:M3042" si="253">IF(M2969="","",IF(((M2969+$O$61)&gt;=$O$49+($O$61/2)),"",(M2969+$O$61)))</f>
        <v/>
      </c>
      <c r="N2979" t="e">
        <f t="array" ref="N2979:P2981">MINVERSE(N2975:P2977)</f>
        <v>#VALUE!</v>
      </c>
      <c r="O2979" t="e">
        <v>#VALUE!</v>
      </c>
      <c r="P2979" t="e">
        <v>#VALUE!</v>
      </c>
      <c r="R2979" t="e">
        <f t="array" ref="R2979:R2981">MMULT(N2979:P2981,R2975:R2977)</f>
        <v>#VALUE!</v>
      </c>
      <c r="S2979" t="s">
        <v>35</v>
      </c>
    </row>
    <row r="2980" spans="12:19" x14ac:dyDescent="0.25">
      <c r="L2980" t="str">
        <f t="shared" si="252"/>
        <v/>
      </c>
      <c r="M2980" t="str">
        <f t="shared" si="253"/>
        <v/>
      </c>
      <c r="N2980" t="e">
        <v>#VALUE!</v>
      </c>
      <c r="O2980" t="e">
        <v>#VALUE!</v>
      </c>
      <c r="P2980" t="e">
        <v>#VALUE!</v>
      </c>
      <c r="R2980" t="e">
        <v>#VALUE!</v>
      </c>
      <c r="S2980" t="s">
        <v>35</v>
      </c>
    </row>
    <row r="2981" spans="12:19" x14ac:dyDescent="0.25">
      <c r="L2981" t="str">
        <f t="shared" si="252"/>
        <v/>
      </c>
      <c r="M2981" t="str">
        <f t="shared" si="253"/>
        <v/>
      </c>
      <c r="N2981" t="e">
        <v>#VALUE!</v>
      </c>
      <c r="O2981" t="e">
        <v>#VALUE!</v>
      </c>
      <c r="P2981" t="e">
        <v>#VALUE!</v>
      </c>
      <c r="R2981" t="e">
        <v>#VALUE!</v>
      </c>
      <c r="S2981" t="s">
        <v>35</v>
      </c>
    </row>
    <row r="2982" spans="12:19" x14ac:dyDescent="0.25">
      <c r="L2982" t="str">
        <f t="shared" si="252"/>
        <v/>
      </c>
      <c r="M2982" t="str">
        <f t="shared" si="253"/>
        <v/>
      </c>
    </row>
    <row r="2983" spans="12:19" x14ac:dyDescent="0.25">
      <c r="L2983" t="str">
        <f t="shared" si="252"/>
        <v/>
      </c>
      <c r="M2983" t="str">
        <f t="shared" si="253"/>
        <v/>
      </c>
    </row>
    <row r="2984" spans="12:19" x14ac:dyDescent="0.25">
      <c r="L2984" t="str">
        <f t="shared" si="252"/>
        <v/>
      </c>
      <c r="M2984" t="str">
        <f t="shared" si="253"/>
        <v/>
      </c>
      <c r="N2984" t="s">
        <v>32</v>
      </c>
      <c r="O2984" t="s">
        <v>33</v>
      </c>
      <c r="P2984" t="s">
        <v>34</v>
      </c>
    </row>
    <row r="2985" spans="12:19" x14ac:dyDescent="0.25">
      <c r="L2985" t="str">
        <f t="shared" si="252"/>
        <v/>
      </c>
      <c r="M2985" t="str">
        <f t="shared" si="253"/>
        <v/>
      </c>
      <c r="N2985" t="e">
        <f>COS(RADIANS(M2985))</f>
        <v>#VALUE!</v>
      </c>
      <c r="O2985" t="str">
        <f>IFERROR(-COS(RADIANS(DEGREES(ASIN(((SIN(RADIANS(M2985)))*$C$26)/(SQRT((((SIN(RADIANS(M2985)))*$C$26)^2)+(($C$22-$C$25-(((SIN(RADIANS(90-M2985)))*$C$26))-$C$23)^2))))))),"")</f>
        <v/>
      </c>
      <c r="P2985" t="e">
        <f>N2985</f>
        <v>#VALUE!</v>
      </c>
      <c r="R2985">
        <v>0</v>
      </c>
    </row>
    <row r="2986" spans="12:19" x14ac:dyDescent="0.25">
      <c r="L2986" t="str">
        <f t="shared" si="252"/>
        <v/>
      </c>
      <c r="M2986" t="str">
        <f t="shared" si="253"/>
        <v/>
      </c>
      <c r="N2986" t="e">
        <f>SIN(RADIANS(M2985))</f>
        <v>#VALUE!</v>
      </c>
      <c r="O2986" t="e">
        <f>SIN(RADIANS(DEGREES(ASIN(((SIN(RADIANS(M2985)))*$C$26)/(SQRT((((SIN(RADIANS(M2985)))*$C$26)^2)+(($C$22-$C$25-(((SIN(RADIANS(90-M2985)))*$C$26))-$C$23)^2)))))))</f>
        <v>#VALUE!</v>
      </c>
      <c r="P2986" t="e">
        <f>N2986</f>
        <v>#VALUE!</v>
      </c>
      <c r="R2986">
        <f>$C$6</f>
        <v>1333.5</v>
      </c>
    </row>
    <row r="2987" spans="12:19" x14ac:dyDescent="0.25">
      <c r="L2987" t="str">
        <f t="shared" si="252"/>
        <v/>
      </c>
      <c r="M2987" t="str">
        <f t="shared" si="253"/>
        <v/>
      </c>
      <c r="N2987">
        <v>0</v>
      </c>
      <c r="O2987" t="e">
        <f>$C$23*O2986</f>
        <v>#VALUE!</v>
      </c>
      <c r="P2987" t="e">
        <f>$C$22*P2986</f>
        <v>#VALUE!</v>
      </c>
      <c r="R2987">
        <f>$C$20*$C$6</f>
        <v>25325.832000000002</v>
      </c>
    </row>
    <row r="2988" spans="12:19" x14ac:dyDescent="0.25">
      <c r="L2988" t="str">
        <f t="shared" si="252"/>
        <v/>
      </c>
      <c r="M2988" t="str">
        <f t="shared" si="253"/>
        <v/>
      </c>
    </row>
    <row r="2989" spans="12:19" x14ac:dyDescent="0.25">
      <c r="L2989" t="str">
        <f t="shared" si="252"/>
        <v/>
      </c>
      <c r="M2989" t="str">
        <f t="shared" si="253"/>
        <v/>
      </c>
      <c r="N2989" t="e">
        <f t="array" ref="N2989:P2991">MINVERSE(N2985:P2987)</f>
        <v>#VALUE!</v>
      </c>
      <c r="O2989" t="e">
        <v>#VALUE!</v>
      </c>
      <c r="P2989" t="e">
        <v>#VALUE!</v>
      </c>
      <c r="R2989" t="e">
        <f t="array" ref="R2989:R2991">MMULT(N2989:P2991,R2985:R2987)</f>
        <v>#VALUE!</v>
      </c>
      <c r="S2989" t="s">
        <v>35</v>
      </c>
    </row>
    <row r="2990" spans="12:19" x14ac:dyDescent="0.25">
      <c r="L2990" t="str">
        <f t="shared" si="252"/>
        <v/>
      </c>
      <c r="M2990" t="str">
        <f t="shared" si="253"/>
        <v/>
      </c>
      <c r="N2990" t="e">
        <v>#VALUE!</v>
      </c>
      <c r="O2990" t="e">
        <v>#VALUE!</v>
      </c>
      <c r="P2990" t="e">
        <v>#VALUE!</v>
      </c>
      <c r="R2990" t="e">
        <v>#VALUE!</v>
      </c>
      <c r="S2990" t="s">
        <v>35</v>
      </c>
    </row>
    <row r="2991" spans="12:19" x14ac:dyDescent="0.25">
      <c r="L2991" t="str">
        <f t="shared" si="252"/>
        <v/>
      </c>
      <c r="M2991" t="str">
        <f t="shared" si="253"/>
        <v/>
      </c>
      <c r="N2991" t="e">
        <v>#VALUE!</v>
      </c>
      <c r="O2991" t="e">
        <v>#VALUE!</v>
      </c>
      <c r="P2991" t="e">
        <v>#VALUE!</v>
      </c>
      <c r="R2991" t="e">
        <v>#VALUE!</v>
      </c>
      <c r="S2991" t="s">
        <v>35</v>
      </c>
    </row>
    <row r="2992" spans="12:19" x14ac:dyDescent="0.25">
      <c r="L2992" t="str">
        <f t="shared" si="252"/>
        <v/>
      </c>
      <c r="M2992" t="str">
        <f t="shared" si="253"/>
        <v/>
      </c>
    </row>
    <row r="2993" spans="12:19" x14ac:dyDescent="0.25">
      <c r="L2993" t="str">
        <f t="shared" si="252"/>
        <v/>
      </c>
      <c r="M2993" t="str">
        <f t="shared" si="253"/>
        <v/>
      </c>
    </row>
    <row r="2994" spans="12:19" x14ac:dyDescent="0.25">
      <c r="L2994" t="str">
        <f t="shared" si="252"/>
        <v/>
      </c>
      <c r="M2994" t="str">
        <f t="shared" si="253"/>
        <v/>
      </c>
      <c r="N2994" t="s">
        <v>32</v>
      </c>
      <c r="O2994" t="s">
        <v>33</v>
      </c>
      <c r="P2994" t="s">
        <v>34</v>
      </c>
    </row>
    <row r="2995" spans="12:19" x14ac:dyDescent="0.25">
      <c r="L2995" t="str">
        <f t="shared" si="252"/>
        <v/>
      </c>
      <c r="M2995" t="str">
        <f t="shared" si="253"/>
        <v/>
      </c>
      <c r="N2995" t="e">
        <f>COS(RADIANS(M2995))</f>
        <v>#VALUE!</v>
      </c>
      <c r="O2995" t="str">
        <f>IFERROR(-COS(RADIANS(DEGREES(ASIN(((SIN(RADIANS(M2995)))*$C$26)/(SQRT((((SIN(RADIANS(M2995)))*$C$26)^2)+(($C$22-$C$25-(((SIN(RADIANS(90-M2995)))*$C$26))-$C$23)^2))))))),"")</f>
        <v/>
      </c>
      <c r="P2995" t="e">
        <f>N2995</f>
        <v>#VALUE!</v>
      </c>
      <c r="R2995">
        <v>0</v>
      </c>
    </row>
    <row r="2996" spans="12:19" x14ac:dyDescent="0.25">
      <c r="L2996" t="str">
        <f t="shared" si="252"/>
        <v/>
      </c>
      <c r="M2996" t="str">
        <f t="shared" si="253"/>
        <v/>
      </c>
      <c r="N2996" t="e">
        <f>SIN(RADIANS(M2995))</f>
        <v>#VALUE!</v>
      </c>
      <c r="O2996" t="e">
        <f>SIN(RADIANS(DEGREES(ASIN(((SIN(RADIANS(M2995)))*$C$26)/(SQRT((((SIN(RADIANS(M2995)))*$C$26)^2)+(($C$22-$C$25-(((SIN(RADIANS(90-M2995)))*$C$26))-$C$23)^2)))))))</f>
        <v>#VALUE!</v>
      </c>
      <c r="P2996" t="e">
        <f>N2996</f>
        <v>#VALUE!</v>
      </c>
      <c r="R2996">
        <f>$C$6</f>
        <v>1333.5</v>
      </c>
    </row>
    <row r="2997" spans="12:19" x14ac:dyDescent="0.25">
      <c r="L2997" t="str">
        <f t="shared" si="252"/>
        <v/>
      </c>
      <c r="M2997" t="str">
        <f t="shared" si="253"/>
        <v/>
      </c>
      <c r="N2997">
        <v>0</v>
      </c>
      <c r="O2997" t="e">
        <f>$C$23*O2996</f>
        <v>#VALUE!</v>
      </c>
      <c r="P2997" t="e">
        <f>$C$22*P2996</f>
        <v>#VALUE!</v>
      </c>
      <c r="R2997">
        <f>$C$20*$C$6</f>
        <v>25325.832000000002</v>
      </c>
    </row>
    <row r="2998" spans="12:19" x14ac:dyDescent="0.25">
      <c r="L2998" t="str">
        <f t="shared" si="252"/>
        <v/>
      </c>
      <c r="M2998" t="str">
        <f t="shared" si="253"/>
        <v/>
      </c>
    </row>
    <row r="2999" spans="12:19" x14ac:dyDescent="0.25">
      <c r="L2999" t="str">
        <f t="shared" si="252"/>
        <v/>
      </c>
      <c r="M2999" t="str">
        <f t="shared" si="253"/>
        <v/>
      </c>
      <c r="N2999" t="e">
        <f t="array" ref="N2999:P3001">MINVERSE(N2995:P2997)</f>
        <v>#VALUE!</v>
      </c>
      <c r="O2999" t="e">
        <v>#VALUE!</v>
      </c>
      <c r="P2999" t="e">
        <v>#VALUE!</v>
      </c>
      <c r="R2999" t="e">
        <f t="array" ref="R2999:R3001">MMULT(N2999:P3001,R2995:R2997)</f>
        <v>#VALUE!</v>
      </c>
      <c r="S2999" t="s">
        <v>35</v>
      </c>
    </row>
    <row r="3000" spans="12:19" x14ac:dyDescent="0.25">
      <c r="L3000" t="str">
        <f t="shared" si="252"/>
        <v/>
      </c>
      <c r="M3000" t="str">
        <f t="shared" si="253"/>
        <v/>
      </c>
      <c r="N3000" t="e">
        <v>#VALUE!</v>
      </c>
      <c r="O3000" t="e">
        <v>#VALUE!</v>
      </c>
      <c r="P3000" t="e">
        <v>#VALUE!</v>
      </c>
      <c r="R3000" t="e">
        <v>#VALUE!</v>
      </c>
      <c r="S3000" t="s">
        <v>35</v>
      </c>
    </row>
    <row r="3001" spans="12:19" x14ac:dyDescent="0.25">
      <c r="L3001" t="str">
        <f t="shared" si="252"/>
        <v/>
      </c>
      <c r="M3001" t="str">
        <f t="shared" si="253"/>
        <v/>
      </c>
      <c r="N3001" t="e">
        <v>#VALUE!</v>
      </c>
      <c r="O3001" t="e">
        <v>#VALUE!</v>
      </c>
      <c r="P3001" t="e">
        <v>#VALUE!</v>
      </c>
      <c r="R3001" t="e">
        <v>#VALUE!</v>
      </c>
      <c r="S3001" t="s">
        <v>35</v>
      </c>
    </row>
    <row r="3002" spans="12:19" x14ac:dyDescent="0.25">
      <c r="L3002" t="str">
        <f t="shared" si="252"/>
        <v/>
      </c>
      <c r="M3002" t="str">
        <f t="shared" si="253"/>
        <v/>
      </c>
    </row>
    <row r="3003" spans="12:19" x14ac:dyDescent="0.25">
      <c r="L3003" t="str">
        <f t="shared" si="252"/>
        <v/>
      </c>
      <c r="M3003" t="str">
        <f t="shared" si="253"/>
        <v/>
      </c>
    </row>
    <row r="3004" spans="12:19" x14ac:dyDescent="0.25">
      <c r="L3004" t="str">
        <f t="shared" si="252"/>
        <v/>
      </c>
      <c r="M3004" t="str">
        <f t="shared" si="253"/>
        <v/>
      </c>
      <c r="N3004" t="s">
        <v>32</v>
      </c>
      <c r="O3004" t="s">
        <v>33</v>
      </c>
      <c r="P3004" t="s">
        <v>34</v>
      </c>
    </row>
    <row r="3005" spans="12:19" x14ac:dyDescent="0.25">
      <c r="L3005" t="str">
        <f t="shared" si="252"/>
        <v/>
      </c>
      <c r="M3005" t="str">
        <f t="shared" si="253"/>
        <v/>
      </c>
      <c r="N3005" t="e">
        <f>COS(RADIANS(M3005))</f>
        <v>#VALUE!</v>
      </c>
      <c r="O3005" t="str">
        <f>IFERROR(-COS(RADIANS(DEGREES(ASIN(((SIN(RADIANS(M3005)))*$C$26)/(SQRT((((SIN(RADIANS(M3005)))*$C$26)^2)+(($C$22-$C$25-(((SIN(RADIANS(90-M3005)))*$C$26))-$C$23)^2))))))),"")</f>
        <v/>
      </c>
      <c r="P3005" t="e">
        <f>N3005</f>
        <v>#VALUE!</v>
      </c>
      <c r="R3005">
        <v>0</v>
      </c>
    </row>
    <row r="3006" spans="12:19" x14ac:dyDescent="0.25">
      <c r="L3006" t="str">
        <f t="shared" si="252"/>
        <v/>
      </c>
      <c r="M3006" t="str">
        <f t="shared" si="253"/>
        <v/>
      </c>
      <c r="N3006" t="e">
        <f>SIN(RADIANS(M3005))</f>
        <v>#VALUE!</v>
      </c>
      <c r="O3006" t="e">
        <f>SIN(RADIANS(DEGREES(ASIN(((SIN(RADIANS(M3005)))*$C$26)/(SQRT((((SIN(RADIANS(M3005)))*$C$26)^2)+(($C$22-$C$25-(((SIN(RADIANS(90-M3005)))*$C$26))-$C$23)^2)))))))</f>
        <v>#VALUE!</v>
      </c>
      <c r="P3006" t="e">
        <f>N3006</f>
        <v>#VALUE!</v>
      </c>
      <c r="R3006">
        <f>$C$6</f>
        <v>1333.5</v>
      </c>
    </row>
    <row r="3007" spans="12:19" x14ac:dyDescent="0.25">
      <c r="L3007" t="str">
        <f t="shared" si="252"/>
        <v/>
      </c>
      <c r="M3007" t="str">
        <f t="shared" si="253"/>
        <v/>
      </c>
      <c r="N3007">
        <v>0</v>
      </c>
      <c r="O3007" t="e">
        <f>$C$23*O3006</f>
        <v>#VALUE!</v>
      </c>
      <c r="P3007" t="e">
        <f>$C$22*P3006</f>
        <v>#VALUE!</v>
      </c>
      <c r="R3007">
        <f>$C$20*$C$6</f>
        <v>25325.832000000002</v>
      </c>
    </row>
    <row r="3008" spans="12:19" x14ac:dyDescent="0.25">
      <c r="L3008" t="str">
        <f t="shared" si="252"/>
        <v/>
      </c>
      <c r="M3008" t="str">
        <f t="shared" si="253"/>
        <v/>
      </c>
    </row>
    <row r="3009" spans="12:19" x14ac:dyDescent="0.25">
      <c r="L3009" t="str">
        <f t="shared" si="252"/>
        <v/>
      </c>
      <c r="M3009" t="str">
        <f t="shared" si="253"/>
        <v/>
      </c>
      <c r="N3009" t="e">
        <f t="array" ref="N3009:P3011">MINVERSE(N3005:P3007)</f>
        <v>#VALUE!</v>
      </c>
      <c r="O3009" t="e">
        <v>#VALUE!</v>
      </c>
      <c r="P3009" t="e">
        <v>#VALUE!</v>
      </c>
      <c r="R3009" t="e">
        <f t="array" ref="R3009:R3011">MMULT(N3009:P3011,R3005:R3007)</f>
        <v>#VALUE!</v>
      </c>
      <c r="S3009" t="s">
        <v>35</v>
      </c>
    </row>
    <row r="3010" spans="12:19" x14ac:dyDescent="0.25">
      <c r="L3010" t="str">
        <f t="shared" si="252"/>
        <v/>
      </c>
      <c r="M3010" t="str">
        <f t="shared" si="253"/>
        <v/>
      </c>
      <c r="N3010" t="e">
        <v>#VALUE!</v>
      </c>
      <c r="O3010" t="e">
        <v>#VALUE!</v>
      </c>
      <c r="P3010" t="e">
        <v>#VALUE!</v>
      </c>
      <c r="R3010" t="e">
        <v>#VALUE!</v>
      </c>
      <c r="S3010" t="s">
        <v>35</v>
      </c>
    </row>
    <row r="3011" spans="12:19" x14ac:dyDescent="0.25">
      <c r="L3011" t="str">
        <f t="shared" si="252"/>
        <v/>
      </c>
      <c r="M3011" t="str">
        <f t="shared" si="253"/>
        <v/>
      </c>
      <c r="N3011" t="e">
        <v>#VALUE!</v>
      </c>
      <c r="O3011" t="e">
        <v>#VALUE!</v>
      </c>
      <c r="P3011" t="e">
        <v>#VALUE!</v>
      </c>
      <c r="R3011" t="e">
        <v>#VALUE!</v>
      </c>
      <c r="S3011" t="s">
        <v>35</v>
      </c>
    </row>
    <row r="3012" spans="12:19" x14ac:dyDescent="0.25">
      <c r="L3012" t="str">
        <f t="shared" si="252"/>
        <v/>
      </c>
      <c r="M3012" t="str">
        <f t="shared" si="253"/>
        <v/>
      </c>
    </row>
    <row r="3013" spans="12:19" x14ac:dyDescent="0.25">
      <c r="L3013" t="str">
        <f t="shared" si="252"/>
        <v/>
      </c>
      <c r="M3013" t="str">
        <f t="shared" si="253"/>
        <v/>
      </c>
    </row>
    <row r="3014" spans="12:19" x14ac:dyDescent="0.25">
      <c r="L3014" t="str">
        <f t="shared" si="252"/>
        <v/>
      </c>
      <c r="M3014" t="str">
        <f t="shared" si="253"/>
        <v/>
      </c>
      <c r="N3014" t="s">
        <v>32</v>
      </c>
      <c r="O3014" t="s">
        <v>33</v>
      </c>
      <c r="P3014" t="s">
        <v>34</v>
      </c>
    </row>
    <row r="3015" spans="12:19" x14ac:dyDescent="0.25">
      <c r="L3015" t="str">
        <f t="shared" si="252"/>
        <v/>
      </c>
      <c r="M3015" t="str">
        <f t="shared" si="253"/>
        <v/>
      </c>
      <c r="N3015" t="e">
        <f>COS(RADIANS(M3015))</f>
        <v>#VALUE!</v>
      </c>
      <c r="O3015" t="str">
        <f>IFERROR(-COS(RADIANS(DEGREES(ASIN(((SIN(RADIANS(M3015)))*$C$26)/(SQRT((((SIN(RADIANS(M3015)))*$C$26)^2)+(($C$22-$C$25-(((SIN(RADIANS(90-M3015)))*$C$26))-$C$23)^2))))))),"")</f>
        <v/>
      </c>
      <c r="P3015" t="e">
        <f>N3015</f>
        <v>#VALUE!</v>
      </c>
      <c r="R3015">
        <v>0</v>
      </c>
    </row>
    <row r="3016" spans="12:19" x14ac:dyDescent="0.25">
      <c r="L3016" t="str">
        <f t="shared" si="252"/>
        <v/>
      </c>
      <c r="M3016" t="str">
        <f t="shared" si="253"/>
        <v/>
      </c>
      <c r="N3016" t="e">
        <f>SIN(RADIANS(M3015))</f>
        <v>#VALUE!</v>
      </c>
      <c r="O3016" t="e">
        <f>SIN(RADIANS(DEGREES(ASIN(((SIN(RADIANS(M3015)))*$C$26)/(SQRT((((SIN(RADIANS(M3015)))*$C$26)^2)+(($C$22-$C$25-(((SIN(RADIANS(90-M3015)))*$C$26))-$C$23)^2)))))))</f>
        <v>#VALUE!</v>
      </c>
      <c r="P3016" t="e">
        <f>N3016</f>
        <v>#VALUE!</v>
      </c>
      <c r="R3016">
        <f>$C$6</f>
        <v>1333.5</v>
      </c>
    </row>
    <row r="3017" spans="12:19" x14ac:dyDescent="0.25">
      <c r="L3017" t="str">
        <f t="shared" si="252"/>
        <v/>
      </c>
      <c r="M3017" t="str">
        <f t="shared" si="253"/>
        <v/>
      </c>
      <c r="N3017">
        <v>0</v>
      </c>
      <c r="O3017" t="e">
        <f>$C$23*O3016</f>
        <v>#VALUE!</v>
      </c>
      <c r="P3017" t="e">
        <f>$C$22*P3016</f>
        <v>#VALUE!</v>
      </c>
      <c r="R3017">
        <f>$C$20*$C$6</f>
        <v>25325.832000000002</v>
      </c>
    </row>
    <row r="3018" spans="12:19" x14ac:dyDescent="0.25">
      <c r="L3018" t="str">
        <f t="shared" si="252"/>
        <v/>
      </c>
      <c r="M3018" t="str">
        <f t="shared" si="253"/>
        <v/>
      </c>
    </row>
    <row r="3019" spans="12:19" x14ac:dyDescent="0.25">
      <c r="L3019" t="str">
        <f t="shared" si="252"/>
        <v/>
      </c>
      <c r="M3019" t="str">
        <f t="shared" si="253"/>
        <v/>
      </c>
      <c r="N3019" t="e">
        <f t="array" ref="N3019:P3021">MINVERSE(N3015:P3017)</f>
        <v>#VALUE!</v>
      </c>
      <c r="O3019" t="e">
        <v>#VALUE!</v>
      </c>
      <c r="P3019" t="e">
        <v>#VALUE!</v>
      </c>
      <c r="R3019" t="e">
        <f t="array" ref="R3019:R3021">MMULT(N3019:P3021,R3015:R3017)</f>
        <v>#VALUE!</v>
      </c>
      <c r="S3019" t="s">
        <v>35</v>
      </c>
    </row>
    <row r="3020" spans="12:19" x14ac:dyDescent="0.25">
      <c r="L3020" t="str">
        <f t="shared" ref="L3020:L3083" si="254">IF(M3020="","",L3010+1)</f>
        <v/>
      </c>
      <c r="M3020" t="str">
        <f t="shared" si="253"/>
        <v/>
      </c>
      <c r="N3020" t="e">
        <v>#VALUE!</v>
      </c>
      <c r="O3020" t="e">
        <v>#VALUE!</v>
      </c>
      <c r="P3020" t="e">
        <v>#VALUE!</v>
      </c>
      <c r="R3020" t="e">
        <v>#VALUE!</v>
      </c>
      <c r="S3020" t="s">
        <v>35</v>
      </c>
    </row>
    <row r="3021" spans="12:19" x14ac:dyDescent="0.25">
      <c r="L3021" t="str">
        <f t="shared" si="254"/>
        <v/>
      </c>
      <c r="M3021" t="str">
        <f t="shared" si="253"/>
        <v/>
      </c>
      <c r="N3021" t="e">
        <v>#VALUE!</v>
      </c>
      <c r="O3021" t="e">
        <v>#VALUE!</v>
      </c>
      <c r="P3021" t="e">
        <v>#VALUE!</v>
      </c>
      <c r="R3021" t="e">
        <v>#VALUE!</v>
      </c>
      <c r="S3021" t="s">
        <v>35</v>
      </c>
    </row>
    <row r="3022" spans="12:19" x14ac:dyDescent="0.25">
      <c r="L3022" t="str">
        <f t="shared" si="254"/>
        <v/>
      </c>
      <c r="M3022" t="str">
        <f t="shared" si="253"/>
        <v/>
      </c>
    </row>
    <row r="3023" spans="12:19" x14ac:dyDescent="0.25">
      <c r="L3023" t="str">
        <f t="shared" si="254"/>
        <v/>
      </c>
      <c r="M3023" t="str">
        <f t="shared" si="253"/>
        <v/>
      </c>
    </row>
    <row r="3024" spans="12:19" x14ac:dyDescent="0.25">
      <c r="L3024" t="str">
        <f t="shared" si="254"/>
        <v/>
      </c>
      <c r="M3024" t="str">
        <f t="shared" si="253"/>
        <v/>
      </c>
      <c r="N3024" t="s">
        <v>32</v>
      </c>
      <c r="O3024" t="s">
        <v>33</v>
      </c>
      <c r="P3024" t="s">
        <v>34</v>
      </c>
    </row>
    <row r="3025" spans="12:19" x14ac:dyDescent="0.25">
      <c r="L3025" t="str">
        <f t="shared" si="254"/>
        <v/>
      </c>
      <c r="M3025" t="str">
        <f t="shared" si="253"/>
        <v/>
      </c>
      <c r="N3025" t="e">
        <f>COS(RADIANS(M3025))</f>
        <v>#VALUE!</v>
      </c>
      <c r="O3025" t="str">
        <f>IFERROR(-COS(RADIANS(DEGREES(ASIN(((SIN(RADIANS(M3025)))*$C$26)/(SQRT((((SIN(RADIANS(M3025)))*$C$26)^2)+(($C$22-$C$25-(((SIN(RADIANS(90-M3025)))*$C$26))-$C$23)^2))))))),"")</f>
        <v/>
      </c>
      <c r="P3025" t="e">
        <f>N3025</f>
        <v>#VALUE!</v>
      </c>
      <c r="R3025">
        <v>0</v>
      </c>
    </row>
    <row r="3026" spans="12:19" x14ac:dyDescent="0.25">
      <c r="L3026" t="str">
        <f t="shared" si="254"/>
        <v/>
      </c>
      <c r="M3026" t="str">
        <f t="shared" si="253"/>
        <v/>
      </c>
      <c r="N3026" t="e">
        <f>SIN(RADIANS(M3025))</f>
        <v>#VALUE!</v>
      </c>
      <c r="O3026" t="e">
        <f>SIN(RADIANS(DEGREES(ASIN(((SIN(RADIANS(M3025)))*$C$26)/(SQRT((((SIN(RADIANS(M3025)))*$C$26)^2)+(($C$22-$C$25-(((SIN(RADIANS(90-M3025)))*$C$26))-$C$23)^2)))))))</f>
        <v>#VALUE!</v>
      </c>
      <c r="P3026" t="e">
        <f>N3026</f>
        <v>#VALUE!</v>
      </c>
      <c r="R3026">
        <f>$C$6</f>
        <v>1333.5</v>
      </c>
    </row>
    <row r="3027" spans="12:19" x14ac:dyDescent="0.25">
      <c r="L3027" t="str">
        <f t="shared" si="254"/>
        <v/>
      </c>
      <c r="M3027" t="str">
        <f t="shared" si="253"/>
        <v/>
      </c>
      <c r="N3027">
        <v>0</v>
      </c>
      <c r="O3027" t="e">
        <f>$C$23*O3026</f>
        <v>#VALUE!</v>
      </c>
      <c r="P3027" t="e">
        <f>$C$22*P3026</f>
        <v>#VALUE!</v>
      </c>
      <c r="R3027">
        <f>$C$20*$C$6</f>
        <v>25325.832000000002</v>
      </c>
    </row>
    <row r="3028" spans="12:19" x14ac:dyDescent="0.25">
      <c r="L3028" t="str">
        <f t="shared" si="254"/>
        <v/>
      </c>
      <c r="M3028" t="str">
        <f t="shared" si="253"/>
        <v/>
      </c>
    </row>
    <row r="3029" spans="12:19" x14ac:dyDescent="0.25">
      <c r="L3029" t="str">
        <f t="shared" si="254"/>
        <v/>
      </c>
      <c r="M3029" t="str">
        <f t="shared" si="253"/>
        <v/>
      </c>
      <c r="N3029" t="e">
        <f t="array" ref="N3029:P3031">MINVERSE(N3025:P3027)</f>
        <v>#VALUE!</v>
      </c>
      <c r="O3029" t="e">
        <v>#VALUE!</v>
      </c>
      <c r="P3029" t="e">
        <v>#VALUE!</v>
      </c>
      <c r="R3029" t="e">
        <f t="array" ref="R3029:R3031">MMULT(N3029:P3031,R3025:R3027)</f>
        <v>#VALUE!</v>
      </c>
      <c r="S3029" t="s">
        <v>35</v>
      </c>
    </row>
    <row r="3030" spans="12:19" x14ac:dyDescent="0.25">
      <c r="L3030" t="str">
        <f t="shared" si="254"/>
        <v/>
      </c>
      <c r="M3030" t="str">
        <f t="shared" si="253"/>
        <v/>
      </c>
      <c r="N3030" t="e">
        <v>#VALUE!</v>
      </c>
      <c r="O3030" t="e">
        <v>#VALUE!</v>
      </c>
      <c r="P3030" t="e">
        <v>#VALUE!</v>
      </c>
      <c r="R3030" t="e">
        <v>#VALUE!</v>
      </c>
      <c r="S3030" t="s">
        <v>35</v>
      </c>
    </row>
    <row r="3031" spans="12:19" x14ac:dyDescent="0.25">
      <c r="L3031" t="str">
        <f t="shared" si="254"/>
        <v/>
      </c>
      <c r="M3031" t="str">
        <f t="shared" si="253"/>
        <v/>
      </c>
      <c r="N3031" t="e">
        <v>#VALUE!</v>
      </c>
      <c r="O3031" t="e">
        <v>#VALUE!</v>
      </c>
      <c r="P3031" t="e">
        <v>#VALUE!</v>
      </c>
      <c r="R3031" t="e">
        <v>#VALUE!</v>
      </c>
      <c r="S3031" t="s">
        <v>35</v>
      </c>
    </row>
    <row r="3032" spans="12:19" x14ac:dyDescent="0.25">
      <c r="L3032" t="str">
        <f t="shared" si="254"/>
        <v/>
      </c>
      <c r="M3032" t="str">
        <f t="shared" si="253"/>
        <v/>
      </c>
    </row>
    <row r="3033" spans="12:19" x14ac:dyDescent="0.25">
      <c r="L3033" t="str">
        <f t="shared" si="254"/>
        <v/>
      </c>
      <c r="M3033" t="str">
        <f t="shared" si="253"/>
        <v/>
      </c>
    </row>
    <row r="3034" spans="12:19" x14ac:dyDescent="0.25">
      <c r="L3034" t="str">
        <f t="shared" si="254"/>
        <v/>
      </c>
      <c r="M3034" t="str">
        <f t="shared" si="253"/>
        <v/>
      </c>
      <c r="N3034" t="s">
        <v>32</v>
      </c>
      <c r="O3034" t="s">
        <v>33</v>
      </c>
      <c r="P3034" t="s">
        <v>34</v>
      </c>
    </row>
    <row r="3035" spans="12:19" x14ac:dyDescent="0.25">
      <c r="L3035" t="str">
        <f t="shared" si="254"/>
        <v/>
      </c>
      <c r="M3035" t="str">
        <f t="shared" si="253"/>
        <v/>
      </c>
      <c r="N3035" t="e">
        <f>COS(RADIANS(M3035))</f>
        <v>#VALUE!</v>
      </c>
      <c r="O3035" t="str">
        <f>IFERROR(-COS(RADIANS(DEGREES(ASIN(((SIN(RADIANS(M3035)))*$C$26)/(SQRT((((SIN(RADIANS(M3035)))*$C$26)^2)+(($C$22-$C$25-(((SIN(RADIANS(90-M3035)))*$C$26))-$C$23)^2))))))),"")</f>
        <v/>
      </c>
      <c r="P3035" t="e">
        <f>N3035</f>
        <v>#VALUE!</v>
      </c>
      <c r="R3035">
        <v>0</v>
      </c>
    </row>
    <row r="3036" spans="12:19" x14ac:dyDescent="0.25">
      <c r="L3036" t="str">
        <f t="shared" si="254"/>
        <v/>
      </c>
      <c r="M3036" t="str">
        <f t="shared" si="253"/>
        <v/>
      </c>
      <c r="N3036" t="e">
        <f>SIN(RADIANS(M3035))</f>
        <v>#VALUE!</v>
      </c>
      <c r="O3036" t="e">
        <f>SIN(RADIANS(DEGREES(ASIN(((SIN(RADIANS(M3035)))*$C$26)/(SQRT((((SIN(RADIANS(M3035)))*$C$26)^2)+(($C$22-$C$25-(((SIN(RADIANS(90-M3035)))*$C$26))-$C$23)^2)))))))</f>
        <v>#VALUE!</v>
      </c>
      <c r="P3036" t="e">
        <f>N3036</f>
        <v>#VALUE!</v>
      </c>
      <c r="R3036">
        <f>$C$6</f>
        <v>1333.5</v>
      </c>
    </row>
    <row r="3037" spans="12:19" x14ac:dyDescent="0.25">
      <c r="L3037" t="str">
        <f t="shared" si="254"/>
        <v/>
      </c>
      <c r="M3037" t="str">
        <f t="shared" si="253"/>
        <v/>
      </c>
      <c r="N3037">
        <v>0</v>
      </c>
      <c r="O3037" t="e">
        <f>$C$23*O3036</f>
        <v>#VALUE!</v>
      </c>
      <c r="P3037" t="e">
        <f>$C$22*P3036</f>
        <v>#VALUE!</v>
      </c>
      <c r="R3037">
        <f>$C$20*$C$6</f>
        <v>25325.832000000002</v>
      </c>
    </row>
    <row r="3038" spans="12:19" x14ac:dyDescent="0.25">
      <c r="L3038" t="str">
        <f t="shared" si="254"/>
        <v/>
      </c>
      <c r="M3038" t="str">
        <f t="shared" si="253"/>
        <v/>
      </c>
    </row>
    <row r="3039" spans="12:19" x14ac:dyDescent="0.25">
      <c r="L3039" t="str">
        <f t="shared" si="254"/>
        <v/>
      </c>
      <c r="M3039" t="str">
        <f t="shared" si="253"/>
        <v/>
      </c>
      <c r="N3039" t="e">
        <f t="array" ref="N3039:P3041">MINVERSE(N3035:P3037)</f>
        <v>#VALUE!</v>
      </c>
      <c r="O3039" t="e">
        <v>#VALUE!</v>
      </c>
      <c r="P3039" t="e">
        <v>#VALUE!</v>
      </c>
      <c r="R3039" t="e">
        <f t="array" ref="R3039:R3041">MMULT(N3039:P3041,R3035:R3037)</f>
        <v>#VALUE!</v>
      </c>
      <c r="S3039" t="s">
        <v>35</v>
      </c>
    </row>
    <row r="3040" spans="12:19" x14ac:dyDescent="0.25">
      <c r="L3040" t="str">
        <f t="shared" si="254"/>
        <v/>
      </c>
      <c r="M3040" t="str">
        <f t="shared" si="253"/>
        <v/>
      </c>
      <c r="N3040" t="e">
        <v>#VALUE!</v>
      </c>
      <c r="O3040" t="e">
        <v>#VALUE!</v>
      </c>
      <c r="P3040" t="e">
        <v>#VALUE!</v>
      </c>
      <c r="R3040" t="e">
        <v>#VALUE!</v>
      </c>
      <c r="S3040" t="s">
        <v>35</v>
      </c>
    </row>
    <row r="3041" spans="12:19" x14ac:dyDescent="0.25">
      <c r="L3041" t="str">
        <f t="shared" si="254"/>
        <v/>
      </c>
      <c r="M3041" t="str">
        <f t="shared" si="253"/>
        <v/>
      </c>
      <c r="N3041" t="e">
        <v>#VALUE!</v>
      </c>
      <c r="O3041" t="e">
        <v>#VALUE!</v>
      </c>
      <c r="P3041" t="e">
        <v>#VALUE!</v>
      </c>
      <c r="R3041" t="e">
        <v>#VALUE!</v>
      </c>
      <c r="S3041" t="s">
        <v>35</v>
      </c>
    </row>
    <row r="3042" spans="12:19" x14ac:dyDescent="0.25">
      <c r="L3042" t="str">
        <f t="shared" si="254"/>
        <v/>
      </c>
      <c r="M3042" t="str">
        <f t="shared" si="253"/>
        <v/>
      </c>
    </row>
    <row r="3043" spans="12:19" x14ac:dyDescent="0.25">
      <c r="L3043" t="str">
        <f t="shared" si="254"/>
        <v/>
      </c>
      <c r="M3043" t="str">
        <f t="shared" ref="M3043:M3106" si="255">IF(M3033="","",IF(((M3033+$O$61)&gt;=$O$49+($O$61/2)),"",(M3033+$O$61)))</f>
        <v/>
      </c>
    </row>
    <row r="3044" spans="12:19" x14ac:dyDescent="0.25">
      <c r="L3044" t="str">
        <f t="shared" si="254"/>
        <v/>
      </c>
      <c r="M3044" t="str">
        <f t="shared" si="255"/>
        <v/>
      </c>
      <c r="N3044" t="s">
        <v>32</v>
      </c>
      <c r="O3044" t="s">
        <v>33</v>
      </c>
      <c r="P3044" t="s">
        <v>34</v>
      </c>
    </row>
    <row r="3045" spans="12:19" x14ac:dyDescent="0.25">
      <c r="L3045" t="str">
        <f t="shared" si="254"/>
        <v/>
      </c>
      <c r="M3045" t="str">
        <f t="shared" si="255"/>
        <v/>
      </c>
      <c r="N3045" t="e">
        <f>COS(RADIANS(M3045))</f>
        <v>#VALUE!</v>
      </c>
      <c r="O3045" t="str">
        <f>IFERROR(-COS(RADIANS(DEGREES(ASIN(((SIN(RADIANS(M3045)))*$C$26)/(SQRT((((SIN(RADIANS(M3045)))*$C$26)^2)+(($C$22-$C$25-(((SIN(RADIANS(90-M3045)))*$C$26))-$C$23)^2))))))),"")</f>
        <v/>
      </c>
      <c r="P3045" t="e">
        <f>N3045</f>
        <v>#VALUE!</v>
      </c>
      <c r="R3045">
        <v>0</v>
      </c>
    </row>
    <row r="3046" spans="12:19" x14ac:dyDescent="0.25">
      <c r="L3046" t="str">
        <f t="shared" si="254"/>
        <v/>
      </c>
      <c r="M3046" t="str">
        <f t="shared" si="255"/>
        <v/>
      </c>
      <c r="N3046" t="e">
        <f>SIN(RADIANS(M3045))</f>
        <v>#VALUE!</v>
      </c>
      <c r="O3046" t="e">
        <f>SIN(RADIANS(DEGREES(ASIN(((SIN(RADIANS(M3045)))*$C$26)/(SQRT((((SIN(RADIANS(M3045)))*$C$26)^2)+(($C$22-$C$25-(((SIN(RADIANS(90-M3045)))*$C$26))-$C$23)^2)))))))</f>
        <v>#VALUE!</v>
      </c>
      <c r="P3046" t="e">
        <f>N3046</f>
        <v>#VALUE!</v>
      </c>
      <c r="R3046">
        <f>$C$6</f>
        <v>1333.5</v>
      </c>
    </row>
    <row r="3047" spans="12:19" x14ac:dyDescent="0.25">
      <c r="L3047" t="str">
        <f t="shared" si="254"/>
        <v/>
      </c>
      <c r="M3047" t="str">
        <f t="shared" si="255"/>
        <v/>
      </c>
      <c r="N3047">
        <v>0</v>
      </c>
      <c r="O3047" t="e">
        <f>$C$23*O3046</f>
        <v>#VALUE!</v>
      </c>
      <c r="P3047" t="e">
        <f>$C$22*P3046</f>
        <v>#VALUE!</v>
      </c>
      <c r="R3047">
        <f>$C$20*$C$6</f>
        <v>25325.832000000002</v>
      </c>
    </row>
    <row r="3048" spans="12:19" x14ac:dyDescent="0.25">
      <c r="L3048" t="str">
        <f t="shared" si="254"/>
        <v/>
      </c>
      <c r="M3048" t="str">
        <f t="shared" si="255"/>
        <v/>
      </c>
    </row>
    <row r="3049" spans="12:19" x14ac:dyDescent="0.25">
      <c r="L3049" t="str">
        <f t="shared" si="254"/>
        <v/>
      </c>
      <c r="M3049" t="str">
        <f t="shared" si="255"/>
        <v/>
      </c>
      <c r="N3049" t="e">
        <f t="array" ref="N3049:P3051">MINVERSE(N3045:P3047)</f>
        <v>#VALUE!</v>
      </c>
      <c r="O3049" t="e">
        <v>#VALUE!</v>
      </c>
      <c r="P3049" t="e">
        <v>#VALUE!</v>
      </c>
      <c r="R3049" t="e">
        <f t="array" ref="R3049:R3051">MMULT(N3049:P3051,R3045:R3047)</f>
        <v>#VALUE!</v>
      </c>
      <c r="S3049" t="s">
        <v>35</v>
      </c>
    </row>
    <row r="3050" spans="12:19" x14ac:dyDescent="0.25">
      <c r="L3050" t="str">
        <f t="shared" si="254"/>
        <v/>
      </c>
      <c r="M3050" t="str">
        <f t="shared" si="255"/>
        <v/>
      </c>
      <c r="N3050" t="e">
        <v>#VALUE!</v>
      </c>
      <c r="O3050" t="e">
        <v>#VALUE!</v>
      </c>
      <c r="P3050" t="e">
        <v>#VALUE!</v>
      </c>
      <c r="R3050" t="e">
        <v>#VALUE!</v>
      </c>
      <c r="S3050" t="s">
        <v>35</v>
      </c>
    </row>
    <row r="3051" spans="12:19" x14ac:dyDescent="0.25">
      <c r="L3051" t="str">
        <f t="shared" si="254"/>
        <v/>
      </c>
      <c r="M3051" t="str">
        <f t="shared" si="255"/>
        <v/>
      </c>
      <c r="N3051" t="e">
        <v>#VALUE!</v>
      </c>
      <c r="O3051" t="e">
        <v>#VALUE!</v>
      </c>
      <c r="P3051" t="e">
        <v>#VALUE!</v>
      </c>
      <c r="R3051" t="e">
        <v>#VALUE!</v>
      </c>
      <c r="S3051" t="s">
        <v>35</v>
      </c>
    </row>
    <row r="3052" spans="12:19" x14ac:dyDescent="0.25">
      <c r="L3052" t="str">
        <f t="shared" si="254"/>
        <v/>
      </c>
      <c r="M3052" t="str">
        <f t="shared" si="255"/>
        <v/>
      </c>
    </row>
    <row r="3053" spans="12:19" x14ac:dyDescent="0.25">
      <c r="L3053" t="str">
        <f t="shared" si="254"/>
        <v/>
      </c>
      <c r="M3053" t="str">
        <f t="shared" si="255"/>
        <v/>
      </c>
    </row>
    <row r="3054" spans="12:19" x14ac:dyDescent="0.25">
      <c r="L3054" t="str">
        <f t="shared" si="254"/>
        <v/>
      </c>
      <c r="M3054" t="str">
        <f t="shared" si="255"/>
        <v/>
      </c>
      <c r="N3054" t="s">
        <v>32</v>
      </c>
      <c r="O3054" t="s">
        <v>33</v>
      </c>
      <c r="P3054" t="s">
        <v>34</v>
      </c>
    </row>
    <row r="3055" spans="12:19" x14ac:dyDescent="0.25">
      <c r="L3055" t="str">
        <f t="shared" si="254"/>
        <v/>
      </c>
      <c r="M3055" t="str">
        <f t="shared" si="255"/>
        <v/>
      </c>
      <c r="N3055" t="e">
        <f>COS(RADIANS(M3055))</f>
        <v>#VALUE!</v>
      </c>
      <c r="O3055" t="str">
        <f>IFERROR(-COS(RADIANS(DEGREES(ASIN(((SIN(RADIANS(M3055)))*$C$26)/(SQRT((((SIN(RADIANS(M3055)))*$C$26)^2)+(($C$22-$C$25-(((SIN(RADIANS(90-M3055)))*$C$26))-$C$23)^2))))))),"")</f>
        <v/>
      </c>
      <c r="P3055" t="e">
        <f>N3055</f>
        <v>#VALUE!</v>
      </c>
      <c r="R3055">
        <v>0</v>
      </c>
    </row>
    <row r="3056" spans="12:19" x14ac:dyDescent="0.25">
      <c r="L3056" t="str">
        <f t="shared" si="254"/>
        <v/>
      </c>
      <c r="M3056" t="str">
        <f t="shared" si="255"/>
        <v/>
      </c>
      <c r="N3056" t="e">
        <f>SIN(RADIANS(M3055))</f>
        <v>#VALUE!</v>
      </c>
      <c r="O3056" t="e">
        <f>SIN(RADIANS(DEGREES(ASIN(((SIN(RADIANS(M3055)))*$C$26)/(SQRT((((SIN(RADIANS(M3055)))*$C$26)^2)+(($C$22-$C$25-(((SIN(RADIANS(90-M3055)))*$C$26))-$C$23)^2)))))))</f>
        <v>#VALUE!</v>
      </c>
      <c r="P3056" t="e">
        <f>N3056</f>
        <v>#VALUE!</v>
      </c>
      <c r="R3056">
        <f>$C$6</f>
        <v>1333.5</v>
      </c>
    </row>
    <row r="3057" spans="12:19" x14ac:dyDescent="0.25">
      <c r="L3057" t="str">
        <f t="shared" si="254"/>
        <v/>
      </c>
      <c r="M3057" t="str">
        <f t="shared" si="255"/>
        <v/>
      </c>
      <c r="N3057">
        <v>0</v>
      </c>
      <c r="O3057" t="e">
        <f>$C$23*O3056</f>
        <v>#VALUE!</v>
      </c>
      <c r="P3057" t="e">
        <f>$C$22*P3056</f>
        <v>#VALUE!</v>
      </c>
      <c r="R3057">
        <f>$C$20*$C$6</f>
        <v>25325.832000000002</v>
      </c>
    </row>
    <row r="3058" spans="12:19" x14ac:dyDescent="0.25">
      <c r="L3058" t="str">
        <f t="shared" si="254"/>
        <v/>
      </c>
      <c r="M3058" t="str">
        <f t="shared" si="255"/>
        <v/>
      </c>
    </row>
    <row r="3059" spans="12:19" x14ac:dyDescent="0.25">
      <c r="L3059" t="str">
        <f t="shared" si="254"/>
        <v/>
      </c>
      <c r="M3059" t="str">
        <f t="shared" si="255"/>
        <v/>
      </c>
      <c r="N3059" t="e">
        <f t="array" ref="N3059:P3061">MINVERSE(N3055:P3057)</f>
        <v>#VALUE!</v>
      </c>
      <c r="O3059" t="e">
        <v>#VALUE!</v>
      </c>
      <c r="P3059" t="e">
        <v>#VALUE!</v>
      </c>
      <c r="R3059" t="e">
        <f t="array" ref="R3059:R3061">MMULT(N3059:P3061,R3055:R3057)</f>
        <v>#VALUE!</v>
      </c>
      <c r="S3059" t="s">
        <v>35</v>
      </c>
    </row>
    <row r="3060" spans="12:19" x14ac:dyDescent="0.25">
      <c r="L3060" t="str">
        <f t="shared" si="254"/>
        <v/>
      </c>
      <c r="M3060" t="str">
        <f t="shared" si="255"/>
        <v/>
      </c>
      <c r="N3060" t="e">
        <v>#VALUE!</v>
      </c>
      <c r="O3060" t="e">
        <v>#VALUE!</v>
      </c>
      <c r="P3060" t="e">
        <v>#VALUE!</v>
      </c>
      <c r="R3060" t="e">
        <v>#VALUE!</v>
      </c>
      <c r="S3060" t="s">
        <v>35</v>
      </c>
    </row>
    <row r="3061" spans="12:19" x14ac:dyDescent="0.25">
      <c r="L3061" t="str">
        <f t="shared" si="254"/>
        <v/>
      </c>
      <c r="M3061" t="str">
        <f t="shared" si="255"/>
        <v/>
      </c>
      <c r="N3061" t="e">
        <v>#VALUE!</v>
      </c>
      <c r="O3061" t="e">
        <v>#VALUE!</v>
      </c>
      <c r="P3061" t="e">
        <v>#VALUE!</v>
      </c>
      <c r="R3061" t="e">
        <v>#VALUE!</v>
      </c>
      <c r="S3061" t="s">
        <v>35</v>
      </c>
    </row>
    <row r="3062" spans="12:19" x14ac:dyDescent="0.25">
      <c r="L3062" t="str">
        <f t="shared" si="254"/>
        <v/>
      </c>
      <c r="M3062" t="str">
        <f t="shared" si="255"/>
        <v/>
      </c>
    </row>
    <row r="3063" spans="12:19" x14ac:dyDescent="0.25">
      <c r="L3063" t="str">
        <f t="shared" si="254"/>
        <v/>
      </c>
      <c r="M3063" t="str">
        <f t="shared" si="255"/>
        <v/>
      </c>
    </row>
    <row r="3064" spans="12:19" x14ac:dyDescent="0.25">
      <c r="L3064" t="str">
        <f t="shared" si="254"/>
        <v/>
      </c>
      <c r="M3064" t="str">
        <f t="shared" si="255"/>
        <v/>
      </c>
      <c r="N3064" t="s">
        <v>32</v>
      </c>
      <c r="O3064" t="s">
        <v>33</v>
      </c>
      <c r="P3064" t="s">
        <v>34</v>
      </c>
    </row>
    <row r="3065" spans="12:19" x14ac:dyDescent="0.25">
      <c r="L3065" t="str">
        <f t="shared" si="254"/>
        <v/>
      </c>
      <c r="M3065" t="str">
        <f t="shared" si="255"/>
        <v/>
      </c>
      <c r="N3065" t="e">
        <f>COS(RADIANS(M3065))</f>
        <v>#VALUE!</v>
      </c>
      <c r="O3065" t="str">
        <f>IFERROR(-COS(RADIANS(DEGREES(ASIN(((SIN(RADIANS(M3065)))*$C$26)/(SQRT((((SIN(RADIANS(M3065)))*$C$26)^2)+(($C$22-$C$25-(((SIN(RADIANS(90-M3065)))*$C$26))-$C$23)^2))))))),"")</f>
        <v/>
      </c>
      <c r="P3065" t="e">
        <f>N3065</f>
        <v>#VALUE!</v>
      </c>
      <c r="R3065">
        <v>0</v>
      </c>
    </row>
    <row r="3066" spans="12:19" x14ac:dyDescent="0.25">
      <c r="L3066" t="str">
        <f t="shared" si="254"/>
        <v/>
      </c>
      <c r="M3066" t="str">
        <f t="shared" si="255"/>
        <v/>
      </c>
      <c r="N3066" t="e">
        <f>SIN(RADIANS(M3065))</f>
        <v>#VALUE!</v>
      </c>
      <c r="O3066" t="e">
        <f>SIN(RADIANS(DEGREES(ASIN(((SIN(RADIANS(M3065)))*$C$26)/(SQRT((((SIN(RADIANS(M3065)))*$C$26)^2)+(($C$22-$C$25-(((SIN(RADIANS(90-M3065)))*$C$26))-$C$23)^2)))))))</f>
        <v>#VALUE!</v>
      </c>
      <c r="P3066" t="e">
        <f>N3066</f>
        <v>#VALUE!</v>
      </c>
      <c r="R3066">
        <f>$C$6</f>
        <v>1333.5</v>
      </c>
    </row>
    <row r="3067" spans="12:19" x14ac:dyDescent="0.25">
      <c r="L3067" t="str">
        <f t="shared" si="254"/>
        <v/>
      </c>
      <c r="M3067" t="str">
        <f t="shared" si="255"/>
        <v/>
      </c>
      <c r="N3067">
        <v>0</v>
      </c>
      <c r="O3067" t="e">
        <f>$C$23*O3066</f>
        <v>#VALUE!</v>
      </c>
      <c r="P3067" t="e">
        <f>$C$22*P3066</f>
        <v>#VALUE!</v>
      </c>
      <c r="R3067">
        <f>$C$20*$C$6</f>
        <v>25325.832000000002</v>
      </c>
    </row>
    <row r="3068" spans="12:19" x14ac:dyDescent="0.25">
      <c r="L3068" t="str">
        <f t="shared" si="254"/>
        <v/>
      </c>
      <c r="M3068" t="str">
        <f t="shared" si="255"/>
        <v/>
      </c>
    </row>
    <row r="3069" spans="12:19" x14ac:dyDescent="0.25">
      <c r="L3069" t="str">
        <f t="shared" si="254"/>
        <v/>
      </c>
      <c r="M3069" t="str">
        <f t="shared" si="255"/>
        <v/>
      </c>
      <c r="N3069" t="e">
        <f t="array" ref="N3069:P3071">MINVERSE(N3065:P3067)</f>
        <v>#VALUE!</v>
      </c>
      <c r="O3069" t="e">
        <v>#VALUE!</v>
      </c>
      <c r="P3069" t="e">
        <v>#VALUE!</v>
      </c>
      <c r="R3069" t="e">
        <f t="array" ref="R3069:R3071">MMULT(N3069:P3071,R3065:R3067)</f>
        <v>#VALUE!</v>
      </c>
      <c r="S3069" t="s">
        <v>35</v>
      </c>
    </row>
    <row r="3070" spans="12:19" x14ac:dyDescent="0.25">
      <c r="L3070" t="str">
        <f t="shared" si="254"/>
        <v/>
      </c>
      <c r="M3070" t="str">
        <f t="shared" si="255"/>
        <v/>
      </c>
      <c r="N3070" t="e">
        <v>#VALUE!</v>
      </c>
      <c r="O3070" t="e">
        <v>#VALUE!</v>
      </c>
      <c r="P3070" t="e">
        <v>#VALUE!</v>
      </c>
      <c r="R3070" t="e">
        <v>#VALUE!</v>
      </c>
      <c r="S3070" t="s">
        <v>35</v>
      </c>
    </row>
    <row r="3071" spans="12:19" x14ac:dyDescent="0.25">
      <c r="L3071" t="str">
        <f t="shared" si="254"/>
        <v/>
      </c>
      <c r="M3071" t="str">
        <f t="shared" si="255"/>
        <v/>
      </c>
      <c r="N3071" t="e">
        <v>#VALUE!</v>
      </c>
      <c r="O3071" t="e">
        <v>#VALUE!</v>
      </c>
      <c r="P3071" t="e">
        <v>#VALUE!</v>
      </c>
      <c r="R3071" t="e">
        <v>#VALUE!</v>
      </c>
      <c r="S3071" t="s">
        <v>35</v>
      </c>
    </row>
    <row r="3072" spans="12:19" x14ac:dyDescent="0.25">
      <c r="L3072" t="str">
        <f t="shared" si="254"/>
        <v/>
      </c>
      <c r="M3072" t="str">
        <f t="shared" si="255"/>
        <v/>
      </c>
    </row>
    <row r="3073" spans="12:19" x14ac:dyDescent="0.25">
      <c r="L3073" t="str">
        <f t="shared" si="254"/>
        <v/>
      </c>
      <c r="M3073" t="str">
        <f t="shared" si="255"/>
        <v/>
      </c>
    </row>
    <row r="3074" spans="12:19" x14ac:dyDescent="0.25">
      <c r="L3074" t="str">
        <f t="shared" si="254"/>
        <v/>
      </c>
      <c r="M3074" t="str">
        <f t="shared" si="255"/>
        <v/>
      </c>
      <c r="N3074" t="s">
        <v>32</v>
      </c>
      <c r="O3074" t="s">
        <v>33</v>
      </c>
      <c r="P3074" t="s">
        <v>34</v>
      </c>
    </row>
    <row r="3075" spans="12:19" x14ac:dyDescent="0.25">
      <c r="L3075" t="str">
        <f t="shared" si="254"/>
        <v/>
      </c>
      <c r="M3075" t="str">
        <f t="shared" si="255"/>
        <v/>
      </c>
      <c r="N3075" t="e">
        <f>COS(RADIANS(M3075))</f>
        <v>#VALUE!</v>
      </c>
      <c r="O3075" t="str">
        <f>IFERROR(-COS(RADIANS(DEGREES(ASIN(((SIN(RADIANS(M3075)))*$C$26)/(SQRT((((SIN(RADIANS(M3075)))*$C$26)^2)+(($C$22-$C$25-(((SIN(RADIANS(90-M3075)))*$C$26))-$C$23)^2))))))),"")</f>
        <v/>
      </c>
      <c r="P3075" t="e">
        <f>N3075</f>
        <v>#VALUE!</v>
      </c>
      <c r="R3075">
        <v>0</v>
      </c>
    </row>
    <row r="3076" spans="12:19" x14ac:dyDescent="0.25">
      <c r="L3076" t="str">
        <f t="shared" si="254"/>
        <v/>
      </c>
      <c r="M3076" t="str">
        <f t="shared" si="255"/>
        <v/>
      </c>
      <c r="N3076" t="e">
        <f>SIN(RADIANS(M3075))</f>
        <v>#VALUE!</v>
      </c>
      <c r="O3076" t="e">
        <f>SIN(RADIANS(DEGREES(ASIN(((SIN(RADIANS(M3075)))*$C$26)/(SQRT((((SIN(RADIANS(M3075)))*$C$26)^2)+(($C$22-$C$25-(((SIN(RADIANS(90-M3075)))*$C$26))-$C$23)^2)))))))</f>
        <v>#VALUE!</v>
      </c>
      <c r="P3076" t="e">
        <f>N3076</f>
        <v>#VALUE!</v>
      </c>
      <c r="R3076">
        <f>$C$6</f>
        <v>1333.5</v>
      </c>
    </row>
    <row r="3077" spans="12:19" x14ac:dyDescent="0.25">
      <c r="L3077" t="str">
        <f t="shared" si="254"/>
        <v/>
      </c>
      <c r="M3077" t="str">
        <f t="shared" si="255"/>
        <v/>
      </c>
      <c r="N3077">
        <v>0</v>
      </c>
      <c r="O3077" t="e">
        <f>$C$23*O3076</f>
        <v>#VALUE!</v>
      </c>
      <c r="P3077" t="e">
        <f>$C$22*P3076</f>
        <v>#VALUE!</v>
      </c>
      <c r="R3077">
        <f>$C$20*$C$6</f>
        <v>25325.832000000002</v>
      </c>
    </row>
    <row r="3078" spans="12:19" x14ac:dyDescent="0.25">
      <c r="L3078" t="str">
        <f t="shared" si="254"/>
        <v/>
      </c>
      <c r="M3078" t="str">
        <f t="shared" si="255"/>
        <v/>
      </c>
    </row>
    <row r="3079" spans="12:19" x14ac:dyDescent="0.25">
      <c r="L3079" t="str">
        <f t="shared" si="254"/>
        <v/>
      </c>
      <c r="M3079" t="str">
        <f t="shared" si="255"/>
        <v/>
      </c>
      <c r="N3079" t="e">
        <f t="array" ref="N3079:P3081">MINVERSE(N3075:P3077)</f>
        <v>#VALUE!</v>
      </c>
      <c r="O3079" t="e">
        <v>#VALUE!</v>
      </c>
      <c r="P3079" t="e">
        <v>#VALUE!</v>
      </c>
      <c r="R3079" t="e">
        <f t="array" ref="R3079:R3081">MMULT(N3079:P3081,R3075:R3077)</f>
        <v>#VALUE!</v>
      </c>
      <c r="S3079" t="s">
        <v>35</v>
      </c>
    </row>
    <row r="3080" spans="12:19" x14ac:dyDescent="0.25">
      <c r="L3080" t="str">
        <f t="shared" si="254"/>
        <v/>
      </c>
      <c r="M3080" t="str">
        <f t="shared" si="255"/>
        <v/>
      </c>
      <c r="N3080" t="e">
        <v>#VALUE!</v>
      </c>
      <c r="O3080" t="e">
        <v>#VALUE!</v>
      </c>
      <c r="P3080" t="e">
        <v>#VALUE!</v>
      </c>
      <c r="R3080" t="e">
        <v>#VALUE!</v>
      </c>
      <c r="S3080" t="s">
        <v>35</v>
      </c>
    </row>
    <row r="3081" spans="12:19" x14ac:dyDescent="0.25">
      <c r="L3081" t="str">
        <f t="shared" si="254"/>
        <v/>
      </c>
      <c r="M3081" t="str">
        <f t="shared" si="255"/>
        <v/>
      </c>
      <c r="N3081" t="e">
        <v>#VALUE!</v>
      </c>
      <c r="O3081" t="e">
        <v>#VALUE!</v>
      </c>
      <c r="P3081" t="e">
        <v>#VALUE!</v>
      </c>
      <c r="R3081" t="e">
        <v>#VALUE!</v>
      </c>
      <c r="S3081" t="s">
        <v>35</v>
      </c>
    </row>
    <row r="3082" spans="12:19" x14ac:dyDescent="0.25">
      <c r="L3082" t="str">
        <f t="shared" si="254"/>
        <v/>
      </c>
      <c r="M3082" t="str">
        <f t="shared" si="255"/>
        <v/>
      </c>
    </row>
    <row r="3083" spans="12:19" x14ac:dyDescent="0.25">
      <c r="L3083" t="str">
        <f t="shared" si="254"/>
        <v/>
      </c>
      <c r="M3083" t="str">
        <f t="shared" si="255"/>
        <v/>
      </c>
    </row>
    <row r="3084" spans="12:19" x14ac:dyDescent="0.25">
      <c r="L3084" t="str">
        <f t="shared" ref="L3084:L3147" si="256">IF(M3084="","",L3074+1)</f>
        <v/>
      </c>
      <c r="M3084" t="str">
        <f t="shared" si="255"/>
        <v/>
      </c>
      <c r="N3084" t="s">
        <v>32</v>
      </c>
      <c r="O3084" t="s">
        <v>33</v>
      </c>
      <c r="P3084" t="s">
        <v>34</v>
      </c>
    </row>
    <row r="3085" spans="12:19" x14ac:dyDescent="0.25">
      <c r="L3085" t="str">
        <f t="shared" si="256"/>
        <v/>
      </c>
      <c r="M3085" t="str">
        <f t="shared" si="255"/>
        <v/>
      </c>
      <c r="N3085" t="e">
        <f>COS(RADIANS(M3085))</f>
        <v>#VALUE!</v>
      </c>
      <c r="O3085" t="str">
        <f>IFERROR(-COS(RADIANS(DEGREES(ASIN(((SIN(RADIANS(M3085)))*$C$26)/(SQRT((((SIN(RADIANS(M3085)))*$C$26)^2)+(($C$22-$C$25-(((SIN(RADIANS(90-M3085)))*$C$26))-$C$23)^2))))))),"")</f>
        <v/>
      </c>
      <c r="P3085" t="e">
        <f>N3085</f>
        <v>#VALUE!</v>
      </c>
      <c r="R3085">
        <v>0</v>
      </c>
    </row>
    <row r="3086" spans="12:19" x14ac:dyDescent="0.25">
      <c r="L3086" t="str">
        <f t="shared" si="256"/>
        <v/>
      </c>
      <c r="M3086" t="str">
        <f t="shared" si="255"/>
        <v/>
      </c>
      <c r="N3086" t="e">
        <f>SIN(RADIANS(M3085))</f>
        <v>#VALUE!</v>
      </c>
      <c r="O3086" t="e">
        <f>SIN(RADIANS(DEGREES(ASIN(((SIN(RADIANS(M3085)))*$C$26)/(SQRT((((SIN(RADIANS(M3085)))*$C$26)^2)+(($C$22-$C$25-(((SIN(RADIANS(90-M3085)))*$C$26))-$C$23)^2)))))))</f>
        <v>#VALUE!</v>
      </c>
      <c r="P3086" t="e">
        <f>N3086</f>
        <v>#VALUE!</v>
      </c>
      <c r="R3086">
        <f>$C$6</f>
        <v>1333.5</v>
      </c>
    </row>
    <row r="3087" spans="12:19" x14ac:dyDescent="0.25">
      <c r="L3087" t="str">
        <f t="shared" si="256"/>
        <v/>
      </c>
      <c r="M3087" t="str">
        <f t="shared" si="255"/>
        <v/>
      </c>
      <c r="N3087">
        <v>0</v>
      </c>
      <c r="O3087" t="e">
        <f>$C$23*O3086</f>
        <v>#VALUE!</v>
      </c>
      <c r="P3087" t="e">
        <f>$C$22*P3086</f>
        <v>#VALUE!</v>
      </c>
      <c r="R3087">
        <f>$C$20*$C$6</f>
        <v>25325.832000000002</v>
      </c>
    </row>
    <row r="3088" spans="12:19" x14ac:dyDescent="0.25">
      <c r="L3088" t="str">
        <f t="shared" si="256"/>
        <v/>
      </c>
      <c r="M3088" t="str">
        <f t="shared" si="255"/>
        <v/>
      </c>
    </row>
    <row r="3089" spans="12:19" x14ac:dyDescent="0.25">
      <c r="L3089" t="str">
        <f t="shared" si="256"/>
        <v/>
      </c>
      <c r="M3089" t="str">
        <f t="shared" si="255"/>
        <v/>
      </c>
      <c r="N3089" t="e">
        <f t="array" ref="N3089:P3091">MINVERSE(N3085:P3087)</f>
        <v>#VALUE!</v>
      </c>
      <c r="O3089" t="e">
        <v>#VALUE!</v>
      </c>
      <c r="P3089" t="e">
        <v>#VALUE!</v>
      </c>
      <c r="R3089" t="e">
        <f t="array" ref="R3089:R3091">MMULT(N3089:P3091,R3085:R3087)</f>
        <v>#VALUE!</v>
      </c>
      <c r="S3089" t="s">
        <v>35</v>
      </c>
    </row>
    <row r="3090" spans="12:19" x14ac:dyDescent="0.25">
      <c r="L3090" t="str">
        <f t="shared" si="256"/>
        <v/>
      </c>
      <c r="M3090" t="str">
        <f t="shared" si="255"/>
        <v/>
      </c>
      <c r="N3090" t="e">
        <v>#VALUE!</v>
      </c>
      <c r="O3090" t="e">
        <v>#VALUE!</v>
      </c>
      <c r="P3090" t="e">
        <v>#VALUE!</v>
      </c>
      <c r="R3090" t="e">
        <v>#VALUE!</v>
      </c>
      <c r="S3090" t="s">
        <v>35</v>
      </c>
    </row>
    <row r="3091" spans="12:19" x14ac:dyDescent="0.25">
      <c r="L3091" t="str">
        <f t="shared" si="256"/>
        <v/>
      </c>
      <c r="M3091" t="str">
        <f t="shared" si="255"/>
        <v/>
      </c>
      <c r="N3091" t="e">
        <v>#VALUE!</v>
      </c>
      <c r="O3091" t="e">
        <v>#VALUE!</v>
      </c>
      <c r="P3091" t="e">
        <v>#VALUE!</v>
      </c>
      <c r="R3091" t="e">
        <v>#VALUE!</v>
      </c>
      <c r="S3091" t="s">
        <v>35</v>
      </c>
    </row>
    <row r="3092" spans="12:19" x14ac:dyDescent="0.25">
      <c r="L3092" t="str">
        <f t="shared" si="256"/>
        <v/>
      </c>
      <c r="M3092" t="str">
        <f t="shared" si="255"/>
        <v/>
      </c>
    </row>
    <row r="3093" spans="12:19" x14ac:dyDescent="0.25">
      <c r="L3093" t="str">
        <f t="shared" si="256"/>
        <v/>
      </c>
      <c r="M3093" t="str">
        <f t="shared" si="255"/>
        <v/>
      </c>
    </row>
    <row r="3094" spans="12:19" x14ac:dyDescent="0.25">
      <c r="L3094" t="str">
        <f t="shared" si="256"/>
        <v/>
      </c>
      <c r="M3094" t="str">
        <f t="shared" si="255"/>
        <v/>
      </c>
      <c r="N3094" t="s">
        <v>32</v>
      </c>
      <c r="O3094" t="s">
        <v>33</v>
      </c>
      <c r="P3094" t="s">
        <v>34</v>
      </c>
    </row>
    <row r="3095" spans="12:19" x14ac:dyDescent="0.25">
      <c r="L3095" t="str">
        <f t="shared" si="256"/>
        <v/>
      </c>
      <c r="M3095" t="str">
        <f t="shared" si="255"/>
        <v/>
      </c>
      <c r="N3095" t="e">
        <f>COS(RADIANS(M3095))</f>
        <v>#VALUE!</v>
      </c>
      <c r="O3095" t="str">
        <f>IFERROR(-COS(RADIANS(DEGREES(ASIN(((SIN(RADIANS(M3095)))*$C$26)/(SQRT((((SIN(RADIANS(M3095)))*$C$26)^2)+(($C$22-$C$25-(((SIN(RADIANS(90-M3095)))*$C$26))-$C$23)^2))))))),"")</f>
        <v/>
      </c>
      <c r="P3095" t="e">
        <f>N3095</f>
        <v>#VALUE!</v>
      </c>
      <c r="R3095">
        <v>0</v>
      </c>
    </row>
    <row r="3096" spans="12:19" x14ac:dyDescent="0.25">
      <c r="L3096" t="str">
        <f t="shared" si="256"/>
        <v/>
      </c>
      <c r="M3096" t="str">
        <f t="shared" si="255"/>
        <v/>
      </c>
      <c r="N3096" t="e">
        <f>SIN(RADIANS(M3095))</f>
        <v>#VALUE!</v>
      </c>
      <c r="O3096" t="e">
        <f>SIN(RADIANS(DEGREES(ASIN(((SIN(RADIANS(M3095)))*$C$26)/(SQRT((((SIN(RADIANS(M3095)))*$C$26)^2)+(($C$22-$C$25-(((SIN(RADIANS(90-M3095)))*$C$26))-$C$23)^2)))))))</f>
        <v>#VALUE!</v>
      </c>
      <c r="P3096" t="e">
        <f>N3096</f>
        <v>#VALUE!</v>
      </c>
      <c r="R3096">
        <f>$C$6</f>
        <v>1333.5</v>
      </c>
    </row>
    <row r="3097" spans="12:19" x14ac:dyDescent="0.25">
      <c r="L3097" t="str">
        <f t="shared" si="256"/>
        <v/>
      </c>
      <c r="M3097" t="str">
        <f t="shared" si="255"/>
        <v/>
      </c>
      <c r="N3097">
        <v>0</v>
      </c>
      <c r="O3097" t="e">
        <f>$C$23*O3096</f>
        <v>#VALUE!</v>
      </c>
      <c r="P3097" t="e">
        <f>$C$22*P3096</f>
        <v>#VALUE!</v>
      </c>
      <c r="R3097">
        <f>$C$20*$C$6</f>
        <v>25325.832000000002</v>
      </c>
    </row>
    <row r="3098" spans="12:19" x14ac:dyDescent="0.25">
      <c r="L3098" t="str">
        <f t="shared" si="256"/>
        <v/>
      </c>
      <c r="M3098" t="str">
        <f t="shared" si="255"/>
        <v/>
      </c>
    </row>
    <row r="3099" spans="12:19" x14ac:dyDescent="0.25">
      <c r="L3099" t="str">
        <f t="shared" si="256"/>
        <v/>
      </c>
      <c r="M3099" t="str">
        <f t="shared" si="255"/>
        <v/>
      </c>
      <c r="N3099" t="e">
        <f t="array" ref="N3099:P3101">MINVERSE(N3095:P3097)</f>
        <v>#VALUE!</v>
      </c>
      <c r="O3099" t="e">
        <v>#VALUE!</v>
      </c>
      <c r="P3099" t="e">
        <v>#VALUE!</v>
      </c>
      <c r="R3099" t="e">
        <f t="array" ref="R3099:R3101">MMULT(N3099:P3101,R3095:R3097)</f>
        <v>#VALUE!</v>
      </c>
      <c r="S3099" t="s">
        <v>35</v>
      </c>
    </row>
    <row r="3100" spans="12:19" x14ac:dyDescent="0.25">
      <c r="L3100" t="str">
        <f t="shared" si="256"/>
        <v/>
      </c>
      <c r="M3100" t="str">
        <f t="shared" si="255"/>
        <v/>
      </c>
      <c r="N3100" t="e">
        <v>#VALUE!</v>
      </c>
      <c r="O3100" t="e">
        <v>#VALUE!</v>
      </c>
      <c r="P3100" t="e">
        <v>#VALUE!</v>
      </c>
      <c r="R3100" t="e">
        <v>#VALUE!</v>
      </c>
      <c r="S3100" t="s">
        <v>35</v>
      </c>
    </row>
    <row r="3101" spans="12:19" x14ac:dyDescent="0.25">
      <c r="L3101" t="str">
        <f t="shared" si="256"/>
        <v/>
      </c>
      <c r="M3101" t="str">
        <f t="shared" si="255"/>
        <v/>
      </c>
      <c r="N3101" t="e">
        <v>#VALUE!</v>
      </c>
      <c r="O3101" t="e">
        <v>#VALUE!</v>
      </c>
      <c r="P3101" t="e">
        <v>#VALUE!</v>
      </c>
      <c r="R3101" t="e">
        <v>#VALUE!</v>
      </c>
      <c r="S3101" t="s">
        <v>35</v>
      </c>
    </row>
    <row r="3102" spans="12:19" x14ac:dyDescent="0.25">
      <c r="L3102" t="str">
        <f t="shared" si="256"/>
        <v/>
      </c>
      <c r="M3102" t="str">
        <f t="shared" si="255"/>
        <v/>
      </c>
    </row>
    <row r="3103" spans="12:19" x14ac:dyDescent="0.25">
      <c r="L3103" t="str">
        <f t="shared" si="256"/>
        <v/>
      </c>
      <c r="M3103" t="str">
        <f t="shared" si="255"/>
        <v/>
      </c>
    </row>
    <row r="3104" spans="12:19" x14ac:dyDescent="0.25">
      <c r="L3104" t="str">
        <f t="shared" si="256"/>
        <v/>
      </c>
      <c r="M3104" t="str">
        <f t="shared" si="255"/>
        <v/>
      </c>
      <c r="N3104" t="s">
        <v>32</v>
      </c>
      <c r="O3104" t="s">
        <v>33</v>
      </c>
      <c r="P3104" t="s">
        <v>34</v>
      </c>
    </row>
    <row r="3105" spans="12:19" x14ac:dyDescent="0.25">
      <c r="L3105" t="str">
        <f t="shared" si="256"/>
        <v/>
      </c>
      <c r="M3105" t="str">
        <f t="shared" si="255"/>
        <v/>
      </c>
      <c r="N3105" t="e">
        <f>COS(RADIANS(M3105))</f>
        <v>#VALUE!</v>
      </c>
      <c r="O3105" t="str">
        <f>IFERROR(-COS(RADIANS(DEGREES(ASIN(((SIN(RADIANS(M3105)))*$C$26)/(SQRT((((SIN(RADIANS(M3105)))*$C$26)^2)+(($C$22-$C$25-(((SIN(RADIANS(90-M3105)))*$C$26))-$C$23)^2))))))),"")</f>
        <v/>
      </c>
      <c r="P3105" t="e">
        <f>N3105</f>
        <v>#VALUE!</v>
      </c>
      <c r="R3105">
        <v>0</v>
      </c>
    </row>
    <row r="3106" spans="12:19" x14ac:dyDescent="0.25">
      <c r="L3106" t="str">
        <f t="shared" si="256"/>
        <v/>
      </c>
      <c r="M3106" t="str">
        <f t="shared" si="255"/>
        <v/>
      </c>
      <c r="N3106" t="e">
        <f>SIN(RADIANS(M3105))</f>
        <v>#VALUE!</v>
      </c>
      <c r="O3106" t="e">
        <f>SIN(RADIANS(DEGREES(ASIN(((SIN(RADIANS(M3105)))*$C$26)/(SQRT((((SIN(RADIANS(M3105)))*$C$26)^2)+(($C$22-$C$25-(((SIN(RADIANS(90-M3105)))*$C$26))-$C$23)^2)))))))</f>
        <v>#VALUE!</v>
      </c>
      <c r="P3106" t="e">
        <f>N3106</f>
        <v>#VALUE!</v>
      </c>
      <c r="R3106">
        <f>$C$6</f>
        <v>1333.5</v>
      </c>
    </row>
    <row r="3107" spans="12:19" x14ac:dyDescent="0.25">
      <c r="L3107" t="str">
        <f t="shared" si="256"/>
        <v/>
      </c>
      <c r="M3107" t="str">
        <f t="shared" ref="M3107:M3170" si="257">IF(M3097="","",IF(((M3097+$O$61)&gt;=$O$49+($O$61/2)),"",(M3097+$O$61)))</f>
        <v/>
      </c>
      <c r="N3107">
        <v>0</v>
      </c>
      <c r="O3107" t="e">
        <f>$C$23*O3106</f>
        <v>#VALUE!</v>
      </c>
      <c r="P3107" t="e">
        <f>$C$22*P3106</f>
        <v>#VALUE!</v>
      </c>
      <c r="R3107">
        <f>$C$20*$C$6</f>
        <v>25325.832000000002</v>
      </c>
    </row>
    <row r="3108" spans="12:19" x14ac:dyDescent="0.25">
      <c r="L3108" t="str">
        <f t="shared" si="256"/>
        <v/>
      </c>
      <c r="M3108" t="str">
        <f t="shared" si="257"/>
        <v/>
      </c>
    </row>
    <row r="3109" spans="12:19" x14ac:dyDescent="0.25">
      <c r="L3109" t="str">
        <f t="shared" si="256"/>
        <v/>
      </c>
      <c r="M3109" t="str">
        <f t="shared" si="257"/>
        <v/>
      </c>
      <c r="N3109" t="e">
        <f t="array" ref="N3109:P3111">MINVERSE(N3105:P3107)</f>
        <v>#VALUE!</v>
      </c>
      <c r="O3109" t="e">
        <v>#VALUE!</v>
      </c>
      <c r="P3109" t="e">
        <v>#VALUE!</v>
      </c>
      <c r="R3109" t="e">
        <f t="array" ref="R3109:R3111">MMULT(N3109:P3111,R3105:R3107)</f>
        <v>#VALUE!</v>
      </c>
      <c r="S3109" t="s">
        <v>35</v>
      </c>
    </row>
    <row r="3110" spans="12:19" x14ac:dyDescent="0.25">
      <c r="L3110" t="str">
        <f t="shared" si="256"/>
        <v/>
      </c>
      <c r="M3110" t="str">
        <f t="shared" si="257"/>
        <v/>
      </c>
      <c r="N3110" t="e">
        <v>#VALUE!</v>
      </c>
      <c r="O3110" t="e">
        <v>#VALUE!</v>
      </c>
      <c r="P3110" t="e">
        <v>#VALUE!</v>
      </c>
      <c r="R3110" t="e">
        <v>#VALUE!</v>
      </c>
      <c r="S3110" t="s">
        <v>35</v>
      </c>
    </row>
    <row r="3111" spans="12:19" x14ac:dyDescent="0.25">
      <c r="L3111" t="str">
        <f t="shared" si="256"/>
        <v/>
      </c>
      <c r="M3111" t="str">
        <f t="shared" si="257"/>
        <v/>
      </c>
      <c r="N3111" t="e">
        <v>#VALUE!</v>
      </c>
      <c r="O3111" t="e">
        <v>#VALUE!</v>
      </c>
      <c r="P3111" t="e">
        <v>#VALUE!</v>
      </c>
      <c r="R3111" t="e">
        <v>#VALUE!</v>
      </c>
      <c r="S3111" t="s">
        <v>35</v>
      </c>
    </row>
    <row r="3112" spans="12:19" x14ac:dyDescent="0.25">
      <c r="L3112" t="str">
        <f t="shared" si="256"/>
        <v/>
      </c>
      <c r="M3112" t="str">
        <f t="shared" si="257"/>
        <v/>
      </c>
    </row>
    <row r="3113" spans="12:19" x14ac:dyDescent="0.25">
      <c r="L3113" t="str">
        <f t="shared" si="256"/>
        <v/>
      </c>
      <c r="M3113" t="str">
        <f t="shared" si="257"/>
        <v/>
      </c>
    </row>
    <row r="3114" spans="12:19" x14ac:dyDescent="0.25">
      <c r="L3114" t="str">
        <f t="shared" si="256"/>
        <v/>
      </c>
      <c r="M3114" t="str">
        <f t="shared" si="257"/>
        <v/>
      </c>
      <c r="N3114" t="s">
        <v>32</v>
      </c>
      <c r="O3114" t="s">
        <v>33</v>
      </c>
      <c r="P3114" t="s">
        <v>34</v>
      </c>
    </row>
    <row r="3115" spans="12:19" x14ac:dyDescent="0.25">
      <c r="L3115" t="str">
        <f t="shared" si="256"/>
        <v/>
      </c>
      <c r="M3115" t="str">
        <f t="shared" si="257"/>
        <v/>
      </c>
      <c r="N3115" t="e">
        <f>COS(RADIANS(M3115))</f>
        <v>#VALUE!</v>
      </c>
      <c r="O3115" t="str">
        <f>IFERROR(-COS(RADIANS(DEGREES(ASIN(((SIN(RADIANS(M3115)))*$C$26)/(SQRT((((SIN(RADIANS(M3115)))*$C$26)^2)+(($C$22-$C$25-(((SIN(RADIANS(90-M3115)))*$C$26))-$C$23)^2))))))),"")</f>
        <v/>
      </c>
      <c r="P3115" t="e">
        <f>N3115</f>
        <v>#VALUE!</v>
      </c>
      <c r="R3115">
        <v>0</v>
      </c>
    </row>
    <row r="3116" spans="12:19" x14ac:dyDescent="0.25">
      <c r="L3116" t="str">
        <f t="shared" si="256"/>
        <v/>
      </c>
      <c r="M3116" t="str">
        <f t="shared" si="257"/>
        <v/>
      </c>
      <c r="N3116" t="e">
        <f>SIN(RADIANS(M3115))</f>
        <v>#VALUE!</v>
      </c>
      <c r="O3116" t="e">
        <f>SIN(RADIANS(DEGREES(ASIN(((SIN(RADIANS(M3115)))*$C$26)/(SQRT((((SIN(RADIANS(M3115)))*$C$26)^2)+(($C$22-$C$25-(((SIN(RADIANS(90-M3115)))*$C$26))-$C$23)^2)))))))</f>
        <v>#VALUE!</v>
      </c>
      <c r="P3116" t="e">
        <f>N3116</f>
        <v>#VALUE!</v>
      </c>
      <c r="R3116">
        <f>$C$6</f>
        <v>1333.5</v>
      </c>
    </row>
    <row r="3117" spans="12:19" x14ac:dyDescent="0.25">
      <c r="L3117" t="str">
        <f t="shared" si="256"/>
        <v/>
      </c>
      <c r="M3117" t="str">
        <f t="shared" si="257"/>
        <v/>
      </c>
      <c r="N3117">
        <v>0</v>
      </c>
      <c r="O3117" t="e">
        <f>$C$23*O3116</f>
        <v>#VALUE!</v>
      </c>
      <c r="P3117" t="e">
        <f>$C$22*P3116</f>
        <v>#VALUE!</v>
      </c>
      <c r="R3117">
        <f>$C$20*$C$6</f>
        <v>25325.832000000002</v>
      </c>
    </row>
    <row r="3118" spans="12:19" x14ac:dyDescent="0.25">
      <c r="L3118" t="str">
        <f t="shared" si="256"/>
        <v/>
      </c>
      <c r="M3118" t="str">
        <f t="shared" si="257"/>
        <v/>
      </c>
    </row>
    <row r="3119" spans="12:19" x14ac:dyDescent="0.25">
      <c r="L3119" t="str">
        <f t="shared" si="256"/>
        <v/>
      </c>
      <c r="M3119" t="str">
        <f t="shared" si="257"/>
        <v/>
      </c>
      <c r="N3119" t="e">
        <f t="array" ref="N3119:P3121">MINVERSE(N3115:P3117)</f>
        <v>#VALUE!</v>
      </c>
      <c r="O3119" t="e">
        <v>#VALUE!</v>
      </c>
      <c r="P3119" t="e">
        <v>#VALUE!</v>
      </c>
      <c r="R3119" t="e">
        <f t="array" ref="R3119:R3121">MMULT(N3119:P3121,R3115:R3117)</f>
        <v>#VALUE!</v>
      </c>
      <c r="S3119" t="s">
        <v>35</v>
      </c>
    </row>
    <row r="3120" spans="12:19" x14ac:dyDescent="0.25">
      <c r="L3120" t="str">
        <f t="shared" si="256"/>
        <v/>
      </c>
      <c r="M3120" t="str">
        <f t="shared" si="257"/>
        <v/>
      </c>
      <c r="N3120" t="e">
        <v>#VALUE!</v>
      </c>
      <c r="O3120" t="e">
        <v>#VALUE!</v>
      </c>
      <c r="P3120" t="e">
        <v>#VALUE!</v>
      </c>
      <c r="R3120" t="e">
        <v>#VALUE!</v>
      </c>
      <c r="S3120" t="s">
        <v>35</v>
      </c>
    </row>
    <row r="3121" spans="12:19" x14ac:dyDescent="0.25">
      <c r="L3121" t="str">
        <f t="shared" si="256"/>
        <v/>
      </c>
      <c r="M3121" t="str">
        <f t="shared" si="257"/>
        <v/>
      </c>
      <c r="N3121" t="e">
        <v>#VALUE!</v>
      </c>
      <c r="O3121" t="e">
        <v>#VALUE!</v>
      </c>
      <c r="P3121" t="e">
        <v>#VALUE!</v>
      </c>
      <c r="R3121" t="e">
        <v>#VALUE!</v>
      </c>
      <c r="S3121" t="s">
        <v>35</v>
      </c>
    </row>
    <row r="3122" spans="12:19" x14ac:dyDescent="0.25">
      <c r="L3122" t="str">
        <f t="shared" si="256"/>
        <v/>
      </c>
      <c r="M3122" t="str">
        <f t="shared" si="257"/>
        <v/>
      </c>
    </row>
    <row r="3123" spans="12:19" x14ac:dyDescent="0.25">
      <c r="L3123" t="str">
        <f t="shared" si="256"/>
        <v/>
      </c>
      <c r="M3123" t="str">
        <f t="shared" si="257"/>
        <v/>
      </c>
    </row>
    <row r="3124" spans="12:19" x14ac:dyDescent="0.25">
      <c r="L3124" t="str">
        <f t="shared" si="256"/>
        <v/>
      </c>
      <c r="M3124" t="str">
        <f t="shared" si="257"/>
        <v/>
      </c>
      <c r="N3124" t="s">
        <v>32</v>
      </c>
      <c r="O3124" t="s">
        <v>33</v>
      </c>
      <c r="P3124" t="s">
        <v>34</v>
      </c>
    </row>
    <row r="3125" spans="12:19" x14ac:dyDescent="0.25">
      <c r="L3125" t="str">
        <f t="shared" si="256"/>
        <v/>
      </c>
      <c r="M3125" t="str">
        <f t="shared" si="257"/>
        <v/>
      </c>
      <c r="N3125" t="e">
        <f>COS(RADIANS(M3125))</f>
        <v>#VALUE!</v>
      </c>
      <c r="O3125" t="str">
        <f>IFERROR(-COS(RADIANS(DEGREES(ASIN(((SIN(RADIANS(M3125)))*$C$26)/(SQRT((((SIN(RADIANS(M3125)))*$C$26)^2)+(($C$22-$C$25-(((SIN(RADIANS(90-M3125)))*$C$26))-$C$23)^2))))))),"")</f>
        <v/>
      </c>
      <c r="P3125" t="e">
        <f>N3125</f>
        <v>#VALUE!</v>
      </c>
      <c r="R3125">
        <v>0</v>
      </c>
    </row>
    <row r="3126" spans="12:19" x14ac:dyDescent="0.25">
      <c r="L3126" t="str">
        <f t="shared" si="256"/>
        <v/>
      </c>
      <c r="M3126" t="str">
        <f t="shared" si="257"/>
        <v/>
      </c>
      <c r="N3126" t="e">
        <f>SIN(RADIANS(M3125))</f>
        <v>#VALUE!</v>
      </c>
      <c r="O3126" t="e">
        <f>SIN(RADIANS(DEGREES(ASIN(((SIN(RADIANS(M3125)))*$C$26)/(SQRT((((SIN(RADIANS(M3125)))*$C$26)^2)+(($C$22-$C$25-(((SIN(RADIANS(90-M3125)))*$C$26))-$C$23)^2)))))))</f>
        <v>#VALUE!</v>
      </c>
      <c r="P3126" t="e">
        <f>N3126</f>
        <v>#VALUE!</v>
      </c>
      <c r="R3126">
        <f>$C$6</f>
        <v>1333.5</v>
      </c>
    </row>
    <row r="3127" spans="12:19" x14ac:dyDescent="0.25">
      <c r="L3127" t="str">
        <f t="shared" si="256"/>
        <v/>
      </c>
      <c r="M3127" t="str">
        <f t="shared" si="257"/>
        <v/>
      </c>
      <c r="N3127">
        <v>0</v>
      </c>
      <c r="O3127" t="e">
        <f>$C$23*O3126</f>
        <v>#VALUE!</v>
      </c>
      <c r="P3127" t="e">
        <f>$C$22*P3126</f>
        <v>#VALUE!</v>
      </c>
      <c r="R3127">
        <f>$C$20*$C$6</f>
        <v>25325.832000000002</v>
      </c>
    </row>
    <row r="3128" spans="12:19" x14ac:dyDescent="0.25">
      <c r="L3128" t="str">
        <f t="shared" si="256"/>
        <v/>
      </c>
      <c r="M3128" t="str">
        <f t="shared" si="257"/>
        <v/>
      </c>
    </row>
    <row r="3129" spans="12:19" x14ac:dyDescent="0.25">
      <c r="L3129" t="str">
        <f t="shared" si="256"/>
        <v/>
      </c>
      <c r="M3129" t="str">
        <f t="shared" si="257"/>
        <v/>
      </c>
      <c r="N3129" t="e">
        <f t="array" ref="N3129:P3131">MINVERSE(N3125:P3127)</f>
        <v>#VALUE!</v>
      </c>
      <c r="O3129" t="e">
        <v>#VALUE!</v>
      </c>
      <c r="P3129" t="e">
        <v>#VALUE!</v>
      </c>
      <c r="R3129" t="e">
        <f t="array" ref="R3129:R3131">MMULT(N3129:P3131,R3125:R3127)</f>
        <v>#VALUE!</v>
      </c>
      <c r="S3129" t="s">
        <v>35</v>
      </c>
    </row>
    <row r="3130" spans="12:19" x14ac:dyDescent="0.25">
      <c r="L3130" t="str">
        <f t="shared" si="256"/>
        <v/>
      </c>
      <c r="M3130" t="str">
        <f t="shared" si="257"/>
        <v/>
      </c>
      <c r="N3130" t="e">
        <v>#VALUE!</v>
      </c>
      <c r="O3130" t="e">
        <v>#VALUE!</v>
      </c>
      <c r="P3130" t="e">
        <v>#VALUE!</v>
      </c>
      <c r="R3130" t="e">
        <v>#VALUE!</v>
      </c>
      <c r="S3130" t="s">
        <v>35</v>
      </c>
    </row>
    <row r="3131" spans="12:19" x14ac:dyDescent="0.25">
      <c r="L3131" t="str">
        <f t="shared" si="256"/>
        <v/>
      </c>
      <c r="M3131" t="str">
        <f t="shared" si="257"/>
        <v/>
      </c>
      <c r="N3131" t="e">
        <v>#VALUE!</v>
      </c>
      <c r="O3131" t="e">
        <v>#VALUE!</v>
      </c>
      <c r="P3131" t="e">
        <v>#VALUE!</v>
      </c>
      <c r="R3131" t="e">
        <v>#VALUE!</v>
      </c>
      <c r="S3131" t="s">
        <v>35</v>
      </c>
    </row>
    <row r="3132" spans="12:19" x14ac:dyDescent="0.25">
      <c r="L3132" t="str">
        <f t="shared" si="256"/>
        <v/>
      </c>
      <c r="M3132" t="str">
        <f t="shared" si="257"/>
        <v/>
      </c>
    </row>
    <row r="3133" spans="12:19" x14ac:dyDescent="0.25">
      <c r="L3133" t="str">
        <f t="shared" si="256"/>
        <v/>
      </c>
      <c r="M3133" t="str">
        <f t="shared" si="257"/>
        <v/>
      </c>
    </row>
    <row r="3134" spans="12:19" x14ac:dyDescent="0.25">
      <c r="L3134" t="str">
        <f t="shared" si="256"/>
        <v/>
      </c>
      <c r="M3134" t="str">
        <f t="shared" si="257"/>
        <v/>
      </c>
      <c r="N3134" t="s">
        <v>32</v>
      </c>
      <c r="O3134" t="s">
        <v>33</v>
      </c>
      <c r="P3134" t="s">
        <v>34</v>
      </c>
    </row>
    <row r="3135" spans="12:19" x14ac:dyDescent="0.25">
      <c r="L3135" t="str">
        <f t="shared" si="256"/>
        <v/>
      </c>
      <c r="M3135" t="str">
        <f t="shared" si="257"/>
        <v/>
      </c>
      <c r="N3135" t="e">
        <f>COS(RADIANS(M3135))</f>
        <v>#VALUE!</v>
      </c>
      <c r="O3135" t="str">
        <f>IFERROR(-COS(RADIANS(DEGREES(ASIN(((SIN(RADIANS(M3135)))*$C$26)/(SQRT((((SIN(RADIANS(M3135)))*$C$26)^2)+(($C$22-$C$25-(((SIN(RADIANS(90-M3135)))*$C$26))-$C$23)^2))))))),"")</f>
        <v/>
      </c>
      <c r="P3135" t="e">
        <f>N3135</f>
        <v>#VALUE!</v>
      </c>
      <c r="R3135">
        <v>0</v>
      </c>
    </row>
    <row r="3136" spans="12:19" x14ac:dyDescent="0.25">
      <c r="L3136" t="str">
        <f t="shared" si="256"/>
        <v/>
      </c>
      <c r="M3136" t="str">
        <f t="shared" si="257"/>
        <v/>
      </c>
      <c r="N3136" t="e">
        <f>SIN(RADIANS(M3135))</f>
        <v>#VALUE!</v>
      </c>
      <c r="O3136" t="e">
        <f>SIN(RADIANS(DEGREES(ASIN(((SIN(RADIANS(M3135)))*$C$26)/(SQRT((((SIN(RADIANS(M3135)))*$C$26)^2)+(($C$22-$C$25-(((SIN(RADIANS(90-M3135)))*$C$26))-$C$23)^2)))))))</f>
        <v>#VALUE!</v>
      </c>
      <c r="P3136" t="e">
        <f>N3136</f>
        <v>#VALUE!</v>
      </c>
      <c r="R3136">
        <f>$C$6</f>
        <v>1333.5</v>
      </c>
    </row>
    <row r="3137" spans="12:19" x14ac:dyDescent="0.25">
      <c r="L3137" t="str">
        <f t="shared" si="256"/>
        <v/>
      </c>
      <c r="M3137" t="str">
        <f t="shared" si="257"/>
        <v/>
      </c>
      <c r="N3137">
        <v>0</v>
      </c>
      <c r="O3137" t="e">
        <f>$C$23*O3136</f>
        <v>#VALUE!</v>
      </c>
      <c r="P3137" t="e">
        <f>$C$22*P3136</f>
        <v>#VALUE!</v>
      </c>
      <c r="R3137">
        <f>$C$20*$C$6</f>
        <v>25325.832000000002</v>
      </c>
    </row>
    <row r="3138" spans="12:19" x14ac:dyDescent="0.25">
      <c r="L3138" t="str">
        <f t="shared" si="256"/>
        <v/>
      </c>
      <c r="M3138" t="str">
        <f t="shared" si="257"/>
        <v/>
      </c>
    </row>
    <row r="3139" spans="12:19" x14ac:dyDescent="0.25">
      <c r="L3139" t="str">
        <f t="shared" si="256"/>
        <v/>
      </c>
      <c r="M3139" t="str">
        <f t="shared" si="257"/>
        <v/>
      </c>
      <c r="N3139" t="e">
        <f t="array" ref="N3139:P3141">MINVERSE(N3135:P3137)</f>
        <v>#VALUE!</v>
      </c>
      <c r="O3139" t="e">
        <v>#VALUE!</v>
      </c>
      <c r="P3139" t="e">
        <v>#VALUE!</v>
      </c>
      <c r="R3139" t="e">
        <f t="array" ref="R3139:R3141">MMULT(N3139:P3141,R3135:R3137)</f>
        <v>#VALUE!</v>
      </c>
      <c r="S3139" t="s">
        <v>35</v>
      </c>
    </row>
    <row r="3140" spans="12:19" x14ac:dyDescent="0.25">
      <c r="L3140" t="str">
        <f t="shared" si="256"/>
        <v/>
      </c>
      <c r="M3140" t="str">
        <f t="shared" si="257"/>
        <v/>
      </c>
      <c r="N3140" t="e">
        <v>#VALUE!</v>
      </c>
      <c r="O3140" t="e">
        <v>#VALUE!</v>
      </c>
      <c r="P3140" t="e">
        <v>#VALUE!</v>
      </c>
      <c r="R3140" t="e">
        <v>#VALUE!</v>
      </c>
      <c r="S3140" t="s">
        <v>35</v>
      </c>
    </row>
    <row r="3141" spans="12:19" x14ac:dyDescent="0.25">
      <c r="L3141" t="str">
        <f t="shared" si="256"/>
        <v/>
      </c>
      <c r="M3141" t="str">
        <f t="shared" si="257"/>
        <v/>
      </c>
      <c r="N3141" t="e">
        <v>#VALUE!</v>
      </c>
      <c r="O3141" t="e">
        <v>#VALUE!</v>
      </c>
      <c r="P3141" t="e">
        <v>#VALUE!</v>
      </c>
      <c r="R3141" t="e">
        <v>#VALUE!</v>
      </c>
      <c r="S3141" t="s">
        <v>35</v>
      </c>
    </row>
    <row r="3142" spans="12:19" x14ac:dyDescent="0.25">
      <c r="L3142" t="str">
        <f t="shared" si="256"/>
        <v/>
      </c>
      <c r="M3142" t="str">
        <f t="shared" si="257"/>
        <v/>
      </c>
    </row>
    <row r="3143" spans="12:19" x14ac:dyDescent="0.25">
      <c r="L3143" t="str">
        <f t="shared" si="256"/>
        <v/>
      </c>
      <c r="M3143" t="str">
        <f t="shared" si="257"/>
        <v/>
      </c>
    </row>
    <row r="3144" spans="12:19" x14ac:dyDescent="0.25">
      <c r="L3144" t="str">
        <f t="shared" si="256"/>
        <v/>
      </c>
      <c r="M3144" t="str">
        <f t="shared" si="257"/>
        <v/>
      </c>
      <c r="N3144" t="s">
        <v>32</v>
      </c>
      <c r="O3144" t="s">
        <v>33</v>
      </c>
      <c r="P3144" t="s">
        <v>34</v>
      </c>
    </row>
    <row r="3145" spans="12:19" x14ac:dyDescent="0.25">
      <c r="L3145" t="str">
        <f t="shared" si="256"/>
        <v/>
      </c>
      <c r="M3145" t="str">
        <f t="shared" si="257"/>
        <v/>
      </c>
      <c r="N3145" t="e">
        <f>COS(RADIANS(M3145))</f>
        <v>#VALUE!</v>
      </c>
      <c r="O3145" t="str">
        <f>IFERROR(-COS(RADIANS(DEGREES(ASIN(((SIN(RADIANS(M3145)))*$C$26)/(SQRT((((SIN(RADIANS(M3145)))*$C$26)^2)+(($C$22-$C$25-(((SIN(RADIANS(90-M3145)))*$C$26))-$C$23)^2))))))),"")</f>
        <v/>
      </c>
      <c r="P3145" t="e">
        <f>N3145</f>
        <v>#VALUE!</v>
      </c>
      <c r="R3145">
        <v>0</v>
      </c>
    </row>
    <row r="3146" spans="12:19" x14ac:dyDescent="0.25">
      <c r="L3146" t="str">
        <f t="shared" si="256"/>
        <v/>
      </c>
      <c r="M3146" t="str">
        <f t="shared" si="257"/>
        <v/>
      </c>
      <c r="N3146" t="e">
        <f>SIN(RADIANS(M3145))</f>
        <v>#VALUE!</v>
      </c>
      <c r="O3146" t="e">
        <f>SIN(RADIANS(DEGREES(ASIN(((SIN(RADIANS(M3145)))*$C$26)/(SQRT((((SIN(RADIANS(M3145)))*$C$26)^2)+(($C$22-$C$25-(((SIN(RADIANS(90-M3145)))*$C$26))-$C$23)^2)))))))</f>
        <v>#VALUE!</v>
      </c>
      <c r="P3146" t="e">
        <f>N3146</f>
        <v>#VALUE!</v>
      </c>
      <c r="R3146">
        <f>$C$6</f>
        <v>1333.5</v>
      </c>
    </row>
    <row r="3147" spans="12:19" x14ac:dyDescent="0.25">
      <c r="L3147" t="str">
        <f t="shared" si="256"/>
        <v/>
      </c>
      <c r="M3147" t="str">
        <f t="shared" si="257"/>
        <v/>
      </c>
      <c r="N3147">
        <v>0</v>
      </c>
      <c r="O3147" t="e">
        <f>$C$23*O3146</f>
        <v>#VALUE!</v>
      </c>
      <c r="P3147" t="e">
        <f>$C$22*P3146</f>
        <v>#VALUE!</v>
      </c>
      <c r="R3147">
        <f>$C$20*$C$6</f>
        <v>25325.832000000002</v>
      </c>
    </row>
    <row r="3148" spans="12:19" x14ac:dyDescent="0.25">
      <c r="L3148" t="str">
        <f t="shared" ref="L3148:L3211" si="258">IF(M3148="","",L3138+1)</f>
        <v/>
      </c>
      <c r="M3148" t="str">
        <f t="shared" si="257"/>
        <v/>
      </c>
    </row>
    <row r="3149" spans="12:19" x14ac:dyDescent="0.25">
      <c r="L3149" t="str">
        <f t="shared" si="258"/>
        <v/>
      </c>
      <c r="M3149" t="str">
        <f t="shared" si="257"/>
        <v/>
      </c>
      <c r="N3149" t="e">
        <f t="array" ref="N3149:P3151">MINVERSE(N3145:P3147)</f>
        <v>#VALUE!</v>
      </c>
      <c r="O3149" t="e">
        <v>#VALUE!</v>
      </c>
      <c r="P3149" t="e">
        <v>#VALUE!</v>
      </c>
      <c r="R3149" t="e">
        <f t="array" ref="R3149:R3151">MMULT(N3149:P3151,R3145:R3147)</f>
        <v>#VALUE!</v>
      </c>
      <c r="S3149" t="s">
        <v>35</v>
      </c>
    </row>
    <row r="3150" spans="12:19" x14ac:dyDescent="0.25">
      <c r="L3150" t="str">
        <f t="shared" si="258"/>
        <v/>
      </c>
      <c r="M3150" t="str">
        <f t="shared" si="257"/>
        <v/>
      </c>
      <c r="N3150" t="e">
        <v>#VALUE!</v>
      </c>
      <c r="O3150" t="e">
        <v>#VALUE!</v>
      </c>
      <c r="P3150" t="e">
        <v>#VALUE!</v>
      </c>
      <c r="R3150" t="e">
        <v>#VALUE!</v>
      </c>
      <c r="S3150" t="s">
        <v>35</v>
      </c>
    </row>
    <row r="3151" spans="12:19" x14ac:dyDescent="0.25">
      <c r="L3151" t="str">
        <f t="shared" si="258"/>
        <v/>
      </c>
      <c r="M3151" t="str">
        <f t="shared" si="257"/>
        <v/>
      </c>
      <c r="N3151" t="e">
        <v>#VALUE!</v>
      </c>
      <c r="O3151" t="e">
        <v>#VALUE!</v>
      </c>
      <c r="P3151" t="e">
        <v>#VALUE!</v>
      </c>
      <c r="R3151" t="e">
        <v>#VALUE!</v>
      </c>
      <c r="S3151" t="s">
        <v>35</v>
      </c>
    </row>
    <row r="3152" spans="12:19" x14ac:dyDescent="0.25">
      <c r="L3152" t="str">
        <f t="shared" si="258"/>
        <v/>
      </c>
      <c r="M3152" t="str">
        <f t="shared" si="257"/>
        <v/>
      </c>
    </row>
    <row r="3153" spans="12:19" x14ac:dyDescent="0.25">
      <c r="L3153" t="str">
        <f t="shared" si="258"/>
        <v/>
      </c>
      <c r="M3153" t="str">
        <f t="shared" si="257"/>
        <v/>
      </c>
    </row>
    <row r="3154" spans="12:19" x14ac:dyDescent="0.25">
      <c r="L3154" t="str">
        <f t="shared" si="258"/>
        <v/>
      </c>
      <c r="M3154" t="str">
        <f t="shared" si="257"/>
        <v/>
      </c>
      <c r="N3154" t="s">
        <v>32</v>
      </c>
      <c r="O3154" t="s">
        <v>33</v>
      </c>
      <c r="P3154" t="s">
        <v>34</v>
      </c>
    </row>
    <row r="3155" spans="12:19" x14ac:dyDescent="0.25">
      <c r="L3155" t="str">
        <f t="shared" si="258"/>
        <v/>
      </c>
      <c r="M3155" t="str">
        <f t="shared" si="257"/>
        <v/>
      </c>
      <c r="N3155" t="e">
        <f>COS(RADIANS(M3155))</f>
        <v>#VALUE!</v>
      </c>
      <c r="O3155" t="str">
        <f>IFERROR(-COS(RADIANS(DEGREES(ASIN(((SIN(RADIANS(M3155)))*$C$26)/(SQRT((((SIN(RADIANS(M3155)))*$C$26)^2)+(($C$22-$C$25-(((SIN(RADIANS(90-M3155)))*$C$26))-$C$23)^2))))))),"")</f>
        <v/>
      </c>
      <c r="P3155" t="e">
        <f>N3155</f>
        <v>#VALUE!</v>
      </c>
      <c r="R3155">
        <v>0</v>
      </c>
    </row>
    <row r="3156" spans="12:19" x14ac:dyDescent="0.25">
      <c r="L3156" t="str">
        <f t="shared" si="258"/>
        <v/>
      </c>
      <c r="M3156" t="str">
        <f t="shared" si="257"/>
        <v/>
      </c>
      <c r="N3156" t="e">
        <f>SIN(RADIANS(M3155))</f>
        <v>#VALUE!</v>
      </c>
      <c r="O3156" t="e">
        <f>SIN(RADIANS(DEGREES(ASIN(((SIN(RADIANS(M3155)))*$C$26)/(SQRT((((SIN(RADIANS(M3155)))*$C$26)^2)+(($C$22-$C$25-(((SIN(RADIANS(90-M3155)))*$C$26))-$C$23)^2)))))))</f>
        <v>#VALUE!</v>
      </c>
      <c r="P3156" t="e">
        <f>N3156</f>
        <v>#VALUE!</v>
      </c>
      <c r="R3156">
        <f>$C$6</f>
        <v>1333.5</v>
      </c>
    </row>
    <row r="3157" spans="12:19" x14ac:dyDescent="0.25">
      <c r="L3157" t="str">
        <f t="shared" si="258"/>
        <v/>
      </c>
      <c r="M3157" t="str">
        <f t="shared" si="257"/>
        <v/>
      </c>
      <c r="N3157">
        <v>0</v>
      </c>
      <c r="O3157" t="e">
        <f>$C$23*O3156</f>
        <v>#VALUE!</v>
      </c>
      <c r="P3157" t="e">
        <f>$C$22*P3156</f>
        <v>#VALUE!</v>
      </c>
      <c r="R3157">
        <f>$C$20*$C$6</f>
        <v>25325.832000000002</v>
      </c>
    </row>
    <row r="3158" spans="12:19" x14ac:dyDescent="0.25">
      <c r="L3158" t="str">
        <f t="shared" si="258"/>
        <v/>
      </c>
      <c r="M3158" t="str">
        <f t="shared" si="257"/>
        <v/>
      </c>
    </row>
    <row r="3159" spans="12:19" x14ac:dyDescent="0.25">
      <c r="L3159" t="str">
        <f t="shared" si="258"/>
        <v/>
      </c>
      <c r="M3159" t="str">
        <f t="shared" si="257"/>
        <v/>
      </c>
      <c r="N3159" t="e">
        <f t="array" ref="N3159:P3161">MINVERSE(N3155:P3157)</f>
        <v>#VALUE!</v>
      </c>
      <c r="O3159" t="e">
        <v>#VALUE!</v>
      </c>
      <c r="P3159" t="e">
        <v>#VALUE!</v>
      </c>
      <c r="R3159" t="e">
        <f t="array" ref="R3159:R3161">MMULT(N3159:P3161,R3155:R3157)</f>
        <v>#VALUE!</v>
      </c>
      <c r="S3159" t="s">
        <v>35</v>
      </c>
    </row>
    <row r="3160" spans="12:19" x14ac:dyDescent="0.25">
      <c r="L3160" t="str">
        <f t="shared" si="258"/>
        <v/>
      </c>
      <c r="M3160" t="str">
        <f t="shared" si="257"/>
        <v/>
      </c>
      <c r="N3160" t="e">
        <v>#VALUE!</v>
      </c>
      <c r="O3160" t="e">
        <v>#VALUE!</v>
      </c>
      <c r="P3160" t="e">
        <v>#VALUE!</v>
      </c>
      <c r="R3160" t="e">
        <v>#VALUE!</v>
      </c>
      <c r="S3160" t="s">
        <v>35</v>
      </c>
    </row>
    <row r="3161" spans="12:19" x14ac:dyDescent="0.25">
      <c r="L3161" t="str">
        <f t="shared" si="258"/>
        <v/>
      </c>
      <c r="M3161" t="str">
        <f t="shared" si="257"/>
        <v/>
      </c>
      <c r="N3161" t="e">
        <v>#VALUE!</v>
      </c>
      <c r="O3161" t="e">
        <v>#VALUE!</v>
      </c>
      <c r="P3161" t="e">
        <v>#VALUE!</v>
      </c>
      <c r="R3161" t="e">
        <v>#VALUE!</v>
      </c>
      <c r="S3161" t="s">
        <v>35</v>
      </c>
    </row>
    <row r="3162" spans="12:19" x14ac:dyDescent="0.25">
      <c r="L3162" t="str">
        <f t="shared" si="258"/>
        <v/>
      </c>
      <c r="M3162" t="str">
        <f t="shared" si="257"/>
        <v/>
      </c>
    </row>
    <row r="3163" spans="12:19" x14ac:dyDescent="0.25">
      <c r="L3163" t="str">
        <f t="shared" si="258"/>
        <v/>
      </c>
      <c r="M3163" t="str">
        <f t="shared" si="257"/>
        <v/>
      </c>
    </row>
    <row r="3164" spans="12:19" x14ac:dyDescent="0.25">
      <c r="L3164" t="str">
        <f t="shared" si="258"/>
        <v/>
      </c>
      <c r="M3164" t="str">
        <f t="shared" si="257"/>
        <v/>
      </c>
      <c r="N3164" t="s">
        <v>32</v>
      </c>
      <c r="O3164" t="s">
        <v>33</v>
      </c>
      <c r="P3164" t="s">
        <v>34</v>
      </c>
    </row>
    <row r="3165" spans="12:19" x14ac:dyDescent="0.25">
      <c r="L3165" t="str">
        <f t="shared" si="258"/>
        <v/>
      </c>
      <c r="M3165" t="str">
        <f t="shared" si="257"/>
        <v/>
      </c>
      <c r="N3165" t="e">
        <f>COS(RADIANS(M3165))</f>
        <v>#VALUE!</v>
      </c>
      <c r="O3165" t="str">
        <f>IFERROR(-COS(RADIANS(DEGREES(ASIN(((SIN(RADIANS(M3165)))*$C$26)/(SQRT((((SIN(RADIANS(M3165)))*$C$26)^2)+(($C$22-$C$25-(((SIN(RADIANS(90-M3165)))*$C$26))-$C$23)^2))))))),"")</f>
        <v/>
      </c>
      <c r="P3165" t="e">
        <f>N3165</f>
        <v>#VALUE!</v>
      </c>
      <c r="R3165">
        <v>0</v>
      </c>
    </row>
    <row r="3166" spans="12:19" x14ac:dyDescent="0.25">
      <c r="L3166" t="str">
        <f t="shared" si="258"/>
        <v/>
      </c>
      <c r="M3166" t="str">
        <f t="shared" si="257"/>
        <v/>
      </c>
      <c r="N3166" t="e">
        <f>SIN(RADIANS(M3165))</f>
        <v>#VALUE!</v>
      </c>
      <c r="O3166" t="e">
        <f>SIN(RADIANS(DEGREES(ASIN(((SIN(RADIANS(M3165)))*$C$26)/(SQRT((((SIN(RADIANS(M3165)))*$C$26)^2)+(($C$22-$C$25-(((SIN(RADIANS(90-M3165)))*$C$26))-$C$23)^2)))))))</f>
        <v>#VALUE!</v>
      </c>
      <c r="P3166" t="e">
        <f>N3166</f>
        <v>#VALUE!</v>
      </c>
      <c r="R3166">
        <f>$C$6</f>
        <v>1333.5</v>
      </c>
    </row>
    <row r="3167" spans="12:19" x14ac:dyDescent="0.25">
      <c r="L3167" t="str">
        <f t="shared" si="258"/>
        <v/>
      </c>
      <c r="M3167" t="str">
        <f t="shared" si="257"/>
        <v/>
      </c>
      <c r="N3167">
        <v>0</v>
      </c>
      <c r="O3167" t="e">
        <f>$C$23*O3166</f>
        <v>#VALUE!</v>
      </c>
      <c r="P3167" t="e">
        <f>$C$22*P3166</f>
        <v>#VALUE!</v>
      </c>
      <c r="R3167">
        <f>$C$20*$C$6</f>
        <v>25325.832000000002</v>
      </c>
    </row>
    <row r="3168" spans="12:19" x14ac:dyDescent="0.25">
      <c r="L3168" t="str">
        <f t="shared" si="258"/>
        <v/>
      </c>
      <c r="M3168" t="str">
        <f t="shared" si="257"/>
        <v/>
      </c>
    </row>
    <row r="3169" spans="12:19" x14ac:dyDescent="0.25">
      <c r="L3169" t="str">
        <f t="shared" si="258"/>
        <v/>
      </c>
      <c r="M3169" t="str">
        <f t="shared" si="257"/>
        <v/>
      </c>
      <c r="N3169" t="e">
        <f t="array" ref="N3169:P3171">MINVERSE(N3165:P3167)</f>
        <v>#VALUE!</v>
      </c>
      <c r="O3169" t="e">
        <v>#VALUE!</v>
      </c>
      <c r="P3169" t="e">
        <v>#VALUE!</v>
      </c>
      <c r="R3169" t="e">
        <f t="array" ref="R3169:R3171">MMULT(N3169:P3171,R3165:R3167)</f>
        <v>#VALUE!</v>
      </c>
      <c r="S3169" t="s">
        <v>35</v>
      </c>
    </row>
    <row r="3170" spans="12:19" x14ac:dyDescent="0.25">
      <c r="L3170" t="str">
        <f t="shared" si="258"/>
        <v/>
      </c>
      <c r="M3170" t="str">
        <f t="shared" si="257"/>
        <v/>
      </c>
      <c r="N3170" t="e">
        <v>#VALUE!</v>
      </c>
      <c r="O3170" t="e">
        <v>#VALUE!</v>
      </c>
      <c r="P3170" t="e">
        <v>#VALUE!</v>
      </c>
      <c r="R3170" t="e">
        <v>#VALUE!</v>
      </c>
      <c r="S3170" t="s">
        <v>35</v>
      </c>
    </row>
    <row r="3171" spans="12:19" x14ac:dyDescent="0.25">
      <c r="L3171" t="str">
        <f t="shared" si="258"/>
        <v/>
      </c>
      <c r="M3171" t="str">
        <f t="shared" ref="M3171:M3234" si="259">IF(M3161="","",IF(((M3161+$O$61)&gt;=$O$49+($O$61/2)),"",(M3161+$O$61)))</f>
        <v/>
      </c>
      <c r="N3171" t="e">
        <v>#VALUE!</v>
      </c>
      <c r="O3171" t="e">
        <v>#VALUE!</v>
      </c>
      <c r="P3171" t="e">
        <v>#VALUE!</v>
      </c>
      <c r="R3171" t="e">
        <v>#VALUE!</v>
      </c>
      <c r="S3171" t="s">
        <v>35</v>
      </c>
    </row>
    <row r="3172" spans="12:19" x14ac:dyDescent="0.25">
      <c r="L3172" t="str">
        <f t="shared" si="258"/>
        <v/>
      </c>
      <c r="M3172" t="str">
        <f t="shared" si="259"/>
        <v/>
      </c>
    </row>
    <row r="3173" spans="12:19" x14ac:dyDescent="0.25">
      <c r="L3173" t="str">
        <f t="shared" si="258"/>
        <v/>
      </c>
      <c r="M3173" t="str">
        <f t="shared" si="259"/>
        <v/>
      </c>
    </row>
    <row r="3174" spans="12:19" x14ac:dyDescent="0.25">
      <c r="L3174" t="str">
        <f t="shared" si="258"/>
        <v/>
      </c>
      <c r="M3174" t="str">
        <f t="shared" si="259"/>
        <v/>
      </c>
      <c r="N3174" t="s">
        <v>32</v>
      </c>
      <c r="O3174" t="s">
        <v>33</v>
      </c>
      <c r="P3174" t="s">
        <v>34</v>
      </c>
    </row>
    <row r="3175" spans="12:19" x14ac:dyDescent="0.25">
      <c r="L3175" t="str">
        <f t="shared" si="258"/>
        <v/>
      </c>
      <c r="M3175" t="str">
        <f t="shared" si="259"/>
        <v/>
      </c>
      <c r="N3175" t="e">
        <f>COS(RADIANS(M3175))</f>
        <v>#VALUE!</v>
      </c>
      <c r="O3175" t="str">
        <f>IFERROR(-COS(RADIANS(DEGREES(ASIN(((SIN(RADIANS(M3175)))*$C$26)/(SQRT((((SIN(RADIANS(M3175)))*$C$26)^2)+(($C$22-$C$25-(((SIN(RADIANS(90-M3175)))*$C$26))-$C$23)^2))))))),"")</f>
        <v/>
      </c>
      <c r="P3175" t="e">
        <f>N3175</f>
        <v>#VALUE!</v>
      </c>
      <c r="R3175">
        <v>0</v>
      </c>
    </row>
    <row r="3176" spans="12:19" x14ac:dyDescent="0.25">
      <c r="L3176" t="str">
        <f t="shared" si="258"/>
        <v/>
      </c>
      <c r="M3176" t="str">
        <f t="shared" si="259"/>
        <v/>
      </c>
      <c r="N3176" t="e">
        <f>SIN(RADIANS(M3175))</f>
        <v>#VALUE!</v>
      </c>
      <c r="O3176" t="e">
        <f>SIN(RADIANS(DEGREES(ASIN(((SIN(RADIANS(M3175)))*$C$26)/(SQRT((((SIN(RADIANS(M3175)))*$C$26)^2)+(($C$22-$C$25-(((SIN(RADIANS(90-M3175)))*$C$26))-$C$23)^2)))))))</f>
        <v>#VALUE!</v>
      </c>
      <c r="P3176" t="e">
        <f>N3176</f>
        <v>#VALUE!</v>
      </c>
      <c r="R3176">
        <f>$C$6</f>
        <v>1333.5</v>
      </c>
    </row>
    <row r="3177" spans="12:19" x14ac:dyDescent="0.25">
      <c r="L3177" t="str">
        <f t="shared" si="258"/>
        <v/>
      </c>
      <c r="M3177" t="str">
        <f t="shared" si="259"/>
        <v/>
      </c>
      <c r="N3177">
        <v>0</v>
      </c>
      <c r="O3177" t="e">
        <f>$C$23*O3176</f>
        <v>#VALUE!</v>
      </c>
      <c r="P3177" t="e">
        <f>$C$22*P3176</f>
        <v>#VALUE!</v>
      </c>
      <c r="R3177">
        <f>$C$20*$C$6</f>
        <v>25325.832000000002</v>
      </c>
    </row>
    <row r="3178" spans="12:19" x14ac:dyDescent="0.25">
      <c r="L3178" t="str">
        <f t="shared" si="258"/>
        <v/>
      </c>
      <c r="M3178" t="str">
        <f t="shared" si="259"/>
        <v/>
      </c>
    </row>
    <row r="3179" spans="12:19" x14ac:dyDescent="0.25">
      <c r="L3179" t="str">
        <f t="shared" si="258"/>
        <v/>
      </c>
      <c r="M3179" t="str">
        <f t="shared" si="259"/>
        <v/>
      </c>
      <c r="N3179" t="e">
        <f t="array" ref="N3179:P3181">MINVERSE(N3175:P3177)</f>
        <v>#VALUE!</v>
      </c>
      <c r="O3179" t="e">
        <v>#VALUE!</v>
      </c>
      <c r="P3179" t="e">
        <v>#VALUE!</v>
      </c>
      <c r="R3179" t="e">
        <f t="array" ref="R3179:R3181">MMULT(N3179:P3181,R3175:R3177)</f>
        <v>#VALUE!</v>
      </c>
      <c r="S3179" t="s">
        <v>35</v>
      </c>
    </row>
    <row r="3180" spans="12:19" x14ac:dyDescent="0.25">
      <c r="L3180" t="str">
        <f t="shared" si="258"/>
        <v/>
      </c>
      <c r="M3180" t="str">
        <f t="shared" si="259"/>
        <v/>
      </c>
      <c r="N3180" t="e">
        <v>#VALUE!</v>
      </c>
      <c r="O3180" t="e">
        <v>#VALUE!</v>
      </c>
      <c r="P3180" t="e">
        <v>#VALUE!</v>
      </c>
      <c r="R3180" t="e">
        <v>#VALUE!</v>
      </c>
      <c r="S3180" t="s">
        <v>35</v>
      </c>
    </row>
    <row r="3181" spans="12:19" x14ac:dyDescent="0.25">
      <c r="L3181" t="str">
        <f t="shared" si="258"/>
        <v/>
      </c>
      <c r="M3181" t="str">
        <f t="shared" si="259"/>
        <v/>
      </c>
      <c r="N3181" t="e">
        <v>#VALUE!</v>
      </c>
      <c r="O3181" t="e">
        <v>#VALUE!</v>
      </c>
      <c r="P3181" t="e">
        <v>#VALUE!</v>
      </c>
      <c r="R3181" t="e">
        <v>#VALUE!</v>
      </c>
      <c r="S3181" t="s">
        <v>35</v>
      </c>
    </row>
    <row r="3182" spans="12:19" x14ac:dyDescent="0.25">
      <c r="L3182" t="str">
        <f t="shared" si="258"/>
        <v/>
      </c>
      <c r="M3182" t="str">
        <f t="shared" si="259"/>
        <v/>
      </c>
    </row>
    <row r="3183" spans="12:19" x14ac:dyDescent="0.25">
      <c r="L3183" t="str">
        <f t="shared" si="258"/>
        <v/>
      </c>
      <c r="M3183" t="str">
        <f t="shared" si="259"/>
        <v/>
      </c>
    </row>
    <row r="3184" spans="12:19" x14ac:dyDescent="0.25">
      <c r="L3184" t="str">
        <f t="shared" si="258"/>
        <v/>
      </c>
      <c r="M3184" t="str">
        <f t="shared" si="259"/>
        <v/>
      </c>
      <c r="N3184" t="s">
        <v>32</v>
      </c>
      <c r="O3184" t="s">
        <v>33</v>
      </c>
      <c r="P3184" t="s">
        <v>34</v>
      </c>
    </row>
    <row r="3185" spans="12:19" x14ac:dyDescent="0.25">
      <c r="L3185" t="str">
        <f t="shared" si="258"/>
        <v/>
      </c>
      <c r="M3185" t="str">
        <f t="shared" si="259"/>
        <v/>
      </c>
      <c r="N3185" t="e">
        <f>COS(RADIANS(M3185))</f>
        <v>#VALUE!</v>
      </c>
      <c r="O3185" t="str">
        <f>IFERROR(-COS(RADIANS(DEGREES(ASIN(((SIN(RADIANS(M3185)))*$C$26)/(SQRT((((SIN(RADIANS(M3185)))*$C$26)^2)+(($C$22-$C$25-(((SIN(RADIANS(90-M3185)))*$C$26))-$C$23)^2))))))),"")</f>
        <v/>
      </c>
      <c r="P3185" t="e">
        <f>N3185</f>
        <v>#VALUE!</v>
      </c>
      <c r="R3185">
        <v>0</v>
      </c>
    </row>
    <row r="3186" spans="12:19" x14ac:dyDescent="0.25">
      <c r="L3186" t="str">
        <f t="shared" si="258"/>
        <v/>
      </c>
      <c r="M3186" t="str">
        <f t="shared" si="259"/>
        <v/>
      </c>
      <c r="N3186" t="e">
        <f>SIN(RADIANS(M3185))</f>
        <v>#VALUE!</v>
      </c>
      <c r="O3186" t="e">
        <f>SIN(RADIANS(DEGREES(ASIN(((SIN(RADIANS(M3185)))*$C$26)/(SQRT((((SIN(RADIANS(M3185)))*$C$26)^2)+(($C$22-$C$25-(((SIN(RADIANS(90-M3185)))*$C$26))-$C$23)^2)))))))</f>
        <v>#VALUE!</v>
      </c>
      <c r="P3186" t="e">
        <f>N3186</f>
        <v>#VALUE!</v>
      </c>
      <c r="R3186">
        <f>$C$6</f>
        <v>1333.5</v>
      </c>
    </row>
    <row r="3187" spans="12:19" x14ac:dyDescent="0.25">
      <c r="L3187" t="str">
        <f t="shared" si="258"/>
        <v/>
      </c>
      <c r="M3187" t="str">
        <f t="shared" si="259"/>
        <v/>
      </c>
      <c r="N3187">
        <v>0</v>
      </c>
      <c r="O3187" t="e">
        <f>$C$23*O3186</f>
        <v>#VALUE!</v>
      </c>
      <c r="P3187" t="e">
        <f>$C$22*P3186</f>
        <v>#VALUE!</v>
      </c>
      <c r="R3187">
        <f>$C$20*$C$6</f>
        <v>25325.832000000002</v>
      </c>
    </row>
    <row r="3188" spans="12:19" x14ac:dyDescent="0.25">
      <c r="L3188" t="str">
        <f t="shared" si="258"/>
        <v/>
      </c>
      <c r="M3188" t="str">
        <f t="shared" si="259"/>
        <v/>
      </c>
    </row>
    <row r="3189" spans="12:19" x14ac:dyDescent="0.25">
      <c r="L3189" t="str">
        <f t="shared" si="258"/>
        <v/>
      </c>
      <c r="M3189" t="str">
        <f t="shared" si="259"/>
        <v/>
      </c>
      <c r="N3189" t="e">
        <f t="array" ref="N3189:P3191">MINVERSE(N3185:P3187)</f>
        <v>#VALUE!</v>
      </c>
      <c r="O3189" t="e">
        <v>#VALUE!</v>
      </c>
      <c r="P3189" t="e">
        <v>#VALUE!</v>
      </c>
      <c r="R3189" t="e">
        <f t="array" ref="R3189:R3191">MMULT(N3189:P3191,R3185:R3187)</f>
        <v>#VALUE!</v>
      </c>
      <c r="S3189" t="s">
        <v>35</v>
      </c>
    </row>
    <row r="3190" spans="12:19" x14ac:dyDescent="0.25">
      <c r="L3190" t="str">
        <f t="shared" si="258"/>
        <v/>
      </c>
      <c r="M3190" t="str">
        <f t="shared" si="259"/>
        <v/>
      </c>
      <c r="N3190" t="e">
        <v>#VALUE!</v>
      </c>
      <c r="O3190" t="e">
        <v>#VALUE!</v>
      </c>
      <c r="P3190" t="e">
        <v>#VALUE!</v>
      </c>
      <c r="R3190" t="e">
        <v>#VALUE!</v>
      </c>
      <c r="S3190" t="s">
        <v>35</v>
      </c>
    </row>
    <row r="3191" spans="12:19" x14ac:dyDescent="0.25">
      <c r="L3191" t="str">
        <f t="shared" si="258"/>
        <v/>
      </c>
      <c r="M3191" t="str">
        <f t="shared" si="259"/>
        <v/>
      </c>
      <c r="N3191" t="e">
        <v>#VALUE!</v>
      </c>
      <c r="O3191" t="e">
        <v>#VALUE!</v>
      </c>
      <c r="P3191" t="e">
        <v>#VALUE!</v>
      </c>
      <c r="R3191" t="e">
        <v>#VALUE!</v>
      </c>
      <c r="S3191" t="s">
        <v>35</v>
      </c>
    </row>
    <row r="3192" spans="12:19" x14ac:dyDescent="0.25">
      <c r="L3192" t="str">
        <f t="shared" si="258"/>
        <v/>
      </c>
      <c r="M3192" t="str">
        <f t="shared" si="259"/>
        <v/>
      </c>
    </row>
    <row r="3193" spans="12:19" x14ac:dyDescent="0.25">
      <c r="L3193" t="str">
        <f t="shared" si="258"/>
        <v/>
      </c>
      <c r="M3193" t="str">
        <f t="shared" si="259"/>
        <v/>
      </c>
    </row>
    <row r="3194" spans="12:19" x14ac:dyDescent="0.25">
      <c r="L3194" t="str">
        <f t="shared" si="258"/>
        <v/>
      </c>
      <c r="M3194" t="str">
        <f t="shared" si="259"/>
        <v/>
      </c>
      <c r="N3194" t="s">
        <v>32</v>
      </c>
      <c r="O3194" t="s">
        <v>33</v>
      </c>
      <c r="P3194" t="s">
        <v>34</v>
      </c>
    </row>
    <row r="3195" spans="12:19" x14ac:dyDescent="0.25">
      <c r="L3195" t="str">
        <f t="shared" si="258"/>
        <v/>
      </c>
      <c r="M3195" t="str">
        <f t="shared" si="259"/>
        <v/>
      </c>
      <c r="N3195" t="e">
        <f>COS(RADIANS(M3195))</f>
        <v>#VALUE!</v>
      </c>
      <c r="O3195" t="str">
        <f>IFERROR(-COS(RADIANS(DEGREES(ASIN(((SIN(RADIANS(M3195)))*$C$26)/(SQRT((((SIN(RADIANS(M3195)))*$C$26)^2)+(($C$22-$C$25-(((SIN(RADIANS(90-M3195)))*$C$26))-$C$23)^2))))))),"")</f>
        <v/>
      </c>
      <c r="P3195" t="e">
        <f>N3195</f>
        <v>#VALUE!</v>
      </c>
      <c r="R3195">
        <v>0</v>
      </c>
    </row>
    <row r="3196" spans="12:19" x14ac:dyDescent="0.25">
      <c r="L3196" t="str">
        <f t="shared" si="258"/>
        <v/>
      </c>
      <c r="M3196" t="str">
        <f t="shared" si="259"/>
        <v/>
      </c>
      <c r="N3196" t="e">
        <f>SIN(RADIANS(M3195))</f>
        <v>#VALUE!</v>
      </c>
      <c r="O3196" t="e">
        <f>SIN(RADIANS(DEGREES(ASIN(((SIN(RADIANS(M3195)))*$C$26)/(SQRT((((SIN(RADIANS(M3195)))*$C$26)^2)+(($C$22-$C$25-(((SIN(RADIANS(90-M3195)))*$C$26))-$C$23)^2)))))))</f>
        <v>#VALUE!</v>
      </c>
      <c r="P3196" t="e">
        <f>N3196</f>
        <v>#VALUE!</v>
      </c>
      <c r="R3196">
        <f>$C$6</f>
        <v>1333.5</v>
      </c>
    </row>
    <row r="3197" spans="12:19" x14ac:dyDescent="0.25">
      <c r="L3197" t="str">
        <f t="shared" si="258"/>
        <v/>
      </c>
      <c r="M3197" t="str">
        <f t="shared" si="259"/>
        <v/>
      </c>
      <c r="N3197">
        <v>0</v>
      </c>
      <c r="O3197" t="e">
        <f>$C$23*O3196</f>
        <v>#VALUE!</v>
      </c>
      <c r="P3197" t="e">
        <f>$C$22*P3196</f>
        <v>#VALUE!</v>
      </c>
      <c r="R3197">
        <f>$C$20*$C$6</f>
        <v>25325.832000000002</v>
      </c>
    </row>
    <row r="3198" spans="12:19" x14ac:dyDescent="0.25">
      <c r="L3198" t="str">
        <f t="shared" si="258"/>
        <v/>
      </c>
      <c r="M3198" t="str">
        <f t="shared" si="259"/>
        <v/>
      </c>
    </row>
    <row r="3199" spans="12:19" x14ac:dyDescent="0.25">
      <c r="L3199" t="str">
        <f t="shared" si="258"/>
        <v/>
      </c>
      <c r="M3199" t="str">
        <f t="shared" si="259"/>
        <v/>
      </c>
      <c r="N3199" t="e">
        <f t="array" ref="N3199:P3201">MINVERSE(N3195:P3197)</f>
        <v>#VALUE!</v>
      </c>
      <c r="O3199" t="e">
        <v>#VALUE!</v>
      </c>
      <c r="P3199" t="e">
        <v>#VALUE!</v>
      </c>
      <c r="R3199" t="e">
        <f t="array" ref="R3199:R3201">MMULT(N3199:P3201,R3195:R3197)</f>
        <v>#VALUE!</v>
      </c>
      <c r="S3199" t="s">
        <v>35</v>
      </c>
    </row>
    <row r="3200" spans="12:19" x14ac:dyDescent="0.25">
      <c r="L3200" t="str">
        <f t="shared" si="258"/>
        <v/>
      </c>
      <c r="M3200" t="str">
        <f t="shared" si="259"/>
        <v/>
      </c>
      <c r="N3200" t="e">
        <v>#VALUE!</v>
      </c>
      <c r="O3200" t="e">
        <v>#VALUE!</v>
      </c>
      <c r="P3200" t="e">
        <v>#VALUE!</v>
      </c>
      <c r="R3200" t="e">
        <v>#VALUE!</v>
      </c>
      <c r="S3200" t="s">
        <v>35</v>
      </c>
    </row>
    <row r="3201" spans="12:19" x14ac:dyDescent="0.25">
      <c r="L3201" t="str">
        <f t="shared" si="258"/>
        <v/>
      </c>
      <c r="M3201" t="str">
        <f t="shared" si="259"/>
        <v/>
      </c>
      <c r="N3201" t="e">
        <v>#VALUE!</v>
      </c>
      <c r="O3201" t="e">
        <v>#VALUE!</v>
      </c>
      <c r="P3201" t="e">
        <v>#VALUE!</v>
      </c>
      <c r="R3201" t="e">
        <v>#VALUE!</v>
      </c>
      <c r="S3201" t="s">
        <v>35</v>
      </c>
    </row>
    <row r="3202" spans="12:19" x14ac:dyDescent="0.25">
      <c r="L3202" t="str">
        <f t="shared" si="258"/>
        <v/>
      </c>
      <c r="M3202" t="str">
        <f t="shared" si="259"/>
        <v/>
      </c>
    </row>
    <row r="3203" spans="12:19" x14ac:dyDescent="0.25">
      <c r="L3203" t="str">
        <f t="shared" si="258"/>
        <v/>
      </c>
      <c r="M3203" t="str">
        <f t="shared" si="259"/>
        <v/>
      </c>
    </row>
    <row r="3204" spans="12:19" x14ac:dyDescent="0.25">
      <c r="L3204" t="str">
        <f t="shared" si="258"/>
        <v/>
      </c>
      <c r="M3204" t="str">
        <f t="shared" si="259"/>
        <v/>
      </c>
      <c r="N3204" t="s">
        <v>32</v>
      </c>
      <c r="O3204" t="s">
        <v>33</v>
      </c>
      <c r="P3204" t="s">
        <v>34</v>
      </c>
    </row>
    <row r="3205" spans="12:19" x14ac:dyDescent="0.25">
      <c r="L3205" t="str">
        <f t="shared" si="258"/>
        <v/>
      </c>
      <c r="M3205" t="str">
        <f t="shared" si="259"/>
        <v/>
      </c>
      <c r="N3205" t="e">
        <f>COS(RADIANS(M3205))</f>
        <v>#VALUE!</v>
      </c>
      <c r="O3205" t="str">
        <f>IFERROR(-COS(RADIANS(DEGREES(ASIN(((SIN(RADIANS(M3205)))*$C$26)/(SQRT((((SIN(RADIANS(M3205)))*$C$26)^2)+(($C$22-$C$25-(((SIN(RADIANS(90-M3205)))*$C$26))-$C$23)^2))))))),"")</f>
        <v/>
      </c>
      <c r="P3205" t="e">
        <f>N3205</f>
        <v>#VALUE!</v>
      </c>
      <c r="R3205">
        <v>0</v>
      </c>
    </row>
    <row r="3206" spans="12:19" x14ac:dyDescent="0.25">
      <c r="L3206" t="str">
        <f t="shared" si="258"/>
        <v/>
      </c>
      <c r="M3206" t="str">
        <f t="shared" si="259"/>
        <v/>
      </c>
      <c r="N3206" t="e">
        <f>SIN(RADIANS(M3205))</f>
        <v>#VALUE!</v>
      </c>
      <c r="O3206" t="e">
        <f>SIN(RADIANS(DEGREES(ASIN(((SIN(RADIANS(M3205)))*$C$26)/(SQRT((((SIN(RADIANS(M3205)))*$C$26)^2)+(($C$22-$C$25-(((SIN(RADIANS(90-M3205)))*$C$26))-$C$23)^2)))))))</f>
        <v>#VALUE!</v>
      </c>
      <c r="P3206" t="e">
        <f>N3206</f>
        <v>#VALUE!</v>
      </c>
      <c r="R3206">
        <f>$C$6</f>
        <v>1333.5</v>
      </c>
    </row>
    <row r="3207" spans="12:19" x14ac:dyDescent="0.25">
      <c r="L3207" t="str">
        <f t="shared" si="258"/>
        <v/>
      </c>
      <c r="M3207" t="str">
        <f t="shared" si="259"/>
        <v/>
      </c>
      <c r="N3207">
        <v>0</v>
      </c>
      <c r="O3207" t="e">
        <f>$C$23*O3206</f>
        <v>#VALUE!</v>
      </c>
      <c r="P3207" t="e">
        <f>$C$22*P3206</f>
        <v>#VALUE!</v>
      </c>
      <c r="R3207">
        <f>$C$20*$C$6</f>
        <v>25325.832000000002</v>
      </c>
    </row>
    <row r="3208" spans="12:19" x14ac:dyDescent="0.25">
      <c r="L3208" t="str">
        <f t="shared" si="258"/>
        <v/>
      </c>
      <c r="M3208" t="str">
        <f t="shared" si="259"/>
        <v/>
      </c>
    </row>
    <row r="3209" spans="12:19" x14ac:dyDescent="0.25">
      <c r="L3209" t="str">
        <f t="shared" si="258"/>
        <v/>
      </c>
      <c r="M3209" t="str">
        <f t="shared" si="259"/>
        <v/>
      </c>
      <c r="N3209" t="e">
        <f t="array" ref="N3209:P3211">MINVERSE(N3205:P3207)</f>
        <v>#VALUE!</v>
      </c>
      <c r="O3209" t="e">
        <v>#VALUE!</v>
      </c>
      <c r="P3209" t="e">
        <v>#VALUE!</v>
      </c>
      <c r="R3209" t="e">
        <f t="array" ref="R3209:R3211">MMULT(N3209:P3211,R3205:R3207)</f>
        <v>#VALUE!</v>
      </c>
      <c r="S3209" t="s">
        <v>35</v>
      </c>
    </row>
    <row r="3210" spans="12:19" x14ac:dyDescent="0.25">
      <c r="L3210" t="str">
        <f t="shared" si="258"/>
        <v/>
      </c>
      <c r="M3210" t="str">
        <f t="shared" si="259"/>
        <v/>
      </c>
      <c r="N3210" t="e">
        <v>#VALUE!</v>
      </c>
      <c r="O3210" t="e">
        <v>#VALUE!</v>
      </c>
      <c r="P3210" t="e">
        <v>#VALUE!</v>
      </c>
      <c r="R3210" t="e">
        <v>#VALUE!</v>
      </c>
      <c r="S3210" t="s">
        <v>35</v>
      </c>
    </row>
    <row r="3211" spans="12:19" x14ac:dyDescent="0.25">
      <c r="L3211" t="str">
        <f t="shared" si="258"/>
        <v/>
      </c>
      <c r="M3211" t="str">
        <f t="shared" si="259"/>
        <v/>
      </c>
      <c r="N3211" t="e">
        <v>#VALUE!</v>
      </c>
      <c r="O3211" t="e">
        <v>#VALUE!</v>
      </c>
      <c r="P3211" t="e">
        <v>#VALUE!</v>
      </c>
      <c r="R3211" t="e">
        <v>#VALUE!</v>
      </c>
      <c r="S3211" t="s">
        <v>35</v>
      </c>
    </row>
    <row r="3212" spans="12:19" x14ac:dyDescent="0.25">
      <c r="L3212" t="str">
        <f t="shared" ref="L3212:L3275" si="260">IF(M3212="","",L3202+1)</f>
        <v/>
      </c>
      <c r="M3212" t="str">
        <f t="shared" si="259"/>
        <v/>
      </c>
    </row>
    <row r="3213" spans="12:19" x14ac:dyDescent="0.25">
      <c r="L3213" t="str">
        <f t="shared" si="260"/>
        <v/>
      </c>
      <c r="M3213" t="str">
        <f t="shared" si="259"/>
        <v/>
      </c>
    </row>
    <row r="3214" spans="12:19" x14ac:dyDescent="0.25">
      <c r="L3214" t="str">
        <f t="shared" si="260"/>
        <v/>
      </c>
      <c r="M3214" t="str">
        <f t="shared" si="259"/>
        <v/>
      </c>
      <c r="N3214" t="s">
        <v>32</v>
      </c>
      <c r="O3214" t="s">
        <v>33</v>
      </c>
      <c r="P3214" t="s">
        <v>34</v>
      </c>
    </row>
    <row r="3215" spans="12:19" x14ac:dyDescent="0.25">
      <c r="L3215" t="str">
        <f t="shared" si="260"/>
        <v/>
      </c>
      <c r="M3215" t="str">
        <f t="shared" si="259"/>
        <v/>
      </c>
      <c r="N3215" t="e">
        <f>COS(RADIANS(M3215))</f>
        <v>#VALUE!</v>
      </c>
      <c r="O3215" t="str">
        <f>IFERROR(-COS(RADIANS(DEGREES(ASIN(((SIN(RADIANS(M3215)))*$C$26)/(SQRT((((SIN(RADIANS(M3215)))*$C$26)^2)+(($C$22-$C$25-(((SIN(RADIANS(90-M3215)))*$C$26))-$C$23)^2))))))),"")</f>
        <v/>
      </c>
      <c r="P3215" t="e">
        <f>N3215</f>
        <v>#VALUE!</v>
      </c>
      <c r="R3215">
        <v>0</v>
      </c>
    </row>
    <row r="3216" spans="12:19" x14ac:dyDescent="0.25">
      <c r="L3216" t="str">
        <f t="shared" si="260"/>
        <v/>
      </c>
      <c r="M3216" t="str">
        <f t="shared" si="259"/>
        <v/>
      </c>
      <c r="N3216" t="e">
        <f>SIN(RADIANS(M3215))</f>
        <v>#VALUE!</v>
      </c>
      <c r="O3216" t="e">
        <f>SIN(RADIANS(DEGREES(ASIN(((SIN(RADIANS(M3215)))*$C$26)/(SQRT((((SIN(RADIANS(M3215)))*$C$26)^2)+(($C$22-$C$25-(((SIN(RADIANS(90-M3215)))*$C$26))-$C$23)^2)))))))</f>
        <v>#VALUE!</v>
      </c>
      <c r="P3216" t="e">
        <f>N3216</f>
        <v>#VALUE!</v>
      </c>
      <c r="R3216">
        <f>$C$6</f>
        <v>1333.5</v>
      </c>
    </row>
    <row r="3217" spans="12:19" x14ac:dyDescent="0.25">
      <c r="L3217" t="str">
        <f t="shared" si="260"/>
        <v/>
      </c>
      <c r="M3217" t="str">
        <f t="shared" si="259"/>
        <v/>
      </c>
      <c r="N3217">
        <v>0</v>
      </c>
      <c r="O3217" t="e">
        <f>$C$23*O3216</f>
        <v>#VALUE!</v>
      </c>
      <c r="P3217" t="e">
        <f>$C$22*P3216</f>
        <v>#VALUE!</v>
      </c>
      <c r="R3217">
        <f>$C$20*$C$6</f>
        <v>25325.832000000002</v>
      </c>
    </row>
    <row r="3218" spans="12:19" x14ac:dyDescent="0.25">
      <c r="L3218" t="str">
        <f t="shared" si="260"/>
        <v/>
      </c>
      <c r="M3218" t="str">
        <f t="shared" si="259"/>
        <v/>
      </c>
    </row>
    <row r="3219" spans="12:19" x14ac:dyDescent="0.25">
      <c r="L3219" t="str">
        <f t="shared" si="260"/>
        <v/>
      </c>
      <c r="M3219" t="str">
        <f t="shared" si="259"/>
        <v/>
      </c>
      <c r="N3219" t="e">
        <f t="array" ref="N3219:P3221">MINVERSE(N3215:P3217)</f>
        <v>#VALUE!</v>
      </c>
      <c r="O3219" t="e">
        <v>#VALUE!</v>
      </c>
      <c r="P3219" t="e">
        <v>#VALUE!</v>
      </c>
      <c r="R3219" t="e">
        <f t="array" ref="R3219:R3221">MMULT(N3219:P3221,R3215:R3217)</f>
        <v>#VALUE!</v>
      </c>
      <c r="S3219" t="s">
        <v>35</v>
      </c>
    </row>
    <row r="3220" spans="12:19" x14ac:dyDescent="0.25">
      <c r="L3220" t="str">
        <f t="shared" si="260"/>
        <v/>
      </c>
      <c r="M3220" t="str">
        <f t="shared" si="259"/>
        <v/>
      </c>
      <c r="N3220" t="e">
        <v>#VALUE!</v>
      </c>
      <c r="O3220" t="e">
        <v>#VALUE!</v>
      </c>
      <c r="P3220" t="e">
        <v>#VALUE!</v>
      </c>
      <c r="R3220" t="e">
        <v>#VALUE!</v>
      </c>
      <c r="S3220" t="s">
        <v>35</v>
      </c>
    </row>
    <row r="3221" spans="12:19" x14ac:dyDescent="0.25">
      <c r="L3221" t="str">
        <f t="shared" si="260"/>
        <v/>
      </c>
      <c r="M3221" t="str">
        <f t="shared" si="259"/>
        <v/>
      </c>
      <c r="N3221" t="e">
        <v>#VALUE!</v>
      </c>
      <c r="O3221" t="e">
        <v>#VALUE!</v>
      </c>
      <c r="P3221" t="e">
        <v>#VALUE!</v>
      </c>
      <c r="R3221" t="e">
        <v>#VALUE!</v>
      </c>
      <c r="S3221" t="s">
        <v>35</v>
      </c>
    </row>
    <row r="3222" spans="12:19" x14ac:dyDescent="0.25">
      <c r="L3222" t="str">
        <f t="shared" si="260"/>
        <v/>
      </c>
      <c r="M3222" t="str">
        <f t="shared" si="259"/>
        <v/>
      </c>
    </row>
    <row r="3223" spans="12:19" x14ac:dyDescent="0.25">
      <c r="L3223" t="str">
        <f t="shared" si="260"/>
        <v/>
      </c>
      <c r="M3223" t="str">
        <f t="shared" si="259"/>
        <v/>
      </c>
    </row>
    <row r="3224" spans="12:19" x14ac:dyDescent="0.25">
      <c r="L3224" t="str">
        <f t="shared" si="260"/>
        <v/>
      </c>
      <c r="M3224" t="str">
        <f t="shared" si="259"/>
        <v/>
      </c>
      <c r="N3224" t="s">
        <v>32</v>
      </c>
      <c r="O3224" t="s">
        <v>33</v>
      </c>
      <c r="P3224" t="s">
        <v>34</v>
      </c>
    </row>
    <row r="3225" spans="12:19" x14ac:dyDescent="0.25">
      <c r="L3225" t="str">
        <f t="shared" si="260"/>
        <v/>
      </c>
      <c r="M3225" t="str">
        <f t="shared" si="259"/>
        <v/>
      </c>
      <c r="N3225" t="e">
        <f>COS(RADIANS(M3225))</f>
        <v>#VALUE!</v>
      </c>
      <c r="O3225" t="str">
        <f>IFERROR(-COS(RADIANS(DEGREES(ASIN(((SIN(RADIANS(M3225)))*$C$26)/(SQRT((((SIN(RADIANS(M3225)))*$C$26)^2)+(($C$22-$C$25-(((SIN(RADIANS(90-M3225)))*$C$26))-$C$23)^2))))))),"")</f>
        <v/>
      </c>
      <c r="P3225" t="e">
        <f>N3225</f>
        <v>#VALUE!</v>
      </c>
      <c r="R3225">
        <v>0</v>
      </c>
    </row>
    <row r="3226" spans="12:19" x14ac:dyDescent="0.25">
      <c r="L3226" t="str">
        <f t="shared" si="260"/>
        <v/>
      </c>
      <c r="M3226" t="str">
        <f t="shared" si="259"/>
        <v/>
      </c>
      <c r="N3226" t="e">
        <f>SIN(RADIANS(M3225))</f>
        <v>#VALUE!</v>
      </c>
      <c r="O3226" t="e">
        <f>SIN(RADIANS(DEGREES(ASIN(((SIN(RADIANS(M3225)))*$C$26)/(SQRT((((SIN(RADIANS(M3225)))*$C$26)^2)+(($C$22-$C$25-(((SIN(RADIANS(90-M3225)))*$C$26))-$C$23)^2)))))))</f>
        <v>#VALUE!</v>
      </c>
      <c r="P3226" t="e">
        <f>N3226</f>
        <v>#VALUE!</v>
      </c>
      <c r="R3226">
        <f>$C$6</f>
        <v>1333.5</v>
      </c>
    </row>
    <row r="3227" spans="12:19" x14ac:dyDescent="0.25">
      <c r="L3227" t="str">
        <f t="shared" si="260"/>
        <v/>
      </c>
      <c r="M3227" t="str">
        <f t="shared" si="259"/>
        <v/>
      </c>
      <c r="N3227">
        <v>0</v>
      </c>
      <c r="O3227" t="e">
        <f>$C$23*O3226</f>
        <v>#VALUE!</v>
      </c>
      <c r="P3227" t="e">
        <f>$C$22*P3226</f>
        <v>#VALUE!</v>
      </c>
      <c r="R3227">
        <f>$C$20*$C$6</f>
        <v>25325.832000000002</v>
      </c>
    </row>
    <row r="3228" spans="12:19" x14ac:dyDescent="0.25">
      <c r="L3228" t="str">
        <f t="shared" si="260"/>
        <v/>
      </c>
      <c r="M3228" t="str">
        <f t="shared" si="259"/>
        <v/>
      </c>
    </row>
    <row r="3229" spans="12:19" x14ac:dyDescent="0.25">
      <c r="L3229" t="str">
        <f t="shared" si="260"/>
        <v/>
      </c>
      <c r="M3229" t="str">
        <f t="shared" si="259"/>
        <v/>
      </c>
      <c r="N3229" t="e">
        <f t="array" ref="N3229:P3231">MINVERSE(N3225:P3227)</f>
        <v>#VALUE!</v>
      </c>
      <c r="O3229" t="e">
        <v>#VALUE!</v>
      </c>
      <c r="P3229" t="e">
        <v>#VALUE!</v>
      </c>
      <c r="R3229" t="e">
        <f t="array" ref="R3229:R3231">MMULT(N3229:P3231,R3225:R3227)</f>
        <v>#VALUE!</v>
      </c>
      <c r="S3229" t="s">
        <v>35</v>
      </c>
    </row>
    <row r="3230" spans="12:19" x14ac:dyDescent="0.25">
      <c r="L3230" t="str">
        <f t="shared" si="260"/>
        <v/>
      </c>
      <c r="M3230" t="str">
        <f t="shared" si="259"/>
        <v/>
      </c>
      <c r="N3230" t="e">
        <v>#VALUE!</v>
      </c>
      <c r="O3230" t="e">
        <v>#VALUE!</v>
      </c>
      <c r="P3230" t="e">
        <v>#VALUE!</v>
      </c>
      <c r="R3230" t="e">
        <v>#VALUE!</v>
      </c>
      <c r="S3230" t="s">
        <v>35</v>
      </c>
    </row>
    <row r="3231" spans="12:19" x14ac:dyDescent="0.25">
      <c r="L3231" t="str">
        <f t="shared" si="260"/>
        <v/>
      </c>
      <c r="M3231" t="str">
        <f t="shared" si="259"/>
        <v/>
      </c>
      <c r="N3231" t="e">
        <v>#VALUE!</v>
      </c>
      <c r="O3231" t="e">
        <v>#VALUE!</v>
      </c>
      <c r="P3231" t="e">
        <v>#VALUE!</v>
      </c>
      <c r="R3231" t="e">
        <v>#VALUE!</v>
      </c>
      <c r="S3231" t="s">
        <v>35</v>
      </c>
    </row>
    <row r="3232" spans="12:19" x14ac:dyDescent="0.25">
      <c r="L3232" t="str">
        <f t="shared" si="260"/>
        <v/>
      </c>
      <c r="M3232" t="str">
        <f t="shared" si="259"/>
        <v/>
      </c>
    </row>
    <row r="3233" spans="12:19" x14ac:dyDescent="0.25">
      <c r="L3233" t="str">
        <f t="shared" si="260"/>
        <v/>
      </c>
      <c r="M3233" t="str">
        <f t="shared" si="259"/>
        <v/>
      </c>
    </row>
    <row r="3234" spans="12:19" x14ac:dyDescent="0.25">
      <c r="L3234" t="str">
        <f t="shared" si="260"/>
        <v/>
      </c>
      <c r="M3234" t="str">
        <f t="shared" si="259"/>
        <v/>
      </c>
      <c r="N3234" t="s">
        <v>32</v>
      </c>
      <c r="O3234" t="s">
        <v>33</v>
      </c>
      <c r="P3234" t="s">
        <v>34</v>
      </c>
    </row>
    <row r="3235" spans="12:19" x14ac:dyDescent="0.25">
      <c r="L3235" t="str">
        <f t="shared" si="260"/>
        <v/>
      </c>
      <c r="M3235" t="str">
        <f t="shared" ref="M3235:M3298" si="261">IF(M3225="","",IF(((M3225+$O$61)&gt;=$O$49+($O$61/2)),"",(M3225+$O$61)))</f>
        <v/>
      </c>
      <c r="N3235" t="e">
        <f>COS(RADIANS(M3235))</f>
        <v>#VALUE!</v>
      </c>
      <c r="O3235" t="str">
        <f>IFERROR(-COS(RADIANS(DEGREES(ASIN(((SIN(RADIANS(M3235)))*$C$26)/(SQRT((((SIN(RADIANS(M3235)))*$C$26)^2)+(($C$22-$C$25-(((SIN(RADIANS(90-M3235)))*$C$26))-$C$23)^2))))))),"")</f>
        <v/>
      </c>
      <c r="P3235" t="e">
        <f>N3235</f>
        <v>#VALUE!</v>
      </c>
      <c r="R3235">
        <v>0</v>
      </c>
    </row>
    <row r="3236" spans="12:19" x14ac:dyDescent="0.25">
      <c r="L3236" t="str">
        <f t="shared" si="260"/>
        <v/>
      </c>
      <c r="M3236" t="str">
        <f t="shared" si="261"/>
        <v/>
      </c>
      <c r="N3236" t="e">
        <f>SIN(RADIANS(M3235))</f>
        <v>#VALUE!</v>
      </c>
      <c r="O3236" t="e">
        <f>SIN(RADIANS(DEGREES(ASIN(((SIN(RADIANS(M3235)))*$C$26)/(SQRT((((SIN(RADIANS(M3235)))*$C$26)^2)+(($C$22-$C$25-(((SIN(RADIANS(90-M3235)))*$C$26))-$C$23)^2)))))))</f>
        <v>#VALUE!</v>
      </c>
      <c r="P3236" t="e">
        <f>N3236</f>
        <v>#VALUE!</v>
      </c>
      <c r="R3236">
        <f>$C$6</f>
        <v>1333.5</v>
      </c>
    </row>
    <row r="3237" spans="12:19" x14ac:dyDescent="0.25">
      <c r="L3237" t="str">
        <f t="shared" si="260"/>
        <v/>
      </c>
      <c r="M3237" t="str">
        <f t="shared" si="261"/>
        <v/>
      </c>
      <c r="N3237">
        <v>0</v>
      </c>
      <c r="O3237" t="e">
        <f>$C$23*O3236</f>
        <v>#VALUE!</v>
      </c>
      <c r="P3237" t="e">
        <f>$C$22*P3236</f>
        <v>#VALUE!</v>
      </c>
      <c r="R3237">
        <f>$C$20*$C$6</f>
        <v>25325.832000000002</v>
      </c>
    </row>
    <row r="3238" spans="12:19" x14ac:dyDescent="0.25">
      <c r="L3238" t="str">
        <f t="shared" si="260"/>
        <v/>
      </c>
      <c r="M3238" t="str">
        <f t="shared" si="261"/>
        <v/>
      </c>
    </row>
    <row r="3239" spans="12:19" x14ac:dyDescent="0.25">
      <c r="L3239" t="str">
        <f t="shared" si="260"/>
        <v/>
      </c>
      <c r="M3239" t="str">
        <f t="shared" si="261"/>
        <v/>
      </c>
      <c r="N3239" t="e">
        <f t="array" ref="N3239:P3241">MINVERSE(N3235:P3237)</f>
        <v>#VALUE!</v>
      </c>
      <c r="O3239" t="e">
        <v>#VALUE!</v>
      </c>
      <c r="P3239" t="e">
        <v>#VALUE!</v>
      </c>
      <c r="R3239" t="e">
        <f t="array" ref="R3239:R3241">MMULT(N3239:P3241,R3235:R3237)</f>
        <v>#VALUE!</v>
      </c>
      <c r="S3239" t="s">
        <v>35</v>
      </c>
    </row>
    <row r="3240" spans="12:19" x14ac:dyDescent="0.25">
      <c r="L3240" t="str">
        <f t="shared" si="260"/>
        <v/>
      </c>
      <c r="M3240" t="str">
        <f t="shared" si="261"/>
        <v/>
      </c>
      <c r="N3240" t="e">
        <v>#VALUE!</v>
      </c>
      <c r="O3240" t="e">
        <v>#VALUE!</v>
      </c>
      <c r="P3240" t="e">
        <v>#VALUE!</v>
      </c>
      <c r="R3240" t="e">
        <v>#VALUE!</v>
      </c>
      <c r="S3240" t="s">
        <v>35</v>
      </c>
    </row>
    <row r="3241" spans="12:19" x14ac:dyDescent="0.25">
      <c r="L3241" t="str">
        <f t="shared" si="260"/>
        <v/>
      </c>
      <c r="M3241" t="str">
        <f t="shared" si="261"/>
        <v/>
      </c>
      <c r="N3241" t="e">
        <v>#VALUE!</v>
      </c>
      <c r="O3241" t="e">
        <v>#VALUE!</v>
      </c>
      <c r="P3241" t="e">
        <v>#VALUE!</v>
      </c>
      <c r="R3241" t="e">
        <v>#VALUE!</v>
      </c>
      <c r="S3241" t="s">
        <v>35</v>
      </c>
    </row>
    <row r="3242" spans="12:19" x14ac:dyDescent="0.25">
      <c r="L3242" t="str">
        <f t="shared" si="260"/>
        <v/>
      </c>
      <c r="M3242" t="str">
        <f t="shared" si="261"/>
        <v/>
      </c>
    </row>
    <row r="3243" spans="12:19" x14ac:dyDescent="0.25">
      <c r="L3243" t="str">
        <f t="shared" si="260"/>
        <v/>
      </c>
      <c r="M3243" t="str">
        <f t="shared" si="261"/>
        <v/>
      </c>
    </row>
    <row r="3244" spans="12:19" x14ac:dyDescent="0.25">
      <c r="L3244" t="str">
        <f t="shared" si="260"/>
        <v/>
      </c>
      <c r="M3244" t="str">
        <f t="shared" si="261"/>
        <v/>
      </c>
      <c r="N3244" t="s">
        <v>32</v>
      </c>
      <c r="O3244" t="s">
        <v>33</v>
      </c>
      <c r="P3244" t="s">
        <v>34</v>
      </c>
    </row>
    <row r="3245" spans="12:19" x14ac:dyDescent="0.25">
      <c r="L3245" t="str">
        <f t="shared" si="260"/>
        <v/>
      </c>
      <c r="M3245" t="str">
        <f t="shared" si="261"/>
        <v/>
      </c>
      <c r="N3245" t="e">
        <f>COS(RADIANS(M3245))</f>
        <v>#VALUE!</v>
      </c>
      <c r="O3245" t="str">
        <f>IFERROR(-COS(RADIANS(DEGREES(ASIN(((SIN(RADIANS(M3245)))*$C$26)/(SQRT((((SIN(RADIANS(M3245)))*$C$26)^2)+(($C$22-$C$25-(((SIN(RADIANS(90-M3245)))*$C$26))-$C$23)^2))))))),"")</f>
        <v/>
      </c>
      <c r="P3245" t="e">
        <f>N3245</f>
        <v>#VALUE!</v>
      </c>
      <c r="R3245">
        <v>0</v>
      </c>
    </row>
    <row r="3246" spans="12:19" x14ac:dyDescent="0.25">
      <c r="L3246" t="str">
        <f t="shared" si="260"/>
        <v/>
      </c>
      <c r="M3246" t="str">
        <f t="shared" si="261"/>
        <v/>
      </c>
      <c r="N3246" t="e">
        <f>SIN(RADIANS(M3245))</f>
        <v>#VALUE!</v>
      </c>
      <c r="O3246" t="e">
        <f>SIN(RADIANS(DEGREES(ASIN(((SIN(RADIANS(M3245)))*$C$26)/(SQRT((((SIN(RADIANS(M3245)))*$C$26)^2)+(($C$22-$C$25-(((SIN(RADIANS(90-M3245)))*$C$26))-$C$23)^2)))))))</f>
        <v>#VALUE!</v>
      </c>
      <c r="P3246" t="e">
        <f>N3246</f>
        <v>#VALUE!</v>
      </c>
      <c r="R3246">
        <f>$C$6</f>
        <v>1333.5</v>
      </c>
    </row>
    <row r="3247" spans="12:19" x14ac:dyDescent="0.25">
      <c r="L3247" t="str">
        <f t="shared" si="260"/>
        <v/>
      </c>
      <c r="M3247" t="str">
        <f t="shared" si="261"/>
        <v/>
      </c>
      <c r="N3247">
        <v>0</v>
      </c>
      <c r="O3247" t="e">
        <f>$C$23*O3246</f>
        <v>#VALUE!</v>
      </c>
      <c r="P3247" t="e">
        <f>$C$22*P3246</f>
        <v>#VALUE!</v>
      </c>
      <c r="R3247">
        <f>$C$20*$C$6</f>
        <v>25325.832000000002</v>
      </c>
    </row>
    <row r="3248" spans="12:19" x14ac:dyDescent="0.25">
      <c r="L3248" t="str">
        <f t="shared" si="260"/>
        <v/>
      </c>
      <c r="M3248" t="str">
        <f t="shared" si="261"/>
        <v/>
      </c>
    </row>
    <row r="3249" spans="12:19" x14ac:dyDescent="0.25">
      <c r="L3249" t="str">
        <f t="shared" si="260"/>
        <v/>
      </c>
      <c r="M3249" t="str">
        <f t="shared" si="261"/>
        <v/>
      </c>
      <c r="N3249" t="e">
        <f t="array" ref="N3249:P3251">MINVERSE(N3245:P3247)</f>
        <v>#VALUE!</v>
      </c>
      <c r="O3249" t="e">
        <v>#VALUE!</v>
      </c>
      <c r="P3249" t="e">
        <v>#VALUE!</v>
      </c>
      <c r="R3249" t="e">
        <f t="array" ref="R3249:R3251">MMULT(N3249:P3251,R3245:R3247)</f>
        <v>#VALUE!</v>
      </c>
      <c r="S3249" t="s">
        <v>35</v>
      </c>
    </row>
    <row r="3250" spans="12:19" x14ac:dyDescent="0.25">
      <c r="L3250" t="str">
        <f t="shared" si="260"/>
        <v/>
      </c>
      <c r="M3250" t="str">
        <f t="shared" si="261"/>
        <v/>
      </c>
      <c r="N3250" t="e">
        <v>#VALUE!</v>
      </c>
      <c r="O3250" t="e">
        <v>#VALUE!</v>
      </c>
      <c r="P3250" t="e">
        <v>#VALUE!</v>
      </c>
      <c r="R3250" t="e">
        <v>#VALUE!</v>
      </c>
      <c r="S3250" t="s">
        <v>35</v>
      </c>
    </row>
    <row r="3251" spans="12:19" x14ac:dyDescent="0.25">
      <c r="L3251" t="str">
        <f t="shared" si="260"/>
        <v/>
      </c>
      <c r="M3251" t="str">
        <f t="shared" si="261"/>
        <v/>
      </c>
      <c r="N3251" t="e">
        <v>#VALUE!</v>
      </c>
      <c r="O3251" t="e">
        <v>#VALUE!</v>
      </c>
      <c r="P3251" t="e">
        <v>#VALUE!</v>
      </c>
      <c r="R3251" t="e">
        <v>#VALUE!</v>
      </c>
      <c r="S3251" t="s">
        <v>35</v>
      </c>
    </row>
    <row r="3252" spans="12:19" x14ac:dyDescent="0.25">
      <c r="L3252" t="str">
        <f t="shared" si="260"/>
        <v/>
      </c>
      <c r="M3252" t="str">
        <f t="shared" si="261"/>
        <v/>
      </c>
    </row>
    <row r="3253" spans="12:19" x14ac:dyDescent="0.25">
      <c r="L3253" t="str">
        <f t="shared" si="260"/>
        <v/>
      </c>
      <c r="M3253" t="str">
        <f t="shared" si="261"/>
        <v/>
      </c>
    </row>
    <row r="3254" spans="12:19" x14ac:dyDescent="0.25">
      <c r="L3254" t="str">
        <f t="shared" si="260"/>
        <v/>
      </c>
      <c r="M3254" t="str">
        <f t="shared" si="261"/>
        <v/>
      </c>
      <c r="N3254" t="s">
        <v>32</v>
      </c>
      <c r="O3254" t="s">
        <v>33</v>
      </c>
      <c r="P3254" t="s">
        <v>34</v>
      </c>
    </row>
    <row r="3255" spans="12:19" x14ac:dyDescent="0.25">
      <c r="L3255" t="str">
        <f t="shared" si="260"/>
        <v/>
      </c>
      <c r="M3255" t="str">
        <f t="shared" si="261"/>
        <v/>
      </c>
      <c r="N3255" t="e">
        <f>COS(RADIANS(M3255))</f>
        <v>#VALUE!</v>
      </c>
      <c r="O3255" t="str">
        <f>IFERROR(-COS(RADIANS(DEGREES(ASIN(((SIN(RADIANS(M3255)))*$C$26)/(SQRT((((SIN(RADIANS(M3255)))*$C$26)^2)+(($C$22-$C$25-(((SIN(RADIANS(90-M3255)))*$C$26))-$C$23)^2))))))),"")</f>
        <v/>
      </c>
      <c r="P3255" t="e">
        <f>N3255</f>
        <v>#VALUE!</v>
      </c>
      <c r="R3255">
        <v>0</v>
      </c>
    </row>
    <row r="3256" spans="12:19" x14ac:dyDescent="0.25">
      <c r="L3256" t="str">
        <f t="shared" si="260"/>
        <v/>
      </c>
      <c r="M3256" t="str">
        <f t="shared" si="261"/>
        <v/>
      </c>
      <c r="N3256" t="e">
        <f>SIN(RADIANS(M3255))</f>
        <v>#VALUE!</v>
      </c>
      <c r="O3256" t="e">
        <f>SIN(RADIANS(DEGREES(ASIN(((SIN(RADIANS(M3255)))*$C$26)/(SQRT((((SIN(RADIANS(M3255)))*$C$26)^2)+(($C$22-$C$25-(((SIN(RADIANS(90-M3255)))*$C$26))-$C$23)^2)))))))</f>
        <v>#VALUE!</v>
      </c>
      <c r="P3256" t="e">
        <f>N3256</f>
        <v>#VALUE!</v>
      </c>
      <c r="R3256">
        <f>$C$6</f>
        <v>1333.5</v>
      </c>
    </row>
    <row r="3257" spans="12:19" x14ac:dyDescent="0.25">
      <c r="L3257" t="str">
        <f t="shared" si="260"/>
        <v/>
      </c>
      <c r="M3257" t="str">
        <f t="shared" si="261"/>
        <v/>
      </c>
      <c r="N3257">
        <v>0</v>
      </c>
      <c r="O3257" t="e">
        <f>$C$23*O3256</f>
        <v>#VALUE!</v>
      </c>
      <c r="P3257" t="e">
        <f>$C$22*P3256</f>
        <v>#VALUE!</v>
      </c>
      <c r="R3257">
        <f>$C$20*$C$6</f>
        <v>25325.832000000002</v>
      </c>
    </row>
    <row r="3258" spans="12:19" x14ac:dyDescent="0.25">
      <c r="L3258" t="str">
        <f t="shared" si="260"/>
        <v/>
      </c>
      <c r="M3258" t="str">
        <f t="shared" si="261"/>
        <v/>
      </c>
    </row>
    <row r="3259" spans="12:19" x14ac:dyDescent="0.25">
      <c r="L3259" t="str">
        <f t="shared" si="260"/>
        <v/>
      </c>
      <c r="M3259" t="str">
        <f t="shared" si="261"/>
        <v/>
      </c>
      <c r="N3259" t="e">
        <f t="array" ref="N3259:P3261">MINVERSE(N3255:P3257)</f>
        <v>#VALUE!</v>
      </c>
      <c r="O3259" t="e">
        <v>#VALUE!</v>
      </c>
      <c r="P3259" t="e">
        <v>#VALUE!</v>
      </c>
      <c r="R3259" t="e">
        <f t="array" ref="R3259:R3261">MMULT(N3259:P3261,R3255:R3257)</f>
        <v>#VALUE!</v>
      </c>
      <c r="S3259" t="s">
        <v>35</v>
      </c>
    </row>
    <row r="3260" spans="12:19" x14ac:dyDescent="0.25">
      <c r="L3260" t="str">
        <f t="shared" si="260"/>
        <v/>
      </c>
      <c r="M3260" t="str">
        <f t="shared" si="261"/>
        <v/>
      </c>
      <c r="N3260" t="e">
        <v>#VALUE!</v>
      </c>
      <c r="O3260" t="e">
        <v>#VALUE!</v>
      </c>
      <c r="P3260" t="e">
        <v>#VALUE!</v>
      </c>
      <c r="R3260" t="e">
        <v>#VALUE!</v>
      </c>
      <c r="S3260" t="s">
        <v>35</v>
      </c>
    </row>
    <row r="3261" spans="12:19" x14ac:dyDescent="0.25">
      <c r="L3261" t="str">
        <f t="shared" si="260"/>
        <v/>
      </c>
      <c r="M3261" t="str">
        <f t="shared" si="261"/>
        <v/>
      </c>
      <c r="N3261" t="e">
        <v>#VALUE!</v>
      </c>
      <c r="O3261" t="e">
        <v>#VALUE!</v>
      </c>
      <c r="P3261" t="e">
        <v>#VALUE!</v>
      </c>
      <c r="R3261" t="e">
        <v>#VALUE!</v>
      </c>
      <c r="S3261" t="s">
        <v>35</v>
      </c>
    </row>
    <row r="3262" spans="12:19" x14ac:dyDescent="0.25">
      <c r="L3262" t="str">
        <f t="shared" si="260"/>
        <v/>
      </c>
      <c r="M3262" t="str">
        <f t="shared" si="261"/>
        <v/>
      </c>
    </row>
    <row r="3263" spans="12:19" x14ac:dyDescent="0.25">
      <c r="L3263" t="str">
        <f t="shared" si="260"/>
        <v/>
      </c>
      <c r="M3263" t="str">
        <f t="shared" si="261"/>
        <v/>
      </c>
    </row>
    <row r="3264" spans="12:19" x14ac:dyDescent="0.25">
      <c r="L3264" t="str">
        <f t="shared" si="260"/>
        <v/>
      </c>
      <c r="M3264" t="str">
        <f t="shared" si="261"/>
        <v/>
      </c>
      <c r="N3264" t="s">
        <v>32</v>
      </c>
      <c r="O3264" t="s">
        <v>33</v>
      </c>
      <c r="P3264" t="s">
        <v>34</v>
      </c>
    </row>
    <row r="3265" spans="12:19" x14ac:dyDescent="0.25">
      <c r="L3265" t="str">
        <f t="shared" si="260"/>
        <v/>
      </c>
      <c r="M3265" t="str">
        <f t="shared" si="261"/>
        <v/>
      </c>
      <c r="N3265" t="e">
        <f>COS(RADIANS(M3265))</f>
        <v>#VALUE!</v>
      </c>
      <c r="O3265" t="str">
        <f>IFERROR(-COS(RADIANS(DEGREES(ASIN(((SIN(RADIANS(M3265)))*$C$26)/(SQRT((((SIN(RADIANS(M3265)))*$C$26)^2)+(($C$22-$C$25-(((SIN(RADIANS(90-M3265)))*$C$26))-$C$23)^2))))))),"")</f>
        <v/>
      </c>
      <c r="P3265" t="e">
        <f>N3265</f>
        <v>#VALUE!</v>
      </c>
      <c r="R3265">
        <v>0</v>
      </c>
    </row>
    <row r="3266" spans="12:19" x14ac:dyDescent="0.25">
      <c r="L3266" t="str">
        <f t="shared" si="260"/>
        <v/>
      </c>
      <c r="M3266" t="str">
        <f t="shared" si="261"/>
        <v/>
      </c>
      <c r="N3266" t="e">
        <f>SIN(RADIANS(M3265))</f>
        <v>#VALUE!</v>
      </c>
      <c r="O3266" t="e">
        <f>SIN(RADIANS(DEGREES(ASIN(((SIN(RADIANS(M3265)))*$C$26)/(SQRT((((SIN(RADIANS(M3265)))*$C$26)^2)+(($C$22-$C$25-(((SIN(RADIANS(90-M3265)))*$C$26))-$C$23)^2)))))))</f>
        <v>#VALUE!</v>
      </c>
      <c r="P3266" t="e">
        <f>N3266</f>
        <v>#VALUE!</v>
      </c>
      <c r="R3266">
        <f>$C$6</f>
        <v>1333.5</v>
      </c>
    </row>
    <row r="3267" spans="12:19" x14ac:dyDescent="0.25">
      <c r="L3267" t="str">
        <f t="shared" si="260"/>
        <v/>
      </c>
      <c r="M3267" t="str">
        <f t="shared" si="261"/>
        <v/>
      </c>
      <c r="N3267">
        <v>0</v>
      </c>
      <c r="O3267" t="e">
        <f>$C$23*O3266</f>
        <v>#VALUE!</v>
      </c>
      <c r="P3267" t="e">
        <f>$C$22*P3266</f>
        <v>#VALUE!</v>
      </c>
      <c r="R3267">
        <f>$C$20*$C$6</f>
        <v>25325.832000000002</v>
      </c>
    </row>
    <row r="3268" spans="12:19" x14ac:dyDescent="0.25">
      <c r="L3268" t="str">
        <f t="shared" si="260"/>
        <v/>
      </c>
      <c r="M3268" t="str">
        <f t="shared" si="261"/>
        <v/>
      </c>
    </row>
    <row r="3269" spans="12:19" x14ac:dyDescent="0.25">
      <c r="L3269" t="str">
        <f t="shared" si="260"/>
        <v/>
      </c>
      <c r="M3269" t="str">
        <f t="shared" si="261"/>
        <v/>
      </c>
      <c r="N3269" t="e">
        <f t="array" ref="N3269:P3271">MINVERSE(N3265:P3267)</f>
        <v>#VALUE!</v>
      </c>
      <c r="O3269" t="e">
        <v>#VALUE!</v>
      </c>
      <c r="P3269" t="e">
        <v>#VALUE!</v>
      </c>
      <c r="R3269" t="e">
        <f t="array" ref="R3269:R3271">MMULT(N3269:P3271,R3265:R3267)</f>
        <v>#VALUE!</v>
      </c>
      <c r="S3269" t="s">
        <v>35</v>
      </c>
    </row>
    <row r="3270" spans="12:19" x14ac:dyDescent="0.25">
      <c r="L3270" t="str">
        <f t="shared" si="260"/>
        <v/>
      </c>
      <c r="M3270" t="str">
        <f t="shared" si="261"/>
        <v/>
      </c>
      <c r="N3270" t="e">
        <v>#VALUE!</v>
      </c>
      <c r="O3270" t="e">
        <v>#VALUE!</v>
      </c>
      <c r="P3270" t="e">
        <v>#VALUE!</v>
      </c>
      <c r="R3270" t="e">
        <v>#VALUE!</v>
      </c>
      <c r="S3270" t="s">
        <v>35</v>
      </c>
    </row>
    <row r="3271" spans="12:19" x14ac:dyDescent="0.25">
      <c r="L3271" t="str">
        <f t="shared" si="260"/>
        <v/>
      </c>
      <c r="M3271" t="str">
        <f t="shared" si="261"/>
        <v/>
      </c>
      <c r="N3271" t="e">
        <v>#VALUE!</v>
      </c>
      <c r="O3271" t="e">
        <v>#VALUE!</v>
      </c>
      <c r="P3271" t="e">
        <v>#VALUE!</v>
      </c>
      <c r="R3271" t="e">
        <v>#VALUE!</v>
      </c>
      <c r="S3271" t="s">
        <v>35</v>
      </c>
    </row>
    <row r="3272" spans="12:19" x14ac:dyDescent="0.25">
      <c r="L3272" t="str">
        <f t="shared" si="260"/>
        <v/>
      </c>
      <c r="M3272" t="str">
        <f t="shared" si="261"/>
        <v/>
      </c>
    </row>
    <row r="3273" spans="12:19" x14ac:dyDescent="0.25">
      <c r="L3273" t="str">
        <f t="shared" si="260"/>
        <v/>
      </c>
      <c r="M3273" t="str">
        <f t="shared" si="261"/>
        <v/>
      </c>
    </row>
    <row r="3274" spans="12:19" x14ac:dyDescent="0.25">
      <c r="L3274" t="str">
        <f t="shared" si="260"/>
        <v/>
      </c>
      <c r="M3274" t="str">
        <f t="shared" si="261"/>
        <v/>
      </c>
      <c r="N3274" t="s">
        <v>32</v>
      </c>
      <c r="O3274" t="s">
        <v>33</v>
      </c>
      <c r="P3274" t="s">
        <v>34</v>
      </c>
    </row>
    <row r="3275" spans="12:19" x14ac:dyDescent="0.25">
      <c r="L3275" t="str">
        <f t="shared" si="260"/>
        <v/>
      </c>
      <c r="M3275" t="str">
        <f t="shared" si="261"/>
        <v/>
      </c>
      <c r="N3275" t="e">
        <f>COS(RADIANS(M3275))</f>
        <v>#VALUE!</v>
      </c>
      <c r="O3275" t="str">
        <f>IFERROR(-COS(RADIANS(DEGREES(ASIN(((SIN(RADIANS(M3275)))*$C$26)/(SQRT((((SIN(RADIANS(M3275)))*$C$26)^2)+(($C$22-$C$25-(((SIN(RADIANS(90-M3275)))*$C$26))-$C$23)^2))))))),"")</f>
        <v/>
      </c>
      <c r="P3275" t="e">
        <f>N3275</f>
        <v>#VALUE!</v>
      </c>
      <c r="R3275">
        <v>0</v>
      </c>
    </row>
    <row r="3276" spans="12:19" x14ac:dyDescent="0.25">
      <c r="L3276" t="str">
        <f t="shared" ref="L3276:L3339" si="262">IF(M3276="","",L3266+1)</f>
        <v/>
      </c>
      <c r="M3276" t="str">
        <f t="shared" si="261"/>
        <v/>
      </c>
      <c r="N3276" t="e">
        <f>SIN(RADIANS(M3275))</f>
        <v>#VALUE!</v>
      </c>
      <c r="O3276" t="e">
        <f>SIN(RADIANS(DEGREES(ASIN(((SIN(RADIANS(M3275)))*$C$26)/(SQRT((((SIN(RADIANS(M3275)))*$C$26)^2)+(($C$22-$C$25-(((SIN(RADIANS(90-M3275)))*$C$26))-$C$23)^2)))))))</f>
        <v>#VALUE!</v>
      </c>
      <c r="P3276" t="e">
        <f>N3276</f>
        <v>#VALUE!</v>
      </c>
      <c r="R3276">
        <f>$C$6</f>
        <v>1333.5</v>
      </c>
    </row>
    <row r="3277" spans="12:19" x14ac:dyDescent="0.25">
      <c r="L3277" t="str">
        <f t="shared" si="262"/>
        <v/>
      </c>
      <c r="M3277" t="str">
        <f t="shared" si="261"/>
        <v/>
      </c>
      <c r="N3277">
        <v>0</v>
      </c>
      <c r="O3277" t="e">
        <f>$C$23*O3276</f>
        <v>#VALUE!</v>
      </c>
      <c r="P3277" t="e">
        <f>$C$22*P3276</f>
        <v>#VALUE!</v>
      </c>
      <c r="R3277">
        <f>$C$20*$C$6</f>
        <v>25325.832000000002</v>
      </c>
    </row>
    <row r="3278" spans="12:19" x14ac:dyDescent="0.25">
      <c r="L3278" t="str">
        <f t="shared" si="262"/>
        <v/>
      </c>
      <c r="M3278" t="str">
        <f t="shared" si="261"/>
        <v/>
      </c>
    </row>
    <row r="3279" spans="12:19" x14ac:dyDescent="0.25">
      <c r="L3279" t="str">
        <f t="shared" si="262"/>
        <v/>
      </c>
      <c r="M3279" t="str">
        <f t="shared" si="261"/>
        <v/>
      </c>
      <c r="N3279" t="e">
        <f t="array" ref="N3279:P3281">MINVERSE(N3275:P3277)</f>
        <v>#VALUE!</v>
      </c>
      <c r="O3279" t="e">
        <v>#VALUE!</v>
      </c>
      <c r="P3279" t="e">
        <v>#VALUE!</v>
      </c>
      <c r="R3279" t="e">
        <f t="array" ref="R3279:R3281">MMULT(N3279:P3281,R3275:R3277)</f>
        <v>#VALUE!</v>
      </c>
      <c r="S3279" t="s">
        <v>35</v>
      </c>
    </row>
    <row r="3280" spans="12:19" x14ac:dyDescent="0.25">
      <c r="L3280" t="str">
        <f t="shared" si="262"/>
        <v/>
      </c>
      <c r="M3280" t="str">
        <f t="shared" si="261"/>
        <v/>
      </c>
      <c r="N3280" t="e">
        <v>#VALUE!</v>
      </c>
      <c r="O3280" t="e">
        <v>#VALUE!</v>
      </c>
      <c r="P3280" t="e">
        <v>#VALUE!</v>
      </c>
      <c r="R3280" t="e">
        <v>#VALUE!</v>
      </c>
      <c r="S3280" t="s">
        <v>35</v>
      </c>
    </row>
    <row r="3281" spans="12:19" x14ac:dyDescent="0.25">
      <c r="L3281" t="str">
        <f t="shared" si="262"/>
        <v/>
      </c>
      <c r="M3281" t="str">
        <f t="shared" si="261"/>
        <v/>
      </c>
      <c r="N3281" t="e">
        <v>#VALUE!</v>
      </c>
      <c r="O3281" t="e">
        <v>#VALUE!</v>
      </c>
      <c r="P3281" t="e">
        <v>#VALUE!</v>
      </c>
      <c r="R3281" t="e">
        <v>#VALUE!</v>
      </c>
      <c r="S3281" t="s">
        <v>35</v>
      </c>
    </row>
    <row r="3282" spans="12:19" x14ac:dyDescent="0.25">
      <c r="L3282" t="str">
        <f t="shared" si="262"/>
        <v/>
      </c>
      <c r="M3282" t="str">
        <f t="shared" si="261"/>
        <v/>
      </c>
    </row>
    <row r="3283" spans="12:19" x14ac:dyDescent="0.25">
      <c r="L3283" t="str">
        <f t="shared" si="262"/>
        <v/>
      </c>
      <c r="M3283" t="str">
        <f t="shared" si="261"/>
        <v/>
      </c>
    </row>
    <row r="3284" spans="12:19" x14ac:dyDescent="0.25">
      <c r="L3284" t="str">
        <f t="shared" si="262"/>
        <v/>
      </c>
      <c r="M3284" t="str">
        <f t="shared" si="261"/>
        <v/>
      </c>
      <c r="N3284" t="s">
        <v>32</v>
      </c>
      <c r="O3284" t="s">
        <v>33</v>
      </c>
      <c r="P3284" t="s">
        <v>34</v>
      </c>
    </row>
    <row r="3285" spans="12:19" x14ac:dyDescent="0.25">
      <c r="L3285" t="str">
        <f t="shared" si="262"/>
        <v/>
      </c>
      <c r="M3285" t="str">
        <f t="shared" si="261"/>
        <v/>
      </c>
      <c r="N3285" t="e">
        <f>COS(RADIANS(M3285))</f>
        <v>#VALUE!</v>
      </c>
      <c r="O3285" t="str">
        <f>IFERROR(-COS(RADIANS(DEGREES(ASIN(((SIN(RADIANS(M3285)))*$C$26)/(SQRT((((SIN(RADIANS(M3285)))*$C$26)^2)+(($C$22-$C$25-(((SIN(RADIANS(90-M3285)))*$C$26))-$C$23)^2))))))),"")</f>
        <v/>
      </c>
      <c r="P3285" t="e">
        <f>N3285</f>
        <v>#VALUE!</v>
      </c>
      <c r="R3285">
        <v>0</v>
      </c>
    </row>
    <row r="3286" spans="12:19" x14ac:dyDescent="0.25">
      <c r="L3286" t="str">
        <f t="shared" si="262"/>
        <v/>
      </c>
      <c r="M3286" t="str">
        <f t="shared" si="261"/>
        <v/>
      </c>
      <c r="N3286" t="e">
        <f>SIN(RADIANS(M3285))</f>
        <v>#VALUE!</v>
      </c>
      <c r="O3286" t="e">
        <f>SIN(RADIANS(DEGREES(ASIN(((SIN(RADIANS(M3285)))*$C$26)/(SQRT((((SIN(RADIANS(M3285)))*$C$26)^2)+(($C$22-$C$25-(((SIN(RADIANS(90-M3285)))*$C$26))-$C$23)^2)))))))</f>
        <v>#VALUE!</v>
      </c>
      <c r="P3286" t="e">
        <f>N3286</f>
        <v>#VALUE!</v>
      </c>
      <c r="R3286">
        <f>$C$6</f>
        <v>1333.5</v>
      </c>
    </row>
    <row r="3287" spans="12:19" x14ac:dyDescent="0.25">
      <c r="L3287" t="str">
        <f t="shared" si="262"/>
        <v/>
      </c>
      <c r="M3287" t="str">
        <f t="shared" si="261"/>
        <v/>
      </c>
      <c r="N3287">
        <v>0</v>
      </c>
      <c r="O3287" t="e">
        <f>$C$23*O3286</f>
        <v>#VALUE!</v>
      </c>
      <c r="P3287" t="e">
        <f>$C$22*P3286</f>
        <v>#VALUE!</v>
      </c>
      <c r="R3287">
        <f>$C$20*$C$6</f>
        <v>25325.832000000002</v>
      </c>
    </row>
    <row r="3288" spans="12:19" x14ac:dyDescent="0.25">
      <c r="L3288" t="str">
        <f t="shared" si="262"/>
        <v/>
      </c>
      <c r="M3288" t="str">
        <f t="shared" si="261"/>
        <v/>
      </c>
    </row>
    <row r="3289" spans="12:19" x14ac:dyDescent="0.25">
      <c r="L3289" t="str">
        <f t="shared" si="262"/>
        <v/>
      </c>
      <c r="M3289" t="str">
        <f t="shared" si="261"/>
        <v/>
      </c>
      <c r="N3289" t="e">
        <f t="array" ref="N3289:P3291">MINVERSE(N3285:P3287)</f>
        <v>#VALUE!</v>
      </c>
      <c r="O3289" t="e">
        <v>#VALUE!</v>
      </c>
      <c r="P3289" t="e">
        <v>#VALUE!</v>
      </c>
      <c r="R3289" t="e">
        <f t="array" ref="R3289:R3291">MMULT(N3289:P3291,R3285:R3287)</f>
        <v>#VALUE!</v>
      </c>
      <c r="S3289" t="s">
        <v>35</v>
      </c>
    </row>
    <row r="3290" spans="12:19" x14ac:dyDescent="0.25">
      <c r="L3290" t="str">
        <f t="shared" si="262"/>
        <v/>
      </c>
      <c r="M3290" t="str">
        <f t="shared" si="261"/>
        <v/>
      </c>
      <c r="N3290" t="e">
        <v>#VALUE!</v>
      </c>
      <c r="O3290" t="e">
        <v>#VALUE!</v>
      </c>
      <c r="P3290" t="e">
        <v>#VALUE!</v>
      </c>
      <c r="R3290" t="e">
        <v>#VALUE!</v>
      </c>
      <c r="S3290" t="s">
        <v>35</v>
      </c>
    </row>
    <row r="3291" spans="12:19" x14ac:dyDescent="0.25">
      <c r="L3291" t="str">
        <f t="shared" si="262"/>
        <v/>
      </c>
      <c r="M3291" t="str">
        <f t="shared" si="261"/>
        <v/>
      </c>
      <c r="N3291" t="e">
        <v>#VALUE!</v>
      </c>
      <c r="O3291" t="e">
        <v>#VALUE!</v>
      </c>
      <c r="P3291" t="e">
        <v>#VALUE!</v>
      </c>
      <c r="R3291" t="e">
        <v>#VALUE!</v>
      </c>
      <c r="S3291" t="s">
        <v>35</v>
      </c>
    </row>
    <row r="3292" spans="12:19" x14ac:dyDescent="0.25">
      <c r="L3292" t="str">
        <f t="shared" si="262"/>
        <v/>
      </c>
      <c r="M3292" t="str">
        <f t="shared" si="261"/>
        <v/>
      </c>
    </row>
    <row r="3293" spans="12:19" x14ac:dyDescent="0.25">
      <c r="L3293" t="str">
        <f t="shared" si="262"/>
        <v/>
      </c>
      <c r="M3293" t="str">
        <f t="shared" si="261"/>
        <v/>
      </c>
    </row>
    <row r="3294" spans="12:19" x14ac:dyDescent="0.25">
      <c r="L3294" t="str">
        <f t="shared" si="262"/>
        <v/>
      </c>
      <c r="M3294" t="str">
        <f t="shared" si="261"/>
        <v/>
      </c>
      <c r="N3294" t="s">
        <v>32</v>
      </c>
      <c r="O3294" t="s">
        <v>33</v>
      </c>
      <c r="P3294" t="s">
        <v>34</v>
      </c>
    </row>
    <row r="3295" spans="12:19" x14ac:dyDescent="0.25">
      <c r="L3295" t="str">
        <f t="shared" si="262"/>
        <v/>
      </c>
      <c r="M3295" t="str">
        <f t="shared" si="261"/>
        <v/>
      </c>
      <c r="N3295" t="e">
        <f>COS(RADIANS(M3295))</f>
        <v>#VALUE!</v>
      </c>
      <c r="O3295" t="str">
        <f>IFERROR(-COS(RADIANS(DEGREES(ASIN(((SIN(RADIANS(M3295)))*$C$26)/(SQRT((((SIN(RADIANS(M3295)))*$C$26)^2)+(($C$22-$C$25-(((SIN(RADIANS(90-M3295)))*$C$26))-$C$23)^2))))))),"")</f>
        <v/>
      </c>
      <c r="P3295" t="e">
        <f>N3295</f>
        <v>#VALUE!</v>
      </c>
      <c r="R3295">
        <v>0</v>
      </c>
    </row>
    <row r="3296" spans="12:19" x14ac:dyDescent="0.25">
      <c r="L3296" t="str">
        <f t="shared" si="262"/>
        <v/>
      </c>
      <c r="M3296" t="str">
        <f t="shared" si="261"/>
        <v/>
      </c>
      <c r="N3296" t="e">
        <f>SIN(RADIANS(M3295))</f>
        <v>#VALUE!</v>
      </c>
      <c r="O3296" t="e">
        <f>SIN(RADIANS(DEGREES(ASIN(((SIN(RADIANS(M3295)))*$C$26)/(SQRT((((SIN(RADIANS(M3295)))*$C$26)^2)+(($C$22-$C$25-(((SIN(RADIANS(90-M3295)))*$C$26))-$C$23)^2)))))))</f>
        <v>#VALUE!</v>
      </c>
      <c r="P3296" t="e">
        <f>N3296</f>
        <v>#VALUE!</v>
      </c>
      <c r="R3296">
        <f>$C$6</f>
        <v>1333.5</v>
      </c>
    </row>
    <row r="3297" spans="12:19" x14ac:dyDescent="0.25">
      <c r="L3297" t="str">
        <f t="shared" si="262"/>
        <v/>
      </c>
      <c r="M3297" t="str">
        <f t="shared" si="261"/>
        <v/>
      </c>
      <c r="N3297">
        <v>0</v>
      </c>
      <c r="O3297" t="e">
        <f>$C$23*O3296</f>
        <v>#VALUE!</v>
      </c>
      <c r="P3297" t="e">
        <f>$C$22*P3296</f>
        <v>#VALUE!</v>
      </c>
      <c r="R3297">
        <f>$C$20*$C$6</f>
        <v>25325.832000000002</v>
      </c>
    </row>
    <row r="3298" spans="12:19" x14ac:dyDescent="0.25">
      <c r="L3298" t="str">
        <f t="shared" si="262"/>
        <v/>
      </c>
      <c r="M3298" t="str">
        <f t="shared" si="261"/>
        <v/>
      </c>
    </row>
    <row r="3299" spans="12:19" x14ac:dyDescent="0.25">
      <c r="L3299" t="str">
        <f t="shared" si="262"/>
        <v/>
      </c>
      <c r="M3299" t="str">
        <f t="shared" ref="M3299:M3362" si="263">IF(M3289="","",IF(((M3289+$O$61)&gt;=$O$49+($O$61/2)),"",(M3289+$O$61)))</f>
        <v/>
      </c>
      <c r="N3299" t="e">
        <f t="array" ref="N3299:P3301">MINVERSE(N3295:P3297)</f>
        <v>#VALUE!</v>
      </c>
      <c r="O3299" t="e">
        <v>#VALUE!</v>
      </c>
      <c r="P3299" t="e">
        <v>#VALUE!</v>
      </c>
      <c r="R3299" t="e">
        <f t="array" ref="R3299:R3301">MMULT(N3299:P3301,R3295:R3297)</f>
        <v>#VALUE!</v>
      </c>
      <c r="S3299" t="s">
        <v>35</v>
      </c>
    </row>
    <row r="3300" spans="12:19" x14ac:dyDescent="0.25">
      <c r="L3300" t="str">
        <f t="shared" si="262"/>
        <v/>
      </c>
      <c r="M3300" t="str">
        <f t="shared" si="263"/>
        <v/>
      </c>
      <c r="N3300" t="e">
        <v>#VALUE!</v>
      </c>
      <c r="O3300" t="e">
        <v>#VALUE!</v>
      </c>
      <c r="P3300" t="e">
        <v>#VALUE!</v>
      </c>
      <c r="R3300" t="e">
        <v>#VALUE!</v>
      </c>
      <c r="S3300" t="s">
        <v>35</v>
      </c>
    </row>
    <row r="3301" spans="12:19" x14ac:dyDescent="0.25">
      <c r="L3301" t="str">
        <f t="shared" si="262"/>
        <v/>
      </c>
      <c r="M3301" t="str">
        <f t="shared" si="263"/>
        <v/>
      </c>
      <c r="N3301" t="e">
        <v>#VALUE!</v>
      </c>
      <c r="O3301" t="e">
        <v>#VALUE!</v>
      </c>
      <c r="P3301" t="e">
        <v>#VALUE!</v>
      </c>
      <c r="R3301" t="e">
        <v>#VALUE!</v>
      </c>
      <c r="S3301" t="s">
        <v>35</v>
      </c>
    </row>
    <row r="3302" spans="12:19" x14ac:dyDescent="0.25">
      <c r="L3302" t="str">
        <f t="shared" si="262"/>
        <v/>
      </c>
      <c r="M3302" t="str">
        <f t="shared" si="263"/>
        <v/>
      </c>
    </row>
    <row r="3303" spans="12:19" x14ac:dyDescent="0.25">
      <c r="L3303" t="str">
        <f t="shared" si="262"/>
        <v/>
      </c>
      <c r="M3303" t="str">
        <f t="shared" si="263"/>
        <v/>
      </c>
    </row>
    <row r="3304" spans="12:19" x14ac:dyDescent="0.25">
      <c r="L3304" t="str">
        <f t="shared" si="262"/>
        <v/>
      </c>
      <c r="M3304" t="str">
        <f t="shared" si="263"/>
        <v/>
      </c>
      <c r="N3304" t="s">
        <v>32</v>
      </c>
      <c r="O3304" t="s">
        <v>33</v>
      </c>
      <c r="P3304" t="s">
        <v>34</v>
      </c>
    </row>
    <row r="3305" spans="12:19" x14ac:dyDescent="0.25">
      <c r="L3305" t="str">
        <f t="shared" si="262"/>
        <v/>
      </c>
      <c r="M3305" t="str">
        <f t="shared" si="263"/>
        <v/>
      </c>
      <c r="N3305" t="e">
        <f>COS(RADIANS(M3305))</f>
        <v>#VALUE!</v>
      </c>
      <c r="O3305" t="str">
        <f>IFERROR(-COS(RADIANS(DEGREES(ASIN(((SIN(RADIANS(M3305)))*$C$26)/(SQRT((((SIN(RADIANS(M3305)))*$C$26)^2)+(($C$22-$C$25-(((SIN(RADIANS(90-M3305)))*$C$26))-$C$23)^2))))))),"")</f>
        <v/>
      </c>
      <c r="P3305" t="e">
        <f>N3305</f>
        <v>#VALUE!</v>
      </c>
      <c r="R3305">
        <v>0</v>
      </c>
    </row>
    <row r="3306" spans="12:19" x14ac:dyDescent="0.25">
      <c r="L3306" t="str">
        <f t="shared" si="262"/>
        <v/>
      </c>
      <c r="M3306" t="str">
        <f t="shared" si="263"/>
        <v/>
      </c>
      <c r="N3306" t="e">
        <f>SIN(RADIANS(M3305))</f>
        <v>#VALUE!</v>
      </c>
      <c r="O3306" t="e">
        <f>SIN(RADIANS(DEGREES(ASIN(((SIN(RADIANS(M3305)))*$C$26)/(SQRT((((SIN(RADIANS(M3305)))*$C$26)^2)+(($C$22-$C$25-(((SIN(RADIANS(90-M3305)))*$C$26))-$C$23)^2)))))))</f>
        <v>#VALUE!</v>
      </c>
      <c r="P3306" t="e">
        <f>N3306</f>
        <v>#VALUE!</v>
      </c>
      <c r="R3306">
        <f>$C$6</f>
        <v>1333.5</v>
      </c>
    </row>
    <row r="3307" spans="12:19" x14ac:dyDescent="0.25">
      <c r="L3307" t="str">
        <f t="shared" si="262"/>
        <v/>
      </c>
      <c r="M3307" t="str">
        <f t="shared" si="263"/>
        <v/>
      </c>
      <c r="N3307">
        <v>0</v>
      </c>
      <c r="O3307" t="e">
        <f>$C$23*O3306</f>
        <v>#VALUE!</v>
      </c>
      <c r="P3307" t="e">
        <f>$C$22*P3306</f>
        <v>#VALUE!</v>
      </c>
      <c r="R3307">
        <f>$C$20*$C$6</f>
        <v>25325.832000000002</v>
      </c>
    </row>
    <row r="3308" spans="12:19" x14ac:dyDescent="0.25">
      <c r="L3308" t="str">
        <f t="shared" si="262"/>
        <v/>
      </c>
      <c r="M3308" t="str">
        <f t="shared" si="263"/>
        <v/>
      </c>
    </row>
    <row r="3309" spans="12:19" x14ac:dyDescent="0.25">
      <c r="L3309" t="str">
        <f t="shared" si="262"/>
        <v/>
      </c>
      <c r="M3309" t="str">
        <f t="shared" si="263"/>
        <v/>
      </c>
      <c r="N3309" t="e">
        <f t="array" ref="N3309:P3311">MINVERSE(N3305:P3307)</f>
        <v>#VALUE!</v>
      </c>
      <c r="O3309" t="e">
        <v>#VALUE!</v>
      </c>
      <c r="P3309" t="e">
        <v>#VALUE!</v>
      </c>
      <c r="R3309" t="e">
        <f t="array" ref="R3309:R3311">MMULT(N3309:P3311,R3305:R3307)</f>
        <v>#VALUE!</v>
      </c>
      <c r="S3309" t="s">
        <v>35</v>
      </c>
    </row>
    <row r="3310" spans="12:19" x14ac:dyDescent="0.25">
      <c r="L3310" t="str">
        <f t="shared" si="262"/>
        <v/>
      </c>
      <c r="M3310" t="str">
        <f t="shared" si="263"/>
        <v/>
      </c>
      <c r="N3310" t="e">
        <v>#VALUE!</v>
      </c>
      <c r="O3310" t="e">
        <v>#VALUE!</v>
      </c>
      <c r="P3310" t="e">
        <v>#VALUE!</v>
      </c>
      <c r="R3310" t="e">
        <v>#VALUE!</v>
      </c>
      <c r="S3310" t="s">
        <v>35</v>
      </c>
    </row>
    <row r="3311" spans="12:19" x14ac:dyDescent="0.25">
      <c r="L3311" t="str">
        <f t="shared" si="262"/>
        <v/>
      </c>
      <c r="M3311" t="str">
        <f t="shared" si="263"/>
        <v/>
      </c>
      <c r="N3311" t="e">
        <v>#VALUE!</v>
      </c>
      <c r="O3311" t="e">
        <v>#VALUE!</v>
      </c>
      <c r="P3311" t="e">
        <v>#VALUE!</v>
      </c>
      <c r="R3311" t="e">
        <v>#VALUE!</v>
      </c>
      <c r="S3311" t="s">
        <v>35</v>
      </c>
    </row>
    <row r="3312" spans="12:19" x14ac:dyDescent="0.25">
      <c r="L3312" t="str">
        <f t="shared" si="262"/>
        <v/>
      </c>
      <c r="M3312" t="str">
        <f t="shared" si="263"/>
        <v/>
      </c>
    </row>
    <row r="3313" spans="12:19" x14ac:dyDescent="0.25">
      <c r="L3313" t="str">
        <f t="shared" si="262"/>
        <v/>
      </c>
      <c r="M3313" t="str">
        <f t="shared" si="263"/>
        <v/>
      </c>
    </row>
    <row r="3314" spans="12:19" x14ac:dyDescent="0.25">
      <c r="L3314" t="str">
        <f t="shared" si="262"/>
        <v/>
      </c>
      <c r="M3314" t="str">
        <f t="shared" si="263"/>
        <v/>
      </c>
      <c r="N3314" t="s">
        <v>32</v>
      </c>
      <c r="O3314" t="s">
        <v>33</v>
      </c>
      <c r="P3314" t="s">
        <v>34</v>
      </c>
    </row>
    <row r="3315" spans="12:19" x14ac:dyDescent="0.25">
      <c r="L3315" t="str">
        <f t="shared" si="262"/>
        <v/>
      </c>
      <c r="M3315" t="str">
        <f t="shared" si="263"/>
        <v/>
      </c>
      <c r="N3315" t="e">
        <f>COS(RADIANS(M3315))</f>
        <v>#VALUE!</v>
      </c>
      <c r="O3315" t="str">
        <f>IFERROR(-COS(RADIANS(DEGREES(ASIN(((SIN(RADIANS(M3315)))*$C$26)/(SQRT((((SIN(RADIANS(M3315)))*$C$26)^2)+(($C$22-$C$25-(((SIN(RADIANS(90-M3315)))*$C$26))-$C$23)^2))))))),"")</f>
        <v/>
      </c>
      <c r="P3315" t="e">
        <f>N3315</f>
        <v>#VALUE!</v>
      </c>
      <c r="R3315">
        <v>0</v>
      </c>
    </row>
    <row r="3316" spans="12:19" x14ac:dyDescent="0.25">
      <c r="L3316" t="str">
        <f t="shared" si="262"/>
        <v/>
      </c>
      <c r="M3316" t="str">
        <f t="shared" si="263"/>
        <v/>
      </c>
      <c r="N3316" t="e">
        <f>SIN(RADIANS(M3315))</f>
        <v>#VALUE!</v>
      </c>
      <c r="O3316" t="e">
        <f>SIN(RADIANS(DEGREES(ASIN(((SIN(RADIANS(M3315)))*$C$26)/(SQRT((((SIN(RADIANS(M3315)))*$C$26)^2)+(($C$22-$C$25-(((SIN(RADIANS(90-M3315)))*$C$26))-$C$23)^2)))))))</f>
        <v>#VALUE!</v>
      </c>
      <c r="P3316" t="e">
        <f>N3316</f>
        <v>#VALUE!</v>
      </c>
      <c r="R3316">
        <f>$C$6</f>
        <v>1333.5</v>
      </c>
    </row>
    <row r="3317" spans="12:19" x14ac:dyDescent="0.25">
      <c r="L3317" t="str">
        <f t="shared" si="262"/>
        <v/>
      </c>
      <c r="M3317" t="str">
        <f t="shared" si="263"/>
        <v/>
      </c>
      <c r="N3317">
        <v>0</v>
      </c>
      <c r="O3317" t="e">
        <f>$C$23*O3316</f>
        <v>#VALUE!</v>
      </c>
      <c r="P3317" t="e">
        <f>$C$22*P3316</f>
        <v>#VALUE!</v>
      </c>
      <c r="R3317">
        <f>$C$20*$C$6</f>
        <v>25325.832000000002</v>
      </c>
    </row>
    <row r="3318" spans="12:19" x14ac:dyDescent="0.25">
      <c r="L3318" t="str">
        <f t="shared" si="262"/>
        <v/>
      </c>
      <c r="M3318" t="str">
        <f t="shared" si="263"/>
        <v/>
      </c>
    </row>
    <row r="3319" spans="12:19" x14ac:dyDescent="0.25">
      <c r="L3319" t="str">
        <f t="shared" si="262"/>
        <v/>
      </c>
      <c r="M3319" t="str">
        <f t="shared" si="263"/>
        <v/>
      </c>
      <c r="N3319" t="e">
        <f t="array" ref="N3319:P3321">MINVERSE(N3315:P3317)</f>
        <v>#VALUE!</v>
      </c>
      <c r="O3319" t="e">
        <v>#VALUE!</v>
      </c>
      <c r="P3319" t="e">
        <v>#VALUE!</v>
      </c>
      <c r="R3319" t="e">
        <f t="array" ref="R3319:R3321">MMULT(N3319:P3321,R3315:R3317)</f>
        <v>#VALUE!</v>
      </c>
      <c r="S3319" t="s">
        <v>35</v>
      </c>
    </row>
    <row r="3320" spans="12:19" x14ac:dyDescent="0.25">
      <c r="L3320" t="str">
        <f t="shared" si="262"/>
        <v/>
      </c>
      <c r="M3320" t="str">
        <f t="shared" si="263"/>
        <v/>
      </c>
      <c r="N3320" t="e">
        <v>#VALUE!</v>
      </c>
      <c r="O3320" t="e">
        <v>#VALUE!</v>
      </c>
      <c r="P3320" t="e">
        <v>#VALUE!</v>
      </c>
      <c r="R3320" t="e">
        <v>#VALUE!</v>
      </c>
      <c r="S3320" t="s">
        <v>35</v>
      </c>
    </row>
    <row r="3321" spans="12:19" x14ac:dyDescent="0.25">
      <c r="L3321" t="str">
        <f t="shared" si="262"/>
        <v/>
      </c>
      <c r="M3321" t="str">
        <f t="shared" si="263"/>
        <v/>
      </c>
      <c r="N3321" t="e">
        <v>#VALUE!</v>
      </c>
      <c r="O3321" t="e">
        <v>#VALUE!</v>
      </c>
      <c r="P3321" t="e">
        <v>#VALUE!</v>
      </c>
      <c r="R3321" t="e">
        <v>#VALUE!</v>
      </c>
      <c r="S3321" t="s">
        <v>35</v>
      </c>
    </row>
    <row r="3322" spans="12:19" x14ac:dyDescent="0.25">
      <c r="L3322" t="str">
        <f t="shared" si="262"/>
        <v/>
      </c>
      <c r="M3322" t="str">
        <f t="shared" si="263"/>
        <v/>
      </c>
    </row>
    <row r="3323" spans="12:19" x14ac:dyDescent="0.25">
      <c r="L3323" t="str">
        <f t="shared" si="262"/>
        <v/>
      </c>
      <c r="M3323" t="str">
        <f t="shared" si="263"/>
        <v/>
      </c>
    </row>
    <row r="3324" spans="12:19" x14ac:dyDescent="0.25">
      <c r="L3324" t="str">
        <f t="shared" si="262"/>
        <v/>
      </c>
      <c r="M3324" t="str">
        <f t="shared" si="263"/>
        <v/>
      </c>
      <c r="N3324" t="s">
        <v>32</v>
      </c>
      <c r="O3324" t="s">
        <v>33</v>
      </c>
      <c r="P3324" t="s">
        <v>34</v>
      </c>
    </row>
    <row r="3325" spans="12:19" x14ac:dyDescent="0.25">
      <c r="L3325" t="str">
        <f t="shared" si="262"/>
        <v/>
      </c>
      <c r="M3325" t="str">
        <f t="shared" si="263"/>
        <v/>
      </c>
      <c r="N3325" t="e">
        <f>COS(RADIANS(M3325))</f>
        <v>#VALUE!</v>
      </c>
      <c r="O3325" t="str">
        <f>IFERROR(-COS(RADIANS(DEGREES(ASIN(((SIN(RADIANS(M3325)))*$C$26)/(SQRT((((SIN(RADIANS(M3325)))*$C$26)^2)+(($C$22-$C$25-(((SIN(RADIANS(90-M3325)))*$C$26))-$C$23)^2))))))),"")</f>
        <v/>
      </c>
      <c r="P3325" t="e">
        <f>N3325</f>
        <v>#VALUE!</v>
      </c>
      <c r="R3325">
        <v>0</v>
      </c>
    </row>
    <row r="3326" spans="12:19" x14ac:dyDescent="0.25">
      <c r="L3326" t="str">
        <f t="shared" si="262"/>
        <v/>
      </c>
      <c r="M3326" t="str">
        <f t="shared" si="263"/>
        <v/>
      </c>
      <c r="N3326" t="e">
        <f>SIN(RADIANS(M3325))</f>
        <v>#VALUE!</v>
      </c>
      <c r="O3326" t="e">
        <f>SIN(RADIANS(DEGREES(ASIN(((SIN(RADIANS(M3325)))*$C$26)/(SQRT((((SIN(RADIANS(M3325)))*$C$26)^2)+(($C$22-$C$25-(((SIN(RADIANS(90-M3325)))*$C$26))-$C$23)^2)))))))</f>
        <v>#VALUE!</v>
      </c>
      <c r="P3326" t="e">
        <f>N3326</f>
        <v>#VALUE!</v>
      </c>
      <c r="R3326">
        <f>$C$6</f>
        <v>1333.5</v>
      </c>
    </row>
    <row r="3327" spans="12:19" x14ac:dyDescent="0.25">
      <c r="L3327" t="str">
        <f t="shared" si="262"/>
        <v/>
      </c>
      <c r="M3327" t="str">
        <f t="shared" si="263"/>
        <v/>
      </c>
      <c r="N3327">
        <v>0</v>
      </c>
      <c r="O3327" t="e">
        <f>$C$23*O3326</f>
        <v>#VALUE!</v>
      </c>
      <c r="P3327" t="e">
        <f>$C$22*P3326</f>
        <v>#VALUE!</v>
      </c>
      <c r="R3327">
        <f>$C$20*$C$6</f>
        <v>25325.832000000002</v>
      </c>
    </row>
    <row r="3328" spans="12:19" x14ac:dyDescent="0.25">
      <c r="L3328" t="str">
        <f t="shared" si="262"/>
        <v/>
      </c>
      <c r="M3328" t="str">
        <f t="shared" si="263"/>
        <v/>
      </c>
    </row>
    <row r="3329" spans="12:19" x14ac:dyDescent="0.25">
      <c r="L3329" t="str">
        <f t="shared" si="262"/>
        <v/>
      </c>
      <c r="M3329" t="str">
        <f t="shared" si="263"/>
        <v/>
      </c>
      <c r="N3329" t="e">
        <f t="array" ref="N3329:P3331">MINVERSE(N3325:P3327)</f>
        <v>#VALUE!</v>
      </c>
      <c r="O3329" t="e">
        <v>#VALUE!</v>
      </c>
      <c r="P3329" t="e">
        <v>#VALUE!</v>
      </c>
      <c r="R3329" t="e">
        <f t="array" ref="R3329:R3331">MMULT(N3329:P3331,R3325:R3327)</f>
        <v>#VALUE!</v>
      </c>
      <c r="S3329" t="s">
        <v>35</v>
      </c>
    </row>
    <row r="3330" spans="12:19" x14ac:dyDescent="0.25">
      <c r="L3330" t="str">
        <f t="shared" si="262"/>
        <v/>
      </c>
      <c r="M3330" t="str">
        <f t="shared" si="263"/>
        <v/>
      </c>
      <c r="N3330" t="e">
        <v>#VALUE!</v>
      </c>
      <c r="O3330" t="e">
        <v>#VALUE!</v>
      </c>
      <c r="P3330" t="e">
        <v>#VALUE!</v>
      </c>
      <c r="R3330" t="e">
        <v>#VALUE!</v>
      </c>
      <c r="S3330" t="s">
        <v>35</v>
      </c>
    </row>
    <row r="3331" spans="12:19" x14ac:dyDescent="0.25">
      <c r="L3331" t="str">
        <f t="shared" si="262"/>
        <v/>
      </c>
      <c r="M3331" t="str">
        <f t="shared" si="263"/>
        <v/>
      </c>
      <c r="N3331" t="e">
        <v>#VALUE!</v>
      </c>
      <c r="O3331" t="e">
        <v>#VALUE!</v>
      </c>
      <c r="P3331" t="e">
        <v>#VALUE!</v>
      </c>
      <c r="R3331" t="e">
        <v>#VALUE!</v>
      </c>
      <c r="S3331" t="s">
        <v>35</v>
      </c>
    </row>
    <row r="3332" spans="12:19" x14ac:dyDescent="0.25">
      <c r="L3332" t="str">
        <f t="shared" si="262"/>
        <v/>
      </c>
      <c r="M3332" t="str">
        <f t="shared" si="263"/>
        <v/>
      </c>
    </row>
    <row r="3333" spans="12:19" x14ac:dyDescent="0.25">
      <c r="L3333" t="str">
        <f t="shared" si="262"/>
        <v/>
      </c>
      <c r="M3333" t="str">
        <f t="shared" si="263"/>
        <v/>
      </c>
    </row>
    <row r="3334" spans="12:19" x14ac:dyDescent="0.25">
      <c r="L3334" t="str">
        <f t="shared" si="262"/>
        <v/>
      </c>
      <c r="M3334" t="str">
        <f t="shared" si="263"/>
        <v/>
      </c>
      <c r="N3334" t="s">
        <v>32</v>
      </c>
      <c r="O3334" t="s">
        <v>33</v>
      </c>
      <c r="P3334" t="s">
        <v>34</v>
      </c>
    </row>
    <row r="3335" spans="12:19" x14ac:dyDescent="0.25">
      <c r="L3335" t="str">
        <f t="shared" si="262"/>
        <v/>
      </c>
      <c r="M3335" t="str">
        <f t="shared" si="263"/>
        <v/>
      </c>
      <c r="N3335" t="e">
        <f>COS(RADIANS(M3335))</f>
        <v>#VALUE!</v>
      </c>
      <c r="O3335" t="str">
        <f>IFERROR(-COS(RADIANS(DEGREES(ASIN(((SIN(RADIANS(M3335)))*$C$26)/(SQRT((((SIN(RADIANS(M3335)))*$C$26)^2)+(($C$22-$C$25-(((SIN(RADIANS(90-M3335)))*$C$26))-$C$23)^2))))))),"")</f>
        <v/>
      </c>
      <c r="P3335" t="e">
        <f>N3335</f>
        <v>#VALUE!</v>
      </c>
      <c r="R3335">
        <v>0</v>
      </c>
    </row>
    <row r="3336" spans="12:19" x14ac:dyDescent="0.25">
      <c r="L3336" t="str">
        <f t="shared" si="262"/>
        <v/>
      </c>
      <c r="M3336" t="str">
        <f t="shared" si="263"/>
        <v/>
      </c>
      <c r="N3336" t="e">
        <f>SIN(RADIANS(M3335))</f>
        <v>#VALUE!</v>
      </c>
      <c r="O3336" t="e">
        <f>SIN(RADIANS(DEGREES(ASIN(((SIN(RADIANS(M3335)))*$C$26)/(SQRT((((SIN(RADIANS(M3335)))*$C$26)^2)+(($C$22-$C$25-(((SIN(RADIANS(90-M3335)))*$C$26))-$C$23)^2)))))))</f>
        <v>#VALUE!</v>
      </c>
      <c r="P3336" t="e">
        <f>N3336</f>
        <v>#VALUE!</v>
      </c>
      <c r="R3336">
        <f>$C$6</f>
        <v>1333.5</v>
      </c>
    </row>
    <row r="3337" spans="12:19" x14ac:dyDescent="0.25">
      <c r="L3337" t="str">
        <f t="shared" si="262"/>
        <v/>
      </c>
      <c r="M3337" t="str">
        <f t="shared" si="263"/>
        <v/>
      </c>
      <c r="N3337">
        <v>0</v>
      </c>
      <c r="O3337" t="e">
        <f>$C$23*O3336</f>
        <v>#VALUE!</v>
      </c>
      <c r="P3337" t="e">
        <f>$C$22*P3336</f>
        <v>#VALUE!</v>
      </c>
      <c r="R3337">
        <f>$C$20*$C$6</f>
        <v>25325.832000000002</v>
      </c>
    </row>
    <row r="3338" spans="12:19" x14ac:dyDescent="0.25">
      <c r="L3338" t="str">
        <f t="shared" si="262"/>
        <v/>
      </c>
      <c r="M3338" t="str">
        <f t="shared" si="263"/>
        <v/>
      </c>
    </row>
    <row r="3339" spans="12:19" x14ac:dyDescent="0.25">
      <c r="L3339" t="str">
        <f t="shared" si="262"/>
        <v/>
      </c>
      <c r="M3339" t="str">
        <f t="shared" si="263"/>
        <v/>
      </c>
      <c r="N3339" t="e">
        <f t="array" ref="N3339:P3341">MINVERSE(N3335:P3337)</f>
        <v>#VALUE!</v>
      </c>
      <c r="O3339" t="e">
        <v>#VALUE!</v>
      </c>
      <c r="P3339" t="e">
        <v>#VALUE!</v>
      </c>
      <c r="R3339" t="e">
        <f t="array" ref="R3339:R3341">MMULT(N3339:P3341,R3335:R3337)</f>
        <v>#VALUE!</v>
      </c>
      <c r="S3339" t="s">
        <v>35</v>
      </c>
    </row>
    <row r="3340" spans="12:19" x14ac:dyDescent="0.25">
      <c r="L3340" t="str">
        <f t="shared" ref="L3340:L3403" si="264">IF(M3340="","",L3330+1)</f>
        <v/>
      </c>
      <c r="M3340" t="str">
        <f t="shared" si="263"/>
        <v/>
      </c>
      <c r="N3340" t="e">
        <v>#VALUE!</v>
      </c>
      <c r="O3340" t="e">
        <v>#VALUE!</v>
      </c>
      <c r="P3340" t="e">
        <v>#VALUE!</v>
      </c>
      <c r="R3340" t="e">
        <v>#VALUE!</v>
      </c>
      <c r="S3340" t="s">
        <v>35</v>
      </c>
    </row>
    <row r="3341" spans="12:19" x14ac:dyDescent="0.25">
      <c r="L3341" t="str">
        <f t="shared" si="264"/>
        <v/>
      </c>
      <c r="M3341" t="str">
        <f t="shared" si="263"/>
        <v/>
      </c>
      <c r="N3341" t="e">
        <v>#VALUE!</v>
      </c>
      <c r="O3341" t="e">
        <v>#VALUE!</v>
      </c>
      <c r="P3341" t="e">
        <v>#VALUE!</v>
      </c>
      <c r="R3341" t="e">
        <v>#VALUE!</v>
      </c>
      <c r="S3341" t="s">
        <v>35</v>
      </c>
    </row>
    <row r="3342" spans="12:19" x14ac:dyDescent="0.25">
      <c r="L3342" t="str">
        <f t="shared" si="264"/>
        <v/>
      </c>
      <c r="M3342" t="str">
        <f t="shared" si="263"/>
        <v/>
      </c>
    </row>
    <row r="3343" spans="12:19" x14ac:dyDescent="0.25">
      <c r="L3343" t="str">
        <f t="shared" si="264"/>
        <v/>
      </c>
      <c r="M3343" t="str">
        <f t="shared" si="263"/>
        <v/>
      </c>
    </row>
    <row r="3344" spans="12:19" x14ac:dyDescent="0.25">
      <c r="L3344" t="str">
        <f t="shared" si="264"/>
        <v/>
      </c>
      <c r="M3344" t="str">
        <f t="shared" si="263"/>
        <v/>
      </c>
      <c r="N3344" t="s">
        <v>32</v>
      </c>
      <c r="O3344" t="s">
        <v>33</v>
      </c>
      <c r="P3344" t="s">
        <v>34</v>
      </c>
    </row>
    <row r="3345" spans="12:19" x14ac:dyDescent="0.25">
      <c r="L3345" t="str">
        <f t="shared" si="264"/>
        <v/>
      </c>
      <c r="M3345" t="str">
        <f t="shared" si="263"/>
        <v/>
      </c>
      <c r="N3345" t="e">
        <f>COS(RADIANS(M3345))</f>
        <v>#VALUE!</v>
      </c>
      <c r="O3345" t="str">
        <f>IFERROR(-COS(RADIANS(DEGREES(ASIN(((SIN(RADIANS(M3345)))*$C$26)/(SQRT((((SIN(RADIANS(M3345)))*$C$26)^2)+(($C$22-$C$25-(((SIN(RADIANS(90-M3345)))*$C$26))-$C$23)^2))))))),"")</f>
        <v/>
      </c>
      <c r="P3345" t="e">
        <f>N3345</f>
        <v>#VALUE!</v>
      </c>
      <c r="R3345">
        <v>0</v>
      </c>
    </row>
    <row r="3346" spans="12:19" x14ac:dyDescent="0.25">
      <c r="L3346" t="str">
        <f t="shared" si="264"/>
        <v/>
      </c>
      <c r="M3346" t="str">
        <f t="shared" si="263"/>
        <v/>
      </c>
      <c r="N3346" t="e">
        <f>SIN(RADIANS(M3345))</f>
        <v>#VALUE!</v>
      </c>
      <c r="O3346" t="e">
        <f>SIN(RADIANS(DEGREES(ASIN(((SIN(RADIANS(M3345)))*$C$26)/(SQRT((((SIN(RADIANS(M3345)))*$C$26)^2)+(($C$22-$C$25-(((SIN(RADIANS(90-M3345)))*$C$26))-$C$23)^2)))))))</f>
        <v>#VALUE!</v>
      </c>
      <c r="P3346" t="e">
        <f>N3346</f>
        <v>#VALUE!</v>
      </c>
      <c r="R3346">
        <f>$C$6</f>
        <v>1333.5</v>
      </c>
    </row>
    <row r="3347" spans="12:19" x14ac:dyDescent="0.25">
      <c r="L3347" t="str">
        <f t="shared" si="264"/>
        <v/>
      </c>
      <c r="M3347" t="str">
        <f t="shared" si="263"/>
        <v/>
      </c>
      <c r="N3347">
        <v>0</v>
      </c>
      <c r="O3347" t="e">
        <f>$C$23*O3346</f>
        <v>#VALUE!</v>
      </c>
      <c r="P3347" t="e">
        <f>$C$22*P3346</f>
        <v>#VALUE!</v>
      </c>
      <c r="R3347">
        <f>$C$20*$C$6</f>
        <v>25325.832000000002</v>
      </c>
    </row>
    <row r="3348" spans="12:19" x14ac:dyDescent="0.25">
      <c r="L3348" t="str">
        <f t="shared" si="264"/>
        <v/>
      </c>
      <c r="M3348" t="str">
        <f t="shared" si="263"/>
        <v/>
      </c>
    </row>
    <row r="3349" spans="12:19" x14ac:dyDescent="0.25">
      <c r="L3349" t="str">
        <f t="shared" si="264"/>
        <v/>
      </c>
      <c r="M3349" t="str">
        <f t="shared" si="263"/>
        <v/>
      </c>
      <c r="N3349" t="e">
        <f t="array" ref="N3349:P3351">MINVERSE(N3345:P3347)</f>
        <v>#VALUE!</v>
      </c>
      <c r="O3349" t="e">
        <v>#VALUE!</v>
      </c>
      <c r="P3349" t="e">
        <v>#VALUE!</v>
      </c>
      <c r="R3349" t="e">
        <f t="array" ref="R3349:R3351">MMULT(N3349:P3351,R3345:R3347)</f>
        <v>#VALUE!</v>
      </c>
      <c r="S3349" t="s">
        <v>35</v>
      </c>
    </row>
    <row r="3350" spans="12:19" x14ac:dyDescent="0.25">
      <c r="L3350" t="str">
        <f t="shared" si="264"/>
        <v/>
      </c>
      <c r="M3350" t="str">
        <f t="shared" si="263"/>
        <v/>
      </c>
      <c r="N3350" t="e">
        <v>#VALUE!</v>
      </c>
      <c r="O3350" t="e">
        <v>#VALUE!</v>
      </c>
      <c r="P3350" t="e">
        <v>#VALUE!</v>
      </c>
      <c r="R3350" t="e">
        <v>#VALUE!</v>
      </c>
      <c r="S3350" t="s">
        <v>35</v>
      </c>
    </row>
    <row r="3351" spans="12:19" x14ac:dyDescent="0.25">
      <c r="L3351" t="str">
        <f t="shared" si="264"/>
        <v/>
      </c>
      <c r="M3351" t="str">
        <f t="shared" si="263"/>
        <v/>
      </c>
      <c r="N3351" t="e">
        <v>#VALUE!</v>
      </c>
      <c r="O3351" t="e">
        <v>#VALUE!</v>
      </c>
      <c r="P3351" t="e">
        <v>#VALUE!</v>
      </c>
      <c r="R3351" t="e">
        <v>#VALUE!</v>
      </c>
      <c r="S3351" t="s">
        <v>35</v>
      </c>
    </row>
    <row r="3352" spans="12:19" x14ac:dyDescent="0.25">
      <c r="L3352" t="str">
        <f t="shared" si="264"/>
        <v/>
      </c>
      <c r="M3352" t="str">
        <f t="shared" si="263"/>
        <v/>
      </c>
    </row>
    <row r="3353" spans="12:19" x14ac:dyDescent="0.25">
      <c r="L3353" t="str">
        <f t="shared" si="264"/>
        <v/>
      </c>
      <c r="M3353" t="str">
        <f t="shared" si="263"/>
        <v/>
      </c>
    </row>
    <row r="3354" spans="12:19" x14ac:dyDescent="0.25">
      <c r="L3354" t="str">
        <f t="shared" si="264"/>
        <v/>
      </c>
      <c r="M3354" t="str">
        <f t="shared" si="263"/>
        <v/>
      </c>
      <c r="N3354" t="s">
        <v>32</v>
      </c>
      <c r="O3354" t="s">
        <v>33</v>
      </c>
      <c r="P3354" t="s">
        <v>34</v>
      </c>
    </row>
    <row r="3355" spans="12:19" x14ac:dyDescent="0.25">
      <c r="L3355" t="str">
        <f t="shared" si="264"/>
        <v/>
      </c>
      <c r="M3355" t="str">
        <f t="shared" si="263"/>
        <v/>
      </c>
      <c r="N3355" t="e">
        <f>COS(RADIANS(M3355))</f>
        <v>#VALUE!</v>
      </c>
      <c r="O3355" t="str">
        <f>IFERROR(-COS(RADIANS(DEGREES(ASIN(((SIN(RADIANS(M3355)))*$C$26)/(SQRT((((SIN(RADIANS(M3355)))*$C$26)^2)+(($C$22-$C$25-(((SIN(RADIANS(90-M3355)))*$C$26))-$C$23)^2))))))),"")</f>
        <v/>
      </c>
      <c r="P3355" t="e">
        <f>N3355</f>
        <v>#VALUE!</v>
      </c>
      <c r="R3355">
        <v>0</v>
      </c>
    </row>
    <row r="3356" spans="12:19" x14ac:dyDescent="0.25">
      <c r="L3356" t="str">
        <f t="shared" si="264"/>
        <v/>
      </c>
      <c r="M3356" t="str">
        <f t="shared" si="263"/>
        <v/>
      </c>
      <c r="N3356" t="e">
        <f>SIN(RADIANS(M3355))</f>
        <v>#VALUE!</v>
      </c>
      <c r="O3356" t="e">
        <f>SIN(RADIANS(DEGREES(ASIN(((SIN(RADIANS(M3355)))*$C$26)/(SQRT((((SIN(RADIANS(M3355)))*$C$26)^2)+(($C$22-$C$25-(((SIN(RADIANS(90-M3355)))*$C$26))-$C$23)^2)))))))</f>
        <v>#VALUE!</v>
      </c>
      <c r="P3356" t="e">
        <f>N3356</f>
        <v>#VALUE!</v>
      </c>
      <c r="R3356">
        <f>$C$6</f>
        <v>1333.5</v>
      </c>
    </row>
    <row r="3357" spans="12:19" x14ac:dyDescent="0.25">
      <c r="L3357" t="str">
        <f t="shared" si="264"/>
        <v/>
      </c>
      <c r="M3357" t="str">
        <f t="shared" si="263"/>
        <v/>
      </c>
      <c r="N3357">
        <v>0</v>
      </c>
      <c r="O3357" t="e">
        <f>$C$23*O3356</f>
        <v>#VALUE!</v>
      </c>
      <c r="P3357" t="e">
        <f>$C$22*P3356</f>
        <v>#VALUE!</v>
      </c>
      <c r="R3357">
        <f>$C$20*$C$6</f>
        <v>25325.832000000002</v>
      </c>
    </row>
    <row r="3358" spans="12:19" x14ac:dyDescent="0.25">
      <c r="L3358" t="str">
        <f t="shared" si="264"/>
        <v/>
      </c>
      <c r="M3358" t="str">
        <f t="shared" si="263"/>
        <v/>
      </c>
    </row>
    <row r="3359" spans="12:19" x14ac:dyDescent="0.25">
      <c r="L3359" t="str">
        <f t="shared" si="264"/>
        <v/>
      </c>
      <c r="M3359" t="str">
        <f t="shared" si="263"/>
        <v/>
      </c>
      <c r="N3359" t="e">
        <f t="array" ref="N3359:P3361">MINVERSE(N3355:P3357)</f>
        <v>#VALUE!</v>
      </c>
      <c r="O3359" t="e">
        <v>#VALUE!</v>
      </c>
      <c r="P3359" t="e">
        <v>#VALUE!</v>
      </c>
      <c r="R3359" t="e">
        <f t="array" ref="R3359:R3361">MMULT(N3359:P3361,R3355:R3357)</f>
        <v>#VALUE!</v>
      </c>
      <c r="S3359" t="s">
        <v>35</v>
      </c>
    </row>
    <row r="3360" spans="12:19" x14ac:dyDescent="0.25">
      <c r="L3360" t="str">
        <f t="shared" si="264"/>
        <v/>
      </c>
      <c r="M3360" t="str">
        <f t="shared" si="263"/>
        <v/>
      </c>
      <c r="N3360" t="e">
        <v>#VALUE!</v>
      </c>
      <c r="O3360" t="e">
        <v>#VALUE!</v>
      </c>
      <c r="P3360" t="e">
        <v>#VALUE!</v>
      </c>
      <c r="R3360" t="e">
        <v>#VALUE!</v>
      </c>
      <c r="S3360" t="s">
        <v>35</v>
      </c>
    </row>
    <row r="3361" spans="12:19" x14ac:dyDescent="0.25">
      <c r="L3361" t="str">
        <f t="shared" si="264"/>
        <v/>
      </c>
      <c r="M3361" t="str">
        <f t="shared" si="263"/>
        <v/>
      </c>
      <c r="N3361" t="e">
        <v>#VALUE!</v>
      </c>
      <c r="O3361" t="e">
        <v>#VALUE!</v>
      </c>
      <c r="P3361" t="e">
        <v>#VALUE!</v>
      </c>
      <c r="R3361" t="e">
        <v>#VALUE!</v>
      </c>
      <c r="S3361" t="s">
        <v>35</v>
      </c>
    </row>
    <row r="3362" spans="12:19" x14ac:dyDescent="0.25">
      <c r="L3362" t="str">
        <f t="shared" si="264"/>
        <v/>
      </c>
      <c r="M3362" t="str">
        <f t="shared" si="263"/>
        <v/>
      </c>
    </row>
    <row r="3363" spans="12:19" x14ac:dyDescent="0.25">
      <c r="L3363" t="str">
        <f t="shared" si="264"/>
        <v/>
      </c>
      <c r="M3363" t="str">
        <f t="shared" ref="M3363:M3426" si="265">IF(M3353="","",IF(((M3353+$O$61)&gt;=$O$49+($O$61/2)),"",(M3353+$O$61)))</f>
        <v/>
      </c>
    </row>
    <row r="3364" spans="12:19" x14ac:dyDescent="0.25">
      <c r="L3364" t="str">
        <f t="shared" si="264"/>
        <v/>
      </c>
      <c r="M3364" t="str">
        <f t="shared" si="265"/>
        <v/>
      </c>
      <c r="N3364" t="s">
        <v>32</v>
      </c>
      <c r="O3364" t="s">
        <v>33</v>
      </c>
      <c r="P3364" t="s">
        <v>34</v>
      </c>
    </row>
    <row r="3365" spans="12:19" x14ac:dyDescent="0.25">
      <c r="L3365" t="str">
        <f t="shared" si="264"/>
        <v/>
      </c>
      <c r="M3365" t="str">
        <f t="shared" si="265"/>
        <v/>
      </c>
      <c r="N3365" t="e">
        <f>COS(RADIANS(M3365))</f>
        <v>#VALUE!</v>
      </c>
      <c r="O3365" t="str">
        <f>IFERROR(-COS(RADIANS(DEGREES(ASIN(((SIN(RADIANS(M3365)))*$C$26)/(SQRT((((SIN(RADIANS(M3365)))*$C$26)^2)+(($C$22-$C$25-(((SIN(RADIANS(90-M3365)))*$C$26))-$C$23)^2))))))),"")</f>
        <v/>
      </c>
      <c r="P3365" t="e">
        <f>N3365</f>
        <v>#VALUE!</v>
      </c>
      <c r="R3365">
        <v>0</v>
      </c>
    </row>
    <row r="3366" spans="12:19" x14ac:dyDescent="0.25">
      <c r="L3366" t="str">
        <f t="shared" si="264"/>
        <v/>
      </c>
      <c r="M3366" t="str">
        <f t="shared" si="265"/>
        <v/>
      </c>
      <c r="N3366" t="e">
        <f>SIN(RADIANS(M3365))</f>
        <v>#VALUE!</v>
      </c>
      <c r="O3366" t="e">
        <f>SIN(RADIANS(DEGREES(ASIN(((SIN(RADIANS(M3365)))*$C$26)/(SQRT((((SIN(RADIANS(M3365)))*$C$26)^2)+(($C$22-$C$25-(((SIN(RADIANS(90-M3365)))*$C$26))-$C$23)^2)))))))</f>
        <v>#VALUE!</v>
      </c>
      <c r="P3366" t="e">
        <f>N3366</f>
        <v>#VALUE!</v>
      </c>
      <c r="R3366">
        <f>$C$6</f>
        <v>1333.5</v>
      </c>
    </row>
    <row r="3367" spans="12:19" x14ac:dyDescent="0.25">
      <c r="L3367" t="str">
        <f t="shared" si="264"/>
        <v/>
      </c>
      <c r="M3367" t="str">
        <f t="shared" si="265"/>
        <v/>
      </c>
      <c r="N3367">
        <v>0</v>
      </c>
      <c r="O3367" t="e">
        <f>$C$23*O3366</f>
        <v>#VALUE!</v>
      </c>
      <c r="P3367" t="e">
        <f>$C$22*P3366</f>
        <v>#VALUE!</v>
      </c>
      <c r="R3367">
        <f>$C$20*$C$6</f>
        <v>25325.832000000002</v>
      </c>
    </row>
    <row r="3368" spans="12:19" x14ac:dyDescent="0.25">
      <c r="L3368" t="str">
        <f t="shared" si="264"/>
        <v/>
      </c>
      <c r="M3368" t="str">
        <f t="shared" si="265"/>
        <v/>
      </c>
    </row>
    <row r="3369" spans="12:19" x14ac:dyDescent="0.25">
      <c r="L3369" t="str">
        <f t="shared" si="264"/>
        <v/>
      </c>
      <c r="M3369" t="str">
        <f t="shared" si="265"/>
        <v/>
      </c>
      <c r="N3369" t="e">
        <f t="array" ref="N3369:P3371">MINVERSE(N3365:P3367)</f>
        <v>#VALUE!</v>
      </c>
      <c r="O3369" t="e">
        <v>#VALUE!</v>
      </c>
      <c r="P3369" t="e">
        <v>#VALUE!</v>
      </c>
      <c r="R3369" t="e">
        <f t="array" ref="R3369:R3371">MMULT(N3369:P3371,R3365:R3367)</f>
        <v>#VALUE!</v>
      </c>
      <c r="S3369" t="s">
        <v>35</v>
      </c>
    </row>
    <row r="3370" spans="12:19" x14ac:dyDescent="0.25">
      <c r="L3370" t="str">
        <f t="shared" si="264"/>
        <v/>
      </c>
      <c r="M3370" t="str">
        <f t="shared" si="265"/>
        <v/>
      </c>
      <c r="N3370" t="e">
        <v>#VALUE!</v>
      </c>
      <c r="O3370" t="e">
        <v>#VALUE!</v>
      </c>
      <c r="P3370" t="e">
        <v>#VALUE!</v>
      </c>
      <c r="R3370" t="e">
        <v>#VALUE!</v>
      </c>
      <c r="S3370" t="s">
        <v>35</v>
      </c>
    </row>
    <row r="3371" spans="12:19" x14ac:dyDescent="0.25">
      <c r="L3371" t="str">
        <f t="shared" si="264"/>
        <v/>
      </c>
      <c r="M3371" t="str">
        <f t="shared" si="265"/>
        <v/>
      </c>
      <c r="N3371" t="e">
        <v>#VALUE!</v>
      </c>
      <c r="O3371" t="e">
        <v>#VALUE!</v>
      </c>
      <c r="P3371" t="e">
        <v>#VALUE!</v>
      </c>
      <c r="R3371" t="e">
        <v>#VALUE!</v>
      </c>
      <c r="S3371" t="s">
        <v>35</v>
      </c>
    </row>
    <row r="3372" spans="12:19" x14ac:dyDescent="0.25">
      <c r="L3372" t="str">
        <f t="shared" si="264"/>
        <v/>
      </c>
      <c r="M3372" t="str">
        <f t="shared" si="265"/>
        <v/>
      </c>
    </row>
    <row r="3373" spans="12:19" x14ac:dyDescent="0.25">
      <c r="L3373" t="str">
        <f t="shared" si="264"/>
        <v/>
      </c>
      <c r="M3373" t="str">
        <f t="shared" si="265"/>
        <v/>
      </c>
    </row>
    <row r="3374" spans="12:19" x14ac:dyDescent="0.25">
      <c r="L3374" t="str">
        <f t="shared" si="264"/>
        <v/>
      </c>
      <c r="M3374" t="str">
        <f t="shared" si="265"/>
        <v/>
      </c>
      <c r="N3374" t="s">
        <v>32</v>
      </c>
      <c r="O3374" t="s">
        <v>33</v>
      </c>
      <c r="P3374" t="s">
        <v>34</v>
      </c>
    </row>
    <row r="3375" spans="12:19" x14ac:dyDescent="0.25">
      <c r="L3375" t="str">
        <f t="shared" si="264"/>
        <v/>
      </c>
      <c r="M3375" t="str">
        <f t="shared" si="265"/>
        <v/>
      </c>
      <c r="N3375" t="e">
        <f>COS(RADIANS(M3375))</f>
        <v>#VALUE!</v>
      </c>
      <c r="O3375" t="str">
        <f>IFERROR(-COS(RADIANS(DEGREES(ASIN(((SIN(RADIANS(M3375)))*$C$26)/(SQRT((((SIN(RADIANS(M3375)))*$C$26)^2)+(($C$22-$C$25-(((SIN(RADIANS(90-M3375)))*$C$26))-$C$23)^2))))))),"")</f>
        <v/>
      </c>
      <c r="P3375" t="e">
        <f>N3375</f>
        <v>#VALUE!</v>
      </c>
      <c r="R3375">
        <v>0</v>
      </c>
    </row>
    <row r="3376" spans="12:19" x14ac:dyDescent="0.25">
      <c r="L3376" t="str">
        <f t="shared" si="264"/>
        <v/>
      </c>
      <c r="M3376" t="str">
        <f t="shared" si="265"/>
        <v/>
      </c>
      <c r="N3376" t="e">
        <f>SIN(RADIANS(M3375))</f>
        <v>#VALUE!</v>
      </c>
      <c r="O3376" t="e">
        <f>SIN(RADIANS(DEGREES(ASIN(((SIN(RADIANS(M3375)))*$C$26)/(SQRT((((SIN(RADIANS(M3375)))*$C$26)^2)+(($C$22-$C$25-(((SIN(RADIANS(90-M3375)))*$C$26))-$C$23)^2)))))))</f>
        <v>#VALUE!</v>
      </c>
      <c r="P3376" t="e">
        <f>N3376</f>
        <v>#VALUE!</v>
      </c>
      <c r="R3376">
        <f>$C$6</f>
        <v>1333.5</v>
      </c>
    </row>
    <row r="3377" spans="12:19" x14ac:dyDescent="0.25">
      <c r="L3377" t="str">
        <f t="shared" si="264"/>
        <v/>
      </c>
      <c r="M3377" t="str">
        <f t="shared" si="265"/>
        <v/>
      </c>
      <c r="N3377">
        <v>0</v>
      </c>
      <c r="O3377" t="e">
        <f>$C$23*O3376</f>
        <v>#VALUE!</v>
      </c>
      <c r="P3377" t="e">
        <f>$C$22*P3376</f>
        <v>#VALUE!</v>
      </c>
      <c r="R3377">
        <f>$C$20*$C$6</f>
        <v>25325.832000000002</v>
      </c>
    </row>
    <row r="3378" spans="12:19" x14ac:dyDescent="0.25">
      <c r="L3378" t="str">
        <f t="shared" si="264"/>
        <v/>
      </c>
      <c r="M3378" t="str">
        <f t="shared" si="265"/>
        <v/>
      </c>
    </row>
    <row r="3379" spans="12:19" x14ac:dyDescent="0.25">
      <c r="L3379" t="str">
        <f t="shared" si="264"/>
        <v/>
      </c>
      <c r="M3379" t="str">
        <f t="shared" si="265"/>
        <v/>
      </c>
      <c r="N3379" t="e">
        <f t="array" ref="N3379:P3381">MINVERSE(N3375:P3377)</f>
        <v>#VALUE!</v>
      </c>
      <c r="O3379" t="e">
        <v>#VALUE!</v>
      </c>
      <c r="P3379" t="e">
        <v>#VALUE!</v>
      </c>
      <c r="R3379" t="e">
        <f t="array" ref="R3379:R3381">MMULT(N3379:P3381,R3375:R3377)</f>
        <v>#VALUE!</v>
      </c>
      <c r="S3379" t="s">
        <v>35</v>
      </c>
    </row>
    <row r="3380" spans="12:19" x14ac:dyDescent="0.25">
      <c r="L3380" t="str">
        <f t="shared" si="264"/>
        <v/>
      </c>
      <c r="M3380" t="str">
        <f t="shared" si="265"/>
        <v/>
      </c>
      <c r="N3380" t="e">
        <v>#VALUE!</v>
      </c>
      <c r="O3380" t="e">
        <v>#VALUE!</v>
      </c>
      <c r="P3380" t="e">
        <v>#VALUE!</v>
      </c>
      <c r="R3380" t="e">
        <v>#VALUE!</v>
      </c>
      <c r="S3380" t="s">
        <v>35</v>
      </c>
    </row>
    <row r="3381" spans="12:19" x14ac:dyDescent="0.25">
      <c r="L3381" t="str">
        <f t="shared" si="264"/>
        <v/>
      </c>
      <c r="M3381" t="str">
        <f t="shared" si="265"/>
        <v/>
      </c>
      <c r="N3381" t="e">
        <v>#VALUE!</v>
      </c>
      <c r="O3381" t="e">
        <v>#VALUE!</v>
      </c>
      <c r="P3381" t="e">
        <v>#VALUE!</v>
      </c>
      <c r="R3381" t="e">
        <v>#VALUE!</v>
      </c>
      <c r="S3381" t="s">
        <v>35</v>
      </c>
    </row>
    <row r="3382" spans="12:19" x14ac:dyDescent="0.25">
      <c r="L3382" t="str">
        <f t="shared" si="264"/>
        <v/>
      </c>
      <c r="M3382" t="str">
        <f t="shared" si="265"/>
        <v/>
      </c>
    </row>
    <row r="3383" spans="12:19" x14ac:dyDescent="0.25">
      <c r="L3383" t="str">
        <f t="shared" si="264"/>
        <v/>
      </c>
      <c r="M3383" t="str">
        <f t="shared" si="265"/>
        <v/>
      </c>
    </row>
    <row r="3384" spans="12:19" x14ac:dyDescent="0.25">
      <c r="L3384" t="str">
        <f t="shared" si="264"/>
        <v/>
      </c>
      <c r="M3384" t="str">
        <f t="shared" si="265"/>
        <v/>
      </c>
      <c r="N3384" t="s">
        <v>32</v>
      </c>
      <c r="O3384" t="s">
        <v>33</v>
      </c>
      <c r="P3384" t="s">
        <v>34</v>
      </c>
    </row>
    <row r="3385" spans="12:19" x14ac:dyDescent="0.25">
      <c r="L3385" t="str">
        <f t="shared" si="264"/>
        <v/>
      </c>
      <c r="M3385" t="str">
        <f t="shared" si="265"/>
        <v/>
      </c>
      <c r="N3385" t="e">
        <f>COS(RADIANS(M3385))</f>
        <v>#VALUE!</v>
      </c>
      <c r="O3385" t="str">
        <f>IFERROR(-COS(RADIANS(DEGREES(ASIN(((SIN(RADIANS(M3385)))*$C$26)/(SQRT((((SIN(RADIANS(M3385)))*$C$26)^2)+(($C$22-$C$25-(((SIN(RADIANS(90-M3385)))*$C$26))-$C$23)^2))))))),"")</f>
        <v/>
      </c>
      <c r="P3385" t="e">
        <f>N3385</f>
        <v>#VALUE!</v>
      </c>
      <c r="R3385">
        <v>0</v>
      </c>
    </row>
    <row r="3386" spans="12:19" x14ac:dyDescent="0.25">
      <c r="L3386" t="str">
        <f t="shared" si="264"/>
        <v/>
      </c>
      <c r="M3386" t="str">
        <f t="shared" si="265"/>
        <v/>
      </c>
      <c r="N3386" t="e">
        <f>SIN(RADIANS(M3385))</f>
        <v>#VALUE!</v>
      </c>
      <c r="O3386" t="e">
        <f>SIN(RADIANS(DEGREES(ASIN(((SIN(RADIANS(M3385)))*$C$26)/(SQRT((((SIN(RADIANS(M3385)))*$C$26)^2)+(($C$22-$C$25-(((SIN(RADIANS(90-M3385)))*$C$26))-$C$23)^2)))))))</f>
        <v>#VALUE!</v>
      </c>
      <c r="P3386" t="e">
        <f>N3386</f>
        <v>#VALUE!</v>
      </c>
      <c r="R3386">
        <f>$C$6</f>
        <v>1333.5</v>
      </c>
    </row>
    <row r="3387" spans="12:19" x14ac:dyDescent="0.25">
      <c r="L3387" t="str">
        <f t="shared" si="264"/>
        <v/>
      </c>
      <c r="M3387" t="str">
        <f t="shared" si="265"/>
        <v/>
      </c>
      <c r="N3387">
        <v>0</v>
      </c>
      <c r="O3387" t="e">
        <f>$C$23*O3386</f>
        <v>#VALUE!</v>
      </c>
      <c r="P3387" t="e">
        <f>$C$22*P3386</f>
        <v>#VALUE!</v>
      </c>
      <c r="R3387">
        <f>$C$20*$C$6</f>
        <v>25325.832000000002</v>
      </c>
    </row>
    <row r="3388" spans="12:19" x14ac:dyDescent="0.25">
      <c r="L3388" t="str">
        <f t="shared" si="264"/>
        <v/>
      </c>
      <c r="M3388" t="str">
        <f t="shared" si="265"/>
        <v/>
      </c>
    </row>
    <row r="3389" spans="12:19" x14ac:dyDescent="0.25">
      <c r="L3389" t="str">
        <f t="shared" si="264"/>
        <v/>
      </c>
      <c r="M3389" t="str">
        <f t="shared" si="265"/>
        <v/>
      </c>
      <c r="N3389" t="e">
        <f t="array" ref="N3389:P3391">MINVERSE(N3385:P3387)</f>
        <v>#VALUE!</v>
      </c>
      <c r="O3389" t="e">
        <v>#VALUE!</v>
      </c>
      <c r="P3389" t="e">
        <v>#VALUE!</v>
      </c>
      <c r="R3389" t="e">
        <f t="array" ref="R3389:R3391">MMULT(N3389:P3391,R3385:R3387)</f>
        <v>#VALUE!</v>
      </c>
      <c r="S3389" t="s">
        <v>35</v>
      </c>
    </row>
    <row r="3390" spans="12:19" x14ac:dyDescent="0.25">
      <c r="L3390" t="str">
        <f t="shared" si="264"/>
        <v/>
      </c>
      <c r="M3390" t="str">
        <f t="shared" si="265"/>
        <v/>
      </c>
      <c r="N3390" t="e">
        <v>#VALUE!</v>
      </c>
      <c r="O3390" t="e">
        <v>#VALUE!</v>
      </c>
      <c r="P3390" t="e">
        <v>#VALUE!</v>
      </c>
      <c r="R3390" t="e">
        <v>#VALUE!</v>
      </c>
      <c r="S3390" t="s">
        <v>35</v>
      </c>
    </row>
    <row r="3391" spans="12:19" x14ac:dyDescent="0.25">
      <c r="L3391" t="str">
        <f t="shared" si="264"/>
        <v/>
      </c>
      <c r="M3391" t="str">
        <f t="shared" si="265"/>
        <v/>
      </c>
      <c r="N3391" t="e">
        <v>#VALUE!</v>
      </c>
      <c r="O3391" t="e">
        <v>#VALUE!</v>
      </c>
      <c r="P3391" t="e">
        <v>#VALUE!</v>
      </c>
      <c r="R3391" t="e">
        <v>#VALUE!</v>
      </c>
      <c r="S3391" t="s">
        <v>35</v>
      </c>
    </row>
    <row r="3392" spans="12:19" x14ac:dyDescent="0.25">
      <c r="L3392" t="str">
        <f t="shared" si="264"/>
        <v/>
      </c>
      <c r="M3392" t="str">
        <f t="shared" si="265"/>
        <v/>
      </c>
    </row>
    <row r="3393" spans="12:19" x14ac:dyDescent="0.25">
      <c r="L3393" t="str">
        <f t="shared" si="264"/>
        <v/>
      </c>
      <c r="M3393" t="str">
        <f t="shared" si="265"/>
        <v/>
      </c>
    </row>
    <row r="3394" spans="12:19" x14ac:dyDescent="0.25">
      <c r="L3394" t="str">
        <f t="shared" si="264"/>
        <v/>
      </c>
      <c r="M3394" t="str">
        <f t="shared" si="265"/>
        <v/>
      </c>
      <c r="N3394" t="s">
        <v>32</v>
      </c>
      <c r="O3394" t="s">
        <v>33</v>
      </c>
      <c r="P3394" t="s">
        <v>34</v>
      </c>
    </row>
    <row r="3395" spans="12:19" x14ac:dyDescent="0.25">
      <c r="L3395" t="str">
        <f t="shared" si="264"/>
        <v/>
      </c>
      <c r="M3395" t="str">
        <f t="shared" si="265"/>
        <v/>
      </c>
      <c r="N3395" t="e">
        <f>COS(RADIANS(M3395))</f>
        <v>#VALUE!</v>
      </c>
      <c r="O3395" t="str">
        <f>IFERROR(-COS(RADIANS(DEGREES(ASIN(((SIN(RADIANS(M3395)))*$C$26)/(SQRT((((SIN(RADIANS(M3395)))*$C$26)^2)+(($C$22-$C$25-(((SIN(RADIANS(90-M3395)))*$C$26))-$C$23)^2))))))),"")</f>
        <v/>
      </c>
      <c r="P3395" t="e">
        <f>N3395</f>
        <v>#VALUE!</v>
      </c>
      <c r="R3395">
        <v>0</v>
      </c>
    </row>
    <row r="3396" spans="12:19" x14ac:dyDescent="0.25">
      <c r="L3396" t="str">
        <f t="shared" si="264"/>
        <v/>
      </c>
      <c r="M3396" t="str">
        <f t="shared" si="265"/>
        <v/>
      </c>
      <c r="N3396" t="e">
        <f>SIN(RADIANS(M3395))</f>
        <v>#VALUE!</v>
      </c>
      <c r="O3396" t="e">
        <f>SIN(RADIANS(DEGREES(ASIN(((SIN(RADIANS(M3395)))*$C$26)/(SQRT((((SIN(RADIANS(M3395)))*$C$26)^2)+(($C$22-$C$25-(((SIN(RADIANS(90-M3395)))*$C$26))-$C$23)^2)))))))</f>
        <v>#VALUE!</v>
      </c>
      <c r="P3396" t="e">
        <f>N3396</f>
        <v>#VALUE!</v>
      </c>
      <c r="R3396">
        <f>$C$6</f>
        <v>1333.5</v>
      </c>
    </row>
    <row r="3397" spans="12:19" x14ac:dyDescent="0.25">
      <c r="L3397" t="str">
        <f t="shared" si="264"/>
        <v/>
      </c>
      <c r="M3397" t="str">
        <f t="shared" si="265"/>
        <v/>
      </c>
      <c r="N3397">
        <v>0</v>
      </c>
      <c r="O3397" t="e">
        <f>$C$23*O3396</f>
        <v>#VALUE!</v>
      </c>
      <c r="P3397" t="e">
        <f>$C$22*P3396</f>
        <v>#VALUE!</v>
      </c>
      <c r="R3397">
        <f>$C$20*$C$6</f>
        <v>25325.832000000002</v>
      </c>
    </row>
    <row r="3398" spans="12:19" x14ac:dyDescent="0.25">
      <c r="L3398" t="str">
        <f t="shared" si="264"/>
        <v/>
      </c>
      <c r="M3398" t="str">
        <f t="shared" si="265"/>
        <v/>
      </c>
    </row>
    <row r="3399" spans="12:19" x14ac:dyDescent="0.25">
      <c r="L3399" t="str">
        <f t="shared" si="264"/>
        <v/>
      </c>
      <c r="M3399" t="str">
        <f t="shared" si="265"/>
        <v/>
      </c>
      <c r="N3399" t="e">
        <f t="array" ref="N3399:P3401">MINVERSE(N3395:P3397)</f>
        <v>#VALUE!</v>
      </c>
      <c r="O3399" t="e">
        <v>#VALUE!</v>
      </c>
      <c r="P3399" t="e">
        <v>#VALUE!</v>
      </c>
      <c r="R3399" t="e">
        <f t="array" ref="R3399:R3401">MMULT(N3399:P3401,R3395:R3397)</f>
        <v>#VALUE!</v>
      </c>
      <c r="S3399" t="s">
        <v>35</v>
      </c>
    </row>
    <row r="3400" spans="12:19" x14ac:dyDescent="0.25">
      <c r="L3400" t="str">
        <f t="shared" si="264"/>
        <v/>
      </c>
      <c r="M3400" t="str">
        <f t="shared" si="265"/>
        <v/>
      </c>
      <c r="N3400" t="e">
        <v>#VALUE!</v>
      </c>
      <c r="O3400" t="e">
        <v>#VALUE!</v>
      </c>
      <c r="P3400" t="e">
        <v>#VALUE!</v>
      </c>
      <c r="R3400" t="e">
        <v>#VALUE!</v>
      </c>
      <c r="S3400" t="s">
        <v>35</v>
      </c>
    </row>
    <row r="3401" spans="12:19" x14ac:dyDescent="0.25">
      <c r="L3401" t="str">
        <f t="shared" si="264"/>
        <v/>
      </c>
      <c r="M3401" t="str">
        <f t="shared" si="265"/>
        <v/>
      </c>
      <c r="N3401" t="e">
        <v>#VALUE!</v>
      </c>
      <c r="O3401" t="e">
        <v>#VALUE!</v>
      </c>
      <c r="P3401" t="e">
        <v>#VALUE!</v>
      </c>
      <c r="R3401" t="e">
        <v>#VALUE!</v>
      </c>
      <c r="S3401" t="s">
        <v>35</v>
      </c>
    </row>
    <row r="3402" spans="12:19" x14ac:dyDescent="0.25">
      <c r="L3402" t="str">
        <f t="shared" si="264"/>
        <v/>
      </c>
      <c r="M3402" t="str">
        <f t="shared" si="265"/>
        <v/>
      </c>
    </row>
    <row r="3403" spans="12:19" x14ac:dyDescent="0.25">
      <c r="L3403" t="str">
        <f t="shared" si="264"/>
        <v/>
      </c>
      <c r="M3403" t="str">
        <f t="shared" si="265"/>
        <v/>
      </c>
    </row>
    <row r="3404" spans="12:19" x14ac:dyDescent="0.25">
      <c r="L3404" t="str">
        <f t="shared" ref="L3404:L3467" si="266">IF(M3404="","",L3394+1)</f>
        <v/>
      </c>
      <c r="M3404" t="str">
        <f t="shared" si="265"/>
        <v/>
      </c>
      <c r="N3404" t="s">
        <v>32</v>
      </c>
      <c r="O3404" t="s">
        <v>33</v>
      </c>
      <c r="P3404" t="s">
        <v>34</v>
      </c>
    </row>
    <row r="3405" spans="12:19" x14ac:dyDescent="0.25">
      <c r="L3405" t="str">
        <f t="shared" si="266"/>
        <v/>
      </c>
      <c r="M3405" t="str">
        <f t="shared" si="265"/>
        <v/>
      </c>
      <c r="N3405" t="e">
        <f>COS(RADIANS(M3405))</f>
        <v>#VALUE!</v>
      </c>
      <c r="O3405" t="str">
        <f>IFERROR(-COS(RADIANS(DEGREES(ASIN(((SIN(RADIANS(M3405)))*$C$26)/(SQRT((((SIN(RADIANS(M3405)))*$C$26)^2)+(($C$22-$C$25-(((SIN(RADIANS(90-M3405)))*$C$26))-$C$23)^2))))))),"")</f>
        <v/>
      </c>
      <c r="P3405" t="e">
        <f>N3405</f>
        <v>#VALUE!</v>
      </c>
      <c r="R3405">
        <v>0</v>
      </c>
    </row>
    <row r="3406" spans="12:19" x14ac:dyDescent="0.25">
      <c r="L3406" t="str">
        <f t="shared" si="266"/>
        <v/>
      </c>
      <c r="M3406" t="str">
        <f t="shared" si="265"/>
        <v/>
      </c>
      <c r="N3406" t="e">
        <f>SIN(RADIANS(M3405))</f>
        <v>#VALUE!</v>
      </c>
      <c r="O3406" t="e">
        <f>SIN(RADIANS(DEGREES(ASIN(((SIN(RADIANS(M3405)))*$C$26)/(SQRT((((SIN(RADIANS(M3405)))*$C$26)^2)+(($C$22-$C$25-(((SIN(RADIANS(90-M3405)))*$C$26))-$C$23)^2)))))))</f>
        <v>#VALUE!</v>
      </c>
      <c r="P3406" t="e">
        <f>N3406</f>
        <v>#VALUE!</v>
      </c>
      <c r="R3406">
        <f>$C$6</f>
        <v>1333.5</v>
      </c>
    </row>
    <row r="3407" spans="12:19" x14ac:dyDescent="0.25">
      <c r="L3407" t="str">
        <f t="shared" si="266"/>
        <v/>
      </c>
      <c r="M3407" t="str">
        <f t="shared" si="265"/>
        <v/>
      </c>
      <c r="N3407">
        <v>0</v>
      </c>
      <c r="O3407" t="e">
        <f>$C$23*O3406</f>
        <v>#VALUE!</v>
      </c>
      <c r="P3407" t="e">
        <f>$C$22*P3406</f>
        <v>#VALUE!</v>
      </c>
      <c r="R3407">
        <f>$C$20*$C$6</f>
        <v>25325.832000000002</v>
      </c>
    </row>
    <row r="3408" spans="12:19" x14ac:dyDescent="0.25">
      <c r="L3408" t="str">
        <f t="shared" si="266"/>
        <v/>
      </c>
      <c r="M3408" t="str">
        <f t="shared" si="265"/>
        <v/>
      </c>
    </row>
    <row r="3409" spans="12:19" x14ac:dyDescent="0.25">
      <c r="L3409" t="str">
        <f t="shared" si="266"/>
        <v/>
      </c>
      <c r="M3409" t="str">
        <f t="shared" si="265"/>
        <v/>
      </c>
      <c r="N3409" t="e">
        <f t="array" ref="N3409:P3411">MINVERSE(N3405:P3407)</f>
        <v>#VALUE!</v>
      </c>
      <c r="O3409" t="e">
        <v>#VALUE!</v>
      </c>
      <c r="P3409" t="e">
        <v>#VALUE!</v>
      </c>
      <c r="R3409" t="e">
        <f t="array" ref="R3409:R3411">MMULT(N3409:P3411,R3405:R3407)</f>
        <v>#VALUE!</v>
      </c>
      <c r="S3409" t="s">
        <v>35</v>
      </c>
    </row>
    <row r="3410" spans="12:19" x14ac:dyDescent="0.25">
      <c r="L3410" t="str">
        <f t="shared" si="266"/>
        <v/>
      </c>
      <c r="M3410" t="str">
        <f t="shared" si="265"/>
        <v/>
      </c>
      <c r="N3410" t="e">
        <v>#VALUE!</v>
      </c>
      <c r="O3410" t="e">
        <v>#VALUE!</v>
      </c>
      <c r="P3410" t="e">
        <v>#VALUE!</v>
      </c>
      <c r="R3410" t="e">
        <v>#VALUE!</v>
      </c>
      <c r="S3410" t="s">
        <v>35</v>
      </c>
    </row>
    <row r="3411" spans="12:19" x14ac:dyDescent="0.25">
      <c r="L3411" t="str">
        <f t="shared" si="266"/>
        <v/>
      </c>
      <c r="M3411" t="str">
        <f t="shared" si="265"/>
        <v/>
      </c>
      <c r="N3411" t="e">
        <v>#VALUE!</v>
      </c>
      <c r="O3411" t="e">
        <v>#VALUE!</v>
      </c>
      <c r="P3411" t="e">
        <v>#VALUE!</v>
      </c>
      <c r="R3411" t="e">
        <v>#VALUE!</v>
      </c>
      <c r="S3411" t="s">
        <v>35</v>
      </c>
    </row>
    <row r="3412" spans="12:19" x14ac:dyDescent="0.25">
      <c r="L3412" t="str">
        <f t="shared" si="266"/>
        <v/>
      </c>
      <c r="M3412" t="str">
        <f t="shared" si="265"/>
        <v/>
      </c>
    </row>
    <row r="3413" spans="12:19" x14ac:dyDescent="0.25">
      <c r="L3413" t="str">
        <f t="shared" si="266"/>
        <v/>
      </c>
      <c r="M3413" t="str">
        <f t="shared" si="265"/>
        <v/>
      </c>
    </row>
    <row r="3414" spans="12:19" x14ac:dyDescent="0.25">
      <c r="L3414" t="str">
        <f t="shared" si="266"/>
        <v/>
      </c>
      <c r="M3414" t="str">
        <f t="shared" si="265"/>
        <v/>
      </c>
      <c r="N3414" t="s">
        <v>32</v>
      </c>
      <c r="O3414" t="s">
        <v>33</v>
      </c>
      <c r="P3414" t="s">
        <v>34</v>
      </c>
    </row>
    <row r="3415" spans="12:19" x14ac:dyDescent="0.25">
      <c r="L3415" t="str">
        <f t="shared" si="266"/>
        <v/>
      </c>
      <c r="M3415" t="str">
        <f t="shared" si="265"/>
        <v/>
      </c>
      <c r="N3415" t="e">
        <f>COS(RADIANS(M3415))</f>
        <v>#VALUE!</v>
      </c>
      <c r="O3415" t="str">
        <f>IFERROR(-COS(RADIANS(DEGREES(ASIN(((SIN(RADIANS(M3415)))*$C$26)/(SQRT((((SIN(RADIANS(M3415)))*$C$26)^2)+(($C$22-$C$25-(((SIN(RADIANS(90-M3415)))*$C$26))-$C$23)^2))))))),"")</f>
        <v/>
      </c>
      <c r="P3415" t="e">
        <f>N3415</f>
        <v>#VALUE!</v>
      </c>
      <c r="R3415">
        <v>0</v>
      </c>
    </row>
    <row r="3416" spans="12:19" x14ac:dyDescent="0.25">
      <c r="L3416" t="str">
        <f t="shared" si="266"/>
        <v/>
      </c>
      <c r="M3416" t="str">
        <f t="shared" si="265"/>
        <v/>
      </c>
      <c r="N3416" t="e">
        <f>SIN(RADIANS(M3415))</f>
        <v>#VALUE!</v>
      </c>
      <c r="O3416" t="e">
        <f>SIN(RADIANS(DEGREES(ASIN(((SIN(RADIANS(M3415)))*$C$26)/(SQRT((((SIN(RADIANS(M3415)))*$C$26)^2)+(($C$22-$C$25-(((SIN(RADIANS(90-M3415)))*$C$26))-$C$23)^2)))))))</f>
        <v>#VALUE!</v>
      </c>
      <c r="P3416" t="e">
        <f>N3416</f>
        <v>#VALUE!</v>
      </c>
      <c r="R3416">
        <f>$C$6</f>
        <v>1333.5</v>
      </c>
    </row>
    <row r="3417" spans="12:19" x14ac:dyDescent="0.25">
      <c r="L3417" t="str">
        <f t="shared" si="266"/>
        <v/>
      </c>
      <c r="M3417" t="str">
        <f t="shared" si="265"/>
        <v/>
      </c>
      <c r="N3417">
        <v>0</v>
      </c>
      <c r="O3417" t="e">
        <f>$C$23*O3416</f>
        <v>#VALUE!</v>
      </c>
      <c r="P3417" t="e">
        <f>$C$22*P3416</f>
        <v>#VALUE!</v>
      </c>
      <c r="R3417">
        <f>$C$20*$C$6</f>
        <v>25325.832000000002</v>
      </c>
    </row>
    <row r="3418" spans="12:19" x14ac:dyDescent="0.25">
      <c r="L3418" t="str">
        <f t="shared" si="266"/>
        <v/>
      </c>
      <c r="M3418" t="str">
        <f t="shared" si="265"/>
        <v/>
      </c>
    </row>
    <row r="3419" spans="12:19" x14ac:dyDescent="0.25">
      <c r="L3419" t="str">
        <f t="shared" si="266"/>
        <v/>
      </c>
      <c r="M3419" t="str">
        <f t="shared" si="265"/>
        <v/>
      </c>
      <c r="N3419" t="e">
        <f t="array" ref="N3419:P3421">MINVERSE(N3415:P3417)</f>
        <v>#VALUE!</v>
      </c>
      <c r="O3419" t="e">
        <v>#VALUE!</v>
      </c>
      <c r="P3419" t="e">
        <v>#VALUE!</v>
      </c>
      <c r="R3419" t="e">
        <f t="array" ref="R3419:R3421">MMULT(N3419:P3421,R3415:R3417)</f>
        <v>#VALUE!</v>
      </c>
      <c r="S3419" t="s">
        <v>35</v>
      </c>
    </row>
    <row r="3420" spans="12:19" x14ac:dyDescent="0.25">
      <c r="L3420" t="str">
        <f t="shared" si="266"/>
        <v/>
      </c>
      <c r="M3420" t="str">
        <f t="shared" si="265"/>
        <v/>
      </c>
      <c r="N3420" t="e">
        <v>#VALUE!</v>
      </c>
      <c r="O3420" t="e">
        <v>#VALUE!</v>
      </c>
      <c r="P3420" t="e">
        <v>#VALUE!</v>
      </c>
      <c r="R3420" t="e">
        <v>#VALUE!</v>
      </c>
      <c r="S3420" t="s">
        <v>35</v>
      </c>
    </row>
    <row r="3421" spans="12:19" x14ac:dyDescent="0.25">
      <c r="L3421" t="str">
        <f t="shared" si="266"/>
        <v/>
      </c>
      <c r="M3421" t="str">
        <f t="shared" si="265"/>
        <v/>
      </c>
      <c r="N3421" t="e">
        <v>#VALUE!</v>
      </c>
      <c r="O3421" t="e">
        <v>#VALUE!</v>
      </c>
      <c r="P3421" t="e">
        <v>#VALUE!</v>
      </c>
      <c r="R3421" t="e">
        <v>#VALUE!</v>
      </c>
      <c r="S3421" t="s">
        <v>35</v>
      </c>
    </row>
    <row r="3422" spans="12:19" x14ac:dyDescent="0.25">
      <c r="L3422" t="str">
        <f t="shared" si="266"/>
        <v/>
      </c>
      <c r="M3422" t="str">
        <f t="shared" si="265"/>
        <v/>
      </c>
    </row>
    <row r="3423" spans="12:19" x14ac:dyDescent="0.25">
      <c r="L3423" t="str">
        <f t="shared" si="266"/>
        <v/>
      </c>
      <c r="M3423" t="str">
        <f t="shared" si="265"/>
        <v/>
      </c>
    </row>
    <row r="3424" spans="12:19" x14ac:dyDescent="0.25">
      <c r="L3424" t="str">
        <f t="shared" si="266"/>
        <v/>
      </c>
      <c r="M3424" t="str">
        <f t="shared" si="265"/>
        <v/>
      </c>
      <c r="N3424" t="s">
        <v>32</v>
      </c>
      <c r="O3424" t="s">
        <v>33</v>
      </c>
      <c r="P3424" t="s">
        <v>34</v>
      </c>
    </row>
    <row r="3425" spans="12:19" x14ac:dyDescent="0.25">
      <c r="L3425" t="str">
        <f t="shared" si="266"/>
        <v/>
      </c>
      <c r="M3425" t="str">
        <f t="shared" si="265"/>
        <v/>
      </c>
      <c r="N3425" t="e">
        <f>COS(RADIANS(M3425))</f>
        <v>#VALUE!</v>
      </c>
      <c r="O3425" t="str">
        <f>IFERROR(-COS(RADIANS(DEGREES(ASIN(((SIN(RADIANS(M3425)))*$C$26)/(SQRT((((SIN(RADIANS(M3425)))*$C$26)^2)+(($C$22-$C$25-(((SIN(RADIANS(90-M3425)))*$C$26))-$C$23)^2))))))),"")</f>
        <v/>
      </c>
      <c r="P3425" t="e">
        <f>N3425</f>
        <v>#VALUE!</v>
      </c>
      <c r="R3425">
        <v>0</v>
      </c>
    </row>
    <row r="3426" spans="12:19" x14ac:dyDescent="0.25">
      <c r="L3426" t="str">
        <f t="shared" si="266"/>
        <v/>
      </c>
      <c r="M3426" t="str">
        <f t="shared" si="265"/>
        <v/>
      </c>
      <c r="N3426" t="e">
        <f>SIN(RADIANS(M3425))</f>
        <v>#VALUE!</v>
      </c>
      <c r="O3426" t="e">
        <f>SIN(RADIANS(DEGREES(ASIN(((SIN(RADIANS(M3425)))*$C$26)/(SQRT((((SIN(RADIANS(M3425)))*$C$26)^2)+(($C$22-$C$25-(((SIN(RADIANS(90-M3425)))*$C$26))-$C$23)^2)))))))</f>
        <v>#VALUE!</v>
      </c>
      <c r="P3426" t="e">
        <f>N3426</f>
        <v>#VALUE!</v>
      </c>
      <c r="R3426">
        <f>$C$6</f>
        <v>1333.5</v>
      </c>
    </row>
    <row r="3427" spans="12:19" x14ac:dyDescent="0.25">
      <c r="L3427" t="str">
        <f t="shared" si="266"/>
        <v/>
      </c>
      <c r="M3427" t="str">
        <f t="shared" ref="M3427:M3490" si="267">IF(M3417="","",IF(((M3417+$O$61)&gt;=$O$49+($O$61/2)),"",(M3417+$O$61)))</f>
        <v/>
      </c>
      <c r="N3427">
        <v>0</v>
      </c>
      <c r="O3427" t="e">
        <f>$C$23*O3426</f>
        <v>#VALUE!</v>
      </c>
      <c r="P3427" t="e">
        <f>$C$22*P3426</f>
        <v>#VALUE!</v>
      </c>
      <c r="R3427">
        <f>$C$20*$C$6</f>
        <v>25325.832000000002</v>
      </c>
    </row>
    <row r="3428" spans="12:19" x14ac:dyDescent="0.25">
      <c r="L3428" t="str">
        <f t="shared" si="266"/>
        <v/>
      </c>
      <c r="M3428" t="str">
        <f t="shared" si="267"/>
        <v/>
      </c>
    </row>
    <row r="3429" spans="12:19" x14ac:dyDescent="0.25">
      <c r="L3429" t="str">
        <f t="shared" si="266"/>
        <v/>
      </c>
      <c r="M3429" t="str">
        <f t="shared" si="267"/>
        <v/>
      </c>
      <c r="N3429" t="e">
        <f t="array" ref="N3429:P3431">MINVERSE(N3425:P3427)</f>
        <v>#VALUE!</v>
      </c>
      <c r="O3429" t="e">
        <v>#VALUE!</v>
      </c>
      <c r="P3429" t="e">
        <v>#VALUE!</v>
      </c>
      <c r="R3429" t="e">
        <f t="array" ref="R3429:R3431">MMULT(N3429:P3431,R3425:R3427)</f>
        <v>#VALUE!</v>
      </c>
      <c r="S3429" t="s">
        <v>35</v>
      </c>
    </row>
    <row r="3430" spans="12:19" x14ac:dyDescent="0.25">
      <c r="L3430" t="str">
        <f t="shared" si="266"/>
        <v/>
      </c>
      <c r="M3430" t="str">
        <f t="shared" si="267"/>
        <v/>
      </c>
      <c r="N3430" t="e">
        <v>#VALUE!</v>
      </c>
      <c r="O3430" t="e">
        <v>#VALUE!</v>
      </c>
      <c r="P3430" t="e">
        <v>#VALUE!</v>
      </c>
      <c r="R3430" t="e">
        <v>#VALUE!</v>
      </c>
      <c r="S3430" t="s">
        <v>35</v>
      </c>
    </row>
    <row r="3431" spans="12:19" x14ac:dyDescent="0.25">
      <c r="L3431" t="str">
        <f t="shared" si="266"/>
        <v/>
      </c>
      <c r="M3431" t="str">
        <f t="shared" si="267"/>
        <v/>
      </c>
      <c r="N3431" t="e">
        <v>#VALUE!</v>
      </c>
      <c r="O3431" t="e">
        <v>#VALUE!</v>
      </c>
      <c r="P3431" t="e">
        <v>#VALUE!</v>
      </c>
      <c r="R3431" t="e">
        <v>#VALUE!</v>
      </c>
      <c r="S3431" t="s">
        <v>35</v>
      </c>
    </row>
    <row r="3432" spans="12:19" x14ac:dyDescent="0.25">
      <c r="L3432" t="str">
        <f t="shared" si="266"/>
        <v/>
      </c>
      <c r="M3432" t="str">
        <f t="shared" si="267"/>
        <v/>
      </c>
    </row>
    <row r="3433" spans="12:19" x14ac:dyDescent="0.25">
      <c r="L3433" t="str">
        <f t="shared" si="266"/>
        <v/>
      </c>
      <c r="M3433" t="str">
        <f t="shared" si="267"/>
        <v/>
      </c>
    </row>
    <row r="3434" spans="12:19" x14ac:dyDescent="0.25">
      <c r="L3434" t="str">
        <f t="shared" si="266"/>
        <v/>
      </c>
      <c r="M3434" t="str">
        <f t="shared" si="267"/>
        <v/>
      </c>
      <c r="N3434" t="s">
        <v>32</v>
      </c>
      <c r="O3434" t="s">
        <v>33</v>
      </c>
      <c r="P3434" t="s">
        <v>34</v>
      </c>
    </row>
    <row r="3435" spans="12:19" x14ac:dyDescent="0.25">
      <c r="L3435" t="str">
        <f t="shared" si="266"/>
        <v/>
      </c>
      <c r="M3435" t="str">
        <f t="shared" si="267"/>
        <v/>
      </c>
      <c r="N3435" t="e">
        <f>COS(RADIANS(M3435))</f>
        <v>#VALUE!</v>
      </c>
      <c r="O3435" t="str">
        <f>IFERROR(-COS(RADIANS(DEGREES(ASIN(((SIN(RADIANS(M3435)))*$C$26)/(SQRT((((SIN(RADIANS(M3435)))*$C$26)^2)+(($C$22-$C$25-(((SIN(RADIANS(90-M3435)))*$C$26))-$C$23)^2))))))),"")</f>
        <v/>
      </c>
      <c r="P3435" t="e">
        <f>N3435</f>
        <v>#VALUE!</v>
      </c>
      <c r="R3435">
        <v>0</v>
      </c>
    </row>
    <row r="3436" spans="12:19" x14ac:dyDescent="0.25">
      <c r="L3436" t="str">
        <f t="shared" si="266"/>
        <v/>
      </c>
      <c r="M3436" t="str">
        <f t="shared" si="267"/>
        <v/>
      </c>
      <c r="N3436" t="e">
        <f>SIN(RADIANS(M3435))</f>
        <v>#VALUE!</v>
      </c>
      <c r="O3436" t="e">
        <f>SIN(RADIANS(DEGREES(ASIN(((SIN(RADIANS(M3435)))*$C$26)/(SQRT((((SIN(RADIANS(M3435)))*$C$26)^2)+(($C$22-$C$25-(((SIN(RADIANS(90-M3435)))*$C$26))-$C$23)^2)))))))</f>
        <v>#VALUE!</v>
      </c>
      <c r="P3436" t="e">
        <f>N3436</f>
        <v>#VALUE!</v>
      </c>
      <c r="R3436">
        <f>$C$6</f>
        <v>1333.5</v>
      </c>
    </row>
    <row r="3437" spans="12:19" x14ac:dyDescent="0.25">
      <c r="L3437" t="str">
        <f t="shared" si="266"/>
        <v/>
      </c>
      <c r="M3437" t="str">
        <f t="shared" si="267"/>
        <v/>
      </c>
      <c r="N3437">
        <v>0</v>
      </c>
      <c r="O3437" t="e">
        <f>$C$23*O3436</f>
        <v>#VALUE!</v>
      </c>
      <c r="P3437" t="e">
        <f>$C$22*P3436</f>
        <v>#VALUE!</v>
      </c>
      <c r="R3437">
        <f>$C$20*$C$6</f>
        <v>25325.832000000002</v>
      </c>
    </row>
    <row r="3438" spans="12:19" x14ac:dyDescent="0.25">
      <c r="L3438" t="str">
        <f t="shared" si="266"/>
        <v/>
      </c>
      <c r="M3438" t="str">
        <f t="shared" si="267"/>
        <v/>
      </c>
    </row>
    <row r="3439" spans="12:19" x14ac:dyDescent="0.25">
      <c r="L3439" t="str">
        <f t="shared" si="266"/>
        <v/>
      </c>
      <c r="M3439" t="str">
        <f t="shared" si="267"/>
        <v/>
      </c>
      <c r="N3439" t="e">
        <f t="array" ref="N3439:P3441">MINVERSE(N3435:P3437)</f>
        <v>#VALUE!</v>
      </c>
      <c r="O3439" t="e">
        <v>#VALUE!</v>
      </c>
      <c r="P3439" t="e">
        <v>#VALUE!</v>
      </c>
      <c r="R3439" t="e">
        <f t="array" ref="R3439:R3441">MMULT(N3439:P3441,R3435:R3437)</f>
        <v>#VALUE!</v>
      </c>
      <c r="S3439" t="s">
        <v>35</v>
      </c>
    </row>
    <row r="3440" spans="12:19" x14ac:dyDescent="0.25">
      <c r="L3440" t="str">
        <f t="shared" si="266"/>
        <v/>
      </c>
      <c r="M3440" t="str">
        <f t="shared" si="267"/>
        <v/>
      </c>
      <c r="N3440" t="e">
        <v>#VALUE!</v>
      </c>
      <c r="O3440" t="e">
        <v>#VALUE!</v>
      </c>
      <c r="P3440" t="e">
        <v>#VALUE!</v>
      </c>
      <c r="R3440" t="e">
        <v>#VALUE!</v>
      </c>
      <c r="S3440" t="s">
        <v>35</v>
      </c>
    </row>
    <row r="3441" spans="12:19" x14ac:dyDescent="0.25">
      <c r="L3441" t="str">
        <f t="shared" si="266"/>
        <v/>
      </c>
      <c r="M3441" t="str">
        <f t="shared" si="267"/>
        <v/>
      </c>
      <c r="N3441" t="e">
        <v>#VALUE!</v>
      </c>
      <c r="O3441" t="e">
        <v>#VALUE!</v>
      </c>
      <c r="P3441" t="e">
        <v>#VALUE!</v>
      </c>
      <c r="R3441" t="e">
        <v>#VALUE!</v>
      </c>
      <c r="S3441" t="s">
        <v>35</v>
      </c>
    </row>
    <row r="3442" spans="12:19" x14ac:dyDescent="0.25">
      <c r="L3442" t="str">
        <f t="shared" si="266"/>
        <v/>
      </c>
      <c r="M3442" t="str">
        <f t="shared" si="267"/>
        <v/>
      </c>
    </row>
    <row r="3443" spans="12:19" x14ac:dyDescent="0.25">
      <c r="L3443" t="str">
        <f t="shared" si="266"/>
        <v/>
      </c>
      <c r="M3443" t="str">
        <f t="shared" si="267"/>
        <v/>
      </c>
    </row>
    <row r="3444" spans="12:19" x14ac:dyDescent="0.25">
      <c r="L3444" t="str">
        <f t="shared" si="266"/>
        <v/>
      </c>
      <c r="M3444" t="str">
        <f t="shared" si="267"/>
        <v/>
      </c>
      <c r="N3444" t="s">
        <v>32</v>
      </c>
      <c r="O3444" t="s">
        <v>33</v>
      </c>
      <c r="P3444" t="s">
        <v>34</v>
      </c>
    </row>
    <row r="3445" spans="12:19" x14ac:dyDescent="0.25">
      <c r="L3445" t="str">
        <f t="shared" si="266"/>
        <v/>
      </c>
      <c r="M3445" t="str">
        <f t="shared" si="267"/>
        <v/>
      </c>
      <c r="N3445" t="e">
        <f>COS(RADIANS(M3445))</f>
        <v>#VALUE!</v>
      </c>
      <c r="O3445" t="str">
        <f>IFERROR(-COS(RADIANS(DEGREES(ASIN(((SIN(RADIANS(M3445)))*$C$26)/(SQRT((((SIN(RADIANS(M3445)))*$C$26)^2)+(($C$22-$C$25-(((SIN(RADIANS(90-M3445)))*$C$26))-$C$23)^2))))))),"")</f>
        <v/>
      </c>
      <c r="P3445" t="e">
        <f>N3445</f>
        <v>#VALUE!</v>
      </c>
      <c r="R3445">
        <v>0</v>
      </c>
    </row>
    <row r="3446" spans="12:19" x14ac:dyDescent="0.25">
      <c r="L3446" t="str">
        <f t="shared" si="266"/>
        <v/>
      </c>
      <c r="M3446" t="str">
        <f t="shared" si="267"/>
        <v/>
      </c>
      <c r="N3446" t="e">
        <f>SIN(RADIANS(M3445))</f>
        <v>#VALUE!</v>
      </c>
      <c r="O3446" t="e">
        <f>SIN(RADIANS(DEGREES(ASIN(((SIN(RADIANS(M3445)))*$C$26)/(SQRT((((SIN(RADIANS(M3445)))*$C$26)^2)+(($C$22-$C$25-(((SIN(RADIANS(90-M3445)))*$C$26))-$C$23)^2)))))))</f>
        <v>#VALUE!</v>
      </c>
      <c r="P3446" t="e">
        <f>N3446</f>
        <v>#VALUE!</v>
      </c>
      <c r="R3446">
        <f>$C$6</f>
        <v>1333.5</v>
      </c>
    </row>
    <row r="3447" spans="12:19" x14ac:dyDescent="0.25">
      <c r="L3447" t="str">
        <f t="shared" si="266"/>
        <v/>
      </c>
      <c r="M3447" t="str">
        <f t="shared" si="267"/>
        <v/>
      </c>
      <c r="N3447">
        <v>0</v>
      </c>
      <c r="O3447" t="e">
        <f>$C$23*O3446</f>
        <v>#VALUE!</v>
      </c>
      <c r="P3447" t="e">
        <f>$C$22*P3446</f>
        <v>#VALUE!</v>
      </c>
      <c r="R3447">
        <f>$C$20*$C$6</f>
        <v>25325.832000000002</v>
      </c>
    </row>
    <row r="3448" spans="12:19" x14ac:dyDescent="0.25">
      <c r="L3448" t="str">
        <f t="shared" si="266"/>
        <v/>
      </c>
      <c r="M3448" t="str">
        <f t="shared" si="267"/>
        <v/>
      </c>
    </row>
    <row r="3449" spans="12:19" x14ac:dyDescent="0.25">
      <c r="L3449" t="str">
        <f t="shared" si="266"/>
        <v/>
      </c>
      <c r="M3449" t="str">
        <f t="shared" si="267"/>
        <v/>
      </c>
      <c r="N3449" t="e">
        <f t="array" ref="N3449:P3451">MINVERSE(N3445:P3447)</f>
        <v>#VALUE!</v>
      </c>
      <c r="O3449" t="e">
        <v>#VALUE!</v>
      </c>
      <c r="P3449" t="e">
        <v>#VALUE!</v>
      </c>
      <c r="R3449" t="e">
        <f t="array" ref="R3449:R3451">MMULT(N3449:P3451,R3445:R3447)</f>
        <v>#VALUE!</v>
      </c>
      <c r="S3449" t="s">
        <v>35</v>
      </c>
    </row>
    <row r="3450" spans="12:19" x14ac:dyDescent="0.25">
      <c r="L3450" t="str">
        <f t="shared" si="266"/>
        <v/>
      </c>
      <c r="M3450" t="str">
        <f t="shared" si="267"/>
        <v/>
      </c>
      <c r="N3450" t="e">
        <v>#VALUE!</v>
      </c>
      <c r="O3450" t="e">
        <v>#VALUE!</v>
      </c>
      <c r="P3450" t="e">
        <v>#VALUE!</v>
      </c>
      <c r="R3450" t="e">
        <v>#VALUE!</v>
      </c>
      <c r="S3450" t="s">
        <v>35</v>
      </c>
    </row>
    <row r="3451" spans="12:19" x14ac:dyDescent="0.25">
      <c r="L3451" t="str">
        <f t="shared" si="266"/>
        <v/>
      </c>
      <c r="M3451" t="str">
        <f t="shared" si="267"/>
        <v/>
      </c>
      <c r="N3451" t="e">
        <v>#VALUE!</v>
      </c>
      <c r="O3451" t="e">
        <v>#VALUE!</v>
      </c>
      <c r="P3451" t="e">
        <v>#VALUE!</v>
      </c>
      <c r="R3451" t="e">
        <v>#VALUE!</v>
      </c>
      <c r="S3451" t="s">
        <v>35</v>
      </c>
    </row>
    <row r="3452" spans="12:19" x14ac:dyDescent="0.25">
      <c r="L3452" t="str">
        <f t="shared" si="266"/>
        <v/>
      </c>
      <c r="M3452" t="str">
        <f t="shared" si="267"/>
        <v/>
      </c>
    </row>
    <row r="3453" spans="12:19" x14ac:dyDescent="0.25">
      <c r="L3453" t="str">
        <f t="shared" si="266"/>
        <v/>
      </c>
      <c r="M3453" t="str">
        <f t="shared" si="267"/>
        <v/>
      </c>
    </row>
    <row r="3454" spans="12:19" x14ac:dyDescent="0.25">
      <c r="L3454" t="str">
        <f t="shared" si="266"/>
        <v/>
      </c>
      <c r="M3454" t="str">
        <f t="shared" si="267"/>
        <v/>
      </c>
      <c r="N3454" t="s">
        <v>32</v>
      </c>
      <c r="O3454" t="s">
        <v>33</v>
      </c>
      <c r="P3454" t="s">
        <v>34</v>
      </c>
    </row>
    <row r="3455" spans="12:19" x14ac:dyDescent="0.25">
      <c r="L3455" t="str">
        <f t="shared" si="266"/>
        <v/>
      </c>
      <c r="M3455" t="str">
        <f t="shared" si="267"/>
        <v/>
      </c>
      <c r="N3455" t="e">
        <f>COS(RADIANS(M3455))</f>
        <v>#VALUE!</v>
      </c>
      <c r="O3455" t="str">
        <f>IFERROR(-COS(RADIANS(DEGREES(ASIN(((SIN(RADIANS(M3455)))*$C$26)/(SQRT((((SIN(RADIANS(M3455)))*$C$26)^2)+(($C$22-$C$25-(((SIN(RADIANS(90-M3455)))*$C$26))-$C$23)^2))))))),"")</f>
        <v/>
      </c>
      <c r="P3455" t="e">
        <f>N3455</f>
        <v>#VALUE!</v>
      </c>
      <c r="R3455">
        <v>0</v>
      </c>
    </row>
    <row r="3456" spans="12:19" x14ac:dyDescent="0.25">
      <c r="L3456" t="str">
        <f t="shared" si="266"/>
        <v/>
      </c>
      <c r="M3456" t="str">
        <f t="shared" si="267"/>
        <v/>
      </c>
      <c r="N3456" t="e">
        <f>SIN(RADIANS(M3455))</f>
        <v>#VALUE!</v>
      </c>
      <c r="O3456" t="e">
        <f>SIN(RADIANS(DEGREES(ASIN(((SIN(RADIANS(M3455)))*$C$26)/(SQRT((((SIN(RADIANS(M3455)))*$C$26)^2)+(($C$22-$C$25-(((SIN(RADIANS(90-M3455)))*$C$26))-$C$23)^2)))))))</f>
        <v>#VALUE!</v>
      </c>
      <c r="P3456" t="e">
        <f>N3456</f>
        <v>#VALUE!</v>
      </c>
      <c r="R3456">
        <f>$C$6</f>
        <v>1333.5</v>
      </c>
    </row>
    <row r="3457" spans="12:19" x14ac:dyDescent="0.25">
      <c r="L3457" t="str">
        <f t="shared" si="266"/>
        <v/>
      </c>
      <c r="M3457" t="str">
        <f t="shared" si="267"/>
        <v/>
      </c>
      <c r="N3457">
        <v>0</v>
      </c>
      <c r="O3457" t="e">
        <f>$C$23*O3456</f>
        <v>#VALUE!</v>
      </c>
      <c r="P3457" t="e">
        <f>$C$22*P3456</f>
        <v>#VALUE!</v>
      </c>
      <c r="R3457">
        <f>$C$20*$C$6</f>
        <v>25325.832000000002</v>
      </c>
    </row>
    <row r="3458" spans="12:19" x14ac:dyDescent="0.25">
      <c r="L3458" t="str">
        <f t="shared" si="266"/>
        <v/>
      </c>
      <c r="M3458" t="str">
        <f t="shared" si="267"/>
        <v/>
      </c>
    </row>
    <row r="3459" spans="12:19" x14ac:dyDescent="0.25">
      <c r="L3459" t="str">
        <f t="shared" si="266"/>
        <v/>
      </c>
      <c r="M3459" t="str">
        <f t="shared" si="267"/>
        <v/>
      </c>
      <c r="N3459" t="e">
        <f t="array" ref="N3459:P3461">MINVERSE(N3455:P3457)</f>
        <v>#VALUE!</v>
      </c>
      <c r="O3459" t="e">
        <v>#VALUE!</v>
      </c>
      <c r="P3459" t="e">
        <v>#VALUE!</v>
      </c>
      <c r="R3459" t="e">
        <f t="array" ref="R3459:R3461">MMULT(N3459:P3461,R3455:R3457)</f>
        <v>#VALUE!</v>
      </c>
      <c r="S3459" t="s">
        <v>35</v>
      </c>
    </row>
    <row r="3460" spans="12:19" x14ac:dyDescent="0.25">
      <c r="L3460" t="str">
        <f t="shared" si="266"/>
        <v/>
      </c>
      <c r="M3460" t="str">
        <f t="shared" si="267"/>
        <v/>
      </c>
      <c r="N3460" t="e">
        <v>#VALUE!</v>
      </c>
      <c r="O3460" t="e">
        <v>#VALUE!</v>
      </c>
      <c r="P3460" t="e">
        <v>#VALUE!</v>
      </c>
      <c r="R3460" t="e">
        <v>#VALUE!</v>
      </c>
      <c r="S3460" t="s">
        <v>35</v>
      </c>
    </row>
    <row r="3461" spans="12:19" x14ac:dyDescent="0.25">
      <c r="L3461" t="str">
        <f t="shared" si="266"/>
        <v/>
      </c>
      <c r="M3461" t="str">
        <f t="shared" si="267"/>
        <v/>
      </c>
      <c r="N3461" t="e">
        <v>#VALUE!</v>
      </c>
      <c r="O3461" t="e">
        <v>#VALUE!</v>
      </c>
      <c r="P3461" t="e">
        <v>#VALUE!</v>
      </c>
      <c r="R3461" t="e">
        <v>#VALUE!</v>
      </c>
      <c r="S3461" t="s">
        <v>35</v>
      </c>
    </row>
    <row r="3462" spans="12:19" x14ac:dyDescent="0.25">
      <c r="L3462" t="str">
        <f t="shared" si="266"/>
        <v/>
      </c>
      <c r="M3462" t="str">
        <f t="shared" si="267"/>
        <v/>
      </c>
    </row>
    <row r="3463" spans="12:19" x14ac:dyDescent="0.25">
      <c r="L3463" t="str">
        <f t="shared" si="266"/>
        <v/>
      </c>
      <c r="M3463" t="str">
        <f t="shared" si="267"/>
        <v/>
      </c>
    </row>
    <row r="3464" spans="12:19" x14ac:dyDescent="0.25">
      <c r="L3464" t="str">
        <f t="shared" si="266"/>
        <v/>
      </c>
      <c r="M3464" t="str">
        <f t="shared" si="267"/>
        <v/>
      </c>
      <c r="N3464" t="s">
        <v>32</v>
      </c>
      <c r="O3464" t="s">
        <v>33</v>
      </c>
      <c r="P3464" t="s">
        <v>34</v>
      </c>
    </row>
    <row r="3465" spans="12:19" x14ac:dyDescent="0.25">
      <c r="L3465" t="str">
        <f t="shared" si="266"/>
        <v/>
      </c>
      <c r="M3465" t="str">
        <f t="shared" si="267"/>
        <v/>
      </c>
      <c r="N3465" t="e">
        <f>COS(RADIANS(M3465))</f>
        <v>#VALUE!</v>
      </c>
      <c r="O3465" t="str">
        <f>IFERROR(-COS(RADIANS(DEGREES(ASIN(((SIN(RADIANS(M3465)))*$C$26)/(SQRT((((SIN(RADIANS(M3465)))*$C$26)^2)+(($C$22-$C$25-(((SIN(RADIANS(90-M3465)))*$C$26))-$C$23)^2))))))),"")</f>
        <v/>
      </c>
      <c r="P3465" t="e">
        <f>N3465</f>
        <v>#VALUE!</v>
      </c>
      <c r="R3465">
        <v>0</v>
      </c>
    </row>
    <row r="3466" spans="12:19" x14ac:dyDescent="0.25">
      <c r="L3466" t="str">
        <f t="shared" si="266"/>
        <v/>
      </c>
      <c r="M3466" t="str">
        <f t="shared" si="267"/>
        <v/>
      </c>
      <c r="N3466" t="e">
        <f>SIN(RADIANS(M3465))</f>
        <v>#VALUE!</v>
      </c>
      <c r="O3466" t="e">
        <f>SIN(RADIANS(DEGREES(ASIN(((SIN(RADIANS(M3465)))*$C$26)/(SQRT((((SIN(RADIANS(M3465)))*$C$26)^2)+(($C$22-$C$25-(((SIN(RADIANS(90-M3465)))*$C$26))-$C$23)^2)))))))</f>
        <v>#VALUE!</v>
      </c>
      <c r="P3466" t="e">
        <f>N3466</f>
        <v>#VALUE!</v>
      </c>
      <c r="R3466">
        <f>$C$6</f>
        <v>1333.5</v>
      </c>
    </row>
    <row r="3467" spans="12:19" x14ac:dyDescent="0.25">
      <c r="L3467" t="str">
        <f t="shared" si="266"/>
        <v/>
      </c>
      <c r="M3467" t="str">
        <f t="shared" si="267"/>
        <v/>
      </c>
      <c r="N3467">
        <v>0</v>
      </c>
      <c r="O3467" t="e">
        <f>$C$23*O3466</f>
        <v>#VALUE!</v>
      </c>
      <c r="P3467" t="e">
        <f>$C$22*P3466</f>
        <v>#VALUE!</v>
      </c>
      <c r="R3467">
        <f>$C$20*$C$6</f>
        <v>25325.832000000002</v>
      </c>
    </row>
    <row r="3468" spans="12:19" x14ac:dyDescent="0.25">
      <c r="L3468" t="str">
        <f t="shared" ref="L3468:L3531" si="268">IF(M3468="","",L3458+1)</f>
        <v/>
      </c>
      <c r="M3468" t="str">
        <f t="shared" si="267"/>
        <v/>
      </c>
    </row>
    <row r="3469" spans="12:19" x14ac:dyDescent="0.25">
      <c r="L3469" t="str">
        <f t="shared" si="268"/>
        <v/>
      </c>
      <c r="M3469" t="str">
        <f t="shared" si="267"/>
        <v/>
      </c>
      <c r="N3469" t="e">
        <f t="array" ref="N3469:P3471">MINVERSE(N3465:P3467)</f>
        <v>#VALUE!</v>
      </c>
      <c r="O3469" t="e">
        <v>#VALUE!</v>
      </c>
      <c r="P3469" t="e">
        <v>#VALUE!</v>
      </c>
      <c r="R3469" t="e">
        <f t="array" ref="R3469:R3471">MMULT(N3469:P3471,R3465:R3467)</f>
        <v>#VALUE!</v>
      </c>
      <c r="S3469" t="s">
        <v>35</v>
      </c>
    </row>
    <row r="3470" spans="12:19" x14ac:dyDescent="0.25">
      <c r="L3470" t="str">
        <f t="shared" si="268"/>
        <v/>
      </c>
      <c r="M3470" t="str">
        <f t="shared" si="267"/>
        <v/>
      </c>
      <c r="N3470" t="e">
        <v>#VALUE!</v>
      </c>
      <c r="O3470" t="e">
        <v>#VALUE!</v>
      </c>
      <c r="P3470" t="e">
        <v>#VALUE!</v>
      </c>
      <c r="R3470" t="e">
        <v>#VALUE!</v>
      </c>
      <c r="S3470" t="s">
        <v>35</v>
      </c>
    </row>
    <row r="3471" spans="12:19" x14ac:dyDescent="0.25">
      <c r="L3471" t="str">
        <f t="shared" si="268"/>
        <v/>
      </c>
      <c r="M3471" t="str">
        <f t="shared" si="267"/>
        <v/>
      </c>
      <c r="N3471" t="e">
        <v>#VALUE!</v>
      </c>
      <c r="O3471" t="e">
        <v>#VALUE!</v>
      </c>
      <c r="P3471" t="e">
        <v>#VALUE!</v>
      </c>
      <c r="R3471" t="e">
        <v>#VALUE!</v>
      </c>
      <c r="S3471" t="s">
        <v>35</v>
      </c>
    </row>
    <row r="3472" spans="12:19" x14ac:dyDescent="0.25">
      <c r="L3472" t="str">
        <f t="shared" si="268"/>
        <v/>
      </c>
      <c r="M3472" t="str">
        <f t="shared" si="267"/>
        <v/>
      </c>
    </row>
    <row r="3473" spans="12:19" x14ac:dyDescent="0.25">
      <c r="L3473" t="str">
        <f t="shared" si="268"/>
        <v/>
      </c>
      <c r="M3473" t="str">
        <f t="shared" si="267"/>
        <v/>
      </c>
    </row>
    <row r="3474" spans="12:19" x14ac:dyDescent="0.25">
      <c r="L3474" t="str">
        <f t="shared" si="268"/>
        <v/>
      </c>
      <c r="M3474" t="str">
        <f t="shared" si="267"/>
        <v/>
      </c>
      <c r="N3474" t="s">
        <v>32</v>
      </c>
      <c r="O3474" t="s">
        <v>33</v>
      </c>
      <c r="P3474" t="s">
        <v>34</v>
      </c>
    </row>
    <row r="3475" spans="12:19" x14ac:dyDescent="0.25">
      <c r="L3475" t="str">
        <f t="shared" si="268"/>
        <v/>
      </c>
      <c r="M3475" t="str">
        <f t="shared" si="267"/>
        <v/>
      </c>
      <c r="N3475" t="e">
        <f>COS(RADIANS(M3475))</f>
        <v>#VALUE!</v>
      </c>
      <c r="O3475" t="str">
        <f>IFERROR(-COS(RADIANS(DEGREES(ASIN(((SIN(RADIANS(M3475)))*$C$26)/(SQRT((((SIN(RADIANS(M3475)))*$C$26)^2)+(($C$22-$C$25-(((SIN(RADIANS(90-M3475)))*$C$26))-$C$23)^2))))))),"")</f>
        <v/>
      </c>
      <c r="P3475" t="e">
        <f>N3475</f>
        <v>#VALUE!</v>
      </c>
      <c r="R3475">
        <v>0</v>
      </c>
    </row>
    <row r="3476" spans="12:19" x14ac:dyDescent="0.25">
      <c r="L3476" t="str">
        <f t="shared" si="268"/>
        <v/>
      </c>
      <c r="M3476" t="str">
        <f t="shared" si="267"/>
        <v/>
      </c>
      <c r="N3476" t="e">
        <f>SIN(RADIANS(M3475))</f>
        <v>#VALUE!</v>
      </c>
      <c r="O3476" t="e">
        <f>SIN(RADIANS(DEGREES(ASIN(((SIN(RADIANS(M3475)))*$C$26)/(SQRT((((SIN(RADIANS(M3475)))*$C$26)^2)+(($C$22-$C$25-(((SIN(RADIANS(90-M3475)))*$C$26))-$C$23)^2)))))))</f>
        <v>#VALUE!</v>
      </c>
      <c r="P3476" t="e">
        <f>N3476</f>
        <v>#VALUE!</v>
      </c>
      <c r="R3476">
        <f>$C$6</f>
        <v>1333.5</v>
      </c>
    </row>
    <row r="3477" spans="12:19" x14ac:dyDescent="0.25">
      <c r="L3477" t="str">
        <f t="shared" si="268"/>
        <v/>
      </c>
      <c r="M3477" t="str">
        <f t="shared" si="267"/>
        <v/>
      </c>
      <c r="N3477">
        <v>0</v>
      </c>
      <c r="O3477" t="e">
        <f>$C$23*O3476</f>
        <v>#VALUE!</v>
      </c>
      <c r="P3477" t="e">
        <f>$C$22*P3476</f>
        <v>#VALUE!</v>
      </c>
      <c r="R3477">
        <f>$C$20*$C$6</f>
        <v>25325.832000000002</v>
      </c>
    </row>
    <row r="3478" spans="12:19" x14ac:dyDescent="0.25">
      <c r="L3478" t="str">
        <f t="shared" si="268"/>
        <v/>
      </c>
      <c r="M3478" t="str">
        <f t="shared" si="267"/>
        <v/>
      </c>
    </row>
    <row r="3479" spans="12:19" x14ac:dyDescent="0.25">
      <c r="L3479" t="str">
        <f t="shared" si="268"/>
        <v/>
      </c>
      <c r="M3479" t="str">
        <f t="shared" si="267"/>
        <v/>
      </c>
      <c r="N3479" t="e">
        <f t="array" ref="N3479:P3481">MINVERSE(N3475:P3477)</f>
        <v>#VALUE!</v>
      </c>
      <c r="O3479" t="e">
        <v>#VALUE!</v>
      </c>
      <c r="P3479" t="e">
        <v>#VALUE!</v>
      </c>
      <c r="R3479" t="e">
        <f t="array" ref="R3479:R3481">MMULT(N3479:P3481,R3475:R3477)</f>
        <v>#VALUE!</v>
      </c>
      <c r="S3479" t="s">
        <v>35</v>
      </c>
    </row>
    <row r="3480" spans="12:19" x14ac:dyDescent="0.25">
      <c r="L3480" t="str">
        <f t="shared" si="268"/>
        <v/>
      </c>
      <c r="M3480" t="str">
        <f t="shared" si="267"/>
        <v/>
      </c>
      <c r="N3480" t="e">
        <v>#VALUE!</v>
      </c>
      <c r="O3480" t="e">
        <v>#VALUE!</v>
      </c>
      <c r="P3480" t="e">
        <v>#VALUE!</v>
      </c>
      <c r="R3480" t="e">
        <v>#VALUE!</v>
      </c>
      <c r="S3480" t="s">
        <v>35</v>
      </c>
    </row>
    <row r="3481" spans="12:19" x14ac:dyDescent="0.25">
      <c r="L3481" t="str">
        <f t="shared" si="268"/>
        <v/>
      </c>
      <c r="M3481" t="str">
        <f t="shared" si="267"/>
        <v/>
      </c>
      <c r="N3481" t="e">
        <v>#VALUE!</v>
      </c>
      <c r="O3481" t="e">
        <v>#VALUE!</v>
      </c>
      <c r="P3481" t="e">
        <v>#VALUE!</v>
      </c>
      <c r="R3481" t="e">
        <v>#VALUE!</v>
      </c>
      <c r="S3481" t="s">
        <v>35</v>
      </c>
    </row>
    <row r="3482" spans="12:19" x14ac:dyDescent="0.25">
      <c r="L3482" t="str">
        <f t="shared" si="268"/>
        <v/>
      </c>
      <c r="M3482" t="str">
        <f t="shared" si="267"/>
        <v/>
      </c>
    </row>
    <row r="3483" spans="12:19" x14ac:dyDescent="0.25">
      <c r="L3483" t="str">
        <f t="shared" si="268"/>
        <v/>
      </c>
      <c r="M3483" t="str">
        <f t="shared" si="267"/>
        <v/>
      </c>
    </row>
    <row r="3484" spans="12:19" x14ac:dyDescent="0.25">
      <c r="L3484" t="str">
        <f t="shared" si="268"/>
        <v/>
      </c>
      <c r="M3484" t="str">
        <f t="shared" si="267"/>
        <v/>
      </c>
      <c r="N3484" t="s">
        <v>32</v>
      </c>
      <c r="O3484" t="s">
        <v>33</v>
      </c>
      <c r="P3484" t="s">
        <v>34</v>
      </c>
    </row>
    <row r="3485" spans="12:19" x14ac:dyDescent="0.25">
      <c r="L3485" t="str">
        <f t="shared" si="268"/>
        <v/>
      </c>
      <c r="M3485" t="str">
        <f t="shared" si="267"/>
        <v/>
      </c>
      <c r="N3485" t="e">
        <f>COS(RADIANS(M3485))</f>
        <v>#VALUE!</v>
      </c>
      <c r="O3485" t="str">
        <f>IFERROR(-COS(RADIANS(DEGREES(ASIN(((SIN(RADIANS(M3485)))*$C$26)/(SQRT((((SIN(RADIANS(M3485)))*$C$26)^2)+(($C$22-$C$25-(((SIN(RADIANS(90-M3485)))*$C$26))-$C$23)^2))))))),"")</f>
        <v/>
      </c>
      <c r="P3485" t="e">
        <f>N3485</f>
        <v>#VALUE!</v>
      </c>
      <c r="R3485">
        <v>0</v>
      </c>
    </row>
    <row r="3486" spans="12:19" x14ac:dyDescent="0.25">
      <c r="L3486" t="str">
        <f t="shared" si="268"/>
        <v/>
      </c>
      <c r="M3486" t="str">
        <f t="shared" si="267"/>
        <v/>
      </c>
      <c r="N3486" t="e">
        <f>SIN(RADIANS(M3485))</f>
        <v>#VALUE!</v>
      </c>
      <c r="O3486" t="e">
        <f>SIN(RADIANS(DEGREES(ASIN(((SIN(RADIANS(M3485)))*$C$26)/(SQRT((((SIN(RADIANS(M3485)))*$C$26)^2)+(($C$22-$C$25-(((SIN(RADIANS(90-M3485)))*$C$26))-$C$23)^2)))))))</f>
        <v>#VALUE!</v>
      </c>
      <c r="P3486" t="e">
        <f>N3486</f>
        <v>#VALUE!</v>
      </c>
      <c r="R3486">
        <f>$C$6</f>
        <v>1333.5</v>
      </c>
    </row>
    <row r="3487" spans="12:19" x14ac:dyDescent="0.25">
      <c r="L3487" t="str">
        <f t="shared" si="268"/>
        <v/>
      </c>
      <c r="M3487" t="str">
        <f t="shared" si="267"/>
        <v/>
      </c>
      <c r="N3487">
        <v>0</v>
      </c>
      <c r="O3487" t="e">
        <f>$C$23*O3486</f>
        <v>#VALUE!</v>
      </c>
      <c r="P3487" t="e">
        <f>$C$22*P3486</f>
        <v>#VALUE!</v>
      </c>
      <c r="R3487">
        <f>$C$20*$C$6</f>
        <v>25325.832000000002</v>
      </c>
    </row>
    <row r="3488" spans="12:19" x14ac:dyDescent="0.25">
      <c r="L3488" t="str">
        <f t="shared" si="268"/>
        <v/>
      </c>
      <c r="M3488" t="str">
        <f t="shared" si="267"/>
        <v/>
      </c>
    </row>
    <row r="3489" spans="12:19" x14ac:dyDescent="0.25">
      <c r="L3489" t="str">
        <f t="shared" si="268"/>
        <v/>
      </c>
      <c r="M3489" t="str">
        <f t="shared" si="267"/>
        <v/>
      </c>
      <c r="N3489" t="e">
        <f t="array" ref="N3489:P3491">MINVERSE(N3485:P3487)</f>
        <v>#VALUE!</v>
      </c>
      <c r="O3489" t="e">
        <v>#VALUE!</v>
      </c>
      <c r="P3489" t="e">
        <v>#VALUE!</v>
      </c>
      <c r="R3489" t="e">
        <f t="array" ref="R3489:R3491">MMULT(N3489:P3491,R3485:R3487)</f>
        <v>#VALUE!</v>
      </c>
      <c r="S3489" t="s">
        <v>35</v>
      </c>
    </row>
    <row r="3490" spans="12:19" x14ac:dyDescent="0.25">
      <c r="L3490" t="str">
        <f t="shared" si="268"/>
        <v/>
      </c>
      <c r="M3490" t="str">
        <f t="shared" si="267"/>
        <v/>
      </c>
      <c r="N3490" t="e">
        <v>#VALUE!</v>
      </c>
      <c r="O3490" t="e">
        <v>#VALUE!</v>
      </c>
      <c r="P3490" t="e">
        <v>#VALUE!</v>
      </c>
      <c r="R3490" t="e">
        <v>#VALUE!</v>
      </c>
      <c r="S3490" t="s">
        <v>35</v>
      </c>
    </row>
    <row r="3491" spans="12:19" x14ac:dyDescent="0.25">
      <c r="L3491" t="str">
        <f t="shared" si="268"/>
        <v/>
      </c>
      <c r="M3491" t="str">
        <f t="shared" ref="M3491:M3554" si="269">IF(M3481="","",IF(((M3481+$O$61)&gt;=$O$49+($O$61/2)),"",(M3481+$O$61)))</f>
        <v/>
      </c>
      <c r="N3491" t="e">
        <v>#VALUE!</v>
      </c>
      <c r="O3491" t="e">
        <v>#VALUE!</v>
      </c>
      <c r="P3491" t="e">
        <v>#VALUE!</v>
      </c>
      <c r="R3491" t="e">
        <v>#VALUE!</v>
      </c>
      <c r="S3491" t="s">
        <v>35</v>
      </c>
    </row>
    <row r="3492" spans="12:19" x14ac:dyDescent="0.25">
      <c r="L3492" t="str">
        <f t="shared" si="268"/>
        <v/>
      </c>
      <c r="M3492" t="str">
        <f t="shared" si="269"/>
        <v/>
      </c>
    </row>
    <row r="3493" spans="12:19" x14ac:dyDescent="0.25">
      <c r="L3493" t="str">
        <f t="shared" si="268"/>
        <v/>
      </c>
      <c r="M3493" t="str">
        <f t="shared" si="269"/>
        <v/>
      </c>
    </row>
    <row r="3494" spans="12:19" x14ac:dyDescent="0.25">
      <c r="L3494" t="str">
        <f t="shared" si="268"/>
        <v/>
      </c>
      <c r="M3494" t="str">
        <f t="shared" si="269"/>
        <v/>
      </c>
      <c r="N3494" t="s">
        <v>32</v>
      </c>
      <c r="O3494" t="s">
        <v>33</v>
      </c>
      <c r="P3494" t="s">
        <v>34</v>
      </c>
    </row>
    <row r="3495" spans="12:19" x14ac:dyDescent="0.25">
      <c r="L3495" t="str">
        <f t="shared" si="268"/>
        <v/>
      </c>
      <c r="M3495" t="str">
        <f t="shared" si="269"/>
        <v/>
      </c>
      <c r="N3495" t="e">
        <f>COS(RADIANS(M3495))</f>
        <v>#VALUE!</v>
      </c>
      <c r="O3495" t="str">
        <f>IFERROR(-COS(RADIANS(DEGREES(ASIN(((SIN(RADIANS(M3495)))*$C$26)/(SQRT((((SIN(RADIANS(M3495)))*$C$26)^2)+(($C$22-$C$25-(((SIN(RADIANS(90-M3495)))*$C$26))-$C$23)^2))))))),"")</f>
        <v/>
      </c>
      <c r="P3495" t="e">
        <f>N3495</f>
        <v>#VALUE!</v>
      </c>
      <c r="R3495">
        <v>0</v>
      </c>
    </row>
    <row r="3496" spans="12:19" x14ac:dyDescent="0.25">
      <c r="L3496" t="str">
        <f t="shared" si="268"/>
        <v/>
      </c>
      <c r="M3496" t="str">
        <f t="shared" si="269"/>
        <v/>
      </c>
      <c r="N3496" t="e">
        <f>SIN(RADIANS(M3495))</f>
        <v>#VALUE!</v>
      </c>
      <c r="O3496" t="e">
        <f>SIN(RADIANS(DEGREES(ASIN(((SIN(RADIANS(M3495)))*$C$26)/(SQRT((((SIN(RADIANS(M3495)))*$C$26)^2)+(($C$22-$C$25-(((SIN(RADIANS(90-M3495)))*$C$26))-$C$23)^2)))))))</f>
        <v>#VALUE!</v>
      </c>
      <c r="P3496" t="e">
        <f>N3496</f>
        <v>#VALUE!</v>
      </c>
      <c r="R3496">
        <f>$C$6</f>
        <v>1333.5</v>
      </c>
    </row>
    <row r="3497" spans="12:19" x14ac:dyDescent="0.25">
      <c r="L3497" t="str">
        <f t="shared" si="268"/>
        <v/>
      </c>
      <c r="M3497" t="str">
        <f t="shared" si="269"/>
        <v/>
      </c>
      <c r="N3497">
        <v>0</v>
      </c>
      <c r="O3497" t="e">
        <f>$C$23*O3496</f>
        <v>#VALUE!</v>
      </c>
      <c r="P3497" t="e">
        <f>$C$22*P3496</f>
        <v>#VALUE!</v>
      </c>
      <c r="R3497">
        <f>$C$20*$C$6</f>
        <v>25325.832000000002</v>
      </c>
    </row>
    <row r="3498" spans="12:19" x14ac:dyDescent="0.25">
      <c r="L3498" t="str">
        <f t="shared" si="268"/>
        <v/>
      </c>
      <c r="M3498" t="str">
        <f t="shared" si="269"/>
        <v/>
      </c>
    </row>
    <row r="3499" spans="12:19" x14ac:dyDescent="0.25">
      <c r="L3499" t="str">
        <f t="shared" si="268"/>
        <v/>
      </c>
      <c r="M3499" t="str">
        <f t="shared" si="269"/>
        <v/>
      </c>
      <c r="N3499" t="e">
        <f t="array" ref="N3499:P3501">MINVERSE(N3495:P3497)</f>
        <v>#VALUE!</v>
      </c>
      <c r="O3499" t="e">
        <v>#VALUE!</v>
      </c>
      <c r="P3499" t="e">
        <v>#VALUE!</v>
      </c>
      <c r="R3499" t="e">
        <f t="array" ref="R3499:R3501">MMULT(N3499:P3501,R3495:R3497)</f>
        <v>#VALUE!</v>
      </c>
      <c r="S3499" t="s">
        <v>35</v>
      </c>
    </row>
    <row r="3500" spans="12:19" x14ac:dyDescent="0.25">
      <c r="L3500" t="str">
        <f t="shared" si="268"/>
        <v/>
      </c>
      <c r="M3500" t="str">
        <f t="shared" si="269"/>
        <v/>
      </c>
      <c r="N3500" t="e">
        <v>#VALUE!</v>
      </c>
      <c r="O3500" t="e">
        <v>#VALUE!</v>
      </c>
      <c r="P3500" t="e">
        <v>#VALUE!</v>
      </c>
      <c r="R3500" t="e">
        <v>#VALUE!</v>
      </c>
      <c r="S3500" t="s">
        <v>35</v>
      </c>
    </row>
    <row r="3501" spans="12:19" x14ac:dyDescent="0.25">
      <c r="L3501" t="str">
        <f t="shared" si="268"/>
        <v/>
      </c>
      <c r="M3501" t="str">
        <f t="shared" si="269"/>
        <v/>
      </c>
      <c r="N3501" t="e">
        <v>#VALUE!</v>
      </c>
      <c r="O3501" t="e">
        <v>#VALUE!</v>
      </c>
      <c r="P3501" t="e">
        <v>#VALUE!</v>
      </c>
      <c r="R3501" t="e">
        <v>#VALUE!</v>
      </c>
      <c r="S3501" t="s">
        <v>35</v>
      </c>
    </row>
    <row r="3502" spans="12:19" x14ac:dyDescent="0.25">
      <c r="L3502" t="str">
        <f t="shared" si="268"/>
        <v/>
      </c>
      <c r="M3502" t="str">
        <f t="shared" si="269"/>
        <v/>
      </c>
    </row>
    <row r="3503" spans="12:19" x14ac:dyDescent="0.25">
      <c r="L3503" t="str">
        <f t="shared" si="268"/>
        <v/>
      </c>
      <c r="M3503" t="str">
        <f t="shared" si="269"/>
        <v/>
      </c>
    </row>
    <row r="3504" spans="12:19" x14ac:dyDescent="0.25">
      <c r="L3504" t="str">
        <f t="shared" si="268"/>
        <v/>
      </c>
      <c r="M3504" t="str">
        <f t="shared" si="269"/>
        <v/>
      </c>
      <c r="N3504" t="s">
        <v>32</v>
      </c>
      <c r="O3504" t="s">
        <v>33</v>
      </c>
      <c r="P3504" t="s">
        <v>34</v>
      </c>
    </row>
    <row r="3505" spans="12:19" x14ac:dyDescent="0.25">
      <c r="L3505" t="str">
        <f t="shared" si="268"/>
        <v/>
      </c>
      <c r="M3505" t="str">
        <f t="shared" si="269"/>
        <v/>
      </c>
      <c r="N3505" t="e">
        <f>COS(RADIANS(M3505))</f>
        <v>#VALUE!</v>
      </c>
      <c r="O3505" t="str">
        <f>IFERROR(-COS(RADIANS(DEGREES(ASIN(((SIN(RADIANS(M3505)))*$C$26)/(SQRT((((SIN(RADIANS(M3505)))*$C$26)^2)+(($C$22-$C$25-(((SIN(RADIANS(90-M3505)))*$C$26))-$C$23)^2))))))),"")</f>
        <v/>
      </c>
      <c r="P3505" t="e">
        <f>N3505</f>
        <v>#VALUE!</v>
      </c>
      <c r="R3505">
        <v>0</v>
      </c>
    </row>
    <row r="3506" spans="12:19" x14ac:dyDescent="0.25">
      <c r="L3506" t="str">
        <f t="shared" si="268"/>
        <v/>
      </c>
      <c r="M3506" t="str">
        <f t="shared" si="269"/>
        <v/>
      </c>
      <c r="N3506" t="e">
        <f>SIN(RADIANS(M3505))</f>
        <v>#VALUE!</v>
      </c>
      <c r="O3506" t="e">
        <f>SIN(RADIANS(DEGREES(ASIN(((SIN(RADIANS(M3505)))*$C$26)/(SQRT((((SIN(RADIANS(M3505)))*$C$26)^2)+(($C$22-$C$25-(((SIN(RADIANS(90-M3505)))*$C$26))-$C$23)^2)))))))</f>
        <v>#VALUE!</v>
      </c>
      <c r="P3506" t="e">
        <f>N3506</f>
        <v>#VALUE!</v>
      </c>
      <c r="R3506">
        <f>$C$6</f>
        <v>1333.5</v>
      </c>
    </row>
    <row r="3507" spans="12:19" x14ac:dyDescent="0.25">
      <c r="L3507" t="str">
        <f t="shared" si="268"/>
        <v/>
      </c>
      <c r="M3507" t="str">
        <f t="shared" si="269"/>
        <v/>
      </c>
      <c r="N3507">
        <v>0</v>
      </c>
      <c r="O3507" t="e">
        <f>$C$23*O3506</f>
        <v>#VALUE!</v>
      </c>
      <c r="P3507" t="e">
        <f>$C$22*P3506</f>
        <v>#VALUE!</v>
      </c>
      <c r="R3507">
        <f>$C$20*$C$6</f>
        <v>25325.832000000002</v>
      </c>
    </row>
    <row r="3508" spans="12:19" x14ac:dyDescent="0.25">
      <c r="L3508" t="str">
        <f t="shared" si="268"/>
        <v/>
      </c>
      <c r="M3508" t="str">
        <f t="shared" si="269"/>
        <v/>
      </c>
    </row>
    <row r="3509" spans="12:19" x14ac:dyDescent="0.25">
      <c r="L3509" t="str">
        <f t="shared" si="268"/>
        <v/>
      </c>
      <c r="M3509" t="str">
        <f t="shared" si="269"/>
        <v/>
      </c>
      <c r="N3509" t="e">
        <f t="array" ref="N3509:P3511">MINVERSE(N3505:P3507)</f>
        <v>#VALUE!</v>
      </c>
      <c r="O3509" t="e">
        <v>#VALUE!</v>
      </c>
      <c r="P3509" t="e">
        <v>#VALUE!</v>
      </c>
      <c r="R3509" t="e">
        <f t="array" ref="R3509:R3511">MMULT(N3509:P3511,R3505:R3507)</f>
        <v>#VALUE!</v>
      </c>
      <c r="S3509" t="s">
        <v>35</v>
      </c>
    </row>
    <row r="3510" spans="12:19" x14ac:dyDescent="0.25">
      <c r="L3510" t="str">
        <f t="shared" si="268"/>
        <v/>
      </c>
      <c r="M3510" t="str">
        <f t="shared" si="269"/>
        <v/>
      </c>
      <c r="N3510" t="e">
        <v>#VALUE!</v>
      </c>
      <c r="O3510" t="e">
        <v>#VALUE!</v>
      </c>
      <c r="P3510" t="e">
        <v>#VALUE!</v>
      </c>
      <c r="R3510" t="e">
        <v>#VALUE!</v>
      </c>
      <c r="S3510" t="s">
        <v>35</v>
      </c>
    </row>
    <row r="3511" spans="12:19" x14ac:dyDescent="0.25">
      <c r="L3511" t="str">
        <f t="shared" si="268"/>
        <v/>
      </c>
      <c r="M3511" t="str">
        <f t="shared" si="269"/>
        <v/>
      </c>
      <c r="N3511" t="e">
        <v>#VALUE!</v>
      </c>
      <c r="O3511" t="e">
        <v>#VALUE!</v>
      </c>
      <c r="P3511" t="e">
        <v>#VALUE!</v>
      </c>
      <c r="R3511" t="e">
        <v>#VALUE!</v>
      </c>
      <c r="S3511" t="s">
        <v>35</v>
      </c>
    </row>
    <row r="3512" spans="12:19" x14ac:dyDescent="0.25">
      <c r="L3512" t="str">
        <f t="shared" si="268"/>
        <v/>
      </c>
      <c r="M3512" t="str">
        <f t="shared" si="269"/>
        <v/>
      </c>
    </row>
    <row r="3513" spans="12:19" x14ac:dyDescent="0.25">
      <c r="L3513" t="str">
        <f t="shared" si="268"/>
        <v/>
      </c>
      <c r="M3513" t="str">
        <f t="shared" si="269"/>
        <v/>
      </c>
    </row>
    <row r="3514" spans="12:19" x14ac:dyDescent="0.25">
      <c r="L3514" t="str">
        <f t="shared" si="268"/>
        <v/>
      </c>
      <c r="M3514" t="str">
        <f t="shared" si="269"/>
        <v/>
      </c>
      <c r="N3514" t="s">
        <v>32</v>
      </c>
      <c r="O3514" t="s">
        <v>33</v>
      </c>
      <c r="P3514" t="s">
        <v>34</v>
      </c>
    </row>
    <row r="3515" spans="12:19" x14ac:dyDescent="0.25">
      <c r="L3515" t="str">
        <f t="shared" si="268"/>
        <v/>
      </c>
      <c r="M3515" t="str">
        <f t="shared" si="269"/>
        <v/>
      </c>
      <c r="N3515" t="e">
        <f>COS(RADIANS(M3515))</f>
        <v>#VALUE!</v>
      </c>
      <c r="O3515" t="str">
        <f>IFERROR(-COS(RADIANS(DEGREES(ASIN(((SIN(RADIANS(M3515)))*$C$26)/(SQRT((((SIN(RADIANS(M3515)))*$C$26)^2)+(($C$22-$C$25-(((SIN(RADIANS(90-M3515)))*$C$26))-$C$23)^2))))))),"")</f>
        <v/>
      </c>
      <c r="P3515" t="e">
        <f>N3515</f>
        <v>#VALUE!</v>
      </c>
      <c r="R3515">
        <v>0</v>
      </c>
    </row>
    <row r="3516" spans="12:19" x14ac:dyDescent="0.25">
      <c r="L3516" t="str">
        <f t="shared" si="268"/>
        <v/>
      </c>
      <c r="M3516" t="str">
        <f t="shared" si="269"/>
        <v/>
      </c>
      <c r="N3516" t="e">
        <f>SIN(RADIANS(M3515))</f>
        <v>#VALUE!</v>
      </c>
      <c r="O3516" t="e">
        <f>SIN(RADIANS(DEGREES(ASIN(((SIN(RADIANS(M3515)))*$C$26)/(SQRT((((SIN(RADIANS(M3515)))*$C$26)^2)+(($C$22-$C$25-(((SIN(RADIANS(90-M3515)))*$C$26))-$C$23)^2)))))))</f>
        <v>#VALUE!</v>
      </c>
      <c r="P3516" t="e">
        <f>N3516</f>
        <v>#VALUE!</v>
      </c>
      <c r="R3516">
        <f>$C$6</f>
        <v>1333.5</v>
      </c>
    </row>
    <row r="3517" spans="12:19" x14ac:dyDescent="0.25">
      <c r="L3517" t="str">
        <f t="shared" si="268"/>
        <v/>
      </c>
      <c r="M3517" t="str">
        <f t="shared" si="269"/>
        <v/>
      </c>
      <c r="N3517">
        <v>0</v>
      </c>
      <c r="O3517" t="e">
        <f>$C$23*O3516</f>
        <v>#VALUE!</v>
      </c>
      <c r="P3517" t="e">
        <f>$C$22*P3516</f>
        <v>#VALUE!</v>
      </c>
      <c r="R3517">
        <f>$C$20*$C$6</f>
        <v>25325.832000000002</v>
      </c>
    </row>
    <row r="3518" spans="12:19" x14ac:dyDescent="0.25">
      <c r="L3518" t="str">
        <f t="shared" si="268"/>
        <v/>
      </c>
      <c r="M3518" t="str">
        <f t="shared" si="269"/>
        <v/>
      </c>
    </row>
    <row r="3519" spans="12:19" x14ac:dyDescent="0.25">
      <c r="L3519" t="str">
        <f t="shared" si="268"/>
        <v/>
      </c>
      <c r="M3519" t="str">
        <f t="shared" si="269"/>
        <v/>
      </c>
      <c r="N3519" t="e">
        <f t="array" ref="N3519:P3521">MINVERSE(N3515:P3517)</f>
        <v>#VALUE!</v>
      </c>
      <c r="O3519" t="e">
        <v>#VALUE!</v>
      </c>
      <c r="P3519" t="e">
        <v>#VALUE!</v>
      </c>
      <c r="R3519" t="e">
        <f t="array" ref="R3519:R3521">MMULT(N3519:P3521,R3515:R3517)</f>
        <v>#VALUE!</v>
      </c>
      <c r="S3519" t="s">
        <v>35</v>
      </c>
    </row>
    <row r="3520" spans="12:19" x14ac:dyDescent="0.25">
      <c r="L3520" t="str">
        <f t="shared" si="268"/>
        <v/>
      </c>
      <c r="M3520" t="str">
        <f t="shared" si="269"/>
        <v/>
      </c>
      <c r="N3520" t="e">
        <v>#VALUE!</v>
      </c>
      <c r="O3520" t="e">
        <v>#VALUE!</v>
      </c>
      <c r="P3520" t="e">
        <v>#VALUE!</v>
      </c>
      <c r="R3520" t="e">
        <v>#VALUE!</v>
      </c>
      <c r="S3520" t="s">
        <v>35</v>
      </c>
    </row>
    <row r="3521" spans="12:19" x14ac:dyDescent="0.25">
      <c r="L3521" t="str">
        <f t="shared" si="268"/>
        <v/>
      </c>
      <c r="M3521" t="str">
        <f t="shared" si="269"/>
        <v/>
      </c>
      <c r="N3521" t="e">
        <v>#VALUE!</v>
      </c>
      <c r="O3521" t="e">
        <v>#VALUE!</v>
      </c>
      <c r="P3521" t="e">
        <v>#VALUE!</v>
      </c>
      <c r="R3521" t="e">
        <v>#VALUE!</v>
      </c>
      <c r="S3521" t="s">
        <v>35</v>
      </c>
    </row>
    <row r="3522" spans="12:19" x14ac:dyDescent="0.25">
      <c r="L3522" t="str">
        <f t="shared" si="268"/>
        <v/>
      </c>
      <c r="M3522" t="str">
        <f t="shared" si="269"/>
        <v/>
      </c>
    </row>
    <row r="3523" spans="12:19" x14ac:dyDescent="0.25">
      <c r="L3523" t="str">
        <f t="shared" si="268"/>
        <v/>
      </c>
      <c r="M3523" t="str">
        <f t="shared" si="269"/>
        <v/>
      </c>
    </row>
    <row r="3524" spans="12:19" x14ac:dyDescent="0.25">
      <c r="L3524" t="str">
        <f t="shared" si="268"/>
        <v/>
      </c>
      <c r="M3524" t="str">
        <f t="shared" si="269"/>
        <v/>
      </c>
      <c r="N3524" t="s">
        <v>32</v>
      </c>
      <c r="O3524" t="s">
        <v>33</v>
      </c>
      <c r="P3524" t="s">
        <v>34</v>
      </c>
    </row>
    <row r="3525" spans="12:19" x14ac:dyDescent="0.25">
      <c r="L3525" t="str">
        <f t="shared" si="268"/>
        <v/>
      </c>
      <c r="M3525" t="str">
        <f t="shared" si="269"/>
        <v/>
      </c>
      <c r="N3525" t="e">
        <f>COS(RADIANS(M3525))</f>
        <v>#VALUE!</v>
      </c>
      <c r="O3525" t="str">
        <f>IFERROR(-COS(RADIANS(DEGREES(ASIN(((SIN(RADIANS(M3525)))*$C$26)/(SQRT((((SIN(RADIANS(M3525)))*$C$26)^2)+(($C$22-$C$25-(((SIN(RADIANS(90-M3525)))*$C$26))-$C$23)^2))))))),"")</f>
        <v/>
      </c>
      <c r="P3525" t="e">
        <f>N3525</f>
        <v>#VALUE!</v>
      </c>
      <c r="R3525">
        <v>0</v>
      </c>
    </row>
    <row r="3526" spans="12:19" x14ac:dyDescent="0.25">
      <c r="L3526" t="str">
        <f t="shared" si="268"/>
        <v/>
      </c>
      <c r="M3526" t="str">
        <f t="shared" si="269"/>
        <v/>
      </c>
      <c r="N3526" t="e">
        <f>SIN(RADIANS(M3525))</f>
        <v>#VALUE!</v>
      </c>
      <c r="O3526" t="e">
        <f>SIN(RADIANS(DEGREES(ASIN(((SIN(RADIANS(M3525)))*$C$26)/(SQRT((((SIN(RADIANS(M3525)))*$C$26)^2)+(($C$22-$C$25-(((SIN(RADIANS(90-M3525)))*$C$26))-$C$23)^2)))))))</f>
        <v>#VALUE!</v>
      </c>
      <c r="P3526" t="e">
        <f>N3526</f>
        <v>#VALUE!</v>
      </c>
      <c r="R3526">
        <f>$C$6</f>
        <v>1333.5</v>
      </c>
    </row>
    <row r="3527" spans="12:19" x14ac:dyDescent="0.25">
      <c r="L3527" t="str">
        <f t="shared" si="268"/>
        <v/>
      </c>
      <c r="M3527" t="str">
        <f t="shared" si="269"/>
        <v/>
      </c>
      <c r="N3527">
        <v>0</v>
      </c>
      <c r="O3527" t="e">
        <f>$C$23*O3526</f>
        <v>#VALUE!</v>
      </c>
      <c r="P3527" t="e">
        <f>$C$22*P3526</f>
        <v>#VALUE!</v>
      </c>
      <c r="R3527">
        <f>$C$20*$C$6</f>
        <v>25325.832000000002</v>
      </c>
    </row>
    <row r="3528" spans="12:19" x14ac:dyDescent="0.25">
      <c r="L3528" t="str">
        <f t="shared" si="268"/>
        <v/>
      </c>
      <c r="M3528" t="str">
        <f t="shared" si="269"/>
        <v/>
      </c>
    </row>
    <row r="3529" spans="12:19" x14ac:dyDescent="0.25">
      <c r="L3529" t="str">
        <f t="shared" si="268"/>
        <v/>
      </c>
      <c r="M3529" t="str">
        <f t="shared" si="269"/>
        <v/>
      </c>
      <c r="N3529" t="e">
        <f t="array" ref="N3529:P3531">MINVERSE(N3525:P3527)</f>
        <v>#VALUE!</v>
      </c>
      <c r="O3529" t="e">
        <v>#VALUE!</v>
      </c>
      <c r="P3529" t="e">
        <v>#VALUE!</v>
      </c>
      <c r="R3529" t="e">
        <f t="array" ref="R3529:R3531">MMULT(N3529:P3531,R3525:R3527)</f>
        <v>#VALUE!</v>
      </c>
      <c r="S3529" t="s">
        <v>35</v>
      </c>
    </row>
    <row r="3530" spans="12:19" x14ac:dyDescent="0.25">
      <c r="L3530" t="str">
        <f t="shared" si="268"/>
        <v/>
      </c>
      <c r="M3530" t="str">
        <f t="shared" si="269"/>
        <v/>
      </c>
      <c r="N3530" t="e">
        <v>#VALUE!</v>
      </c>
      <c r="O3530" t="e">
        <v>#VALUE!</v>
      </c>
      <c r="P3530" t="e">
        <v>#VALUE!</v>
      </c>
      <c r="R3530" t="e">
        <v>#VALUE!</v>
      </c>
      <c r="S3530" t="s">
        <v>35</v>
      </c>
    </row>
    <row r="3531" spans="12:19" x14ac:dyDescent="0.25">
      <c r="L3531" t="str">
        <f t="shared" si="268"/>
        <v/>
      </c>
      <c r="M3531" t="str">
        <f t="shared" si="269"/>
        <v/>
      </c>
      <c r="N3531" t="e">
        <v>#VALUE!</v>
      </c>
      <c r="O3531" t="e">
        <v>#VALUE!</v>
      </c>
      <c r="P3531" t="e">
        <v>#VALUE!</v>
      </c>
      <c r="R3531" t="e">
        <v>#VALUE!</v>
      </c>
      <c r="S3531" t="s">
        <v>35</v>
      </c>
    </row>
    <row r="3532" spans="12:19" x14ac:dyDescent="0.25">
      <c r="L3532" t="str">
        <f t="shared" ref="L3532:L3595" si="270">IF(M3532="","",L3522+1)</f>
        <v/>
      </c>
      <c r="M3532" t="str">
        <f t="shared" si="269"/>
        <v/>
      </c>
    </row>
    <row r="3533" spans="12:19" x14ac:dyDescent="0.25">
      <c r="L3533" t="str">
        <f t="shared" si="270"/>
        <v/>
      </c>
      <c r="M3533" t="str">
        <f t="shared" si="269"/>
        <v/>
      </c>
    </row>
    <row r="3534" spans="12:19" x14ac:dyDescent="0.25">
      <c r="L3534" t="str">
        <f t="shared" si="270"/>
        <v/>
      </c>
      <c r="M3534" t="str">
        <f t="shared" si="269"/>
        <v/>
      </c>
      <c r="N3534" t="s">
        <v>32</v>
      </c>
      <c r="O3534" t="s">
        <v>33</v>
      </c>
      <c r="P3534" t="s">
        <v>34</v>
      </c>
    </row>
    <row r="3535" spans="12:19" x14ac:dyDescent="0.25">
      <c r="L3535" t="str">
        <f t="shared" si="270"/>
        <v/>
      </c>
      <c r="M3535" t="str">
        <f t="shared" si="269"/>
        <v/>
      </c>
      <c r="N3535" t="e">
        <f>COS(RADIANS(M3535))</f>
        <v>#VALUE!</v>
      </c>
      <c r="O3535" t="str">
        <f>IFERROR(-COS(RADIANS(DEGREES(ASIN(((SIN(RADIANS(M3535)))*$C$26)/(SQRT((((SIN(RADIANS(M3535)))*$C$26)^2)+(($C$22-$C$25-(((SIN(RADIANS(90-M3535)))*$C$26))-$C$23)^2))))))),"")</f>
        <v/>
      </c>
      <c r="P3535" t="e">
        <f>N3535</f>
        <v>#VALUE!</v>
      </c>
      <c r="R3535">
        <v>0</v>
      </c>
    </row>
    <row r="3536" spans="12:19" x14ac:dyDescent="0.25">
      <c r="L3536" t="str">
        <f t="shared" si="270"/>
        <v/>
      </c>
      <c r="M3536" t="str">
        <f t="shared" si="269"/>
        <v/>
      </c>
      <c r="N3536" t="e">
        <f>SIN(RADIANS(M3535))</f>
        <v>#VALUE!</v>
      </c>
      <c r="O3536" t="e">
        <f>SIN(RADIANS(DEGREES(ASIN(((SIN(RADIANS(M3535)))*$C$26)/(SQRT((((SIN(RADIANS(M3535)))*$C$26)^2)+(($C$22-$C$25-(((SIN(RADIANS(90-M3535)))*$C$26))-$C$23)^2)))))))</f>
        <v>#VALUE!</v>
      </c>
      <c r="P3536" t="e">
        <f>N3536</f>
        <v>#VALUE!</v>
      </c>
      <c r="R3536">
        <f>$C$6</f>
        <v>1333.5</v>
      </c>
    </row>
    <row r="3537" spans="12:19" x14ac:dyDescent="0.25">
      <c r="L3537" t="str">
        <f t="shared" si="270"/>
        <v/>
      </c>
      <c r="M3537" t="str">
        <f t="shared" si="269"/>
        <v/>
      </c>
      <c r="N3537">
        <v>0</v>
      </c>
      <c r="O3537" t="e">
        <f>$C$23*O3536</f>
        <v>#VALUE!</v>
      </c>
      <c r="P3537" t="e">
        <f>$C$22*P3536</f>
        <v>#VALUE!</v>
      </c>
      <c r="R3537">
        <f>$C$20*$C$6</f>
        <v>25325.832000000002</v>
      </c>
    </row>
    <row r="3538" spans="12:19" x14ac:dyDescent="0.25">
      <c r="L3538" t="str">
        <f t="shared" si="270"/>
        <v/>
      </c>
      <c r="M3538" t="str">
        <f t="shared" si="269"/>
        <v/>
      </c>
    </row>
    <row r="3539" spans="12:19" x14ac:dyDescent="0.25">
      <c r="L3539" t="str">
        <f t="shared" si="270"/>
        <v/>
      </c>
      <c r="M3539" t="str">
        <f t="shared" si="269"/>
        <v/>
      </c>
      <c r="N3539" t="e">
        <f t="array" ref="N3539:P3541">MINVERSE(N3535:P3537)</f>
        <v>#VALUE!</v>
      </c>
      <c r="O3539" t="e">
        <v>#VALUE!</v>
      </c>
      <c r="P3539" t="e">
        <v>#VALUE!</v>
      </c>
      <c r="R3539" t="e">
        <f t="array" ref="R3539:R3541">MMULT(N3539:P3541,R3535:R3537)</f>
        <v>#VALUE!</v>
      </c>
      <c r="S3539" t="s">
        <v>35</v>
      </c>
    </row>
    <row r="3540" spans="12:19" x14ac:dyDescent="0.25">
      <c r="L3540" t="str">
        <f t="shared" si="270"/>
        <v/>
      </c>
      <c r="M3540" t="str">
        <f t="shared" si="269"/>
        <v/>
      </c>
      <c r="N3540" t="e">
        <v>#VALUE!</v>
      </c>
      <c r="O3540" t="e">
        <v>#VALUE!</v>
      </c>
      <c r="P3540" t="e">
        <v>#VALUE!</v>
      </c>
      <c r="R3540" t="e">
        <v>#VALUE!</v>
      </c>
      <c r="S3540" t="s">
        <v>35</v>
      </c>
    </row>
    <row r="3541" spans="12:19" x14ac:dyDescent="0.25">
      <c r="L3541" t="str">
        <f t="shared" si="270"/>
        <v/>
      </c>
      <c r="M3541" t="str">
        <f t="shared" si="269"/>
        <v/>
      </c>
      <c r="N3541" t="e">
        <v>#VALUE!</v>
      </c>
      <c r="O3541" t="e">
        <v>#VALUE!</v>
      </c>
      <c r="P3541" t="e">
        <v>#VALUE!</v>
      </c>
      <c r="R3541" t="e">
        <v>#VALUE!</v>
      </c>
      <c r="S3541" t="s">
        <v>35</v>
      </c>
    </row>
    <row r="3542" spans="12:19" x14ac:dyDescent="0.25">
      <c r="L3542" t="str">
        <f t="shared" si="270"/>
        <v/>
      </c>
      <c r="M3542" t="str">
        <f t="shared" si="269"/>
        <v/>
      </c>
    </row>
    <row r="3543" spans="12:19" x14ac:dyDescent="0.25">
      <c r="L3543" t="str">
        <f t="shared" si="270"/>
        <v/>
      </c>
      <c r="M3543" t="str">
        <f t="shared" si="269"/>
        <v/>
      </c>
    </row>
    <row r="3544" spans="12:19" x14ac:dyDescent="0.25">
      <c r="L3544" t="str">
        <f t="shared" si="270"/>
        <v/>
      </c>
      <c r="M3544" t="str">
        <f t="shared" si="269"/>
        <v/>
      </c>
      <c r="N3544" t="s">
        <v>32</v>
      </c>
      <c r="O3544" t="s">
        <v>33</v>
      </c>
      <c r="P3544" t="s">
        <v>34</v>
      </c>
    </row>
    <row r="3545" spans="12:19" x14ac:dyDescent="0.25">
      <c r="L3545" t="str">
        <f t="shared" si="270"/>
        <v/>
      </c>
      <c r="M3545" t="str">
        <f t="shared" si="269"/>
        <v/>
      </c>
      <c r="N3545" t="e">
        <f>COS(RADIANS(M3545))</f>
        <v>#VALUE!</v>
      </c>
      <c r="O3545" t="str">
        <f>IFERROR(-COS(RADIANS(DEGREES(ASIN(((SIN(RADIANS(M3545)))*$C$26)/(SQRT((((SIN(RADIANS(M3545)))*$C$26)^2)+(($C$22-$C$25-(((SIN(RADIANS(90-M3545)))*$C$26))-$C$23)^2))))))),"")</f>
        <v/>
      </c>
      <c r="P3545" t="e">
        <f>N3545</f>
        <v>#VALUE!</v>
      </c>
      <c r="R3545">
        <v>0</v>
      </c>
    </row>
    <row r="3546" spans="12:19" x14ac:dyDescent="0.25">
      <c r="L3546" t="str">
        <f t="shared" si="270"/>
        <v/>
      </c>
      <c r="M3546" t="str">
        <f t="shared" si="269"/>
        <v/>
      </c>
      <c r="N3546" t="e">
        <f>SIN(RADIANS(M3545))</f>
        <v>#VALUE!</v>
      </c>
      <c r="O3546" t="e">
        <f>SIN(RADIANS(DEGREES(ASIN(((SIN(RADIANS(M3545)))*$C$26)/(SQRT((((SIN(RADIANS(M3545)))*$C$26)^2)+(($C$22-$C$25-(((SIN(RADIANS(90-M3545)))*$C$26))-$C$23)^2)))))))</f>
        <v>#VALUE!</v>
      </c>
      <c r="P3546" t="e">
        <f>N3546</f>
        <v>#VALUE!</v>
      </c>
      <c r="R3546">
        <f>$C$6</f>
        <v>1333.5</v>
      </c>
    </row>
    <row r="3547" spans="12:19" x14ac:dyDescent="0.25">
      <c r="L3547" t="str">
        <f t="shared" si="270"/>
        <v/>
      </c>
      <c r="M3547" t="str">
        <f t="shared" si="269"/>
        <v/>
      </c>
      <c r="N3547">
        <v>0</v>
      </c>
      <c r="O3547" t="e">
        <f>$C$23*O3546</f>
        <v>#VALUE!</v>
      </c>
      <c r="P3547" t="e">
        <f>$C$22*P3546</f>
        <v>#VALUE!</v>
      </c>
      <c r="R3547">
        <f>$C$20*$C$6</f>
        <v>25325.832000000002</v>
      </c>
    </row>
    <row r="3548" spans="12:19" x14ac:dyDescent="0.25">
      <c r="L3548" t="str">
        <f t="shared" si="270"/>
        <v/>
      </c>
      <c r="M3548" t="str">
        <f t="shared" si="269"/>
        <v/>
      </c>
    </row>
    <row r="3549" spans="12:19" x14ac:dyDescent="0.25">
      <c r="L3549" t="str">
        <f t="shared" si="270"/>
        <v/>
      </c>
      <c r="M3549" t="str">
        <f t="shared" si="269"/>
        <v/>
      </c>
      <c r="N3549" t="e">
        <f t="array" ref="N3549:P3551">MINVERSE(N3545:P3547)</f>
        <v>#VALUE!</v>
      </c>
      <c r="O3549" t="e">
        <v>#VALUE!</v>
      </c>
      <c r="P3549" t="e">
        <v>#VALUE!</v>
      </c>
      <c r="R3549" t="e">
        <f t="array" ref="R3549:R3551">MMULT(N3549:P3551,R3545:R3547)</f>
        <v>#VALUE!</v>
      </c>
      <c r="S3549" t="s">
        <v>35</v>
      </c>
    </row>
    <row r="3550" spans="12:19" x14ac:dyDescent="0.25">
      <c r="L3550" t="str">
        <f t="shared" si="270"/>
        <v/>
      </c>
      <c r="M3550" t="str">
        <f t="shared" si="269"/>
        <v/>
      </c>
      <c r="N3550" t="e">
        <v>#VALUE!</v>
      </c>
      <c r="O3550" t="e">
        <v>#VALUE!</v>
      </c>
      <c r="P3550" t="e">
        <v>#VALUE!</v>
      </c>
      <c r="R3550" t="e">
        <v>#VALUE!</v>
      </c>
      <c r="S3550" t="s">
        <v>35</v>
      </c>
    </row>
    <row r="3551" spans="12:19" x14ac:dyDescent="0.25">
      <c r="L3551" t="str">
        <f t="shared" si="270"/>
        <v/>
      </c>
      <c r="M3551" t="str">
        <f t="shared" si="269"/>
        <v/>
      </c>
      <c r="N3551" t="e">
        <v>#VALUE!</v>
      </c>
      <c r="O3551" t="e">
        <v>#VALUE!</v>
      </c>
      <c r="P3551" t="e">
        <v>#VALUE!</v>
      </c>
      <c r="R3551" t="e">
        <v>#VALUE!</v>
      </c>
      <c r="S3551" t="s">
        <v>35</v>
      </c>
    </row>
    <row r="3552" spans="12:19" x14ac:dyDescent="0.25">
      <c r="L3552" t="str">
        <f t="shared" si="270"/>
        <v/>
      </c>
      <c r="M3552" t="str">
        <f t="shared" si="269"/>
        <v/>
      </c>
    </row>
    <row r="3553" spans="12:19" x14ac:dyDescent="0.25">
      <c r="L3553" t="str">
        <f t="shared" si="270"/>
        <v/>
      </c>
      <c r="M3553" t="str">
        <f t="shared" si="269"/>
        <v/>
      </c>
    </row>
    <row r="3554" spans="12:19" x14ac:dyDescent="0.25">
      <c r="L3554" t="str">
        <f t="shared" si="270"/>
        <v/>
      </c>
      <c r="M3554" t="str">
        <f t="shared" si="269"/>
        <v/>
      </c>
      <c r="N3554" t="s">
        <v>32</v>
      </c>
      <c r="O3554" t="s">
        <v>33</v>
      </c>
      <c r="P3554" t="s">
        <v>34</v>
      </c>
    </row>
    <row r="3555" spans="12:19" x14ac:dyDescent="0.25">
      <c r="L3555" t="str">
        <f t="shared" si="270"/>
        <v/>
      </c>
      <c r="M3555" t="str">
        <f t="shared" ref="M3555:M3618" si="271">IF(M3545="","",IF(((M3545+$O$61)&gt;=$O$49+($O$61/2)),"",(M3545+$O$61)))</f>
        <v/>
      </c>
      <c r="N3555" t="e">
        <f>COS(RADIANS(M3555))</f>
        <v>#VALUE!</v>
      </c>
      <c r="O3555" t="str">
        <f>IFERROR(-COS(RADIANS(DEGREES(ASIN(((SIN(RADIANS(M3555)))*$C$26)/(SQRT((((SIN(RADIANS(M3555)))*$C$26)^2)+(($C$22-$C$25-(((SIN(RADIANS(90-M3555)))*$C$26))-$C$23)^2))))))),"")</f>
        <v/>
      </c>
      <c r="P3555" t="e">
        <f>N3555</f>
        <v>#VALUE!</v>
      </c>
      <c r="R3555">
        <v>0</v>
      </c>
    </row>
    <row r="3556" spans="12:19" x14ac:dyDescent="0.25">
      <c r="L3556" t="str">
        <f t="shared" si="270"/>
        <v/>
      </c>
      <c r="M3556" t="str">
        <f t="shared" si="271"/>
        <v/>
      </c>
      <c r="N3556" t="e">
        <f>SIN(RADIANS(M3555))</f>
        <v>#VALUE!</v>
      </c>
      <c r="O3556" t="e">
        <f>SIN(RADIANS(DEGREES(ASIN(((SIN(RADIANS(M3555)))*$C$26)/(SQRT((((SIN(RADIANS(M3555)))*$C$26)^2)+(($C$22-$C$25-(((SIN(RADIANS(90-M3555)))*$C$26))-$C$23)^2)))))))</f>
        <v>#VALUE!</v>
      </c>
      <c r="P3556" t="e">
        <f>N3556</f>
        <v>#VALUE!</v>
      </c>
      <c r="R3556">
        <f>$C$6</f>
        <v>1333.5</v>
      </c>
    </row>
    <row r="3557" spans="12:19" x14ac:dyDescent="0.25">
      <c r="L3557" t="str">
        <f t="shared" si="270"/>
        <v/>
      </c>
      <c r="M3557" t="str">
        <f t="shared" si="271"/>
        <v/>
      </c>
      <c r="N3557">
        <v>0</v>
      </c>
      <c r="O3557" t="e">
        <f>$C$23*O3556</f>
        <v>#VALUE!</v>
      </c>
      <c r="P3557" t="e">
        <f>$C$22*P3556</f>
        <v>#VALUE!</v>
      </c>
      <c r="R3557">
        <f>$C$20*$C$6</f>
        <v>25325.832000000002</v>
      </c>
    </row>
    <row r="3558" spans="12:19" x14ac:dyDescent="0.25">
      <c r="L3558" t="str">
        <f t="shared" si="270"/>
        <v/>
      </c>
      <c r="M3558" t="str">
        <f t="shared" si="271"/>
        <v/>
      </c>
    </row>
    <row r="3559" spans="12:19" x14ac:dyDescent="0.25">
      <c r="L3559" t="str">
        <f t="shared" si="270"/>
        <v/>
      </c>
      <c r="M3559" t="str">
        <f t="shared" si="271"/>
        <v/>
      </c>
      <c r="N3559" t="e">
        <f t="array" ref="N3559:P3561">MINVERSE(N3555:P3557)</f>
        <v>#VALUE!</v>
      </c>
      <c r="O3559" t="e">
        <v>#VALUE!</v>
      </c>
      <c r="P3559" t="e">
        <v>#VALUE!</v>
      </c>
      <c r="R3559" t="e">
        <f t="array" ref="R3559:R3561">MMULT(N3559:P3561,R3555:R3557)</f>
        <v>#VALUE!</v>
      </c>
      <c r="S3559" t="s">
        <v>35</v>
      </c>
    </row>
    <row r="3560" spans="12:19" x14ac:dyDescent="0.25">
      <c r="L3560" t="str">
        <f t="shared" si="270"/>
        <v/>
      </c>
      <c r="M3560" t="str">
        <f t="shared" si="271"/>
        <v/>
      </c>
      <c r="N3560" t="e">
        <v>#VALUE!</v>
      </c>
      <c r="O3560" t="e">
        <v>#VALUE!</v>
      </c>
      <c r="P3560" t="e">
        <v>#VALUE!</v>
      </c>
      <c r="R3560" t="e">
        <v>#VALUE!</v>
      </c>
      <c r="S3560" t="s">
        <v>35</v>
      </c>
    </row>
    <row r="3561" spans="12:19" x14ac:dyDescent="0.25">
      <c r="L3561" t="str">
        <f t="shared" si="270"/>
        <v/>
      </c>
      <c r="M3561" t="str">
        <f t="shared" si="271"/>
        <v/>
      </c>
      <c r="N3561" t="e">
        <v>#VALUE!</v>
      </c>
      <c r="O3561" t="e">
        <v>#VALUE!</v>
      </c>
      <c r="P3561" t="e">
        <v>#VALUE!</v>
      </c>
      <c r="R3561" t="e">
        <v>#VALUE!</v>
      </c>
      <c r="S3561" t="s">
        <v>35</v>
      </c>
    </row>
    <row r="3562" spans="12:19" x14ac:dyDescent="0.25">
      <c r="L3562" t="str">
        <f t="shared" si="270"/>
        <v/>
      </c>
      <c r="M3562" t="str">
        <f t="shared" si="271"/>
        <v/>
      </c>
    </row>
    <row r="3563" spans="12:19" x14ac:dyDescent="0.25">
      <c r="L3563" t="str">
        <f t="shared" si="270"/>
        <v/>
      </c>
      <c r="M3563" t="str">
        <f t="shared" si="271"/>
        <v/>
      </c>
    </row>
    <row r="3564" spans="12:19" x14ac:dyDescent="0.25">
      <c r="L3564" t="str">
        <f t="shared" si="270"/>
        <v/>
      </c>
      <c r="M3564" t="str">
        <f t="shared" si="271"/>
        <v/>
      </c>
      <c r="N3564" t="s">
        <v>32</v>
      </c>
      <c r="O3564" t="s">
        <v>33</v>
      </c>
      <c r="P3564" t="s">
        <v>34</v>
      </c>
    </row>
    <row r="3565" spans="12:19" x14ac:dyDescent="0.25">
      <c r="L3565" t="str">
        <f t="shared" si="270"/>
        <v/>
      </c>
      <c r="M3565" t="str">
        <f t="shared" si="271"/>
        <v/>
      </c>
      <c r="N3565" t="e">
        <f>COS(RADIANS(M3565))</f>
        <v>#VALUE!</v>
      </c>
      <c r="O3565" t="str">
        <f>IFERROR(-COS(RADIANS(DEGREES(ASIN(((SIN(RADIANS(M3565)))*$C$26)/(SQRT((((SIN(RADIANS(M3565)))*$C$26)^2)+(($C$22-$C$25-(((SIN(RADIANS(90-M3565)))*$C$26))-$C$23)^2))))))),"")</f>
        <v/>
      </c>
      <c r="P3565" t="e">
        <f>N3565</f>
        <v>#VALUE!</v>
      </c>
      <c r="R3565">
        <v>0</v>
      </c>
    </row>
    <row r="3566" spans="12:19" x14ac:dyDescent="0.25">
      <c r="L3566" t="str">
        <f t="shared" si="270"/>
        <v/>
      </c>
      <c r="M3566" t="str">
        <f t="shared" si="271"/>
        <v/>
      </c>
      <c r="N3566" t="e">
        <f>SIN(RADIANS(M3565))</f>
        <v>#VALUE!</v>
      </c>
      <c r="O3566" t="e">
        <f>SIN(RADIANS(DEGREES(ASIN(((SIN(RADIANS(M3565)))*$C$26)/(SQRT((((SIN(RADIANS(M3565)))*$C$26)^2)+(($C$22-$C$25-(((SIN(RADIANS(90-M3565)))*$C$26))-$C$23)^2)))))))</f>
        <v>#VALUE!</v>
      </c>
      <c r="P3566" t="e">
        <f>N3566</f>
        <v>#VALUE!</v>
      </c>
      <c r="R3566">
        <f>$C$6</f>
        <v>1333.5</v>
      </c>
    </row>
    <row r="3567" spans="12:19" x14ac:dyDescent="0.25">
      <c r="L3567" t="str">
        <f t="shared" si="270"/>
        <v/>
      </c>
      <c r="M3567" t="str">
        <f t="shared" si="271"/>
        <v/>
      </c>
      <c r="N3567">
        <v>0</v>
      </c>
      <c r="O3567" t="e">
        <f>$C$23*O3566</f>
        <v>#VALUE!</v>
      </c>
      <c r="P3567" t="e">
        <f>$C$22*P3566</f>
        <v>#VALUE!</v>
      </c>
      <c r="R3567">
        <f>$C$20*$C$6</f>
        <v>25325.832000000002</v>
      </c>
    </row>
    <row r="3568" spans="12:19" x14ac:dyDescent="0.25">
      <c r="L3568" t="str">
        <f t="shared" si="270"/>
        <v/>
      </c>
      <c r="M3568" t="str">
        <f t="shared" si="271"/>
        <v/>
      </c>
    </row>
    <row r="3569" spans="12:19" x14ac:dyDescent="0.25">
      <c r="L3569" t="str">
        <f t="shared" si="270"/>
        <v/>
      </c>
      <c r="M3569" t="str">
        <f t="shared" si="271"/>
        <v/>
      </c>
      <c r="N3569" t="e">
        <f t="array" ref="N3569:P3571">MINVERSE(N3565:P3567)</f>
        <v>#VALUE!</v>
      </c>
      <c r="O3569" t="e">
        <v>#VALUE!</v>
      </c>
      <c r="P3569" t="e">
        <v>#VALUE!</v>
      </c>
      <c r="R3569" t="e">
        <f t="array" ref="R3569:R3571">MMULT(N3569:P3571,R3565:R3567)</f>
        <v>#VALUE!</v>
      </c>
      <c r="S3569" t="s">
        <v>35</v>
      </c>
    </row>
    <row r="3570" spans="12:19" x14ac:dyDescent="0.25">
      <c r="L3570" t="str">
        <f t="shared" si="270"/>
        <v/>
      </c>
      <c r="M3570" t="str">
        <f t="shared" si="271"/>
        <v/>
      </c>
      <c r="N3570" t="e">
        <v>#VALUE!</v>
      </c>
      <c r="O3570" t="e">
        <v>#VALUE!</v>
      </c>
      <c r="P3570" t="e">
        <v>#VALUE!</v>
      </c>
      <c r="R3570" t="e">
        <v>#VALUE!</v>
      </c>
      <c r="S3570" t="s">
        <v>35</v>
      </c>
    </row>
    <row r="3571" spans="12:19" x14ac:dyDescent="0.25">
      <c r="L3571" t="str">
        <f t="shared" si="270"/>
        <v/>
      </c>
      <c r="M3571" t="str">
        <f t="shared" si="271"/>
        <v/>
      </c>
      <c r="N3571" t="e">
        <v>#VALUE!</v>
      </c>
      <c r="O3571" t="e">
        <v>#VALUE!</v>
      </c>
      <c r="P3571" t="e">
        <v>#VALUE!</v>
      </c>
      <c r="R3571" t="e">
        <v>#VALUE!</v>
      </c>
      <c r="S3571" t="s">
        <v>35</v>
      </c>
    </row>
    <row r="3572" spans="12:19" x14ac:dyDescent="0.25">
      <c r="L3572" t="str">
        <f t="shared" si="270"/>
        <v/>
      </c>
      <c r="M3572" t="str">
        <f t="shared" si="271"/>
        <v/>
      </c>
    </row>
    <row r="3573" spans="12:19" x14ac:dyDescent="0.25">
      <c r="L3573" t="str">
        <f t="shared" si="270"/>
        <v/>
      </c>
      <c r="M3573" t="str">
        <f t="shared" si="271"/>
        <v/>
      </c>
    </row>
    <row r="3574" spans="12:19" x14ac:dyDescent="0.25">
      <c r="L3574" t="str">
        <f t="shared" si="270"/>
        <v/>
      </c>
      <c r="M3574" t="str">
        <f t="shared" si="271"/>
        <v/>
      </c>
      <c r="N3574" t="s">
        <v>32</v>
      </c>
      <c r="O3574" t="s">
        <v>33</v>
      </c>
      <c r="P3574" t="s">
        <v>34</v>
      </c>
    </row>
    <row r="3575" spans="12:19" x14ac:dyDescent="0.25">
      <c r="L3575" t="str">
        <f t="shared" si="270"/>
        <v/>
      </c>
      <c r="M3575" t="str">
        <f t="shared" si="271"/>
        <v/>
      </c>
      <c r="N3575" t="e">
        <f>COS(RADIANS(M3575))</f>
        <v>#VALUE!</v>
      </c>
      <c r="O3575" t="str">
        <f>IFERROR(-COS(RADIANS(DEGREES(ASIN(((SIN(RADIANS(M3575)))*$C$26)/(SQRT((((SIN(RADIANS(M3575)))*$C$26)^2)+(($C$22-$C$25-(((SIN(RADIANS(90-M3575)))*$C$26))-$C$23)^2))))))),"")</f>
        <v/>
      </c>
      <c r="P3575" t="e">
        <f>N3575</f>
        <v>#VALUE!</v>
      </c>
      <c r="R3575">
        <v>0</v>
      </c>
    </row>
    <row r="3576" spans="12:19" x14ac:dyDescent="0.25">
      <c r="L3576" t="str">
        <f t="shared" si="270"/>
        <v/>
      </c>
      <c r="M3576" t="str">
        <f t="shared" si="271"/>
        <v/>
      </c>
      <c r="N3576" t="e">
        <f>SIN(RADIANS(M3575))</f>
        <v>#VALUE!</v>
      </c>
      <c r="O3576" t="e">
        <f>SIN(RADIANS(DEGREES(ASIN(((SIN(RADIANS(M3575)))*$C$26)/(SQRT((((SIN(RADIANS(M3575)))*$C$26)^2)+(($C$22-$C$25-(((SIN(RADIANS(90-M3575)))*$C$26))-$C$23)^2)))))))</f>
        <v>#VALUE!</v>
      </c>
      <c r="P3576" t="e">
        <f>N3576</f>
        <v>#VALUE!</v>
      </c>
      <c r="R3576">
        <f>$C$6</f>
        <v>1333.5</v>
      </c>
    </row>
    <row r="3577" spans="12:19" x14ac:dyDescent="0.25">
      <c r="L3577" t="str">
        <f t="shared" si="270"/>
        <v/>
      </c>
      <c r="M3577" t="str">
        <f t="shared" si="271"/>
        <v/>
      </c>
      <c r="N3577">
        <v>0</v>
      </c>
      <c r="O3577" t="e">
        <f>$C$23*O3576</f>
        <v>#VALUE!</v>
      </c>
      <c r="P3577" t="e">
        <f>$C$22*P3576</f>
        <v>#VALUE!</v>
      </c>
      <c r="R3577">
        <f>$C$20*$C$6</f>
        <v>25325.832000000002</v>
      </c>
    </row>
    <row r="3578" spans="12:19" x14ac:dyDescent="0.25">
      <c r="L3578" t="str">
        <f t="shared" si="270"/>
        <v/>
      </c>
      <c r="M3578" t="str">
        <f t="shared" si="271"/>
        <v/>
      </c>
    </row>
    <row r="3579" spans="12:19" x14ac:dyDescent="0.25">
      <c r="L3579" t="str">
        <f t="shared" si="270"/>
        <v/>
      </c>
      <c r="M3579" t="str">
        <f t="shared" si="271"/>
        <v/>
      </c>
      <c r="N3579" t="e">
        <f t="array" ref="N3579:P3581">MINVERSE(N3575:P3577)</f>
        <v>#VALUE!</v>
      </c>
      <c r="O3579" t="e">
        <v>#VALUE!</v>
      </c>
      <c r="P3579" t="e">
        <v>#VALUE!</v>
      </c>
      <c r="R3579" t="e">
        <f t="array" ref="R3579:R3581">MMULT(N3579:P3581,R3575:R3577)</f>
        <v>#VALUE!</v>
      </c>
      <c r="S3579" t="s">
        <v>35</v>
      </c>
    </row>
    <row r="3580" spans="12:19" x14ac:dyDescent="0.25">
      <c r="L3580" t="str">
        <f t="shared" si="270"/>
        <v/>
      </c>
      <c r="M3580" t="str">
        <f t="shared" si="271"/>
        <v/>
      </c>
      <c r="N3580" t="e">
        <v>#VALUE!</v>
      </c>
      <c r="O3580" t="e">
        <v>#VALUE!</v>
      </c>
      <c r="P3580" t="e">
        <v>#VALUE!</v>
      </c>
      <c r="R3580" t="e">
        <v>#VALUE!</v>
      </c>
      <c r="S3580" t="s">
        <v>35</v>
      </c>
    </row>
    <row r="3581" spans="12:19" x14ac:dyDescent="0.25">
      <c r="L3581" t="str">
        <f t="shared" si="270"/>
        <v/>
      </c>
      <c r="M3581" t="str">
        <f t="shared" si="271"/>
        <v/>
      </c>
      <c r="N3581" t="e">
        <v>#VALUE!</v>
      </c>
      <c r="O3581" t="e">
        <v>#VALUE!</v>
      </c>
      <c r="P3581" t="e">
        <v>#VALUE!</v>
      </c>
      <c r="R3581" t="e">
        <v>#VALUE!</v>
      </c>
      <c r="S3581" t="s">
        <v>35</v>
      </c>
    </row>
    <row r="3582" spans="12:19" x14ac:dyDescent="0.25">
      <c r="L3582" t="str">
        <f t="shared" si="270"/>
        <v/>
      </c>
      <c r="M3582" t="str">
        <f t="shared" si="271"/>
        <v/>
      </c>
    </row>
    <row r="3583" spans="12:19" x14ac:dyDescent="0.25">
      <c r="L3583" t="str">
        <f t="shared" si="270"/>
        <v/>
      </c>
      <c r="M3583" t="str">
        <f t="shared" si="271"/>
        <v/>
      </c>
    </row>
    <row r="3584" spans="12:19" x14ac:dyDescent="0.25">
      <c r="L3584" t="str">
        <f t="shared" si="270"/>
        <v/>
      </c>
      <c r="M3584" t="str">
        <f t="shared" si="271"/>
        <v/>
      </c>
      <c r="N3584" t="s">
        <v>32</v>
      </c>
      <c r="O3584" t="s">
        <v>33</v>
      </c>
      <c r="P3584" t="s">
        <v>34</v>
      </c>
    </row>
    <row r="3585" spans="12:19" x14ac:dyDescent="0.25">
      <c r="L3585" t="str">
        <f t="shared" si="270"/>
        <v/>
      </c>
      <c r="M3585" t="str">
        <f t="shared" si="271"/>
        <v/>
      </c>
      <c r="N3585" t="e">
        <f>COS(RADIANS(M3585))</f>
        <v>#VALUE!</v>
      </c>
      <c r="O3585" t="str">
        <f>IFERROR(-COS(RADIANS(DEGREES(ASIN(((SIN(RADIANS(M3585)))*$C$26)/(SQRT((((SIN(RADIANS(M3585)))*$C$26)^2)+(($C$22-$C$25-(((SIN(RADIANS(90-M3585)))*$C$26))-$C$23)^2))))))),"")</f>
        <v/>
      </c>
      <c r="P3585" t="e">
        <f>N3585</f>
        <v>#VALUE!</v>
      </c>
      <c r="R3585">
        <v>0</v>
      </c>
    </row>
    <row r="3586" spans="12:19" x14ac:dyDescent="0.25">
      <c r="L3586" t="str">
        <f t="shared" si="270"/>
        <v/>
      </c>
      <c r="M3586" t="str">
        <f t="shared" si="271"/>
        <v/>
      </c>
      <c r="N3586" t="e">
        <f>SIN(RADIANS(M3585))</f>
        <v>#VALUE!</v>
      </c>
      <c r="O3586" t="e">
        <f>SIN(RADIANS(DEGREES(ASIN(((SIN(RADIANS(M3585)))*$C$26)/(SQRT((((SIN(RADIANS(M3585)))*$C$26)^2)+(($C$22-$C$25-(((SIN(RADIANS(90-M3585)))*$C$26))-$C$23)^2)))))))</f>
        <v>#VALUE!</v>
      </c>
      <c r="P3586" t="e">
        <f>N3586</f>
        <v>#VALUE!</v>
      </c>
      <c r="R3586">
        <f>$C$6</f>
        <v>1333.5</v>
      </c>
    </row>
    <row r="3587" spans="12:19" x14ac:dyDescent="0.25">
      <c r="L3587" t="str">
        <f t="shared" si="270"/>
        <v/>
      </c>
      <c r="M3587" t="str">
        <f t="shared" si="271"/>
        <v/>
      </c>
      <c r="N3587">
        <v>0</v>
      </c>
      <c r="O3587" t="e">
        <f>$C$23*O3586</f>
        <v>#VALUE!</v>
      </c>
      <c r="P3587" t="e">
        <f>$C$22*P3586</f>
        <v>#VALUE!</v>
      </c>
      <c r="R3587">
        <f>$C$20*$C$6</f>
        <v>25325.832000000002</v>
      </c>
    </row>
    <row r="3588" spans="12:19" x14ac:dyDescent="0.25">
      <c r="L3588" t="str">
        <f t="shared" si="270"/>
        <v/>
      </c>
      <c r="M3588" t="str">
        <f t="shared" si="271"/>
        <v/>
      </c>
    </row>
    <row r="3589" spans="12:19" x14ac:dyDescent="0.25">
      <c r="L3589" t="str">
        <f t="shared" si="270"/>
        <v/>
      </c>
      <c r="M3589" t="str">
        <f t="shared" si="271"/>
        <v/>
      </c>
      <c r="N3589" t="e">
        <f t="array" ref="N3589:P3591">MINVERSE(N3585:P3587)</f>
        <v>#VALUE!</v>
      </c>
      <c r="O3589" t="e">
        <v>#VALUE!</v>
      </c>
      <c r="P3589" t="e">
        <v>#VALUE!</v>
      </c>
      <c r="R3589" t="e">
        <f t="array" ref="R3589:R3591">MMULT(N3589:P3591,R3585:R3587)</f>
        <v>#VALUE!</v>
      </c>
      <c r="S3589" t="s">
        <v>35</v>
      </c>
    </row>
    <row r="3590" spans="12:19" x14ac:dyDescent="0.25">
      <c r="L3590" t="str">
        <f t="shared" si="270"/>
        <v/>
      </c>
      <c r="M3590" t="str">
        <f t="shared" si="271"/>
        <v/>
      </c>
      <c r="N3590" t="e">
        <v>#VALUE!</v>
      </c>
      <c r="O3590" t="e">
        <v>#VALUE!</v>
      </c>
      <c r="P3590" t="e">
        <v>#VALUE!</v>
      </c>
      <c r="R3590" t="e">
        <v>#VALUE!</v>
      </c>
      <c r="S3590" t="s">
        <v>35</v>
      </c>
    </row>
    <row r="3591" spans="12:19" x14ac:dyDescent="0.25">
      <c r="L3591" t="str">
        <f t="shared" si="270"/>
        <v/>
      </c>
      <c r="M3591" t="str">
        <f t="shared" si="271"/>
        <v/>
      </c>
      <c r="N3591" t="e">
        <v>#VALUE!</v>
      </c>
      <c r="O3591" t="e">
        <v>#VALUE!</v>
      </c>
      <c r="P3591" t="e">
        <v>#VALUE!</v>
      </c>
      <c r="R3591" t="e">
        <v>#VALUE!</v>
      </c>
      <c r="S3591" t="s">
        <v>35</v>
      </c>
    </row>
    <row r="3592" spans="12:19" x14ac:dyDescent="0.25">
      <c r="L3592" t="str">
        <f t="shared" si="270"/>
        <v/>
      </c>
      <c r="M3592" t="str">
        <f t="shared" si="271"/>
        <v/>
      </c>
    </row>
    <row r="3593" spans="12:19" x14ac:dyDescent="0.25">
      <c r="L3593" t="str">
        <f t="shared" si="270"/>
        <v/>
      </c>
      <c r="M3593" t="str">
        <f t="shared" si="271"/>
        <v/>
      </c>
    </row>
    <row r="3594" spans="12:19" x14ac:dyDescent="0.25">
      <c r="L3594" t="str">
        <f t="shared" si="270"/>
        <v/>
      </c>
      <c r="M3594" t="str">
        <f t="shared" si="271"/>
        <v/>
      </c>
      <c r="N3594" t="s">
        <v>32</v>
      </c>
      <c r="O3594" t="s">
        <v>33</v>
      </c>
      <c r="P3594" t="s">
        <v>34</v>
      </c>
    </row>
    <row r="3595" spans="12:19" x14ac:dyDescent="0.25">
      <c r="L3595" t="str">
        <f t="shared" si="270"/>
        <v/>
      </c>
      <c r="M3595" t="str">
        <f t="shared" si="271"/>
        <v/>
      </c>
      <c r="N3595" t="e">
        <f>COS(RADIANS(M3595))</f>
        <v>#VALUE!</v>
      </c>
      <c r="O3595" t="str">
        <f>IFERROR(-COS(RADIANS(DEGREES(ASIN(((SIN(RADIANS(M3595)))*$C$26)/(SQRT((((SIN(RADIANS(M3595)))*$C$26)^2)+(($C$22-$C$25-(((SIN(RADIANS(90-M3595)))*$C$26))-$C$23)^2))))))),"")</f>
        <v/>
      </c>
      <c r="P3595" t="e">
        <f>N3595</f>
        <v>#VALUE!</v>
      </c>
      <c r="R3595">
        <v>0</v>
      </c>
    </row>
    <row r="3596" spans="12:19" x14ac:dyDescent="0.25">
      <c r="L3596" t="str">
        <f t="shared" ref="L3596:L3659" si="272">IF(M3596="","",L3586+1)</f>
        <v/>
      </c>
      <c r="M3596" t="str">
        <f t="shared" si="271"/>
        <v/>
      </c>
      <c r="N3596" t="e">
        <f>SIN(RADIANS(M3595))</f>
        <v>#VALUE!</v>
      </c>
      <c r="O3596" t="e">
        <f>SIN(RADIANS(DEGREES(ASIN(((SIN(RADIANS(M3595)))*$C$26)/(SQRT((((SIN(RADIANS(M3595)))*$C$26)^2)+(($C$22-$C$25-(((SIN(RADIANS(90-M3595)))*$C$26))-$C$23)^2)))))))</f>
        <v>#VALUE!</v>
      </c>
      <c r="P3596" t="e">
        <f>N3596</f>
        <v>#VALUE!</v>
      </c>
      <c r="R3596">
        <f>$C$6</f>
        <v>1333.5</v>
      </c>
    </row>
    <row r="3597" spans="12:19" x14ac:dyDescent="0.25">
      <c r="L3597" t="str">
        <f t="shared" si="272"/>
        <v/>
      </c>
      <c r="M3597" t="str">
        <f t="shared" si="271"/>
        <v/>
      </c>
      <c r="N3597">
        <v>0</v>
      </c>
      <c r="O3597" t="e">
        <f>$C$23*O3596</f>
        <v>#VALUE!</v>
      </c>
      <c r="P3597" t="e">
        <f>$C$22*P3596</f>
        <v>#VALUE!</v>
      </c>
      <c r="R3597">
        <f>$C$20*$C$6</f>
        <v>25325.832000000002</v>
      </c>
    </row>
    <row r="3598" spans="12:19" x14ac:dyDescent="0.25">
      <c r="L3598" t="str">
        <f t="shared" si="272"/>
        <v/>
      </c>
      <c r="M3598" t="str">
        <f t="shared" si="271"/>
        <v/>
      </c>
    </row>
    <row r="3599" spans="12:19" x14ac:dyDescent="0.25">
      <c r="L3599" t="str">
        <f t="shared" si="272"/>
        <v/>
      </c>
      <c r="M3599" t="str">
        <f t="shared" si="271"/>
        <v/>
      </c>
      <c r="N3599" t="e">
        <f t="array" ref="N3599:P3601">MINVERSE(N3595:P3597)</f>
        <v>#VALUE!</v>
      </c>
      <c r="O3599" t="e">
        <v>#VALUE!</v>
      </c>
      <c r="P3599" t="e">
        <v>#VALUE!</v>
      </c>
      <c r="R3599" t="e">
        <f t="array" ref="R3599:R3601">MMULT(N3599:P3601,R3595:R3597)</f>
        <v>#VALUE!</v>
      </c>
      <c r="S3599" t="s">
        <v>35</v>
      </c>
    </row>
    <row r="3600" spans="12:19" x14ac:dyDescent="0.25">
      <c r="L3600" t="str">
        <f t="shared" si="272"/>
        <v/>
      </c>
      <c r="M3600" t="str">
        <f t="shared" si="271"/>
        <v/>
      </c>
      <c r="N3600" t="e">
        <v>#VALUE!</v>
      </c>
      <c r="O3600" t="e">
        <v>#VALUE!</v>
      </c>
      <c r="P3600" t="e">
        <v>#VALUE!</v>
      </c>
      <c r="R3600" t="e">
        <v>#VALUE!</v>
      </c>
      <c r="S3600" t="s">
        <v>35</v>
      </c>
    </row>
    <row r="3601" spans="12:19" x14ac:dyDescent="0.25">
      <c r="L3601" t="str">
        <f t="shared" si="272"/>
        <v/>
      </c>
      <c r="M3601" t="str">
        <f t="shared" si="271"/>
        <v/>
      </c>
      <c r="N3601" t="e">
        <v>#VALUE!</v>
      </c>
      <c r="O3601" t="e">
        <v>#VALUE!</v>
      </c>
      <c r="P3601" t="e">
        <v>#VALUE!</v>
      </c>
      <c r="R3601" t="e">
        <v>#VALUE!</v>
      </c>
      <c r="S3601" t="s">
        <v>35</v>
      </c>
    </row>
    <row r="3602" spans="12:19" x14ac:dyDescent="0.25">
      <c r="L3602" t="str">
        <f t="shared" si="272"/>
        <v/>
      </c>
      <c r="M3602" t="str">
        <f t="shared" si="271"/>
        <v/>
      </c>
    </row>
    <row r="3603" spans="12:19" x14ac:dyDescent="0.25">
      <c r="L3603" t="str">
        <f t="shared" si="272"/>
        <v/>
      </c>
      <c r="M3603" t="str">
        <f t="shared" si="271"/>
        <v/>
      </c>
    </row>
    <row r="3604" spans="12:19" x14ac:dyDescent="0.25">
      <c r="L3604" t="str">
        <f t="shared" si="272"/>
        <v/>
      </c>
      <c r="M3604" t="str">
        <f t="shared" si="271"/>
        <v/>
      </c>
      <c r="N3604" t="s">
        <v>32</v>
      </c>
      <c r="O3604" t="s">
        <v>33</v>
      </c>
      <c r="P3604" t="s">
        <v>34</v>
      </c>
    </row>
    <row r="3605" spans="12:19" x14ac:dyDescent="0.25">
      <c r="L3605" t="str">
        <f t="shared" si="272"/>
        <v/>
      </c>
      <c r="M3605" t="str">
        <f t="shared" si="271"/>
        <v/>
      </c>
      <c r="N3605" t="e">
        <f>COS(RADIANS(M3605))</f>
        <v>#VALUE!</v>
      </c>
      <c r="O3605" t="str">
        <f>IFERROR(-COS(RADIANS(DEGREES(ASIN(((SIN(RADIANS(M3605)))*$C$26)/(SQRT((((SIN(RADIANS(M3605)))*$C$26)^2)+(($C$22-$C$25-(((SIN(RADIANS(90-M3605)))*$C$26))-$C$23)^2))))))),"")</f>
        <v/>
      </c>
      <c r="P3605" t="e">
        <f>N3605</f>
        <v>#VALUE!</v>
      </c>
      <c r="R3605">
        <v>0</v>
      </c>
    </row>
    <row r="3606" spans="12:19" x14ac:dyDescent="0.25">
      <c r="L3606" t="str">
        <f t="shared" si="272"/>
        <v/>
      </c>
      <c r="M3606" t="str">
        <f t="shared" si="271"/>
        <v/>
      </c>
      <c r="N3606" t="e">
        <f>SIN(RADIANS(M3605))</f>
        <v>#VALUE!</v>
      </c>
      <c r="O3606" t="e">
        <f>SIN(RADIANS(DEGREES(ASIN(((SIN(RADIANS(M3605)))*$C$26)/(SQRT((((SIN(RADIANS(M3605)))*$C$26)^2)+(($C$22-$C$25-(((SIN(RADIANS(90-M3605)))*$C$26))-$C$23)^2)))))))</f>
        <v>#VALUE!</v>
      </c>
      <c r="P3606" t="e">
        <f>N3606</f>
        <v>#VALUE!</v>
      </c>
      <c r="R3606">
        <f>$C$6</f>
        <v>1333.5</v>
      </c>
    </row>
    <row r="3607" spans="12:19" x14ac:dyDescent="0.25">
      <c r="L3607" t="str">
        <f t="shared" si="272"/>
        <v/>
      </c>
      <c r="M3607" t="str">
        <f t="shared" si="271"/>
        <v/>
      </c>
      <c r="N3607">
        <v>0</v>
      </c>
      <c r="O3607" t="e">
        <f>$C$23*O3606</f>
        <v>#VALUE!</v>
      </c>
      <c r="P3607" t="e">
        <f>$C$22*P3606</f>
        <v>#VALUE!</v>
      </c>
      <c r="R3607">
        <f>$C$20*$C$6</f>
        <v>25325.832000000002</v>
      </c>
    </row>
    <row r="3608" spans="12:19" x14ac:dyDescent="0.25">
      <c r="L3608" t="str">
        <f t="shared" si="272"/>
        <v/>
      </c>
      <c r="M3608" t="str">
        <f t="shared" si="271"/>
        <v/>
      </c>
    </row>
    <row r="3609" spans="12:19" x14ac:dyDescent="0.25">
      <c r="L3609" t="str">
        <f t="shared" si="272"/>
        <v/>
      </c>
      <c r="M3609" t="str">
        <f t="shared" si="271"/>
        <v/>
      </c>
      <c r="N3609" t="e">
        <f t="array" ref="N3609:P3611">MINVERSE(N3605:P3607)</f>
        <v>#VALUE!</v>
      </c>
      <c r="O3609" t="e">
        <v>#VALUE!</v>
      </c>
      <c r="P3609" t="e">
        <v>#VALUE!</v>
      </c>
      <c r="R3609" t="e">
        <f t="array" ref="R3609:R3611">MMULT(N3609:P3611,R3605:R3607)</f>
        <v>#VALUE!</v>
      </c>
      <c r="S3609" t="s">
        <v>35</v>
      </c>
    </row>
    <row r="3610" spans="12:19" x14ac:dyDescent="0.25">
      <c r="L3610" t="str">
        <f t="shared" si="272"/>
        <v/>
      </c>
      <c r="M3610" t="str">
        <f t="shared" si="271"/>
        <v/>
      </c>
      <c r="N3610" t="e">
        <v>#VALUE!</v>
      </c>
      <c r="O3610" t="e">
        <v>#VALUE!</v>
      </c>
      <c r="P3610" t="e">
        <v>#VALUE!</v>
      </c>
      <c r="R3610" t="e">
        <v>#VALUE!</v>
      </c>
      <c r="S3610" t="s">
        <v>35</v>
      </c>
    </row>
    <row r="3611" spans="12:19" x14ac:dyDescent="0.25">
      <c r="L3611" t="str">
        <f t="shared" si="272"/>
        <v/>
      </c>
      <c r="M3611" t="str">
        <f t="shared" si="271"/>
        <v/>
      </c>
      <c r="N3611" t="e">
        <v>#VALUE!</v>
      </c>
      <c r="O3611" t="e">
        <v>#VALUE!</v>
      </c>
      <c r="P3611" t="e">
        <v>#VALUE!</v>
      </c>
      <c r="R3611" t="e">
        <v>#VALUE!</v>
      </c>
      <c r="S3611" t="s">
        <v>35</v>
      </c>
    </row>
    <row r="3612" spans="12:19" x14ac:dyDescent="0.25">
      <c r="L3612" t="str">
        <f t="shared" si="272"/>
        <v/>
      </c>
      <c r="M3612" t="str">
        <f t="shared" si="271"/>
        <v/>
      </c>
    </row>
    <row r="3613" spans="12:19" x14ac:dyDescent="0.25">
      <c r="L3613" t="str">
        <f t="shared" si="272"/>
        <v/>
      </c>
      <c r="M3613" t="str">
        <f t="shared" si="271"/>
        <v/>
      </c>
    </row>
    <row r="3614" spans="12:19" x14ac:dyDescent="0.25">
      <c r="L3614" t="str">
        <f t="shared" si="272"/>
        <v/>
      </c>
      <c r="M3614" t="str">
        <f t="shared" si="271"/>
        <v/>
      </c>
      <c r="N3614" t="s">
        <v>32</v>
      </c>
      <c r="O3614" t="s">
        <v>33</v>
      </c>
      <c r="P3614" t="s">
        <v>34</v>
      </c>
    </row>
    <row r="3615" spans="12:19" x14ac:dyDescent="0.25">
      <c r="L3615" t="str">
        <f t="shared" si="272"/>
        <v/>
      </c>
      <c r="M3615" t="str">
        <f t="shared" si="271"/>
        <v/>
      </c>
      <c r="N3615" t="e">
        <f>COS(RADIANS(M3615))</f>
        <v>#VALUE!</v>
      </c>
      <c r="O3615" t="str">
        <f>IFERROR(-COS(RADIANS(DEGREES(ASIN(((SIN(RADIANS(M3615)))*$C$26)/(SQRT((((SIN(RADIANS(M3615)))*$C$26)^2)+(($C$22-$C$25-(((SIN(RADIANS(90-M3615)))*$C$26))-$C$23)^2))))))),"")</f>
        <v/>
      </c>
      <c r="P3615" t="e">
        <f>N3615</f>
        <v>#VALUE!</v>
      </c>
      <c r="R3615">
        <v>0</v>
      </c>
    </row>
    <row r="3616" spans="12:19" x14ac:dyDescent="0.25">
      <c r="L3616" t="str">
        <f t="shared" si="272"/>
        <v/>
      </c>
      <c r="M3616" t="str">
        <f t="shared" si="271"/>
        <v/>
      </c>
      <c r="N3616" t="e">
        <f>SIN(RADIANS(M3615))</f>
        <v>#VALUE!</v>
      </c>
      <c r="O3616" t="e">
        <f>SIN(RADIANS(DEGREES(ASIN(((SIN(RADIANS(M3615)))*$C$26)/(SQRT((((SIN(RADIANS(M3615)))*$C$26)^2)+(($C$22-$C$25-(((SIN(RADIANS(90-M3615)))*$C$26))-$C$23)^2)))))))</f>
        <v>#VALUE!</v>
      </c>
      <c r="P3616" t="e">
        <f>N3616</f>
        <v>#VALUE!</v>
      </c>
      <c r="R3616">
        <f>$C$6</f>
        <v>1333.5</v>
      </c>
    </row>
    <row r="3617" spans="12:19" x14ac:dyDescent="0.25">
      <c r="L3617" t="str">
        <f t="shared" si="272"/>
        <v/>
      </c>
      <c r="M3617" t="str">
        <f t="shared" si="271"/>
        <v/>
      </c>
      <c r="N3617">
        <v>0</v>
      </c>
      <c r="O3617" t="e">
        <f>$C$23*O3616</f>
        <v>#VALUE!</v>
      </c>
      <c r="P3617" t="e">
        <f>$C$22*P3616</f>
        <v>#VALUE!</v>
      </c>
      <c r="R3617">
        <f>$C$20*$C$6</f>
        <v>25325.832000000002</v>
      </c>
    </row>
    <row r="3618" spans="12:19" x14ac:dyDescent="0.25">
      <c r="L3618" t="str">
        <f t="shared" si="272"/>
        <v/>
      </c>
      <c r="M3618" t="str">
        <f t="shared" si="271"/>
        <v/>
      </c>
    </row>
    <row r="3619" spans="12:19" x14ac:dyDescent="0.25">
      <c r="L3619" t="str">
        <f t="shared" si="272"/>
        <v/>
      </c>
      <c r="M3619" t="str">
        <f t="shared" ref="M3619:M3682" si="273">IF(M3609="","",IF(((M3609+$O$61)&gt;=$O$49+($O$61/2)),"",(M3609+$O$61)))</f>
        <v/>
      </c>
      <c r="N3619" t="e">
        <f t="array" ref="N3619:P3621">MINVERSE(N3615:P3617)</f>
        <v>#VALUE!</v>
      </c>
      <c r="O3619" t="e">
        <v>#VALUE!</v>
      </c>
      <c r="P3619" t="e">
        <v>#VALUE!</v>
      </c>
      <c r="R3619" t="e">
        <f t="array" ref="R3619:R3621">MMULT(N3619:P3621,R3615:R3617)</f>
        <v>#VALUE!</v>
      </c>
      <c r="S3619" t="s">
        <v>35</v>
      </c>
    </row>
    <row r="3620" spans="12:19" x14ac:dyDescent="0.25">
      <c r="L3620" t="str">
        <f t="shared" si="272"/>
        <v/>
      </c>
      <c r="M3620" t="str">
        <f t="shared" si="273"/>
        <v/>
      </c>
      <c r="N3620" t="e">
        <v>#VALUE!</v>
      </c>
      <c r="O3620" t="e">
        <v>#VALUE!</v>
      </c>
      <c r="P3620" t="e">
        <v>#VALUE!</v>
      </c>
      <c r="R3620" t="e">
        <v>#VALUE!</v>
      </c>
      <c r="S3620" t="s">
        <v>35</v>
      </c>
    </row>
    <row r="3621" spans="12:19" x14ac:dyDescent="0.25">
      <c r="L3621" t="str">
        <f t="shared" si="272"/>
        <v/>
      </c>
      <c r="M3621" t="str">
        <f t="shared" si="273"/>
        <v/>
      </c>
      <c r="N3621" t="e">
        <v>#VALUE!</v>
      </c>
      <c r="O3621" t="e">
        <v>#VALUE!</v>
      </c>
      <c r="P3621" t="e">
        <v>#VALUE!</v>
      </c>
      <c r="R3621" t="e">
        <v>#VALUE!</v>
      </c>
      <c r="S3621" t="s">
        <v>35</v>
      </c>
    </row>
    <row r="3622" spans="12:19" x14ac:dyDescent="0.25">
      <c r="L3622" t="str">
        <f t="shared" si="272"/>
        <v/>
      </c>
      <c r="M3622" t="str">
        <f t="shared" si="273"/>
        <v/>
      </c>
    </row>
    <row r="3623" spans="12:19" x14ac:dyDescent="0.25">
      <c r="L3623" t="str">
        <f t="shared" si="272"/>
        <v/>
      </c>
      <c r="M3623" t="str">
        <f t="shared" si="273"/>
        <v/>
      </c>
    </row>
    <row r="3624" spans="12:19" x14ac:dyDescent="0.25">
      <c r="L3624" t="str">
        <f t="shared" si="272"/>
        <v/>
      </c>
      <c r="M3624" t="str">
        <f t="shared" si="273"/>
        <v/>
      </c>
      <c r="N3624" t="s">
        <v>32</v>
      </c>
      <c r="O3624" t="s">
        <v>33</v>
      </c>
      <c r="P3624" t="s">
        <v>34</v>
      </c>
    </row>
    <row r="3625" spans="12:19" x14ac:dyDescent="0.25">
      <c r="L3625" t="str">
        <f t="shared" si="272"/>
        <v/>
      </c>
      <c r="M3625" t="str">
        <f t="shared" si="273"/>
        <v/>
      </c>
      <c r="N3625" t="e">
        <f>COS(RADIANS(M3625))</f>
        <v>#VALUE!</v>
      </c>
      <c r="O3625" t="str">
        <f>IFERROR(-COS(RADIANS(DEGREES(ASIN(((SIN(RADIANS(M3625)))*$C$26)/(SQRT((((SIN(RADIANS(M3625)))*$C$26)^2)+(($C$22-$C$25-(((SIN(RADIANS(90-M3625)))*$C$26))-$C$23)^2))))))),"")</f>
        <v/>
      </c>
      <c r="P3625" t="e">
        <f>N3625</f>
        <v>#VALUE!</v>
      </c>
      <c r="R3625">
        <v>0</v>
      </c>
    </row>
    <row r="3626" spans="12:19" x14ac:dyDescent="0.25">
      <c r="L3626" t="str">
        <f t="shared" si="272"/>
        <v/>
      </c>
      <c r="M3626" t="str">
        <f t="shared" si="273"/>
        <v/>
      </c>
      <c r="N3626" t="e">
        <f>SIN(RADIANS(M3625))</f>
        <v>#VALUE!</v>
      </c>
      <c r="O3626" t="e">
        <f>SIN(RADIANS(DEGREES(ASIN(((SIN(RADIANS(M3625)))*$C$26)/(SQRT((((SIN(RADIANS(M3625)))*$C$26)^2)+(($C$22-$C$25-(((SIN(RADIANS(90-M3625)))*$C$26))-$C$23)^2)))))))</f>
        <v>#VALUE!</v>
      </c>
      <c r="P3626" t="e">
        <f>N3626</f>
        <v>#VALUE!</v>
      </c>
      <c r="R3626">
        <f>$C$6</f>
        <v>1333.5</v>
      </c>
    </row>
    <row r="3627" spans="12:19" x14ac:dyDescent="0.25">
      <c r="L3627" t="str">
        <f t="shared" si="272"/>
        <v/>
      </c>
      <c r="M3627" t="str">
        <f t="shared" si="273"/>
        <v/>
      </c>
      <c r="N3627">
        <v>0</v>
      </c>
      <c r="O3627" t="e">
        <f>$C$23*O3626</f>
        <v>#VALUE!</v>
      </c>
      <c r="P3627" t="e">
        <f>$C$22*P3626</f>
        <v>#VALUE!</v>
      </c>
      <c r="R3627">
        <f>$C$20*$C$6</f>
        <v>25325.832000000002</v>
      </c>
    </row>
    <row r="3628" spans="12:19" x14ac:dyDescent="0.25">
      <c r="L3628" t="str">
        <f t="shared" si="272"/>
        <v/>
      </c>
      <c r="M3628" t="str">
        <f t="shared" si="273"/>
        <v/>
      </c>
    </row>
    <row r="3629" spans="12:19" x14ac:dyDescent="0.25">
      <c r="L3629" t="str">
        <f t="shared" si="272"/>
        <v/>
      </c>
      <c r="M3629" t="str">
        <f t="shared" si="273"/>
        <v/>
      </c>
      <c r="N3629" t="e">
        <f t="array" ref="N3629:P3631">MINVERSE(N3625:P3627)</f>
        <v>#VALUE!</v>
      </c>
      <c r="O3629" t="e">
        <v>#VALUE!</v>
      </c>
      <c r="P3629" t="e">
        <v>#VALUE!</v>
      </c>
      <c r="R3629" t="e">
        <f t="array" ref="R3629:R3631">MMULT(N3629:P3631,R3625:R3627)</f>
        <v>#VALUE!</v>
      </c>
      <c r="S3629" t="s">
        <v>35</v>
      </c>
    </row>
    <row r="3630" spans="12:19" x14ac:dyDescent="0.25">
      <c r="L3630" t="str">
        <f t="shared" si="272"/>
        <v/>
      </c>
      <c r="M3630" t="str">
        <f t="shared" si="273"/>
        <v/>
      </c>
      <c r="N3630" t="e">
        <v>#VALUE!</v>
      </c>
      <c r="O3630" t="e">
        <v>#VALUE!</v>
      </c>
      <c r="P3630" t="e">
        <v>#VALUE!</v>
      </c>
      <c r="R3630" t="e">
        <v>#VALUE!</v>
      </c>
      <c r="S3630" t="s">
        <v>35</v>
      </c>
    </row>
    <row r="3631" spans="12:19" x14ac:dyDescent="0.25">
      <c r="L3631" t="str">
        <f t="shared" si="272"/>
        <v/>
      </c>
      <c r="M3631" t="str">
        <f t="shared" si="273"/>
        <v/>
      </c>
      <c r="N3631" t="e">
        <v>#VALUE!</v>
      </c>
      <c r="O3631" t="e">
        <v>#VALUE!</v>
      </c>
      <c r="P3631" t="e">
        <v>#VALUE!</v>
      </c>
      <c r="R3631" t="e">
        <v>#VALUE!</v>
      </c>
      <c r="S3631" t="s">
        <v>35</v>
      </c>
    </row>
    <row r="3632" spans="12:19" x14ac:dyDescent="0.25">
      <c r="L3632" t="str">
        <f t="shared" si="272"/>
        <v/>
      </c>
      <c r="M3632" t="str">
        <f t="shared" si="273"/>
        <v/>
      </c>
    </row>
    <row r="3633" spans="12:19" x14ac:dyDescent="0.25">
      <c r="L3633" t="str">
        <f t="shared" si="272"/>
        <v/>
      </c>
      <c r="M3633" t="str">
        <f t="shared" si="273"/>
        <v/>
      </c>
    </row>
    <row r="3634" spans="12:19" x14ac:dyDescent="0.25">
      <c r="L3634" t="str">
        <f t="shared" si="272"/>
        <v/>
      </c>
      <c r="M3634" t="str">
        <f t="shared" si="273"/>
        <v/>
      </c>
      <c r="N3634" t="s">
        <v>32</v>
      </c>
      <c r="O3634" t="s">
        <v>33</v>
      </c>
      <c r="P3634" t="s">
        <v>34</v>
      </c>
    </row>
    <row r="3635" spans="12:19" x14ac:dyDescent="0.25">
      <c r="L3635" t="str">
        <f t="shared" si="272"/>
        <v/>
      </c>
      <c r="M3635" t="str">
        <f t="shared" si="273"/>
        <v/>
      </c>
      <c r="N3635" t="e">
        <f>COS(RADIANS(M3635))</f>
        <v>#VALUE!</v>
      </c>
      <c r="O3635" t="str">
        <f>IFERROR(-COS(RADIANS(DEGREES(ASIN(((SIN(RADIANS(M3635)))*$C$26)/(SQRT((((SIN(RADIANS(M3635)))*$C$26)^2)+(($C$22-$C$25-(((SIN(RADIANS(90-M3635)))*$C$26))-$C$23)^2))))))),"")</f>
        <v/>
      </c>
      <c r="P3635" t="e">
        <f>N3635</f>
        <v>#VALUE!</v>
      </c>
      <c r="R3635">
        <v>0</v>
      </c>
    </row>
    <row r="3636" spans="12:19" x14ac:dyDescent="0.25">
      <c r="L3636" t="str">
        <f t="shared" si="272"/>
        <v/>
      </c>
      <c r="M3636" t="str">
        <f t="shared" si="273"/>
        <v/>
      </c>
      <c r="N3636" t="e">
        <f>SIN(RADIANS(M3635))</f>
        <v>#VALUE!</v>
      </c>
      <c r="O3636" t="e">
        <f>SIN(RADIANS(DEGREES(ASIN(((SIN(RADIANS(M3635)))*$C$26)/(SQRT((((SIN(RADIANS(M3635)))*$C$26)^2)+(($C$22-$C$25-(((SIN(RADIANS(90-M3635)))*$C$26))-$C$23)^2)))))))</f>
        <v>#VALUE!</v>
      </c>
      <c r="P3636" t="e">
        <f>N3636</f>
        <v>#VALUE!</v>
      </c>
      <c r="R3636">
        <f>$C$6</f>
        <v>1333.5</v>
      </c>
    </row>
    <row r="3637" spans="12:19" x14ac:dyDescent="0.25">
      <c r="L3637" t="str">
        <f t="shared" si="272"/>
        <v/>
      </c>
      <c r="M3637" t="str">
        <f t="shared" si="273"/>
        <v/>
      </c>
      <c r="N3637">
        <v>0</v>
      </c>
      <c r="O3637" t="e">
        <f>$C$23*O3636</f>
        <v>#VALUE!</v>
      </c>
      <c r="P3637" t="e">
        <f>$C$22*P3636</f>
        <v>#VALUE!</v>
      </c>
      <c r="R3637">
        <f>$C$20*$C$6</f>
        <v>25325.832000000002</v>
      </c>
    </row>
    <row r="3638" spans="12:19" x14ac:dyDescent="0.25">
      <c r="L3638" t="str">
        <f t="shared" si="272"/>
        <v/>
      </c>
      <c r="M3638" t="str">
        <f t="shared" si="273"/>
        <v/>
      </c>
    </row>
    <row r="3639" spans="12:19" x14ac:dyDescent="0.25">
      <c r="L3639" t="str">
        <f t="shared" si="272"/>
        <v/>
      </c>
      <c r="M3639" t="str">
        <f t="shared" si="273"/>
        <v/>
      </c>
      <c r="N3639" t="e">
        <f t="array" ref="N3639:P3641">MINVERSE(N3635:P3637)</f>
        <v>#VALUE!</v>
      </c>
      <c r="O3639" t="e">
        <v>#VALUE!</v>
      </c>
      <c r="P3639" t="e">
        <v>#VALUE!</v>
      </c>
      <c r="R3639" t="e">
        <f t="array" ref="R3639:R3641">MMULT(N3639:P3641,R3635:R3637)</f>
        <v>#VALUE!</v>
      </c>
      <c r="S3639" t="s">
        <v>35</v>
      </c>
    </row>
    <row r="3640" spans="12:19" x14ac:dyDescent="0.25">
      <c r="L3640" t="str">
        <f t="shared" si="272"/>
        <v/>
      </c>
      <c r="M3640" t="str">
        <f t="shared" si="273"/>
        <v/>
      </c>
      <c r="N3640" t="e">
        <v>#VALUE!</v>
      </c>
      <c r="O3640" t="e">
        <v>#VALUE!</v>
      </c>
      <c r="P3640" t="e">
        <v>#VALUE!</v>
      </c>
      <c r="R3640" t="e">
        <v>#VALUE!</v>
      </c>
      <c r="S3640" t="s">
        <v>35</v>
      </c>
    </row>
    <row r="3641" spans="12:19" x14ac:dyDescent="0.25">
      <c r="L3641" t="str">
        <f t="shared" si="272"/>
        <v/>
      </c>
      <c r="M3641" t="str">
        <f t="shared" si="273"/>
        <v/>
      </c>
      <c r="N3641" t="e">
        <v>#VALUE!</v>
      </c>
      <c r="O3641" t="e">
        <v>#VALUE!</v>
      </c>
      <c r="P3641" t="e">
        <v>#VALUE!</v>
      </c>
      <c r="R3641" t="e">
        <v>#VALUE!</v>
      </c>
      <c r="S3641" t="s">
        <v>35</v>
      </c>
    </row>
    <row r="3642" spans="12:19" x14ac:dyDescent="0.25">
      <c r="L3642" t="str">
        <f t="shared" si="272"/>
        <v/>
      </c>
      <c r="M3642" t="str">
        <f t="shared" si="273"/>
        <v/>
      </c>
    </row>
    <row r="3643" spans="12:19" x14ac:dyDescent="0.25">
      <c r="L3643" t="str">
        <f t="shared" si="272"/>
        <v/>
      </c>
      <c r="M3643" t="str">
        <f t="shared" si="273"/>
        <v/>
      </c>
    </row>
    <row r="3644" spans="12:19" x14ac:dyDescent="0.25">
      <c r="L3644" t="str">
        <f t="shared" si="272"/>
        <v/>
      </c>
      <c r="M3644" t="str">
        <f t="shared" si="273"/>
        <v/>
      </c>
      <c r="N3644" t="s">
        <v>32</v>
      </c>
      <c r="O3644" t="s">
        <v>33</v>
      </c>
      <c r="P3644" t="s">
        <v>34</v>
      </c>
    </row>
    <row r="3645" spans="12:19" x14ac:dyDescent="0.25">
      <c r="L3645" t="str">
        <f t="shared" si="272"/>
        <v/>
      </c>
      <c r="M3645" t="str">
        <f t="shared" si="273"/>
        <v/>
      </c>
      <c r="N3645" t="e">
        <f>COS(RADIANS(M3645))</f>
        <v>#VALUE!</v>
      </c>
      <c r="O3645" t="str">
        <f>IFERROR(-COS(RADIANS(DEGREES(ASIN(((SIN(RADIANS(M3645)))*$C$26)/(SQRT((((SIN(RADIANS(M3645)))*$C$26)^2)+(($C$22-$C$25-(((SIN(RADIANS(90-M3645)))*$C$26))-$C$23)^2))))))),"")</f>
        <v/>
      </c>
      <c r="P3645" t="e">
        <f>N3645</f>
        <v>#VALUE!</v>
      </c>
      <c r="R3645">
        <v>0</v>
      </c>
    </row>
    <row r="3646" spans="12:19" x14ac:dyDescent="0.25">
      <c r="L3646" t="str">
        <f t="shared" si="272"/>
        <v/>
      </c>
      <c r="M3646" t="str">
        <f t="shared" si="273"/>
        <v/>
      </c>
      <c r="N3646" t="e">
        <f>SIN(RADIANS(M3645))</f>
        <v>#VALUE!</v>
      </c>
      <c r="O3646" t="e">
        <f>SIN(RADIANS(DEGREES(ASIN(((SIN(RADIANS(M3645)))*$C$26)/(SQRT((((SIN(RADIANS(M3645)))*$C$26)^2)+(($C$22-$C$25-(((SIN(RADIANS(90-M3645)))*$C$26))-$C$23)^2)))))))</f>
        <v>#VALUE!</v>
      </c>
      <c r="P3646" t="e">
        <f>N3646</f>
        <v>#VALUE!</v>
      </c>
      <c r="R3646">
        <f>$C$6</f>
        <v>1333.5</v>
      </c>
    </row>
    <row r="3647" spans="12:19" x14ac:dyDescent="0.25">
      <c r="L3647" t="str">
        <f t="shared" si="272"/>
        <v/>
      </c>
      <c r="M3647" t="str">
        <f t="shared" si="273"/>
        <v/>
      </c>
      <c r="N3647">
        <v>0</v>
      </c>
      <c r="O3647" t="e">
        <f>$C$23*O3646</f>
        <v>#VALUE!</v>
      </c>
      <c r="P3647" t="e">
        <f>$C$22*P3646</f>
        <v>#VALUE!</v>
      </c>
      <c r="R3647">
        <f>$C$20*$C$6</f>
        <v>25325.832000000002</v>
      </c>
    </row>
    <row r="3648" spans="12:19" x14ac:dyDescent="0.25">
      <c r="L3648" t="str">
        <f t="shared" si="272"/>
        <v/>
      </c>
      <c r="M3648" t="str">
        <f t="shared" si="273"/>
        <v/>
      </c>
    </row>
    <row r="3649" spans="12:19" x14ac:dyDescent="0.25">
      <c r="L3649" t="str">
        <f t="shared" si="272"/>
        <v/>
      </c>
      <c r="M3649" t="str">
        <f t="shared" si="273"/>
        <v/>
      </c>
      <c r="N3649" t="e">
        <f t="array" ref="N3649:P3651">MINVERSE(N3645:P3647)</f>
        <v>#VALUE!</v>
      </c>
      <c r="O3649" t="e">
        <v>#VALUE!</v>
      </c>
      <c r="P3649" t="e">
        <v>#VALUE!</v>
      </c>
      <c r="R3649" t="e">
        <f t="array" ref="R3649:R3651">MMULT(N3649:P3651,R3645:R3647)</f>
        <v>#VALUE!</v>
      </c>
      <c r="S3649" t="s">
        <v>35</v>
      </c>
    </row>
    <row r="3650" spans="12:19" x14ac:dyDescent="0.25">
      <c r="L3650" t="str">
        <f t="shared" si="272"/>
        <v/>
      </c>
      <c r="M3650" t="str">
        <f t="shared" si="273"/>
        <v/>
      </c>
      <c r="N3650" t="e">
        <v>#VALUE!</v>
      </c>
      <c r="O3650" t="e">
        <v>#VALUE!</v>
      </c>
      <c r="P3650" t="e">
        <v>#VALUE!</v>
      </c>
      <c r="R3650" t="e">
        <v>#VALUE!</v>
      </c>
      <c r="S3650" t="s">
        <v>35</v>
      </c>
    </row>
    <row r="3651" spans="12:19" x14ac:dyDescent="0.25">
      <c r="L3651" t="str">
        <f t="shared" si="272"/>
        <v/>
      </c>
      <c r="M3651" t="str">
        <f t="shared" si="273"/>
        <v/>
      </c>
      <c r="N3651" t="e">
        <v>#VALUE!</v>
      </c>
      <c r="O3651" t="e">
        <v>#VALUE!</v>
      </c>
      <c r="P3651" t="e">
        <v>#VALUE!</v>
      </c>
      <c r="R3651" t="e">
        <v>#VALUE!</v>
      </c>
      <c r="S3651" t="s">
        <v>35</v>
      </c>
    </row>
    <row r="3652" spans="12:19" x14ac:dyDescent="0.25">
      <c r="L3652" t="str">
        <f t="shared" si="272"/>
        <v/>
      </c>
      <c r="M3652" t="str">
        <f t="shared" si="273"/>
        <v/>
      </c>
    </row>
    <row r="3653" spans="12:19" x14ac:dyDescent="0.25">
      <c r="L3653" t="str">
        <f t="shared" si="272"/>
        <v/>
      </c>
      <c r="M3653" t="str">
        <f t="shared" si="273"/>
        <v/>
      </c>
    </row>
    <row r="3654" spans="12:19" x14ac:dyDescent="0.25">
      <c r="L3654" t="str">
        <f t="shared" si="272"/>
        <v/>
      </c>
      <c r="M3654" t="str">
        <f t="shared" si="273"/>
        <v/>
      </c>
      <c r="N3654" t="s">
        <v>32</v>
      </c>
      <c r="O3654" t="s">
        <v>33</v>
      </c>
      <c r="P3654" t="s">
        <v>34</v>
      </c>
    </row>
    <row r="3655" spans="12:19" x14ac:dyDescent="0.25">
      <c r="L3655" t="str">
        <f t="shared" si="272"/>
        <v/>
      </c>
      <c r="M3655" t="str">
        <f t="shared" si="273"/>
        <v/>
      </c>
      <c r="N3655" t="e">
        <f>COS(RADIANS(M3655))</f>
        <v>#VALUE!</v>
      </c>
      <c r="O3655" t="str">
        <f>IFERROR(-COS(RADIANS(DEGREES(ASIN(((SIN(RADIANS(M3655)))*$C$26)/(SQRT((((SIN(RADIANS(M3655)))*$C$26)^2)+(($C$22-$C$25-(((SIN(RADIANS(90-M3655)))*$C$26))-$C$23)^2))))))),"")</f>
        <v/>
      </c>
      <c r="P3655" t="e">
        <f>N3655</f>
        <v>#VALUE!</v>
      </c>
      <c r="R3655">
        <v>0</v>
      </c>
    </row>
    <row r="3656" spans="12:19" x14ac:dyDescent="0.25">
      <c r="L3656" t="str">
        <f t="shared" si="272"/>
        <v/>
      </c>
      <c r="M3656" t="str">
        <f t="shared" si="273"/>
        <v/>
      </c>
      <c r="N3656" t="e">
        <f>SIN(RADIANS(M3655))</f>
        <v>#VALUE!</v>
      </c>
      <c r="O3656" t="e">
        <f>SIN(RADIANS(DEGREES(ASIN(((SIN(RADIANS(M3655)))*$C$26)/(SQRT((((SIN(RADIANS(M3655)))*$C$26)^2)+(($C$22-$C$25-(((SIN(RADIANS(90-M3655)))*$C$26))-$C$23)^2)))))))</f>
        <v>#VALUE!</v>
      </c>
      <c r="P3656" t="e">
        <f>N3656</f>
        <v>#VALUE!</v>
      </c>
      <c r="R3656">
        <f>$C$6</f>
        <v>1333.5</v>
      </c>
    </row>
    <row r="3657" spans="12:19" x14ac:dyDescent="0.25">
      <c r="L3657" t="str">
        <f t="shared" si="272"/>
        <v/>
      </c>
      <c r="M3657" t="str">
        <f t="shared" si="273"/>
        <v/>
      </c>
      <c r="N3657">
        <v>0</v>
      </c>
      <c r="O3657" t="e">
        <f>$C$23*O3656</f>
        <v>#VALUE!</v>
      </c>
      <c r="P3657" t="e">
        <f>$C$22*P3656</f>
        <v>#VALUE!</v>
      </c>
      <c r="R3657">
        <f>$C$20*$C$6</f>
        <v>25325.832000000002</v>
      </c>
    </row>
    <row r="3658" spans="12:19" x14ac:dyDescent="0.25">
      <c r="L3658" t="str">
        <f t="shared" si="272"/>
        <v/>
      </c>
      <c r="M3658" t="str">
        <f t="shared" si="273"/>
        <v/>
      </c>
    </row>
    <row r="3659" spans="12:19" x14ac:dyDescent="0.25">
      <c r="L3659" t="str">
        <f t="shared" si="272"/>
        <v/>
      </c>
      <c r="M3659" t="str">
        <f t="shared" si="273"/>
        <v/>
      </c>
      <c r="N3659" t="e">
        <f t="array" ref="N3659:P3661">MINVERSE(N3655:P3657)</f>
        <v>#VALUE!</v>
      </c>
      <c r="O3659" t="e">
        <v>#VALUE!</v>
      </c>
      <c r="P3659" t="e">
        <v>#VALUE!</v>
      </c>
      <c r="R3659" t="e">
        <f t="array" ref="R3659:R3661">MMULT(N3659:P3661,R3655:R3657)</f>
        <v>#VALUE!</v>
      </c>
      <c r="S3659" t="s">
        <v>35</v>
      </c>
    </row>
    <row r="3660" spans="12:19" x14ac:dyDescent="0.25">
      <c r="L3660" t="str">
        <f t="shared" ref="L3660:L3723" si="274">IF(M3660="","",L3650+1)</f>
        <v/>
      </c>
      <c r="M3660" t="str">
        <f t="shared" si="273"/>
        <v/>
      </c>
      <c r="N3660" t="e">
        <v>#VALUE!</v>
      </c>
      <c r="O3660" t="e">
        <v>#VALUE!</v>
      </c>
      <c r="P3660" t="e">
        <v>#VALUE!</v>
      </c>
      <c r="R3660" t="e">
        <v>#VALUE!</v>
      </c>
      <c r="S3660" t="s">
        <v>35</v>
      </c>
    </row>
    <row r="3661" spans="12:19" x14ac:dyDescent="0.25">
      <c r="L3661" t="str">
        <f t="shared" si="274"/>
        <v/>
      </c>
      <c r="M3661" t="str">
        <f t="shared" si="273"/>
        <v/>
      </c>
      <c r="N3661" t="e">
        <v>#VALUE!</v>
      </c>
      <c r="O3661" t="e">
        <v>#VALUE!</v>
      </c>
      <c r="P3661" t="e">
        <v>#VALUE!</v>
      </c>
      <c r="R3661" t="e">
        <v>#VALUE!</v>
      </c>
      <c r="S3661" t="s">
        <v>35</v>
      </c>
    </row>
    <row r="3662" spans="12:19" x14ac:dyDescent="0.25">
      <c r="L3662" t="str">
        <f t="shared" si="274"/>
        <v/>
      </c>
      <c r="M3662" t="str">
        <f t="shared" si="273"/>
        <v/>
      </c>
    </row>
    <row r="3663" spans="12:19" x14ac:dyDescent="0.25">
      <c r="L3663" t="str">
        <f t="shared" si="274"/>
        <v/>
      </c>
      <c r="M3663" t="str">
        <f t="shared" si="273"/>
        <v/>
      </c>
    </row>
    <row r="3664" spans="12:19" x14ac:dyDescent="0.25">
      <c r="L3664" t="str">
        <f t="shared" si="274"/>
        <v/>
      </c>
      <c r="M3664" t="str">
        <f t="shared" si="273"/>
        <v/>
      </c>
      <c r="N3664" t="s">
        <v>32</v>
      </c>
      <c r="O3664" t="s">
        <v>33</v>
      </c>
      <c r="P3664" t="s">
        <v>34</v>
      </c>
    </row>
    <row r="3665" spans="12:19" x14ac:dyDescent="0.25">
      <c r="L3665" t="str">
        <f t="shared" si="274"/>
        <v/>
      </c>
      <c r="M3665" t="str">
        <f t="shared" si="273"/>
        <v/>
      </c>
      <c r="N3665" t="e">
        <f>COS(RADIANS(M3665))</f>
        <v>#VALUE!</v>
      </c>
      <c r="O3665" t="str">
        <f>IFERROR(-COS(RADIANS(DEGREES(ASIN(((SIN(RADIANS(M3665)))*$C$26)/(SQRT((((SIN(RADIANS(M3665)))*$C$26)^2)+(($C$22-$C$25-(((SIN(RADIANS(90-M3665)))*$C$26))-$C$23)^2))))))),"")</f>
        <v/>
      </c>
      <c r="P3665" t="e">
        <f>N3665</f>
        <v>#VALUE!</v>
      </c>
      <c r="R3665">
        <v>0</v>
      </c>
    </row>
    <row r="3666" spans="12:19" x14ac:dyDescent="0.25">
      <c r="L3666" t="str">
        <f t="shared" si="274"/>
        <v/>
      </c>
      <c r="M3666" t="str">
        <f t="shared" si="273"/>
        <v/>
      </c>
      <c r="N3666" t="e">
        <f>SIN(RADIANS(M3665))</f>
        <v>#VALUE!</v>
      </c>
      <c r="O3666" t="e">
        <f>SIN(RADIANS(DEGREES(ASIN(((SIN(RADIANS(M3665)))*$C$26)/(SQRT((((SIN(RADIANS(M3665)))*$C$26)^2)+(($C$22-$C$25-(((SIN(RADIANS(90-M3665)))*$C$26))-$C$23)^2)))))))</f>
        <v>#VALUE!</v>
      </c>
      <c r="P3666" t="e">
        <f>N3666</f>
        <v>#VALUE!</v>
      </c>
      <c r="R3666">
        <f>$C$6</f>
        <v>1333.5</v>
      </c>
    </row>
    <row r="3667" spans="12:19" x14ac:dyDescent="0.25">
      <c r="L3667" t="str">
        <f t="shared" si="274"/>
        <v/>
      </c>
      <c r="M3667" t="str">
        <f t="shared" si="273"/>
        <v/>
      </c>
      <c r="N3667">
        <v>0</v>
      </c>
      <c r="O3667" t="e">
        <f>$C$23*O3666</f>
        <v>#VALUE!</v>
      </c>
      <c r="P3667" t="e">
        <f>$C$22*P3666</f>
        <v>#VALUE!</v>
      </c>
      <c r="R3667">
        <f>$C$20*$C$6</f>
        <v>25325.832000000002</v>
      </c>
    </row>
    <row r="3668" spans="12:19" x14ac:dyDescent="0.25">
      <c r="L3668" t="str">
        <f t="shared" si="274"/>
        <v/>
      </c>
      <c r="M3668" t="str">
        <f t="shared" si="273"/>
        <v/>
      </c>
    </row>
    <row r="3669" spans="12:19" x14ac:dyDescent="0.25">
      <c r="L3669" t="str">
        <f t="shared" si="274"/>
        <v/>
      </c>
      <c r="M3669" t="str">
        <f t="shared" si="273"/>
        <v/>
      </c>
      <c r="N3669" t="e">
        <f t="array" ref="N3669:P3671">MINVERSE(N3665:P3667)</f>
        <v>#VALUE!</v>
      </c>
      <c r="O3669" t="e">
        <v>#VALUE!</v>
      </c>
      <c r="P3669" t="e">
        <v>#VALUE!</v>
      </c>
      <c r="R3669" t="e">
        <f t="array" ref="R3669:R3671">MMULT(N3669:P3671,R3665:R3667)</f>
        <v>#VALUE!</v>
      </c>
      <c r="S3669" t="s">
        <v>35</v>
      </c>
    </row>
    <row r="3670" spans="12:19" x14ac:dyDescent="0.25">
      <c r="L3670" t="str">
        <f t="shared" si="274"/>
        <v/>
      </c>
      <c r="M3670" t="str">
        <f t="shared" si="273"/>
        <v/>
      </c>
      <c r="N3670" t="e">
        <v>#VALUE!</v>
      </c>
      <c r="O3670" t="e">
        <v>#VALUE!</v>
      </c>
      <c r="P3670" t="e">
        <v>#VALUE!</v>
      </c>
      <c r="R3670" t="e">
        <v>#VALUE!</v>
      </c>
      <c r="S3670" t="s">
        <v>35</v>
      </c>
    </row>
    <row r="3671" spans="12:19" x14ac:dyDescent="0.25">
      <c r="L3671" t="str">
        <f t="shared" si="274"/>
        <v/>
      </c>
      <c r="M3671" t="str">
        <f t="shared" si="273"/>
        <v/>
      </c>
      <c r="N3671" t="e">
        <v>#VALUE!</v>
      </c>
      <c r="O3671" t="e">
        <v>#VALUE!</v>
      </c>
      <c r="P3671" t="e">
        <v>#VALUE!</v>
      </c>
      <c r="R3671" t="e">
        <v>#VALUE!</v>
      </c>
      <c r="S3671" t="s">
        <v>35</v>
      </c>
    </row>
    <row r="3672" spans="12:19" x14ac:dyDescent="0.25">
      <c r="L3672" t="str">
        <f t="shared" si="274"/>
        <v/>
      </c>
      <c r="M3672" t="str">
        <f t="shared" si="273"/>
        <v/>
      </c>
    </row>
    <row r="3673" spans="12:19" x14ac:dyDescent="0.25">
      <c r="L3673" t="str">
        <f t="shared" si="274"/>
        <v/>
      </c>
      <c r="M3673" t="str">
        <f t="shared" si="273"/>
        <v/>
      </c>
    </row>
    <row r="3674" spans="12:19" x14ac:dyDescent="0.25">
      <c r="L3674" t="str">
        <f t="shared" si="274"/>
        <v/>
      </c>
      <c r="M3674" t="str">
        <f t="shared" si="273"/>
        <v/>
      </c>
      <c r="N3674" t="s">
        <v>32</v>
      </c>
      <c r="O3674" t="s">
        <v>33</v>
      </c>
      <c r="P3674" t="s">
        <v>34</v>
      </c>
    </row>
    <row r="3675" spans="12:19" x14ac:dyDescent="0.25">
      <c r="L3675" t="str">
        <f t="shared" si="274"/>
        <v/>
      </c>
      <c r="M3675" t="str">
        <f t="shared" si="273"/>
        <v/>
      </c>
      <c r="N3675" t="e">
        <f>COS(RADIANS(M3675))</f>
        <v>#VALUE!</v>
      </c>
      <c r="O3675" t="str">
        <f>IFERROR(-COS(RADIANS(DEGREES(ASIN(((SIN(RADIANS(M3675)))*$C$26)/(SQRT((((SIN(RADIANS(M3675)))*$C$26)^2)+(($C$22-$C$25-(((SIN(RADIANS(90-M3675)))*$C$26))-$C$23)^2))))))),"")</f>
        <v/>
      </c>
      <c r="P3675" t="e">
        <f>N3675</f>
        <v>#VALUE!</v>
      </c>
      <c r="R3675">
        <v>0</v>
      </c>
    </row>
    <row r="3676" spans="12:19" x14ac:dyDescent="0.25">
      <c r="L3676" t="str">
        <f t="shared" si="274"/>
        <v/>
      </c>
      <c r="M3676" t="str">
        <f t="shared" si="273"/>
        <v/>
      </c>
      <c r="N3676" t="e">
        <f>SIN(RADIANS(M3675))</f>
        <v>#VALUE!</v>
      </c>
      <c r="O3676" t="e">
        <f>SIN(RADIANS(DEGREES(ASIN(((SIN(RADIANS(M3675)))*$C$26)/(SQRT((((SIN(RADIANS(M3675)))*$C$26)^2)+(($C$22-$C$25-(((SIN(RADIANS(90-M3675)))*$C$26))-$C$23)^2)))))))</f>
        <v>#VALUE!</v>
      </c>
      <c r="P3676" t="e">
        <f>N3676</f>
        <v>#VALUE!</v>
      </c>
      <c r="R3676">
        <f>$C$6</f>
        <v>1333.5</v>
      </c>
    </row>
    <row r="3677" spans="12:19" x14ac:dyDescent="0.25">
      <c r="L3677" t="str">
        <f t="shared" si="274"/>
        <v/>
      </c>
      <c r="M3677" t="str">
        <f t="shared" si="273"/>
        <v/>
      </c>
      <c r="N3677">
        <v>0</v>
      </c>
      <c r="O3677" t="e">
        <f>$C$23*O3676</f>
        <v>#VALUE!</v>
      </c>
      <c r="P3677" t="e">
        <f>$C$22*P3676</f>
        <v>#VALUE!</v>
      </c>
      <c r="R3677">
        <f>$C$20*$C$6</f>
        <v>25325.832000000002</v>
      </c>
    </row>
    <row r="3678" spans="12:19" x14ac:dyDescent="0.25">
      <c r="L3678" t="str">
        <f t="shared" si="274"/>
        <v/>
      </c>
      <c r="M3678" t="str">
        <f t="shared" si="273"/>
        <v/>
      </c>
    </row>
    <row r="3679" spans="12:19" x14ac:dyDescent="0.25">
      <c r="L3679" t="str">
        <f t="shared" si="274"/>
        <v/>
      </c>
      <c r="M3679" t="str">
        <f t="shared" si="273"/>
        <v/>
      </c>
      <c r="N3679" t="e">
        <f t="array" ref="N3679:P3681">MINVERSE(N3675:P3677)</f>
        <v>#VALUE!</v>
      </c>
      <c r="O3679" t="e">
        <v>#VALUE!</v>
      </c>
      <c r="P3679" t="e">
        <v>#VALUE!</v>
      </c>
      <c r="R3679" t="e">
        <f t="array" ref="R3679:R3681">MMULT(N3679:P3681,R3675:R3677)</f>
        <v>#VALUE!</v>
      </c>
      <c r="S3679" t="s">
        <v>35</v>
      </c>
    </row>
    <row r="3680" spans="12:19" x14ac:dyDescent="0.25">
      <c r="L3680" t="str">
        <f t="shared" si="274"/>
        <v/>
      </c>
      <c r="M3680" t="str">
        <f t="shared" si="273"/>
        <v/>
      </c>
      <c r="N3680" t="e">
        <v>#VALUE!</v>
      </c>
      <c r="O3680" t="e">
        <v>#VALUE!</v>
      </c>
      <c r="P3680" t="e">
        <v>#VALUE!</v>
      </c>
      <c r="R3680" t="e">
        <v>#VALUE!</v>
      </c>
      <c r="S3680" t="s">
        <v>35</v>
      </c>
    </row>
    <row r="3681" spans="12:19" x14ac:dyDescent="0.25">
      <c r="L3681" t="str">
        <f t="shared" si="274"/>
        <v/>
      </c>
      <c r="M3681" t="str">
        <f t="shared" si="273"/>
        <v/>
      </c>
      <c r="N3681" t="e">
        <v>#VALUE!</v>
      </c>
      <c r="O3681" t="e">
        <v>#VALUE!</v>
      </c>
      <c r="P3681" t="e">
        <v>#VALUE!</v>
      </c>
      <c r="R3681" t="e">
        <v>#VALUE!</v>
      </c>
      <c r="S3681" t="s">
        <v>35</v>
      </c>
    </row>
    <row r="3682" spans="12:19" x14ac:dyDescent="0.25">
      <c r="L3682" t="str">
        <f t="shared" si="274"/>
        <v/>
      </c>
      <c r="M3682" t="str">
        <f t="shared" si="273"/>
        <v/>
      </c>
    </row>
    <row r="3683" spans="12:19" x14ac:dyDescent="0.25">
      <c r="L3683" t="str">
        <f t="shared" si="274"/>
        <v/>
      </c>
      <c r="M3683" t="str">
        <f t="shared" ref="M3683:M3746" si="275">IF(M3673="","",IF(((M3673+$O$61)&gt;=$O$49+($O$61/2)),"",(M3673+$O$61)))</f>
        <v/>
      </c>
    </row>
    <row r="3684" spans="12:19" x14ac:dyDescent="0.25">
      <c r="L3684" t="str">
        <f t="shared" si="274"/>
        <v/>
      </c>
      <c r="M3684" t="str">
        <f t="shared" si="275"/>
        <v/>
      </c>
      <c r="N3684" t="s">
        <v>32</v>
      </c>
      <c r="O3684" t="s">
        <v>33</v>
      </c>
      <c r="P3684" t="s">
        <v>34</v>
      </c>
    </row>
    <row r="3685" spans="12:19" x14ac:dyDescent="0.25">
      <c r="L3685" t="str">
        <f t="shared" si="274"/>
        <v/>
      </c>
      <c r="M3685" t="str">
        <f t="shared" si="275"/>
        <v/>
      </c>
      <c r="N3685" t="e">
        <f>COS(RADIANS(M3685))</f>
        <v>#VALUE!</v>
      </c>
      <c r="O3685" t="str">
        <f>IFERROR(-COS(RADIANS(DEGREES(ASIN(((SIN(RADIANS(M3685)))*$C$26)/(SQRT((((SIN(RADIANS(M3685)))*$C$26)^2)+(($C$22-$C$25-(((SIN(RADIANS(90-M3685)))*$C$26))-$C$23)^2))))))),"")</f>
        <v/>
      </c>
      <c r="P3685" t="e">
        <f>N3685</f>
        <v>#VALUE!</v>
      </c>
      <c r="R3685">
        <v>0</v>
      </c>
    </row>
    <row r="3686" spans="12:19" x14ac:dyDescent="0.25">
      <c r="L3686" t="str">
        <f t="shared" si="274"/>
        <v/>
      </c>
      <c r="M3686" t="str">
        <f t="shared" si="275"/>
        <v/>
      </c>
      <c r="N3686" t="e">
        <f>SIN(RADIANS(M3685))</f>
        <v>#VALUE!</v>
      </c>
      <c r="O3686" t="e">
        <f>SIN(RADIANS(DEGREES(ASIN(((SIN(RADIANS(M3685)))*$C$26)/(SQRT((((SIN(RADIANS(M3685)))*$C$26)^2)+(($C$22-$C$25-(((SIN(RADIANS(90-M3685)))*$C$26))-$C$23)^2)))))))</f>
        <v>#VALUE!</v>
      </c>
      <c r="P3686" t="e">
        <f>N3686</f>
        <v>#VALUE!</v>
      </c>
      <c r="R3686">
        <f>$C$6</f>
        <v>1333.5</v>
      </c>
    </row>
    <row r="3687" spans="12:19" x14ac:dyDescent="0.25">
      <c r="L3687" t="str">
        <f t="shared" si="274"/>
        <v/>
      </c>
      <c r="M3687" t="str">
        <f t="shared" si="275"/>
        <v/>
      </c>
      <c r="N3687">
        <v>0</v>
      </c>
      <c r="O3687" t="e">
        <f>$C$23*O3686</f>
        <v>#VALUE!</v>
      </c>
      <c r="P3687" t="e">
        <f>$C$22*P3686</f>
        <v>#VALUE!</v>
      </c>
      <c r="R3687">
        <f>$C$20*$C$6</f>
        <v>25325.832000000002</v>
      </c>
    </row>
    <row r="3688" spans="12:19" x14ac:dyDescent="0.25">
      <c r="L3688" t="str">
        <f t="shared" si="274"/>
        <v/>
      </c>
      <c r="M3688" t="str">
        <f t="shared" si="275"/>
        <v/>
      </c>
    </row>
    <row r="3689" spans="12:19" x14ac:dyDescent="0.25">
      <c r="L3689" t="str">
        <f t="shared" si="274"/>
        <v/>
      </c>
      <c r="M3689" t="str">
        <f t="shared" si="275"/>
        <v/>
      </c>
      <c r="N3689" t="e">
        <f t="array" ref="N3689:P3691">MINVERSE(N3685:P3687)</f>
        <v>#VALUE!</v>
      </c>
      <c r="O3689" t="e">
        <v>#VALUE!</v>
      </c>
      <c r="P3689" t="e">
        <v>#VALUE!</v>
      </c>
      <c r="R3689" t="e">
        <f t="array" ref="R3689:R3691">MMULT(N3689:P3691,R3685:R3687)</f>
        <v>#VALUE!</v>
      </c>
      <c r="S3689" t="s">
        <v>35</v>
      </c>
    </row>
    <row r="3690" spans="12:19" x14ac:dyDescent="0.25">
      <c r="L3690" t="str">
        <f t="shared" si="274"/>
        <v/>
      </c>
      <c r="M3690" t="str">
        <f t="shared" si="275"/>
        <v/>
      </c>
      <c r="N3690" t="e">
        <v>#VALUE!</v>
      </c>
      <c r="O3690" t="e">
        <v>#VALUE!</v>
      </c>
      <c r="P3690" t="e">
        <v>#VALUE!</v>
      </c>
      <c r="R3690" t="e">
        <v>#VALUE!</v>
      </c>
      <c r="S3690" t="s">
        <v>35</v>
      </c>
    </row>
    <row r="3691" spans="12:19" x14ac:dyDescent="0.25">
      <c r="L3691" t="str">
        <f t="shared" si="274"/>
        <v/>
      </c>
      <c r="M3691" t="str">
        <f t="shared" si="275"/>
        <v/>
      </c>
      <c r="N3691" t="e">
        <v>#VALUE!</v>
      </c>
      <c r="O3691" t="e">
        <v>#VALUE!</v>
      </c>
      <c r="P3691" t="e">
        <v>#VALUE!</v>
      </c>
      <c r="R3691" t="e">
        <v>#VALUE!</v>
      </c>
      <c r="S3691" t="s">
        <v>35</v>
      </c>
    </row>
    <row r="3692" spans="12:19" x14ac:dyDescent="0.25">
      <c r="L3692" t="str">
        <f t="shared" si="274"/>
        <v/>
      </c>
      <c r="M3692" t="str">
        <f t="shared" si="275"/>
        <v/>
      </c>
    </row>
    <row r="3693" spans="12:19" x14ac:dyDescent="0.25">
      <c r="L3693" t="str">
        <f t="shared" si="274"/>
        <v/>
      </c>
      <c r="M3693" t="str">
        <f t="shared" si="275"/>
        <v/>
      </c>
    </row>
    <row r="3694" spans="12:19" x14ac:dyDescent="0.25">
      <c r="L3694" t="str">
        <f t="shared" si="274"/>
        <v/>
      </c>
      <c r="M3694" t="str">
        <f t="shared" si="275"/>
        <v/>
      </c>
      <c r="N3694" t="s">
        <v>32</v>
      </c>
      <c r="O3694" t="s">
        <v>33</v>
      </c>
      <c r="P3694" t="s">
        <v>34</v>
      </c>
    </row>
    <row r="3695" spans="12:19" x14ac:dyDescent="0.25">
      <c r="L3695" t="str">
        <f t="shared" si="274"/>
        <v/>
      </c>
      <c r="M3695" t="str">
        <f t="shared" si="275"/>
        <v/>
      </c>
      <c r="N3695" t="e">
        <f>COS(RADIANS(M3695))</f>
        <v>#VALUE!</v>
      </c>
      <c r="O3695" t="str">
        <f>IFERROR(-COS(RADIANS(DEGREES(ASIN(((SIN(RADIANS(M3695)))*$C$26)/(SQRT((((SIN(RADIANS(M3695)))*$C$26)^2)+(($C$22-$C$25-(((SIN(RADIANS(90-M3695)))*$C$26))-$C$23)^2))))))),"")</f>
        <v/>
      </c>
      <c r="P3695" t="e">
        <f>N3695</f>
        <v>#VALUE!</v>
      </c>
      <c r="R3695">
        <v>0</v>
      </c>
    </row>
    <row r="3696" spans="12:19" x14ac:dyDescent="0.25">
      <c r="L3696" t="str">
        <f t="shared" si="274"/>
        <v/>
      </c>
      <c r="M3696" t="str">
        <f t="shared" si="275"/>
        <v/>
      </c>
      <c r="N3696" t="e">
        <f>SIN(RADIANS(M3695))</f>
        <v>#VALUE!</v>
      </c>
      <c r="O3696" t="e">
        <f>SIN(RADIANS(DEGREES(ASIN(((SIN(RADIANS(M3695)))*$C$26)/(SQRT((((SIN(RADIANS(M3695)))*$C$26)^2)+(($C$22-$C$25-(((SIN(RADIANS(90-M3695)))*$C$26))-$C$23)^2)))))))</f>
        <v>#VALUE!</v>
      </c>
      <c r="P3696" t="e">
        <f>N3696</f>
        <v>#VALUE!</v>
      </c>
      <c r="R3696">
        <f>$C$6</f>
        <v>1333.5</v>
      </c>
    </row>
    <row r="3697" spans="12:19" x14ac:dyDescent="0.25">
      <c r="L3697" t="str">
        <f t="shared" si="274"/>
        <v/>
      </c>
      <c r="M3697" t="str">
        <f t="shared" si="275"/>
        <v/>
      </c>
      <c r="N3697">
        <v>0</v>
      </c>
      <c r="O3697" t="e">
        <f>$C$23*O3696</f>
        <v>#VALUE!</v>
      </c>
      <c r="P3697" t="e">
        <f>$C$22*P3696</f>
        <v>#VALUE!</v>
      </c>
      <c r="R3697">
        <f>$C$20*$C$6</f>
        <v>25325.832000000002</v>
      </c>
    </row>
    <row r="3698" spans="12:19" x14ac:dyDescent="0.25">
      <c r="L3698" t="str">
        <f t="shared" si="274"/>
        <v/>
      </c>
      <c r="M3698" t="str">
        <f t="shared" si="275"/>
        <v/>
      </c>
    </row>
    <row r="3699" spans="12:19" x14ac:dyDescent="0.25">
      <c r="L3699" t="str">
        <f t="shared" si="274"/>
        <v/>
      </c>
      <c r="M3699" t="str">
        <f t="shared" si="275"/>
        <v/>
      </c>
      <c r="N3699" t="e">
        <f t="array" ref="N3699:P3701">MINVERSE(N3695:P3697)</f>
        <v>#VALUE!</v>
      </c>
      <c r="O3699" t="e">
        <v>#VALUE!</v>
      </c>
      <c r="P3699" t="e">
        <v>#VALUE!</v>
      </c>
      <c r="R3699" t="e">
        <f t="array" ref="R3699:R3701">MMULT(N3699:P3701,R3695:R3697)</f>
        <v>#VALUE!</v>
      </c>
      <c r="S3699" t="s">
        <v>35</v>
      </c>
    </row>
    <row r="3700" spans="12:19" x14ac:dyDescent="0.25">
      <c r="L3700" t="str">
        <f t="shared" si="274"/>
        <v/>
      </c>
      <c r="M3700" t="str">
        <f t="shared" si="275"/>
        <v/>
      </c>
      <c r="N3700" t="e">
        <v>#VALUE!</v>
      </c>
      <c r="O3700" t="e">
        <v>#VALUE!</v>
      </c>
      <c r="P3700" t="e">
        <v>#VALUE!</v>
      </c>
      <c r="R3700" t="e">
        <v>#VALUE!</v>
      </c>
      <c r="S3700" t="s">
        <v>35</v>
      </c>
    </row>
    <row r="3701" spans="12:19" x14ac:dyDescent="0.25">
      <c r="L3701" t="str">
        <f t="shared" si="274"/>
        <v/>
      </c>
      <c r="M3701" t="str">
        <f t="shared" si="275"/>
        <v/>
      </c>
      <c r="N3701" t="e">
        <v>#VALUE!</v>
      </c>
      <c r="O3701" t="e">
        <v>#VALUE!</v>
      </c>
      <c r="P3701" t="e">
        <v>#VALUE!</v>
      </c>
      <c r="R3701" t="e">
        <v>#VALUE!</v>
      </c>
      <c r="S3701" t="s">
        <v>35</v>
      </c>
    </row>
    <row r="3702" spans="12:19" x14ac:dyDescent="0.25">
      <c r="L3702" t="str">
        <f t="shared" si="274"/>
        <v/>
      </c>
      <c r="M3702" t="str">
        <f t="shared" si="275"/>
        <v/>
      </c>
    </row>
    <row r="3703" spans="12:19" x14ac:dyDescent="0.25">
      <c r="L3703" t="str">
        <f t="shared" si="274"/>
        <v/>
      </c>
      <c r="M3703" t="str">
        <f t="shared" si="275"/>
        <v/>
      </c>
    </row>
    <row r="3704" spans="12:19" x14ac:dyDescent="0.25">
      <c r="L3704" t="str">
        <f t="shared" si="274"/>
        <v/>
      </c>
      <c r="M3704" t="str">
        <f t="shared" si="275"/>
        <v/>
      </c>
      <c r="N3704" t="s">
        <v>32</v>
      </c>
      <c r="O3704" t="s">
        <v>33</v>
      </c>
      <c r="P3704" t="s">
        <v>34</v>
      </c>
    </row>
    <row r="3705" spans="12:19" x14ac:dyDescent="0.25">
      <c r="L3705" t="str">
        <f t="shared" si="274"/>
        <v/>
      </c>
      <c r="M3705" t="str">
        <f t="shared" si="275"/>
        <v/>
      </c>
      <c r="N3705" t="e">
        <f>COS(RADIANS(M3705))</f>
        <v>#VALUE!</v>
      </c>
      <c r="O3705" t="str">
        <f>IFERROR(-COS(RADIANS(DEGREES(ASIN(((SIN(RADIANS(M3705)))*$C$26)/(SQRT((((SIN(RADIANS(M3705)))*$C$26)^2)+(($C$22-$C$25-(((SIN(RADIANS(90-M3705)))*$C$26))-$C$23)^2))))))),"")</f>
        <v/>
      </c>
      <c r="P3705" t="e">
        <f>N3705</f>
        <v>#VALUE!</v>
      </c>
      <c r="R3705">
        <v>0</v>
      </c>
    </row>
    <row r="3706" spans="12:19" x14ac:dyDescent="0.25">
      <c r="L3706" t="str">
        <f t="shared" si="274"/>
        <v/>
      </c>
      <c r="M3706" t="str">
        <f t="shared" si="275"/>
        <v/>
      </c>
      <c r="N3706" t="e">
        <f>SIN(RADIANS(M3705))</f>
        <v>#VALUE!</v>
      </c>
      <c r="O3706" t="e">
        <f>SIN(RADIANS(DEGREES(ASIN(((SIN(RADIANS(M3705)))*$C$26)/(SQRT((((SIN(RADIANS(M3705)))*$C$26)^2)+(($C$22-$C$25-(((SIN(RADIANS(90-M3705)))*$C$26))-$C$23)^2)))))))</f>
        <v>#VALUE!</v>
      </c>
      <c r="P3706" t="e">
        <f>N3706</f>
        <v>#VALUE!</v>
      </c>
      <c r="R3706">
        <f>$C$6</f>
        <v>1333.5</v>
      </c>
    </row>
    <row r="3707" spans="12:19" x14ac:dyDescent="0.25">
      <c r="L3707" t="str">
        <f t="shared" si="274"/>
        <v/>
      </c>
      <c r="M3707" t="str">
        <f t="shared" si="275"/>
        <v/>
      </c>
      <c r="N3707">
        <v>0</v>
      </c>
      <c r="O3707" t="e">
        <f>$C$23*O3706</f>
        <v>#VALUE!</v>
      </c>
      <c r="P3707" t="e">
        <f>$C$22*P3706</f>
        <v>#VALUE!</v>
      </c>
      <c r="R3707">
        <f>$C$20*$C$6</f>
        <v>25325.832000000002</v>
      </c>
    </row>
    <row r="3708" spans="12:19" x14ac:dyDescent="0.25">
      <c r="L3708" t="str">
        <f t="shared" si="274"/>
        <v/>
      </c>
      <c r="M3708" t="str">
        <f t="shared" si="275"/>
        <v/>
      </c>
    </row>
    <row r="3709" spans="12:19" x14ac:dyDescent="0.25">
      <c r="L3709" t="str">
        <f t="shared" si="274"/>
        <v/>
      </c>
      <c r="M3709" t="str">
        <f t="shared" si="275"/>
        <v/>
      </c>
      <c r="N3709" t="e">
        <f t="array" ref="N3709:P3711">MINVERSE(N3705:P3707)</f>
        <v>#VALUE!</v>
      </c>
      <c r="O3709" t="e">
        <v>#VALUE!</v>
      </c>
      <c r="P3709" t="e">
        <v>#VALUE!</v>
      </c>
      <c r="R3709" t="e">
        <f t="array" ref="R3709:R3711">MMULT(N3709:P3711,R3705:R3707)</f>
        <v>#VALUE!</v>
      </c>
      <c r="S3709" t="s">
        <v>35</v>
      </c>
    </row>
    <row r="3710" spans="12:19" x14ac:dyDescent="0.25">
      <c r="L3710" t="str">
        <f t="shared" si="274"/>
        <v/>
      </c>
      <c r="M3710" t="str">
        <f t="shared" si="275"/>
        <v/>
      </c>
      <c r="N3710" t="e">
        <v>#VALUE!</v>
      </c>
      <c r="O3710" t="e">
        <v>#VALUE!</v>
      </c>
      <c r="P3710" t="e">
        <v>#VALUE!</v>
      </c>
      <c r="R3710" t="e">
        <v>#VALUE!</v>
      </c>
      <c r="S3710" t="s">
        <v>35</v>
      </c>
    </row>
    <row r="3711" spans="12:19" x14ac:dyDescent="0.25">
      <c r="L3711" t="str">
        <f t="shared" si="274"/>
        <v/>
      </c>
      <c r="M3711" t="str">
        <f t="shared" si="275"/>
        <v/>
      </c>
      <c r="N3711" t="e">
        <v>#VALUE!</v>
      </c>
      <c r="O3711" t="e">
        <v>#VALUE!</v>
      </c>
      <c r="P3711" t="e">
        <v>#VALUE!</v>
      </c>
      <c r="R3711" t="e">
        <v>#VALUE!</v>
      </c>
      <c r="S3711" t="s">
        <v>35</v>
      </c>
    </row>
    <row r="3712" spans="12:19" x14ac:dyDescent="0.25">
      <c r="L3712" t="str">
        <f t="shared" si="274"/>
        <v/>
      </c>
      <c r="M3712" t="str">
        <f t="shared" si="275"/>
        <v/>
      </c>
    </row>
    <row r="3713" spans="12:19" x14ac:dyDescent="0.25">
      <c r="L3713" t="str">
        <f t="shared" si="274"/>
        <v/>
      </c>
      <c r="M3713" t="str">
        <f t="shared" si="275"/>
        <v/>
      </c>
    </row>
    <row r="3714" spans="12:19" x14ac:dyDescent="0.25">
      <c r="L3714" t="str">
        <f t="shared" si="274"/>
        <v/>
      </c>
      <c r="M3714" t="str">
        <f t="shared" si="275"/>
        <v/>
      </c>
      <c r="N3714" t="s">
        <v>32</v>
      </c>
      <c r="O3714" t="s">
        <v>33</v>
      </c>
      <c r="P3714" t="s">
        <v>34</v>
      </c>
    </row>
    <row r="3715" spans="12:19" x14ac:dyDescent="0.25">
      <c r="L3715" t="str">
        <f t="shared" si="274"/>
        <v/>
      </c>
      <c r="M3715" t="str">
        <f t="shared" si="275"/>
        <v/>
      </c>
      <c r="N3715" t="e">
        <f>COS(RADIANS(M3715))</f>
        <v>#VALUE!</v>
      </c>
      <c r="O3715" t="str">
        <f>IFERROR(-COS(RADIANS(DEGREES(ASIN(((SIN(RADIANS(M3715)))*$C$26)/(SQRT((((SIN(RADIANS(M3715)))*$C$26)^2)+(($C$22-$C$25-(((SIN(RADIANS(90-M3715)))*$C$26))-$C$23)^2))))))),"")</f>
        <v/>
      </c>
      <c r="P3715" t="e">
        <f>N3715</f>
        <v>#VALUE!</v>
      </c>
      <c r="R3715">
        <v>0</v>
      </c>
    </row>
    <row r="3716" spans="12:19" x14ac:dyDescent="0.25">
      <c r="L3716" t="str">
        <f t="shared" si="274"/>
        <v/>
      </c>
      <c r="M3716" t="str">
        <f t="shared" si="275"/>
        <v/>
      </c>
      <c r="N3716" t="e">
        <f>SIN(RADIANS(M3715))</f>
        <v>#VALUE!</v>
      </c>
      <c r="O3716" t="e">
        <f>SIN(RADIANS(DEGREES(ASIN(((SIN(RADIANS(M3715)))*$C$26)/(SQRT((((SIN(RADIANS(M3715)))*$C$26)^2)+(($C$22-$C$25-(((SIN(RADIANS(90-M3715)))*$C$26))-$C$23)^2)))))))</f>
        <v>#VALUE!</v>
      </c>
      <c r="P3716" t="e">
        <f>N3716</f>
        <v>#VALUE!</v>
      </c>
      <c r="R3716">
        <f>$C$6</f>
        <v>1333.5</v>
      </c>
    </row>
    <row r="3717" spans="12:19" x14ac:dyDescent="0.25">
      <c r="L3717" t="str">
        <f t="shared" si="274"/>
        <v/>
      </c>
      <c r="M3717" t="str">
        <f t="shared" si="275"/>
        <v/>
      </c>
      <c r="N3717">
        <v>0</v>
      </c>
      <c r="O3717" t="e">
        <f>$C$23*O3716</f>
        <v>#VALUE!</v>
      </c>
      <c r="P3717" t="e">
        <f>$C$22*P3716</f>
        <v>#VALUE!</v>
      </c>
      <c r="R3717">
        <f>$C$20*$C$6</f>
        <v>25325.832000000002</v>
      </c>
    </row>
    <row r="3718" spans="12:19" x14ac:dyDescent="0.25">
      <c r="L3718" t="str">
        <f t="shared" si="274"/>
        <v/>
      </c>
      <c r="M3718" t="str">
        <f t="shared" si="275"/>
        <v/>
      </c>
    </row>
    <row r="3719" spans="12:19" x14ac:dyDescent="0.25">
      <c r="L3719" t="str">
        <f t="shared" si="274"/>
        <v/>
      </c>
      <c r="M3719" t="str">
        <f t="shared" si="275"/>
        <v/>
      </c>
      <c r="N3719" t="e">
        <f t="array" ref="N3719:P3721">MINVERSE(N3715:P3717)</f>
        <v>#VALUE!</v>
      </c>
      <c r="O3719" t="e">
        <v>#VALUE!</v>
      </c>
      <c r="P3719" t="e">
        <v>#VALUE!</v>
      </c>
      <c r="R3719" t="e">
        <f t="array" ref="R3719:R3721">MMULT(N3719:P3721,R3715:R3717)</f>
        <v>#VALUE!</v>
      </c>
      <c r="S3719" t="s">
        <v>35</v>
      </c>
    </row>
    <row r="3720" spans="12:19" x14ac:dyDescent="0.25">
      <c r="L3720" t="str">
        <f t="shared" si="274"/>
        <v/>
      </c>
      <c r="M3720" t="str">
        <f t="shared" si="275"/>
        <v/>
      </c>
      <c r="N3720" t="e">
        <v>#VALUE!</v>
      </c>
      <c r="O3720" t="e">
        <v>#VALUE!</v>
      </c>
      <c r="P3720" t="e">
        <v>#VALUE!</v>
      </c>
      <c r="R3720" t="e">
        <v>#VALUE!</v>
      </c>
      <c r="S3720" t="s">
        <v>35</v>
      </c>
    </row>
    <row r="3721" spans="12:19" x14ac:dyDescent="0.25">
      <c r="L3721" t="str">
        <f t="shared" si="274"/>
        <v/>
      </c>
      <c r="M3721" t="str">
        <f t="shared" si="275"/>
        <v/>
      </c>
      <c r="N3721" t="e">
        <v>#VALUE!</v>
      </c>
      <c r="O3721" t="e">
        <v>#VALUE!</v>
      </c>
      <c r="P3721" t="e">
        <v>#VALUE!</v>
      </c>
      <c r="R3721" t="e">
        <v>#VALUE!</v>
      </c>
      <c r="S3721" t="s">
        <v>35</v>
      </c>
    </row>
    <row r="3722" spans="12:19" x14ac:dyDescent="0.25">
      <c r="L3722" t="str">
        <f t="shared" si="274"/>
        <v/>
      </c>
      <c r="M3722" t="str">
        <f t="shared" si="275"/>
        <v/>
      </c>
    </row>
    <row r="3723" spans="12:19" x14ac:dyDescent="0.25">
      <c r="L3723" t="str">
        <f t="shared" si="274"/>
        <v/>
      </c>
      <c r="M3723" t="str">
        <f t="shared" si="275"/>
        <v/>
      </c>
    </row>
    <row r="3724" spans="12:19" x14ac:dyDescent="0.25">
      <c r="L3724" t="str">
        <f t="shared" ref="L3724:L3787" si="276">IF(M3724="","",L3714+1)</f>
        <v/>
      </c>
      <c r="M3724" t="str">
        <f t="shared" si="275"/>
        <v/>
      </c>
      <c r="N3724" t="s">
        <v>32</v>
      </c>
      <c r="O3724" t="s">
        <v>33</v>
      </c>
      <c r="P3724" t="s">
        <v>34</v>
      </c>
    </row>
    <row r="3725" spans="12:19" x14ac:dyDescent="0.25">
      <c r="L3725" t="str">
        <f t="shared" si="276"/>
        <v/>
      </c>
      <c r="M3725" t="str">
        <f t="shared" si="275"/>
        <v/>
      </c>
      <c r="N3725" t="e">
        <f>COS(RADIANS(M3725))</f>
        <v>#VALUE!</v>
      </c>
      <c r="O3725" t="str">
        <f>IFERROR(-COS(RADIANS(DEGREES(ASIN(((SIN(RADIANS(M3725)))*$C$26)/(SQRT((((SIN(RADIANS(M3725)))*$C$26)^2)+(($C$22-$C$25-(((SIN(RADIANS(90-M3725)))*$C$26))-$C$23)^2))))))),"")</f>
        <v/>
      </c>
      <c r="P3725" t="e">
        <f>N3725</f>
        <v>#VALUE!</v>
      </c>
      <c r="R3725">
        <v>0</v>
      </c>
    </row>
    <row r="3726" spans="12:19" x14ac:dyDescent="0.25">
      <c r="L3726" t="str">
        <f t="shared" si="276"/>
        <v/>
      </c>
      <c r="M3726" t="str">
        <f t="shared" si="275"/>
        <v/>
      </c>
      <c r="N3726" t="e">
        <f>SIN(RADIANS(M3725))</f>
        <v>#VALUE!</v>
      </c>
      <c r="O3726" t="e">
        <f>SIN(RADIANS(DEGREES(ASIN(((SIN(RADIANS(M3725)))*$C$26)/(SQRT((((SIN(RADIANS(M3725)))*$C$26)^2)+(($C$22-$C$25-(((SIN(RADIANS(90-M3725)))*$C$26))-$C$23)^2)))))))</f>
        <v>#VALUE!</v>
      </c>
      <c r="P3726" t="e">
        <f>N3726</f>
        <v>#VALUE!</v>
      </c>
      <c r="R3726">
        <f>$C$6</f>
        <v>1333.5</v>
      </c>
    </row>
    <row r="3727" spans="12:19" x14ac:dyDescent="0.25">
      <c r="L3727" t="str">
        <f t="shared" si="276"/>
        <v/>
      </c>
      <c r="M3727" t="str">
        <f t="shared" si="275"/>
        <v/>
      </c>
      <c r="N3727">
        <v>0</v>
      </c>
      <c r="O3727" t="e">
        <f>$C$23*O3726</f>
        <v>#VALUE!</v>
      </c>
      <c r="P3727" t="e">
        <f>$C$22*P3726</f>
        <v>#VALUE!</v>
      </c>
      <c r="R3727">
        <f>$C$20*$C$6</f>
        <v>25325.832000000002</v>
      </c>
    </row>
    <row r="3728" spans="12:19" x14ac:dyDescent="0.25">
      <c r="L3728" t="str">
        <f t="shared" si="276"/>
        <v/>
      </c>
      <c r="M3728" t="str">
        <f t="shared" si="275"/>
        <v/>
      </c>
    </row>
    <row r="3729" spans="12:19" x14ac:dyDescent="0.25">
      <c r="L3729" t="str">
        <f t="shared" si="276"/>
        <v/>
      </c>
      <c r="M3729" t="str">
        <f t="shared" si="275"/>
        <v/>
      </c>
      <c r="N3729" t="e">
        <f t="array" ref="N3729:P3731">MINVERSE(N3725:P3727)</f>
        <v>#VALUE!</v>
      </c>
      <c r="O3729" t="e">
        <v>#VALUE!</v>
      </c>
      <c r="P3729" t="e">
        <v>#VALUE!</v>
      </c>
      <c r="R3729" t="e">
        <f t="array" ref="R3729:R3731">MMULT(N3729:P3731,R3725:R3727)</f>
        <v>#VALUE!</v>
      </c>
      <c r="S3729" t="s">
        <v>35</v>
      </c>
    </row>
    <row r="3730" spans="12:19" x14ac:dyDescent="0.25">
      <c r="L3730" t="str">
        <f t="shared" si="276"/>
        <v/>
      </c>
      <c r="M3730" t="str">
        <f t="shared" si="275"/>
        <v/>
      </c>
      <c r="N3730" t="e">
        <v>#VALUE!</v>
      </c>
      <c r="O3730" t="e">
        <v>#VALUE!</v>
      </c>
      <c r="P3730" t="e">
        <v>#VALUE!</v>
      </c>
      <c r="R3730" t="e">
        <v>#VALUE!</v>
      </c>
      <c r="S3730" t="s">
        <v>35</v>
      </c>
    </row>
    <row r="3731" spans="12:19" x14ac:dyDescent="0.25">
      <c r="L3731" t="str">
        <f t="shared" si="276"/>
        <v/>
      </c>
      <c r="M3731" t="str">
        <f t="shared" si="275"/>
        <v/>
      </c>
      <c r="N3731" t="e">
        <v>#VALUE!</v>
      </c>
      <c r="O3731" t="e">
        <v>#VALUE!</v>
      </c>
      <c r="P3731" t="e">
        <v>#VALUE!</v>
      </c>
      <c r="R3731" t="e">
        <v>#VALUE!</v>
      </c>
      <c r="S3731" t="s">
        <v>35</v>
      </c>
    </row>
    <row r="3732" spans="12:19" x14ac:dyDescent="0.25">
      <c r="L3732" t="str">
        <f t="shared" si="276"/>
        <v/>
      </c>
      <c r="M3732" t="str">
        <f t="shared" si="275"/>
        <v/>
      </c>
    </row>
    <row r="3733" spans="12:19" x14ac:dyDescent="0.25">
      <c r="L3733" t="str">
        <f t="shared" si="276"/>
        <v/>
      </c>
      <c r="M3733" t="str">
        <f t="shared" si="275"/>
        <v/>
      </c>
    </row>
    <row r="3734" spans="12:19" x14ac:dyDescent="0.25">
      <c r="L3734" t="str">
        <f t="shared" si="276"/>
        <v/>
      </c>
      <c r="M3734" t="str">
        <f t="shared" si="275"/>
        <v/>
      </c>
      <c r="N3734" t="s">
        <v>32</v>
      </c>
      <c r="O3734" t="s">
        <v>33</v>
      </c>
      <c r="P3734" t="s">
        <v>34</v>
      </c>
    </row>
    <row r="3735" spans="12:19" x14ac:dyDescent="0.25">
      <c r="L3735" t="str">
        <f t="shared" si="276"/>
        <v/>
      </c>
      <c r="M3735" t="str">
        <f t="shared" si="275"/>
        <v/>
      </c>
      <c r="N3735" t="e">
        <f>COS(RADIANS(M3735))</f>
        <v>#VALUE!</v>
      </c>
      <c r="O3735" t="str">
        <f>IFERROR(-COS(RADIANS(DEGREES(ASIN(((SIN(RADIANS(M3735)))*$C$26)/(SQRT((((SIN(RADIANS(M3735)))*$C$26)^2)+(($C$22-$C$25-(((SIN(RADIANS(90-M3735)))*$C$26))-$C$23)^2))))))),"")</f>
        <v/>
      </c>
      <c r="P3735" t="e">
        <f>N3735</f>
        <v>#VALUE!</v>
      </c>
      <c r="R3735">
        <v>0</v>
      </c>
    </row>
    <row r="3736" spans="12:19" x14ac:dyDescent="0.25">
      <c r="L3736" t="str">
        <f t="shared" si="276"/>
        <v/>
      </c>
      <c r="M3736" t="str">
        <f t="shared" si="275"/>
        <v/>
      </c>
      <c r="N3736" t="e">
        <f>SIN(RADIANS(M3735))</f>
        <v>#VALUE!</v>
      </c>
      <c r="O3736" t="e">
        <f>SIN(RADIANS(DEGREES(ASIN(((SIN(RADIANS(M3735)))*$C$26)/(SQRT((((SIN(RADIANS(M3735)))*$C$26)^2)+(($C$22-$C$25-(((SIN(RADIANS(90-M3735)))*$C$26))-$C$23)^2)))))))</f>
        <v>#VALUE!</v>
      </c>
      <c r="P3736" t="e">
        <f>N3736</f>
        <v>#VALUE!</v>
      </c>
      <c r="R3736">
        <f>$C$6</f>
        <v>1333.5</v>
      </c>
    </row>
    <row r="3737" spans="12:19" x14ac:dyDescent="0.25">
      <c r="L3737" t="str">
        <f t="shared" si="276"/>
        <v/>
      </c>
      <c r="M3737" t="str">
        <f t="shared" si="275"/>
        <v/>
      </c>
      <c r="N3737">
        <v>0</v>
      </c>
      <c r="O3737" t="e">
        <f>$C$23*O3736</f>
        <v>#VALUE!</v>
      </c>
      <c r="P3737" t="e">
        <f>$C$22*P3736</f>
        <v>#VALUE!</v>
      </c>
      <c r="R3737">
        <f>$C$20*$C$6</f>
        <v>25325.832000000002</v>
      </c>
    </row>
    <row r="3738" spans="12:19" x14ac:dyDescent="0.25">
      <c r="L3738" t="str">
        <f t="shared" si="276"/>
        <v/>
      </c>
      <c r="M3738" t="str">
        <f t="shared" si="275"/>
        <v/>
      </c>
    </row>
    <row r="3739" spans="12:19" x14ac:dyDescent="0.25">
      <c r="L3739" t="str">
        <f t="shared" si="276"/>
        <v/>
      </c>
      <c r="M3739" t="str">
        <f t="shared" si="275"/>
        <v/>
      </c>
      <c r="N3739" t="e">
        <f t="array" ref="N3739:P3741">MINVERSE(N3735:P3737)</f>
        <v>#VALUE!</v>
      </c>
      <c r="O3739" t="e">
        <v>#VALUE!</v>
      </c>
      <c r="P3739" t="e">
        <v>#VALUE!</v>
      </c>
      <c r="R3739" t="e">
        <f t="array" ref="R3739:R3741">MMULT(N3739:P3741,R3735:R3737)</f>
        <v>#VALUE!</v>
      </c>
      <c r="S3739" t="s">
        <v>35</v>
      </c>
    </row>
    <row r="3740" spans="12:19" x14ac:dyDescent="0.25">
      <c r="L3740" t="str">
        <f t="shared" si="276"/>
        <v/>
      </c>
      <c r="M3740" t="str">
        <f t="shared" si="275"/>
        <v/>
      </c>
      <c r="N3740" t="e">
        <v>#VALUE!</v>
      </c>
      <c r="O3740" t="e">
        <v>#VALUE!</v>
      </c>
      <c r="P3740" t="e">
        <v>#VALUE!</v>
      </c>
      <c r="R3740" t="e">
        <v>#VALUE!</v>
      </c>
      <c r="S3740" t="s">
        <v>35</v>
      </c>
    </row>
    <row r="3741" spans="12:19" x14ac:dyDescent="0.25">
      <c r="L3741" t="str">
        <f t="shared" si="276"/>
        <v/>
      </c>
      <c r="M3741" t="str">
        <f t="shared" si="275"/>
        <v/>
      </c>
      <c r="N3741" t="e">
        <v>#VALUE!</v>
      </c>
      <c r="O3741" t="e">
        <v>#VALUE!</v>
      </c>
      <c r="P3741" t="e">
        <v>#VALUE!</v>
      </c>
      <c r="R3741" t="e">
        <v>#VALUE!</v>
      </c>
      <c r="S3741" t="s">
        <v>35</v>
      </c>
    </row>
    <row r="3742" spans="12:19" x14ac:dyDescent="0.25">
      <c r="L3742" t="str">
        <f t="shared" si="276"/>
        <v/>
      </c>
      <c r="M3742" t="str">
        <f t="shared" si="275"/>
        <v/>
      </c>
    </row>
    <row r="3743" spans="12:19" x14ac:dyDescent="0.25">
      <c r="L3743" t="str">
        <f t="shared" si="276"/>
        <v/>
      </c>
      <c r="M3743" t="str">
        <f t="shared" si="275"/>
        <v/>
      </c>
    </row>
    <row r="3744" spans="12:19" x14ac:dyDescent="0.25">
      <c r="L3744" t="str">
        <f t="shared" si="276"/>
        <v/>
      </c>
      <c r="M3744" t="str">
        <f t="shared" si="275"/>
        <v/>
      </c>
      <c r="N3744" t="s">
        <v>32</v>
      </c>
      <c r="O3744" t="s">
        <v>33</v>
      </c>
      <c r="P3744" t="s">
        <v>34</v>
      </c>
    </row>
    <row r="3745" spans="12:19" x14ac:dyDescent="0.25">
      <c r="L3745" t="str">
        <f t="shared" si="276"/>
        <v/>
      </c>
      <c r="M3745" t="str">
        <f t="shared" si="275"/>
        <v/>
      </c>
      <c r="N3745" t="e">
        <f>COS(RADIANS(M3745))</f>
        <v>#VALUE!</v>
      </c>
      <c r="O3745" t="str">
        <f>IFERROR(-COS(RADIANS(DEGREES(ASIN(((SIN(RADIANS(M3745)))*$C$26)/(SQRT((((SIN(RADIANS(M3745)))*$C$26)^2)+(($C$22-$C$25-(((SIN(RADIANS(90-M3745)))*$C$26))-$C$23)^2))))))),"")</f>
        <v/>
      </c>
      <c r="P3745" t="e">
        <f>N3745</f>
        <v>#VALUE!</v>
      </c>
      <c r="R3745">
        <v>0</v>
      </c>
    </row>
    <row r="3746" spans="12:19" x14ac:dyDescent="0.25">
      <c r="L3746" t="str">
        <f t="shared" si="276"/>
        <v/>
      </c>
      <c r="M3746" t="str">
        <f t="shared" si="275"/>
        <v/>
      </c>
      <c r="N3746" t="e">
        <f>SIN(RADIANS(M3745))</f>
        <v>#VALUE!</v>
      </c>
      <c r="O3746" t="e">
        <f>SIN(RADIANS(DEGREES(ASIN(((SIN(RADIANS(M3745)))*$C$26)/(SQRT((((SIN(RADIANS(M3745)))*$C$26)^2)+(($C$22-$C$25-(((SIN(RADIANS(90-M3745)))*$C$26))-$C$23)^2)))))))</f>
        <v>#VALUE!</v>
      </c>
      <c r="P3746" t="e">
        <f>N3746</f>
        <v>#VALUE!</v>
      </c>
      <c r="R3746">
        <f>$C$6</f>
        <v>1333.5</v>
      </c>
    </row>
    <row r="3747" spans="12:19" x14ac:dyDescent="0.25">
      <c r="L3747" t="str">
        <f t="shared" si="276"/>
        <v/>
      </c>
      <c r="M3747" t="str">
        <f t="shared" ref="M3747:M3810" si="277">IF(M3737="","",IF(((M3737+$O$61)&gt;=$O$49+($O$61/2)),"",(M3737+$O$61)))</f>
        <v/>
      </c>
      <c r="N3747">
        <v>0</v>
      </c>
      <c r="O3747" t="e">
        <f>$C$23*O3746</f>
        <v>#VALUE!</v>
      </c>
      <c r="P3747" t="e">
        <f>$C$22*P3746</f>
        <v>#VALUE!</v>
      </c>
      <c r="R3747">
        <f>$C$20*$C$6</f>
        <v>25325.832000000002</v>
      </c>
    </row>
    <row r="3748" spans="12:19" x14ac:dyDescent="0.25">
      <c r="L3748" t="str">
        <f t="shared" si="276"/>
        <v/>
      </c>
      <c r="M3748" t="str">
        <f t="shared" si="277"/>
        <v/>
      </c>
    </row>
    <row r="3749" spans="12:19" x14ac:dyDescent="0.25">
      <c r="L3749" t="str">
        <f t="shared" si="276"/>
        <v/>
      </c>
      <c r="M3749" t="str">
        <f t="shared" si="277"/>
        <v/>
      </c>
      <c r="N3749" t="e">
        <f t="array" ref="N3749:P3751">MINVERSE(N3745:P3747)</f>
        <v>#VALUE!</v>
      </c>
      <c r="O3749" t="e">
        <v>#VALUE!</v>
      </c>
      <c r="P3749" t="e">
        <v>#VALUE!</v>
      </c>
      <c r="R3749" t="e">
        <f t="array" ref="R3749:R3751">MMULT(N3749:P3751,R3745:R3747)</f>
        <v>#VALUE!</v>
      </c>
      <c r="S3749" t="s">
        <v>35</v>
      </c>
    </row>
    <row r="3750" spans="12:19" x14ac:dyDescent="0.25">
      <c r="L3750" t="str">
        <f t="shared" si="276"/>
        <v/>
      </c>
      <c r="M3750" t="str">
        <f t="shared" si="277"/>
        <v/>
      </c>
      <c r="N3750" t="e">
        <v>#VALUE!</v>
      </c>
      <c r="O3750" t="e">
        <v>#VALUE!</v>
      </c>
      <c r="P3750" t="e">
        <v>#VALUE!</v>
      </c>
      <c r="R3750" t="e">
        <v>#VALUE!</v>
      </c>
      <c r="S3750" t="s">
        <v>35</v>
      </c>
    </row>
    <row r="3751" spans="12:19" x14ac:dyDescent="0.25">
      <c r="L3751" t="str">
        <f t="shared" si="276"/>
        <v/>
      </c>
      <c r="M3751" t="str">
        <f t="shared" si="277"/>
        <v/>
      </c>
      <c r="N3751" t="e">
        <v>#VALUE!</v>
      </c>
      <c r="O3751" t="e">
        <v>#VALUE!</v>
      </c>
      <c r="P3751" t="e">
        <v>#VALUE!</v>
      </c>
      <c r="R3751" t="e">
        <v>#VALUE!</v>
      </c>
      <c r="S3751" t="s">
        <v>35</v>
      </c>
    </row>
    <row r="3752" spans="12:19" x14ac:dyDescent="0.25">
      <c r="L3752" t="str">
        <f t="shared" si="276"/>
        <v/>
      </c>
      <c r="M3752" t="str">
        <f t="shared" si="277"/>
        <v/>
      </c>
    </row>
    <row r="3753" spans="12:19" x14ac:dyDescent="0.25">
      <c r="L3753" t="str">
        <f t="shared" si="276"/>
        <v/>
      </c>
      <c r="M3753" t="str">
        <f t="shared" si="277"/>
        <v/>
      </c>
    </row>
    <row r="3754" spans="12:19" x14ac:dyDescent="0.25">
      <c r="L3754" t="str">
        <f t="shared" si="276"/>
        <v/>
      </c>
      <c r="M3754" t="str">
        <f t="shared" si="277"/>
        <v/>
      </c>
      <c r="N3754" t="s">
        <v>32</v>
      </c>
      <c r="O3754" t="s">
        <v>33</v>
      </c>
      <c r="P3754" t="s">
        <v>34</v>
      </c>
    </row>
    <row r="3755" spans="12:19" x14ac:dyDescent="0.25">
      <c r="L3755" t="str">
        <f t="shared" si="276"/>
        <v/>
      </c>
      <c r="M3755" t="str">
        <f t="shared" si="277"/>
        <v/>
      </c>
      <c r="N3755" t="e">
        <f>COS(RADIANS(M3755))</f>
        <v>#VALUE!</v>
      </c>
      <c r="O3755" t="str">
        <f>IFERROR(-COS(RADIANS(DEGREES(ASIN(((SIN(RADIANS(M3755)))*$C$26)/(SQRT((((SIN(RADIANS(M3755)))*$C$26)^2)+(($C$22-$C$25-(((SIN(RADIANS(90-M3755)))*$C$26))-$C$23)^2))))))),"")</f>
        <v/>
      </c>
      <c r="P3755" t="e">
        <f>N3755</f>
        <v>#VALUE!</v>
      </c>
      <c r="R3755">
        <v>0</v>
      </c>
    </row>
    <row r="3756" spans="12:19" x14ac:dyDescent="0.25">
      <c r="L3756" t="str">
        <f t="shared" si="276"/>
        <v/>
      </c>
      <c r="M3756" t="str">
        <f t="shared" si="277"/>
        <v/>
      </c>
      <c r="N3756" t="e">
        <f>SIN(RADIANS(M3755))</f>
        <v>#VALUE!</v>
      </c>
      <c r="O3756" t="e">
        <f>SIN(RADIANS(DEGREES(ASIN(((SIN(RADIANS(M3755)))*$C$26)/(SQRT((((SIN(RADIANS(M3755)))*$C$26)^2)+(($C$22-$C$25-(((SIN(RADIANS(90-M3755)))*$C$26))-$C$23)^2)))))))</f>
        <v>#VALUE!</v>
      </c>
      <c r="P3756" t="e">
        <f>N3756</f>
        <v>#VALUE!</v>
      </c>
      <c r="R3756">
        <f>$C$6</f>
        <v>1333.5</v>
      </c>
    </row>
    <row r="3757" spans="12:19" x14ac:dyDescent="0.25">
      <c r="L3757" t="str">
        <f t="shared" si="276"/>
        <v/>
      </c>
      <c r="M3757" t="str">
        <f t="shared" si="277"/>
        <v/>
      </c>
      <c r="N3757">
        <v>0</v>
      </c>
      <c r="O3757" t="e">
        <f>$C$23*O3756</f>
        <v>#VALUE!</v>
      </c>
      <c r="P3757" t="e">
        <f>$C$22*P3756</f>
        <v>#VALUE!</v>
      </c>
      <c r="R3757">
        <f>$C$20*$C$6</f>
        <v>25325.832000000002</v>
      </c>
    </row>
    <row r="3758" spans="12:19" x14ac:dyDescent="0.25">
      <c r="L3758" t="str">
        <f t="shared" si="276"/>
        <v/>
      </c>
      <c r="M3758" t="str">
        <f t="shared" si="277"/>
        <v/>
      </c>
    </row>
    <row r="3759" spans="12:19" x14ac:dyDescent="0.25">
      <c r="L3759" t="str">
        <f t="shared" si="276"/>
        <v/>
      </c>
      <c r="M3759" t="str">
        <f t="shared" si="277"/>
        <v/>
      </c>
      <c r="N3759" t="e">
        <f t="array" ref="N3759:P3761">MINVERSE(N3755:P3757)</f>
        <v>#VALUE!</v>
      </c>
      <c r="O3759" t="e">
        <v>#VALUE!</v>
      </c>
      <c r="P3759" t="e">
        <v>#VALUE!</v>
      </c>
      <c r="R3759" t="e">
        <f t="array" ref="R3759:R3761">MMULT(N3759:P3761,R3755:R3757)</f>
        <v>#VALUE!</v>
      </c>
      <c r="S3759" t="s">
        <v>35</v>
      </c>
    </row>
    <row r="3760" spans="12:19" x14ac:dyDescent="0.25">
      <c r="L3760" t="str">
        <f t="shared" si="276"/>
        <v/>
      </c>
      <c r="M3760" t="str">
        <f t="shared" si="277"/>
        <v/>
      </c>
      <c r="N3760" t="e">
        <v>#VALUE!</v>
      </c>
      <c r="O3760" t="e">
        <v>#VALUE!</v>
      </c>
      <c r="P3760" t="e">
        <v>#VALUE!</v>
      </c>
      <c r="R3760" t="e">
        <v>#VALUE!</v>
      </c>
      <c r="S3760" t="s">
        <v>35</v>
      </c>
    </row>
    <row r="3761" spans="12:19" x14ac:dyDescent="0.25">
      <c r="L3761" t="str">
        <f t="shared" si="276"/>
        <v/>
      </c>
      <c r="M3761" t="str">
        <f t="shared" si="277"/>
        <v/>
      </c>
      <c r="N3761" t="e">
        <v>#VALUE!</v>
      </c>
      <c r="O3761" t="e">
        <v>#VALUE!</v>
      </c>
      <c r="P3761" t="e">
        <v>#VALUE!</v>
      </c>
      <c r="R3761" t="e">
        <v>#VALUE!</v>
      </c>
      <c r="S3761" t="s">
        <v>35</v>
      </c>
    </row>
    <row r="3762" spans="12:19" x14ac:dyDescent="0.25">
      <c r="L3762" t="str">
        <f t="shared" si="276"/>
        <v/>
      </c>
      <c r="M3762" t="str">
        <f t="shared" si="277"/>
        <v/>
      </c>
    </row>
    <row r="3763" spans="12:19" x14ac:dyDescent="0.25">
      <c r="L3763" t="str">
        <f t="shared" si="276"/>
        <v/>
      </c>
      <c r="M3763" t="str">
        <f t="shared" si="277"/>
        <v/>
      </c>
    </row>
    <row r="3764" spans="12:19" x14ac:dyDescent="0.25">
      <c r="L3764" t="str">
        <f t="shared" si="276"/>
        <v/>
      </c>
      <c r="M3764" t="str">
        <f t="shared" si="277"/>
        <v/>
      </c>
      <c r="N3764" t="s">
        <v>32</v>
      </c>
      <c r="O3764" t="s">
        <v>33</v>
      </c>
      <c r="P3764" t="s">
        <v>34</v>
      </c>
    </row>
    <row r="3765" spans="12:19" x14ac:dyDescent="0.25">
      <c r="L3765" t="str">
        <f t="shared" si="276"/>
        <v/>
      </c>
      <c r="M3765" t="str">
        <f t="shared" si="277"/>
        <v/>
      </c>
      <c r="N3765" t="e">
        <f>COS(RADIANS(M3765))</f>
        <v>#VALUE!</v>
      </c>
      <c r="O3765" t="str">
        <f>IFERROR(-COS(RADIANS(DEGREES(ASIN(((SIN(RADIANS(M3765)))*$C$26)/(SQRT((((SIN(RADIANS(M3765)))*$C$26)^2)+(($C$22-$C$25-(((SIN(RADIANS(90-M3765)))*$C$26))-$C$23)^2))))))),"")</f>
        <v/>
      </c>
      <c r="P3765" t="e">
        <f>N3765</f>
        <v>#VALUE!</v>
      </c>
      <c r="R3765">
        <v>0</v>
      </c>
    </row>
    <row r="3766" spans="12:19" x14ac:dyDescent="0.25">
      <c r="L3766" t="str">
        <f t="shared" si="276"/>
        <v/>
      </c>
      <c r="M3766" t="str">
        <f t="shared" si="277"/>
        <v/>
      </c>
      <c r="N3766" t="e">
        <f>SIN(RADIANS(M3765))</f>
        <v>#VALUE!</v>
      </c>
      <c r="O3766" t="e">
        <f>SIN(RADIANS(DEGREES(ASIN(((SIN(RADIANS(M3765)))*$C$26)/(SQRT((((SIN(RADIANS(M3765)))*$C$26)^2)+(($C$22-$C$25-(((SIN(RADIANS(90-M3765)))*$C$26))-$C$23)^2)))))))</f>
        <v>#VALUE!</v>
      </c>
      <c r="P3766" t="e">
        <f>N3766</f>
        <v>#VALUE!</v>
      </c>
      <c r="R3766">
        <f>$C$6</f>
        <v>1333.5</v>
      </c>
    </row>
    <row r="3767" spans="12:19" x14ac:dyDescent="0.25">
      <c r="L3767" t="str">
        <f t="shared" si="276"/>
        <v/>
      </c>
      <c r="M3767" t="str">
        <f t="shared" si="277"/>
        <v/>
      </c>
      <c r="N3767">
        <v>0</v>
      </c>
      <c r="O3767" t="e">
        <f>$C$23*O3766</f>
        <v>#VALUE!</v>
      </c>
      <c r="P3767" t="e">
        <f>$C$22*P3766</f>
        <v>#VALUE!</v>
      </c>
      <c r="R3767">
        <f>$C$20*$C$6</f>
        <v>25325.832000000002</v>
      </c>
    </row>
    <row r="3768" spans="12:19" x14ac:dyDescent="0.25">
      <c r="L3768" t="str">
        <f t="shared" si="276"/>
        <v/>
      </c>
      <c r="M3768" t="str">
        <f t="shared" si="277"/>
        <v/>
      </c>
    </row>
    <row r="3769" spans="12:19" x14ac:dyDescent="0.25">
      <c r="L3769" t="str">
        <f t="shared" si="276"/>
        <v/>
      </c>
      <c r="M3769" t="str">
        <f t="shared" si="277"/>
        <v/>
      </c>
      <c r="N3769" t="e">
        <f t="array" ref="N3769:P3771">MINVERSE(N3765:P3767)</f>
        <v>#VALUE!</v>
      </c>
      <c r="O3769" t="e">
        <v>#VALUE!</v>
      </c>
      <c r="P3769" t="e">
        <v>#VALUE!</v>
      </c>
      <c r="R3769" t="e">
        <f t="array" ref="R3769:R3771">MMULT(N3769:P3771,R3765:R3767)</f>
        <v>#VALUE!</v>
      </c>
      <c r="S3769" t="s">
        <v>35</v>
      </c>
    </row>
    <row r="3770" spans="12:19" x14ac:dyDescent="0.25">
      <c r="L3770" t="str">
        <f t="shared" si="276"/>
        <v/>
      </c>
      <c r="M3770" t="str">
        <f t="shared" si="277"/>
        <v/>
      </c>
      <c r="N3770" t="e">
        <v>#VALUE!</v>
      </c>
      <c r="O3770" t="e">
        <v>#VALUE!</v>
      </c>
      <c r="P3770" t="e">
        <v>#VALUE!</v>
      </c>
      <c r="R3770" t="e">
        <v>#VALUE!</v>
      </c>
      <c r="S3770" t="s">
        <v>35</v>
      </c>
    </row>
    <row r="3771" spans="12:19" x14ac:dyDescent="0.25">
      <c r="L3771" t="str">
        <f t="shared" si="276"/>
        <v/>
      </c>
      <c r="M3771" t="str">
        <f t="shared" si="277"/>
        <v/>
      </c>
      <c r="N3771" t="e">
        <v>#VALUE!</v>
      </c>
      <c r="O3771" t="e">
        <v>#VALUE!</v>
      </c>
      <c r="P3771" t="e">
        <v>#VALUE!</v>
      </c>
      <c r="R3771" t="e">
        <v>#VALUE!</v>
      </c>
      <c r="S3771" t="s">
        <v>35</v>
      </c>
    </row>
    <row r="3772" spans="12:19" x14ac:dyDescent="0.25">
      <c r="L3772" t="str">
        <f t="shared" si="276"/>
        <v/>
      </c>
      <c r="M3772" t="str">
        <f t="shared" si="277"/>
        <v/>
      </c>
    </row>
    <row r="3773" spans="12:19" x14ac:dyDescent="0.25">
      <c r="L3773" t="str">
        <f t="shared" si="276"/>
        <v/>
      </c>
      <c r="M3773" t="str">
        <f t="shared" si="277"/>
        <v/>
      </c>
    </row>
    <row r="3774" spans="12:19" x14ac:dyDescent="0.25">
      <c r="L3774" t="str">
        <f t="shared" si="276"/>
        <v/>
      </c>
      <c r="M3774" t="str">
        <f t="shared" si="277"/>
        <v/>
      </c>
      <c r="N3774" t="s">
        <v>32</v>
      </c>
      <c r="O3774" t="s">
        <v>33</v>
      </c>
      <c r="P3774" t="s">
        <v>34</v>
      </c>
    </row>
    <row r="3775" spans="12:19" x14ac:dyDescent="0.25">
      <c r="L3775" t="str">
        <f t="shared" si="276"/>
        <v/>
      </c>
      <c r="M3775" t="str">
        <f t="shared" si="277"/>
        <v/>
      </c>
      <c r="N3775" t="e">
        <f>COS(RADIANS(M3775))</f>
        <v>#VALUE!</v>
      </c>
      <c r="O3775" t="str">
        <f>IFERROR(-COS(RADIANS(DEGREES(ASIN(((SIN(RADIANS(M3775)))*$C$26)/(SQRT((((SIN(RADIANS(M3775)))*$C$26)^2)+(($C$22-$C$25-(((SIN(RADIANS(90-M3775)))*$C$26))-$C$23)^2))))))),"")</f>
        <v/>
      </c>
      <c r="P3775" t="e">
        <f>N3775</f>
        <v>#VALUE!</v>
      </c>
      <c r="R3775">
        <v>0</v>
      </c>
    </row>
    <row r="3776" spans="12:19" x14ac:dyDescent="0.25">
      <c r="L3776" t="str">
        <f t="shared" si="276"/>
        <v/>
      </c>
      <c r="M3776" t="str">
        <f t="shared" si="277"/>
        <v/>
      </c>
      <c r="N3776" t="e">
        <f>SIN(RADIANS(M3775))</f>
        <v>#VALUE!</v>
      </c>
      <c r="O3776" t="e">
        <f>SIN(RADIANS(DEGREES(ASIN(((SIN(RADIANS(M3775)))*$C$26)/(SQRT((((SIN(RADIANS(M3775)))*$C$26)^2)+(($C$22-$C$25-(((SIN(RADIANS(90-M3775)))*$C$26))-$C$23)^2)))))))</f>
        <v>#VALUE!</v>
      </c>
      <c r="P3776" t="e">
        <f>N3776</f>
        <v>#VALUE!</v>
      </c>
      <c r="R3776">
        <f>$C$6</f>
        <v>1333.5</v>
      </c>
    </row>
    <row r="3777" spans="12:19" x14ac:dyDescent="0.25">
      <c r="L3777" t="str">
        <f t="shared" si="276"/>
        <v/>
      </c>
      <c r="M3777" t="str">
        <f t="shared" si="277"/>
        <v/>
      </c>
      <c r="N3777">
        <v>0</v>
      </c>
      <c r="O3777" t="e">
        <f>$C$23*O3776</f>
        <v>#VALUE!</v>
      </c>
      <c r="P3777" t="e">
        <f>$C$22*P3776</f>
        <v>#VALUE!</v>
      </c>
      <c r="R3777">
        <f>$C$20*$C$6</f>
        <v>25325.832000000002</v>
      </c>
    </row>
    <row r="3778" spans="12:19" x14ac:dyDescent="0.25">
      <c r="L3778" t="str">
        <f t="shared" si="276"/>
        <v/>
      </c>
      <c r="M3778" t="str">
        <f t="shared" si="277"/>
        <v/>
      </c>
    </row>
    <row r="3779" spans="12:19" x14ac:dyDescent="0.25">
      <c r="L3779" t="str">
        <f t="shared" si="276"/>
        <v/>
      </c>
      <c r="M3779" t="str">
        <f t="shared" si="277"/>
        <v/>
      </c>
      <c r="N3779" t="e">
        <f t="array" ref="N3779:P3781">MINVERSE(N3775:P3777)</f>
        <v>#VALUE!</v>
      </c>
      <c r="O3779" t="e">
        <v>#VALUE!</v>
      </c>
      <c r="P3779" t="e">
        <v>#VALUE!</v>
      </c>
      <c r="R3779" t="e">
        <f t="array" ref="R3779:R3781">MMULT(N3779:P3781,R3775:R3777)</f>
        <v>#VALUE!</v>
      </c>
      <c r="S3779" t="s">
        <v>35</v>
      </c>
    </row>
    <row r="3780" spans="12:19" x14ac:dyDescent="0.25">
      <c r="L3780" t="str">
        <f t="shared" si="276"/>
        <v/>
      </c>
      <c r="M3780" t="str">
        <f t="shared" si="277"/>
        <v/>
      </c>
      <c r="N3780" t="e">
        <v>#VALUE!</v>
      </c>
      <c r="O3780" t="e">
        <v>#VALUE!</v>
      </c>
      <c r="P3780" t="e">
        <v>#VALUE!</v>
      </c>
      <c r="R3780" t="e">
        <v>#VALUE!</v>
      </c>
      <c r="S3780" t="s">
        <v>35</v>
      </c>
    </row>
    <row r="3781" spans="12:19" x14ac:dyDescent="0.25">
      <c r="L3781" t="str">
        <f t="shared" si="276"/>
        <v/>
      </c>
      <c r="M3781" t="str">
        <f t="shared" si="277"/>
        <v/>
      </c>
      <c r="N3781" t="e">
        <v>#VALUE!</v>
      </c>
      <c r="O3781" t="e">
        <v>#VALUE!</v>
      </c>
      <c r="P3781" t="e">
        <v>#VALUE!</v>
      </c>
      <c r="R3781" t="e">
        <v>#VALUE!</v>
      </c>
      <c r="S3781" t="s">
        <v>35</v>
      </c>
    </row>
    <row r="3782" spans="12:19" x14ac:dyDescent="0.25">
      <c r="L3782" t="str">
        <f t="shared" si="276"/>
        <v/>
      </c>
      <c r="M3782" t="str">
        <f t="shared" si="277"/>
        <v/>
      </c>
    </row>
    <row r="3783" spans="12:19" x14ac:dyDescent="0.25">
      <c r="L3783" t="str">
        <f t="shared" si="276"/>
        <v/>
      </c>
      <c r="M3783" t="str">
        <f t="shared" si="277"/>
        <v/>
      </c>
    </row>
    <row r="3784" spans="12:19" x14ac:dyDescent="0.25">
      <c r="L3784" t="str">
        <f t="shared" si="276"/>
        <v/>
      </c>
      <c r="M3784" t="str">
        <f t="shared" si="277"/>
        <v/>
      </c>
      <c r="N3784" t="s">
        <v>32</v>
      </c>
      <c r="O3784" t="s">
        <v>33</v>
      </c>
      <c r="P3784" t="s">
        <v>34</v>
      </c>
    </row>
    <row r="3785" spans="12:19" x14ac:dyDescent="0.25">
      <c r="L3785" t="str">
        <f t="shared" si="276"/>
        <v/>
      </c>
      <c r="M3785" t="str">
        <f t="shared" si="277"/>
        <v/>
      </c>
      <c r="N3785" t="e">
        <f>COS(RADIANS(M3785))</f>
        <v>#VALUE!</v>
      </c>
      <c r="O3785" t="str">
        <f>IFERROR(-COS(RADIANS(DEGREES(ASIN(((SIN(RADIANS(M3785)))*$C$26)/(SQRT((((SIN(RADIANS(M3785)))*$C$26)^2)+(($C$22-$C$25-(((SIN(RADIANS(90-M3785)))*$C$26))-$C$23)^2))))))),"")</f>
        <v/>
      </c>
      <c r="P3785" t="e">
        <f>N3785</f>
        <v>#VALUE!</v>
      </c>
      <c r="R3785">
        <v>0</v>
      </c>
    </row>
    <row r="3786" spans="12:19" x14ac:dyDescent="0.25">
      <c r="L3786" t="str">
        <f t="shared" si="276"/>
        <v/>
      </c>
      <c r="M3786" t="str">
        <f t="shared" si="277"/>
        <v/>
      </c>
      <c r="N3786" t="e">
        <f>SIN(RADIANS(M3785))</f>
        <v>#VALUE!</v>
      </c>
      <c r="O3786" t="e">
        <f>SIN(RADIANS(DEGREES(ASIN(((SIN(RADIANS(M3785)))*$C$26)/(SQRT((((SIN(RADIANS(M3785)))*$C$26)^2)+(($C$22-$C$25-(((SIN(RADIANS(90-M3785)))*$C$26))-$C$23)^2)))))))</f>
        <v>#VALUE!</v>
      </c>
      <c r="P3786" t="e">
        <f>N3786</f>
        <v>#VALUE!</v>
      </c>
      <c r="R3786">
        <f>$C$6</f>
        <v>1333.5</v>
      </c>
    </row>
    <row r="3787" spans="12:19" x14ac:dyDescent="0.25">
      <c r="L3787" t="str">
        <f t="shared" si="276"/>
        <v/>
      </c>
      <c r="M3787" t="str">
        <f t="shared" si="277"/>
        <v/>
      </c>
      <c r="N3787">
        <v>0</v>
      </c>
      <c r="O3787" t="e">
        <f>$C$23*O3786</f>
        <v>#VALUE!</v>
      </c>
      <c r="P3787" t="e">
        <f>$C$22*P3786</f>
        <v>#VALUE!</v>
      </c>
      <c r="R3787">
        <f>$C$20*$C$6</f>
        <v>25325.832000000002</v>
      </c>
    </row>
    <row r="3788" spans="12:19" x14ac:dyDescent="0.25">
      <c r="L3788" t="str">
        <f t="shared" ref="L3788:L3851" si="278">IF(M3788="","",L3778+1)</f>
        <v/>
      </c>
      <c r="M3788" t="str">
        <f t="shared" si="277"/>
        <v/>
      </c>
    </row>
    <row r="3789" spans="12:19" x14ac:dyDescent="0.25">
      <c r="L3789" t="str">
        <f t="shared" si="278"/>
        <v/>
      </c>
      <c r="M3789" t="str">
        <f t="shared" si="277"/>
        <v/>
      </c>
      <c r="N3789" t="e">
        <f t="array" ref="N3789:P3791">MINVERSE(N3785:P3787)</f>
        <v>#VALUE!</v>
      </c>
      <c r="O3789" t="e">
        <v>#VALUE!</v>
      </c>
      <c r="P3789" t="e">
        <v>#VALUE!</v>
      </c>
      <c r="R3789" t="e">
        <f t="array" ref="R3789:R3791">MMULT(N3789:P3791,R3785:R3787)</f>
        <v>#VALUE!</v>
      </c>
      <c r="S3789" t="s">
        <v>35</v>
      </c>
    </row>
    <row r="3790" spans="12:19" x14ac:dyDescent="0.25">
      <c r="L3790" t="str">
        <f t="shared" si="278"/>
        <v/>
      </c>
      <c r="M3790" t="str">
        <f t="shared" si="277"/>
        <v/>
      </c>
      <c r="N3790" t="e">
        <v>#VALUE!</v>
      </c>
      <c r="O3790" t="e">
        <v>#VALUE!</v>
      </c>
      <c r="P3790" t="e">
        <v>#VALUE!</v>
      </c>
      <c r="R3790" t="e">
        <v>#VALUE!</v>
      </c>
      <c r="S3790" t="s">
        <v>35</v>
      </c>
    </row>
    <row r="3791" spans="12:19" x14ac:dyDescent="0.25">
      <c r="L3791" t="str">
        <f t="shared" si="278"/>
        <v/>
      </c>
      <c r="M3791" t="str">
        <f t="shared" si="277"/>
        <v/>
      </c>
      <c r="N3791" t="e">
        <v>#VALUE!</v>
      </c>
      <c r="O3791" t="e">
        <v>#VALUE!</v>
      </c>
      <c r="P3791" t="e">
        <v>#VALUE!</v>
      </c>
      <c r="R3791" t="e">
        <v>#VALUE!</v>
      </c>
      <c r="S3791" t="s">
        <v>35</v>
      </c>
    </row>
    <row r="3792" spans="12:19" x14ac:dyDescent="0.25">
      <c r="L3792" t="str">
        <f t="shared" si="278"/>
        <v/>
      </c>
      <c r="M3792" t="str">
        <f t="shared" si="277"/>
        <v/>
      </c>
    </row>
    <row r="3793" spans="12:19" x14ac:dyDescent="0.25">
      <c r="L3793" t="str">
        <f t="shared" si="278"/>
        <v/>
      </c>
      <c r="M3793" t="str">
        <f t="shared" si="277"/>
        <v/>
      </c>
    </row>
    <row r="3794" spans="12:19" x14ac:dyDescent="0.25">
      <c r="L3794" t="str">
        <f t="shared" si="278"/>
        <v/>
      </c>
      <c r="M3794" t="str">
        <f t="shared" si="277"/>
        <v/>
      </c>
      <c r="N3794" t="s">
        <v>32</v>
      </c>
      <c r="O3794" t="s">
        <v>33</v>
      </c>
      <c r="P3794" t="s">
        <v>34</v>
      </c>
    </row>
    <row r="3795" spans="12:19" x14ac:dyDescent="0.25">
      <c r="L3795" t="str">
        <f t="shared" si="278"/>
        <v/>
      </c>
      <c r="M3795" t="str">
        <f t="shared" si="277"/>
        <v/>
      </c>
      <c r="N3795" t="e">
        <f>COS(RADIANS(M3795))</f>
        <v>#VALUE!</v>
      </c>
      <c r="O3795" t="str">
        <f>IFERROR(-COS(RADIANS(DEGREES(ASIN(((SIN(RADIANS(M3795)))*$C$26)/(SQRT((((SIN(RADIANS(M3795)))*$C$26)^2)+(($C$22-$C$25-(((SIN(RADIANS(90-M3795)))*$C$26))-$C$23)^2))))))),"")</f>
        <v/>
      </c>
      <c r="P3795" t="e">
        <f>N3795</f>
        <v>#VALUE!</v>
      </c>
      <c r="R3795">
        <v>0</v>
      </c>
    </row>
    <row r="3796" spans="12:19" x14ac:dyDescent="0.25">
      <c r="L3796" t="str">
        <f t="shared" si="278"/>
        <v/>
      </c>
      <c r="M3796" t="str">
        <f t="shared" si="277"/>
        <v/>
      </c>
      <c r="N3796" t="e">
        <f>SIN(RADIANS(M3795))</f>
        <v>#VALUE!</v>
      </c>
      <c r="O3796" t="e">
        <f>SIN(RADIANS(DEGREES(ASIN(((SIN(RADIANS(M3795)))*$C$26)/(SQRT((((SIN(RADIANS(M3795)))*$C$26)^2)+(($C$22-$C$25-(((SIN(RADIANS(90-M3795)))*$C$26))-$C$23)^2)))))))</f>
        <v>#VALUE!</v>
      </c>
      <c r="P3796" t="e">
        <f>N3796</f>
        <v>#VALUE!</v>
      </c>
      <c r="R3796">
        <f>$C$6</f>
        <v>1333.5</v>
      </c>
    </row>
    <row r="3797" spans="12:19" x14ac:dyDescent="0.25">
      <c r="L3797" t="str">
        <f t="shared" si="278"/>
        <v/>
      </c>
      <c r="M3797" t="str">
        <f t="shared" si="277"/>
        <v/>
      </c>
      <c r="N3797">
        <v>0</v>
      </c>
      <c r="O3797" t="e">
        <f>$C$23*O3796</f>
        <v>#VALUE!</v>
      </c>
      <c r="P3797" t="e">
        <f>$C$22*P3796</f>
        <v>#VALUE!</v>
      </c>
      <c r="R3797">
        <f>$C$20*$C$6</f>
        <v>25325.832000000002</v>
      </c>
    </row>
    <row r="3798" spans="12:19" x14ac:dyDescent="0.25">
      <c r="L3798" t="str">
        <f t="shared" si="278"/>
        <v/>
      </c>
      <c r="M3798" t="str">
        <f t="shared" si="277"/>
        <v/>
      </c>
    </row>
    <row r="3799" spans="12:19" x14ac:dyDescent="0.25">
      <c r="L3799" t="str">
        <f t="shared" si="278"/>
        <v/>
      </c>
      <c r="M3799" t="str">
        <f t="shared" si="277"/>
        <v/>
      </c>
      <c r="N3799" t="e">
        <f t="array" ref="N3799:P3801">MINVERSE(N3795:P3797)</f>
        <v>#VALUE!</v>
      </c>
      <c r="O3799" t="e">
        <v>#VALUE!</v>
      </c>
      <c r="P3799" t="e">
        <v>#VALUE!</v>
      </c>
      <c r="R3799" t="e">
        <f t="array" ref="R3799:R3801">MMULT(N3799:P3801,R3795:R3797)</f>
        <v>#VALUE!</v>
      </c>
      <c r="S3799" t="s">
        <v>35</v>
      </c>
    </row>
    <row r="3800" spans="12:19" x14ac:dyDescent="0.25">
      <c r="L3800" t="str">
        <f t="shared" si="278"/>
        <v/>
      </c>
      <c r="M3800" t="str">
        <f t="shared" si="277"/>
        <v/>
      </c>
      <c r="N3800" t="e">
        <v>#VALUE!</v>
      </c>
      <c r="O3800" t="e">
        <v>#VALUE!</v>
      </c>
      <c r="P3800" t="e">
        <v>#VALUE!</v>
      </c>
      <c r="R3800" t="e">
        <v>#VALUE!</v>
      </c>
      <c r="S3800" t="s">
        <v>35</v>
      </c>
    </row>
    <row r="3801" spans="12:19" x14ac:dyDescent="0.25">
      <c r="L3801" t="str">
        <f t="shared" si="278"/>
        <v/>
      </c>
      <c r="M3801" t="str">
        <f t="shared" si="277"/>
        <v/>
      </c>
      <c r="N3801" t="e">
        <v>#VALUE!</v>
      </c>
      <c r="O3801" t="e">
        <v>#VALUE!</v>
      </c>
      <c r="P3801" t="e">
        <v>#VALUE!</v>
      </c>
      <c r="R3801" t="e">
        <v>#VALUE!</v>
      </c>
      <c r="S3801" t="s">
        <v>35</v>
      </c>
    </row>
    <row r="3802" spans="12:19" x14ac:dyDescent="0.25">
      <c r="L3802" t="str">
        <f t="shared" si="278"/>
        <v/>
      </c>
      <c r="M3802" t="str">
        <f t="shared" si="277"/>
        <v/>
      </c>
    </row>
    <row r="3803" spans="12:19" x14ac:dyDescent="0.25">
      <c r="L3803" t="str">
        <f t="shared" si="278"/>
        <v/>
      </c>
      <c r="M3803" t="str">
        <f t="shared" si="277"/>
        <v/>
      </c>
    </row>
    <row r="3804" spans="12:19" x14ac:dyDescent="0.25">
      <c r="L3804" t="str">
        <f t="shared" si="278"/>
        <v/>
      </c>
      <c r="M3804" t="str">
        <f t="shared" si="277"/>
        <v/>
      </c>
      <c r="N3804" t="s">
        <v>32</v>
      </c>
      <c r="O3804" t="s">
        <v>33</v>
      </c>
      <c r="P3804" t="s">
        <v>34</v>
      </c>
    </row>
    <row r="3805" spans="12:19" x14ac:dyDescent="0.25">
      <c r="L3805" t="str">
        <f t="shared" si="278"/>
        <v/>
      </c>
      <c r="M3805" t="str">
        <f t="shared" si="277"/>
        <v/>
      </c>
      <c r="N3805" t="e">
        <f>COS(RADIANS(M3805))</f>
        <v>#VALUE!</v>
      </c>
      <c r="O3805" t="str">
        <f>IFERROR(-COS(RADIANS(DEGREES(ASIN(((SIN(RADIANS(M3805)))*$C$26)/(SQRT((((SIN(RADIANS(M3805)))*$C$26)^2)+(($C$22-$C$25-(((SIN(RADIANS(90-M3805)))*$C$26))-$C$23)^2))))))),"")</f>
        <v/>
      </c>
      <c r="P3805" t="e">
        <f>N3805</f>
        <v>#VALUE!</v>
      </c>
      <c r="R3805">
        <v>0</v>
      </c>
    </row>
    <row r="3806" spans="12:19" x14ac:dyDescent="0.25">
      <c r="L3806" t="str">
        <f t="shared" si="278"/>
        <v/>
      </c>
      <c r="M3806" t="str">
        <f t="shared" si="277"/>
        <v/>
      </c>
      <c r="N3806" t="e">
        <f>SIN(RADIANS(M3805))</f>
        <v>#VALUE!</v>
      </c>
      <c r="O3806" t="e">
        <f>SIN(RADIANS(DEGREES(ASIN(((SIN(RADIANS(M3805)))*$C$26)/(SQRT((((SIN(RADIANS(M3805)))*$C$26)^2)+(($C$22-$C$25-(((SIN(RADIANS(90-M3805)))*$C$26))-$C$23)^2)))))))</f>
        <v>#VALUE!</v>
      </c>
      <c r="P3806" t="e">
        <f>N3806</f>
        <v>#VALUE!</v>
      </c>
      <c r="R3806">
        <f>$C$6</f>
        <v>1333.5</v>
      </c>
    </row>
    <row r="3807" spans="12:19" x14ac:dyDescent="0.25">
      <c r="L3807" t="str">
        <f t="shared" si="278"/>
        <v/>
      </c>
      <c r="M3807" t="str">
        <f t="shared" si="277"/>
        <v/>
      </c>
      <c r="N3807">
        <v>0</v>
      </c>
      <c r="O3807" t="e">
        <f>$C$23*O3806</f>
        <v>#VALUE!</v>
      </c>
      <c r="P3807" t="e">
        <f>$C$22*P3806</f>
        <v>#VALUE!</v>
      </c>
      <c r="R3807">
        <f>$C$20*$C$6</f>
        <v>25325.832000000002</v>
      </c>
    </row>
    <row r="3808" spans="12:19" x14ac:dyDescent="0.25">
      <c r="L3808" t="str">
        <f t="shared" si="278"/>
        <v/>
      </c>
      <c r="M3808" t="str">
        <f t="shared" si="277"/>
        <v/>
      </c>
    </row>
    <row r="3809" spans="12:19" x14ac:dyDescent="0.25">
      <c r="L3809" t="str">
        <f t="shared" si="278"/>
        <v/>
      </c>
      <c r="M3809" t="str">
        <f t="shared" si="277"/>
        <v/>
      </c>
      <c r="N3809" t="e">
        <f t="array" ref="N3809:P3811">MINVERSE(N3805:P3807)</f>
        <v>#VALUE!</v>
      </c>
      <c r="O3809" t="e">
        <v>#VALUE!</v>
      </c>
      <c r="P3809" t="e">
        <v>#VALUE!</v>
      </c>
      <c r="R3809" t="e">
        <f t="array" ref="R3809:R3811">MMULT(N3809:P3811,R3805:R3807)</f>
        <v>#VALUE!</v>
      </c>
      <c r="S3809" t="s">
        <v>35</v>
      </c>
    </row>
    <row r="3810" spans="12:19" x14ac:dyDescent="0.25">
      <c r="L3810" t="str">
        <f t="shared" si="278"/>
        <v/>
      </c>
      <c r="M3810" t="str">
        <f t="shared" si="277"/>
        <v/>
      </c>
      <c r="N3810" t="e">
        <v>#VALUE!</v>
      </c>
      <c r="O3810" t="e">
        <v>#VALUE!</v>
      </c>
      <c r="P3810" t="e">
        <v>#VALUE!</v>
      </c>
      <c r="R3810" t="e">
        <v>#VALUE!</v>
      </c>
      <c r="S3810" t="s">
        <v>35</v>
      </c>
    </row>
    <row r="3811" spans="12:19" x14ac:dyDescent="0.25">
      <c r="L3811" t="str">
        <f t="shared" si="278"/>
        <v/>
      </c>
      <c r="M3811" t="str">
        <f t="shared" ref="M3811:M3874" si="279">IF(M3801="","",IF(((M3801+$O$61)&gt;=$O$49+($O$61/2)),"",(M3801+$O$61)))</f>
        <v/>
      </c>
      <c r="N3811" t="e">
        <v>#VALUE!</v>
      </c>
      <c r="O3811" t="e">
        <v>#VALUE!</v>
      </c>
      <c r="P3811" t="e">
        <v>#VALUE!</v>
      </c>
      <c r="R3811" t="e">
        <v>#VALUE!</v>
      </c>
      <c r="S3811" t="s">
        <v>35</v>
      </c>
    </row>
    <row r="3812" spans="12:19" x14ac:dyDescent="0.25">
      <c r="L3812" t="str">
        <f t="shared" si="278"/>
        <v/>
      </c>
      <c r="M3812" t="str">
        <f t="shared" si="279"/>
        <v/>
      </c>
    </row>
    <row r="3813" spans="12:19" x14ac:dyDescent="0.25">
      <c r="L3813" t="str">
        <f t="shared" si="278"/>
        <v/>
      </c>
      <c r="M3813" t="str">
        <f t="shared" si="279"/>
        <v/>
      </c>
    </row>
    <row r="3814" spans="12:19" x14ac:dyDescent="0.25">
      <c r="L3814" t="str">
        <f t="shared" si="278"/>
        <v/>
      </c>
      <c r="M3814" t="str">
        <f t="shared" si="279"/>
        <v/>
      </c>
      <c r="N3814" t="s">
        <v>32</v>
      </c>
      <c r="O3814" t="s">
        <v>33</v>
      </c>
      <c r="P3814" t="s">
        <v>34</v>
      </c>
    </row>
    <row r="3815" spans="12:19" x14ac:dyDescent="0.25">
      <c r="L3815" t="str">
        <f t="shared" si="278"/>
        <v/>
      </c>
      <c r="M3815" t="str">
        <f t="shared" si="279"/>
        <v/>
      </c>
      <c r="N3815" t="e">
        <f>COS(RADIANS(M3815))</f>
        <v>#VALUE!</v>
      </c>
      <c r="O3815" t="str">
        <f>IFERROR(-COS(RADIANS(DEGREES(ASIN(((SIN(RADIANS(M3815)))*$C$26)/(SQRT((((SIN(RADIANS(M3815)))*$C$26)^2)+(($C$22-$C$25-(((SIN(RADIANS(90-M3815)))*$C$26))-$C$23)^2))))))),"")</f>
        <v/>
      </c>
      <c r="P3815" t="e">
        <f>N3815</f>
        <v>#VALUE!</v>
      </c>
      <c r="R3815">
        <v>0</v>
      </c>
    </row>
    <row r="3816" spans="12:19" x14ac:dyDescent="0.25">
      <c r="L3816" t="str">
        <f t="shared" si="278"/>
        <v/>
      </c>
      <c r="M3816" t="str">
        <f t="shared" si="279"/>
        <v/>
      </c>
      <c r="N3816" t="e">
        <f>SIN(RADIANS(M3815))</f>
        <v>#VALUE!</v>
      </c>
      <c r="O3816" t="e">
        <f>SIN(RADIANS(DEGREES(ASIN(((SIN(RADIANS(M3815)))*$C$26)/(SQRT((((SIN(RADIANS(M3815)))*$C$26)^2)+(($C$22-$C$25-(((SIN(RADIANS(90-M3815)))*$C$26))-$C$23)^2)))))))</f>
        <v>#VALUE!</v>
      </c>
      <c r="P3816" t="e">
        <f>N3816</f>
        <v>#VALUE!</v>
      </c>
      <c r="R3816">
        <f>$C$6</f>
        <v>1333.5</v>
      </c>
    </row>
    <row r="3817" spans="12:19" x14ac:dyDescent="0.25">
      <c r="L3817" t="str">
        <f t="shared" si="278"/>
        <v/>
      </c>
      <c r="M3817" t="str">
        <f t="shared" si="279"/>
        <v/>
      </c>
      <c r="N3817">
        <v>0</v>
      </c>
      <c r="O3817" t="e">
        <f>$C$23*O3816</f>
        <v>#VALUE!</v>
      </c>
      <c r="P3817" t="e">
        <f>$C$22*P3816</f>
        <v>#VALUE!</v>
      </c>
      <c r="R3817">
        <f>$C$20*$C$6</f>
        <v>25325.832000000002</v>
      </c>
    </row>
    <row r="3818" spans="12:19" x14ac:dyDescent="0.25">
      <c r="L3818" t="str">
        <f t="shared" si="278"/>
        <v/>
      </c>
      <c r="M3818" t="str">
        <f t="shared" si="279"/>
        <v/>
      </c>
    </row>
    <row r="3819" spans="12:19" x14ac:dyDescent="0.25">
      <c r="L3819" t="str">
        <f t="shared" si="278"/>
        <v/>
      </c>
      <c r="M3819" t="str">
        <f t="shared" si="279"/>
        <v/>
      </c>
      <c r="N3819" t="e">
        <f t="array" ref="N3819:P3821">MINVERSE(N3815:P3817)</f>
        <v>#VALUE!</v>
      </c>
      <c r="O3819" t="e">
        <v>#VALUE!</v>
      </c>
      <c r="P3819" t="e">
        <v>#VALUE!</v>
      </c>
      <c r="R3819" t="e">
        <f t="array" ref="R3819:R3821">MMULT(N3819:P3821,R3815:R3817)</f>
        <v>#VALUE!</v>
      </c>
      <c r="S3819" t="s">
        <v>35</v>
      </c>
    </row>
    <row r="3820" spans="12:19" x14ac:dyDescent="0.25">
      <c r="L3820" t="str">
        <f t="shared" si="278"/>
        <v/>
      </c>
      <c r="M3820" t="str">
        <f t="shared" si="279"/>
        <v/>
      </c>
      <c r="N3820" t="e">
        <v>#VALUE!</v>
      </c>
      <c r="O3820" t="e">
        <v>#VALUE!</v>
      </c>
      <c r="P3820" t="e">
        <v>#VALUE!</v>
      </c>
      <c r="R3820" t="e">
        <v>#VALUE!</v>
      </c>
      <c r="S3820" t="s">
        <v>35</v>
      </c>
    </row>
    <row r="3821" spans="12:19" x14ac:dyDescent="0.25">
      <c r="L3821" t="str">
        <f t="shared" si="278"/>
        <v/>
      </c>
      <c r="M3821" t="str">
        <f t="shared" si="279"/>
        <v/>
      </c>
      <c r="N3821" t="e">
        <v>#VALUE!</v>
      </c>
      <c r="O3821" t="e">
        <v>#VALUE!</v>
      </c>
      <c r="P3821" t="e">
        <v>#VALUE!</v>
      </c>
      <c r="R3821" t="e">
        <v>#VALUE!</v>
      </c>
      <c r="S3821" t="s">
        <v>35</v>
      </c>
    </row>
    <row r="3822" spans="12:19" x14ac:dyDescent="0.25">
      <c r="L3822" t="str">
        <f t="shared" si="278"/>
        <v/>
      </c>
      <c r="M3822" t="str">
        <f t="shared" si="279"/>
        <v/>
      </c>
    </row>
    <row r="3823" spans="12:19" x14ac:dyDescent="0.25">
      <c r="L3823" t="str">
        <f t="shared" si="278"/>
        <v/>
      </c>
      <c r="M3823" t="str">
        <f t="shared" si="279"/>
        <v/>
      </c>
    </row>
    <row r="3824" spans="12:19" x14ac:dyDescent="0.25">
      <c r="L3824" t="str">
        <f t="shared" si="278"/>
        <v/>
      </c>
      <c r="M3824" t="str">
        <f t="shared" si="279"/>
        <v/>
      </c>
      <c r="N3824" t="s">
        <v>32</v>
      </c>
      <c r="O3824" t="s">
        <v>33</v>
      </c>
      <c r="P3824" t="s">
        <v>34</v>
      </c>
    </row>
    <row r="3825" spans="12:19" x14ac:dyDescent="0.25">
      <c r="L3825" t="str">
        <f t="shared" si="278"/>
        <v/>
      </c>
      <c r="M3825" t="str">
        <f t="shared" si="279"/>
        <v/>
      </c>
      <c r="N3825" t="e">
        <f>COS(RADIANS(M3825))</f>
        <v>#VALUE!</v>
      </c>
      <c r="O3825" t="str">
        <f>IFERROR(-COS(RADIANS(DEGREES(ASIN(((SIN(RADIANS(M3825)))*$C$26)/(SQRT((((SIN(RADIANS(M3825)))*$C$26)^2)+(($C$22-$C$25-(((SIN(RADIANS(90-M3825)))*$C$26))-$C$23)^2))))))),"")</f>
        <v/>
      </c>
      <c r="P3825" t="e">
        <f>N3825</f>
        <v>#VALUE!</v>
      </c>
      <c r="R3825">
        <v>0</v>
      </c>
    </row>
    <row r="3826" spans="12:19" x14ac:dyDescent="0.25">
      <c r="L3826" t="str">
        <f t="shared" si="278"/>
        <v/>
      </c>
      <c r="M3826" t="str">
        <f t="shared" si="279"/>
        <v/>
      </c>
      <c r="N3826" t="e">
        <f>SIN(RADIANS(M3825))</f>
        <v>#VALUE!</v>
      </c>
      <c r="O3826" t="e">
        <f>SIN(RADIANS(DEGREES(ASIN(((SIN(RADIANS(M3825)))*$C$26)/(SQRT((((SIN(RADIANS(M3825)))*$C$26)^2)+(($C$22-$C$25-(((SIN(RADIANS(90-M3825)))*$C$26))-$C$23)^2)))))))</f>
        <v>#VALUE!</v>
      </c>
      <c r="P3826" t="e">
        <f>N3826</f>
        <v>#VALUE!</v>
      </c>
      <c r="R3826">
        <f>$C$6</f>
        <v>1333.5</v>
      </c>
    </row>
    <row r="3827" spans="12:19" x14ac:dyDescent="0.25">
      <c r="L3827" t="str">
        <f t="shared" si="278"/>
        <v/>
      </c>
      <c r="M3827" t="str">
        <f t="shared" si="279"/>
        <v/>
      </c>
      <c r="N3827">
        <v>0</v>
      </c>
      <c r="O3827" t="e">
        <f>$C$23*O3826</f>
        <v>#VALUE!</v>
      </c>
      <c r="P3827" t="e">
        <f>$C$22*P3826</f>
        <v>#VALUE!</v>
      </c>
      <c r="R3827">
        <f>$C$20*$C$6</f>
        <v>25325.832000000002</v>
      </c>
    </row>
    <row r="3828" spans="12:19" x14ac:dyDescent="0.25">
      <c r="L3828" t="str">
        <f t="shared" si="278"/>
        <v/>
      </c>
      <c r="M3828" t="str">
        <f t="shared" si="279"/>
        <v/>
      </c>
    </row>
    <row r="3829" spans="12:19" x14ac:dyDescent="0.25">
      <c r="L3829" t="str">
        <f t="shared" si="278"/>
        <v/>
      </c>
      <c r="M3829" t="str">
        <f t="shared" si="279"/>
        <v/>
      </c>
      <c r="N3829" t="e">
        <f t="array" ref="N3829:P3831">MINVERSE(N3825:P3827)</f>
        <v>#VALUE!</v>
      </c>
      <c r="O3829" t="e">
        <v>#VALUE!</v>
      </c>
      <c r="P3829" t="e">
        <v>#VALUE!</v>
      </c>
      <c r="R3829" t="e">
        <f t="array" ref="R3829:R3831">MMULT(N3829:P3831,R3825:R3827)</f>
        <v>#VALUE!</v>
      </c>
      <c r="S3829" t="s">
        <v>35</v>
      </c>
    </row>
    <row r="3830" spans="12:19" x14ac:dyDescent="0.25">
      <c r="L3830" t="str">
        <f t="shared" si="278"/>
        <v/>
      </c>
      <c r="M3830" t="str">
        <f t="shared" si="279"/>
        <v/>
      </c>
      <c r="N3830" t="e">
        <v>#VALUE!</v>
      </c>
      <c r="O3830" t="e">
        <v>#VALUE!</v>
      </c>
      <c r="P3830" t="e">
        <v>#VALUE!</v>
      </c>
      <c r="R3830" t="e">
        <v>#VALUE!</v>
      </c>
      <c r="S3830" t="s">
        <v>35</v>
      </c>
    </row>
    <row r="3831" spans="12:19" x14ac:dyDescent="0.25">
      <c r="L3831" t="str">
        <f t="shared" si="278"/>
        <v/>
      </c>
      <c r="M3831" t="str">
        <f t="shared" si="279"/>
        <v/>
      </c>
      <c r="N3831" t="e">
        <v>#VALUE!</v>
      </c>
      <c r="O3831" t="e">
        <v>#VALUE!</v>
      </c>
      <c r="P3831" t="e">
        <v>#VALUE!</v>
      </c>
      <c r="R3831" t="e">
        <v>#VALUE!</v>
      </c>
      <c r="S3831" t="s">
        <v>35</v>
      </c>
    </row>
    <row r="3832" spans="12:19" x14ac:dyDescent="0.25">
      <c r="L3832" t="str">
        <f t="shared" si="278"/>
        <v/>
      </c>
      <c r="M3832" t="str">
        <f t="shared" si="279"/>
        <v/>
      </c>
    </row>
    <row r="3833" spans="12:19" x14ac:dyDescent="0.25">
      <c r="L3833" t="str">
        <f t="shared" si="278"/>
        <v/>
      </c>
      <c r="M3833" t="str">
        <f t="shared" si="279"/>
        <v/>
      </c>
    </row>
    <row r="3834" spans="12:19" x14ac:dyDescent="0.25">
      <c r="L3834" t="str">
        <f t="shared" si="278"/>
        <v/>
      </c>
      <c r="M3834" t="str">
        <f t="shared" si="279"/>
        <v/>
      </c>
      <c r="N3834" t="s">
        <v>32</v>
      </c>
      <c r="O3834" t="s">
        <v>33</v>
      </c>
      <c r="P3834" t="s">
        <v>34</v>
      </c>
    </row>
    <row r="3835" spans="12:19" x14ac:dyDescent="0.25">
      <c r="L3835" t="str">
        <f t="shared" si="278"/>
        <v/>
      </c>
      <c r="M3835" t="str">
        <f t="shared" si="279"/>
        <v/>
      </c>
      <c r="N3835" t="e">
        <f>COS(RADIANS(M3835))</f>
        <v>#VALUE!</v>
      </c>
      <c r="O3835" t="str">
        <f>IFERROR(-COS(RADIANS(DEGREES(ASIN(((SIN(RADIANS(M3835)))*$C$26)/(SQRT((((SIN(RADIANS(M3835)))*$C$26)^2)+(($C$22-$C$25-(((SIN(RADIANS(90-M3835)))*$C$26))-$C$23)^2))))))),"")</f>
        <v/>
      </c>
      <c r="P3835" t="e">
        <f>N3835</f>
        <v>#VALUE!</v>
      </c>
      <c r="R3835">
        <v>0</v>
      </c>
    </row>
    <row r="3836" spans="12:19" x14ac:dyDescent="0.25">
      <c r="L3836" t="str">
        <f t="shared" si="278"/>
        <v/>
      </c>
      <c r="M3836" t="str">
        <f t="shared" si="279"/>
        <v/>
      </c>
      <c r="N3836" t="e">
        <f>SIN(RADIANS(M3835))</f>
        <v>#VALUE!</v>
      </c>
      <c r="O3836" t="e">
        <f>SIN(RADIANS(DEGREES(ASIN(((SIN(RADIANS(M3835)))*$C$26)/(SQRT((((SIN(RADIANS(M3835)))*$C$26)^2)+(($C$22-$C$25-(((SIN(RADIANS(90-M3835)))*$C$26))-$C$23)^2)))))))</f>
        <v>#VALUE!</v>
      </c>
      <c r="P3836" t="e">
        <f>N3836</f>
        <v>#VALUE!</v>
      </c>
      <c r="R3836">
        <f>$C$6</f>
        <v>1333.5</v>
      </c>
    </row>
    <row r="3837" spans="12:19" x14ac:dyDescent="0.25">
      <c r="L3837" t="str">
        <f t="shared" si="278"/>
        <v/>
      </c>
      <c r="M3837" t="str">
        <f t="shared" si="279"/>
        <v/>
      </c>
      <c r="N3837">
        <v>0</v>
      </c>
      <c r="O3837" t="e">
        <f>$C$23*O3836</f>
        <v>#VALUE!</v>
      </c>
      <c r="P3837" t="e">
        <f>$C$22*P3836</f>
        <v>#VALUE!</v>
      </c>
      <c r="R3837">
        <f>$C$20*$C$6</f>
        <v>25325.832000000002</v>
      </c>
    </row>
    <row r="3838" spans="12:19" x14ac:dyDescent="0.25">
      <c r="L3838" t="str">
        <f t="shared" si="278"/>
        <v/>
      </c>
      <c r="M3838" t="str">
        <f t="shared" si="279"/>
        <v/>
      </c>
    </row>
    <row r="3839" spans="12:19" x14ac:dyDescent="0.25">
      <c r="L3839" t="str">
        <f t="shared" si="278"/>
        <v/>
      </c>
      <c r="M3839" t="str">
        <f t="shared" si="279"/>
        <v/>
      </c>
      <c r="N3839" t="e">
        <f t="array" ref="N3839:P3841">MINVERSE(N3835:P3837)</f>
        <v>#VALUE!</v>
      </c>
      <c r="O3839" t="e">
        <v>#VALUE!</v>
      </c>
      <c r="P3839" t="e">
        <v>#VALUE!</v>
      </c>
      <c r="R3839" t="e">
        <f t="array" ref="R3839:R3841">MMULT(N3839:P3841,R3835:R3837)</f>
        <v>#VALUE!</v>
      </c>
      <c r="S3839" t="s">
        <v>35</v>
      </c>
    </row>
    <row r="3840" spans="12:19" x14ac:dyDescent="0.25">
      <c r="L3840" t="str">
        <f t="shared" si="278"/>
        <v/>
      </c>
      <c r="M3840" t="str">
        <f t="shared" si="279"/>
        <v/>
      </c>
      <c r="N3840" t="e">
        <v>#VALUE!</v>
      </c>
      <c r="O3840" t="e">
        <v>#VALUE!</v>
      </c>
      <c r="P3840" t="e">
        <v>#VALUE!</v>
      </c>
      <c r="R3840" t="e">
        <v>#VALUE!</v>
      </c>
      <c r="S3840" t="s">
        <v>35</v>
      </c>
    </row>
    <row r="3841" spans="12:19" x14ac:dyDescent="0.25">
      <c r="L3841" t="str">
        <f t="shared" si="278"/>
        <v/>
      </c>
      <c r="M3841" t="str">
        <f t="shared" si="279"/>
        <v/>
      </c>
      <c r="N3841" t="e">
        <v>#VALUE!</v>
      </c>
      <c r="O3841" t="e">
        <v>#VALUE!</v>
      </c>
      <c r="P3841" t="e">
        <v>#VALUE!</v>
      </c>
      <c r="R3841" t="e">
        <v>#VALUE!</v>
      </c>
      <c r="S3841" t="s">
        <v>35</v>
      </c>
    </row>
    <row r="3842" spans="12:19" x14ac:dyDescent="0.25">
      <c r="L3842" t="str">
        <f t="shared" si="278"/>
        <v/>
      </c>
      <c r="M3842" t="str">
        <f t="shared" si="279"/>
        <v/>
      </c>
    </row>
    <row r="3843" spans="12:19" x14ac:dyDescent="0.25">
      <c r="L3843" t="str">
        <f t="shared" si="278"/>
        <v/>
      </c>
      <c r="M3843" t="str">
        <f t="shared" si="279"/>
        <v/>
      </c>
    </row>
    <row r="3844" spans="12:19" x14ac:dyDescent="0.25">
      <c r="L3844" t="str">
        <f t="shared" si="278"/>
        <v/>
      </c>
      <c r="M3844" t="str">
        <f t="shared" si="279"/>
        <v/>
      </c>
      <c r="N3844" t="s">
        <v>32</v>
      </c>
      <c r="O3844" t="s">
        <v>33</v>
      </c>
      <c r="P3844" t="s">
        <v>34</v>
      </c>
    </row>
    <row r="3845" spans="12:19" x14ac:dyDescent="0.25">
      <c r="L3845" t="str">
        <f t="shared" si="278"/>
        <v/>
      </c>
      <c r="M3845" t="str">
        <f t="shared" si="279"/>
        <v/>
      </c>
      <c r="N3845" t="e">
        <f>COS(RADIANS(M3845))</f>
        <v>#VALUE!</v>
      </c>
      <c r="O3845" t="str">
        <f>IFERROR(-COS(RADIANS(DEGREES(ASIN(((SIN(RADIANS(M3845)))*$C$26)/(SQRT((((SIN(RADIANS(M3845)))*$C$26)^2)+(($C$22-$C$25-(((SIN(RADIANS(90-M3845)))*$C$26))-$C$23)^2))))))),"")</f>
        <v/>
      </c>
      <c r="P3845" t="e">
        <f>N3845</f>
        <v>#VALUE!</v>
      </c>
      <c r="R3845">
        <v>0</v>
      </c>
    </row>
    <row r="3846" spans="12:19" x14ac:dyDescent="0.25">
      <c r="L3846" t="str">
        <f t="shared" si="278"/>
        <v/>
      </c>
      <c r="M3846" t="str">
        <f t="shared" si="279"/>
        <v/>
      </c>
      <c r="N3846" t="e">
        <f>SIN(RADIANS(M3845))</f>
        <v>#VALUE!</v>
      </c>
      <c r="O3846" t="e">
        <f>SIN(RADIANS(DEGREES(ASIN(((SIN(RADIANS(M3845)))*$C$26)/(SQRT((((SIN(RADIANS(M3845)))*$C$26)^2)+(($C$22-$C$25-(((SIN(RADIANS(90-M3845)))*$C$26))-$C$23)^2)))))))</f>
        <v>#VALUE!</v>
      </c>
      <c r="P3846" t="e">
        <f>N3846</f>
        <v>#VALUE!</v>
      </c>
      <c r="R3846">
        <f>$C$6</f>
        <v>1333.5</v>
      </c>
    </row>
    <row r="3847" spans="12:19" x14ac:dyDescent="0.25">
      <c r="L3847" t="str">
        <f t="shared" si="278"/>
        <v/>
      </c>
      <c r="M3847" t="str">
        <f t="shared" si="279"/>
        <v/>
      </c>
      <c r="N3847">
        <v>0</v>
      </c>
      <c r="O3847" t="e">
        <f>$C$23*O3846</f>
        <v>#VALUE!</v>
      </c>
      <c r="P3847" t="e">
        <f>$C$22*P3846</f>
        <v>#VALUE!</v>
      </c>
      <c r="R3847">
        <f>$C$20*$C$6</f>
        <v>25325.832000000002</v>
      </c>
    </row>
    <row r="3848" spans="12:19" x14ac:dyDescent="0.25">
      <c r="L3848" t="str">
        <f t="shared" si="278"/>
        <v/>
      </c>
      <c r="M3848" t="str">
        <f t="shared" si="279"/>
        <v/>
      </c>
    </row>
    <row r="3849" spans="12:19" x14ac:dyDescent="0.25">
      <c r="L3849" t="str">
        <f t="shared" si="278"/>
        <v/>
      </c>
      <c r="M3849" t="str">
        <f t="shared" si="279"/>
        <v/>
      </c>
      <c r="N3849" t="e">
        <f t="array" ref="N3849:P3851">MINVERSE(N3845:P3847)</f>
        <v>#VALUE!</v>
      </c>
      <c r="O3849" t="e">
        <v>#VALUE!</v>
      </c>
      <c r="P3849" t="e">
        <v>#VALUE!</v>
      </c>
      <c r="R3849" t="e">
        <f t="array" ref="R3849:R3851">MMULT(N3849:P3851,R3845:R3847)</f>
        <v>#VALUE!</v>
      </c>
      <c r="S3849" t="s">
        <v>35</v>
      </c>
    </row>
    <row r="3850" spans="12:19" x14ac:dyDescent="0.25">
      <c r="L3850" t="str">
        <f t="shared" si="278"/>
        <v/>
      </c>
      <c r="M3850" t="str">
        <f t="shared" si="279"/>
        <v/>
      </c>
      <c r="N3850" t="e">
        <v>#VALUE!</v>
      </c>
      <c r="O3850" t="e">
        <v>#VALUE!</v>
      </c>
      <c r="P3850" t="e">
        <v>#VALUE!</v>
      </c>
      <c r="R3850" t="e">
        <v>#VALUE!</v>
      </c>
      <c r="S3850" t="s">
        <v>35</v>
      </c>
    </row>
    <row r="3851" spans="12:19" x14ac:dyDescent="0.25">
      <c r="L3851" t="str">
        <f t="shared" si="278"/>
        <v/>
      </c>
      <c r="M3851" t="str">
        <f t="shared" si="279"/>
        <v/>
      </c>
      <c r="N3851" t="e">
        <v>#VALUE!</v>
      </c>
      <c r="O3851" t="e">
        <v>#VALUE!</v>
      </c>
      <c r="P3851" t="e">
        <v>#VALUE!</v>
      </c>
      <c r="R3851" t="e">
        <v>#VALUE!</v>
      </c>
      <c r="S3851" t="s">
        <v>35</v>
      </c>
    </row>
    <row r="3852" spans="12:19" x14ac:dyDescent="0.25">
      <c r="L3852" t="str">
        <f t="shared" ref="L3852:L3915" si="280">IF(M3852="","",L3842+1)</f>
        <v/>
      </c>
      <c r="M3852" t="str">
        <f t="shared" si="279"/>
        <v/>
      </c>
    </row>
    <row r="3853" spans="12:19" x14ac:dyDescent="0.25">
      <c r="L3853" t="str">
        <f t="shared" si="280"/>
        <v/>
      </c>
      <c r="M3853" t="str">
        <f t="shared" si="279"/>
        <v/>
      </c>
    </row>
    <row r="3854" spans="12:19" x14ac:dyDescent="0.25">
      <c r="L3854" t="str">
        <f t="shared" si="280"/>
        <v/>
      </c>
      <c r="M3854" t="str">
        <f t="shared" si="279"/>
        <v/>
      </c>
      <c r="N3854" t="s">
        <v>32</v>
      </c>
      <c r="O3854" t="s">
        <v>33</v>
      </c>
      <c r="P3854" t="s">
        <v>34</v>
      </c>
    </row>
    <row r="3855" spans="12:19" x14ac:dyDescent="0.25">
      <c r="L3855" t="str">
        <f t="shared" si="280"/>
        <v/>
      </c>
      <c r="M3855" t="str">
        <f t="shared" si="279"/>
        <v/>
      </c>
      <c r="N3855" t="e">
        <f>COS(RADIANS(M3855))</f>
        <v>#VALUE!</v>
      </c>
      <c r="O3855" t="str">
        <f>IFERROR(-COS(RADIANS(DEGREES(ASIN(((SIN(RADIANS(M3855)))*$C$26)/(SQRT((((SIN(RADIANS(M3855)))*$C$26)^2)+(($C$22-$C$25-(((SIN(RADIANS(90-M3855)))*$C$26))-$C$23)^2))))))),"")</f>
        <v/>
      </c>
      <c r="P3855" t="e">
        <f>N3855</f>
        <v>#VALUE!</v>
      </c>
      <c r="R3855">
        <v>0</v>
      </c>
    </row>
    <row r="3856" spans="12:19" x14ac:dyDescent="0.25">
      <c r="L3856" t="str">
        <f t="shared" si="280"/>
        <v/>
      </c>
      <c r="M3856" t="str">
        <f t="shared" si="279"/>
        <v/>
      </c>
      <c r="N3856" t="e">
        <f>SIN(RADIANS(M3855))</f>
        <v>#VALUE!</v>
      </c>
      <c r="O3856" t="e">
        <f>SIN(RADIANS(DEGREES(ASIN(((SIN(RADIANS(M3855)))*$C$26)/(SQRT((((SIN(RADIANS(M3855)))*$C$26)^2)+(($C$22-$C$25-(((SIN(RADIANS(90-M3855)))*$C$26))-$C$23)^2)))))))</f>
        <v>#VALUE!</v>
      </c>
      <c r="P3856" t="e">
        <f>N3856</f>
        <v>#VALUE!</v>
      </c>
      <c r="R3856">
        <f>$C$6</f>
        <v>1333.5</v>
      </c>
    </row>
    <row r="3857" spans="12:19" x14ac:dyDescent="0.25">
      <c r="L3857" t="str">
        <f t="shared" si="280"/>
        <v/>
      </c>
      <c r="M3857" t="str">
        <f t="shared" si="279"/>
        <v/>
      </c>
      <c r="N3857">
        <v>0</v>
      </c>
      <c r="O3857" t="e">
        <f>$C$23*O3856</f>
        <v>#VALUE!</v>
      </c>
      <c r="P3857" t="e">
        <f>$C$22*P3856</f>
        <v>#VALUE!</v>
      </c>
      <c r="R3857">
        <f>$C$20*$C$6</f>
        <v>25325.832000000002</v>
      </c>
    </row>
    <row r="3858" spans="12:19" x14ac:dyDescent="0.25">
      <c r="L3858" t="str">
        <f t="shared" si="280"/>
        <v/>
      </c>
      <c r="M3858" t="str">
        <f t="shared" si="279"/>
        <v/>
      </c>
    </row>
    <row r="3859" spans="12:19" x14ac:dyDescent="0.25">
      <c r="L3859" t="str">
        <f t="shared" si="280"/>
        <v/>
      </c>
      <c r="M3859" t="str">
        <f t="shared" si="279"/>
        <v/>
      </c>
      <c r="N3859" t="e">
        <f t="array" ref="N3859:P3861">MINVERSE(N3855:P3857)</f>
        <v>#VALUE!</v>
      </c>
      <c r="O3859" t="e">
        <v>#VALUE!</v>
      </c>
      <c r="P3859" t="e">
        <v>#VALUE!</v>
      </c>
      <c r="R3859" t="e">
        <f t="array" ref="R3859:R3861">MMULT(N3859:P3861,R3855:R3857)</f>
        <v>#VALUE!</v>
      </c>
      <c r="S3859" t="s">
        <v>35</v>
      </c>
    </row>
    <row r="3860" spans="12:19" x14ac:dyDescent="0.25">
      <c r="L3860" t="str">
        <f t="shared" si="280"/>
        <v/>
      </c>
      <c r="M3860" t="str">
        <f t="shared" si="279"/>
        <v/>
      </c>
      <c r="N3860" t="e">
        <v>#VALUE!</v>
      </c>
      <c r="O3860" t="e">
        <v>#VALUE!</v>
      </c>
      <c r="P3860" t="e">
        <v>#VALUE!</v>
      </c>
      <c r="R3860" t="e">
        <v>#VALUE!</v>
      </c>
      <c r="S3860" t="s">
        <v>35</v>
      </c>
    </row>
    <row r="3861" spans="12:19" x14ac:dyDescent="0.25">
      <c r="L3861" t="str">
        <f t="shared" si="280"/>
        <v/>
      </c>
      <c r="M3861" t="str">
        <f t="shared" si="279"/>
        <v/>
      </c>
      <c r="N3861" t="e">
        <v>#VALUE!</v>
      </c>
      <c r="O3861" t="e">
        <v>#VALUE!</v>
      </c>
      <c r="P3861" t="e">
        <v>#VALUE!</v>
      </c>
      <c r="R3861" t="e">
        <v>#VALUE!</v>
      </c>
      <c r="S3861" t="s">
        <v>35</v>
      </c>
    </row>
    <row r="3862" spans="12:19" x14ac:dyDescent="0.25">
      <c r="L3862" t="str">
        <f t="shared" si="280"/>
        <v/>
      </c>
      <c r="M3862" t="str">
        <f t="shared" si="279"/>
        <v/>
      </c>
    </row>
    <row r="3863" spans="12:19" x14ac:dyDescent="0.25">
      <c r="L3863" t="str">
        <f t="shared" si="280"/>
        <v/>
      </c>
      <c r="M3863" t="str">
        <f t="shared" si="279"/>
        <v/>
      </c>
    </row>
    <row r="3864" spans="12:19" x14ac:dyDescent="0.25">
      <c r="L3864" t="str">
        <f t="shared" si="280"/>
        <v/>
      </c>
      <c r="M3864" t="str">
        <f t="shared" si="279"/>
        <v/>
      </c>
      <c r="N3864" t="s">
        <v>32</v>
      </c>
      <c r="O3864" t="s">
        <v>33</v>
      </c>
      <c r="P3864" t="s">
        <v>34</v>
      </c>
    </row>
    <row r="3865" spans="12:19" x14ac:dyDescent="0.25">
      <c r="L3865" t="str">
        <f t="shared" si="280"/>
        <v/>
      </c>
      <c r="M3865" t="str">
        <f t="shared" si="279"/>
        <v/>
      </c>
      <c r="N3865" t="e">
        <f>COS(RADIANS(M3865))</f>
        <v>#VALUE!</v>
      </c>
      <c r="O3865" t="str">
        <f>IFERROR(-COS(RADIANS(DEGREES(ASIN(((SIN(RADIANS(M3865)))*$C$26)/(SQRT((((SIN(RADIANS(M3865)))*$C$26)^2)+(($C$22-$C$25-(((SIN(RADIANS(90-M3865)))*$C$26))-$C$23)^2))))))),"")</f>
        <v/>
      </c>
      <c r="P3865" t="e">
        <f>N3865</f>
        <v>#VALUE!</v>
      </c>
      <c r="R3865">
        <v>0</v>
      </c>
    </row>
    <row r="3866" spans="12:19" x14ac:dyDescent="0.25">
      <c r="L3866" t="str">
        <f t="shared" si="280"/>
        <v/>
      </c>
      <c r="M3866" t="str">
        <f t="shared" si="279"/>
        <v/>
      </c>
      <c r="N3866" t="e">
        <f>SIN(RADIANS(M3865))</f>
        <v>#VALUE!</v>
      </c>
      <c r="O3866" t="e">
        <f>SIN(RADIANS(DEGREES(ASIN(((SIN(RADIANS(M3865)))*$C$26)/(SQRT((((SIN(RADIANS(M3865)))*$C$26)^2)+(($C$22-$C$25-(((SIN(RADIANS(90-M3865)))*$C$26))-$C$23)^2)))))))</f>
        <v>#VALUE!</v>
      </c>
      <c r="P3866" t="e">
        <f>N3866</f>
        <v>#VALUE!</v>
      </c>
      <c r="R3866">
        <f>$C$6</f>
        <v>1333.5</v>
      </c>
    </row>
    <row r="3867" spans="12:19" x14ac:dyDescent="0.25">
      <c r="L3867" t="str">
        <f t="shared" si="280"/>
        <v/>
      </c>
      <c r="M3867" t="str">
        <f t="shared" si="279"/>
        <v/>
      </c>
      <c r="N3867">
        <v>0</v>
      </c>
      <c r="O3867" t="e">
        <f>$C$23*O3866</f>
        <v>#VALUE!</v>
      </c>
      <c r="P3867" t="e">
        <f>$C$22*P3866</f>
        <v>#VALUE!</v>
      </c>
      <c r="R3867">
        <f>$C$20*$C$6</f>
        <v>25325.832000000002</v>
      </c>
    </row>
    <row r="3868" spans="12:19" x14ac:dyDescent="0.25">
      <c r="L3868" t="str">
        <f t="shared" si="280"/>
        <v/>
      </c>
      <c r="M3868" t="str">
        <f t="shared" si="279"/>
        <v/>
      </c>
    </row>
    <row r="3869" spans="12:19" x14ac:dyDescent="0.25">
      <c r="L3869" t="str">
        <f t="shared" si="280"/>
        <v/>
      </c>
      <c r="M3869" t="str">
        <f t="shared" si="279"/>
        <v/>
      </c>
      <c r="N3869" t="e">
        <f t="array" ref="N3869:P3871">MINVERSE(N3865:P3867)</f>
        <v>#VALUE!</v>
      </c>
      <c r="O3869" t="e">
        <v>#VALUE!</v>
      </c>
      <c r="P3869" t="e">
        <v>#VALUE!</v>
      </c>
      <c r="R3869" t="e">
        <f t="array" ref="R3869:R3871">MMULT(N3869:P3871,R3865:R3867)</f>
        <v>#VALUE!</v>
      </c>
      <c r="S3869" t="s">
        <v>35</v>
      </c>
    </row>
    <row r="3870" spans="12:19" x14ac:dyDescent="0.25">
      <c r="L3870" t="str">
        <f t="shared" si="280"/>
        <v/>
      </c>
      <c r="M3870" t="str">
        <f t="shared" si="279"/>
        <v/>
      </c>
      <c r="N3870" t="e">
        <v>#VALUE!</v>
      </c>
      <c r="O3870" t="e">
        <v>#VALUE!</v>
      </c>
      <c r="P3870" t="e">
        <v>#VALUE!</v>
      </c>
      <c r="R3870" t="e">
        <v>#VALUE!</v>
      </c>
      <c r="S3870" t="s">
        <v>35</v>
      </c>
    </row>
    <row r="3871" spans="12:19" x14ac:dyDescent="0.25">
      <c r="L3871" t="str">
        <f t="shared" si="280"/>
        <v/>
      </c>
      <c r="M3871" t="str">
        <f t="shared" si="279"/>
        <v/>
      </c>
      <c r="N3871" t="e">
        <v>#VALUE!</v>
      </c>
      <c r="O3871" t="e">
        <v>#VALUE!</v>
      </c>
      <c r="P3871" t="e">
        <v>#VALUE!</v>
      </c>
      <c r="R3871" t="e">
        <v>#VALUE!</v>
      </c>
      <c r="S3871" t="s">
        <v>35</v>
      </c>
    </row>
    <row r="3872" spans="12:19" x14ac:dyDescent="0.25">
      <c r="L3872" t="str">
        <f t="shared" si="280"/>
        <v/>
      </c>
      <c r="M3872" t="str">
        <f t="shared" si="279"/>
        <v/>
      </c>
    </row>
    <row r="3873" spans="12:19" x14ac:dyDescent="0.25">
      <c r="L3873" t="str">
        <f t="shared" si="280"/>
        <v/>
      </c>
      <c r="M3873" t="str">
        <f t="shared" si="279"/>
        <v/>
      </c>
    </row>
    <row r="3874" spans="12:19" x14ac:dyDescent="0.25">
      <c r="L3874" t="str">
        <f t="shared" si="280"/>
        <v/>
      </c>
      <c r="M3874" t="str">
        <f t="shared" si="279"/>
        <v/>
      </c>
      <c r="N3874" t="s">
        <v>32</v>
      </c>
      <c r="O3874" t="s">
        <v>33</v>
      </c>
      <c r="P3874" t="s">
        <v>34</v>
      </c>
    </row>
    <row r="3875" spans="12:19" x14ac:dyDescent="0.25">
      <c r="L3875" t="str">
        <f t="shared" si="280"/>
        <v/>
      </c>
      <c r="M3875" t="str">
        <f t="shared" ref="M3875:M3938" si="281">IF(M3865="","",IF(((M3865+$O$61)&gt;=$O$49+($O$61/2)),"",(M3865+$O$61)))</f>
        <v/>
      </c>
      <c r="N3875" t="e">
        <f>COS(RADIANS(M3875))</f>
        <v>#VALUE!</v>
      </c>
      <c r="O3875" t="str">
        <f>IFERROR(-COS(RADIANS(DEGREES(ASIN(((SIN(RADIANS(M3875)))*$C$26)/(SQRT((((SIN(RADIANS(M3875)))*$C$26)^2)+(($C$22-$C$25-(((SIN(RADIANS(90-M3875)))*$C$26))-$C$23)^2))))))),"")</f>
        <v/>
      </c>
      <c r="P3875" t="e">
        <f>N3875</f>
        <v>#VALUE!</v>
      </c>
      <c r="R3875">
        <v>0</v>
      </c>
    </row>
    <row r="3876" spans="12:19" x14ac:dyDescent="0.25">
      <c r="L3876" t="str">
        <f t="shared" si="280"/>
        <v/>
      </c>
      <c r="M3876" t="str">
        <f t="shared" si="281"/>
        <v/>
      </c>
      <c r="N3876" t="e">
        <f>SIN(RADIANS(M3875))</f>
        <v>#VALUE!</v>
      </c>
      <c r="O3876" t="e">
        <f>SIN(RADIANS(DEGREES(ASIN(((SIN(RADIANS(M3875)))*$C$26)/(SQRT((((SIN(RADIANS(M3875)))*$C$26)^2)+(($C$22-$C$25-(((SIN(RADIANS(90-M3875)))*$C$26))-$C$23)^2)))))))</f>
        <v>#VALUE!</v>
      </c>
      <c r="P3876" t="e">
        <f>N3876</f>
        <v>#VALUE!</v>
      </c>
      <c r="R3876">
        <f>$C$6</f>
        <v>1333.5</v>
      </c>
    </row>
    <row r="3877" spans="12:19" x14ac:dyDescent="0.25">
      <c r="L3877" t="str">
        <f t="shared" si="280"/>
        <v/>
      </c>
      <c r="M3877" t="str">
        <f t="shared" si="281"/>
        <v/>
      </c>
      <c r="N3877">
        <v>0</v>
      </c>
      <c r="O3877" t="e">
        <f>$C$23*O3876</f>
        <v>#VALUE!</v>
      </c>
      <c r="P3877" t="e">
        <f>$C$22*P3876</f>
        <v>#VALUE!</v>
      </c>
      <c r="R3877">
        <f>$C$20*$C$6</f>
        <v>25325.832000000002</v>
      </c>
    </row>
    <row r="3878" spans="12:19" x14ac:dyDescent="0.25">
      <c r="L3878" t="str">
        <f t="shared" si="280"/>
        <v/>
      </c>
      <c r="M3878" t="str">
        <f t="shared" si="281"/>
        <v/>
      </c>
    </row>
    <row r="3879" spans="12:19" x14ac:dyDescent="0.25">
      <c r="L3879" t="str">
        <f t="shared" si="280"/>
        <v/>
      </c>
      <c r="M3879" t="str">
        <f t="shared" si="281"/>
        <v/>
      </c>
      <c r="N3879" t="e">
        <f t="array" ref="N3879:P3881">MINVERSE(N3875:P3877)</f>
        <v>#VALUE!</v>
      </c>
      <c r="O3879" t="e">
        <v>#VALUE!</v>
      </c>
      <c r="P3879" t="e">
        <v>#VALUE!</v>
      </c>
      <c r="R3879" t="e">
        <f t="array" ref="R3879:R3881">MMULT(N3879:P3881,R3875:R3877)</f>
        <v>#VALUE!</v>
      </c>
      <c r="S3879" t="s">
        <v>35</v>
      </c>
    </row>
    <row r="3880" spans="12:19" x14ac:dyDescent="0.25">
      <c r="L3880" t="str">
        <f t="shared" si="280"/>
        <v/>
      </c>
      <c r="M3880" t="str">
        <f t="shared" si="281"/>
        <v/>
      </c>
      <c r="N3880" t="e">
        <v>#VALUE!</v>
      </c>
      <c r="O3880" t="e">
        <v>#VALUE!</v>
      </c>
      <c r="P3880" t="e">
        <v>#VALUE!</v>
      </c>
      <c r="R3880" t="e">
        <v>#VALUE!</v>
      </c>
      <c r="S3880" t="s">
        <v>35</v>
      </c>
    </row>
    <row r="3881" spans="12:19" x14ac:dyDescent="0.25">
      <c r="L3881" t="str">
        <f t="shared" si="280"/>
        <v/>
      </c>
      <c r="M3881" t="str">
        <f t="shared" si="281"/>
        <v/>
      </c>
      <c r="N3881" t="e">
        <v>#VALUE!</v>
      </c>
      <c r="O3881" t="e">
        <v>#VALUE!</v>
      </c>
      <c r="P3881" t="e">
        <v>#VALUE!</v>
      </c>
      <c r="R3881" t="e">
        <v>#VALUE!</v>
      </c>
      <c r="S3881" t="s">
        <v>35</v>
      </c>
    </row>
    <row r="3882" spans="12:19" x14ac:dyDescent="0.25">
      <c r="L3882" t="str">
        <f t="shared" si="280"/>
        <v/>
      </c>
      <c r="M3882" t="str">
        <f t="shared" si="281"/>
        <v/>
      </c>
    </row>
    <row r="3883" spans="12:19" x14ac:dyDescent="0.25">
      <c r="L3883" t="str">
        <f t="shared" si="280"/>
        <v/>
      </c>
      <c r="M3883" t="str">
        <f t="shared" si="281"/>
        <v/>
      </c>
    </row>
    <row r="3884" spans="12:19" x14ac:dyDescent="0.25">
      <c r="L3884" t="str">
        <f t="shared" si="280"/>
        <v/>
      </c>
      <c r="M3884" t="str">
        <f t="shared" si="281"/>
        <v/>
      </c>
      <c r="N3884" t="s">
        <v>32</v>
      </c>
      <c r="O3884" t="s">
        <v>33</v>
      </c>
      <c r="P3884" t="s">
        <v>34</v>
      </c>
    </row>
    <row r="3885" spans="12:19" x14ac:dyDescent="0.25">
      <c r="L3885" t="str">
        <f t="shared" si="280"/>
        <v/>
      </c>
      <c r="M3885" t="str">
        <f t="shared" si="281"/>
        <v/>
      </c>
      <c r="N3885" t="e">
        <f>COS(RADIANS(M3885))</f>
        <v>#VALUE!</v>
      </c>
      <c r="O3885" t="str">
        <f>IFERROR(-COS(RADIANS(DEGREES(ASIN(((SIN(RADIANS(M3885)))*$C$26)/(SQRT((((SIN(RADIANS(M3885)))*$C$26)^2)+(($C$22-$C$25-(((SIN(RADIANS(90-M3885)))*$C$26))-$C$23)^2))))))),"")</f>
        <v/>
      </c>
      <c r="P3885" t="e">
        <f>N3885</f>
        <v>#VALUE!</v>
      </c>
      <c r="R3885">
        <v>0</v>
      </c>
    </row>
    <row r="3886" spans="12:19" x14ac:dyDescent="0.25">
      <c r="L3886" t="str">
        <f t="shared" si="280"/>
        <v/>
      </c>
      <c r="M3886" t="str">
        <f t="shared" si="281"/>
        <v/>
      </c>
      <c r="N3886" t="e">
        <f>SIN(RADIANS(M3885))</f>
        <v>#VALUE!</v>
      </c>
      <c r="O3886" t="e">
        <f>SIN(RADIANS(DEGREES(ASIN(((SIN(RADIANS(M3885)))*$C$26)/(SQRT((((SIN(RADIANS(M3885)))*$C$26)^2)+(($C$22-$C$25-(((SIN(RADIANS(90-M3885)))*$C$26))-$C$23)^2)))))))</f>
        <v>#VALUE!</v>
      </c>
      <c r="P3886" t="e">
        <f>N3886</f>
        <v>#VALUE!</v>
      </c>
      <c r="R3886">
        <f>$C$6</f>
        <v>1333.5</v>
      </c>
    </row>
    <row r="3887" spans="12:19" x14ac:dyDescent="0.25">
      <c r="L3887" t="str">
        <f t="shared" si="280"/>
        <v/>
      </c>
      <c r="M3887" t="str">
        <f t="shared" si="281"/>
        <v/>
      </c>
      <c r="N3887">
        <v>0</v>
      </c>
      <c r="O3887" t="e">
        <f>$C$23*O3886</f>
        <v>#VALUE!</v>
      </c>
      <c r="P3887" t="e">
        <f>$C$22*P3886</f>
        <v>#VALUE!</v>
      </c>
      <c r="R3887">
        <f>$C$20*$C$6</f>
        <v>25325.832000000002</v>
      </c>
    </row>
    <row r="3888" spans="12:19" x14ac:dyDescent="0.25">
      <c r="L3888" t="str">
        <f t="shared" si="280"/>
        <v/>
      </c>
      <c r="M3888" t="str">
        <f t="shared" si="281"/>
        <v/>
      </c>
    </row>
    <row r="3889" spans="12:19" x14ac:dyDescent="0.25">
      <c r="L3889" t="str">
        <f t="shared" si="280"/>
        <v/>
      </c>
      <c r="M3889" t="str">
        <f t="shared" si="281"/>
        <v/>
      </c>
      <c r="N3889" t="e">
        <f t="array" ref="N3889:P3891">MINVERSE(N3885:P3887)</f>
        <v>#VALUE!</v>
      </c>
      <c r="O3889" t="e">
        <v>#VALUE!</v>
      </c>
      <c r="P3889" t="e">
        <v>#VALUE!</v>
      </c>
      <c r="R3889" t="e">
        <f t="array" ref="R3889:R3891">MMULT(N3889:P3891,R3885:R3887)</f>
        <v>#VALUE!</v>
      </c>
      <c r="S3889" t="s">
        <v>35</v>
      </c>
    </row>
    <row r="3890" spans="12:19" x14ac:dyDescent="0.25">
      <c r="L3890" t="str">
        <f t="shared" si="280"/>
        <v/>
      </c>
      <c r="M3890" t="str">
        <f t="shared" si="281"/>
        <v/>
      </c>
      <c r="N3890" t="e">
        <v>#VALUE!</v>
      </c>
      <c r="O3890" t="e">
        <v>#VALUE!</v>
      </c>
      <c r="P3890" t="e">
        <v>#VALUE!</v>
      </c>
      <c r="R3890" t="e">
        <v>#VALUE!</v>
      </c>
      <c r="S3890" t="s">
        <v>35</v>
      </c>
    </row>
    <row r="3891" spans="12:19" x14ac:dyDescent="0.25">
      <c r="L3891" t="str">
        <f t="shared" si="280"/>
        <v/>
      </c>
      <c r="M3891" t="str">
        <f t="shared" si="281"/>
        <v/>
      </c>
      <c r="N3891" t="e">
        <v>#VALUE!</v>
      </c>
      <c r="O3891" t="e">
        <v>#VALUE!</v>
      </c>
      <c r="P3891" t="e">
        <v>#VALUE!</v>
      </c>
      <c r="R3891" t="e">
        <v>#VALUE!</v>
      </c>
      <c r="S3891" t="s">
        <v>35</v>
      </c>
    </row>
    <row r="3892" spans="12:19" x14ac:dyDescent="0.25">
      <c r="L3892" t="str">
        <f t="shared" si="280"/>
        <v/>
      </c>
      <c r="M3892" t="str">
        <f t="shared" si="281"/>
        <v/>
      </c>
    </row>
    <row r="3893" spans="12:19" x14ac:dyDescent="0.25">
      <c r="L3893" t="str">
        <f t="shared" si="280"/>
        <v/>
      </c>
      <c r="M3893" t="str">
        <f t="shared" si="281"/>
        <v/>
      </c>
    </row>
    <row r="3894" spans="12:19" x14ac:dyDescent="0.25">
      <c r="L3894" t="str">
        <f t="shared" si="280"/>
        <v/>
      </c>
      <c r="M3894" t="str">
        <f t="shared" si="281"/>
        <v/>
      </c>
      <c r="N3894" t="s">
        <v>32</v>
      </c>
      <c r="O3894" t="s">
        <v>33</v>
      </c>
      <c r="P3894" t="s">
        <v>34</v>
      </c>
    </row>
    <row r="3895" spans="12:19" x14ac:dyDescent="0.25">
      <c r="L3895" t="str">
        <f t="shared" si="280"/>
        <v/>
      </c>
      <c r="M3895" t="str">
        <f t="shared" si="281"/>
        <v/>
      </c>
      <c r="N3895" t="e">
        <f>COS(RADIANS(M3895))</f>
        <v>#VALUE!</v>
      </c>
      <c r="O3895" t="str">
        <f>IFERROR(-COS(RADIANS(DEGREES(ASIN(((SIN(RADIANS(M3895)))*$C$26)/(SQRT((((SIN(RADIANS(M3895)))*$C$26)^2)+(($C$22-$C$25-(((SIN(RADIANS(90-M3895)))*$C$26))-$C$23)^2))))))),"")</f>
        <v/>
      </c>
      <c r="P3895" t="e">
        <f>N3895</f>
        <v>#VALUE!</v>
      </c>
      <c r="R3895">
        <v>0</v>
      </c>
    </row>
    <row r="3896" spans="12:19" x14ac:dyDescent="0.25">
      <c r="L3896" t="str">
        <f t="shared" si="280"/>
        <v/>
      </c>
      <c r="M3896" t="str">
        <f t="shared" si="281"/>
        <v/>
      </c>
      <c r="N3896" t="e">
        <f>SIN(RADIANS(M3895))</f>
        <v>#VALUE!</v>
      </c>
      <c r="O3896" t="e">
        <f>SIN(RADIANS(DEGREES(ASIN(((SIN(RADIANS(M3895)))*$C$26)/(SQRT((((SIN(RADIANS(M3895)))*$C$26)^2)+(($C$22-$C$25-(((SIN(RADIANS(90-M3895)))*$C$26))-$C$23)^2)))))))</f>
        <v>#VALUE!</v>
      </c>
      <c r="P3896" t="e">
        <f>N3896</f>
        <v>#VALUE!</v>
      </c>
      <c r="R3896">
        <f>$C$6</f>
        <v>1333.5</v>
      </c>
    </row>
    <row r="3897" spans="12:19" x14ac:dyDescent="0.25">
      <c r="L3897" t="str">
        <f t="shared" si="280"/>
        <v/>
      </c>
      <c r="M3897" t="str">
        <f t="shared" si="281"/>
        <v/>
      </c>
      <c r="N3897">
        <v>0</v>
      </c>
      <c r="O3897" t="e">
        <f>$C$23*O3896</f>
        <v>#VALUE!</v>
      </c>
      <c r="P3897" t="e">
        <f>$C$22*P3896</f>
        <v>#VALUE!</v>
      </c>
      <c r="R3897">
        <f>$C$20*$C$6</f>
        <v>25325.832000000002</v>
      </c>
    </row>
    <row r="3898" spans="12:19" x14ac:dyDescent="0.25">
      <c r="L3898" t="str">
        <f t="shared" si="280"/>
        <v/>
      </c>
      <c r="M3898" t="str">
        <f t="shared" si="281"/>
        <v/>
      </c>
    </row>
    <row r="3899" spans="12:19" x14ac:dyDescent="0.25">
      <c r="L3899" t="str">
        <f t="shared" si="280"/>
        <v/>
      </c>
      <c r="M3899" t="str">
        <f t="shared" si="281"/>
        <v/>
      </c>
      <c r="N3899" t="e">
        <f t="array" ref="N3899:P3901">MINVERSE(N3895:P3897)</f>
        <v>#VALUE!</v>
      </c>
      <c r="O3899" t="e">
        <v>#VALUE!</v>
      </c>
      <c r="P3899" t="e">
        <v>#VALUE!</v>
      </c>
      <c r="R3899" t="e">
        <f t="array" ref="R3899:R3901">MMULT(N3899:P3901,R3895:R3897)</f>
        <v>#VALUE!</v>
      </c>
      <c r="S3899" t="s">
        <v>35</v>
      </c>
    </row>
    <row r="3900" spans="12:19" x14ac:dyDescent="0.25">
      <c r="L3900" t="str">
        <f t="shared" si="280"/>
        <v/>
      </c>
      <c r="M3900" t="str">
        <f t="shared" si="281"/>
        <v/>
      </c>
      <c r="N3900" t="e">
        <v>#VALUE!</v>
      </c>
      <c r="O3900" t="e">
        <v>#VALUE!</v>
      </c>
      <c r="P3900" t="e">
        <v>#VALUE!</v>
      </c>
      <c r="R3900" t="e">
        <v>#VALUE!</v>
      </c>
      <c r="S3900" t="s">
        <v>35</v>
      </c>
    </row>
    <row r="3901" spans="12:19" x14ac:dyDescent="0.25">
      <c r="L3901" t="str">
        <f t="shared" si="280"/>
        <v/>
      </c>
      <c r="M3901" t="str">
        <f t="shared" si="281"/>
        <v/>
      </c>
      <c r="N3901" t="e">
        <v>#VALUE!</v>
      </c>
      <c r="O3901" t="e">
        <v>#VALUE!</v>
      </c>
      <c r="P3901" t="e">
        <v>#VALUE!</v>
      </c>
      <c r="R3901" t="e">
        <v>#VALUE!</v>
      </c>
      <c r="S3901" t="s">
        <v>35</v>
      </c>
    </row>
    <row r="3902" spans="12:19" x14ac:dyDescent="0.25">
      <c r="L3902" t="str">
        <f t="shared" si="280"/>
        <v/>
      </c>
      <c r="M3902" t="str">
        <f t="shared" si="281"/>
        <v/>
      </c>
    </row>
    <row r="3903" spans="12:19" x14ac:dyDescent="0.25">
      <c r="L3903" t="str">
        <f t="shared" si="280"/>
        <v/>
      </c>
      <c r="M3903" t="str">
        <f t="shared" si="281"/>
        <v/>
      </c>
    </row>
    <row r="3904" spans="12:19" x14ac:dyDescent="0.25">
      <c r="L3904" t="str">
        <f t="shared" si="280"/>
        <v/>
      </c>
      <c r="M3904" t="str">
        <f t="shared" si="281"/>
        <v/>
      </c>
      <c r="N3904" t="s">
        <v>32</v>
      </c>
      <c r="O3904" t="s">
        <v>33</v>
      </c>
      <c r="P3904" t="s">
        <v>34</v>
      </c>
    </row>
    <row r="3905" spans="12:19" x14ac:dyDescent="0.25">
      <c r="L3905" t="str">
        <f t="shared" si="280"/>
        <v/>
      </c>
      <c r="M3905" t="str">
        <f t="shared" si="281"/>
        <v/>
      </c>
      <c r="N3905" t="e">
        <f>COS(RADIANS(M3905))</f>
        <v>#VALUE!</v>
      </c>
      <c r="O3905" t="str">
        <f>IFERROR(-COS(RADIANS(DEGREES(ASIN(((SIN(RADIANS(M3905)))*$C$26)/(SQRT((((SIN(RADIANS(M3905)))*$C$26)^2)+(($C$22-$C$25-(((SIN(RADIANS(90-M3905)))*$C$26))-$C$23)^2))))))),"")</f>
        <v/>
      </c>
      <c r="P3905" t="e">
        <f>N3905</f>
        <v>#VALUE!</v>
      </c>
      <c r="R3905">
        <v>0</v>
      </c>
    </row>
    <row r="3906" spans="12:19" x14ac:dyDescent="0.25">
      <c r="L3906" t="str">
        <f t="shared" si="280"/>
        <v/>
      </c>
      <c r="M3906" t="str">
        <f t="shared" si="281"/>
        <v/>
      </c>
      <c r="N3906" t="e">
        <f>SIN(RADIANS(M3905))</f>
        <v>#VALUE!</v>
      </c>
      <c r="O3906" t="e">
        <f>SIN(RADIANS(DEGREES(ASIN(((SIN(RADIANS(M3905)))*$C$26)/(SQRT((((SIN(RADIANS(M3905)))*$C$26)^2)+(($C$22-$C$25-(((SIN(RADIANS(90-M3905)))*$C$26))-$C$23)^2)))))))</f>
        <v>#VALUE!</v>
      </c>
      <c r="P3906" t="e">
        <f>N3906</f>
        <v>#VALUE!</v>
      </c>
      <c r="R3906">
        <f>$C$6</f>
        <v>1333.5</v>
      </c>
    </row>
    <row r="3907" spans="12:19" x14ac:dyDescent="0.25">
      <c r="L3907" t="str">
        <f t="shared" si="280"/>
        <v/>
      </c>
      <c r="M3907" t="str">
        <f t="shared" si="281"/>
        <v/>
      </c>
      <c r="N3907">
        <v>0</v>
      </c>
      <c r="O3907" t="e">
        <f>$C$23*O3906</f>
        <v>#VALUE!</v>
      </c>
      <c r="P3907" t="e">
        <f>$C$22*P3906</f>
        <v>#VALUE!</v>
      </c>
      <c r="R3907">
        <f>$C$20*$C$6</f>
        <v>25325.832000000002</v>
      </c>
    </row>
    <row r="3908" spans="12:19" x14ac:dyDescent="0.25">
      <c r="L3908" t="str">
        <f t="shared" si="280"/>
        <v/>
      </c>
      <c r="M3908" t="str">
        <f t="shared" si="281"/>
        <v/>
      </c>
    </row>
    <row r="3909" spans="12:19" x14ac:dyDescent="0.25">
      <c r="L3909" t="str">
        <f t="shared" si="280"/>
        <v/>
      </c>
      <c r="M3909" t="str">
        <f t="shared" si="281"/>
        <v/>
      </c>
      <c r="N3909" t="e">
        <f t="array" ref="N3909:P3911">MINVERSE(N3905:P3907)</f>
        <v>#VALUE!</v>
      </c>
      <c r="O3909" t="e">
        <v>#VALUE!</v>
      </c>
      <c r="P3909" t="e">
        <v>#VALUE!</v>
      </c>
      <c r="R3909" t="e">
        <f t="array" ref="R3909:R3911">MMULT(N3909:P3911,R3905:R3907)</f>
        <v>#VALUE!</v>
      </c>
      <c r="S3909" t="s">
        <v>35</v>
      </c>
    </row>
    <row r="3910" spans="12:19" x14ac:dyDescent="0.25">
      <c r="L3910" t="str">
        <f t="shared" si="280"/>
        <v/>
      </c>
      <c r="M3910" t="str">
        <f t="shared" si="281"/>
        <v/>
      </c>
      <c r="N3910" t="e">
        <v>#VALUE!</v>
      </c>
      <c r="O3910" t="e">
        <v>#VALUE!</v>
      </c>
      <c r="P3910" t="e">
        <v>#VALUE!</v>
      </c>
      <c r="R3910" t="e">
        <v>#VALUE!</v>
      </c>
      <c r="S3910" t="s">
        <v>35</v>
      </c>
    </row>
    <row r="3911" spans="12:19" x14ac:dyDescent="0.25">
      <c r="L3911" t="str">
        <f t="shared" si="280"/>
        <v/>
      </c>
      <c r="M3911" t="str">
        <f t="shared" si="281"/>
        <v/>
      </c>
      <c r="N3911" t="e">
        <v>#VALUE!</v>
      </c>
      <c r="O3911" t="e">
        <v>#VALUE!</v>
      </c>
      <c r="P3911" t="e">
        <v>#VALUE!</v>
      </c>
      <c r="R3911" t="e">
        <v>#VALUE!</v>
      </c>
      <c r="S3911" t="s">
        <v>35</v>
      </c>
    </row>
    <row r="3912" spans="12:19" x14ac:dyDescent="0.25">
      <c r="L3912" t="str">
        <f t="shared" si="280"/>
        <v/>
      </c>
      <c r="M3912" t="str">
        <f t="shared" si="281"/>
        <v/>
      </c>
    </row>
    <row r="3913" spans="12:19" x14ac:dyDescent="0.25">
      <c r="L3913" t="str">
        <f t="shared" si="280"/>
        <v/>
      </c>
      <c r="M3913" t="str">
        <f t="shared" si="281"/>
        <v/>
      </c>
    </row>
    <row r="3914" spans="12:19" x14ac:dyDescent="0.25">
      <c r="L3914" t="str">
        <f t="shared" si="280"/>
        <v/>
      </c>
      <c r="M3914" t="str">
        <f t="shared" si="281"/>
        <v/>
      </c>
      <c r="N3914" t="s">
        <v>32</v>
      </c>
      <c r="O3914" t="s">
        <v>33</v>
      </c>
      <c r="P3914" t="s">
        <v>34</v>
      </c>
    </row>
    <row r="3915" spans="12:19" x14ac:dyDescent="0.25">
      <c r="L3915" t="str">
        <f t="shared" si="280"/>
        <v/>
      </c>
      <c r="M3915" t="str">
        <f t="shared" si="281"/>
        <v/>
      </c>
      <c r="N3915" t="e">
        <f>COS(RADIANS(M3915))</f>
        <v>#VALUE!</v>
      </c>
      <c r="O3915" t="str">
        <f>IFERROR(-COS(RADIANS(DEGREES(ASIN(((SIN(RADIANS(M3915)))*$C$26)/(SQRT((((SIN(RADIANS(M3915)))*$C$26)^2)+(($C$22-$C$25-(((SIN(RADIANS(90-M3915)))*$C$26))-$C$23)^2))))))),"")</f>
        <v/>
      </c>
      <c r="P3915" t="e">
        <f>N3915</f>
        <v>#VALUE!</v>
      </c>
      <c r="R3915">
        <v>0</v>
      </c>
    </row>
    <row r="3916" spans="12:19" x14ac:dyDescent="0.25">
      <c r="L3916" t="str">
        <f t="shared" ref="L3916:L3979" si="282">IF(M3916="","",L3906+1)</f>
        <v/>
      </c>
      <c r="M3916" t="str">
        <f t="shared" si="281"/>
        <v/>
      </c>
      <c r="N3916" t="e">
        <f>SIN(RADIANS(M3915))</f>
        <v>#VALUE!</v>
      </c>
      <c r="O3916" t="e">
        <f>SIN(RADIANS(DEGREES(ASIN(((SIN(RADIANS(M3915)))*$C$26)/(SQRT((((SIN(RADIANS(M3915)))*$C$26)^2)+(($C$22-$C$25-(((SIN(RADIANS(90-M3915)))*$C$26))-$C$23)^2)))))))</f>
        <v>#VALUE!</v>
      </c>
      <c r="P3916" t="e">
        <f>N3916</f>
        <v>#VALUE!</v>
      </c>
      <c r="R3916">
        <f>$C$6</f>
        <v>1333.5</v>
      </c>
    </row>
    <row r="3917" spans="12:19" x14ac:dyDescent="0.25">
      <c r="L3917" t="str">
        <f t="shared" si="282"/>
        <v/>
      </c>
      <c r="M3917" t="str">
        <f t="shared" si="281"/>
        <v/>
      </c>
      <c r="N3917">
        <v>0</v>
      </c>
      <c r="O3917" t="e">
        <f>$C$23*O3916</f>
        <v>#VALUE!</v>
      </c>
      <c r="P3917" t="e">
        <f>$C$22*P3916</f>
        <v>#VALUE!</v>
      </c>
      <c r="R3917">
        <f>$C$20*$C$6</f>
        <v>25325.832000000002</v>
      </c>
    </row>
    <row r="3918" spans="12:19" x14ac:dyDescent="0.25">
      <c r="L3918" t="str">
        <f t="shared" si="282"/>
        <v/>
      </c>
      <c r="M3918" t="str">
        <f t="shared" si="281"/>
        <v/>
      </c>
    </row>
    <row r="3919" spans="12:19" x14ac:dyDescent="0.25">
      <c r="L3919" t="str">
        <f t="shared" si="282"/>
        <v/>
      </c>
      <c r="M3919" t="str">
        <f t="shared" si="281"/>
        <v/>
      </c>
      <c r="N3919" t="e">
        <f t="array" ref="N3919:P3921">MINVERSE(N3915:P3917)</f>
        <v>#VALUE!</v>
      </c>
      <c r="O3919" t="e">
        <v>#VALUE!</v>
      </c>
      <c r="P3919" t="e">
        <v>#VALUE!</v>
      </c>
      <c r="R3919" t="e">
        <f t="array" ref="R3919:R3921">MMULT(N3919:P3921,R3915:R3917)</f>
        <v>#VALUE!</v>
      </c>
      <c r="S3919" t="s">
        <v>35</v>
      </c>
    </row>
    <row r="3920" spans="12:19" x14ac:dyDescent="0.25">
      <c r="L3920" t="str">
        <f t="shared" si="282"/>
        <v/>
      </c>
      <c r="M3920" t="str">
        <f t="shared" si="281"/>
        <v/>
      </c>
      <c r="N3920" t="e">
        <v>#VALUE!</v>
      </c>
      <c r="O3920" t="e">
        <v>#VALUE!</v>
      </c>
      <c r="P3920" t="e">
        <v>#VALUE!</v>
      </c>
      <c r="R3920" t="e">
        <v>#VALUE!</v>
      </c>
      <c r="S3920" t="s">
        <v>35</v>
      </c>
    </row>
    <row r="3921" spans="12:19" x14ac:dyDescent="0.25">
      <c r="L3921" t="str">
        <f t="shared" si="282"/>
        <v/>
      </c>
      <c r="M3921" t="str">
        <f t="shared" si="281"/>
        <v/>
      </c>
      <c r="N3921" t="e">
        <v>#VALUE!</v>
      </c>
      <c r="O3921" t="e">
        <v>#VALUE!</v>
      </c>
      <c r="P3921" t="e">
        <v>#VALUE!</v>
      </c>
      <c r="R3921" t="e">
        <v>#VALUE!</v>
      </c>
      <c r="S3921" t="s">
        <v>35</v>
      </c>
    </row>
    <row r="3922" spans="12:19" x14ac:dyDescent="0.25">
      <c r="L3922" t="str">
        <f t="shared" si="282"/>
        <v/>
      </c>
      <c r="M3922" t="str">
        <f t="shared" si="281"/>
        <v/>
      </c>
    </row>
    <row r="3923" spans="12:19" x14ac:dyDescent="0.25">
      <c r="L3923" t="str">
        <f t="shared" si="282"/>
        <v/>
      </c>
      <c r="M3923" t="str">
        <f t="shared" si="281"/>
        <v/>
      </c>
    </row>
    <row r="3924" spans="12:19" x14ac:dyDescent="0.25">
      <c r="L3924" t="str">
        <f t="shared" si="282"/>
        <v/>
      </c>
      <c r="M3924" t="str">
        <f t="shared" si="281"/>
        <v/>
      </c>
      <c r="N3924" t="s">
        <v>32</v>
      </c>
      <c r="O3924" t="s">
        <v>33</v>
      </c>
      <c r="P3924" t="s">
        <v>34</v>
      </c>
    </row>
    <row r="3925" spans="12:19" x14ac:dyDescent="0.25">
      <c r="L3925" t="str">
        <f t="shared" si="282"/>
        <v/>
      </c>
      <c r="M3925" t="str">
        <f t="shared" si="281"/>
        <v/>
      </c>
      <c r="N3925" t="e">
        <f>COS(RADIANS(M3925))</f>
        <v>#VALUE!</v>
      </c>
      <c r="O3925" t="str">
        <f>IFERROR(-COS(RADIANS(DEGREES(ASIN(((SIN(RADIANS(M3925)))*$C$26)/(SQRT((((SIN(RADIANS(M3925)))*$C$26)^2)+(($C$22-$C$25-(((SIN(RADIANS(90-M3925)))*$C$26))-$C$23)^2))))))),"")</f>
        <v/>
      </c>
      <c r="P3925" t="e">
        <f>N3925</f>
        <v>#VALUE!</v>
      </c>
      <c r="R3925">
        <v>0</v>
      </c>
    </row>
    <row r="3926" spans="12:19" x14ac:dyDescent="0.25">
      <c r="L3926" t="str">
        <f t="shared" si="282"/>
        <v/>
      </c>
      <c r="M3926" t="str">
        <f t="shared" si="281"/>
        <v/>
      </c>
      <c r="N3926" t="e">
        <f>SIN(RADIANS(M3925))</f>
        <v>#VALUE!</v>
      </c>
      <c r="O3926" t="e">
        <f>SIN(RADIANS(DEGREES(ASIN(((SIN(RADIANS(M3925)))*$C$26)/(SQRT((((SIN(RADIANS(M3925)))*$C$26)^2)+(($C$22-$C$25-(((SIN(RADIANS(90-M3925)))*$C$26))-$C$23)^2)))))))</f>
        <v>#VALUE!</v>
      </c>
      <c r="P3926" t="e">
        <f>N3926</f>
        <v>#VALUE!</v>
      </c>
      <c r="R3926">
        <f>$C$6</f>
        <v>1333.5</v>
      </c>
    </row>
    <row r="3927" spans="12:19" x14ac:dyDescent="0.25">
      <c r="L3927" t="str">
        <f t="shared" si="282"/>
        <v/>
      </c>
      <c r="M3927" t="str">
        <f t="shared" si="281"/>
        <v/>
      </c>
      <c r="N3927">
        <v>0</v>
      </c>
      <c r="O3927" t="e">
        <f>$C$23*O3926</f>
        <v>#VALUE!</v>
      </c>
      <c r="P3927" t="e">
        <f>$C$22*P3926</f>
        <v>#VALUE!</v>
      </c>
      <c r="R3927">
        <f>$C$20*$C$6</f>
        <v>25325.832000000002</v>
      </c>
    </row>
    <row r="3928" spans="12:19" x14ac:dyDescent="0.25">
      <c r="L3928" t="str">
        <f t="shared" si="282"/>
        <v/>
      </c>
      <c r="M3928" t="str">
        <f t="shared" si="281"/>
        <v/>
      </c>
    </row>
    <row r="3929" spans="12:19" x14ac:dyDescent="0.25">
      <c r="L3929" t="str">
        <f t="shared" si="282"/>
        <v/>
      </c>
      <c r="M3929" t="str">
        <f t="shared" si="281"/>
        <v/>
      </c>
      <c r="N3929" t="e">
        <f t="array" ref="N3929:P3931">MINVERSE(N3925:P3927)</f>
        <v>#VALUE!</v>
      </c>
      <c r="O3929" t="e">
        <v>#VALUE!</v>
      </c>
      <c r="P3929" t="e">
        <v>#VALUE!</v>
      </c>
      <c r="R3929" t="e">
        <f t="array" ref="R3929:R3931">MMULT(N3929:P3931,R3925:R3927)</f>
        <v>#VALUE!</v>
      </c>
      <c r="S3929" t="s">
        <v>35</v>
      </c>
    </row>
    <row r="3930" spans="12:19" x14ac:dyDescent="0.25">
      <c r="L3930" t="str">
        <f t="shared" si="282"/>
        <v/>
      </c>
      <c r="M3930" t="str">
        <f t="shared" si="281"/>
        <v/>
      </c>
      <c r="N3930" t="e">
        <v>#VALUE!</v>
      </c>
      <c r="O3930" t="e">
        <v>#VALUE!</v>
      </c>
      <c r="P3930" t="e">
        <v>#VALUE!</v>
      </c>
      <c r="R3930" t="e">
        <v>#VALUE!</v>
      </c>
      <c r="S3930" t="s">
        <v>35</v>
      </c>
    </row>
    <row r="3931" spans="12:19" x14ac:dyDescent="0.25">
      <c r="L3931" t="str">
        <f t="shared" si="282"/>
        <v/>
      </c>
      <c r="M3931" t="str">
        <f t="shared" si="281"/>
        <v/>
      </c>
      <c r="N3931" t="e">
        <v>#VALUE!</v>
      </c>
      <c r="O3931" t="e">
        <v>#VALUE!</v>
      </c>
      <c r="P3931" t="e">
        <v>#VALUE!</v>
      </c>
      <c r="R3931" t="e">
        <v>#VALUE!</v>
      </c>
      <c r="S3931" t="s">
        <v>35</v>
      </c>
    </row>
    <row r="3932" spans="12:19" x14ac:dyDescent="0.25">
      <c r="L3932" t="str">
        <f t="shared" si="282"/>
        <v/>
      </c>
      <c r="M3932" t="str">
        <f t="shared" si="281"/>
        <v/>
      </c>
    </row>
    <row r="3933" spans="12:19" x14ac:dyDescent="0.25">
      <c r="L3933" t="str">
        <f t="shared" si="282"/>
        <v/>
      </c>
      <c r="M3933" t="str">
        <f t="shared" si="281"/>
        <v/>
      </c>
    </row>
    <row r="3934" spans="12:19" x14ac:dyDescent="0.25">
      <c r="L3934" t="str">
        <f t="shared" si="282"/>
        <v/>
      </c>
      <c r="M3934" t="str">
        <f t="shared" si="281"/>
        <v/>
      </c>
      <c r="N3934" t="s">
        <v>32</v>
      </c>
      <c r="O3934" t="s">
        <v>33</v>
      </c>
      <c r="P3934" t="s">
        <v>34</v>
      </c>
    </row>
    <row r="3935" spans="12:19" x14ac:dyDescent="0.25">
      <c r="L3935" t="str">
        <f t="shared" si="282"/>
        <v/>
      </c>
      <c r="M3935" t="str">
        <f t="shared" si="281"/>
        <v/>
      </c>
      <c r="N3935" t="e">
        <f>COS(RADIANS(M3935))</f>
        <v>#VALUE!</v>
      </c>
      <c r="O3935" t="str">
        <f>IFERROR(-COS(RADIANS(DEGREES(ASIN(((SIN(RADIANS(M3935)))*$C$26)/(SQRT((((SIN(RADIANS(M3935)))*$C$26)^2)+(($C$22-$C$25-(((SIN(RADIANS(90-M3935)))*$C$26))-$C$23)^2))))))),"")</f>
        <v/>
      </c>
      <c r="P3935" t="e">
        <f>N3935</f>
        <v>#VALUE!</v>
      </c>
      <c r="R3935">
        <v>0</v>
      </c>
    </row>
    <row r="3936" spans="12:19" x14ac:dyDescent="0.25">
      <c r="L3936" t="str">
        <f t="shared" si="282"/>
        <v/>
      </c>
      <c r="M3936" t="str">
        <f t="shared" si="281"/>
        <v/>
      </c>
      <c r="N3936" t="e">
        <f>SIN(RADIANS(M3935))</f>
        <v>#VALUE!</v>
      </c>
      <c r="O3936" t="e">
        <f>SIN(RADIANS(DEGREES(ASIN(((SIN(RADIANS(M3935)))*$C$26)/(SQRT((((SIN(RADIANS(M3935)))*$C$26)^2)+(($C$22-$C$25-(((SIN(RADIANS(90-M3935)))*$C$26))-$C$23)^2)))))))</f>
        <v>#VALUE!</v>
      </c>
      <c r="P3936" t="e">
        <f>N3936</f>
        <v>#VALUE!</v>
      </c>
      <c r="R3936">
        <f>$C$6</f>
        <v>1333.5</v>
      </c>
    </row>
    <row r="3937" spans="12:19" x14ac:dyDescent="0.25">
      <c r="L3937" t="str">
        <f t="shared" si="282"/>
        <v/>
      </c>
      <c r="M3937" t="str">
        <f t="shared" si="281"/>
        <v/>
      </c>
      <c r="N3937">
        <v>0</v>
      </c>
      <c r="O3937" t="e">
        <f>$C$23*O3936</f>
        <v>#VALUE!</v>
      </c>
      <c r="P3937" t="e">
        <f>$C$22*P3936</f>
        <v>#VALUE!</v>
      </c>
      <c r="R3937">
        <f>$C$20*$C$6</f>
        <v>25325.832000000002</v>
      </c>
    </row>
    <row r="3938" spans="12:19" x14ac:dyDescent="0.25">
      <c r="L3938" t="str">
        <f t="shared" si="282"/>
        <v/>
      </c>
      <c r="M3938" t="str">
        <f t="shared" si="281"/>
        <v/>
      </c>
    </row>
    <row r="3939" spans="12:19" x14ac:dyDescent="0.25">
      <c r="L3939" t="str">
        <f t="shared" si="282"/>
        <v/>
      </c>
      <c r="M3939" t="str">
        <f t="shared" ref="M3939:M4002" si="283">IF(M3929="","",IF(((M3929+$O$61)&gt;=$O$49+($O$61/2)),"",(M3929+$O$61)))</f>
        <v/>
      </c>
      <c r="N3939" t="e">
        <f t="array" ref="N3939:P3941">MINVERSE(N3935:P3937)</f>
        <v>#VALUE!</v>
      </c>
      <c r="O3939" t="e">
        <v>#VALUE!</v>
      </c>
      <c r="P3939" t="e">
        <v>#VALUE!</v>
      </c>
      <c r="R3939" t="e">
        <f t="array" ref="R3939:R3941">MMULT(N3939:P3941,R3935:R3937)</f>
        <v>#VALUE!</v>
      </c>
      <c r="S3939" t="s">
        <v>35</v>
      </c>
    </row>
    <row r="3940" spans="12:19" x14ac:dyDescent="0.25">
      <c r="L3940" t="str">
        <f t="shared" si="282"/>
        <v/>
      </c>
      <c r="M3940" t="str">
        <f t="shared" si="283"/>
        <v/>
      </c>
      <c r="N3940" t="e">
        <v>#VALUE!</v>
      </c>
      <c r="O3940" t="e">
        <v>#VALUE!</v>
      </c>
      <c r="P3940" t="e">
        <v>#VALUE!</v>
      </c>
      <c r="R3940" t="e">
        <v>#VALUE!</v>
      </c>
      <c r="S3940" t="s">
        <v>35</v>
      </c>
    </row>
    <row r="3941" spans="12:19" x14ac:dyDescent="0.25">
      <c r="L3941" t="str">
        <f t="shared" si="282"/>
        <v/>
      </c>
      <c r="M3941" t="str">
        <f t="shared" si="283"/>
        <v/>
      </c>
      <c r="N3941" t="e">
        <v>#VALUE!</v>
      </c>
      <c r="O3941" t="e">
        <v>#VALUE!</v>
      </c>
      <c r="P3941" t="e">
        <v>#VALUE!</v>
      </c>
      <c r="R3941" t="e">
        <v>#VALUE!</v>
      </c>
      <c r="S3941" t="s">
        <v>35</v>
      </c>
    </row>
    <row r="3942" spans="12:19" x14ac:dyDescent="0.25">
      <c r="L3942" t="str">
        <f t="shared" si="282"/>
        <v/>
      </c>
      <c r="M3942" t="str">
        <f t="shared" si="283"/>
        <v/>
      </c>
    </row>
    <row r="3943" spans="12:19" x14ac:dyDescent="0.25">
      <c r="L3943" t="str">
        <f t="shared" si="282"/>
        <v/>
      </c>
      <c r="M3943" t="str">
        <f t="shared" si="283"/>
        <v/>
      </c>
    </row>
    <row r="3944" spans="12:19" x14ac:dyDescent="0.25">
      <c r="L3944" t="str">
        <f t="shared" si="282"/>
        <v/>
      </c>
      <c r="M3944" t="str">
        <f t="shared" si="283"/>
        <v/>
      </c>
      <c r="N3944" t="s">
        <v>32</v>
      </c>
      <c r="O3944" t="s">
        <v>33</v>
      </c>
      <c r="P3944" t="s">
        <v>34</v>
      </c>
    </row>
    <row r="3945" spans="12:19" x14ac:dyDescent="0.25">
      <c r="L3945" t="str">
        <f t="shared" si="282"/>
        <v/>
      </c>
      <c r="M3945" t="str">
        <f t="shared" si="283"/>
        <v/>
      </c>
      <c r="N3945" t="e">
        <f>COS(RADIANS(M3945))</f>
        <v>#VALUE!</v>
      </c>
      <c r="O3945" t="str">
        <f>IFERROR(-COS(RADIANS(DEGREES(ASIN(((SIN(RADIANS(M3945)))*$C$26)/(SQRT((((SIN(RADIANS(M3945)))*$C$26)^2)+(($C$22-$C$25-(((SIN(RADIANS(90-M3945)))*$C$26))-$C$23)^2))))))),"")</f>
        <v/>
      </c>
      <c r="P3945" t="e">
        <f>N3945</f>
        <v>#VALUE!</v>
      </c>
      <c r="R3945">
        <v>0</v>
      </c>
    </row>
    <row r="3946" spans="12:19" x14ac:dyDescent="0.25">
      <c r="L3946" t="str">
        <f t="shared" si="282"/>
        <v/>
      </c>
      <c r="M3946" t="str">
        <f t="shared" si="283"/>
        <v/>
      </c>
      <c r="N3946" t="e">
        <f>SIN(RADIANS(M3945))</f>
        <v>#VALUE!</v>
      </c>
      <c r="O3946" t="e">
        <f>SIN(RADIANS(DEGREES(ASIN(((SIN(RADIANS(M3945)))*$C$26)/(SQRT((((SIN(RADIANS(M3945)))*$C$26)^2)+(($C$22-$C$25-(((SIN(RADIANS(90-M3945)))*$C$26))-$C$23)^2)))))))</f>
        <v>#VALUE!</v>
      </c>
      <c r="P3946" t="e">
        <f>N3946</f>
        <v>#VALUE!</v>
      </c>
      <c r="R3946">
        <f>$C$6</f>
        <v>1333.5</v>
      </c>
    </row>
    <row r="3947" spans="12:19" x14ac:dyDescent="0.25">
      <c r="L3947" t="str">
        <f t="shared" si="282"/>
        <v/>
      </c>
      <c r="M3947" t="str">
        <f t="shared" si="283"/>
        <v/>
      </c>
      <c r="N3947">
        <v>0</v>
      </c>
      <c r="O3947" t="e">
        <f>$C$23*O3946</f>
        <v>#VALUE!</v>
      </c>
      <c r="P3947" t="e">
        <f>$C$22*P3946</f>
        <v>#VALUE!</v>
      </c>
      <c r="R3947">
        <f>$C$20*$C$6</f>
        <v>25325.832000000002</v>
      </c>
    </row>
    <row r="3948" spans="12:19" x14ac:dyDescent="0.25">
      <c r="L3948" t="str">
        <f t="shared" si="282"/>
        <v/>
      </c>
      <c r="M3948" t="str">
        <f t="shared" si="283"/>
        <v/>
      </c>
    </row>
    <row r="3949" spans="12:19" x14ac:dyDescent="0.25">
      <c r="L3949" t="str">
        <f t="shared" si="282"/>
        <v/>
      </c>
      <c r="M3949" t="str">
        <f t="shared" si="283"/>
        <v/>
      </c>
      <c r="N3949" t="e">
        <f t="array" ref="N3949:P3951">MINVERSE(N3945:P3947)</f>
        <v>#VALUE!</v>
      </c>
      <c r="O3949" t="e">
        <v>#VALUE!</v>
      </c>
      <c r="P3949" t="e">
        <v>#VALUE!</v>
      </c>
      <c r="R3949" t="e">
        <f t="array" ref="R3949:R3951">MMULT(N3949:P3951,R3945:R3947)</f>
        <v>#VALUE!</v>
      </c>
      <c r="S3949" t="s">
        <v>35</v>
      </c>
    </row>
    <row r="3950" spans="12:19" x14ac:dyDescent="0.25">
      <c r="L3950" t="str">
        <f t="shared" si="282"/>
        <v/>
      </c>
      <c r="M3950" t="str">
        <f t="shared" si="283"/>
        <v/>
      </c>
      <c r="N3950" t="e">
        <v>#VALUE!</v>
      </c>
      <c r="O3950" t="e">
        <v>#VALUE!</v>
      </c>
      <c r="P3950" t="e">
        <v>#VALUE!</v>
      </c>
      <c r="R3950" t="e">
        <v>#VALUE!</v>
      </c>
      <c r="S3950" t="s">
        <v>35</v>
      </c>
    </row>
    <row r="3951" spans="12:19" x14ac:dyDescent="0.25">
      <c r="L3951" t="str">
        <f t="shared" si="282"/>
        <v/>
      </c>
      <c r="M3951" t="str">
        <f t="shared" si="283"/>
        <v/>
      </c>
      <c r="N3951" t="e">
        <v>#VALUE!</v>
      </c>
      <c r="O3951" t="e">
        <v>#VALUE!</v>
      </c>
      <c r="P3951" t="e">
        <v>#VALUE!</v>
      </c>
      <c r="R3951" t="e">
        <v>#VALUE!</v>
      </c>
      <c r="S3951" t="s">
        <v>35</v>
      </c>
    </row>
    <row r="3952" spans="12:19" x14ac:dyDescent="0.25">
      <c r="L3952" t="str">
        <f t="shared" si="282"/>
        <v/>
      </c>
      <c r="M3952" t="str">
        <f t="shared" si="283"/>
        <v/>
      </c>
    </row>
    <row r="3953" spans="12:19" x14ac:dyDescent="0.25">
      <c r="L3953" t="str">
        <f t="shared" si="282"/>
        <v/>
      </c>
      <c r="M3953" t="str">
        <f t="shared" si="283"/>
        <v/>
      </c>
    </row>
    <row r="3954" spans="12:19" x14ac:dyDescent="0.25">
      <c r="L3954" t="str">
        <f t="shared" si="282"/>
        <v/>
      </c>
      <c r="M3954" t="str">
        <f t="shared" si="283"/>
        <v/>
      </c>
      <c r="N3954" t="s">
        <v>32</v>
      </c>
      <c r="O3954" t="s">
        <v>33</v>
      </c>
      <c r="P3954" t="s">
        <v>34</v>
      </c>
    </row>
    <row r="3955" spans="12:19" x14ac:dyDescent="0.25">
      <c r="L3955" t="str">
        <f t="shared" si="282"/>
        <v/>
      </c>
      <c r="M3955" t="str">
        <f t="shared" si="283"/>
        <v/>
      </c>
      <c r="N3955" t="e">
        <f>COS(RADIANS(M3955))</f>
        <v>#VALUE!</v>
      </c>
      <c r="O3955" t="str">
        <f>IFERROR(-COS(RADIANS(DEGREES(ASIN(((SIN(RADIANS(M3955)))*$C$26)/(SQRT((((SIN(RADIANS(M3955)))*$C$26)^2)+(($C$22-$C$25-(((SIN(RADIANS(90-M3955)))*$C$26))-$C$23)^2))))))),"")</f>
        <v/>
      </c>
      <c r="P3955" t="e">
        <f>N3955</f>
        <v>#VALUE!</v>
      </c>
      <c r="R3955">
        <v>0</v>
      </c>
    </row>
    <row r="3956" spans="12:19" x14ac:dyDescent="0.25">
      <c r="L3956" t="str">
        <f t="shared" si="282"/>
        <v/>
      </c>
      <c r="M3956" t="str">
        <f t="shared" si="283"/>
        <v/>
      </c>
      <c r="N3956" t="e">
        <f>SIN(RADIANS(M3955))</f>
        <v>#VALUE!</v>
      </c>
      <c r="O3956" t="e">
        <f>SIN(RADIANS(DEGREES(ASIN(((SIN(RADIANS(M3955)))*$C$26)/(SQRT((((SIN(RADIANS(M3955)))*$C$26)^2)+(($C$22-$C$25-(((SIN(RADIANS(90-M3955)))*$C$26))-$C$23)^2)))))))</f>
        <v>#VALUE!</v>
      </c>
      <c r="P3956" t="e">
        <f>N3956</f>
        <v>#VALUE!</v>
      </c>
      <c r="R3956">
        <f>$C$6</f>
        <v>1333.5</v>
      </c>
    </row>
    <row r="3957" spans="12:19" x14ac:dyDescent="0.25">
      <c r="L3957" t="str">
        <f t="shared" si="282"/>
        <v/>
      </c>
      <c r="M3957" t="str">
        <f t="shared" si="283"/>
        <v/>
      </c>
      <c r="N3957">
        <v>0</v>
      </c>
      <c r="O3957" t="e">
        <f>$C$23*O3956</f>
        <v>#VALUE!</v>
      </c>
      <c r="P3957" t="e">
        <f>$C$22*P3956</f>
        <v>#VALUE!</v>
      </c>
      <c r="R3957">
        <f>$C$20*$C$6</f>
        <v>25325.832000000002</v>
      </c>
    </row>
    <row r="3958" spans="12:19" x14ac:dyDescent="0.25">
      <c r="L3958" t="str">
        <f t="shared" si="282"/>
        <v/>
      </c>
      <c r="M3958" t="str">
        <f t="shared" si="283"/>
        <v/>
      </c>
    </row>
    <row r="3959" spans="12:19" x14ac:dyDescent="0.25">
      <c r="L3959" t="str">
        <f t="shared" si="282"/>
        <v/>
      </c>
      <c r="M3959" t="str">
        <f t="shared" si="283"/>
        <v/>
      </c>
      <c r="N3959" t="e">
        <f t="array" ref="N3959:P3961">MINVERSE(N3955:P3957)</f>
        <v>#VALUE!</v>
      </c>
      <c r="O3959" t="e">
        <v>#VALUE!</v>
      </c>
      <c r="P3959" t="e">
        <v>#VALUE!</v>
      </c>
      <c r="R3959" t="e">
        <f t="array" ref="R3959:R3961">MMULT(N3959:P3961,R3955:R3957)</f>
        <v>#VALUE!</v>
      </c>
      <c r="S3959" t="s">
        <v>35</v>
      </c>
    </row>
    <row r="3960" spans="12:19" x14ac:dyDescent="0.25">
      <c r="L3960" t="str">
        <f t="shared" si="282"/>
        <v/>
      </c>
      <c r="M3960" t="str">
        <f t="shared" si="283"/>
        <v/>
      </c>
      <c r="N3960" t="e">
        <v>#VALUE!</v>
      </c>
      <c r="O3960" t="e">
        <v>#VALUE!</v>
      </c>
      <c r="P3960" t="e">
        <v>#VALUE!</v>
      </c>
      <c r="R3960" t="e">
        <v>#VALUE!</v>
      </c>
      <c r="S3960" t="s">
        <v>35</v>
      </c>
    </row>
    <row r="3961" spans="12:19" x14ac:dyDescent="0.25">
      <c r="L3961" t="str">
        <f t="shared" si="282"/>
        <v/>
      </c>
      <c r="M3961" t="str">
        <f t="shared" si="283"/>
        <v/>
      </c>
      <c r="N3961" t="e">
        <v>#VALUE!</v>
      </c>
      <c r="O3961" t="e">
        <v>#VALUE!</v>
      </c>
      <c r="P3961" t="e">
        <v>#VALUE!</v>
      </c>
      <c r="R3961" t="e">
        <v>#VALUE!</v>
      </c>
      <c r="S3961" t="s">
        <v>35</v>
      </c>
    </row>
    <row r="3962" spans="12:19" x14ac:dyDescent="0.25">
      <c r="L3962" t="str">
        <f t="shared" si="282"/>
        <v/>
      </c>
      <c r="M3962" t="str">
        <f t="shared" si="283"/>
        <v/>
      </c>
    </row>
    <row r="3963" spans="12:19" x14ac:dyDescent="0.25">
      <c r="L3963" t="str">
        <f t="shared" si="282"/>
        <v/>
      </c>
      <c r="M3963" t="str">
        <f t="shared" si="283"/>
        <v/>
      </c>
    </row>
    <row r="3964" spans="12:19" x14ac:dyDescent="0.25">
      <c r="L3964" t="str">
        <f t="shared" si="282"/>
        <v/>
      </c>
      <c r="M3964" t="str">
        <f t="shared" si="283"/>
        <v/>
      </c>
      <c r="N3964" t="s">
        <v>32</v>
      </c>
      <c r="O3964" t="s">
        <v>33</v>
      </c>
      <c r="P3964" t="s">
        <v>34</v>
      </c>
    </row>
    <row r="3965" spans="12:19" x14ac:dyDescent="0.25">
      <c r="L3965" t="str">
        <f t="shared" si="282"/>
        <v/>
      </c>
      <c r="M3965" t="str">
        <f t="shared" si="283"/>
        <v/>
      </c>
      <c r="N3965" t="e">
        <f>COS(RADIANS(M3965))</f>
        <v>#VALUE!</v>
      </c>
      <c r="O3965" t="str">
        <f>IFERROR(-COS(RADIANS(DEGREES(ASIN(((SIN(RADIANS(M3965)))*$C$26)/(SQRT((((SIN(RADIANS(M3965)))*$C$26)^2)+(($C$22-$C$25-(((SIN(RADIANS(90-M3965)))*$C$26))-$C$23)^2))))))),"")</f>
        <v/>
      </c>
      <c r="P3965" t="e">
        <f>N3965</f>
        <v>#VALUE!</v>
      </c>
      <c r="R3965">
        <v>0</v>
      </c>
    </row>
    <row r="3966" spans="12:19" x14ac:dyDescent="0.25">
      <c r="L3966" t="str">
        <f t="shared" si="282"/>
        <v/>
      </c>
      <c r="M3966" t="str">
        <f t="shared" si="283"/>
        <v/>
      </c>
      <c r="N3966" t="e">
        <f>SIN(RADIANS(M3965))</f>
        <v>#VALUE!</v>
      </c>
      <c r="O3966" t="e">
        <f>SIN(RADIANS(DEGREES(ASIN(((SIN(RADIANS(M3965)))*$C$26)/(SQRT((((SIN(RADIANS(M3965)))*$C$26)^2)+(($C$22-$C$25-(((SIN(RADIANS(90-M3965)))*$C$26))-$C$23)^2)))))))</f>
        <v>#VALUE!</v>
      </c>
      <c r="P3966" t="e">
        <f>N3966</f>
        <v>#VALUE!</v>
      </c>
      <c r="R3966">
        <f>$C$6</f>
        <v>1333.5</v>
      </c>
    </row>
    <row r="3967" spans="12:19" x14ac:dyDescent="0.25">
      <c r="L3967" t="str">
        <f t="shared" si="282"/>
        <v/>
      </c>
      <c r="M3967" t="str">
        <f t="shared" si="283"/>
        <v/>
      </c>
      <c r="N3967">
        <v>0</v>
      </c>
      <c r="O3967" t="e">
        <f>$C$23*O3966</f>
        <v>#VALUE!</v>
      </c>
      <c r="P3967" t="e">
        <f>$C$22*P3966</f>
        <v>#VALUE!</v>
      </c>
      <c r="R3967">
        <f>$C$20*$C$6</f>
        <v>25325.832000000002</v>
      </c>
    </row>
    <row r="3968" spans="12:19" x14ac:dyDescent="0.25">
      <c r="L3968" t="str">
        <f t="shared" si="282"/>
        <v/>
      </c>
      <c r="M3968" t="str">
        <f t="shared" si="283"/>
        <v/>
      </c>
    </row>
    <row r="3969" spans="12:19" x14ac:dyDescent="0.25">
      <c r="L3969" t="str">
        <f t="shared" si="282"/>
        <v/>
      </c>
      <c r="M3969" t="str">
        <f t="shared" si="283"/>
        <v/>
      </c>
      <c r="N3969" t="e">
        <f t="array" ref="N3969:P3971">MINVERSE(N3965:P3967)</f>
        <v>#VALUE!</v>
      </c>
      <c r="O3969" t="e">
        <v>#VALUE!</v>
      </c>
      <c r="P3969" t="e">
        <v>#VALUE!</v>
      </c>
      <c r="R3969" t="e">
        <f t="array" ref="R3969:R3971">MMULT(N3969:P3971,R3965:R3967)</f>
        <v>#VALUE!</v>
      </c>
      <c r="S3969" t="s">
        <v>35</v>
      </c>
    </row>
    <row r="3970" spans="12:19" x14ac:dyDescent="0.25">
      <c r="L3970" t="str">
        <f t="shared" si="282"/>
        <v/>
      </c>
      <c r="M3970" t="str">
        <f t="shared" si="283"/>
        <v/>
      </c>
      <c r="N3970" t="e">
        <v>#VALUE!</v>
      </c>
      <c r="O3970" t="e">
        <v>#VALUE!</v>
      </c>
      <c r="P3970" t="e">
        <v>#VALUE!</v>
      </c>
      <c r="R3970" t="e">
        <v>#VALUE!</v>
      </c>
      <c r="S3970" t="s">
        <v>35</v>
      </c>
    </row>
    <row r="3971" spans="12:19" x14ac:dyDescent="0.25">
      <c r="L3971" t="str">
        <f t="shared" si="282"/>
        <v/>
      </c>
      <c r="M3971" t="str">
        <f t="shared" si="283"/>
        <v/>
      </c>
      <c r="N3971" t="e">
        <v>#VALUE!</v>
      </c>
      <c r="O3971" t="e">
        <v>#VALUE!</v>
      </c>
      <c r="P3971" t="e">
        <v>#VALUE!</v>
      </c>
      <c r="R3971" t="e">
        <v>#VALUE!</v>
      </c>
      <c r="S3971" t="s">
        <v>35</v>
      </c>
    </row>
    <row r="3972" spans="12:19" x14ac:dyDescent="0.25">
      <c r="L3972" t="str">
        <f t="shared" si="282"/>
        <v/>
      </c>
      <c r="M3972" t="str">
        <f t="shared" si="283"/>
        <v/>
      </c>
    </row>
    <row r="3973" spans="12:19" x14ac:dyDescent="0.25">
      <c r="L3973" t="str">
        <f t="shared" si="282"/>
        <v/>
      </c>
      <c r="M3973" t="str">
        <f t="shared" si="283"/>
        <v/>
      </c>
    </row>
    <row r="3974" spans="12:19" x14ac:dyDescent="0.25">
      <c r="L3974" t="str">
        <f t="shared" si="282"/>
        <v/>
      </c>
      <c r="M3974" t="str">
        <f t="shared" si="283"/>
        <v/>
      </c>
      <c r="N3974" t="s">
        <v>32</v>
      </c>
      <c r="O3974" t="s">
        <v>33</v>
      </c>
      <c r="P3974" t="s">
        <v>34</v>
      </c>
    </row>
    <row r="3975" spans="12:19" x14ac:dyDescent="0.25">
      <c r="L3975" t="str">
        <f t="shared" si="282"/>
        <v/>
      </c>
      <c r="M3975" t="str">
        <f t="shared" si="283"/>
        <v/>
      </c>
      <c r="N3975" t="e">
        <f>COS(RADIANS(M3975))</f>
        <v>#VALUE!</v>
      </c>
      <c r="O3975" t="str">
        <f>IFERROR(-COS(RADIANS(DEGREES(ASIN(((SIN(RADIANS(M3975)))*$C$26)/(SQRT((((SIN(RADIANS(M3975)))*$C$26)^2)+(($C$22-$C$25-(((SIN(RADIANS(90-M3975)))*$C$26))-$C$23)^2))))))),"")</f>
        <v/>
      </c>
      <c r="P3975" t="e">
        <f>N3975</f>
        <v>#VALUE!</v>
      </c>
      <c r="R3975">
        <v>0</v>
      </c>
    </row>
    <row r="3976" spans="12:19" x14ac:dyDescent="0.25">
      <c r="L3976" t="str">
        <f t="shared" si="282"/>
        <v/>
      </c>
      <c r="M3976" t="str">
        <f t="shared" si="283"/>
        <v/>
      </c>
      <c r="N3976" t="e">
        <f>SIN(RADIANS(M3975))</f>
        <v>#VALUE!</v>
      </c>
      <c r="O3976" t="e">
        <f>SIN(RADIANS(DEGREES(ASIN(((SIN(RADIANS(M3975)))*$C$26)/(SQRT((((SIN(RADIANS(M3975)))*$C$26)^2)+(($C$22-$C$25-(((SIN(RADIANS(90-M3975)))*$C$26))-$C$23)^2)))))))</f>
        <v>#VALUE!</v>
      </c>
      <c r="P3976" t="e">
        <f>N3976</f>
        <v>#VALUE!</v>
      </c>
      <c r="R3976">
        <f>$C$6</f>
        <v>1333.5</v>
      </c>
    </row>
    <row r="3977" spans="12:19" x14ac:dyDescent="0.25">
      <c r="L3977" t="str">
        <f t="shared" si="282"/>
        <v/>
      </c>
      <c r="M3977" t="str">
        <f t="shared" si="283"/>
        <v/>
      </c>
      <c r="N3977">
        <v>0</v>
      </c>
      <c r="O3977" t="e">
        <f>$C$23*O3976</f>
        <v>#VALUE!</v>
      </c>
      <c r="P3977" t="e">
        <f>$C$22*P3976</f>
        <v>#VALUE!</v>
      </c>
      <c r="R3977">
        <f>$C$20*$C$6</f>
        <v>25325.832000000002</v>
      </c>
    </row>
    <row r="3978" spans="12:19" x14ac:dyDescent="0.25">
      <c r="L3978" t="str">
        <f t="shared" si="282"/>
        <v/>
      </c>
      <c r="M3978" t="str">
        <f t="shared" si="283"/>
        <v/>
      </c>
    </row>
    <row r="3979" spans="12:19" x14ac:dyDescent="0.25">
      <c r="L3979" t="str">
        <f t="shared" si="282"/>
        <v/>
      </c>
      <c r="M3979" t="str">
        <f t="shared" si="283"/>
        <v/>
      </c>
      <c r="N3979" t="e">
        <f t="array" ref="N3979:P3981">MINVERSE(N3975:P3977)</f>
        <v>#VALUE!</v>
      </c>
      <c r="O3979" t="e">
        <v>#VALUE!</v>
      </c>
      <c r="P3979" t="e">
        <v>#VALUE!</v>
      </c>
      <c r="R3979" t="e">
        <f t="array" ref="R3979:R3981">MMULT(N3979:P3981,R3975:R3977)</f>
        <v>#VALUE!</v>
      </c>
      <c r="S3979" t="s">
        <v>35</v>
      </c>
    </row>
    <row r="3980" spans="12:19" x14ac:dyDescent="0.25">
      <c r="L3980" t="str">
        <f t="shared" ref="L3980:L4043" si="284">IF(M3980="","",L3970+1)</f>
        <v/>
      </c>
      <c r="M3980" t="str">
        <f t="shared" si="283"/>
        <v/>
      </c>
      <c r="N3980" t="e">
        <v>#VALUE!</v>
      </c>
      <c r="O3980" t="e">
        <v>#VALUE!</v>
      </c>
      <c r="P3980" t="e">
        <v>#VALUE!</v>
      </c>
      <c r="R3980" t="e">
        <v>#VALUE!</v>
      </c>
      <c r="S3980" t="s">
        <v>35</v>
      </c>
    </row>
    <row r="3981" spans="12:19" x14ac:dyDescent="0.25">
      <c r="L3981" t="str">
        <f t="shared" si="284"/>
        <v/>
      </c>
      <c r="M3981" t="str">
        <f t="shared" si="283"/>
        <v/>
      </c>
      <c r="N3981" t="e">
        <v>#VALUE!</v>
      </c>
      <c r="O3981" t="e">
        <v>#VALUE!</v>
      </c>
      <c r="P3981" t="e">
        <v>#VALUE!</v>
      </c>
      <c r="R3981" t="e">
        <v>#VALUE!</v>
      </c>
      <c r="S3981" t="s">
        <v>35</v>
      </c>
    </row>
    <row r="3982" spans="12:19" x14ac:dyDescent="0.25">
      <c r="L3982" t="str">
        <f t="shared" si="284"/>
        <v/>
      </c>
      <c r="M3982" t="str">
        <f t="shared" si="283"/>
        <v/>
      </c>
    </row>
    <row r="3983" spans="12:19" x14ac:dyDescent="0.25">
      <c r="L3983" t="str">
        <f t="shared" si="284"/>
        <v/>
      </c>
      <c r="M3983" t="str">
        <f t="shared" si="283"/>
        <v/>
      </c>
    </row>
    <row r="3984" spans="12:19" x14ac:dyDescent="0.25">
      <c r="L3984" t="str">
        <f t="shared" si="284"/>
        <v/>
      </c>
      <c r="M3984" t="str">
        <f t="shared" si="283"/>
        <v/>
      </c>
      <c r="N3984" t="s">
        <v>32</v>
      </c>
      <c r="O3984" t="s">
        <v>33</v>
      </c>
      <c r="P3984" t="s">
        <v>34</v>
      </c>
    </row>
    <row r="3985" spans="12:19" x14ac:dyDescent="0.25">
      <c r="L3985" t="str">
        <f t="shared" si="284"/>
        <v/>
      </c>
      <c r="M3985" t="str">
        <f t="shared" si="283"/>
        <v/>
      </c>
      <c r="N3985" t="e">
        <f>COS(RADIANS(M3985))</f>
        <v>#VALUE!</v>
      </c>
      <c r="O3985" t="str">
        <f>IFERROR(-COS(RADIANS(DEGREES(ASIN(((SIN(RADIANS(M3985)))*$C$26)/(SQRT((((SIN(RADIANS(M3985)))*$C$26)^2)+(($C$22-$C$25-(((SIN(RADIANS(90-M3985)))*$C$26))-$C$23)^2))))))),"")</f>
        <v/>
      </c>
      <c r="P3985" t="e">
        <f>N3985</f>
        <v>#VALUE!</v>
      </c>
      <c r="R3985">
        <v>0</v>
      </c>
    </row>
    <row r="3986" spans="12:19" x14ac:dyDescent="0.25">
      <c r="L3986" t="str">
        <f t="shared" si="284"/>
        <v/>
      </c>
      <c r="M3986" t="str">
        <f t="shared" si="283"/>
        <v/>
      </c>
      <c r="N3986" t="e">
        <f>SIN(RADIANS(M3985))</f>
        <v>#VALUE!</v>
      </c>
      <c r="O3986" t="e">
        <f>SIN(RADIANS(DEGREES(ASIN(((SIN(RADIANS(M3985)))*$C$26)/(SQRT((((SIN(RADIANS(M3985)))*$C$26)^2)+(($C$22-$C$25-(((SIN(RADIANS(90-M3985)))*$C$26))-$C$23)^2)))))))</f>
        <v>#VALUE!</v>
      </c>
      <c r="P3986" t="e">
        <f>N3986</f>
        <v>#VALUE!</v>
      </c>
      <c r="R3986">
        <f>$C$6</f>
        <v>1333.5</v>
      </c>
    </row>
    <row r="3987" spans="12:19" x14ac:dyDescent="0.25">
      <c r="L3987" t="str">
        <f t="shared" si="284"/>
        <v/>
      </c>
      <c r="M3987" t="str">
        <f t="shared" si="283"/>
        <v/>
      </c>
      <c r="N3987">
        <v>0</v>
      </c>
      <c r="O3987" t="e">
        <f>$C$23*O3986</f>
        <v>#VALUE!</v>
      </c>
      <c r="P3987" t="e">
        <f>$C$22*P3986</f>
        <v>#VALUE!</v>
      </c>
      <c r="R3987">
        <f>$C$20*$C$6</f>
        <v>25325.832000000002</v>
      </c>
    </row>
    <row r="3988" spans="12:19" x14ac:dyDescent="0.25">
      <c r="L3988" t="str">
        <f t="shared" si="284"/>
        <v/>
      </c>
      <c r="M3988" t="str">
        <f t="shared" si="283"/>
        <v/>
      </c>
    </row>
    <row r="3989" spans="12:19" x14ac:dyDescent="0.25">
      <c r="L3989" t="str">
        <f t="shared" si="284"/>
        <v/>
      </c>
      <c r="M3989" t="str">
        <f t="shared" si="283"/>
        <v/>
      </c>
      <c r="N3989" t="e">
        <f t="array" ref="N3989:P3991">MINVERSE(N3985:P3987)</f>
        <v>#VALUE!</v>
      </c>
      <c r="O3989" t="e">
        <v>#VALUE!</v>
      </c>
      <c r="P3989" t="e">
        <v>#VALUE!</v>
      </c>
      <c r="R3989" t="e">
        <f t="array" ref="R3989:R3991">MMULT(N3989:P3991,R3985:R3987)</f>
        <v>#VALUE!</v>
      </c>
      <c r="S3989" t="s">
        <v>35</v>
      </c>
    </row>
    <row r="3990" spans="12:19" x14ac:dyDescent="0.25">
      <c r="L3990" t="str">
        <f t="shared" si="284"/>
        <v/>
      </c>
      <c r="M3990" t="str">
        <f t="shared" si="283"/>
        <v/>
      </c>
      <c r="N3990" t="e">
        <v>#VALUE!</v>
      </c>
      <c r="O3990" t="e">
        <v>#VALUE!</v>
      </c>
      <c r="P3990" t="e">
        <v>#VALUE!</v>
      </c>
      <c r="R3990" t="e">
        <v>#VALUE!</v>
      </c>
      <c r="S3990" t="s">
        <v>35</v>
      </c>
    </row>
    <row r="3991" spans="12:19" x14ac:dyDescent="0.25">
      <c r="L3991" t="str">
        <f t="shared" si="284"/>
        <v/>
      </c>
      <c r="M3991" t="str">
        <f t="shared" si="283"/>
        <v/>
      </c>
      <c r="N3991" t="e">
        <v>#VALUE!</v>
      </c>
      <c r="O3991" t="e">
        <v>#VALUE!</v>
      </c>
      <c r="P3991" t="e">
        <v>#VALUE!</v>
      </c>
      <c r="R3991" t="e">
        <v>#VALUE!</v>
      </c>
      <c r="S3991" t="s">
        <v>35</v>
      </c>
    </row>
    <row r="3992" spans="12:19" x14ac:dyDescent="0.25">
      <c r="L3992" t="str">
        <f t="shared" si="284"/>
        <v/>
      </c>
      <c r="M3992" t="str">
        <f t="shared" si="283"/>
        <v/>
      </c>
    </row>
    <row r="3993" spans="12:19" x14ac:dyDescent="0.25">
      <c r="L3993" t="str">
        <f t="shared" si="284"/>
        <v/>
      </c>
      <c r="M3993" t="str">
        <f t="shared" si="283"/>
        <v/>
      </c>
    </row>
    <row r="3994" spans="12:19" x14ac:dyDescent="0.25">
      <c r="L3994" t="str">
        <f t="shared" si="284"/>
        <v/>
      </c>
      <c r="M3994" t="str">
        <f t="shared" si="283"/>
        <v/>
      </c>
      <c r="N3994" t="s">
        <v>32</v>
      </c>
      <c r="O3994" t="s">
        <v>33</v>
      </c>
      <c r="P3994" t="s">
        <v>34</v>
      </c>
    </row>
    <row r="3995" spans="12:19" x14ac:dyDescent="0.25">
      <c r="L3995" t="str">
        <f t="shared" si="284"/>
        <v/>
      </c>
      <c r="M3995" t="str">
        <f t="shared" si="283"/>
        <v/>
      </c>
      <c r="N3995" t="e">
        <f>COS(RADIANS(M3995))</f>
        <v>#VALUE!</v>
      </c>
      <c r="O3995" t="str">
        <f>IFERROR(-COS(RADIANS(DEGREES(ASIN(((SIN(RADIANS(M3995)))*$C$26)/(SQRT((((SIN(RADIANS(M3995)))*$C$26)^2)+(($C$22-$C$25-(((SIN(RADIANS(90-M3995)))*$C$26))-$C$23)^2))))))),"")</f>
        <v/>
      </c>
      <c r="P3995" t="e">
        <f>N3995</f>
        <v>#VALUE!</v>
      </c>
      <c r="R3995">
        <v>0</v>
      </c>
    </row>
    <row r="3996" spans="12:19" x14ac:dyDescent="0.25">
      <c r="L3996" t="str">
        <f t="shared" si="284"/>
        <v/>
      </c>
      <c r="M3996" t="str">
        <f t="shared" si="283"/>
        <v/>
      </c>
      <c r="N3996" t="e">
        <f>SIN(RADIANS(M3995))</f>
        <v>#VALUE!</v>
      </c>
      <c r="O3996" t="e">
        <f>SIN(RADIANS(DEGREES(ASIN(((SIN(RADIANS(M3995)))*$C$26)/(SQRT((((SIN(RADIANS(M3995)))*$C$26)^2)+(($C$22-$C$25-(((SIN(RADIANS(90-M3995)))*$C$26))-$C$23)^2)))))))</f>
        <v>#VALUE!</v>
      </c>
      <c r="P3996" t="e">
        <f>N3996</f>
        <v>#VALUE!</v>
      </c>
      <c r="R3996">
        <f>$C$6</f>
        <v>1333.5</v>
      </c>
    </row>
    <row r="3997" spans="12:19" x14ac:dyDescent="0.25">
      <c r="L3997" t="str">
        <f t="shared" si="284"/>
        <v/>
      </c>
      <c r="M3997" t="str">
        <f t="shared" si="283"/>
        <v/>
      </c>
      <c r="N3997">
        <v>0</v>
      </c>
      <c r="O3997" t="e">
        <f>$C$23*O3996</f>
        <v>#VALUE!</v>
      </c>
      <c r="P3997" t="e">
        <f>$C$22*P3996</f>
        <v>#VALUE!</v>
      </c>
      <c r="R3997">
        <f>$C$20*$C$6</f>
        <v>25325.832000000002</v>
      </c>
    </row>
    <row r="3998" spans="12:19" x14ac:dyDescent="0.25">
      <c r="L3998" t="str">
        <f t="shared" si="284"/>
        <v/>
      </c>
      <c r="M3998" t="str">
        <f t="shared" si="283"/>
        <v/>
      </c>
    </row>
    <row r="3999" spans="12:19" x14ac:dyDescent="0.25">
      <c r="L3999" t="str">
        <f t="shared" si="284"/>
        <v/>
      </c>
      <c r="M3999" t="str">
        <f t="shared" si="283"/>
        <v/>
      </c>
      <c r="N3999" t="e">
        <f t="array" ref="N3999:P4001">MINVERSE(N3995:P3997)</f>
        <v>#VALUE!</v>
      </c>
      <c r="O3999" t="e">
        <v>#VALUE!</v>
      </c>
      <c r="P3999" t="e">
        <v>#VALUE!</v>
      </c>
      <c r="R3999" t="e">
        <f t="array" ref="R3999:R4001">MMULT(N3999:P4001,R3995:R3997)</f>
        <v>#VALUE!</v>
      </c>
      <c r="S3999" t="s">
        <v>35</v>
      </c>
    </row>
    <row r="4000" spans="12:19" x14ac:dyDescent="0.25">
      <c r="L4000" t="str">
        <f t="shared" si="284"/>
        <v/>
      </c>
      <c r="M4000" t="str">
        <f t="shared" si="283"/>
        <v/>
      </c>
      <c r="N4000" t="e">
        <v>#VALUE!</v>
      </c>
      <c r="O4000" t="e">
        <v>#VALUE!</v>
      </c>
      <c r="P4000" t="e">
        <v>#VALUE!</v>
      </c>
      <c r="R4000" t="e">
        <v>#VALUE!</v>
      </c>
      <c r="S4000" t="s">
        <v>35</v>
      </c>
    </row>
    <row r="4001" spans="12:19" x14ac:dyDescent="0.25">
      <c r="L4001" t="str">
        <f t="shared" si="284"/>
        <v/>
      </c>
      <c r="M4001" t="str">
        <f t="shared" si="283"/>
        <v/>
      </c>
      <c r="N4001" t="e">
        <v>#VALUE!</v>
      </c>
      <c r="O4001" t="e">
        <v>#VALUE!</v>
      </c>
      <c r="P4001" t="e">
        <v>#VALUE!</v>
      </c>
      <c r="R4001" t="e">
        <v>#VALUE!</v>
      </c>
      <c r="S4001" t="s">
        <v>35</v>
      </c>
    </row>
    <row r="4002" spans="12:19" x14ac:dyDescent="0.25">
      <c r="L4002" t="str">
        <f t="shared" si="284"/>
        <v/>
      </c>
      <c r="M4002" t="str">
        <f t="shared" si="283"/>
        <v/>
      </c>
    </row>
    <row r="4003" spans="12:19" x14ac:dyDescent="0.25">
      <c r="L4003" t="str">
        <f t="shared" si="284"/>
        <v/>
      </c>
      <c r="M4003" t="str">
        <f t="shared" ref="M4003:M4066" si="285">IF(M3993="","",IF(((M3993+$O$61)&gt;=$O$49+($O$61/2)),"",(M3993+$O$61)))</f>
        <v/>
      </c>
    </row>
    <row r="4004" spans="12:19" x14ac:dyDescent="0.25">
      <c r="L4004" t="str">
        <f t="shared" si="284"/>
        <v/>
      </c>
      <c r="M4004" t="str">
        <f t="shared" si="285"/>
        <v/>
      </c>
      <c r="N4004" t="s">
        <v>32</v>
      </c>
      <c r="O4004" t="s">
        <v>33</v>
      </c>
      <c r="P4004" t="s">
        <v>34</v>
      </c>
    </row>
    <row r="4005" spans="12:19" x14ac:dyDescent="0.25">
      <c r="L4005" t="str">
        <f t="shared" si="284"/>
        <v/>
      </c>
      <c r="M4005" t="str">
        <f t="shared" si="285"/>
        <v/>
      </c>
      <c r="N4005" t="e">
        <f>COS(RADIANS(M4005))</f>
        <v>#VALUE!</v>
      </c>
      <c r="O4005" t="str">
        <f>IFERROR(-COS(RADIANS(DEGREES(ASIN(((SIN(RADIANS(M4005)))*$C$26)/(SQRT((((SIN(RADIANS(M4005)))*$C$26)^2)+(($C$22-$C$25-(((SIN(RADIANS(90-M4005)))*$C$26))-$C$23)^2))))))),"")</f>
        <v/>
      </c>
      <c r="P4005" t="e">
        <f>N4005</f>
        <v>#VALUE!</v>
      </c>
      <c r="R4005">
        <v>0</v>
      </c>
    </row>
    <row r="4006" spans="12:19" x14ac:dyDescent="0.25">
      <c r="L4006" t="str">
        <f t="shared" si="284"/>
        <v/>
      </c>
      <c r="M4006" t="str">
        <f t="shared" si="285"/>
        <v/>
      </c>
      <c r="N4006" t="e">
        <f>SIN(RADIANS(M4005))</f>
        <v>#VALUE!</v>
      </c>
      <c r="O4006" t="e">
        <f>SIN(RADIANS(DEGREES(ASIN(((SIN(RADIANS(M4005)))*$C$26)/(SQRT((((SIN(RADIANS(M4005)))*$C$26)^2)+(($C$22-$C$25-(((SIN(RADIANS(90-M4005)))*$C$26))-$C$23)^2)))))))</f>
        <v>#VALUE!</v>
      </c>
      <c r="P4006" t="e">
        <f>N4006</f>
        <v>#VALUE!</v>
      </c>
      <c r="R4006">
        <f>$C$6</f>
        <v>1333.5</v>
      </c>
    </row>
    <row r="4007" spans="12:19" x14ac:dyDescent="0.25">
      <c r="L4007" t="str">
        <f t="shared" si="284"/>
        <v/>
      </c>
      <c r="M4007" t="str">
        <f t="shared" si="285"/>
        <v/>
      </c>
      <c r="N4007">
        <v>0</v>
      </c>
      <c r="O4007" t="e">
        <f>$C$23*O4006</f>
        <v>#VALUE!</v>
      </c>
      <c r="P4007" t="e">
        <f>$C$22*P4006</f>
        <v>#VALUE!</v>
      </c>
      <c r="R4007">
        <f>$C$20*$C$6</f>
        <v>25325.832000000002</v>
      </c>
    </row>
    <row r="4008" spans="12:19" x14ac:dyDescent="0.25">
      <c r="L4008" t="str">
        <f t="shared" si="284"/>
        <v/>
      </c>
      <c r="M4008" t="str">
        <f t="shared" si="285"/>
        <v/>
      </c>
    </row>
    <row r="4009" spans="12:19" x14ac:dyDescent="0.25">
      <c r="L4009" t="str">
        <f t="shared" si="284"/>
        <v/>
      </c>
      <c r="M4009" t="str">
        <f t="shared" si="285"/>
        <v/>
      </c>
      <c r="N4009" t="e">
        <f t="array" ref="N4009:P4011">MINVERSE(N4005:P4007)</f>
        <v>#VALUE!</v>
      </c>
      <c r="O4009" t="e">
        <v>#VALUE!</v>
      </c>
      <c r="P4009" t="e">
        <v>#VALUE!</v>
      </c>
      <c r="R4009" t="e">
        <f t="array" ref="R4009:R4011">MMULT(N4009:P4011,R4005:R4007)</f>
        <v>#VALUE!</v>
      </c>
      <c r="S4009" t="s">
        <v>35</v>
      </c>
    </row>
    <row r="4010" spans="12:19" x14ac:dyDescent="0.25">
      <c r="L4010" t="str">
        <f t="shared" si="284"/>
        <v/>
      </c>
      <c r="M4010" t="str">
        <f t="shared" si="285"/>
        <v/>
      </c>
      <c r="N4010" t="e">
        <v>#VALUE!</v>
      </c>
      <c r="O4010" t="e">
        <v>#VALUE!</v>
      </c>
      <c r="P4010" t="e">
        <v>#VALUE!</v>
      </c>
      <c r="R4010" t="e">
        <v>#VALUE!</v>
      </c>
      <c r="S4010" t="s">
        <v>35</v>
      </c>
    </row>
    <row r="4011" spans="12:19" x14ac:dyDescent="0.25">
      <c r="L4011" t="str">
        <f t="shared" si="284"/>
        <v/>
      </c>
      <c r="M4011" t="str">
        <f t="shared" si="285"/>
        <v/>
      </c>
      <c r="N4011" t="e">
        <v>#VALUE!</v>
      </c>
      <c r="O4011" t="e">
        <v>#VALUE!</v>
      </c>
      <c r="P4011" t="e">
        <v>#VALUE!</v>
      </c>
      <c r="R4011" t="e">
        <v>#VALUE!</v>
      </c>
      <c r="S4011" t="s">
        <v>35</v>
      </c>
    </row>
    <row r="4012" spans="12:19" x14ac:dyDescent="0.25">
      <c r="L4012" t="str">
        <f t="shared" si="284"/>
        <v/>
      </c>
      <c r="M4012" t="str">
        <f t="shared" si="285"/>
        <v/>
      </c>
    </row>
    <row r="4013" spans="12:19" x14ac:dyDescent="0.25">
      <c r="L4013" t="str">
        <f t="shared" si="284"/>
        <v/>
      </c>
      <c r="M4013" t="str">
        <f t="shared" si="285"/>
        <v/>
      </c>
    </row>
    <row r="4014" spans="12:19" x14ac:dyDescent="0.25">
      <c r="L4014" t="str">
        <f t="shared" si="284"/>
        <v/>
      </c>
      <c r="M4014" t="str">
        <f t="shared" si="285"/>
        <v/>
      </c>
      <c r="N4014" t="s">
        <v>32</v>
      </c>
      <c r="O4014" t="s">
        <v>33</v>
      </c>
      <c r="P4014" t="s">
        <v>34</v>
      </c>
    </row>
    <row r="4015" spans="12:19" x14ac:dyDescent="0.25">
      <c r="L4015" t="str">
        <f t="shared" si="284"/>
        <v/>
      </c>
      <c r="M4015" t="str">
        <f t="shared" si="285"/>
        <v/>
      </c>
      <c r="N4015" t="e">
        <f>COS(RADIANS(M4015))</f>
        <v>#VALUE!</v>
      </c>
      <c r="O4015" t="str">
        <f>IFERROR(-COS(RADIANS(DEGREES(ASIN(((SIN(RADIANS(M4015)))*$C$26)/(SQRT((((SIN(RADIANS(M4015)))*$C$26)^2)+(($C$22-$C$25-(((SIN(RADIANS(90-M4015)))*$C$26))-$C$23)^2))))))),"")</f>
        <v/>
      </c>
      <c r="P4015" t="e">
        <f>N4015</f>
        <v>#VALUE!</v>
      </c>
      <c r="R4015">
        <v>0</v>
      </c>
    </row>
    <row r="4016" spans="12:19" x14ac:dyDescent="0.25">
      <c r="L4016" t="str">
        <f t="shared" si="284"/>
        <v/>
      </c>
      <c r="M4016" t="str">
        <f t="shared" si="285"/>
        <v/>
      </c>
      <c r="N4016" t="e">
        <f>SIN(RADIANS(M4015))</f>
        <v>#VALUE!</v>
      </c>
      <c r="O4016" t="e">
        <f>SIN(RADIANS(DEGREES(ASIN(((SIN(RADIANS(M4015)))*$C$26)/(SQRT((((SIN(RADIANS(M4015)))*$C$26)^2)+(($C$22-$C$25-(((SIN(RADIANS(90-M4015)))*$C$26))-$C$23)^2)))))))</f>
        <v>#VALUE!</v>
      </c>
      <c r="P4016" t="e">
        <f>N4016</f>
        <v>#VALUE!</v>
      </c>
      <c r="R4016">
        <f>$C$6</f>
        <v>1333.5</v>
      </c>
    </row>
    <row r="4017" spans="12:19" x14ac:dyDescent="0.25">
      <c r="L4017" t="str">
        <f t="shared" si="284"/>
        <v/>
      </c>
      <c r="M4017" t="str">
        <f t="shared" si="285"/>
        <v/>
      </c>
      <c r="N4017">
        <v>0</v>
      </c>
      <c r="O4017" t="e">
        <f>$C$23*O4016</f>
        <v>#VALUE!</v>
      </c>
      <c r="P4017" t="e">
        <f>$C$22*P4016</f>
        <v>#VALUE!</v>
      </c>
      <c r="R4017">
        <f>$C$20*$C$6</f>
        <v>25325.832000000002</v>
      </c>
    </row>
    <row r="4018" spans="12:19" x14ac:dyDescent="0.25">
      <c r="L4018" t="str">
        <f t="shared" si="284"/>
        <v/>
      </c>
      <c r="M4018" t="str">
        <f t="shared" si="285"/>
        <v/>
      </c>
    </row>
    <row r="4019" spans="12:19" x14ac:dyDescent="0.25">
      <c r="L4019" t="str">
        <f t="shared" si="284"/>
        <v/>
      </c>
      <c r="M4019" t="str">
        <f t="shared" si="285"/>
        <v/>
      </c>
      <c r="N4019" t="e">
        <f t="array" ref="N4019:P4021">MINVERSE(N4015:P4017)</f>
        <v>#VALUE!</v>
      </c>
      <c r="O4019" t="e">
        <v>#VALUE!</v>
      </c>
      <c r="P4019" t="e">
        <v>#VALUE!</v>
      </c>
      <c r="R4019" t="e">
        <f t="array" ref="R4019:R4021">MMULT(N4019:P4021,R4015:R4017)</f>
        <v>#VALUE!</v>
      </c>
      <c r="S4019" t="s">
        <v>35</v>
      </c>
    </row>
    <row r="4020" spans="12:19" x14ac:dyDescent="0.25">
      <c r="L4020" t="str">
        <f t="shared" si="284"/>
        <v/>
      </c>
      <c r="M4020" t="str">
        <f t="shared" si="285"/>
        <v/>
      </c>
      <c r="N4020" t="e">
        <v>#VALUE!</v>
      </c>
      <c r="O4020" t="e">
        <v>#VALUE!</v>
      </c>
      <c r="P4020" t="e">
        <v>#VALUE!</v>
      </c>
      <c r="R4020" t="e">
        <v>#VALUE!</v>
      </c>
      <c r="S4020" t="s">
        <v>35</v>
      </c>
    </row>
    <row r="4021" spans="12:19" x14ac:dyDescent="0.25">
      <c r="L4021" t="str">
        <f t="shared" si="284"/>
        <v/>
      </c>
      <c r="M4021" t="str">
        <f t="shared" si="285"/>
        <v/>
      </c>
      <c r="N4021" t="e">
        <v>#VALUE!</v>
      </c>
      <c r="O4021" t="e">
        <v>#VALUE!</v>
      </c>
      <c r="P4021" t="e">
        <v>#VALUE!</v>
      </c>
      <c r="R4021" t="e">
        <v>#VALUE!</v>
      </c>
      <c r="S4021" t="s">
        <v>35</v>
      </c>
    </row>
    <row r="4022" spans="12:19" x14ac:dyDescent="0.25">
      <c r="L4022" t="str">
        <f t="shared" si="284"/>
        <v/>
      </c>
      <c r="M4022" t="str">
        <f t="shared" si="285"/>
        <v/>
      </c>
    </row>
    <row r="4023" spans="12:19" x14ac:dyDescent="0.25">
      <c r="L4023" t="str">
        <f t="shared" si="284"/>
        <v/>
      </c>
      <c r="M4023" t="str">
        <f t="shared" si="285"/>
        <v/>
      </c>
    </row>
    <row r="4024" spans="12:19" x14ac:dyDescent="0.25">
      <c r="L4024" t="str">
        <f t="shared" si="284"/>
        <v/>
      </c>
      <c r="M4024" t="str">
        <f t="shared" si="285"/>
        <v/>
      </c>
      <c r="N4024" t="s">
        <v>32</v>
      </c>
      <c r="O4024" t="s">
        <v>33</v>
      </c>
      <c r="P4024" t="s">
        <v>34</v>
      </c>
    </row>
    <row r="4025" spans="12:19" x14ac:dyDescent="0.25">
      <c r="L4025" t="str">
        <f t="shared" si="284"/>
        <v/>
      </c>
      <c r="M4025" t="str">
        <f t="shared" si="285"/>
        <v/>
      </c>
      <c r="N4025" t="e">
        <f>COS(RADIANS(M4025))</f>
        <v>#VALUE!</v>
      </c>
      <c r="O4025" t="str">
        <f>IFERROR(-COS(RADIANS(DEGREES(ASIN(((SIN(RADIANS(M4025)))*$C$26)/(SQRT((((SIN(RADIANS(M4025)))*$C$26)^2)+(($C$22-$C$25-(((SIN(RADIANS(90-M4025)))*$C$26))-$C$23)^2))))))),"")</f>
        <v/>
      </c>
      <c r="P4025" t="e">
        <f>N4025</f>
        <v>#VALUE!</v>
      </c>
      <c r="R4025">
        <v>0</v>
      </c>
    </row>
    <row r="4026" spans="12:19" x14ac:dyDescent="0.25">
      <c r="L4026" t="str">
        <f t="shared" si="284"/>
        <v/>
      </c>
      <c r="M4026" t="str">
        <f t="shared" si="285"/>
        <v/>
      </c>
      <c r="N4026" t="e">
        <f>SIN(RADIANS(M4025))</f>
        <v>#VALUE!</v>
      </c>
      <c r="O4026" t="e">
        <f>SIN(RADIANS(DEGREES(ASIN(((SIN(RADIANS(M4025)))*$C$26)/(SQRT((((SIN(RADIANS(M4025)))*$C$26)^2)+(($C$22-$C$25-(((SIN(RADIANS(90-M4025)))*$C$26))-$C$23)^2)))))))</f>
        <v>#VALUE!</v>
      </c>
      <c r="P4026" t="e">
        <f>N4026</f>
        <v>#VALUE!</v>
      </c>
      <c r="R4026">
        <f>$C$6</f>
        <v>1333.5</v>
      </c>
    </row>
    <row r="4027" spans="12:19" x14ac:dyDescent="0.25">
      <c r="L4027" t="str">
        <f t="shared" si="284"/>
        <v/>
      </c>
      <c r="M4027" t="str">
        <f t="shared" si="285"/>
        <v/>
      </c>
      <c r="N4027">
        <v>0</v>
      </c>
      <c r="O4027" t="e">
        <f>$C$23*O4026</f>
        <v>#VALUE!</v>
      </c>
      <c r="P4027" t="e">
        <f>$C$22*P4026</f>
        <v>#VALUE!</v>
      </c>
      <c r="R4027">
        <f>$C$20*$C$6</f>
        <v>25325.832000000002</v>
      </c>
    </row>
    <row r="4028" spans="12:19" x14ac:dyDescent="0.25">
      <c r="L4028" t="str">
        <f t="shared" si="284"/>
        <v/>
      </c>
      <c r="M4028" t="str">
        <f t="shared" si="285"/>
        <v/>
      </c>
    </row>
    <row r="4029" spans="12:19" x14ac:dyDescent="0.25">
      <c r="L4029" t="str">
        <f t="shared" si="284"/>
        <v/>
      </c>
      <c r="M4029" t="str">
        <f t="shared" si="285"/>
        <v/>
      </c>
      <c r="N4029" t="e">
        <f t="array" ref="N4029:P4031">MINVERSE(N4025:P4027)</f>
        <v>#VALUE!</v>
      </c>
      <c r="O4029" t="e">
        <v>#VALUE!</v>
      </c>
      <c r="P4029" t="e">
        <v>#VALUE!</v>
      </c>
      <c r="R4029" t="e">
        <f t="array" ref="R4029:R4031">MMULT(N4029:P4031,R4025:R4027)</f>
        <v>#VALUE!</v>
      </c>
      <c r="S4029" t="s">
        <v>35</v>
      </c>
    </row>
    <row r="4030" spans="12:19" x14ac:dyDescent="0.25">
      <c r="L4030" t="str">
        <f t="shared" si="284"/>
        <v/>
      </c>
      <c r="M4030" t="str">
        <f t="shared" si="285"/>
        <v/>
      </c>
      <c r="N4030" t="e">
        <v>#VALUE!</v>
      </c>
      <c r="O4030" t="e">
        <v>#VALUE!</v>
      </c>
      <c r="P4030" t="e">
        <v>#VALUE!</v>
      </c>
      <c r="R4030" t="e">
        <v>#VALUE!</v>
      </c>
      <c r="S4030" t="s">
        <v>35</v>
      </c>
    </row>
    <row r="4031" spans="12:19" x14ac:dyDescent="0.25">
      <c r="L4031" t="str">
        <f t="shared" si="284"/>
        <v/>
      </c>
      <c r="M4031" t="str">
        <f t="shared" si="285"/>
        <v/>
      </c>
      <c r="N4031" t="e">
        <v>#VALUE!</v>
      </c>
      <c r="O4031" t="e">
        <v>#VALUE!</v>
      </c>
      <c r="P4031" t="e">
        <v>#VALUE!</v>
      </c>
      <c r="R4031" t="e">
        <v>#VALUE!</v>
      </c>
      <c r="S4031" t="s">
        <v>35</v>
      </c>
    </row>
    <row r="4032" spans="12:19" x14ac:dyDescent="0.25">
      <c r="L4032" t="str">
        <f t="shared" si="284"/>
        <v/>
      </c>
      <c r="M4032" t="str">
        <f t="shared" si="285"/>
        <v/>
      </c>
    </row>
    <row r="4033" spans="12:19" x14ac:dyDescent="0.25">
      <c r="L4033" t="str">
        <f t="shared" si="284"/>
        <v/>
      </c>
      <c r="M4033" t="str">
        <f t="shared" si="285"/>
        <v/>
      </c>
    </row>
    <row r="4034" spans="12:19" x14ac:dyDescent="0.25">
      <c r="L4034" t="str">
        <f t="shared" si="284"/>
        <v/>
      </c>
      <c r="M4034" t="str">
        <f t="shared" si="285"/>
        <v/>
      </c>
      <c r="N4034" t="s">
        <v>32</v>
      </c>
      <c r="O4034" t="s">
        <v>33</v>
      </c>
      <c r="P4034" t="s">
        <v>34</v>
      </c>
    </row>
    <row r="4035" spans="12:19" x14ac:dyDescent="0.25">
      <c r="L4035" t="str">
        <f t="shared" si="284"/>
        <v/>
      </c>
      <c r="M4035" t="str">
        <f t="shared" si="285"/>
        <v/>
      </c>
      <c r="N4035" t="e">
        <f>COS(RADIANS(M4035))</f>
        <v>#VALUE!</v>
      </c>
      <c r="O4035" t="str">
        <f>IFERROR(-COS(RADIANS(DEGREES(ASIN(((SIN(RADIANS(M4035)))*$C$26)/(SQRT((((SIN(RADIANS(M4035)))*$C$26)^2)+(($C$22-$C$25-(((SIN(RADIANS(90-M4035)))*$C$26))-$C$23)^2))))))),"")</f>
        <v/>
      </c>
      <c r="P4035" t="e">
        <f>N4035</f>
        <v>#VALUE!</v>
      </c>
      <c r="R4035">
        <v>0</v>
      </c>
    </row>
    <row r="4036" spans="12:19" x14ac:dyDescent="0.25">
      <c r="L4036" t="str">
        <f t="shared" si="284"/>
        <v/>
      </c>
      <c r="M4036" t="str">
        <f t="shared" si="285"/>
        <v/>
      </c>
      <c r="N4036" t="e">
        <f>SIN(RADIANS(M4035))</f>
        <v>#VALUE!</v>
      </c>
      <c r="O4036" t="e">
        <f>SIN(RADIANS(DEGREES(ASIN(((SIN(RADIANS(M4035)))*$C$26)/(SQRT((((SIN(RADIANS(M4035)))*$C$26)^2)+(($C$22-$C$25-(((SIN(RADIANS(90-M4035)))*$C$26))-$C$23)^2)))))))</f>
        <v>#VALUE!</v>
      </c>
      <c r="P4036" t="e">
        <f>N4036</f>
        <v>#VALUE!</v>
      </c>
      <c r="R4036">
        <f>$C$6</f>
        <v>1333.5</v>
      </c>
    </row>
    <row r="4037" spans="12:19" x14ac:dyDescent="0.25">
      <c r="L4037" t="str">
        <f t="shared" si="284"/>
        <v/>
      </c>
      <c r="M4037" t="str">
        <f t="shared" si="285"/>
        <v/>
      </c>
      <c r="N4037">
        <v>0</v>
      </c>
      <c r="O4037" t="e">
        <f>$C$23*O4036</f>
        <v>#VALUE!</v>
      </c>
      <c r="P4037" t="e">
        <f>$C$22*P4036</f>
        <v>#VALUE!</v>
      </c>
      <c r="R4037">
        <f>$C$20*$C$6</f>
        <v>25325.832000000002</v>
      </c>
    </row>
    <row r="4038" spans="12:19" x14ac:dyDescent="0.25">
      <c r="L4038" t="str">
        <f t="shared" si="284"/>
        <v/>
      </c>
      <c r="M4038" t="str">
        <f t="shared" si="285"/>
        <v/>
      </c>
    </row>
    <row r="4039" spans="12:19" x14ac:dyDescent="0.25">
      <c r="L4039" t="str">
        <f t="shared" si="284"/>
        <v/>
      </c>
      <c r="M4039" t="str">
        <f t="shared" si="285"/>
        <v/>
      </c>
      <c r="N4039" t="e">
        <f t="array" ref="N4039:P4041">MINVERSE(N4035:P4037)</f>
        <v>#VALUE!</v>
      </c>
      <c r="O4039" t="e">
        <v>#VALUE!</v>
      </c>
      <c r="P4039" t="e">
        <v>#VALUE!</v>
      </c>
      <c r="R4039" t="e">
        <f t="array" ref="R4039:R4041">MMULT(N4039:P4041,R4035:R4037)</f>
        <v>#VALUE!</v>
      </c>
      <c r="S4039" t="s">
        <v>35</v>
      </c>
    </row>
    <row r="4040" spans="12:19" x14ac:dyDescent="0.25">
      <c r="L4040" t="str">
        <f t="shared" si="284"/>
        <v/>
      </c>
      <c r="M4040" t="str">
        <f t="shared" si="285"/>
        <v/>
      </c>
      <c r="N4040" t="e">
        <v>#VALUE!</v>
      </c>
      <c r="O4040" t="e">
        <v>#VALUE!</v>
      </c>
      <c r="P4040" t="e">
        <v>#VALUE!</v>
      </c>
      <c r="R4040" t="e">
        <v>#VALUE!</v>
      </c>
      <c r="S4040" t="s">
        <v>35</v>
      </c>
    </row>
    <row r="4041" spans="12:19" x14ac:dyDescent="0.25">
      <c r="L4041" t="str">
        <f t="shared" si="284"/>
        <v/>
      </c>
      <c r="M4041" t="str">
        <f t="shared" si="285"/>
        <v/>
      </c>
      <c r="N4041" t="e">
        <v>#VALUE!</v>
      </c>
      <c r="O4041" t="e">
        <v>#VALUE!</v>
      </c>
      <c r="P4041" t="e">
        <v>#VALUE!</v>
      </c>
      <c r="R4041" t="e">
        <v>#VALUE!</v>
      </c>
      <c r="S4041" t="s">
        <v>35</v>
      </c>
    </row>
    <row r="4042" spans="12:19" x14ac:dyDescent="0.25">
      <c r="L4042" t="str">
        <f t="shared" si="284"/>
        <v/>
      </c>
      <c r="M4042" t="str">
        <f t="shared" si="285"/>
        <v/>
      </c>
    </row>
    <row r="4043" spans="12:19" x14ac:dyDescent="0.25">
      <c r="L4043" t="str">
        <f t="shared" si="284"/>
        <v/>
      </c>
      <c r="M4043" t="str">
        <f t="shared" si="285"/>
        <v/>
      </c>
    </row>
    <row r="4044" spans="12:19" x14ac:dyDescent="0.25">
      <c r="L4044" t="str">
        <f t="shared" ref="L4044:L4107" si="286">IF(M4044="","",L4034+1)</f>
        <v/>
      </c>
      <c r="M4044" t="str">
        <f t="shared" si="285"/>
        <v/>
      </c>
      <c r="N4044" t="s">
        <v>32</v>
      </c>
      <c r="O4044" t="s">
        <v>33</v>
      </c>
      <c r="P4044" t="s">
        <v>34</v>
      </c>
    </row>
    <row r="4045" spans="12:19" x14ac:dyDescent="0.25">
      <c r="L4045" t="str">
        <f t="shared" si="286"/>
        <v/>
      </c>
      <c r="M4045" t="str">
        <f t="shared" si="285"/>
        <v/>
      </c>
      <c r="N4045" t="e">
        <f>COS(RADIANS(M4045))</f>
        <v>#VALUE!</v>
      </c>
      <c r="O4045" t="str">
        <f>IFERROR(-COS(RADIANS(DEGREES(ASIN(((SIN(RADIANS(M4045)))*$C$26)/(SQRT((((SIN(RADIANS(M4045)))*$C$26)^2)+(($C$22-$C$25-(((SIN(RADIANS(90-M4045)))*$C$26))-$C$23)^2))))))),"")</f>
        <v/>
      </c>
      <c r="P4045" t="e">
        <f>N4045</f>
        <v>#VALUE!</v>
      </c>
      <c r="R4045">
        <v>0</v>
      </c>
    </row>
    <row r="4046" spans="12:19" x14ac:dyDescent="0.25">
      <c r="L4046" t="str">
        <f t="shared" si="286"/>
        <v/>
      </c>
      <c r="M4046" t="str">
        <f t="shared" si="285"/>
        <v/>
      </c>
      <c r="N4046" t="e">
        <f>SIN(RADIANS(M4045))</f>
        <v>#VALUE!</v>
      </c>
      <c r="O4046" t="e">
        <f>SIN(RADIANS(DEGREES(ASIN(((SIN(RADIANS(M4045)))*$C$26)/(SQRT((((SIN(RADIANS(M4045)))*$C$26)^2)+(($C$22-$C$25-(((SIN(RADIANS(90-M4045)))*$C$26))-$C$23)^2)))))))</f>
        <v>#VALUE!</v>
      </c>
      <c r="P4046" t="e">
        <f>N4046</f>
        <v>#VALUE!</v>
      </c>
      <c r="R4046">
        <f>$C$6</f>
        <v>1333.5</v>
      </c>
    </row>
    <row r="4047" spans="12:19" x14ac:dyDescent="0.25">
      <c r="L4047" t="str">
        <f t="shared" si="286"/>
        <v/>
      </c>
      <c r="M4047" t="str">
        <f t="shared" si="285"/>
        <v/>
      </c>
      <c r="N4047">
        <v>0</v>
      </c>
      <c r="O4047" t="e">
        <f>$C$23*O4046</f>
        <v>#VALUE!</v>
      </c>
      <c r="P4047" t="e">
        <f>$C$22*P4046</f>
        <v>#VALUE!</v>
      </c>
      <c r="R4047">
        <f>$C$20*$C$6</f>
        <v>25325.832000000002</v>
      </c>
    </row>
    <row r="4048" spans="12:19" x14ac:dyDescent="0.25">
      <c r="L4048" t="str">
        <f t="shared" si="286"/>
        <v/>
      </c>
      <c r="M4048" t="str">
        <f t="shared" si="285"/>
        <v/>
      </c>
    </row>
    <row r="4049" spans="12:19" x14ac:dyDescent="0.25">
      <c r="L4049" t="str">
        <f t="shared" si="286"/>
        <v/>
      </c>
      <c r="M4049" t="str">
        <f t="shared" si="285"/>
        <v/>
      </c>
      <c r="N4049" t="e">
        <f t="array" ref="N4049:P4051">MINVERSE(N4045:P4047)</f>
        <v>#VALUE!</v>
      </c>
      <c r="O4049" t="e">
        <v>#VALUE!</v>
      </c>
      <c r="P4049" t="e">
        <v>#VALUE!</v>
      </c>
      <c r="R4049" t="e">
        <f t="array" ref="R4049:R4051">MMULT(N4049:P4051,R4045:R4047)</f>
        <v>#VALUE!</v>
      </c>
      <c r="S4049" t="s">
        <v>35</v>
      </c>
    </row>
    <row r="4050" spans="12:19" x14ac:dyDescent="0.25">
      <c r="L4050" t="str">
        <f t="shared" si="286"/>
        <v/>
      </c>
      <c r="M4050" t="str">
        <f t="shared" si="285"/>
        <v/>
      </c>
      <c r="N4050" t="e">
        <v>#VALUE!</v>
      </c>
      <c r="O4050" t="e">
        <v>#VALUE!</v>
      </c>
      <c r="P4050" t="e">
        <v>#VALUE!</v>
      </c>
      <c r="R4050" t="e">
        <v>#VALUE!</v>
      </c>
      <c r="S4050" t="s">
        <v>35</v>
      </c>
    </row>
    <row r="4051" spans="12:19" x14ac:dyDescent="0.25">
      <c r="L4051" t="str">
        <f t="shared" si="286"/>
        <v/>
      </c>
      <c r="M4051" t="str">
        <f t="shared" si="285"/>
        <v/>
      </c>
      <c r="N4051" t="e">
        <v>#VALUE!</v>
      </c>
      <c r="O4051" t="e">
        <v>#VALUE!</v>
      </c>
      <c r="P4051" t="e">
        <v>#VALUE!</v>
      </c>
      <c r="R4051" t="e">
        <v>#VALUE!</v>
      </c>
      <c r="S4051" t="s">
        <v>35</v>
      </c>
    </row>
    <row r="4052" spans="12:19" x14ac:dyDescent="0.25">
      <c r="L4052" t="str">
        <f t="shared" si="286"/>
        <v/>
      </c>
      <c r="M4052" t="str">
        <f t="shared" si="285"/>
        <v/>
      </c>
    </row>
    <row r="4053" spans="12:19" x14ac:dyDescent="0.25">
      <c r="L4053" t="str">
        <f t="shared" si="286"/>
        <v/>
      </c>
      <c r="M4053" t="str">
        <f t="shared" si="285"/>
        <v/>
      </c>
    </row>
    <row r="4054" spans="12:19" x14ac:dyDescent="0.25">
      <c r="L4054" t="str">
        <f t="shared" si="286"/>
        <v/>
      </c>
      <c r="M4054" t="str">
        <f t="shared" si="285"/>
        <v/>
      </c>
      <c r="N4054" t="s">
        <v>32</v>
      </c>
      <c r="O4054" t="s">
        <v>33</v>
      </c>
      <c r="P4054" t="s">
        <v>34</v>
      </c>
    </row>
    <row r="4055" spans="12:19" x14ac:dyDescent="0.25">
      <c r="L4055" t="str">
        <f t="shared" si="286"/>
        <v/>
      </c>
      <c r="M4055" t="str">
        <f t="shared" si="285"/>
        <v/>
      </c>
      <c r="N4055" t="e">
        <f>COS(RADIANS(M4055))</f>
        <v>#VALUE!</v>
      </c>
      <c r="O4055" t="str">
        <f>IFERROR(-COS(RADIANS(DEGREES(ASIN(((SIN(RADIANS(M4055)))*$C$26)/(SQRT((((SIN(RADIANS(M4055)))*$C$26)^2)+(($C$22-$C$25-(((SIN(RADIANS(90-M4055)))*$C$26))-$C$23)^2))))))),"")</f>
        <v/>
      </c>
      <c r="P4055" t="e">
        <f>N4055</f>
        <v>#VALUE!</v>
      </c>
      <c r="R4055">
        <v>0</v>
      </c>
    </row>
    <row r="4056" spans="12:19" x14ac:dyDescent="0.25">
      <c r="L4056" t="str">
        <f t="shared" si="286"/>
        <v/>
      </c>
      <c r="M4056" t="str">
        <f t="shared" si="285"/>
        <v/>
      </c>
      <c r="N4056" t="e">
        <f>SIN(RADIANS(M4055))</f>
        <v>#VALUE!</v>
      </c>
      <c r="O4056" t="e">
        <f>SIN(RADIANS(DEGREES(ASIN(((SIN(RADIANS(M4055)))*$C$26)/(SQRT((((SIN(RADIANS(M4055)))*$C$26)^2)+(($C$22-$C$25-(((SIN(RADIANS(90-M4055)))*$C$26))-$C$23)^2)))))))</f>
        <v>#VALUE!</v>
      </c>
      <c r="P4056" t="e">
        <f>N4056</f>
        <v>#VALUE!</v>
      </c>
      <c r="R4056">
        <f>$C$6</f>
        <v>1333.5</v>
      </c>
    </row>
    <row r="4057" spans="12:19" x14ac:dyDescent="0.25">
      <c r="L4057" t="str">
        <f t="shared" si="286"/>
        <v/>
      </c>
      <c r="M4057" t="str">
        <f t="shared" si="285"/>
        <v/>
      </c>
      <c r="N4057">
        <v>0</v>
      </c>
      <c r="O4057" t="e">
        <f>$C$23*O4056</f>
        <v>#VALUE!</v>
      </c>
      <c r="P4057" t="e">
        <f>$C$22*P4056</f>
        <v>#VALUE!</v>
      </c>
      <c r="R4057">
        <f>$C$20*$C$6</f>
        <v>25325.832000000002</v>
      </c>
    </row>
    <row r="4058" spans="12:19" x14ac:dyDescent="0.25">
      <c r="L4058" t="str">
        <f t="shared" si="286"/>
        <v/>
      </c>
      <c r="M4058" t="str">
        <f t="shared" si="285"/>
        <v/>
      </c>
    </row>
    <row r="4059" spans="12:19" x14ac:dyDescent="0.25">
      <c r="L4059" t="str">
        <f t="shared" si="286"/>
        <v/>
      </c>
      <c r="M4059" t="str">
        <f t="shared" si="285"/>
        <v/>
      </c>
      <c r="N4059" t="e">
        <f t="array" ref="N4059:P4061">MINVERSE(N4055:P4057)</f>
        <v>#VALUE!</v>
      </c>
      <c r="O4059" t="e">
        <v>#VALUE!</v>
      </c>
      <c r="P4059" t="e">
        <v>#VALUE!</v>
      </c>
      <c r="R4059" t="e">
        <f t="array" ref="R4059:R4061">MMULT(N4059:P4061,R4055:R4057)</f>
        <v>#VALUE!</v>
      </c>
      <c r="S4059" t="s">
        <v>35</v>
      </c>
    </row>
    <row r="4060" spans="12:19" x14ac:dyDescent="0.25">
      <c r="L4060" t="str">
        <f t="shared" si="286"/>
        <v/>
      </c>
      <c r="M4060" t="str">
        <f t="shared" si="285"/>
        <v/>
      </c>
      <c r="N4060" t="e">
        <v>#VALUE!</v>
      </c>
      <c r="O4060" t="e">
        <v>#VALUE!</v>
      </c>
      <c r="P4060" t="e">
        <v>#VALUE!</v>
      </c>
      <c r="R4060" t="e">
        <v>#VALUE!</v>
      </c>
      <c r="S4060" t="s">
        <v>35</v>
      </c>
    </row>
    <row r="4061" spans="12:19" x14ac:dyDescent="0.25">
      <c r="L4061" t="str">
        <f t="shared" si="286"/>
        <v/>
      </c>
      <c r="M4061" t="str">
        <f t="shared" si="285"/>
        <v/>
      </c>
      <c r="N4061" t="e">
        <v>#VALUE!</v>
      </c>
      <c r="O4061" t="e">
        <v>#VALUE!</v>
      </c>
      <c r="P4061" t="e">
        <v>#VALUE!</v>
      </c>
      <c r="R4061" t="e">
        <v>#VALUE!</v>
      </c>
      <c r="S4061" t="s">
        <v>35</v>
      </c>
    </row>
    <row r="4062" spans="12:19" x14ac:dyDescent="0.25">
      <c r="L4062" t="str">
        <f t="shared" si="286"/>
        <v/>
      </c>
      <c r="M4062" t="str">
        <f t="shared" si="285"/>
        <v/>
      </c>
    </row>
    <row r="4063" spans="12:19" x14ac:dyDescent="0.25">
      <c r="L4063" t="str">
        <f t="shared" si="286"/>
        <v/>
      </c>
      <c r="M4063" t="str">
        <f t="shared" si="285"/>
        <v/>
      </c>
    </row>
    <row r="4064" spans="12:19" x14ac:dyDescent="0.25">
      <c r="L4064" t="str">
        <f t="shared" si="286"/>
        <v/>
      </c>
      <c r="M4064" t="str">
        <f t="shared" si="285"/>
        <v/>
      </c>
      <c r="N4064" t="s">
        <v>32</v>
      </c>
      <c r="O4064" t="s">
        <v>33</v>
      </c>
      <c r="P4064" t="s">
        <v>34</v>
      </c>
    </row>
    <row r="4065" spans="12:19" x14ac:dyDescent="0.25">
      <c r="L4065" t="str">
        <f t="shared" si="286"/>
        <v/>
      </c>
      <c r="M4065" t="str">
        <f t="shared" si="285"/>
        <v/>
      </c>
      <c r="N4065" t="e">
        <f>COS(RADIANS(M4065))</f>
        <v>#VALUE!</v>
      </c>
      <c r="O4065" t="str">
        <f>IFERROR(-COS(RADIANS(DEGREES(ASIN(((SIN(RADIANS(M4065)))*$C$26)/(SQRT((((SIN(RADIANS(M4065)))*$C$26)^2)+(($C$22-$C$25-(((SIN(RADIANS(90-M4065)))*$C$26))-$C$23)^2))))))),"")</f>
        <v/>
      </c>
      <c r="P4065" t="e">
        <f>N4065</f>
        <v>#VALUE!</v>
      </c>
      <c r="R4065">
        <v>0</v>
      </c>
    </row>
    <row r="4066" spans="12:19" x14ac:dyDescent="0.25">
      <c r="L4066" t="str">
        <f t="shared" si="286"/>
        <v/>
      </c>
      <c r="M4066" t="str">
        <f t="shared" si="285"/>
        <v/>
      </c>
      <c r="N4066" t="e">
        <f>SIN(RADIANS(M4065))</f>
        <v>#VALUE!</v>
      </c>
      <c r="O4066" t="e">
        <f>SIN(RADIANS(DEGREES(ASIN(((SIN(RADIANS(M4065)))*$C$26)/(SQRT((((SIN(RADIANS(M4065)))*$C$26)^2)+(($C$22-$C$25-(((SIN(RADIANS(90-M4065)))*$C$26))-$C$23)^2)))))))</f>
        <v>#VALUE!</v>
      </c>
      <c r="P4066" t="e">
        <f>N4066</f>
        <v>#VALUE!</v>
      </c>
      <c r="R4066">
        <f>$C$6</f>
        <v>1333.5</v>
      </c>
    </row>
    <row r="4067" spans="12:19" x14ac:dyDescent="0.25">
      <c r="L4067" t="str">
        <f t="shared" si="286"/>
        <v/>
      </c>
      <c r="M4067" t="str">
        <f t="shared" ref="M4067:M4130" si="287">IF(M4057="","",IF(((M4057+$O$61)&gt;=$O$49+($O$61/2)),"",(M4057+$O$61)))</f>
        <v/>
      </c>
      <c r="N4067">
        <v>0</v>
      </c>
      <c r="O4067" t="e">
        <f>$C$23*O4066</f>
        <v>#VALUE!</v>
      </c>
      <c r="P4067" t="e">
        <f>$C$22*P4066</f>
        <v>#VALUE!</v>
      </c>
      <c r="R4067">
        <f>$C$20*$C$6</f>
        <v>25325.832000000002</v>
      </c>
    </row>
    <row r="4068" spans="12:19" x14ac:dyDescent="0.25">
      <c r="L4068" t="str">
        <f t="shared" si="286"/>
        <v/>
      </c>
      <c r="M4068" t="str">
        <f t="shared" si="287"/>
        <v/>
      </c>
    </row>
    <row r="4069" spans="12:19" x14ac:dyDescent="0.25">
      <c r="L4069" t="str">
        <f t="shared" si="286"/>
        <v/>
      </c>
      <c r="M4069" t="str">
        <f t="shared" si="287"/>
        <v/>
      </c>
      <c r="N4069" t="e">
        <f t="array" ref="N4069:P4071">MINVERSE(N4065:P4067)</f>
        <v>#VALUE!</v>
      </c>
      <c r="O4069" t="e">
        <v>#VALUE!</v>
      </c>
      <c r="P4069" t="e">
        <v>#VALUE!</v>
      </c>
      <c r="R4069" t="e">
        <f t="array" ref="R4069:R4071">MMULT(N4069:P4071,R4065:R4067)</f>
        <v>#VALUE!</v>
      </c>
      <c r="S4069" t="s">
        <v>35</v>
      </c>
    </row>
    <row r="4070" spans="12:19" x14ac:dyDescent="0.25">
      <c r="L4070" t="str">
        <f t="shared" si="286"/>
        <v/>
      </c>
      <c r="M4070" t="str">
        <f t="shared" si="287"/>
        <v/>
      </c>
      <c r="N4070" t="e">
        <v>#VALUE!</v>
      </c>
      <c r="O4070" t="e">
        <v>#VALUE!</v>
      </c>
      <c r="P4070" t="e">
        <v>#VALUE!</v>
      </c>
      <c r="R4070" t="e">
        <v>#VALUE!</v>
      </c>
      <c r="S4070" t="s">
        <v>35</v>
      </c>
    </row>
    <row r="4071" spans="12:19" x14ac:dyDescent="0.25">
      <c r="L4071" t="str">
        <f t="shared" si="286"/>
        <v/>
      </c>
      <c r="M4071" t="str">
        <f t="shared" si="287"/>
        <v/>
      </c>
      <c r="N4071" t="e">
        <v>#VALUE!</v>
      </c>
      <c r="O4071" t="e">
        <v>#VALUE!</v>
      </c>
      <c r="P4071" t="e">
        <v>#VALUE!</v>
      </c>
      <c r="R4071" t="e">
        <v>#VALUE!</v>
      </c>
      <c r="S4071" t="s">
        <v>35</v>
      </c>
    </row>
    <row r="4072" spans="12:19" x14ac:dyDescent="0.25">
      <c r="L4072" t="str">
        <f t="shared" si="286"/>
        <v/>
      </c>
      <c r="M4072" t="str">
        <f t="shared" si="287"/>
        <v/>
      </c>
    </row>
    <row r="4073" spans="12:19" x14ac:dyDescent="0.25">
      <c r="L4073" t="str">
        <f t="shared" si="286"/>
        <v/>
      </c>
      <c r="M4073" t="str">
        <f t="shared" si="287"/>
        <v/>
      </c>
    </row>
    <row r="4074" spans="12:19" x14ac:dyDescent="0.25">
      <c r="L4074" t="str">
        <f t="shared" si="286"/>
        <v/>
      </c>
      <c r="M4074" t="str">
        <f t="shared" si="287"/>
        <v/>
      </c>
      <c r="N4074" t="s">
        <v>32</v>
      </c>
      <c r="O4074" t="s">
        <v>33</v>
      </c>
      <c r="P4074" t="s">
        <v>34</v>
      </c>
    </row>
    <row r="4075" spans="12:19" x14ac:dyDescent="0.25">
      <c r="L4075" t="str">
        <f t="shared" si="286"/>
        <v/>
      </c>
      <c r="M4075" t="str">
        <f t="shared" si="287"/>
        <v/>
      </c>
      <c r="N4075" t="e">
        <f>COS(RADIANS(M4075))</f>
        <v>#VALUE!</v>
      </c>
      <c r="O4075" t="str">
        <f>IFERROR(-COS(RADIANS(DEGREES(ASIN(((SIN(RADIANS(M4075)))*$C$26)/(SQRT((((SIN(RADIANS(M4075)))*$C$26)^2)+(($C$22-$C$25-(((SIN(RADIANS(90-M4075)))*$C$26))-$C$23)^2))))))),"")</f>
        <v/>
      </c>
      <c r="P4075" t="e">
        <f>N4075</f>
        <v>#VALUE!</v>
      </c>
      <c r="R4075">
        <v>0</v>
      </c>
    </row>
    <row r="4076" spans="12:19" x14ac:dyDescent="0.25">
      <c r="L4076" t="str">
        <f t="shared" si="286"/>
        <v/>
      </c>
      <c r="M4076" t="str">
        <f t="shared" si="287"/>
        <v/>
      </c>
      <c r="N4076" t="e">
        <f>SIN(RADIANS(M4075))</f>
        <v>#VALUE!</v>
      </c>
      <c r="O4076" t="e">
        <f>SIN(RADIANS(DEGREES(ASIN(((SIN(RADIANS(M4075)))*$C$26)/(SQRT((((SIN(RADIANS(M4075)))*$C$26)^2)+(($C$22-$C$25-(((SIN(RADIANS(90-M4075)))*$C$26))-$C$23)^2)))))))</f>
        <v>#VALUE!</v>
      </c>
      <c r="P4076" t="e">
        <f>N4076</f>
        <v>#VALUE!</v>
      </c>
      <c r="R4076">
        <f>$C$6</f>
        <v>1333.5</v>
      </c>
    </row>
    <row r="4077" spans="12:19" x14ac:dyDescent="0.25">
      <c r="L4077" t="str">
        <f t="shared" si="286"/>
        <v/>
      </c>
      <c r="M4077" t="str">
        <f t="shared" si="287"/>
        <v/>
      </c>
      <c r="N4077">
        <v>0</v>
      </c>
      <c r="O4077" t="e">
        <f>$C$23*O4076</f>
        <v>#VALUE!</v>
      </c>
      <c r="P4077" t="e">
        <f>$C$22*P4076</f>
        <v>#VALUE!</v>
      </c>
      <c r="R4077">
        <f>$C$20*$C$6</f>
        <v>25325.832000000002</v>
      </c>
    </row>
    <row r="4078" spans="12:19" x14ac:dyDescent="0.25">
      <c r="L4078" t="str">
        <f t="shared" si="286"/>
        <v/>
      </c>
      <c r="M4078" t="str">
        <f t="shared" si="287"/>
        <v/>
      </c>
    </row>
    <row r="4079" spans="12:19" x14ac:dyDescent="0.25">
      <c r="L4079" t="str">
        <f t="shared" si="286"/>
        <v/>
      </c>
      <c r="M4079" t="str">
        <f t="shared" si="287"/>
        <v/>
      </c>
      <c r="N4079" t="e">
        <f t="array" ref="N4079:P4081">MINVERSE(N4075:P4077)</f>
        <v>#VALUE!</v>
      </c>
      <c r="O4079" t="e">
        <v>#VALUE!</v>
      </c>
      <c r="P4079" t="e">
        <v>#VALUE!</v>
      </c>
      <c r="R4079" t="e">
        <f t="array" ref="R4079:R4081">MMULT(N4079:P4081,R4075:R4077)</f>
        <v>#VALUE!</v>
      </c>
      <c r="S4079" t="s">
        <v>35</v>
      </c>
    </row>
    <row r="4080" spans="12:19" x14ac:dyDescent="0.25">
      <c r="L4080" t="str">
        <f t="shared" si="286"/>
        <v/>
      </c>
      <c r="M4080" t="str">
        <f t="shared" si="287"/>
        <v/>
      </c>
      <c r="N4080" t="e">
        <v>#VALUE!</v>
      </c>
      <c r="O4080" t="e">
        <v>#VALUE!</v>
      </c>
      <c r="P4080" t="e">
        <v>#VALUE!</v>
      </c>
      <c r="R4080" t="e">
        <v>#VALUE!</v>
      </c>
      <c r="S4080" t="s">
        <v>35</v>
      </c>
    </row>
    <row r="4081" spans="12:19" x14ac:dyDescent="0.25">
      <c r="L4081" t="str">
        <f t="shared" si="286"/>
        <v/>
      </c>
      <c r="M4081" t="str">
        <f t="shared" si="287"/>
        <v/>
      </c>
      <c r="N4081" t="e">
        <v>#VALUE!</v>
      </c>
      <c r="O4081" t="e">
        <v>#VALUE!</v>
      </c>
      <c r="P4081" t="e">
        <v>#VALUE!</v>
      </c>
      <c r="R4081" t="e">
        <v>#VALUE!</v>
      </c>
      <c r="S4081" t="s">
        <v>35</v>
      </c>
    </row>
    <row r="4082" spans="12:19" x14ac:dyDescent="0.25">
      <c r="L4082" t="str">
        <f t="shared" si="286"/>
        <v/>
      </c>
      <c r="M4082" t="str">
        <f t="shared" si="287"/>
        <v/>
      </c>
    </row>
    <row r="4083" spans="12:19" x14ac:dyDescent="0.25">
      <c r="L4083" t="str">
        <f t="shared" si="286"/>
        <v/>
      </c>
      <c r="M4083" t="str">
        <f t="shared" si="287"/>
        <v/>
      </c>
    </row>
    <row r="4084" spans="12:19" x14ac:dyDescent="0.25">
      <c r="L4084" t="str">
        <f t="shared" si="286"/>
        <v/>
      </c>
      <c r="M4084" t="str">
        <f t="shared" si="287"/>
        <v/>
      </c>
      <c r="N4084" t="s">
        <v>32</v>
      </c>
      <c r="O4084" t="s">
        <v>33</v>
      </c>
      <c r="P4084" t="s">
        <v>34</v>
      </c>
    </row>
    <row r="4085" spans="12:19" x14ac:dyDescent="0.25">
      <c r="L4085" t="str">
        <f t="shared" si="286"/>
        <v/>
      </c>
      <c r="M4085" t="str">
        <f t="shared" si="287"/>
        <v/>
      </c>
      <c r="N4085" t="e">
        <f>COS(RADIANS(M4085))</f>
        <v>#VALUE!</v>
      </c>
      <c r="O4085" t="str">
        <f>IFERROR(-COS(RADIANS(DEGREES(ASIN(((SIN(RADIANS(M4085)))*$C$26)/(SQRT((((SIN(RADIANS(M4085)))*$C$26)^2)+(($C$22-$C$25-(((SIN(RADIANS(90-M4085)))*$C$26))-$C$23)^2))))))),"")</f>
        <v/>
      </c>
      <c r="P4085" t="e">
        <f>N4085</f>
        <v>#VALUE!</v>
      </c>
      <c r="R4085">
        <v>0</v>
      </c>
    </row>
    <row r="4086" spans="12:19" x14ac:dyDescent="0.25">
      <c r="L4086" t="str">
        <f t="shared" si="286"/>
        <v/>
      </c>
      <c r="M4086" t="str">
        <f t="shared" si="287"/>
        <v/>
      </c>
      <c r="N4086" t="e">
        <f>SIN(RADIANS(M4085))</f>
        <v>#VALUE!</v>
      </c>
      <c r="O4086" t="e">
        <f>SIN(RADIANS(DEGREES(ASIN(((SIN(RADIANS(M4085)))*$C$26)/(SQRT((((SIN(RADIANS(M4085)))*$C$26)^2)+(($C$22-$C$25-(((SIN(RADIANS(90-M4085)))*$C$26))-$C$23)^2)))))))</f>
        <v>#VALUE!</v>
      </c>
      <c r="P4086" t="e">
        <f>N4086</f>
        <v>#VALUE!</v>
      </c>
      <c r="R4086">
        <f>$C$6</f>
        <v>1333.5</v>
      </c>
    </row>
    <row r="4087" spans="12:19" x14ac:dyDescent="0.25">
      <c r="L4087" t="str">
        <f t="shared" si="286"/>
        <v/>
      </c>
      <c r="M4087" t="str">
        <f t="shared" si="287"/>
        <v/>
      </c>
      <c r="N4087">
        <v>0</v>
      </c>
      <c r="O4087" t="e">
        <f>$C$23*O4086</f>
        <v>#VALUE!</v>
      </c>
      <c r="P4087" t="e">
        <f>$C$22*P4086</f>
        <v>#VALUE!</v>
      </c>
      <c r="R4087">
        <f>$C$20*$C$6</f>
        <v>25325.832000000002</v>
      </c>
    </row>
    <row r="4088" spans="12:19" x14ac:dyDescent="0.25">
      <c r="L4088" t="str">
        <f t="shared" si="286"/>
        <v/>
      </c>
      <c r="M4088" t="str">
        <f t="shared" si="287"/>
        <v/>
      </c>
    </row>
    <row r="4089" spans="12:19" x14ac:dyDescent="0.25">
      <c r="L4089" t="str">
        <f t="shared" si="286"/>
        <v/>
      </c>
      <c r="M4089" t="str">
        <f t="shared" si="287"/>
        <v/>
      </c>
      <c r="N4089" t="e">
        <f t="array" ref="N4089:P4091">MINVERSE(N4085:P4087)</f>
        <v>#VALUE!</v>
      </c>
      <c r="O4089" t="e">
        <v>#VALUE!</v>
      </c>
      <c r="P4089" t="e">
        <v>#VALUE!</v>
      </c>
      <c r="R4089" t="e">
        <f t="array" ref="R4089:R4091">MMULT(N4089:P4091,R4085:R4087)</f>
        <v>#VALUE!</v>
      </c>
      <c r="S4089" t="s">
        <v>35</v>
      </c>
    </row>
    <row r="4090" spans="12:19" x14ac:dyDescent="0.25">
      <c r="L4090" t="str">
        <f t="shared" si="286"/>
        <v/>
      </c>
      <c r="M4090" t="str">
        <f t="shared" si="287"/>
        <v/>
      </c>
      <c r="N4090" t="e">
        <v>#VALUE!</v>
      </c>
      <c r="O4090" t="e">
        <v>#VALUE!</v>
      </c>
      <c r="P4090" t="e">
        <v>#VALUE!</v>
      </c>
      <c r="R4090" t="e">
        <v>#VALUE!</v>
      </c>
      <c r="S4090" t="s">
        <v>35</v>
      </c>
    </row>
    <row r="4091" spans="12:19" x14ac:dyDescent="0.25">
      <c r="L4091" t="str">
        <f t="shared" si="286"/>
        <v/>
      </c>
      <c r="M4091" t="str">
        <f t="shared" si="287"/>
        <v/>
      </c>
      <c r="N4091" t="e">
        <v>#VALUE!</v>
      </c>
      <c r="O4091" t="e">
        <v>#VALUE!</v>
      </c>
      <c r="P4091" t="e">
        <v>#VALUE!</v>
      </c>
      <c r="R4091" t="e">
        <v>#VALUE!</v>
      </c>
      <c r="S4091" t="s">
        <v>35</v>
      </c>
    </row>
    <row r="4092" spans="12:19" x14ac:dyDescent="0.25">
      <c r="L4092" t="str">
        <f t="shared" si="286"/>
        <v/>
      </c>
      <c r="M4092" t="str">
        <f t="shared" si="287"/>
        <v/>
      </c>
    </row>
    <row r="4093" spans="12:19" x14ac:dyDescent="0.25">
      <c r="L4093" t="str">
        <f t="shared" si="286"/>
        <v/>
      </c>
      <c r="M4093" t="str">
        <f t="shared" si="287"/>
        <v/>
      </c>
    </row>
    <row r="4094" spans="12:19" x14ac:dyDescent="0.25">
      <c r="L4094" t="str">
        <f t="shared" si="286"/>
        <v/>
      </c>
      <c r="M4094" t="str">
        <f t="shared" si="287"/>
        <v/>
      </c>
      <c r="N4094" t="s">
        <v>32</v>
      </c>
      <c r="O4094" t="s">
        <v>33</v>
      </c>
      <c r="P4094" t="s">
        <v>34</v>
      </c>
    </row>
    <row r="4095" spans="12:19" x14ac:dyDescent="0.25">
      <c r="L4095" t="str">
        <f t="shared" si="286"/>
        <v/>
      </c>
      <c r="M4095" t="str">
        <f t="shared" si="287"/>
        <v/>
      </c>
      <c r="N4095" t="e">
        <f>COS(RADIANS(M4095))</f>
        <v>#VALUE!</v>
      </c>
      <c r="O4095" t="str">
        <f>IFERROR(-COS(RADIANS(DEGREES(ASIN(((SIN(RADIANS(M4095)))*$C$26)/(SQRT((((SIN(RADIANS(M4095)))*$C$26)^2)+(($C$22-$C$25-(((SIN(RADIANS(90-M4095)))*$C$26))-$C$23)^2))))))),"")</f>
        <v/>
      </c>
      <c r="P4095" t="e">
        <f>N4095</f>
        <v>#VALUE!</v>
      </c>
      <c r="R4095">
        <v>0</v>
      </c>
    </row>
    <row r="4096" spans="12:19" x14ac:dyDescent="0.25">
      <c r="L4096" t="str">
        <f t="shared" si="286"/>
        <v/>
      </c>
      <c r="M4096" t="str">
        <f t="shared" si="287"/>
        <v/>
      </c>
      <c r="N4096" t="e">
        <f>SIN(RADIANS(M4095))</f>
        <v>#VALUE!</v>
      </c>
      <c r="O4096" t="e">
        <f>SIN(RADIANS(DEGREES(ASIN(((SIN(RADIANS(M4095)))*$C$26)/(SQRT((((SIN(RADIANS(M4095)))*$C$26)^2)+(($C$22-$C$25-(((SIN(RADIANS(90-M4095)))*$C$26))-$C$23)^2)))))))</f>
        <v>#VALUE!</v>
      </c>
      <c r="P4096" t="e">
        <f>N4096</f>
        <v>#VALUE!</v>
      </c>
      <c r="R4096">
        <f>$C$6</f>
        <v>1333.5</v>
      </c>
    </row>
    <row r="4097" spans="12:19" x14ac:dyDescent="0.25">
      <c r="L4097" t="str">
        <f t="shared" si="286"/>
        <v/>
      </c>
      <c r="M4097" t="str">
        <f t="shared" si="287"/>
        <v/>
      </c>
      <c r="N4097">
        <v>0</v>
      </c>
      <c r="O4097" t="e">
        <f>$C$23*O4096</f>
        <v>#VALUE!</v>
      </c>
      <c r="P4097" t="e">
        <f>$C$22*P4096</f>
        <v>#VALUE!</v>
      </c>
      <c r="R4097">
        <f>$C$20*$C$6</f>
        <v>25325.832000000002</v>
      </c>
    </row>
    <row r="4098" spans="12:19" x14ac:dyDescent="0.25">
      <c r="L4098" t="str">
        <f t="shared" si="286"/>
        <v/>
      </c>
      <c r="M4098" t="str">
        <f t="shared" si="287"/>
        <v/>
      </c>
    </row>
    <row r="4099" spans="12:19" x14ac:dyDescent="0.25">
      <c r="L4099" t="str">
        <f t="shared" si="286"/>
        <v/>
      </c>
      <c r="M4099" t="str">
        <f t="shared" si="287"/>
        <v/>
      </c>
      <c r="N4099" t="e">
        <f t="array" ref="N4099:P4101">MINVERSE(N4095:P4097)</f>
        <v>#VALUE!</v>
      </c>
      <c r="O4099" t="e">
        <v>#VALUE!</v>
      </c>
      <c r="P4099" t="e">
        <v>#VALUE!</v>
      </c>
      <c r="R4099" t="e">
        <f t="array" ref="R4099:R4101">MMULT(N4099:P4101,R4095:R4097)</f>
        <v>#VALUE!</v>
      </c>
      <c r="S4099" t="s">
        <v>35</v>
      </c>
    </row>
    <row r="4100" spans="12:19" x14ac:dyDescent="0.25">
      <c r="L4100" t="str">
        <f t="shared" si="286"/>
        <v/>
      </c>
      <c r="M4100" t="str">
        <f t="shared" si="287"/>
        <v/>
      </c>
      <c r="N4100" t="e">
        <v>#VALUE!</v>
      </c>
      <c r="O4100" t="e">
        <v>#VALUE!</v>
      </c>
      <c r="P4100" t="e">
        <v>#VALUE!</v>
      </c>
      <c r="R4100" t="e">
        <v>#VALUE!</v>
      </c>
      <c r="S4100" t="s">
        <v>35</v>
      </c>
    </row>
    <row r="4101" spans="12:19" x14ac:dyDescent="0.25">
      <c r="L4101" t="str">
        <f t="shared" si="286"/>
        <v/>
      </c>
      <c r="M4101" t="str">
        <f t="shared" si="287"/>
        <v/>
      </c>
      <c r="N4101" t="e">
        <v>#VALUE!</v>
      </c>
      <c r="O4101" t="e">
        <v>#VALUE!</v>
      </c>
      <c r="P4101" t="e">
        <v>#VALUE!</v>
      </c>
      <c r="R4101" t="e">
        <v>#VALUE!</v>
      </c>
      <c r="S4101" t="s">
        <v>35</v>
      </c>
    </row>
    <row r="4102" spans="12:19" x14ac:dyDescent="0.25">
      <c r="L4102" t="str">
        <f t="shared" si="286"/>
        <v/>
      </c>
      <c r="M4102" t="str">
        <f t="shared" si="287"/>
        <v/>
      </c>
    </row>
    <row r="4103" spans="12:19" x14ac:dyDescent="0.25">
      <c r="L4103" t="str">
        <f t="shared" si="286"/>
        <v/>
      </c>
      <c r="M4103" t="str">
        <f t="shared" si="287"/>
        <v/>
      </c>
    </row>
    <row r="4104" spans="12:19" x14ac:dyDescent="0.25">
      <c r="L4104" t="str">
        <f t="shared" si="286"/>
        <v/>
      </c>
      <c r="M4104" t="str">
        <f t="shared" si="287"/>
        <v/>
      </c>
      <c r="N4104" t="s">
        <v>32</v>
      </c>
      <c r="O4104" t="s">
        <v>33</v>
      </c>
      <c r="P4104" t="s">
        <v>34</v>
      </c>
    </row>
    <row r="4105" spans="12:19" x14ac:dyDescent="0.25">
      <c r="L4105" t="str">
        <f t="shared" si="286"/>
        <v/>
      </c>
      <c r="M4105" t="str">
        <f t="shared" si="287"/>
        <v/>
      </c>
      <c r="N4105" t="e">
        <f>COS(RADIANS(M4105))</f>
        <v>#VALUE!</v>
      </c>
      <c r="O4105" t="str">
        <f>IFERROR(-COS(RADIANS(DEGREES(ASIN(((SIN(RADIANS(M4105)))*$C$26)/(SQRT((((SIN(RADIANS(M4105)))*$C$26)^2)+(($C$22-$C$25-(((SIN(RADIANS(90-M4105)))*$C$26))-$C$23)^2))))))),"")</f>
        <v/>
      </c>
      <c r="P4105" t="e">
        <f>N4105</f>
        <v>#VALUE!</v>
      </c>
      <c r="R4105">
        <v>0</v>
      </c>
    </row>
    <row r="4106" spans="12:19" x14ac:dyDescent="0.25">
      <c r="L4106" t="str">
        <f t="shared" si="286"/>
        <v/>
      </c>
      <c r="M4106" t="str">
        <f t="shared" si="287"/>
        <v/>
      </c>
      <c r="N4106" t="e">
        <f>SIN(RADIANS(M4105))</f>
        <v>#VALUE!</v>
      </c>
      <c r="O4106" t="e">
        <f>SIN(RADIANS(DEGREES(ASIN(((SIN(RADIANS(M4105)))*$C$26)/(SQRT((((SIN(RADIANS(M4105)))*$C$26)^2)+(($C$22-$C$25-(((SIN(RADIANS(90-M4105)))*$C$26))-$C$23)^2)))))))</f>
        <v>#VALUE!</v>
      </c>
      <c r="P4106" t="e">
        <f>N4106</f>
        <v>#VALUE!</v>
      </c>
      <c r="R4106">
        <f>$C$6</f>
        <v>1333.5</v>
      </c>
    </row>
    <row r="4107" spans="12:19" x14ac:dyDescent="0.25">
      <c r="L4107" t="str">
        <f t="shared" si="286"/>
        <v/>
      </c>
      <c r="M4107" t="str">
        <f t="shared" si="287"/>
        <v/>
      </c>
      <c r="N4107">
        <v>0</v>
      </c>
      <c r="O4107" t="e">
        <f>$C$23*O4106</f>
        <v>#VALUE!</v>
      </c>
      <c r="P4107" t="e">
        <f>$C$22*P4106</f>
        <v>#VALUE!</v>
      </c>
      <c r="R4107">
        <f>$C$20*$C$6</f>
        <v>25325.832000000002</v>
      </c>
    </row>
    <row r="4108" spans="12:19" x14ac:dyDescent="0.25">
      <c r="L4108" t="str">
        <f t="shared" ref="L4108:L4171" si="288">IF(M4108="","",L4098+1)</f>
        <v/>
      </c>
      <c r="M4108" t="str">
        <f t="shared" si="287"/>
        <v/>
      </c>
    </row>
    <row r="4109" spans="12:19" x14ac:dyDescent="0.25">
      <c r="L4109" t="str">
        <f t="shared" si="288"/>
        <v/>
      </c>
      <c r="M4109" t="str">
        <f t="shared" si="287"/>
        <v/>
      </c>
      <c r="N4109" t="e">
        <f t="array" ref="N4109:P4111">MINVERSE(N4105:P4107)</f>
        <v>#VALUE!</v>
      </c>
      <c r="O4109" t="e">
        <v>#VALUE!</v>
      </c>
      <c r="P4109" t="e">
        <v>#VALUE!</v>
      </c>
      <c r="R4109" t="e">
        <f t="array" ref="R4109:R4111">MMULT(N4109:P4111,R4105:R4107)</f>
        <v>#VALUE!</v>
      </c>
      <c r="S4109" t="s">
        <v>35</v>
      </c>
    </row>
    <row r="4110" spans="12:19" x14ac:dyDescent="0.25">
      <c r="L4110" t="str">
        <f t="shared" si="288"/>
        <v/>
      </c>
      <c r="M4110" t="str">
        <f t="shared" si="287"/>
        <v/>
      </c>
      <c r="N4110" t="e">
        <v>#VALUE!</v>
      </c>
      <c r="O4110" t="e">
        <v>#VALUE!</v>
      </c>
      <c r="P4110" t="e">
        <v>#VALUE!</v>
      </c>
      <c r="R4110" t="e">
        <v>#VALUE!</v>
      </c>
      <c r="S4110" t="s">
        <v>35</v>
      </c>
    </row>
    <row r="4111" spans="12:19" x14ac:dyDescent="0.25">
      <c r="L4111" t="str">
        <f t="shared" si="288"/>
        <v/>
      </c>
      <c r="M4111" t="str">
        <f t="shared" si="287"/>
        <v/>
      </c>
      <c r="N4111" t="e">
        <v>#VALUE!</v>
      </c>
      <c r="O4111" t="e">
        <v>#VALUE!</v>
      </c>
      <c r="P4111" t="e">
        <v>#VALUE!</v>
      </c>
      <c r="R4111" t="e">
        <v>#VALUE!</v>
      </c>
      <c r="S4111" t="s">
        <v>35</v>
      </c>
    </row>
    <row r="4112" spans="12:19" x14ac:dyDescent="0.25">
      <c r="L4112" t="str">
        <f t="shared" si="288"/>
        <v/>
      </c>
      <c r="M4112" t="str">
        <f t="shared" si="287"/>
        <v/>
      </c>
    </row>
    <row r="4113" spans="12:19" x14ac:dyDescent="0.25">
      <c r="L4113" t="str">
        <f t="shared" si="288"/>
        <v/>
      </c>
      <c r="M4113" t="str">
        <f t="shared" si="287"/>
        <v/>
      </c>
    </row>
    <row r="4114" spans="12:19" x14ac:dyDescent="0.25">
      <c r="L4114" t="str">
        <f t="shared" si="288"/>
        <v/>
      </c>
      <c r="M4114" t="str">
        <f t="shared" si="287"/>
        <v/>
      </c>
      <c r="N4114" t="s">
        <v>32</v>
      </c>
      <c r="O4114" t="s">
        <v>33</v>
      </c>
      <c r="P4114" t="s">
        <v>34</v>
      </c>
    </row>
    <row r="4115" spans="12:19" x14ac:dyDescent="0.25">
      <c r="L4115" t="str">
        <f t="shared" si="288"/>
        <v/>
      </c>
      <c r="M4115" t="str">
        <f t="shared" si="287"/>
        <v/>
      </c>
      <c r="N4115" t="e">
        <f>COS(RADIANS(M4115))</f>
        <v>#VALUE!</v>
      </c>
      <c r="O4115" t="str">
        <f>IFERROR(-COS(RADIANS(DEGREES(ASIN(((SIN(RADIANS(M4115)))*$C$26)/(SQRT((((SIN(RADIANS(M4115)))*$C$26)^2)+(($C$22-$C$25-(((SIN(RADIANS(90-M4115)))*$C$26))-$C$23)^2))))))),"")</f>
        <v/>
      </c>
      <c r="P4115" t="e">
        <f>N4115</f>
        <v>#VALUE!</v>
      </c>
      <c r="R4115">
        <v>0</v>
      </c>
    </row>
    <row r="4116" spans="12:19" x14ac:dyDescent="0.25">
      <c r="L4116" t="str">
        <f t="shared" si="288"/>
        <v/>
      </c>
      <c r="M4116" t="str">
        <f t="shared" si="287"/>
        <v/>
      </c>
      <c r="N4116" t="e">
        <f>SIN(RADIANS(M4115))</f>
        <v>#VALUE!</v>
      </c>
      <c r="O4116" t="e">
        <f>SIN(RADIANS(DEGREES(ASIN(((SIN(RADIANS(M4115)))*$C$26)/(SQRT((((SIN(RADIANS(M4115)))*$C$26)^2)+(($C$22-$C$25-(((SIN(RADIANS(90-M4115)))*$C$26))-$C$23)^2)))))))</f>
        <v>#VALUE!</v>
      </c>
      <c r="P4116" t="e">
        <f>N4116</f>
        <v>#VALUE!</v>
      </c>
      <c r="R4116">
        <f>$C$6</f>
        <v>1333.5</v>
      </c>
    </row>
    <row r="4117" spans="12:19" x14ac:dyDescent="0.25">
      <c r="L4117" t="str">
        <f t="shared" si="288"/>
        <v/>
      </c>
      <c r="M4117" t="str">
        <f t="shared" si="287"/>
        <v/>
      </c>
      <c r="N4117">
        <v>0</v>
      </c>
      <c r="O4117" t="e">
        <f>$C$23*O4116</f>
        <v>#VALUE!</v>
      </c>
      <c r="P4117" t="e">
        <f>$C$22*P4116</f>
        <v>#VALUE!</v>
      </c>
      <c r="R4117">
        <f>$C$20*$C$6</f>
        <v>25325.832000000002</v>
      </c>
    </row>
    <row r="4118" spans="12:19" x14ac:dyDescent="0.25">
      <c r="L4118" t="str">
        <f t="shared" si="288"/>
        <v/>
      </c>
      <c r="M4118" t="str">
        <f t="shared" si="287"/>
        <v/>
      </c>
    </row>
    <row r="4119" spans="12:19" x14ac:dyDescent="0.25">
      <c r="L4119" t="str">
        <f t="shared" si="288"/>
        <v/>
      </c>
      <c r="M4119" t="str">
        <f t="shared" si="287"/>
        <v/>
      </c>
      <c r="N4119" t="e">
        <f t="array" ref="N4119:P4121">MINVERSE(N4115:P4117)</f>
        <v>#VALUE!</v>
      </c>
      <c r="O4119" t="e">
        <v>#VALUE!</v>
      </c>
      <c r="P4119" t="e">
        <v>#VALUE!</v>
      </c>
      <c r="R4119" t="e">
        <f t="array" ref="R4119:R4121">MMULT(N4119:P4121,R4115:R4117)</f>
        <v>#VALUE!</v>
      </c>
      <c r="S4119" t="s">
        <v>35</v>
      </c>
    </row>
    <row r="4120" spans="12:19" x14ac:dyDescent="0.25">
      <c r="L4120" t="str">
        <f t="shared" si="288"/>
        <v/>
      </c>
      <c r="M4120" t="str">
        <f t="shared" si="287"/>
        <v/>
      </c>
      <c r="N4120" t="e">
        <v>#VALUE!</v>
      </c>
      <c r="O4120" t="e">
        <v>#VALUE!</v>
      </c>
      <c r="P4120" t="e">
        <v>#VALUE!</v>
      </c>
      <c r="R4120" t="e">
        <v>#VALUE!</v>
      </c>
      <c r="S4120" t="s">
        <v>35</v>
      </c>
    </row>
    <row r="4121" spans="12:19" x14ac:dyDescent="0.25">
      <c r="L4121" t="str">
        <f t="shared" si="288"/>
        <v/>
      </c>
      <c r="M4121" t="str">
        <f t="shared" si="287"/>
        <v/>
      </c>
      <c r="N4121" t="e">
        <v>#VALUE!</v>
      </c>
      <c r="O4121" t="e">
        <v>#VALUE!</v>
      </c>
      <c r="P4121" t="e">
        <v>#VALUE!</v>
      </c>
      <c r="R4121" t="e">
        <v>#VALUE!</v>
      </c>
      <c r="S4121" t="s">
        <v>35</v>
      </c>
    </row>
    <row r="4122" spans="12:19" x14ac:dyDescent="0.25">
      <c r="L4122" t="str">
        <f t="shared" si="288"/>
        <v/>
      </c>
      <c r="M4122" t="str">
        <f t="shared" si="287"/>
        <v/>
      </c>
    </row>
    <row r="4123" spans="12:19" x14ac:dyDescent="0.25">
      <c r="L4123" t="str">
        <f t="shared" si="288"/>
        <v/>
      </c>
      <c r="M4123" t="str">
        <f t="shared" si="287"/>
        <v/>
      </c>
    </row>
    <row r="4124" spans="12:19" x14ac:dyDescent="0.25">
      <c r="L4124" t="str">
        <f t="shared" si="288"/>
        <v/>
      </c>
      <c r="M4124" t="str">
        <f t="shared" si="287"/>
        <v/>
      </c>
      <c r="N4124" t="s">
        <v>32</v>
      </c>
      <c r="O4124" t="s">
        <v>33</v>
      </c>
      <c r="P4124" t="s">
        <v>34</v>
      </c>
    </row>
    <row r="4125" spans="12:19" x14ac:dyDescent="0.25">
      <c r="L4125" t="str">
        <f t="shared" si="288"/>
        <v/>
      </c>
      <c r="M4125" t="str">
        <f t="shared" si="287"/>
        <v/>
      </c>
      <c r="N4125" t="e">
        <f>COS(RADIANS(M4125))</f>
        <v>#VALUE!</v>
      </c>
      <c r="O4125" t="str">
        <f>IFERROR(-COS(RADIANS(DEGREES(ASIN(((SIN(RADIANS(M4125)))*$C$26)/(SQRT((((SIN(RADIANS(M4125)))*$C$26)^2)+(($C$22-$C$25-(((SIN(RADIANS(90-M4125)))*$C$26))-$C$23)^2))))))),"")</f>
        <v/>
      </c>
      <c r="P4125" t="e">
        <f>N4125</f>
        <v>#VALUE!</v>
      </c>
      <c r="R4125">
        <v>0</v>
      </c>
    </row>
    <row r="4126" spans="12:19" x14ac:dyDescent="0.25">
      <c r="L4126" t="str">
        <f t="shared" si="288"/>
        <v/>
      </c>
      <c r="M4126" t="str">
        <f t="shared" si="287"/>
        <v/>
      </c>
      <c r="N4126" t="e">
        <f>SIN(RADIANS(M4125))</f>
        <v>#VALUE!</v>
      </c>
      <c r="O4126" t="e">
        <f>SIN(RADIANS(DEGREES(ASIN(((SIN(RADIANS(M4125)))*$C$26)/(SQRT((((SIN(RADIANS(M4125)))*$C$26)^2)+(($C$22-$C$25-(((SIN(RADIANS(90-M4125)))*$C$26))-$C$23)^2)))))))</f>
        <v>#VALUE!</v>
      </c>
      <c r="P4126" t="e">
        <f>N4126</f>
        <v>#VALUE!</v>
      </c>
      <c r="R4126">
        <f>$C$6</f>
        <v>1333.5</v>
      </c>
    </row>
    <row r="4127" spans="12:19" x14ac:dyDescent="0.25">
      <c r="L4127" t="str">
        <f t="shared" si="288"/>
        <v/>
      </c>
      <c r="M4127" t="str">
        <f t="shared" si="287"/>
        <v/>
      </c>
      <c r="N4127">
        <v>0</v>
      </c>
      <c r="O4127" t="e">
        <f>$C$23*O4126</f>
        <v>#VALUE!</v>
      </c>
      <c r="P4127" t="e">
        <f>$C$22*P4126</f>
        <v>#VALUE!</v>
      </c>
      <c r="R4127">
        <f>$C$20*$C$6</f>
        <v>25325.832000000002</v>
      </c>
    </row>
    <row r="4128" spans="12:19" x14ac:dyDescent="0.25">
      <c r="L4128" t="str">
        <f t="shared" si="288"/>
        <v/>
      </c>
      <c r="M4128" t="str">
        <f t="shared" si="287"/>
        <v/>
      </c>
    </row>
    <row r="4129" spans="12:19" x14ac:dyDescent="0.25">
      <c r="L4129" t="str">
        <f t="shared" si="288"/>
        <v/>
      </c>
      <c r="M4129" t="str">
        <f t="shared" si="287"/>
        <v/>
      </c>
      <c r="N4129" t="e">
        <f t="array" ref="N4129:P4131">MINVERSE(N4125:P4127)</f>
        <v>#VALUE!</v>
      </c>
      <c r="O4129" t="e">
        <v>#VALUE!</v>
      </c>
      <c r="P4129" t="e">
        <v>#VALUE!</v>
      </c>
      <c r="R4129" t="e">
        <f t="array" ref="R4129:R4131">MMULT(N4129:P4131,R4125:R4127)</f>
        <v>#VALUE!</v>
      </c>
      <c r="S4129" t="s">
        <v>35</v>
      </c>
    </row>
    <row r="4130" spans="12:19" x14ac:dyDescent="0.25">
      <c r="L4130" t="str">
        <f t="shared" si="288"/>
        <v/>
      </c>
      <c r="M4130" t="str">
        <f t="shared" si="287"/>
        <v/>
      </c>
      <c r="N4130" t="e">
        <v>#VALUE!</v>
      </c>
      <c r="O4130" t="e">
        <v>#VALUE!</v>
      </c>
      <c r="P4130" t="e">
        <v>#VALUE!</v>
      </c>
      <c r="R4130" t="e">
        <v>#VALUE!</v>
      </c>
      <c r="S4130" t="s">
        <v>35</v>
      </c>
    </row>
    <row r="4131" spans="12:19" x14ac:dyDescent="0.25">
      <c r="L4131" t="str">
        <f t="shared" si="288"/>
        <v/>
      </c>
      <c r="M4131" t="str">
        <f t="shared" ref="M4131:M4194" si="289">IF(M4121="","",IF(((M4121+$O$61)&gt;=$O$49+($O$61/2)),"",(M4121+$O$61)))</f>
        <v/>
      </c>
      <c r="N4131" t="e">
        <v>#VALUE!</v>
      </c>
      <c r="O4131" t="e">
        <v>#VALUE!</v>
      </c>
      <c r="P4131" t="e">
        <v>#VALUE!</v>
      </c>
      <c r="R4131" t="e">
        <v>#VALUE!</v>
      </c>
      <c r="S4131" t="s">
        <v>35</v>
      </c>
    </row>
    <row r="4132" spans="12:19" x14ac:dyDescent="0.25">
      <c r="L4132" t="str">
        <f t="shared" si="288"/>
        <v/>
      </c>
      <c r="M4132" t="str">
        <f t="shared" si="289"/>
        <v/>
      </c>
    </row>
    <row r="4133" spans="12:19" x14ac:dyDescent="0.25">
      <c r="L4133" t="str">
        <f t="shared" si="288"/>
        <v/>
      </c>
      <c r="M4133" t="str">
        <f t="shared" si="289"/>
        <v/>
      </c>
    </row>
    <row r="4134" spans="12:19" x14ac:dyDescent="0.25">
      <c r="L4134" t="str">
        <f t="shared" si="288"/>
        <v/>
      </c>
      <c r="M4134" t="str">
        <f t="shared" si="289"/>
        <v/>
      </c>
      <c r="N4134" t="s">
        <v>32</v>
      </c>
      <c r="O4134" t="s">
        <v>33</v>
      </c>
      <c r="P4134" t="s">
        <v>34</v>
      </c>
    </row>
    <row r="4135" spans="12:19" x14ac:dyDescent="0.25">
      <c r="L4135" t="str">
        <f t="shared" si="288"/>
        <v/>
      </c>
      <c r="M4135" t="str">
        <f t="shared" si="289"/>
        <v/>
      </c>
      <c r="N4135" t="e">
        <f>COS(RADIANS(M4135))</f>
        <v>#VALUE!</v>
      </c>
      <c r="O4135" t="str">
        <f>IFERROR(-COS(RADIANS(DEGREES(ASIN(((SIN(RADIANS(M4135)))*$C$26)/(SQRT((((SIN(RADIANS(M4135)))*$C$26)^2)+(($C$22-$C$25-(((SIN(RADIANS(90-M4135)))*$C$26))-$C$23)^2))))))),"")</f>
        <v/>
      </c>
      <c r="P4135" t="e">
        <f>N4135</f>
        <v>#VALUE!</v>
      </c>
      <c r="R4135">
        <v>0</v>
      </c>
    </row>
    <row r="4136" spans="12:19" x14ac:dyDescent="0.25">
      <c r="L4136" t="str">
        <f t="shared" si="288"/>
        <v/>
      </c>
      <c r="M4136" t="str">
        <f t="shared" si="289"/>
        <v/>
      </c>
      <c r="N4136" t="e">
        <f>SIN(RADIANS(M4135))</f>
        <v>#VALUE!</v>
      </c>
      <c r="O4136" t="e">
        <f>SIN(RADIANS(DEGREES(ASIN(((SIN(RADIANS(M4135)))*$C$26)/(SQRT((((SIN(RADIANS(M4135)))*$C$26)^2)+(($C$22-$C$25-(((SIN(RADIANS(90-M4135)))*$C$26))-$C$23)^2)))))))</f>
        <v>#VALUE!</v>
      </c>
      <c r="P4136" t="e">
        <f>N4136</f>
        <v>#VALUE!</v>
      </c>
      <c r="R4136">
        <f>$C$6</f>
        <v>1333.5</v>
      </c>
    </row>
    <row r="4137" spans="12:19" x14ac:dyDescent="0.25">
      <c r="L4137" t="str">
        <f t="shared" si="288"/>
        <v/>
      </c>
      <c r="M4137" t="str">
        <f t="shared" si="289"/>
        <v/>
      </c>
      <c r="N4137">
        <v>0</v>
      </c>
      <c r="O4137" t="e">
        <f>$C$23*O4136</f>
        <v>#VALUE!</v>
      </c>
      <c r="P4137" t="e">
        <f>$C$22*P4136</f>
        <v>#VALUE!</v>
      </c>
      <c r="R4137">
        <f>$C$20*$C$6</f>
        <v>25325.832000000002</v>
      </c>
    </row>
    <row r="4138" spans="12:19" x14ac:dyDescent="0.25">
      <c r="L4138" t="str">
        <f t="shared" si="288"/>
        <v/>
      </c>
      <c r="M4138" t="str">
        <f t="shared" si="289"/>
        <v/>
      </c>
    </row>
    <row r="4139" spans="12:19" x14ac:dyDescent="0.25">
      <c r="L4139" t="str">
        <f t="shared" si="288"/>
        <v/>
      </c>
      <c r="M4139" t="str">
        <f t="shared" si="289"/>
        <v/>
      </c>
      <c r="N4139" t="e">
        <f t="array" ref="N4139:P4141">MINVERSE(N4135:P4137)</f>
        <v>#VALUE!</v>
      </c>
      <c r="O4139" t="e">
        <v>#VALUE!</v>
      </c>
      <c r="P4139" t="e">
        <v>#VALUE!</v>
      </c>
      <c r="R4139" t="e">
        <f t="array" ref="R4139:R4141">MMULT(N4139:P4141,R4135:R4137)</f>
        <v>#VALUE!</v>
      </c>
      <c r="S4139" t="s">
        <v>35</v>
      </c>
    </row>
    <row r="4140" spans="12:19" x14ac:dyDescent="0.25">
      <c r="L4140" t="str">
        <f t="shared" si="288"/>
        <v/>
      </c>
      <c r="M4140" t="str">
        <f t="shared" si="289"/>
        <v/>
      </c>
      <c r="N4140" t="e">
        <v>#VALUE!</v>
      </c>
      <c r="O4140" t="e">
        <v>#VALUE!</v>
      </c>
      <c r="P4140" t="e">
        <v>#VALUE!</v>
      </c>
      <c r="R4140" t="e">
        <v>#VALUE!</v>
      </c>
      <c r="S4140" t="s">
        <v>35</v>
      </c>
    </row>
    <row r="4141" spans="12:19" x14ac:dyDescent="0.25">
      <c r="L4141" t="str">
        <f t="shared" si="288"/>
        <v/>
      </c>
      <c r="M4141" t="str">
        <f t="shared" si="289"/>
        <v/>
      </c>
      <c r="N4141" t="e">
        <v>#VALUE!</v>
      </c>
      <c r="O4141" t="e">
        <v>#VALUE!</v>
      </c>
      <c r="P4141" t="e">
        <v>#VALUE!</v>
      </c>
      <c r="R4141" t="e">
        <v>#VALUE!</v>
      </c>
      <c r="S4141" t="s">
        <v>35</v>
      </c>
    </row>
    <row r="4142" spans="12:19" x14ac:dyDescent="0.25">
      <c r="L4142" t="str">
        <f t="shared" si="288"/>
        <v/>
      </c>
      <c r="M4142" t="str">
        <f t="shared" si="289"/>
        <v/>
      </c>
    </row>
    <row r="4143" spans="12:19" x14ac:dyDescent="0.25">
      <c r="L4143" t="str">
        <f t="shared" si="288"/>
        <v/>
      </c>
      <c r="M4143" t="str">
        <f t="shared" si="289"/>
        <v/>
      </c>
    </row>
    <row r="4144" spans="12:19" x14ac:dyDescent="0.25">
      <c r="L4144" t="str">
        <f t="shared" si="288"/>
        <v/>
      </c>
      <c r="M4144" t="str">
        <f t="shared" si="289"/>
        <v/>
      </c>
      <c r="N4144" t="s">
        <v>32</v>
      </c>
      <c r="O4144" t="s">
        <v>33</v>
      </c>
      <c r="P4144" t="s">
        <v>34</v>
      </c>
    </row>
    <row r="4145" spans="12:19" x14ac:dyDescent="0.25">
      <c r="L4145" t="str">
        <f t="shared" si="288"/>
        <v/>
      </c>
      <c r="M4145" t="str">
        <f t="shared" si="289"/>
        <v/>
      </c>
      <c r="N4145" t="e">
        <f>COS(RADIANS(M4145))</f>
        <v>#VALUE!</v>
      </c>
      <c r="O4145" t="str">
        <f>IFERROR(-COS(RADIANS(DEGREES(ASIN(((SIN(RADIANS(M4145)))*$C$26)/(SQRT((((SIN(RADIANS(M4145)))*$C$26)^2)+(($C$22-$C$25-(((SIN(RADIANS(90-M4145)))*$C$26))-$C$23)^2))))))),"")</f>
        <v/>
      </c>
      <c r="P4145" t="e">
        <f>N4145</f>
        <v>#VALUE!</v>
      </c>
      <c r="R4145">
        <v>0</v>
      </c>
    </row>
    <row r="4146" spans="12:19" x14ac:dyDescent="0.25">
      <c r="L4146" t="str">
        <f t="shared" si="288"/>
        <v/>
      </c>
      <c r="M4146" t="str">
        <f t="shared" si="289"/>
        <v/>
      </c>
      <c r="N4146" t="e">
        <f>SIN(RADIANS(M4145))</f>
        <v>#VALUE!</v>
      </c>
      <c r="O4146" t="e">
        <f>SIN(RADIANS(DEGREES(ASIN(((SIN(RADIANS(M4145)))*$C$26)/(SQRT((((SIN(RADIANS(M4145)))*$C$26)^2)+(($C$22-$C$25-(((SIN(RADIANS(90-M4145)))*$C$26))-$C$23)^2)))))))</f>
        <v>#VALUE!</v>
      </c>
      <c r="P4146" t="e">
        <f>N4146</f>
        <v>#VALUE!</v>
      </c>
      <c r="R4146">
        <f>$C$6</f>
        <v>1333.5</v>
      </c>
    </row>
    <row r="4147" spans="12:19" x14ac:dyDescent="0.25">
      <c r="L4147" t="str">
        <f t="shared" si="288"/>
        <v/>
      </c>
      <c r="M4147" t="str">
        <f t="shared" si="289"/>
        <v/>
      </c>
      <c r="N4147">
        <v>0</v>
      </c>
      <c r="O4147" t="e">
        <f>$C$23*O4146</f>
        <v>#VALUE!</v>
      </c>
      <c r="P4147" t="e">
        <f>$C$22*P4146</f>
        <v>#VALUE!</v>
      </c>
      <c r="R4147">
        <f>$C$20*$C$6</f>
        <v>25325.832000000002</v>
      </c>
    </row>
    <row r="4148" spans="12:19" x14ac:dyDescent="0.25">
      <c r="L4148" t="str">
        <f t="shared" si="288"/>
        <v/>
      </c>
      <c r="M4148" t="str">
        <f t="shared" si="289"/>
        <v/>
      </c>
    </row>
    <row r="4149" spans="12:19" x14ac:dyDescent="0.25">
      <c r="L4149" t="str">
        <f t="shared" si="288"/>
        <v/>
      </c>
      <c r="M4149" t="str">
        <f t="shared" si="289"/>
        <v/>
      </c>
      <c r="N4149" t="e">
        <f t="array" ref="N4149:P4151">MINVERSE(N4145:P4147)</f>
        <v>#VALUE!</v>
      </c>
      <c r="O4149" t="e">
        <v>#VALUE!</v>
      </c>
      <c r="P4149" t="e">
        <v>#VALUE!</v>
      </c>
      <c r="R4149" t="e">
        <f t="array" ref="R4149:R4151">MMULT(N4149:P4151,R4145:R4147)</f>
        <v>#VALUE!</v>
      </c>
      <c r="S4149" t="s">
        <v>35</v>
      </c>
    </row>
    <row r="4150" spans="12:19" x14ac:dyDescent="0.25">
      <c r="L4150" t="str">
        <f t="shared" si="288"/>
        <v/>
      </c>
      <c r="M4150" t="str">
        <f t="shared" si="289"/>
        <v/>
      </c>
      <c r="N4150" t="e">
        <v>#VALUE!</v>
      </c>
      <c r="O4150" t="e">
        <v>#VALUE!</v>
      </c>
      <c r="P4150" t="e">
        <v>#VALUE!</v>
      </c>
      <c r="R4150" t="e">
        <v>#VALUE!</v>
      </c>
      <c r="S4150" t="s">
        <v>35</v>
      </c>
    </row>
    <row r="4151" spans="12:19" x14ac:dyDescent="0.25">
      <c r="L4151" t="str">
        <f t="shared" si="288"/>
        <v/>
      </c>
      <c r="M4151" t="str">
        <f t="shared" si="289"/>
        <v/>
      </c>
      <c r="N4151" t="e">
        <v>#VALUE!</v>
      </c>
      <c r="O4151" t="e">
        <v>#VALUE!</v>
      </c>
      <c r="P4151" t="e">
        <v>#VALUE!</v>
      </c>
      <c r="R4151" t="e">
        <v>#VALUE!</v>
      </c>
      <c r="S4151" t="s">
        <v>35</v>
      </c>
    </row>
    <row r="4152" spans="12:19" x14ac:dyDescent="0.25">
      <c r="L4152" t="str">
        <f t="shared" si="288"/>
        <v/>
      </c>
      <c r="M4152" t="str">
        <f t="shared" si="289"/>
        <v/>
      </c>
    </row>
    <row r="4153" spans="12:19" x14ac:dyDescent="0.25">
      <c r="L4153" t="str">
        <f t="shared" si="288"/>
        <v/>
      </c>
      <c r="M4153" t="str">
        <f t="shared" si="289"/>
        <v/>
      </c>
    </row>
    <row r="4154" spans="12:19" x14ac:dyDescent="0.25">
      <c r="L4154" t="str">
        <f t="shared" si="288"/>
        <v/>
      </c>
      <c r="M4154" t="str">
        <f t="shared" si="289"/>
        <v/>
      </c>
      <c r="N4154" t="s">
        <v>32</v>
      </c>
      <c r="O4154" t="s">
        <v>33</v>
      </c>
      <c r="P4154" t="s">
        <v>34</v>
      </c>
    </row>
    <row r="4155" spans="12:19" x14ac:dyDescent="0.25">
      <c r="L4155" t="str">
        <f t="shared" si="288"/>
        <v/>
      </c>
      <c r="M4155" t="str">
        <f t="shared" si="289"/>
        <v/>
      </c>
      <c r="N4155" t="e">
        <f>COS(RADIANS(M4155))</f>
        <v>#VALUE!</v>
      </c>
      <c r="O4155" t="str">
        <f>IFERROR(-COS(RADIANS(DEGREES(ASIN(((SIN(RADIANS(M4155)))*$C$26)/(SQRT((((SIN(RADIANS(M4155)))*$C$26)^2)+(($C$22-$C$25-(((SIN(RADIANS(90-M4155)))*$C$26))-$C$23)^2))))))),"")</f>
        <v/>
      </c>
      <c r="P4155" t="e">
        <f>N4155</f>
        <v>#VALUE!</v>
      </c>
      <c r="R4155">
        <v>0</v>
      </c>
    </row>
    <row r="4156" spans="12:19" x14ac:dyDescent="0.25">
      <c r="L4156" t="str">
        <f t="shared" si="288"/>
        <v/>
      </c>
      <c r="M4156" t="str">
        <f t="shared" si="289"/>
        <v/>
      </c>
      <c r="N4156" t="e">
        <f>SIN(RADIANS(M4155))</f>
        <v>#VALUE!</v>
      </c>
      <c r="O4156" t="e">
        <f>SIN(RADIANS(DEGREES(ASIN(((SIN(RADIANS(M4155)))*$C$26)/(SQRT((((SIN(RADIANS(M4155)))*$C$26)^2)+(($C$22-$C$25-(((SIN(RADIANS(90-M4155)))*$C$26))-$C$23)^2)))))))</f>
        <v>#VALUE!</v>
      </c>
      <c r="P4156" t="e">
        <f>N4156</f>
        <v>#VALUE!</v>
      </c>
      <c r="R4156">
        <f>$C$6</f>
        <v>1333.5</v>
      </c>
    </row>
    <row r="4157" spans="12:19" x14ac:dyDescent="0.25">
      <c r="L4157" t="str">
        <f t="shared" si="288"/>
        <v/>
      </c>
      <c r="M4157" t="str">
        <f t="shared" si="289"/>
        <v/>
      </c>
      <c r="N4157">
        <v>0</v>
      </c>
      <c r="O4157" t="e">
        <f>$C$23*O4156</f>
        <v>#VALUE!</v>
      </c>
      <c r="P4157" t="e">
        <f>$C$22*P4156</f>
        <v>#VALUE!</v>
      </c>
      <c r="R4157">
        <f>$C$20*$C$6</f>
        <v>25325.832000000002</v>
      </c>
    </row>
    <row r="4158" spans="12:19" x14ac:dyDescent="0.25">
      <c r="L4158" t="str">
        <f t="shared" si="288"/>
        <v/>
      </c>
      <c r="M4158" t="str">
        <f t="shared" si="289"/>
        <v/>
      </c>
    </row>
    <row r="4159" spans="12:19" x14ac:dyDescent="0.25">
      <c r="L4159" t="str">
        <f t="shared" si="288"/>
        <v/>
      </c>
      <c r="M4159" t="str">
        <f t="shared" si="289"/>
        <v/>
      </c>
      <c r="N4159" t="e">
        <f t="array" ref="N4159:P4161">MINVERSE(N4155:P4157)</f>
        <v>#VALUE!</v>
      </c>
      <c r="O4159" t="e">
        <v>#VALUE!</v>
      </c>
      <c r="P4159" t="e">
        <v>#VALUE!</v>
      </c>
      <c r="R4159" t="e">
        <f t="array" ref="R4159:R4161">MMULT(N4159:P4161,R4155:R4157)</f>
        <v>#VALUE!</v>
      </c>
      <c r="S4159" t="s">
        <v>35</v>
      </c>
    </row>
    <row r="4160" spans="12:19" x14ac:dyDescent="0.25">
      <c r="L4160" t="str">
        <f t="shared" si="288"/>
        <v/>
      </c>
      <c r="M4160" t="str">
        <f t="shared" si="289"/>
        <v/>
      </c>
      <c r="N4160" t="e">
        <v>#VALUE!</v>
      </c>
      <c r="O4160" t="e">
        <v>#VALUE!</v>
      </c>
      <c r="P4160" t="e">
        <v>#VALUE!</v>
      </c>
      <c r="R4160" t="e">
        <v>#VALUE!</v>
      </c>
      <c r="S4160" t="s">
        <v>35</v>
      </c>
    </row>
    <row r="4161" spans="12:19" x14ac:dyDescent="0.25">
      <c r="L4161" t="str">
        <f t="shared" si="288"/>
        <v/>
      </c>
      <c r="M4161" t="str">
        <f t="shared" si="289"/>
        <v/>
      </c>
      <c r="N4161" t="e">
        <v>#VALUE!</v>
      </c>
      <c r="O4161" t="e">
        <v>#VALUE!</v>
      </c>
      <c r="P4161" t="e">
        <v>#VALUE!</v>
      </c>
      <c r="R4161" t="e">
        <v>#VALUE!</v>
      </c>
      <c r="S4161" t="s">
        <v>35</v>
      </c>
    </row>
    <row r="4162" spans="12:19" x14ac:dyDescent="0.25">
      <c r="L4162" t="str">
        <f t="shared" si="288"/>
        <v/>
      </c>
      <c r="M4162" t="str">
        <f t="shared" si="289"/>
        <v/>
      </c>
    </row>
    <row r="4163" spans="12:19" x14ac:dyDescent="0.25">
      <c r="L4163" t="str">
        <f t="shared" si="288"/>
        <v/>
      </c>
      <c r="M4163" t="str">
        <f t="shared" si="289"/>
        <v/>
      </c>
    </row>
    <row r="4164" spans="12:19" x14ac:dyDescent="0.25">
      <c r="L4164" t="str">
        <f t="shared" si="288"/>
        <v/>
      </c>
      <c r="M4164" t="str">
        <f t="shared" si="289"/>
        <v/>
      </c>
      <c r="N4164" t="s">
        <v>32</v>
      </c>
      <c r="O4164" t="s">
        <v>33</v>
      </c>
      <c r="P4164" t="s">
        <v>34</v>
      </c>
    </row>
    <row r="4165" spans="12:19" x14ac:dyDescent="0.25">
      <c r="L4165" t="str">
        <f t="shared" si="288"/>
        <v/>
      </c>
      <c r="M4165" t="str">
        <f t="shared" si="289"/>
        <v/>
      </c>
      <c r="N4165" t="e">
        <f>COS(RADIANS(M4165))</f>
        <v>#VALUE!</v>
      </c>
      <c r="O4165" t="str">
        <f>IFERROR(-COS(RADIANS(DEGREES(ASIN(((SIN(RADIANS(M4165)))*$C$26)/(SQRT((((SIN(RADIANS(M4165)))*$C$26)^2)+(($C$22-$C$25-(((SIN(RADIANS(90-M4165)))*$C$26))-$C$23)^2))))))),"")</f>
        <v/>
      </c>
      <c r="P4165" t="e">
        <f>N4165</f>
        <v>#VALUE!</v>
      </c>
      <c r="R4165">
        <v>0</v>
      </c>
    </row>
    <row r="4166" spans="12:19" x14ac:dyDescent="0.25">
      <c r="L4166" t="str">
        <f t="shared" si="288"/>
        <v/>
      </c>
      <c r="M4166" t="str">
        <f t="shared" si="289"/>
        <v/>
      </c>
      <c r="N4166" t="e">
        <f>SIN(RADIANS(M4165))</f>
        <v>#VALUE!</v>
      </c>
      <c r="O4166" t="e">
        <f>SIN(RADIANS(DEGREES(ASIN(((SIN(RADIANS(M4165)))*$C$26)/(SQRT((((SIN(RADIANS(M4165)))*$C$26)^2)+(($C$22-$C$25-(((SIN(RADIANS(90-M4165)))*$C$26))-$C$23)^2)))))))</f>
        <v>#VALUE!</v>
      </c>
      <c r="P4166" t="e">
        <f>N4166</f>
        <v>#VALUE!</v>
      </c>
      <c r="R4166">
        <f>$C$6</f>
        <v>1333.5</v>
      </c>
    </row>
    <row r="4167" spans="12:19" x14ac:dyDescent="0.25">
      <c r="L4167" t="str">
        <f t="shared" si="288"/>
        <v/>
      </c>
      <c r="M4167" t="str">
        <f t="shared" si="289"/>
        <v/>
      </c>
      <c r="N4167">
        <v>0</v>
      </c>
      <c r="O4167" t="e">
        <f>$C$23*O4166</f>
        <v>#VALUE!</v>
      </c>
      <c r="P4167" t="e">
        <f>$C$22*P4166</f>
        <v>#VALUE!</v>
      </c>
      <c r="R4167">
        <f>$C$20*$C$6</f>
        <v>25325.832000000002</v>
      </c>
    </row>
    <row r="4168" spans="12:19" x14ac:dyDescent="0.25">
      <c r="L4168" t="str">
        <f t="shared" si="288"/>
        <v/>
      </c>
      <c r="M4168" t="str">
        <f t="shared" si="289"/>
        <v/>
      </c>
    </row>
    <row r="4169" spans="12:19" x14ac:dyDescent="0.25">
      <c r="L4169" t="str">
        <f t="shared" si="288"/>
        <v/>
      </c>
      <c r="M4169" t="str">
        <f t="shared" si="289"/>
        <v/>
      </c>
      <c r="N4169" t="e">
        <f t="array" ref="N4169:P4171">MINVERSE(N4165:P4167)</f>
        <v>#VALUE!</v>
      </c>
      <c r="O4169" t="e">
        <v>#VALUE!</v>
      </c>
      <c r="P4169" t="e">
        <v>#VALUE!</v>
      </c>
      <c r="R4169" t="e">
        <f t="array" ref="R4169:R4171">MMULT(N4169:P4171,R4165:R4167)</f>
        <v>#VALUE!</v>
      </c>
      <c r="S4169" t="s">
        <v>35</v>
      </c>
    </row>
    <row r="4170" spans="12:19" x14ac:dyDescent="0.25">
      <c r="L4170" t="str">
        <f t="shared" si="288"/>
        <v/>
      </c>
      <c r="M4170" t="str">
        <f t="shared" si="289"/>
        <v/>
      </c>
      <c r="N4170" t="e">
        <v>#VALUE!</v>
      </c>
      <c r="O4170" t="e">
        <v>#VALUE!</v>
      </c>
      <c r="P4170" t="e">
        <v>#VALUE!</v>
      </c>
      <c r="R4170" t="e">
        <v>#VALUE!</v>
      </c>
      <c r="S4170" t="s">
        <v>35</v>
      </c>
    </row>
    <row r="4171" spans="12:19" x14ac:dyDescent="0.25">
      <c r="L4171" t="str">
        <f t="shared" si="288"/>
        <v/>
      </c>
      <c r="M4171" t="str">
        <f t="shared" si="289"/>
        <v/>
      </c>
      <c r="N4171" t="e">
        <v>#VALUE!</v>
      </c>
      <c r="O4171" t="e">
        <v>#VALUE!</v>
      </c>
      <c r="P4171" t="e">
        <v>#VALUE!</v>
      </c>
      <c r="R4171" t="e">
        <v>#VALUE!</v>
      </c>
      <c r="S4171" t="s">
        <v>35</v>
      </c>
    </row>
    <row r="4172" spans="12:19" x14ac:dyDescent="0.25">
      <c r="L4172" t="str">
        <f t="shared" ref="L4172:L4235" si="290">IF(M4172="","",L4162+1)</f>
        <v/>
      </c>
      <c r="M4172" t="str">
        <f t="shared" si="289"/>
        <v/>
      </c>
    </row>
    <row r="4173" spans="12:19" x14ac:dyDescent="0.25">
      <c r="L4173" t="str">
        <f t="shared" si="290"/>
        <v/>
      </c>
      <c r="M4173" t="str">
        <f t="shared" si="289"/>
        <v/>
      </c>
    </row>
    <row r="4174" spans="12:19" x14ac:dyDescent="0.25">
      <c r="L4174" t="str">
        <f t="shared" si="290"/>
        <v/>
      </c>
      <c r="M4174" t="str">
        <f t="shared" si="289"/>
        <v/>
      </c>
      <c r="N4174" t="s">
        <v>32</v>
      </c>
      <c r="O4174" t="s">
        <v>33</v>
      </c>
      <c r="P4174" t="s">
        <v>34</v>
      </c>
    </row>
    <row r="4175" spans="12:19" x14ac:dyDescent="0.25">
      <c r="L4175" t="str">
        <f t="shared" si="290"/>
        <v/>
      </c>
      <c r="M4175" t="str">
        <f t="shared" si="289"/>
        <v/>
      </c>
      <c r="N4175" t="e">
        <f>COS(RADIANS(M4175))</f>
        <v>#VALUE!</v>
      </c>
      <c r="O4175" t="str">
        <f>IFERROR(-COS(RADIANS(DEGREES(ASIN(((SIN(RADIANS(M4175)))*$C$26)/(SQRT((((SIN(RADIANS(M4175)))*$C$26)^2)+(($C$22-$C$25-(((SIN(RADIANS(90-M4175)))*$C$26))-$C$23)^2))))))),"")</f>
        <v/>
      </c>
      <c r="P4175" t="e">
        <f>N4175</f>
        <v>#VALUE!</v>
      </c>
      <c r="R4175">
        <v>0</v>
      </c>
    </row>
    <row r="4176" spans="12:19" x14ac:dyDescent="0.25">
      <c r="L4176" t="str">
        <f t="shared" si="290"/>
        <v/>
      </c>
      <c r="M4176" t="str">
        <f t="shared" si="289"/>
        <v/>
      </c>
      <c r="N4176" t="e">
        <f>SIN(RADIANS(M4175))</f>
        <v>#VALUE!</v>
      </c>
      <c r="O4176" t="e">
        <f>SIN(RADIANS(DEGREES(ASIN(((SIN(RADIANS(M4175)))*$C$26)/(SQRT((((SIN(RADIANS(M4175)))*$C$26)^2)+(($C$22-$C$25-(((SIN(RADIANS(90-M4175)))*$C$26))-$C$23)^2)))))))</f>
        <v>#VALUE!</v>
      </c>
      <c r="P4176" t="e">
        <f>N4176</f>
        <v>#VALUE!</v>
      </c>
      <c r="R4176">
        <f>$C$6</f>
        <v>1333.5</v>
      </c>
    </row>
    <row r="4177" spans="12:19" x14ac:dyDescent="0.25">
      <c r="L4177" t="str">
        <f t="shared" si="290"/>
        <v/>
      </c>
      <c r="M4177" t="str">
        <f t="shared" si="289"/>
        <v/>
      </c>
      <c r="N4177">
        <v>0</v>
      </c>
      <c r="O4177" t="e">
        <f>$C$23*O4176</f>
        <v>#VALUE!</v>
      </c>
      <c r="P4177" t="e">
        <f>$C$22*P4176</f>
        <v>#VALUE!</v>
      </c>
      <c r="R4177">
        <f>$C$20*$C$6</f>
        <v>25325.832000000002</v>
      </c>
    </row>
    <row r="4178" spans="12:19" x14ac:dyDescent="0.25">
      <c r="L4178" t="str">
        <f t="shared" si="290"/>
        <v/>
      </c>
      <c r="M4178" t="str">
        <f t="shared" si="289"/>
        <v/>
      </c>
    </row>
    <row r="4179" spans="12:19" x14ac:dyDescent="0.25">
      <c r="L4179" t="str">
        <f t="shared" si="290"/>
        <v/>
      </c>
      <c r="M4179" t="str">
        <f t="shared" si="289"/>
        <v/>
      </c>
      <c r="N4179" t="e">
        <f t="array" ref="N4179:P4181">MINVERSE(N4175:P4177)</f>
        <v>#VALUE!</v>
      </c>
      <c r="O4179" t="e">
        <v>#VALUE!</v>
      </c>
      <c r="P4179" t="e">
        <v>#VALUE!</v>
      </c>
      <c r="R4179" t="e">
        <f t="array" ref="R4179:R4181">MMULT(N4179:P4181,R4175:R4177)</f>
        <v>#VALUE!</v>
      </c>
      <c r="S4179" t="s">
        <v>35</v>
      </c>
    </row>
    <row r="4180" spans="12:19" x14ac:dyDescent="0.25">
      <c r="L4180" t="str">
        <f t="shared" si="290"/>
        <v/>
      </c>
      <c r="M4180" t="str">
        <f t="shared" si="289"/>
        <v/>
      </c>
      <c r="N4180" t="e">
        <v>#VALUE!</v>
      </c>
      <c r="O4180" t="e">
        <v>#VALUE!</v>
      </c>
      <c r="P4180" t="e">
        <v>#VALUE!</v>
      </c>
      <c r="R4180" t="e">
        <v>#VALUE!</v>
      </c>
      <c r="S4180" t="s">
        <v>35</v>
      </c>
    </row>
    <row r="4181" spans="12:19" x14ac:dyDescent="0.25">
      <c r="L4181" t="str">
        <f t="shared" si="290"/>
        <v/>
      </c>
      <c r="M4181" t="str">
        <f t="shared" si="289"/>
        <v/>
      </c>
      <c r="N4181" t="e">
        <v>#VALUE!</v>
      </c>
      <c r="O4181" t="e">
        <v>#VALUE!</v>
      </c>
      <c r="P4181" t="e">
        <v>#VALUE!</v>
      </c>
      <c r="R4181" t="e">
        <v>#VALUE!</v>
      </c>
      <c r="S4181" t="s">
        <v>35</v>
      </c>
    </row>
    <row r="4182" spans="12:19" x14ac:dyDescent="0.25">
      <c r="L4182" t="str">
        <f t="shared" si="290"/>
        <v/>
      </c>
      <c r="M4182" t="str">
        <f t="shared" si="289"/>
        <v/>
      </c>
    </row>
    <row r="4183" spans="12:19" x14ac:dyDescent="0.25">
      <c r="L4183" t="str">
        <f t="shared" si="290"/>
        <v/>
      </c>
      <c r="M4183" t="str">
        <f t="shared" si="289"/>
        <v/>
      </c>
    </row>
    <row r="4184" spans="12:19" x14ac:dyDescent="0.25">
      <c r="L4184" t="str">
        <f t="shared" si="290"/>
        <v/>
      </c>
      <c r="M4184" t="str">
        <f t="shared" si="289"/>
        <v/>
      </c>
      <c r="N4184" t="s">
        <v>32</v>
      </c>
      <c r="O4184" t="s">
        <v>33</v>
      </c>
      <c r="P4184" t="s">
        <v>34</v>
      </c>
    </row>
    <row r="4185" spans="12:19" x14ac:dyDescent="0.25">
      <c r="L4185" t="str">
        <f t="shared" si="290"/>
        <v/>
      </c>
      <c r="M4185" t="str">
        <f t="shared" si="289"/>
        <v/>
      </c>
      <c r="N4185" t="e">
        <f>COS(RADIANS(M4185))</f>
        <v>#VALUE!</v>
      </c>
      <c r="O4185" t="str">
        <f>IFERROR(-COS(RADIANS(DEGREES(ASIN(((SIN(RADIANS(M4185)))*$C$26)/(SQRT((((SIN(RADIANS(M4185)))*$C$26)^2)+(($C$22-$C$25-(((SIN(RADIANS(90-M4185)))*$C$26))-$C$23)^2))))))),"")</f>
        <v/>
      </c>
      <c r="P4185" t="e">
        <f>N4185</f>
        <v>#VALUE!</v>
      </c>
      <c r="R4185">
        <v>0</v>
      </c>
    </row>
    <row r="4186" spans="12:19" x14ac:dyDescent="0.25">
      <c r="L4186" t="str">
        <f t="shared" si="290"/>
        <v/>
      </c>
      <c r="M4186" t="str">
        <f t="shared" si="289"/>
        <v/>
      </c>
      <c r="N4186" t="e">
        <f>SIN(RADIANS(M4185))</f>
        <v>#VALUE!</v>
      </c>
      <c r="O4186" t="e">
        <f>SIN(RADIANS(DEGREES(ASIN(((SIN(RADIANS(M4185)))*$C$26)/(SQRT((((SIN(RADIANS(M4185)))*$C$26)^2)+(($C$22-$C$25-(((SIN(RADIANS(90-M4185)))*$C$26))-$C$23)^2)))))))</f>
        <v>#VALUE!</v>
      </c>
      <c r="P4186" t="e">
        <f>N4186</f>
        <v>#VALUE!</v>
      </c>
      <c r="R4186">
        <f>$C$6</f>
        <v>1333.5</v>
      </c>
    </row>
    <row r="4187" spans="12:19" x14ac:dyDescent="0.25">
      <c r="L4187" t="str">
        <f t="shared" si="290"/>
        <v/>
      </c>
      <c r="M4187" t="str">
        <f t="shared" si="289"/>
        <v/>
      </c>
      <c r="N4187">
        <v>0</v>
      </c>
      <c r="O4187" t="e">
        <f>$C$23*O4186</f>
        <v>#VALUE!</v>
      </c>
      <c r="P4187" t="e">
        <f>$C$22*P4186</f>
        <v>#VALUE!</v>
      </c>
      <c r="R4187">
        <f>$C$20*$C$6</f>
        <v>25325.832000000002</v>
      </c>
    </row>
    <row r="4188" spans="12:19" x14ac:dyDescent="0.25">
      <c r="L4188" t="str">
        <f t="shared" si="290"/>
        <v/>
      </c>
      <c r="M4188" t="str">
        <f t="shared" si="289"/>
        <v/>
      </c>
    </row>
    <row r="4189" spans="12:19" x14ac:dyDescent="0.25">
      <c r="L4189" t="str">
        <f t="shared" si="290"/>
        <v/>
      </c>
      <c r="M4189" t="str">
        <f t="shared" si="289"/>
        <v/>
      </c>
      <c r="N4189" t="e">
        <f t="array" ref="N4189:P4191">MINVERSE(N4185:P4187)</f>
        <v>#VALUE!</v>
      </c>
      <c r="O4189" t="e">
        <v>#VALUE!</v>
      </c>
      <c r="P4189" t="e">
        <v>#VALUE!</v>
      </c>
      <c r="R4189" t="e">
        <f t="array" ref="R4189:R4191">MMULT(N4189:P4191,R4185:R4187)</f>
        <v>#VALUE!</v>
      </c>
      <c r="S4189" t="s">
        <v>35</v>
      </c>
    </row>
    <row r="4190" spans="12:19" x14ac:dyDescent="0.25">
      <c r="L4190" t="str">
        <f t="shared" si="290"/>
        <v/>
      </c>
      <c r="M4190" t="str">
        <f t="shared" si="289"/>
        <v/>
      </c>
      <c r="N4190" t="e">
        <v>#VALUE!</v>
      </c>
      <c r="O4190" t="e">
        <v>#VALUE!</v>
      </c>
      <c r="P4190" t="e">
        <v>#VALUE!</v>
      </c>
      <c r="R4190" t="e">
        <v>#VALUE!</v>
      </c>
      <c r="S4190" t="s">
        <v>35</v>
      </c>
    </row>
    <row r="4191" spans="12:19" x14ac:dyDescent="0.25">
      <c r="L4191" t="str">
        <f t="shared" si="290"/>
        <v/>
      </c>
      <c r="M4191" t="str">
        <f t="shared" si="289"/>
        <v/>
      </c>
      <c r="N4191" t="e">
        <v>#VALUE!</v>
      </c>
      <c r="O4191" t="e">
        <v>#VALUE!</v>
      </c>
      <c r="P4191" t="e">
        <v>#VALUE!</v>
      </c>
      <c r="R4191" t="e">
        <v>#VALUE!</v>
      </c>
      <c r="S4191" t="s">
        <v>35</v>
      </c>
    </row>
    <row r="4192" spans="12:19" x14ac:dyDescent="0.25">
      <c r="L4192" t="str">
        <f t="shared" si="290"/>
        <v/>
      </c>
      <c r="M4192" t="str">
        <f t="shared" si="289"/>
        <v/>
      </c>
    </row>
    <row r="4193" spans="12:19" x14ac:dyDescent="0.25">
      <c r="L4193" t="str">
        <f t="shared" si="290"/>
        <v/>
      </c>
      <c r="M4193" t="str">
        <f t="shared" si="289"/>
        <v/>
      </c>
    </row>
    <row r="4194" spans="12:19" x14ac:dyDescent="0.25">
      <c r="L4194" t="str">
        <f t="shared" si="290"/>
        <v/>
      </c>
      <c r="M4194" t="str">
        <f t="shared" si="289"/>
        <v/>
      </c>
      <c r="N4194" t="s">
        <v>32</v>
      </c>
      <c r="O4194" t="s">
        <v>33</v>
      </c>
      <c r="P4194" t="s">
        <v>34</v>
      </c>
    </row>
    <row r="4195" spans="12:19" x14ac:dyDescent="0.25">
      <c r="L4195" t="str">
        <f t="shared" si="290"/>
        <v/>
      </c>
      <c r="M4195" t="str">
        <f t="shared" ref="M4195:M4258" si="291">IF(M4185="","",IF(((M4185+$O$61)&gt;=$O$49+($O$61/2)),"",(M4185+$O$61)))</f>
        <v/>
      </c>
      <c r="N4195" t="e">
        <f>COS(RADIANS(M4195))</f>
        <v>#VALUE!</v>
      </c>
      <c r="O4195" t="str">
        <f>IFERROR(-COS(RADIANS(DEGREES(ASIN(((SIN(RADIANS(M4195)))*$C$26)/(SQRT((((SIN(RADIANS(M4195)))*$C$26)^2)+(($C$22-$C$25-(((SIN(RADIANS(90-M4195)))*$C$26))-$C$23)^2))))))),"")</f>
        <v/>
      </c>
      <c r="P4195" t="e">
        <f>N4195</f>
        <v>#VALUE!</v>
      </c>
      <c r="R4195">
        <v>0</v>
      </c>
    </row>
    <row r="4196" spans="12:19" x14ac:dyDescent="0.25">
      <c r="L4196" t="str">
        <f t="shared" si="290"/>
        <v/>
      </c>
      <c r="M4196" t="str">
        <f t="shared" si="291"/>
        <v/>
      </c>
      <c r="N4196" t="e">
        <f>SIN(RADIANS(M4195))</f>
        <v>#VALUE!</v>
      </c>
      <c r="O4196" t="e">
        <f>SIN(RADIANS(DEGREES(ASIN(((SIN(RADIANS(M4195)))*$C$26)/(SQRT((((SIN(RADIANS(M4195)))*$C$26)^2)+(($C$22-$C$25-(((SIN(RADIANS(90-M4195)))*$C$26))-$C$23)^2)))))))</f>
        <v>#VALUE!</v>
      </c>
      <c r="P4196" t="e">
        <f>N4196</f>
        <v>#VALUE!</v>
      </c>
      <c r="R4196">
        <f>$C$6</f>
        <v>1333.5</v>
      </c>
    </row>
    <row r="4197" spans="12:19" x14ac:dyDescent="0.25">
      <c r="L4197" t="str">
        <f t="shared" si="290"/>
        <v/>
      </c>
      <c r="M4197" t="str">
        <f t="shared" si="291"/>
        <v/>
      </c>
      <c r="N4197">
        <v>0</v>
      </c>
      <c r="O4197" t="e">
        <f>$C$23*O4196</f>
        <v>#VALUE!</v>
      </c>
      <c r="P4197" t="e">
        <f>$C$22*P4196</f>
        <v>#VALUE!</v>
      </c>
      <c r="R4197">
        <f>$C$20*$C$6</f>
        <v>25325.832000000002</v>
      </c>
    </row>
    <row r="4198" spans="12:19" x14ac:dyDescent="0.25">
      <c r="L4198" t="str">
        <f t="shared" si="290"/>
        <v/>
      </c>
      <c r="M4198" t="str">
        <f t="shared" si="291"/>
        <v/>
      </c>
    </row>
    <row r="4199" spans="12:19" x14ac:dyDescent="0.25">
      <c r="L4199" t="str">
        <f t="shared" si="290"/>
        <v/>
      </c>
      <c r="M4199" t="str">
        <f t="shared" si="291"/>
        <v/>
      </c>
      <c r="N4199" t="e">
        <f t="array" ref="N4199:P4201">MINVERSE(N4195:P4197)</f>
        <v>#VALUE!</v>
      </c>
      <c r="O4199" t="e">
        <v>#VALUE!</v>
      </c>
      <c r="P4199" t="e">
        <v>#VALUE!</v>
      </c>
      <c r="R4199" t="e">
        <f t="array" ref="R4199:R4201">MMULT(N4199:P4201,R4195:R4197)</f>
        <v>#VALUE!</v>
      </c>
      <c r="S4199" t="s">
        <v>35</v>
      </c>
    </row>
    <row r="4200" spans="12:19" x14ac:dyDescent="0.25">
      <c r="L4200" t="str">
        <f t="shared" si="290"/>
        <v/>
      </c>
      <c r="M4200" t="str">
        <f t="shared" si="291"/>
        <v/>
      </c>
      <c r="N4200" t="e">
        <v>#VALUE!</v>
      </c>
      <c r="O4200" t="e">
        <v>#VALUE!</v>
      </c>
      <c r="P4200" t="e">
        <v>#VALUE!</v>
      </c>
      <c r="R4200" t="e">
        <v>#VALUE!</v>
      </c>
      <c r="S4200" t="s">
        <v>35</v>
      </c>
    </row>
    <row r="4201" spans="12:19" x14ac:dyDescent="0.25">
      <c r="L4201" t="str">
        <f t="shared" si="290"/>
        <v/>
      </c>
      <c r="M4201" t="str">
        <f t="shared" si="291"/>
        <v/>
      </c>
      <c r="N4201" t="e">
        <v>#VALUE!</v>
      </c>
      <c r="O4201" t="e">
        <v>#VALUE!</v>
      </c>
      <c r="P4201" t="e">
        <v>#VALUE!</v>
      </c>
      <c r="R4201" t="e">
        <v>#VALUE!</v>
      </c>
      <c r="S4201" t="s">
        <v>35</v>
      </c>
    </row>
    <row r="4202" spans="12:19" x14ac:dyDescent="0.25">
      <c r="L4202" t="str">
        <f t="shared" si="290"/>
        <v/>
      </c>
      <c r="M4202" t="str">
        <f t="shared" si="291"/>
        <v/>
      </c>
    </row>
    <row r="4203" spans="12:19" x14ac:dyDescent="0.25">
      <c r="L4203" t="str">
        <f t="shared" si="290"/>
        <v/>
      </c>
      <c r="M4203" t="str">
        <f t="shared" si="291"/>
        <v/>
      </c>
    </row>
    <row r="4204" spans="12:19" x14ac:dyDescent="0.25">
      <c r="L4204" t="str">
        <f t="shared" si="290"/>
        <v/>
      </c>
      <c r="M4204" t="str">
        <f t="shared" si="291"/>
        <v/>
      </c>
      <c r="N4204" t="s">
        <v>32</v>
      </c>
      <c r="O4204" t="s">
        <v>33</v>
      </c>
      <c r="P4204" t="s">
        <v>34</v>
      </c>
    </row>
    <row r="4205" spans="12:19" x14ac:dyDescent="0.25">
      <c r="L4205" t="str">
        <f t="shared" si="290"/>
        <v/>
      </c>
      <c r="M4205" t="str">
        <f t="shared" si="291"/>
        <v/>
      </c>
      <c r="N4205" t="e">
        <f>COS(RADIANS(M4205))</f>
        <v>#VALUE!</v>
      </c>
      <c r="O4205" t="str">
        <f>IFERROR(-COS(RADIANS(DEGREES(ASIN(((SIN(RADIANS(M4205)))*$C$26)/(SQRT((((SIN(RADIANS(M4205)))*$C$26)^2)+(($C$22-$C$25-(((SIN(RADIANS(90-M4205)))*$C$26))-$C$23)^2))))))),"")</f>
        <v/>
      </c>
      <c r="P4205" t="e">
        <f>N4205</f>
        <v>#VALUE!</v>
      </c>
      <c r="R4205">
        <v>0</v>
      </c>
    </row>
    <row r="4206" spans="12:19" x14ac:dyDescent="0.25">
      <c r="L4206" t="str">
        <f t="shared" si="290"/>
        <v/>
      </c>
      <c r="M4206" t="str">
        <f t="shared" si="291"/>
        <v/>
      </c>
      <c r="N4206" t="e">
        <f>SIN(RADIANS(M4205))</f>
        <v>#VALUE!</v>
      </c>
      <c r="O4206" t="e">
        <f>SIN(RADIANS(DEGREES(ASIN(((SIN(RADIANS(M4205)))*$C$26)/(SQRT((((SIN(RADIANS(M4205)))*$C$26)^2)+(($C$22-$C$25-(((SIN(RADIANS(90-M4205)))*$C$26))-$C$23)^2)))))))</f>
        <v>#VALUE!</v>
      </c>
      <c r="P4206" t="e">
        <f>N4206</f>
        <v>#VALUE!</v>
      </c>
      <c r="R4206">
        <f>$C$6</f>
        <v>1333.5</v>
      </c>
    </row>
    <row r="4207" spans="12:19" x14ac:dyDescent="0.25">
      <c r="L4207" t="str">
        <f t="shared" si="290"/>
        <v/>
      </c>
      <c r="M4207" t="str">
        <f t="shared" si="291"/>
        <v/>
      </c>
      <c r="N4207">
        <v>0</v>
      </c>
      <c r="O4207" t="e">
        <f>$C$23*O4206</f>
        <v>#VALUE!</v>
      </c>
      <c r="P4207" t="e">
        <f>$C$22*P4206</f>
        <v>#VALUE!</v>
      </c>
      <c r="R4207">
        <f>$C$20*$C$6</f>
        <v>25325.832000000002</v>
      </c>
    </row>
    <row r="4208" spans="12:19" x14ac:dyDescent="0.25">
      <c r="L4208" t="str">
        <f t="shared" si="290"/>
        <v/>
      </c>
      <c r="M4208" t="str">
        <f t="shared" si="291"/>
        <v/>
      </c>
    </row>
    <row r="4209" spans="12:19" x14ac:dyDescent="0.25">
      <c r="L4209" t="str">
        <f t="shared" si="290"/>
        <v/>
      </c>
      <c r="M4209" t="str">
        <f t="shared" si="291"/>
        <v/>
      </c>
      <c r="N4209" t="e">
        <f t="array" ref="N4209:P4211">MINVERSE(N4205:P4207)</f>
        <v>#VALUE!</v>
      </c>
      <c r="O4209" t="e">
        <v>#VALUE!</v>
      </c>
      <c r="P4209" t="e">
        <v>#VALUE!</v>
      </c>
      <c r="R4209" t="e">
        <f t="array" ref="R4209:R4211">MMULT(N4209:P4211,R4205:R4207)</f>
        <v>#VALUE!</v>
      </c>
      <c r="S4209" t="s">
        <v>35</v>
      </c>
    </row>
    <row r="4210" spans="12:19" x14ac:dyDescent="0.25">
      <c r="L4210" t="str">
        <f t="shared" si="290"/>
        <v/>
      </c>
      <c r="M4210" t="str">
        <f t="shared" si="291"/>
        <v/>
      </c>
      <c r="N4210" t="e">
        <v>#VALUE!</v>
      </c>
      <c r="O4210" t="e">
        <v>#VALUE!</v>
      </c>
      <c r="P4210" t="e">
        <v>#VALUE!</v>
      </c>
      <c r="R4210" t="e">
        <v>#VALUE!</v>
      </c>
      <c r="S4210" t="s">
        <v>35</v>
      </c>
    </row>
    <row r="4211" spans="12:19" x14ac:dyDescent="0.25">
      <c r="L4211" t="str">
        <f t="shared" si="290"/>
        <v/>
      </c>
      <c r="M4211" t="str">
        <f t="shared" si="291"/>
        <v/>
      </c>
      <c r="N4211" t="e">
        <v>#VALUE!</v>
      </c>
      <c r="O4211" t="e">
        <v>#VALUE!</v>
      </c>
      <c r="P4211" t="e">
        <v>#VALUE!</v>
      </c>
      <c r="R4211" t="e">
        <v>#VALUE!</v>
      </c>
      <c r="S4211" t="s">
        <v>35</v>
      </c>
    </row>
    <row r="4212" spans="12:19" x14ac:dyDescent="0.25">
      <c r="L4212" t="str">
        <f t="shared" si="290"/>
        <v/>
      </c>
      <c r="M4212" t="str">
        <f t="shared" si="291"/>
        <v/>
      </c>
    </row>
    <row r="4213" spans="12:19" x14ac:dyDescent="0.25">
      <c r="L4213" t="str">
        <f t="shared" si="290"/>
        <v/>
      </c>
      <c r="M4213" t="str">
        <f t="shared" si="291"/>
        <v/>
      </c>
    </row>
    <row r="4214" spans="12:19" x14ac:dyDescent="0.25">
      <c r="L4214" t="str">
        <f t="shared" si="290"/>
        <v/>
      </c>
      <c r="M4214" t="str">
        <f t="shared" si="291"/>
        <v/>
      </c>
      <c r="N4214" t="s">
        <v>32</v>
      </c>
      <c r="O4214" t="s">
        <v>33</v>
      </c>
      <c r="P4214" t="s">
        <v>34</v>
      </c>
    </row>
    <row r="4215" spans="12:19" x14ac:dyDescent="0.25">
      <c r="L4215" t="str">
        <f t="shared" si="290"/>
        <v/>
      </c>
      <c r="M4215" t="str">
        <f t="shared" si="291"/>
        <v/>
      </c>
      <c r="N4215" t="e">
        <f>COS(RADIANS(M4215))</f>
        <v>#VALUE!</v>
      </c>
      <c r="O4215" t="str">
        <f>IFERROR(-COS(RADIANS(DEGREES(ASIN(((SIN(RADIANS(M4215)))*$C$26)/(SQRT((((SIN(RADIANS(M4215)))*$C$26)^2)+(($C$22-$C$25-(((SIN(RADIANS(90-M4215)))*$C$26))-$C$23)^2))))))),"")</f>
        <v/>
      </c>
      <c r="P4215" t="e">
        <f>N4215</f>
        <v>#VALUE!</v>
      </c>
      <c r="R4215">
        <v>0</v>
      </c>
    </row>
    <row r="4216" spans="12:19" x14ac:dyDescent="0.25">
      <c r="L4216" t="str">
        <f t="shared" si="290"/>
        <v/>
      </c>
      <c r="M4216" t="str">
        <f t="shared" si="291"/>
        <v/>
      </c>
      <c r="N4216" t="e">
        <f>SIN(RADIANS(M4215))</f>
        <v>#VALUE!</v>
      </c>
      <c r="O4216" t="e">
        <f>SIN(RADIANS(DEGREES(ASIN(((SIN(RADIANS(M4215)))*$C$26)/(SQRT((((SIN(RADIANS(M4215)))*$C$26)^2)+(($C$22-$C$25-(((SIN(RADIANS(90-M4215)))*$C$26))-$C$23)^2)))))))</f>
        <v>#VALUE!</v>
      </c>
      <c r="P4216" t="e">
        <f>N4216</f>
        <v>#VALUE!</v>
      </c>
      <c r="R4216">
        <f>$C$6</f>
        <v>1333.5</v>
      </c>
    </row>
    <row r="4217" spans="12:19" x14ac:dyDescent="0.25">
      <c r="L4217" t="str">
        <f t="shared" si="290"/>
        <v/>
      </c>
      <c r="M4217" t="str">
        <f t="shared" si="291"/>
        <v/>
      </c>
      <c r="N4217">
        <v>0</v>
      </c>
      <c r="O4217" t="e">
        <f>$C$23*O4216</f>
        <v>#VALUE!</v>
      </c>
      <c r="P4217" t="e">
        <f>$C$22*P4216</f>
        <v>#VALUE!</v>
      </c>
      <c r="R4217">
        <f>$C$20*$C$6</f>
        <v>25325.832000000002</v>
      </c>
    </row>
    <row r="4218" spans="12:19" x14ac:dyDescent="0.25">
      <c r="L4218" t="str">
        <f t="shared" si="290"/>
        <v/>
      </c>
      <c r="M4218" t="str">
        <f t="shared" si="291"/>
        <v/>
      </c>
    </row>
    <row r="4219" spans="12:19" x14ac:dyDescent="0.25">
      <c r="L4219" t="str">
        <f t="shared" si="290"/>
        <v/>
      </c>
      <c r="M4219" t="str">
        <f t="shared" si="291"/>
        <v/>
      </c>
      <c r="N4219" t="e">
        <f t="array" ref="N4219:P4221">MINVERSE(N4215:P4217)</f>
        <v>#VALUE!</v>
      </c>
      <c r="O4219" t="e">
        <v>#VALUE!</v>
      </c>
      <c r="P4219" t="e">
        <v>#VALUE!</v>
      </c>
      <c r="R4219" t="e">
        <f t="array" ref="R4219:R4221">MMULT(N4219:P4221,R4215:R4217)</f>
        <v>#VALUE!</v>
      </c>
      <c r="S4219" t="s">
        <v>35</v>
      </c>
    </row>
    <row r="4220" spans="12:19" x14ac:dyDescent="0.25">
      <c r="L4220" t="str">
        <f t="shared" si="290"/>
        <v/>
      </c>
      <c r="M4220" t="str">
        <f t="shared" si="291"/>
        <v/>
      </c>
      <c r="N4220" t="e">
        <v>#VALUE!</v>
      </c>
      <c r="O4220" t="e">
        <v>#VALUE!</v>
      </c>
      <c r="P4220" t="e">
        <v>#VALUE!</v>
      </c>
      <c r="R4220" t="e">
        <v>#VALUE!</v>
      </c>
      <c r="S4220" t="s">
        <v>35</v>
      </c>
    </row>
    <row r="4221" spans="12:19" x14ac:dyDescent="0.25">
      <c r="L4221" t="str">
        <f t="shared" si="290"/>
        <v/>
      </c>
      <c r="M4221" t="str">
        <f t="shared" si="291"/>
        <v/>
      </c>
      <c r="N4221" t="e">
        <v>#VALUE!</v>
      </c>
      <c r="O4221" t="e">
        <v>#VALUE!</v>
      </c>
      <c r="P4221" t="e">
        <v>#VALUE!</v>
      </c>
      <c r="R4221" t="e">
        <v>#VALUE!</v>
      </c>
      <c r="S4221" t="s">
        <v>35</v>
      </c>
    </row>
    <row r="4222" spans="12:19" x14ac:dyDescent="0.25">
      <c r="L4222" t="str">
        <f t="shared" si="290"/>
        <v/>
      </c>
      <c r="M4222" t="str">
        <f t="shared" si="291"/>
        <v/>
      </c>
    </row>
    <row r="4223" spans="12:19" x14ac:dyDescent="0.25">
      <c r="L4223" t="str">
        <f t="shared" si="290"/>
        <v/>
      </c>
      <c r="M4223" t="str">
        <f t="shared" si="291"/>
        <v/>
      </c>
    </row>
    <row r="4224" spans="12:19" x14ac:dyDescent="0.25">
      <c r="L4224" t="str">
        <f t="shared" si="290"/>
        <v/>
      </c>
      <c r="M4224" t="str">
        <f t="shared" si="291"/>
        <v/>
      </c>
      <c r="N4224" t="s">
        <v>32</v>
      </c>
      <c r="O4224" t="s">
        <v>33</v>
      </c>
      <c r="P4224" t="s">
        <v>34</v>
      </c>
    </row>
    <row r="4225" spans="12:19" x14ac:dyDescent="0.25">
      <c r="L4225" t="str">
        <f t="shared" si="290"/>
        <v/>
      </c>
      <c r="M4225" t="str">
        <f t="shared" si="291"/>
        <v/>
      </c>
      <c r="N4225" t="e">
        <f>COS(RADIANS(M4225))</f>
        <v>#VALUE!</v>
      </c>
      <c r="O4225" t="str">
        <f>IFERROR(-COS(RADIANS(DEGREES(ASIN(((SIN(RADIANS(M4225)))*$C$26)/(SQRT((((SIN(RADIANS(M4225)))*$C$26)^2)+(($C$22-$C$25-(((SIN(RADIANS(90-M4225)))*$C$26))-$C$23)^2))))))),"")</f>
        <v/>
      </c>
      <c r="P4225" t="e">
        <f>N4225</f>
        <v>#VALUE!</v>
      </c>
      <c r="R4225">
        <v>0</v>
      </c>
    </row>
    <row r="4226" spans="12:19" x14ac:dyDescent="0.25">
      <c r="L4226" t="str">
        <f t="shared" si="290"/>
        <v/>
      </c>
      <c r="M4226" t="str">
        <f t="shared" si="291"/>
        <v/>
      </c>
      <c r="N4226" t="e">
        <f>SIN(RADIANS(M4225))</f>
        <v>#VALUE!</v>
      </c>
      <c r="O4226" t="e">
        <f>SIN(RADIANS(DEGREES(ASIN(((SIN(RADIANS(M4225)))*$C$26)/(SQRT((((SIN(RADIANS(M4225)))*$C$26)^2)+(($C$22-$C$25-(((SIN(RADIANS(90-M4225)))*$C$26))-$C$23)^2)))))))</f>
        <v>#VALUE!</v>
      </c>
      <c r="P4226" t="e">
        <f>N4226</f>
        <v>#VALUE!</v>
      </c>
      <c r="R4226">
        <f>$C$6</f>
        <v>1333.5</v>
      </c>
    </row>
    <row r="4227" spans="12:19" x14ac:dyDescent="0.25">
      <c r="L4227" t="str">
        <f t="shared" si="290"/>
        <v/>
      </c>
      <c r="M4227" t="str">
        <f t="shared" si="291"/>
        <v/>
      </c>
      <c r="N4227">
        <v>0</v>
      </c>
      <c r="O4227" t="e">
        <f>$C$23*O4226</f>
        <v>#VALUE!</v>
      </c>
      <c r="P4227" t="e">
        <f>$C$22*P4226</f>
        <v>#VALUE!</v>
      </c>
      <c r="R4227">
        <f>$C$20*$C$6</f>
        <v>25325.832000000002</v>
      </c>
    </row>
    <row r="4228" spans="12:19" x14ac:dyDescent="0.25">
      <c r="L4228" t="str">
        <f t="shared" si="290"/>
        <v/>
      </c>
      <c r="M4228" t="str">
        <f t="shared" si="291"/>
        <v/>
      </c>
    </row>
    <row r="4229" spans="12:19" x14ac:dyDescent="0.25">
      <c r="L4229" t="str">
        <f t="shared" si="290"/>
        <v/>
      </c>
      <c r="M4229" t="str">
        <f t="shared" si="291"/>
        <v/>
      </c>
      <c r="N4229" t="e">
        <f t="array" ref="N4229:P4231">MINVERSE(N4225:P4227)</f>
        <v>#VALUE!</v>
      </c>
      <c r="O4229" t="e">
        <v>#VALUE!</v>
      </c>
      <c r="P4229" t="e">
        <v>#VALUE!</v>
      </c>
      <c r="R4229" t="e">
        <f t="array" ref="R4229:R4231">MMULT(N4229:P4231,R4225:R4227)</f>
        <v>#VALUE!</v>
      </c>
      <c r="S4229" t="s">
        <v>35</v>
      </c>
    </row>
    <row r="4230" spans="12:19" x14ac:dyDescent="0.25">
      <c r="L4230" t="str">
        <f t="shared" si="290"/>
        <v/>
      </c>
      <c r="M4230" t="str">
        <f t="shared" si="291"/>
        <v/>
      </c>
      <c r="N4230" t="e">
        <v>#VALUE!</v>
      </c>
      <c r="O4230" t="e">
        <v>#VALUE!</v>
      </c>
      <c r="P4230" t="e">
        <v>#VALUE!</v>
      </c>
      <c r="R4230" t="e">
        <v>#VALUE!</v>
      </c>
      <c r="S4230" t="s">
        <v>35</v>
      </c>
    </row>
    <row r="4231" spans="12:19" x14ac:dyDescent="0.25">
      <c r="L4231" t="str">
        <f t="shared" si="290"/>
        <v/>
      </c>
      <c r="M4231" t="str">
        <f t="shared" si="291"/>
        <v/>
      </c>
      <c r="N4231" t="e">
        <v>#VALUE!</v>
      </c>
      <c r="O4231" t="e">
        <v>#VALUE!</v>
      </c>
      <c r="P4231" t="e">
        <v>#VALUE!</v>
      </c>
      <c r="R4231" t="e">
        <v>#VALUE!</v>
      </c>
      <c r="S4231" t="s">
        <v>35</v>
      </c>
    </row>
    <row r="4232" spans="12:19" x14ac:dyDescent="0.25">
      <c r="L4232" t="str">
        <f t="shared" si="290"/>
        <v/>
      </c>
      <c r="M4232" t="str">
        <f t="shared" si="291"/>
        <v/>
      </c>
    </row>
    <row r="4233" spans="12:19" x14ac:dyDescent="0.25">
      <c r="L4233" t="str">
        <f t="shared" si="290"/>
        <v/>
      </c>
      <c r="M4233" t="str">
        <f t="shared" si="291"/>
        <v/>
      </c>
    </row>
    <row r="4234" spans="12:19" x14ac:dyDescent="0.25">
      <c r="L4234" t="str">
        <f t="shared" si="290"/>
        <v/>
      </c>
      <c r="M4234" t="str">
        <f t="shared" si="291"/>
        <v/>
      </c>
      <c r="N4234" t="s">
        <v>32</v>
      </c>
      <c r="O4234" t="s">
        <v>33</v>
      </c>
      <c r="P4234" t="s">
        <v>34</v>
      </c>
    </row>
    <row r="4235" spans="12:19" x14ac:dyDescent="0.25">
      <c r="L4235" t="str">
        <f t="shared" si="290"/>
        <v/>
      </c>
      <c r="M4235" t="str">
        <f t="shared" si="291"/>
        <v/>
      </c>
      <c r="N4235" t="e">
        <f>COS(RADIANS(M4235))</f>
        <v>#VALUE!</v>
      </c>
      <c r="O4235" t="str">
        <f>IFERROR(-COS(RADIANS(DEGREES(ASIN(((SIN(RADIANS(M4235)))*$C$26)/(SQRT((((SIN(RADIANS(M4235)))*$C$26)^2)+(($C$22-$C$25-(((SIN(RADIANS(90-M4235)))*$C$26))-$C$23)^2))))))),"")</f>
        <v/>
      </c>
      <c r="P4235" t="e">
        <f>N4235</f>
        <v>#VALUE!</v>
      </c>
      <c r="R4235">
        <v>0</v>
      </c>
    </row>
    <row r="4236" spans="12:19" x14ac:dyDescent="0.25">
      <c r="L4236" t="str">
        <f t="shared" ref="L4236:L4299" si="292">IF(M4236="","",L4226+1)</f>
        <v/>
      </c>
      <c r="M4236" t="str">
        <f t="shared" si="291"/>
        <v/>
      </c>
      <c r="N4236" t="e">
        <f>SIN(RADIANS(M4235))</f>
        <v>#VALUE!</v>
      </c>
      <c r="O4236" t="e">
        <f>SIN(RADIANS(DEGREES(ASIN(((SIN(RADIANS(M4235)))*$C$26)/(SQRT((((SIN(RADIANS(M4235)))*$C$26)^2)+(($C$22-$C$25-(((SIN(RADIANS(90-M4235)))*$C$26))-$C$23)^2)))))))</f>
        <v>#VALUE!</v>
      </c>
      <c r="P4236" t="e">
        <f>N4236</f>
        <v>#VALUE!</v>
      </c>
      <c r="R4236">
        <f>$C$6</f>
        <v>1333.5</v>
      </c>
    </row>
    <row r="4237" spans="12:19" x14ac:dyDescent="0.25">
      <c r="L4237" t="str">
        <f t="shared" si="292"/>
        <v/>
      </c>
      <c r="M4237" t="str">
        <f t="shared" si="291"/>
        <v/>
      </c>
      <c r="N4237">
        <v>0</v>
      </c>
      <c r="O4237" t="e">
        <f>$C$23*O4236</f>
        <v>#VALUE!</v>
      </c>
      <c r="P4237" t="e">
        <f>$C$22*P4236</f>
        <v>#VALUE!</v>
      </c>
      <c r="R4237">
        <f>$C$20*$C$6</f>
        <v>25325.832000000002</v>
      </c>
    </row>
    <row r="4238" spans="12:19" x14ac:dyDescent="0.25">
      <c r="L4238" t="str">
        <f t="shared" si="292"/>
        <v/>
      </c>
      <c r="M4238" t="str">
        <f t="shared" si="291"/>
        <v/>
      </c>
    </row>
    <row r="4239" spans="12:19" x14ac:dyDescent="0.25">
      <c r="L4239" t="str">
        <f t="shared" si="292"/>
        <v/>
      </c>
      <c r="M4239" t="str">
        <f t="shared" si="291"/>
        <v/>
      </c>
      <c r="N4239" t="e">
        <f t="array" ref="N4239:P4241">MINVERSE(N4235:P4237)</f>
        <v>#VALUE!</v>
      </c>
      <c r="O4239" t="e">
        <v>#VALUE!</v>
      </c>
      <c r="P4239" t="e">
        <v>#VALUE!</v>
      </c>
      <c r="R4239" t="e">
        <f t="array" ref="R4239:R4241">MMULT(N4239:P4241,R4235:R4237)</f>
        <v>#VALUE!</v>
      </c>
      <c r="S4239" t="s">
        <v>35</v>
      </c>
    </row>
    <row r="4240" spans="12:19" x14ac:dyDescent="0.25">
      <c r="L4240" t="str">
        <f t="shared" si="292"/>
        <v/>
      </c>
      <c r="M4240" t="str">
        <f t="shared" si="291"/>
        <v/>
      </c>
      <c r="N4240" t="e">
        <v>#VALUE!</v>
      </c>
      <c r="O4240" t="e">
        <v>#VALUE!</v>
      </c>
      <c r="P4240" t="e">
        <v>#VALUE!</v>
      </c>
      <c r="R4240" t="e">
        <v>#VALUE!</v>
      </c>
      <c r="S4240" t="s">
        <v>35</v>
      </c>
    </row>
    <row r="4241" spans="12:19" x14ac:dyDescent="0.25">
      <c r="L4241" t="str">
        <f t="shared" si="292"/>
        <v/>
      </c>
      <c r="M4241" t="str">
        <f t="shared" si="291"/>
        <v/>
      </c>
      <c r="N4241" t="e">
        <v>#VALUE!</v>
      </c>
      <c r="O4241" t="e">
        <v>#VALUE!</v>
      </c>
      <c r="P4241" t="e">
        <v>#VALUE!</v>
      </c>
      <c r="R4241" t="e">
        <v>#VALUE!</v>
      </c>
      <c r="S4241" t="s">
        <v>35</v>
      </c>
    </row>
    <row r="4242" spans="12:19" x14ac:dyDescent="0.25">
      <c r="L4242" t="str">
        <f t="shared" si="292"/>
        <v/>
      </c>
      <c r="M4242" t="str">
        <f t="shared" si="291"/>
        <v/>
      </c>
    </row>
    <row r="4243" spans="12:19" x14ac:dyDescent="0.25">
      <c r="L4243" t="str">
        <f t="shared" si="292"/>
        <v/>
      </c>
      <c r="M4243" t="str">
        <f t="shared" si="291"/>
        <v/>
      </c>
    </row>
    <row r="4244" spans="12:19" x14ac:dyDescent="0.25">
      <c r="L4244" t="str">
        <f t="shared" si="292"/>
        <v/>
      </c>
      <c r="M4244" t="str">
        <f t="shared" si="291"/>
        <v/>
      </c>
      <c r="N4244" t="s">
        <v>32</v>
      </c>
      <c r="O4244" t="s">
        <v>33</v>
      </c>
      <c r="P4244" t="s">
        <v>34</v>
      </c>
    </row>
    <row r="4245" spans="12:19" x14ac:dyDescent="0.25">
      <c r="L4245" t="str">
        <f t="shared" si="292"/>
        <v/>
      </c>
      <c r="M4245" t="str">
        <f t="shared" si="291"/>
        <v/>
      </c>
      <c r="N4245" t="e">
        <f>COS(RADIANS(M4245))</f>
        <v>#VALUE!</v>
      </c>
      <c r="O4245" t="str">
        <f>IFERROR(-COS(RADIANS(DEGREES(ASIN(((SIN(RADIANS(M4245)))*$C$26)/(SQRT((((SIN(RADIANS(M4245)))*$C$26)^2)+(($C$22-$C$25-(((SIN(RADIANS(90-M4245)))*$C$26))-$C$23)^2))))))),"")</f>
        <v/>
      </c>
      <c r="P4245" t="e">
        <f>N4245</f>
        <v>#VALUE!</v>
      </c>
      <c r="R4245">
        <v>0</v>
      </c>
    </row>
    <row r="4246" spans="12:19" x14ac:dyDescent="0.25">
      <c r="L4246" t="str">
        <f t="shared" si="292"/>
        <v/>
      </c>
      <c r="M4246" t="str">
        <f t="shared" si="291"/>
        <v/>
      </c>
      <c r="N4246" t="e">
        <f>SIN(RADIANS(M4245))</f>
        <v>#VALUE!</v>
      </c>
      <c r="O4246" t="e">
        <f>SIN(RADIANS(DEGREES(ASIN(((SIN(RADIANS(M4245)))*$C$26)/(SQRT((((SIN(RADIANS(M4245)))*$C$26)^2)+(($C$22-$C$25-(((SIN(RADIANS(90-M4245)))*$C$26))-$C$23)^2)))))))</f>
        <v>#VALUE!</v>
      </c>
      <c r="P4246" t="e">
        <f>N4246</f>
        <v>#VALUE!</v>
      </c>
      <c r="R4246">
        <f>$C$6</f>
        <v>1333.5</v>
      </c>
    </row>
    <row r="4247" spans="12:19" x14ac:dyDescent="0.25">
      <c r="L4247" t="str">
        <f t="shared" si="292"/>
        <v/>
      </c>
      <c r="M4247" t="str">
        <f t="shared" si="291"/>
        <v/>
      </c>
      <c r="N4247">
        <v>0</v>
      </c>
      <c r="O4247" t="e">
        <f>$C$23*O4246</f>
        <v>#VALUE!</v>
      </c>
      <c r="P4247" t="e">
        <f>$C$22*P4246</f>
        <v>#VALUE!</v>
      </c>
      <c r="R4247">
        <f>$C$20*$C$6</f>
        <v>25325.832000000002</v>
      </c>
    </row>
    <row r="4248" spans="12:19" x14ac:dyDescent="0.25">
      <c r="L4248" t="str">
        <f t="shared" si="292"/>
        <v/>
      </c>
      <c r="M4248" t="str">
        <f t="shared" si="291"/>
        <v/>
      </c>
    </row>
    <row r="4249" spans="12:19" x14ac:dyDescent="0.25">
      <c r="L4249" t="str">
        <f t="shared" si="292"/>
        <v/>
      </c>
      <c r="M4249" t="str">
        <f t="shared" si="291"/>
        <v/>
      </c>
      <c r="N4249" t="e">
        <f t="array" ref="N4249:P4251">MINVERSE(N4245:P4247)</f>
        <v>#VALUE!</v>
      </c>
      <c r="O4249" t="e">
        <v>#VALUE!</v>
      </c>
      <c r="P4249" t="e">
        <v>#VALUE!</v>
      </c>
      <c r="R4249" t="e">
        <f t="array" ref="R4249:R4251">MMULT(N4249:P4251,R4245:R4247)</f>
        <v>#VALUE!</v>
      </c>
      <c r="S4249" t="s">
        <v>35</v>
      </c>
    </row>
    <row r="4250" spans="12:19" x14ac:dyDescent="0.25">
      <c r="L4250" t="str">
        <f t="shared" si="292"/>
        <v/>
      </c>
      <c r="M4250" t="str">
        <f t="shared" si="291"/>
        <v/>
      </c>
      <c r="N4250" t="e">
        <v>#VALUE!</v>
      </c>
      <c r="O4250" t="e">
        <v>#VALUE!</v>
      </c>
      <c r="P4250" t="e">
        <v>#VALUE!</v>
      </c>
      <c r="R4250" t="e">
        <v>#VALUE!</v>
      </c>
      <c r="S4250" t="s">
        <v>35</v>
      </c>
    </row>
    <row r="4251" spans="12:19" x14ac:dyDescent="0.25">
      <c r="L4251" t="str">
        <f t="shared" si="292"/>
        <v/>
      </c>
      <c r="M4251" t="str">
        <f t="shared" si="291"/>
        <v/>
      </c>
      <c r="N4251" t="e">
        <v>#VALUE!</v>
      </c>
      <c r="O4251" t="e">
        <v>#VALUE!</v>
      </c>
      <c r="P4251" t="e">
        <v>#VALUE!</v>
      </c>
      <c r="R4251" t="e">
        <v>#VALUE!</v>
      </c>
      <c r="S4251" t="s">
        <v>35</v>
      </c>
    </row>
    <row r="4252" spans="12:19" x14ac:dyDescent="0.25">
      <c r="L4252" t="str">
        <f t="shared" si="292"/>
        <v/>
      </c>
      <c r="M4252" t="str">
        <f t="shared" si="291"/>
        <v/>
      </c>
    </row>
    <row r="4253" spans="12:19" x14ac:dyDescent="0.25">
      <c r="L4253" t="str">
        <f t="shared" si="292"/>
        <v/>
      </c>
      <c r="M4253" t="str">
        <f t="shared" si="291"/>
        <v/>
      </c>
    </row>
    <row r="4254" spans="12:19" x14ac:dyDescent="0.25">
      <c r="L4254" t="str">
        <f t="shared" si="292"/>
        <v/>
      </c>
      <c r="M4254" t="str">
        <f t="shared" si="291"/>
        <v/>
      </c>
      <c r="N4254" t="s">
        <v>32</v>
      </c>
      <c r="O4254" t="s">
        <v>33</v>
      </c>
      <c r="P4254" t="s">
        <v>34</v>
      </c>
    </row>
    <row r="4255" spans="12:19" x14ac:dyDescent="0.25">
      <c r="L4255" t="str">
        <f t="shared" si="292"/>
        <v/>
      </c>
      <c r="M4255" t="str">
        <f t="shared" si="291"/>
        <v/>
      </c>
      <c r="N4255" t="e">
        <f>COS(RADIANS(M4255))</f>
        <v>#VALUE!</v>
      </c>
      <c r="O4255" t="str">
        <f>IFERROR(-COS(RADIANS(DEGREES(ASIN(((SIN(RADIANS(M4255)))*$C$26)/(SQRT((((SIN(RADIANS(M4255)))*$C$26)^2)+(($C$22-$C$25-(((SIN(RADIANS(90-M4255)))*$C$26))-$C$23)^2))))))),"")</f>
        <v/>
      </c>
      <c r="P4255" t="e">
        <f>N4255</f>
        <v>#VALUE!</v>
      </c>
      <c r="R4255">
        <v>0</v>
      </c>
    </row>
    <row r="4256" spans="12:19" x14ac:dyDescent="0.25">
      <c r="L4256" t="str">
        <f t="shared" si="292"/>
        <v/>
      </c>
      <c r="M4256" t="str">
        <f t="shared" si="291"/>
        <v/>
      </c>
      <c r="N4256" t="e">
        <f>SIN(RADIANS(M4255))</f>
        <v>#VALUE!</v>
      </c>
      <c r="O4256" t="e">
        <f>SIN(RADIANS(DEGREES(ASIN(((SIN(RADIANS(M4255)))*$C$26)/(SQRT((((SIN(RADIANS(M4255)))*$C$26)^2)+(($C$22-$C$25-(((SIN(RADIANS(90-M4255)))*$C$26))-$C$23)^2)))))))</f>
        <v>#VALUE!</v>
      </c>
      <c r="P4256" t="e">
        <f>N4256</f>
        <v>#VALUE!</v>
      </c>
      <c r="R4256">
        <f>$C$6</f>
        <v>1333.5</v>
      </c>
    </row>
    <row r="4257" spans="12:19" x14ac:dyDescent="0.25">
      <c r="L4257" t="str">
        <f t="shared" si="292"/>
        <v/>
      </c>
      <c r="M4257" t="str">
        <f t="shared" si="291"/>
        <v/>
      </c>
      <c r="N4257">
        <v>0</v>
      </c>
      <c r="O4257" t="e">
        <f>$C$23*O4256</f>
        <v>#VALUE!</v>
      </c>
      <c r="P4257" t="e">
        <f>$C$22*P4256</f>
        <v>#VALUE!</v>
      </c>
      <c r="R4257">
        <f>$C$20*$C$6</f>
        <v>25325.832000000002</v>
      </c>
    </row>
    <row r="4258" spans="12:19" x14ac:dyDescent="0.25">
      <c r="L4258" t="str">
        <f t="shared" si="292"/>
        <v/>
      </c>
      <c r="M4258" t="str">
        <f t="shared" si="291"/>
        <v/>
      </c>
    </row>
    <row r="4259" spans="12:19" x14ac:dyDescent="0.25">
      <c r="L4259" t="str">
        <f t="shared" si="292"/>
        <v/>
      </c>
      <c r="M4259" t="str">
        <f t="shared" ref="M4259:M4322" si="293">IF(M4249="","",IF(((M4249+$O$61)&gt;=$O$49+($O$61/2)),"",(M4249+$O$61)))</f>
        <v/>
      </c>
      <c r="N4259" t="e">
        <f t="array" ref="N4259:P4261">MINVERSE(N4255:P4257)</f>
        <v>#VALUE!</v>
      </c>
      <c r="O4259" t="e">
        <v>#VALUE!</v>
      </c>
      <c r="P4259" t="e">
        <v>#VALUE!</v>
      </c>
      <c r="R4259" t="e">
        <f t="array" ref="R4259:R4261">MMULT(N4259:P4261,R4255:R4257)</f>
        <v>#VALUE!</v>
      </c>
      <c r="S4259" t="s">
        <v>35</v>
      </c>
    </row>
    <row r="4260" spans="12:19" x14ac:dyDescent="0.25">
      <c r="L4260" t="str">
        <f t="shared" si="292"/>
        <v/>
      </c>
      <c r="M4260" t="str">
        <f t="shared" si="293"/>
        <v/>
      </c>
      <c r="N4260" t="e">
        <v>#VALUE!</v>
      </c>
      <c r="O4260" t="e">
        <v>#VALUE!</v>
      </c>
      <c r="P4260" t="e">
        <v>#VALUE!</v>
      </c>
      <c r="R4260" t="e">
        <v>#VALUE!</v>
      </c>
      <c r="S4260" t="s">
        <v>35</v>
      </c>
    </row>
    <row r="4261" spans="12:19" x14ac:dyDescent="0.25">
      <c r="L4261" t="str">
        <f t="shared" si="292"/>
        <v/>
      </c>
      <c r="M4261" t="str">
        <f t="shared" si="293"/>
        <v/>
      </c>
      <c r="N4261" t="e">
        <v>#VALUE!</v>
      </c>
      <c r="O4261" t="e">
        <v>#VALUE!</v>
      </c>
      <c r="P4261" t="e">
        <v>#VALUE!</v>
      </c>
      <c r="R4261" t="e">
        <v>#VALUE!</v>
      </c>
      <c r="S4261" t="s">
        <v>35</v>
      </c>
    </row>
    <row r="4262" spans="12:19" x14ac:dyDescent="0.25">
      <c r="L4262" t="str">
        <f t="shared" si="292"/>
        <v/>
      </c>
      <c r="M4262" t="str">
        <f t="shared" si="293"/>
        <v/>
      </c>
    </row>
    <row r="4263" spans="12:19" x14ac:dyDescent="0.25">
      <c r="L4263" t="str">
        <f t="shared" si="292"/>
        <v/>
      </c>
      <c r="M4263" t="str">
        <f t="shared" si="293"/>
        <v/>
      </c>
    </row>
    <row r="4264" spans="12:19" x14ac:dyDescent="0.25">
      <c r="L4264" t="str">
        <f t="shared" si="292"/>
        <v/>
      </c>
      <c r="M4264" t="str">
        <f t="shared" si="293"/>
        <v/>
      </c>
      <c r="N4264" t="s">
        <v>32</v>
      </c>
      <c r="O4264" t="s">
        <v>33</v>
      </c>
      <c r="P4264" t="s">
        <v>34</v>
      </c>
    </row>
    <row r="4265" spans="12:19" x14ac:dyDescent="0.25">
      <c r="L4265" t="str">
        <f t="shared" si="292"/>
        <v/>
      </c>
      <c r="M4265" t="str">
        <f t="shared" si="293"/>
        <v/>
      </c>
      <c r="N4265" t="e">
        <f>COS(RADIANS(M4265))</f>
        <v>#VALUE!</v>
      </c>
      <c r="O4265" t="str">
        <f>IFERROR(-COS(RADIANS(DEGREES(ASIN(((SIN(RADIANS(M4265)))*$C$26)/(SQRT((((SIN(RADIANS(M4265)))*$C$26)^2)+(($C$22-$C$25-(((SIN(RADIANS(90-M4265)))*$C$26))-$C$23)^2))))))),"")</f>
        <v/>
      </c>
      <c r="P4265" t="e">
        <f>N4265</f>
        <v>#VALUE!</v>
      </c>
      <c r="R4265">
        <v>0</v>
      </c>
    </row>
    <row r="4266" spans="12:19" x14ac:dyDescent="0.25">
      <c r="L4266" t="str">
        <f t="shared" si="292"/>
        <v/>
      </c>
      <c r="M4266" t="str">
        <f t="shared" si="293"/>
        <v/>
      </c>
      <c r="N4266" t="e">
        <f>SIN(RADIANS(M4265))</f>
        <v>#VALUE!</v>
      </c>
      <c r="O4266" t="e">
        <f>SIN(RADIANS(DEGREES(ASIN(((SIN(RADIANS(M4265)))*$C$26)/(SQRT((((SIN(RADIANS(M4265)))*$C$26)^2)+(($C$22-$C$25-(((SIN(RADIANS(90-M4265)))*$C$26))-$C$23)^2)))))))</f>
        <v>#VALUE!</v>
      </c>
      <c r="P4266" t="e">
        <f>N4266</f>
        <v>#VALUE!</v>
      </c>
      <c r="R4266">
        <f>$C$6</f>
        <v>1333.5</v>
      </c>
    </row>
    <row r="4267" spans="12:19" x14ac:dyDescent="0.25">
      <c r="L4267" t="str">
        <f t="shared" si="292"/>
        <v/>
      </c>
      <c r="M4267" t="str">
        <f t="shared" si="293"/>
        <v/>
      </c>
      <c r="N4267">
        <v>0</v>
      </c>
      <c r="O4267" t="e">
        <f>$C$23*O4266</f>
        <v>#VALUE!</v>
      </c>
      <c r="P4267" t="e">
        <f>$C$22*P4266</f>
        <v>#VALUE!</v>
      </c>
      <c r="R4267">
        <f>$C$20*$C$6</f>
        <v>25325.832000000002</v>
      </c>
    </row>
    <row r="4268" spans="12:19" x14ac:dyDescent="0.25">
      <c r="L4268" t="str">
        <f t="shared" si="292"/>
        <v/>
      </c>
      <c r="M4268" t="str">
        <f t="shared" si="293"/>
        <v/>
      </c>
    </row>
    <row r="4269" spans="12:19" x14ac:dyDescent="0.25">
      <c r="L4269" t="str">
        <f t="shared" si="292"/>
        <v/>
      </c>
      <c r="M4269" t="str">
        <f t="shared" si="293"/>
        <v/>
      </c>
      <c r="N4269" t="e">
        <f t="array" ref="N4269:P4271">MINVERSE(N4265:P4267)</f>
        <v>#VALUE!</v>
      </c>
      <c r="O4269" t="e">
        <v>#VALUE!</v>
      </c>
      <c r="P4269" t="e">
        <v>#VALUE!</v>
      </c>
      <c r="R4269" t="e">
        <f t="array" ref="R4269:R4271">MMULT(N4269:P4271,R4265:R4267)</f>
        <v>#VALUE!</v>
      </c>
      <c r="S4269" t="s">
        <v>35</v>
      </c>
    </row>
    <row r="4270" spans="12:19" x14ac:dyDescent="0.25">
      <c r="L4270" t="str">
        <f t="shared" si="292"/>
        <v/>
      </c>
      <c r="M4270" t="str">
        <f t="shared" si="293"/>
        <v/>
      </c>
      <c r="N4270" t="e">
        <v>#VALUE!</v>
      </c>
      <c r="O4270" t="e">
        <v>#VALUE!</v>
      </c>
      <c r="P4270" t="e">
        <v>#VALUE!</v>
      </c>
      <c r="R4270" t="e">
        <v>#VALUE!</v>
      </c>
      <c r="S4270" t="s">
        <v>35</v>
      </c>
    </row>
    <row r="4271" spans="12:19" x14ac:dyDescent="0.25">
      <c r="L4271" t="str">
        <f t="shared" si="292"/>
        <v/>
      </c>
      <c r="M4271" t="str">
        <f t="shared" si="293"/>
        <v/>
      </c>
      <c r="N4271" t="e">
        <v>#VALUE!</v>
      </c>
      <c r="O4271" t="e">
        <v>#VALUE!</v>
      </c>
      <c r="P4271" t="e">
        <v>#VALUE!</v>
      </c>
      <c r="R4271" t="e">
        <v>#VALUE!</v>
      </c>
      <c r="S4271" t="s">
        <v>35</v>
      </c>
    </row>
    <row r="4272" spans="12:19" x14ac:dyDescent="0.25">
      <c r="L4272" t="str">
        <f t="shared" si="292"/>
        <v/>
      </c>
      <c r="M4272" t="str">
        <f t="shared" si="293"/>
        <v/>
      </c>
    </row>
    <row r="4273" spans="12:19" x14ac:dyDescent="0.25">
      <c r="L4273" t="str">
        <f t="shared" si="292"/>
        <v/>
      </c>
      <c r="M4273" t="str">
        <f t="shared" si="293"/>
        <v/>
      </c>
    </row>
    <row r="4274" spans="12:19" x14ac:dyDescent="0.25">
      <c r="L4274" t="str">
        <f t="shared" si="292"/>
        <v/>
      </c>
      <c r="M4274" t="str">
        <f t="shared" si="293"/>
        <v/>
      </c>
      <c r="N4274" t="s">
        <v>32</v>
      </c>
      <c r="O4274" t="s">
        <v>33</v>
      </c>
      <c r="P4274" t="s">
        <v>34</v>
      </c>
    </row>
    <row r="4275" spans="12:19" x14ac:dyDescent="0.25">
      <c r="L4275" t="str">
        <f t="shared" si="292"/>
        <v/>
      </c>
      <c r="M4275" t="str">
        <f t="shared" si="293"/>
        <v/>
      </c>
      <c r="N4275" t="e">
        <f>COS(RADIANS(M4275))</f>
        <v>#VALUE!</v>
      </c>
      <c r="O4275" t="str">
        <f>IFERROR(-COS(RADIANS(DEGREES(ASIN(((SIN(RADIANS(M4275)))*$C$26)/(SQRT((((SIN(RADIANS(M4275)))*$C$26)^2)+(($C$22-$C$25-(((SIN(RADIANS(90-M4275)))*$C$26))-$C$23)^2))))))),"")</f>
        <v/>
      </c>
      <c r="P4275" t="e">
        <f>N4275</f>
        <v>#VALUE!</v>
      </c>
      <c r="R4275">
        <v>0</v>
      </c>
    </row>
    <row r="4276" spans="12:19" x14ac:dyDescent="0.25">
      <c r="L4276" t="str">
        <f t="shared" si="292"/>
        <v/>
      </c>
      <c r="M4276" t="str">
        <f t="shared" si="293"/>
        <v/>
      </c>
      <c r="N4276" t="e">
        <f>SIN(RADIANS(M4275))</f>
        <v>#VALUE!</v>
      </c>
      <c r="O4276" t="e">
        <f>SIN(RADIANS(DEGREES(ASIN(((SIN(RADIANS(M4275)))*$C$26)/(SQRT((((SIN(RADIANS(M4275)))*$C$26)^2)+(($C$22-$C$25-(((SIN(RADIANS(90-M4275)))*$C$26))-$C$23)^2)))))))</f>
        <v>#VALUE!</v>
      </c>
      <c r="P4276" t="e">
        <f>N4276</f>
        <v>#VALUE!</v>
      </c>
      <c r="R4276">
        <f>$C$6</f>
        <v>1333.5</v>
      </c>
    </row>
    <row r="4277" spans="12:19" x14ac:dyDescent="0.25">
      <c r="L4277" t="str">
        <f t="shared" si="292"/>
        <v/>
      </c>
      <c r="M4277" t="str">
        <f t="shared" si="293"/>
        <v/>
      </c>
      <c r="N4277">
        <v>0</v>
      </c>
      <c r="O4277" t="e">
        <f>$C$23*O4276</f>
        <v>#VALUE!</v>
      </c>
      <c r="P4277" t="e">
        <f>$C$22*P4276</f>
        <v>#VALUE!</v>
      </c>
      <c r="R4277">
        <f>$C$20*$C$6</f>
        <v>25325.832000000002</v>
      </c>
    </row>
    <row r="4278" spans="12:19" x14ac:dyDescent="0.25">
      <c r="L4278" t="str">
        <f t="shared" si="292"/>
        <v/>
      </c>
      <c r="M4278" t="str">
        <f t="shared" si="293"/>
        <v/>
      </c>
    </row>
    <row r="4279" spans="12:19" x14ac:dyDescent="0.25">
      <c r="L4279" t="str">
        <f t="shared" si="292"/>
        <v/>
      </c>
      <c r="M4279" t="str">
        <f t="shared" si="293"/>
        <v/>
      </c>
      <c r="N4279" t="e">
        <f t="array" ref="N4279:P4281">MINVERSE(N4275:P4277)</f>
        <v>#VALUE!</v>
      </c>
      <c r="O4279" t="e">
        <v>#VALUE!</v>
      </c>
      <c r="P4279" t="e">
        <v>#VALUE!</v>
      </c>
      <c r="R4279" t="e">
        <f t="array" ref="R4279:R4281">MMULT(N4279:P4281,R4275:R4277)</f>
        <v>#VALUE!</v>
      </c>
      <c r="S4279" t="s">
        <v>35</v>
      </c>
    </row>
    <row r="4280" spans="12:19" x14ac:dyDescent="0.25">
      <c r="L4280" t="str">
        <f t="shared" si="292"/>
        <v/>
      </c>
      <c r="M4280" t="str">
        <f t="shared" si="293"/>
        <v/>
      </c>
      <c r="N4280" t="e">
        <v>#VALUE!</v>
      </c>
      <c r="O4280" t="e">
        <v>#VALUE!</v>
      </c>
      <c r="P4280" t="e">
        <v>#VALUE!</v>
      </c>
      <c r="R4280" t="e">
        <v>#VALUE!</v>
      </c>
      <c r="S4280" t="s">
        <v>35</v>
      </c>
    </row>
    <row r="4281" spans="12:19" x14ac:dyDescent="0.25">
      <c r="L4281" t="str">
        <f t="shared" si="292"/>
        <v/>
      </c>
      <c r="M4281" t="str">
        <f t="shared" si="293"/>
        <v/>
      </c>
      <c r="N4281" t="e">
        <v>#VALUE!</v>
      </c>
      <c r="O4281" t="e">
        <v>#VALUE!</v>
      </c>
      <c r="P4281" t="e">
        <v>#VALUE!</v>
      </c>
      <c r="R4281" t="e">
        <v>#VALUE!</v>
      </c>
      <c r="S4281" t="s">
        <v>35</v>
      </c>
    </row>
    <row r="4282" spans="12:19" x14ac:dyDescent="0.25">
      <c r="L4282" t="str">
        <f t="shared" si="292"/>
        <v/>
      </c>
      <c r="M4282" t="str">
        <f t="shared" si="293"/>
        <v/>
      </c>
    </row>
    <row r="4283" spans="12:19" x14ac:dyDescent="0.25">
      <c r="L4283" t="str">
        <f t="shared" si="292"/>
        <v/>
      </c>
      <c r="M4283" t="str">
        <f t="shared" si="293"/>
        <v/>
      </c>
    </row>
    <row r="4284" spans="12:19" x14ac:dyDescent="0.25">
      <c r="L4284" t="str">
        <f t="shared" si="292"/>
        <v/>
      </c>
      <c r="M4284" t="str">
        <f t="shared" si="293"/>
        <v/>
      </c>
      <c r="N4284" t="s">
        <v>32</v>
      </c>
      <c r="O4284" t="s">
        <v>33</v>
      </c>
      <c r="P4284" t="s">
        <v>34</v>
      </c>
    </row>
    <row r="4285" spans="12:19" x14ac:dyDescent="0.25">
      <c r="L4285" t="str">
        <f t="shared" si="292"/>
        <v/>
      </c>
      <c r="M4285" t="str">
        <f t="shared" si="293"/>
        <v/>
      </c>
      <c r="N4285" t="e">
        <f>COS(RADIANS(M4285))</f>
        <v>#VALUE!</v>
      </c>
      <c r="O4285" t="str">
        <f>IFERROR(-COS(RADIANS(DEGREES(ASIN(((SIN(RADIANS(M4285)))*$C$26)/(SQRT((((SIN(RADIANS(M4285)))*$C$26)^2)+(($C$22-$C$25-(((SIN(RADIANS(90-M4285)))*$C$26))-$C$23)^2))))))),"")</f>
        <v/>
      </c>
      <c r="P4285" t="e">
        <f>N4285</f>
        <v>#VALUE!</v>
      </c>
      <c r="R4285">
        <v>0</v>
      </c>
    </row>
    <row r="4286" spans="12:19" x14ac:dyDescent="0.25">
      <c r="L4286" t="str">
        <f t="shared" si="292"/>
        <v/>
      </c>
      <c r="M4286" t="str">
        <f t="shared" si="293"/>
        <v/>
      </c>
      <c r="N4286" t="e">
        <f>SIN(RADIANS(M4285))</f>
        <v>#VALUE!</v>
      </c>
      <c r="O4286" t="e">
        <f>SIN(RADIANS(DEGREES(ASIN(((SIN(RADIANS(M4285)))*$C$26)/(SQRT((((SIN(RADIANS(M4285)))*$C$26)^2)+(($C$22-$C$25-(((SIN(RADIANS(90-M4285)))*$C$26))-$C$23)^2)))))))</f>
        <v>#VALUE!</v>
      </c>
      <c r="P4286" t="e">
        <f>N4286</f>
        <v>#VALUE!</v>
      </c>
      <c r="R4286">
        <f>$C$6</f>
        <v>1333.5</v>
      </c>
    </row>
    <row r="4287" spans="12:19" x14ac:dyDescent="0.25">
      <c r="L4287" t="str">
        <f t="shared" si="292"/>
        <v/>
      </c>
      <c r="M4287" t="str">
        <f t="shared" si="293"/>
        <v/>
      </c>
      <c r="N4287">
        <v>0</v>
      </c>
      <c r="O4287" t="e">
        <f>$C$23*O4286</f>
        <v>#VALUE!</v>
      </c>
      <c r="P4287" t="e">
        <f>$C$22*P4286</f>
        <v>#VALUE!</v>
      </c>
      <c r="R4287">
        <f>$C$20*$C$6</f>
        <v>25325.832000000002</v>
      </c>
    </row>
    <row r="4288" spans="12:19" x14ac:dyDescent="0.25">
      <c r="L4288" t="str">
        <f t="shared" si="292"/>
        <v/>
      </c>
      <c r="M4288" t="str">
        <f t="shared" si="293"/>
        <v/>
      </c>
    </row>
    <row r="4289" spans="12:19" x14ac:dyDescent="0.25">
      <c r="L4289" t="str">
        <f t="shared" si="292"/>
        <v/>
      </c>
      <c r="M4289" t="str">
        <f t="shared" si="293"/>
        <v/>
      </c>
      <c r="N4289" t="e">
        <f t="array" ref="N4289:P4291">MINVERSE(N4285:P4287)</f>
        <v>#VALUE!</v>
      </c>
      <c r="O4289" t="e">
        <v>#VALUE!</v>
      </c>
      <c r="P4289" t="e">
        <v>#VALUE!</v>
      </c>
      <c r="R4289" t="e">
        <f t="array" ref="R4289:R4291">MMULT(N4289:P4291,R4285:R4287)</f>
        <v>#VALUE!</v>
      </c>
      <c r="S4289" t="s">
        <v>35</v>
      </c>
    </row>
    <row r="4290" spans="12:19" x14ac:dyDescent="0.25">
      <c r="L4290" t="str">
        <f t="shared" si="292"/>
        <v/>
      </c>
      <c r="M4290" t="str">
        <f t="shared" si="293"/>
        <v/>
      </c>
      <c r="N4290" t="e">
        <v>#VALUE!</v>
      </c>
      <c r="O4290" t="e">
        <v>#VALUE!</v>
      </c>
      <c r="P4290" t="e">
        <v>#VALUE!</v>
      </c>
      <c r="R4290" t="e">
        <v>#VALUE!</v>
      </c>
      <c r="S4290" t="s">
        <v>35</v>
      </c>
    </row>
    <row r="4291" spans="12:19" x14ac:dyDescent="0.25">
      <c r="L4291" t="str">
        <f t="shared" si="292"/>
        <v/>
      </c>
      <c r="M4291" t="str">
        <f t="shared" si="293"/>
        <v/>
      </c>
      <c r="N4291" t="e">
        <v>#VALUE!</v>
      </c>
      <c r="O4291" t="e">
        <v>#VALUE!</v>
      </c>
      <c r="P4291" t="e">
        <v>#VALUE!</v>
      </c>
      <c r="R4291" t="e">
        <v>#VALUE!</v>
      </c>
      <c r="S4291" t="s">
        <v>35</v>
      </c>
    </row>
    <row r="4292" spans="12:19" x14ac:dyDescent="0.25">
      <c r="L4292" t="str">
        <f t="shared" si="292"/>
        <v/>
      </c>
      <c r="M4292" t="str">
        <f t="shared" si="293"/>
        <v/>
      </c>
    </row>
    <row r="4293" spans="12:19" x14ac:dyDescent="0.25">
      <c r="L4293" t="str">
        <f t="shared" si="292"/>
        <v/>
      </c>
      <c r="M4293" t="str">
        <f t="shared" si="293"/>
        <v/>
      </c>
    </row>
    <row r="4294" spans="12:19" x14ac:dyDescent="0.25">
      <c r="L4294" t="str">
        <f t="shared" si="292"/>
        <v/>
      </c>
      <c r="M4294" t="str">
        <f t="shared" si="293"/>
        <v/>
      </c>
      <c r="N4294" t="s">
        <v>32</v>
      </c>
      <c r="O4294" t="s">
        <v>33</v>
      </c>
      <c r="P4294" t="s">
        <v>34</v>
      </c>
    </row>
    <row r="4295" spans="12:19" x14ac:dyDescent="0.25">
      <c r="L4295" t="str">
        <f t="shared" si="292"/>
        <v/>
      </c>
      <c r="M4295" t="str">
        <f t="shared" si="293"/>
        <v/>
      </c>
      <c r="N4295" t="e">
        <f>COS(RADIANS(M4295))</f>
        <v>#VALUE!</v>
      </c>
      <c r="O4295" t="str">
        <f>IFERROR(-COS(RADIANS(DEGREES(ASIN(((SIN(RADIANS(M4295)))*$C$26)/(SQRT((((SIN(RADIANS(M4295)))*$C$26)^2)+(($C$22-$C$25-(((SIN(RADIANS(90-M4295)))*$C$26))-$C$23)^2))))))),"")</f>
        <v/>
      </c>
      <c r="P4295" t="e">
        <f>N4295</f>
        <v>#VALUE!</v>
      </c>
      <c r="R4295">
        <v>0</v>
      </c>
    </row>
    <row r="4296" spans="12:19" x14ac:dyDescent="0.25">
      <c r="L4296" t="str">
        <f t="shared" si="292"/>
        <v/>
      </c>
      <c r="M4296" t="str">
        <f t="shared" si="293"/>
        <v/>
      </c>
      <c r="N4296" t="e">
        <f>SIN(RADIANS(M4295))</f>
        <v>#VALUE!</v>
      </c>
      <c r="O4296" t="e">
        <f>SIN(RADIANS(DEGREES(ASIN(((SIN(RADIANS(M4295)))*$C$26)/(SQRT((((SIN(RADIANS(M4295)))*$C$26)^2)+(($C$22-$C$25-(((SIN(RADIANS(90-M4295)))*$C$26))-$C$23)^2)))))))</f>
        <v>#VALUE!</v>
      </c>
      <c r="P4296" t="e">
        <f>N4296</f>
        <v>#VALUE!</v>
      </c>
      <c r="R4296">
        <f>$C$6</f>
        <v>1333.5</v>
      </c>
    </row>
    <row r="4297" spans="12:19" x14ac:dyDescent="0.25">
      <c r="L4297" t="str">
        <f t="shared" si="292"/>
        <v/>
      </c>
      <c r="M4297" t="str">
        <f t="shared" si="293"/>
        <v/>
      </c>
      <c r="N4297">
        <v>0</v>
      </c>
      <c r="O4297" t="e">
        <f>$C$23*O4296</f>
        <v>#VALUE!</v>
      </c>
      <c r="P4297" t="e">
        <f>$C$22*P4296</f>
        <v>#VALUE!</v>
      </c>
      <c r="R4297">
        <f>$C$20*$C$6</f>
        <v>25325.832000000002</v>
      </c>
    </row>
    <row r="4298" spans="12:19" x14ac:dyDescent="0.25">
      <c r="L4298" t="str">
        <f t="shared" si="292"/>
        <v/>
      </c>
      <c r="M4298" t="str">
        <f t="shared" si="293"/>
        <v/>
      </c>
    </row>
    <row r="4299" spans="12:19" x14ac:dyDescent="0.25">
      <c r="L4299" t="str">
        <f t="shared" si="292"/>
        <v/>
      </c>
      <c r="M4299" t="str">
        <f t="shared" si="293"/>
        <v/>
      </c>
      <c r="N4299" t="e">
        <f t="array" ref="N4299:P4301">MINVERSE(N4295:P4297)</f>
        <v>#VALUE!</v>
      </c>
      <c r="O4299" t="e">
        <v>#VALUE!</v>
      </c>
      <c r="P4299" t="e">
        <v>#VALUE!</v>
      </c>
      <c r="R4299" t="e">
        <f t="array" ref="R4299:R4301">MMULT(N4299:P4301,R4295:R4297)</f>
        <v>#VALUE!</v>
      </c>
      <c r="S4299" t="s">
        <v>35</v>
      </c>
    </row>
    <row r="4300" spans="12:19" x14ac:dyDescent="0.25">
      <c r="L4300" t="str">
        <f t="shared" ref="L4300:L4363" si="294">IF(M4300="","",L4290+1)</f>
        <v/>
      </c>
      <c r="M4300" t="str">
        <f t="shared" si="293"/>
        <v/>
      </c>
      <c r="N4300" t="e">
        <v>#VALUE!</v>
      </c>
      <c r="O4300" t="e">
        <v>#VALUE!</v>
      </c>
      <c r="P4300" t="e">
        <v>#VALUE!</v>
      </c>
      <c r="R4300" t="e">
        <v>#VALUE!</v>
      </c>
      <c r="S4300" t="s">
        <v>35</v>
      </c>
    </row>
    <row r="4301" spans="12:19" x14ac:dyDescent="0.25">
      <c r="L4301" t="str">
        <f t="shared" si="294"/>
        <v/>
      </c>
      <c r="M4301" t="str">
        <f t="shared" si="293"/>
        <v/>
      </c>
      <c r="N4301" t="e">
        <v>#VALUE!</v>
      </c>
      <c r="O4301" t="e">
        <v>#VALUE!</v>
      </c>
      <c r="P4301" t="e">
        <v>#VALUE!</v>
      </c>
      <c r="R4301" t="e">
        <v>#VALUE!</v>
      </c>
      <c r="S4301" t="s">
        <v>35</v>
      </c>
    </row>
    <row r="4302" spans="12:19" x14ac:dyDescent="0.25">
      <c r="L4302" t="str">
        <f t="shared" si="294"/>
        <v/>
      </c>
      <c r="M4302" t="str">
        <f t="shared" si="293"/>
        <v/>
      </c>
    </row>
    <row r="4303" spans="12:19" x14ac:dyDescent="0.25">
      <c r="L4303" t="str">
        <f t="shared" si="294"/>
        <v/>
      </c>
      <c r="M4303" t="str">
        <f t="shared" si="293"/>
        <v/>
      </c>
    </row>
    <row r="4304" spans="12:19" x14ac:dyDescent="0.25">
      <c r="L4304" t="str">
        <f t="shared" si="294"/>
        <v/>
      </c>
      <c r="M4304" t="str">
        <f t="shared" si="293"/>
        <v/>
      </c>
      <c r="N4304" t="s">
        <v>32</v>
      </c>
      <c r="O4304" t="s">
        <v>33</v>
      </c>
      <c r="P4304" t="s">
        <v>34</v>
      </c>
    </row>
    <row r="4305" spans="12:19" x14ac:dyDescent="0.25">
      <c r="L4305" t="str">
        <f t="shared" si="294"/>
        <v/>
      </c>
      <c r="M4305" t="str">
        <f t="shared" si="293"/>
        <v/>
      </c>
      <c r="N4305" t="e">
        <f>COS(RADIANS(M4305))</f>
        <v>#VALUE!</v>
      </c>
      <c r="O4305" t="str">
        <f>IFERROR(-COS(RADIANS(DEGREES(ASIN(((SIN(RADIANS(M4305)))*$C$26)/(SQRT((((SIN(RADIANS(M4305)))*$C$26)^2)+(($C$22-$C$25-(((SIN(RADIANS(90-M4305)))*$C$26))-$C$23)^2))))))),"")</f>
        <v/>
      </c>
      <c r="P4305" t="e">
        <f>N4305</f>
        <v>#VALUE!</v>
      </c>
      <c r="R4305">
        <v>0</v>
      </c>
    </row>
    <row r="4306" spans="12:19" x14ac:dyDescent="0.25">
      <c r="L4306" t="str">
        <f t="shared" si="294"/>
        <v/>
      </c>
      <c r="M4306" t="str">
        <f t="shared" si="293"/>
        <v/>
      </c>
      <c r="N4306" t="e">
        <f>SIN(RADIANS(M4305))</f>
        <v>#VALUE!</v>
      </c>
      <c r="O4306" t="e">
        <f>SIN(RADIANS(DEGREES(ASIN(((SIN(RADIANS(M4305)))*$C$26)/(SQRT((((SIN(RADIANS(M4305)))*$C$26)^2)+(($C$22-$C$25-(((SIN(RADIANS(90-M4305)))*$C$26))-$C$23)^2)))))))</f>
        <v>#VALUE!</v>
      </c>
      <c r="P4306" t="e">
        <f>N4306</f>
        <v>#VALUE!</v>
      </c>
      <c r="R4306">
        <f>$C$6</f>
        <v>1333.5</v>
      </c>
    </row>
    <row r="4307" spans="12:19" x14ac:dyDescent="0.25">
      <c r="L4307" t="str">
        <f t="shared" si="294"/>
        <v/>
      </c>
      <c r="M4307" t="str">
        <f t="shared" si="293"/>
        <v/>
      </c>
      <c r="N4307">
        <v>0</v>
      </c>
      <c r="O4307" t="e">
        <f>$C$23*O4306</f>
        <v>#VALUE!</v>
      </c>
      <c r="P4307" t="e">
        <f>$C$22*P4306</f>
        <v>#VALUE!</v>
      </c>
      <c r="R4307">
        <f>$C$20*$C$6</f>
        <v>25325.832000000002</v>
      </c>
    </row>
    <row r="4308" spans="12:19" x14ac:dyDescent="0.25">
      <c r="L4308" t="str">
        <f t="shared" si="294"/>
        <v/>
      </c>
      <c r="M4308" t="str">
        <f t="shared" si="293"/>
        <v/>
      </c>
    </row>
    <row r="4309" spans="12:19" x14ac:dyDescent="0.25">
      <c r="L4309" t="str">
        <f t="shared" si="294"/>
        <v/>
      </c>
      <c r="M4309" t="str">
        <f t="shared" si="293"/>
        <v/>
      </c>
      <c r="N4309" t="e">
        <f t="array" ref="N4309:P4311">MINVERSE(N4305:P4307)</f>
        <v>#VALUE!</v>
      </c>
      <c r="O4309" t="e">
        <v>#VALUE!</v>
      </c>
      <c r="P4309" t="e">
        <v>#VALUE!</v>
      </c>
      <c r="R4309" t="e">
        <f t="array" ref="R4309:R4311">MMULT(N4309:P4311,R4305:R4307)</f>
        <v>#VALUE!</v>
      </c>
      <c r="S4309" t="s">
        <v>35</v>
      </c>
    </row>
    <row r="4310" spans="12:19" x14ac:dyDescent="0.25">
      <c r="L4310" t="str">
        <f t="shared" si="294"/>
        <v/>
      </c>
      <c r="M4310" t="str">
        <f t="shared" si="293"/>
        <v/>
      </c>
      <c r="N4310" t="e">
        <v>#VALUE!</v>
      </c>
      <c r="O4310" t="e">
        <v>#VALUE!</v>
      </c>
      <c r="P4310" t="e">
        <v>#VALUE!</v>
      </c>
      <c r="R4310" t="e">
        <v>#VALUE!</v>
      </c>
      <c r="S4310" t="s">
        <v>35</v>
      </c>
    </row>
    <row r="4311" spans="12:19" x14ac:dyDescent="0.25">
      <c r="L4311" t="str">
        <f t="shared" si="294"/>
        <v/>
      </c>
      <c r="M4311" t="str">
        <f t="shared" si="293"/>
        <v/>
      </c>
      <c r="N4311" t="e">
        <v>#VALUE!</v>
      </c>
      <c r="O4311" t="e">
        <v>#VALUE!</v>
      </c>
      <c r="P4311" t="e">
        <v>#VALUE!</v>
      </c>
      <c r="R4311" t="e">
        <v>#VALUE!</v>
      </c>
      <c r="S4311" t="s">
        <v>35</v>
      </c>
    </row>
    <row r="4312" spans="12:19" x14ac:dyDescent="0.25">
      <c r="L4312" t="str">
        <f t="shared" si="294"/>
        <v/>
      </c>
      <c r="M4312" t="str">
        <f t="shared" si="293"/>
        <v/>
      </c>
    </row>
    <row r="4313" spans="12:19" x14ac:dyDescent="0.25">
      <c r="L4313" t="str">
        <f t="shared" si="294"/>
        <v/>
      </c>
      <c r="M4313" t="str">
        <f t="shared" si="293"/>
        <v/>
      </c>
    </row>
    <row r="4314" spans="12:19" x14ac:dyDescent="0.25">
      <c r="L4314" t="str">
        <f t="shared" si="294"/>
        <v/>
      </c>
      <c r="M4314" t="str">
        <f t="shared" si="293"/>
        <v/>
      </c>
      <c r="N4314" t="s">
        <v>32</v>
      </c>
      <c r="O4314" t="s">
        <v>33</v>
      </c>
      <c r="P4314" t="s">
        <v>34</v>
      </c>
    </row>
    <row r="4315" spans="12:19" x14ac:dyDescent="0.25">
      <c r="L4315" t="str">
        <f t="shared" si="294"/>
        <v/>
      </c>
      <c r="M4315" t="str">
        <f t="shared" si="293"/>
        <v/>
      </c>
      <c r="N4315" t="e">
        <f>COS(RADIANS(M4315))</f>
        <v>#VALUE!</v>
      </c>
      <c r="O4315" t="str">
        <f>IFERROR(-COS(RADIANS(DEGREES(ASIN(((SIN(RADIANS(M4315)))*$C$26)/(SQRT((((SIN(RADIANS(M4315)))*$C$26)^2)+(($C$22-$C$25-(((SIN(RADIANS(90-M4315)))*$C$26))-$C$23)^2))))))),"")</f>
        <v/>
      </c>
      <c r="P4315" t="e">
        <f>N4315</f>
        <v>#VALUE!</v>
      </c>
      <c r="R4315">
        <v>0</v>
      </c>
    </row>
    <row r="4316" spans="12:19" x14ac:dyDescent="0.25">
      <c r="L4316" t="str">
        <f t="shared" si="294"/>
        <v/>
      </c>
      <c r="M4316" t="str">
        <f t="shared" si="293"/>
        <v/>
      </c>
      <c r="N4316" t="e">
        <f>SIN(RADIANS(M4315))</f>
        <v>#VALUE!</v>
      </c>
      <c r="O4316" t="e">
        <f>SIN(RADIANS(DEGREES(ASIN(((SIN(RADIANS(M4315)))*$C$26)/(SQRT((((SIN(RADIANS(M4315)))*$C$26)^2)+(($C$22-$C$25-(((SIN(RADIANS(90-M4315)))*$C$26))-$C$23)^2)))))))</f>
        <v>#VALUE!</v>
      </c>
      <c r="P4316" t="e">
        <f>N4316</f>
        <v>#VALUE!</v>
      </c>
      <c r="R4316">
        <f>$C$6</f>
        <v>1333.5</v>
      </c>
    </row>
    <row r="4317" spans="12:19" x14ac:dyDescent="0.25">
      <c r="L4317" t="str">
        <f t="shared" si="294"/>
        <v/>
      </c>
      <c r="M4317" t="str">
        <f t="shared" si="293"/>
        <v/>
      </c>
      <c r="N4317">
        <v>0</v>
      </c>
      <c r="O4317" t="e">
        <f>$C$23*O4316</f>
        <v>#VALUE!</v>
      </c>
      <c r="P4317" t="e">
        <f>$C$22*P4316</f>
        <v>#VALUE!</v>
      </c>
      <c r="R4317">
        <f>$C$20*$C$6</f>
        <v>25325.832000000002</v>
      </c>
    </row>
    <row r="4318" spans="12:19" x14ac:dyDescent="0.25">
      <c r="L4318" t="str">
        <f t="shared" si="294"/>
        <v/>
      </c>
      <c r="M4318" t="str">
        <f t="shared" si="293"/>
        <v/>
      </c>
    </row>
    <row r="4319" spans="12:19" x14ac:dyDescent="0.25">
      <c r="L4319" t="str">
        <f t="shared" si="294"/>
        <v/>
      </c>
      <c r="M4319" t="str">
        <f t="shared" si="293"/>
        <v/>
      </c>
      <c r="N4319" t="e">
        <f t="array" ref="N4319:P4321">MINVERSE(N4315:P4317)</f>
        <v>#VALUE!</v>
      </c>
      <c r="O4319" t="e">
        <v>#VALUE!</v>
      </c>
      <c r="P4319" t="e">
        <v>#VALUE!</v>
      </c>
      <c r="R4319" t="e">
        <f t="array" ref="R4319:R4321">MMULT(N4319:P4321,R4315:R4317)</f>
        <v>#VALUE!</v>
      </c>
      <c r="S4319" t="s">
        <v>35</v>
      </c>
    </row>
    <row r="4320" spans="12:19" x14ac:dyDescent="0.25">
      <c r="L4320" t="str">
        <f t="shared" si="294"/>
        <v/>
      </c>
      <c r="M4320" t="str">
        <f t="shared" si="293"/>
        <v/>
      </c>
      <c r="N4320" t="e">
        <v>#VALUE!</v>
      </c>
      <c r="O4320" t="e">
        <v>#VALUE!</v>
      </c>
      <c r="P4320" t="e">
        <v>#VALUE!</v>
      </c>
      <c r="R4320" t="e">
        <v>#VALUE!</v>
      </c>
      <c r="S4320" t="s">
        <v>35</v>
      </c>
    </row>
    <row r="4321" spans="12:19" x14ac:dyDescent="0.25">
      <c r="L4321" t="str">
        <f t="shared" si="294"/>
        <v/>
      </c>
      <c r="M4321" t="str">
        <f t="shared" si="293"/>
        <v/>
      </c>
      <c r="N4321" t="e">
        <v>#VALUE!</v>
      </c>
      <c r="O4321" t="e">
        <v>#VALUE!</v>
      </c>
      <c r="P4321" t="e">
        <v>#VALUE!</v>
      </c>
      <c r="R4321" t="e">
        <v>#VALUE!</v>
      </c>
      <c r="S4321" t="s">
        <v>35</v>
      </c>
    </row>
    <row r="4322" spans="12:19" x14ac:dyDescent="0.25">
      <c r="L4322" t="str">
        <f t="shared" si="294"/>
        <v/>
      </c>
      <c r="M4322" t="str">
        <f t="shared" si="293"/>
        <v/>
      </c>
    </row>
    <row r="4323" spans="12:19" x14ac:dyDescent="0.25">
      <c r="L4323" t="str">
        <f t="shared" si="294"/>
        <v/>
      </c>
      <c r="M4323" t="str">
        <f t="shared" ref="M4323:M4386" si="295">IF(M4313="","",IF(((M4313+$O$61)&gt;=$O$49+($O$61/2)),"",(M4313+$O$61)))</f>
        <v/>
      </c>
    </row>
    <row r="4324" spans="12:19" x14ac:dyDescent="0.25">
      <c r="L4324" t="str">
        <f t="shared" si="294"/>
        <v/>
      </c>
      <c r="M4324" t="str">
        <f t="shared" si="295"/>
        <v/>
      </c>
      <c r="N4324" t="s">
        <v>32</v>
      </c>
      <c r="O4324" t="s">
        <v>33</v>
      </c>
      <c r="P4324" t="s">
        <v>34</v>
      </c>
    </row>
    <row r="4325" spans="12:19" x14ac:dyDescent="0.25">
      <c r="L4325" t="str">
        <f t="shared" si="294"/>
        <v/>
      </c>
      <c r="M4325" t="str">
        <f t="shared" si="295"/>
        <v/>
      </c>
      <c r="N4325" t="e">
        <f>COS(RADIANS(M4325))</f>
        <v>#VALUE!</v>
      </c>
      <c r="O4325" t="str">
        <f>IFERROR(-COS(RADIANS(DEGREES(ASIN(((SIN(RADIANS(M4325)))*$C$26)/(SQRT((((SIN(RADIANS(M4325)))*$C$26)^2)+(($C$22-$C$25-(((SIN(RADIANS(90-M4325)))*$C$26))-$C$23)^2))))))),"")</f>
        <v/>
      </c>
      <c r="P4325" t="e">
        <f>N4325</f>
        <v>#VALUE!</v>
      </c>
      <c r="R4325">
        <v>0</v>
      </c>
    </row>
    <row r="4326" spans="12:19" x14ac:dyDescent="0.25">
      <c r="L4326" t="str">
        <f t="shared" si="294"/>
        <v/>
      </c>
      <c r="M4326" t="str">
        <f t="shared" si="295"/>
        <v/>
      </c>
      <c r="N4326" t="e">
        <f>SIN(RADIANS(M4325))</f>
        <v>#VALUE!</v>
      </c>
      <c r="O4326" t="e">
        <f>SIN(RADIANS(DEGREES(ASIN(((SIN(RADIANS(M4325)))*$C$26)/(SQRT((((SIN(RADIANS(M4325)))*$C$26)^2)+(($C$22-$C$25-(((SIN(RADIANS(90-M4325)))*$C$26))-$C$23)^2)))))))</f>
        <v>#VALUE!</v>
      </c>
      <c r="P4326" t="e">
        <f>N4326</f>
        <v>#VALUE!</v>
      </c>
      <c r="R4326">
        <f>$C$6</f>
        <v>1333.5</v>
      </c>
    </row>
    <row r="4327" spans="12:19" x14ac:dyDescent="0.25">
      <c r="L4327" t="str">
        <f t="shared" si="294"/>
        <v/>
      </c>
      <c r="M4327" t="str">
        <f t="shared" si="295"/>
        <v/>
      </c>
      <c r="N4327">
        <v>0</v>
      </c>
      <c r="O4327" t="e">
        <f>$C$23*O4326</f>
        <v>#VALUE!</v>
      </c>
      <c r="P4327" t="e">
        <f>$C$22*P4326</f>
        <v>#VALUE!</v>
      </c>
      <c r="R4327">
        <f>$C$20*$C$6</f>
        <v>25325.832000000002</v>
      </c>
    </row>
    <row r="4328" spans="12:19" x14ac:dyDescent="0.25">
      <c r="L4328" t="str">
        <f t="shared" si="294"/>
        <v/>
      </c>
      <c r="M4328" t="str">
        <f t="shared" si="295"/>
        <v/>
      </c>
    </row>
    <row r="4329" spans="12:19" x14ac:dyDescent="0.25">
      <c r="L4329" t="str">
        <f t="shared" si="294"/>
        <v/>
      </c>
      <c r="M4329" t="str">
        <f t="shared" si="295"/>
        <v/>
      </c>
      <c r="N4329" t="e">
        <f t="array" ref="N4329:P4331">MINVERSE(N4325:P4327)</f>
        <v>#VALUE!</v>
      </c>
      <c r="O4329" t="e">
        <v>#VALUE!</v>
      </c>
      <c r="P4329" t="e">
        <v>#VALUE!</v>
      </c>
      <c r="R4329" t="e">
        <f t="array" ref="R4329:R4331">MMULT(N4329:P4331,R4325:R4327)</f>
        <v>#VALUE!</v>
      </c>
      <c r="S4329" t="s">
        <v>35</v>
      </c>
    </row>
    <row r="4330" spans="12:19" x14ac:dyDescent="0.25">
      <c r="L4330" t="str">
        <f t="shared" si="294"/>
        <v/>
      </c>
      <c r="M4330" t="str">
        <f t="shared" si="295"/>
        <v/>
      </c>
      <c r="N4330" t="e">
        <v>#VALUE!</v>
      </c>
      <c r="O4330" t="e">
        <v>#VALUE!</v>
      </c>
      <c r="P4330" t="e">
        <v>#VALUE!</v>
      </c>
      <c r="R4330" t="e">
        <v>#VALUE!</v>
      </c>
      <c r="S4330" t="s">
        <v>35</v>
      </c>
    </row>
    <row r="4331" spans="12:19" x14ac:dyDescent="0.25">
      <c r="L4331" t="str">
        <f t="shared" si="294"/>
        <v/>
      </c>
      <c r="M4331" t="str">
        <f t="shared" si="295"/>
        <v/>
      </c>
      <c r="N4331" t="e">
        <v>#VALUE!</v>
      </c>
      <c r="O4331" t="e">
        <v>#VALUE!</v>
      </c>
      <c r="P4331" t="e">
        <v>#VALUE!</v>
      </c>
      <c r="R4331" t="e">
        <v>#VALUE!</v>
      </c>
      <c r="S4331" t="s">
        <v>35</v>
      </c>
    </row>
    <row r="4332" spans="12:19" x14ac:dyDescent="0.25">
      <c r="L4332" t="str">
        <f t="shared" si="294"/>
        <v/>
      </c>
      <c r="M4332" t="str">
        <f t="shared" si="295"/>
        <v/>
      </c>
    </row>
    <row r="4333" spans="12:19" x14ac:dyDescent="0.25">
      <c r="L4333" t="str">
        <f t="shared" si="294"/>
        <v/>
      </c>
      <c r="M4333" t="str">
        <f t="shared" si="295"/>
        <v/>
      </c>
    </row>
    <row r="4334" spans="12:19" x14ac:dyDescent="0.25">
      <c r="L4334" t="str">
        <f t="shared" si="294"/>
        <v/>
      </c>
      <c r="M4334" t="str">
        <f t="shared" si="295"/>
        <v/>
      </c>
      <c r="N4334" t="s">
        <v>32</v>
      </c>
      <c r="O4334" t="s">
        <v>33</v>
      </c>
      <c r="P4334" t="s">
        <v>34</v>
      </c>
    </row>
    <row r="4335" spans="12:19" x14ac:dyDescent="0.25">
      <c r="L4335" t="str">
        <f t="shared" si="294"/>
        <v/>
      </c>
      <c r="M4335" t="str">
        <f t="shared" si="295"/>
        <v/>
      </c>
      <c r="N4335" t="e">
        <f>COS(RADIANS(M4335))</f>
        <v>#VALUE!</v>
      </c>
      <c r="O4335" t="str">
        <f>IFERROR(-COS(RADIANS(DEGREES(ASIN(((SIN(RADIANS(M4335)))*$C$26)/(SQRT((((SIN(RADIANS(M4335)))*$C$26)^2)+(($C$22-$C$25-(((SIN(RADIANS(90-M4335)))*$C$26))-$C$23)^2))))))),"")</f>
        <v/>
      </c>
      <c r="P4335" t="e">
        <f>N4335</f>
        <v>#VALUE!</v>
      </c>
      <c r="R4335">
        <v>0</v>
      </c>
    </row>
    <row r="4336" spans="12:19" x14ac:dyDescent="0.25">
      <c r="L4336" t="str">
        <f t="shared" si="294"/>
        <v/>
      </c>
      <c r="M4336" t="str">
        <f t="shared" si="295"/>
        <v/>
      </c>
      <c r="N4336" t="e">
        <f>SIN(RADIANS(M4335))</f>
        <v>#VALUE!</v>
      </c>
      <c r="O4336" t="e">
        <f>SIN(RADIANS(DEGREES(ASIN(((SIN(RADIANS(M4335)))*$C$26)/(SQRT((((SIN(RADIANS(M4335)))*$C$26)^2)+(($C$22-$C$25-(((SIN(RADIANS(90-M4335)))*$C$26))-$C$23)^2)))))))</f>
        <v>#VALUE!</v>
      </c>
      <c r="P4336" t="e">
        <f>N4336</f>
        <v>#VALUE!</v>
      </c>
      <c r="R4336">
        <f>$C$6</f>
        <v>1333.5</v>
      </c>
    </row>
    <row r="4337" spans="12:19" x14ac:dyDescent="0.25">
      <c r="L4337" t="str">
        <f t="shared" si="294"/>
        <v/>
      </c>
      <c r="M4337" t="str">
        <f t="shared" si="295"/>
        <v/>
      </c>
      <c r="N4337">
        <v>0</v>
      </c>
      <c r="O4337" t="e">
        <f>$C$23*O4336</f>
        <v>#VALUE!</v>
      </c>
      <c r="P4337" t="e">
        <f>$C$22*P4336</f>
        <v>#VALUE!</v>
      </c>
      <c r="R4337">
        <f>$C$20*$C$6</f>
        <v>25325.832000000002</v>
      </c>
    </row>
    <row r="4338" spans="12:19" x14ac:dyDescent="0.25">
      <c r="L4338" t="str">
        <f t="shared" si="294"/>
        <v/>
      </c>
      <c r="M4338" t="str">
        <f t="shared" si="295"/>
        <v/>
      </c>
    </row>
    <row r="4339" spans="12:19" x14ac:dyDescent="0.25">
      <c r="L4339" t="str">
        <f t="shared" si="294"/>
        <v/>
      </c>
      <c r="M4339" t="str">
        <f t="shared" si="295"/>
        <v/>
      </c>
      <c r="N4339" t="e">
        <f t="array" ref="N4339:P4341">MINVERSE(N4335:P4337)</f>
        <v>#VALUE!</v>
      </c>
      <c r="O4339" t="e">
        <v>#VALUE!</v>
      </c>
      <c r="P4339" t="e">
        <v>#VALUE!</v>
      </c>
      <c r="R4339" t="e">
        <f t="array" ref="R4339:R4341">MMULT(N4339:P4341,R4335:R4337)</f>
        <v>#VALUE!</v>
      </c>
      <c r="S4339" t="s">
        <v>35</v>
      </c>
    </row>
    <row r="4340" spans="12:19" x14ac:dyDescent="0.25">
      <c r="L4340" t="str">
        <f t="shared" si="294"/>
        <v/>
      </c>
      <c r="M4340" t="str">
        <f t="shared" si="295"/>
        <v/>
      </c>
      <c r="N4340" t="e">
        <v>#VALUE!</v>
      </c>
      <c r="O4340" t="e">
        <v>#VALUE!</v>
      </c>
      <c r="P4340" t="e">
        <v>#VALUE!</v>
      </c>
      <c r="R4340" t="e">
        <v>#VALUE!</v>
      </c>
      <c r="S4340" t="s">
        <v>35</v>
      </c>
    </row>
    <row r="4341" spans="12:19" x14ac:dyDescent="0.25">
      <c r="L4341" t="str">
        <f t="shared" si="294"/>
        <v/>
      </c>
      <c r="M4341" t="str">
        <f t="shared" si="295"/>
        <v/>
      </c>
      <c r="N4341" t="e">
        <v>#VALUE!</v>
      </c>
      <c r="O4341" t="e">
        <v>#VALUE!</v>
      </c>
      <c r="P4341" t="e">
        <v>#VALUE!</v>
      </c>
      <c r="R4341" t="e">
        <v>#VALUE!</v>
      </c>
      <c r="S4341" t="s">
        <v>35</v>
      </c>
    </row>
    <row r="4342" spans="12:19" x14ac:dyDescent="0.25">
      <c r="L4342" t="str">
        <f t="shared" si="294"/>
        <v/>
      </c>
      <c r="M4342" t="str">
        <f t="shared" si="295"/>
        <v/>
      </c>
    </row>
    <row r="4343" spans="12:19" x14ac:dyDescent="0.25">
      <c r="L4343" t="str">
        <f t="shared" si="294"/>
        <v/>
      </c>
      <c r="M4343" t="str">
        <f t="shared" si="295"/>
        <v/>
      </c>
    </row>
    <row r="4344" spans="12:19" x14ac:dyDescent="0.25">
      <c r="L4344" t="str">
        <f t="shared" si="294"/>
        <v/>
      </c>
      <c r="M4344" t="str">
        <f t="shared" si="295"/>
        <v/>
      </c>
      <c r="N4344" t="s">
        <v>32</v>
      </c>
      <c r="O4344" t="s">
        <v>33</v>
      </c>
      <c r="P4344" t="s">
        <v>34</v>
      </c>
    </row>
    <row r="4345" spans="12:19" x14ac:dyDescent="0.25">
      <c r="L4345" t="str">
        <f t="shared" si="294"/>
        <v/>
      </c>
      <c r="M4345" t="str">
        <f t="shared" si="295"/>
        <v/>
      </c>
      <c r="N4345" t="e">
        <f>COS(RADIANS(M4345))</f>
        <v>#VALUE!</v>
      </c>
      <c r="O4345" t="str">
        <f>IFERROR(-COS(RADIANS(DEGREES(ASIN(((SIN(RADIANS(M4345)))*$C$26)/(SQRT((((SIN(RADIANS(M4345)))*$C$26)^2)+(($C$22-$C$25-(((SIN(RADIANS(90-M4345)))*$C$26))-$C$23)^2))))))),"")</f>
        <v/>
      </c>
      <c r="P4345" t="e">
        <f>N4345</f>
        <v>#VALUE!</v>
      </c>
      <c r="R4345">
        <v>0</v>
      </c>
    </row>
    <row r="4346" spans="12:19" x14ac:dyDescent="0.25">
      <c r="L4346" t="str">
        <f t="shared" si="294"/>
        <v/>
      </c>
      <c r="M4346" t="str">
        <f t="shared" si="295"/>
        <v/>
      </c>
      <c r="N4346" t="e">
        <f>SIN(RADIANS(M4345))</f>
        <v>#VALUE!</v>
      </c>
      <c r="O4346" t="e">
        <f>SIN(RADIANS(DEGREES(ASIN(((SIN(RADIANS(M4345)))*$C$26)/(SQRT((((SIN(RADIANS(M4345)))*$C$26)^2)+(($C$22-$C$25-(((SIN(RADIANS(90-M4345)))*$C$26))-$C$23)^2)))))))</f>
        <v>#VALUE!</v>
      </c>
      <c r="P4346" t="e">
        <f>N4346</f>
        <v>#VALUE!</v>
      </c>
      <c r="R4346">
        <f>$C$6</f>
        <v>1333.5</v>
      </c>
    </row>
    <row r="4347" spans="12:19" x14ac:dyDescent="0.25">
      <c r="L4347" t="str">
        <f t="shared" si="294"/>
        <v/>
      </c>
      <c r="M4347" t="str">
        <f t="shared" si="295"/>
        <v/>
      </c>
      <c r="N4347">
        <v>0</v>
      </c>
      <c r="O4347" t="e">
        <f>$C$23*O4346</f>
        <v>#VALUE!</v>
      </c>
      <c r="P4347" t="e">
        <f>$C$22*P4346</f>
        <v>#VALUE!</v>
      </c>
      <c r="R4347">
        <f>$C$20*$C$6</f>
        <v>25325.832000000002</v>
      </c>
    </row>
    <row r="4348" spans="12:19" x14ac:dyDescent="0.25">
      <c r="L4348" t="str">
        <f t="shared" si="294"/>
        <v/>
      </c>
      <c r="M4348" t="str">
        <f t="shared" si="295"/>
        <v/>
      </c>
    </row>
    <row r="4349" spans="12:19" x14ac:dyDescent="0.25">
      <c r="L4349" t="str">
        <f t="shared" si="294"/>
        <v/>
      </c>
      <c r="M4349" t="str">
        <f t="shared" si="295"/>
        <v/>
      </c>
      <c r="N4349" t="e">
        <f t="array" ref="N4349:P4351">MINVERSE(N4345:P4347)</f>
        <v>#VALUE!</v>
      </c>
      <c r="O4349" t="e">
        <v>#VALUE!</v>
      </c>
      <c r="P4349" t="e">
        <v>#VALUE!</v>
      </c>
      <c r="R4349" t="e">
        <f t="array" ref="R4349:R4351">MMULT(N4349:P4351,R4345:R4347)</f>
        <v>#VALUE!</v>
      </c>
      <c r="S4349" t="s">
        <v>35</v>
      </c>
    </row>
    <row r="4350" spans="12:19" x14ac:dyDescent="0.25">
      <c r="L4350" t="str">
        <f t="shared" si="294"/>
        <v/>
      </c>
      <c r="M4350" t="str">
        <f t="shared" si="295"/>
        <v/>
      </c>
      <c r="N4350" t="e">
        <v>#VALUE!</v>
      </c>
      <c r="O4350" t="e">
        <v>#VALUE!</v>
      </c>
      <c r="P4350" t="e">
        <v>#VALUE!</v>
      </c>
      <c r="R4350" t="e">
        <v>#VALUE!</v>
      </c>
      <c r="S4350" t="s">
        <v>35</v>
      </c>
    </row>
    <row r="4351" spans="12:19" x14ac:dyDescent="0.25">
      <c r="L4351" t="str">
        <f t="shared" si="294"/>
        <v/>
      </c>
      <c r="M4351" t="str">
        <f t="shared" si="295"/>
        <v/>
      </c>
      <c r="N4351" t="e">
        <v>#VALUE!</v>
      </c>
      <c r="O4351" t="e">
        <v>#VALUE!</v>
      </c>
      <c r="P4351" t="e">
        <v>#VALUE!</v>
      </c>
      <c r="R4351" t="e">
        <v>#VALUE!</v>
      </c>
      <c r="S4351" t="s">
        <v>35</v>
      </c>
    </row>
    <row r="4352" spans="12:19" x14ac:dyDescent="0.25">
      <c r="L4352" t="str">
        <f t="shared" si="294"/>
        <v/>
      </c>
      <c r="M4352" t="str">
        <f t="shared" si="295"/>
        <v/>
      </c>
    </row>
    <row r="4353" spans="12:19" x14ac:dyDescent="0.25">
      <c r="L4353" t="str">
        <f t="shared" si="294"/>
        <v/>
      </c>
      <c r="M4353" t="str">
        <f t="shared" si="295"/>
        <v/>
      </c>
    </row>
    <row r="4354" spans="12:19" x14ac:dyDescent="0.25">
      <c r="L4354" t="str">
        <f t="shared" si="294"/>
        <v/>
      </c>
      <c r="M4354" t="str">
        <f t="shared" si="295"/>
        <v/>
      </c>
      <c r="N4354" t="s">
        <v>32</v>
      </c>
      <c r="O4354" t="s">
        <v>33</v>
      </c>
      <c r="P4354" t="s">
        <v>34</v>
      </c>
    </row>
    <row r="4355" spans="12:19" x14ac:dyDescent="0.25">
      <c r="L4355" t="str">
        <f t="shared" si="294"/>
        <v/>
      </c>
      <c r="M4355" t="str">
        <f t="shared" si="295"/>
        <v/>
      </c>
      <c r="N4355" t="e">
        <f>COS(RADIANS(M4355))</f>
        <v>#VALUE!</v>
      </c>
      <c r="O4355" t="str">
        <f>IFERROR(-COS(RADIANS(DEGREES(ASIN(((SIN(RADIANS(M4355)))*$C$26)/(SQRT((((SIN(RADIANS(M4355)))*$C$26)^2)+(($C$22-$C$25-(((SIN(RADIANS(90-M4355)))*$C$26))-$C$23)^2))))))),"")</f>
        <v/>
      </c>
      <c r="P4355" t="e">
        <f>N4355</f>
        <v>#VALUE!</v>
      </c>
      <c r="R4355">
        <v>0</v>
      </c>
    </row>
    <row r="4356" spans="12:19" x14ac:dyDescent="0.25">
      <c r="L4356" t="str">
        <f t="shared" si="294"/>
        <v/>
      </c>
      <c r="M4356" t="str">
        <f t="shared" si="295"/>
        <v/>
      </c>
      <c r="N4356" t="e">
        <f>SIN(RADIANS(M4355))</f>
        <v>#VALUE!</v>
      </c>
      <c r="O4356" t="e">
        <f>SIN(RADIANS(DEGREES(ASIN(((SIN(RADIANS(M4355)))*$C$26)/(SQRT((((SIN(RADIANS(M4355)))*$C$26)^2)+(($C$22-$C$25-(((SIN(RADIANS(90-M4355)))*$C$26))-$C$23)^2)))))))</f>
        <v>#VALUE!</v>
      </c>
      <c r="P4356" t="e">
        <f>N4356</f>
        <v>#VALUE!</v>
      </c>
      <c r="R4356">
        <f>$C$6</f>
        <v>1333.5</v>
      </c>
    </row>
    <row r="4357" spans="12:19" x14ac:dyDescent="0.25">
      <c r="L4357" t="str">
        <f t="shared" si="294"/>
        <v/>
      </c>
      <c r="M4357" t="str">
        <f t="shared" si="295"/>
        <v/>
      </c>
      <c r="N4357">
        <v>0</v>
      </c>
      <c r="O4357" t="e">
        <f>$C$23*O4356</f>
        <v>#VALUE!</v>
      </c>
      <c r="P4357" t="e">
        <f>$C$22*P4356</f>
        <v>#VALUE!</v>
      </c>
      <c r="R4357">
        <f>$C$20*$C$6</f>
        <v>25325.832000000002</v>
      </c>
    </row>
    <row r="4358" spans="12:19" x14ac:dyDescent="0.25">
      <c r="L4358" t="str">
        <f t="shared" si="294"/>
        <v/>
      </c>
      <c r="M4358" t="str">
        <f t="shared" si="295"/>
        <v/>
      </c>
    </row>
    <row r="4359" spans="12:19" x14ac:dyDescent="0.25">
      <c r="L4359" t="str">
        <f t="shared" si="294"/>
        <v/>
      </c>
      <c r="M4359" t="str">
        <f t="shared" si="295"/>
        <v/>
      </c>
      <c r="N4359" t="e">
        <f t="array" ref="N4359:P4361">MINVERSE(N4355:P4357)</f>
        <v>#VALUE!</v>
      </c>
      <c r="O4359" t="e">
        <v>#VALUE!</v>
      </c>
      <c r="P4359" t="e">
        <v>#VALUE!</v>
      </c>
      <c r="R4359" t="e">
        <f t="array" ref="R4359:R4361">MMULT(N4359:P4361,R4355:R4357)</f>
        <v>#VALUE!</v>
      </c>
      <c r="S4359" t="s">
        <v>35</v>
      </c>
    </row>
    <row r="4360" spans="12:19" x14ac:dyDescent="0.25">
      <c r="L4360" t="str">
        <f t="shared" si="294"/>
        <v/>
      </c>
      <c r="M4360" t="str">
        <f t="shared" si="295"/>
        <v/>
      </c>
      <c r="N4360" t="e">
        <v>#VALUE!</v>
      </c>
      <c r="O4360" t="e">
        <v>#VALUE!</v>
      </c>
      <c r="P4360" t="e">
        <v>#VALUE!</v>
      </c>
      <c r="R4360" t="e">
        <v>#VALUE!</v>
      </c>
      <c r="S4360" t="s">
        <v>35</v>
      </c>
    </row>
    <row r="4361" spans="12:19" x14ac:dyDescent="0.25">
      <c r="L4361" t="str">
        <f t="shared" si="294"/>
        <v/>
      </c>
      <c r="M4361" t="str">
        <f t="shared" si="295"/>
        <v/>
      </c>
      <c r="N4361" t="e">
        <v>#VALUE!</v>
      </c>
      <c r="O4361" t="e">
        <v>#VALUE!</v>
      </c>
      <c r="P4361" t="e">
        <v>#VALUE!</v>
      </c>
      <c r="R4361" t="e">
        <v>#VALUE!</v>
      </c>
      <c r="S4361" t="s">
        <v>35</v>
      </c>
    </row>
    <row r="4362" spans="12:19" x14ac:dyDescent="0.25">
      <c r="L4362" t="str">
        <f t="shared" si="294"/>
        <v/>
      </c>
      <c r="M4362" t="str">
        <f t="shared" si="295"/>
        <v/>
      </c>
    </row>
    <row r="4363" spans="12:19" x14ac:dyDescent="0.25">
      <c r="L4363" t="str">
        <f t="shared" si="294"/>
        <v/>
      </c>
      <c r="M4363" t="str">
        <f t="shared" si="295"/>
        <v/>
      </c>
    </row>
    <row r="4364" spans="12:19" x14ac:dyDescent="0.25">
      <c r="L4364" t="str">
        <f t="shared" ref="L4364:L4427" si="296">IF(M4364="","",L4354+1)</f>
        <v/>
      </c>
      <c r="M4364" t="str">
        <f t="shared" si="295"/>
        <v/>
      </c>
      <c r="N4364" t="s">
        <v>32</v>
      </c>
      <c r="O4364" t="s">
        <v>33</v>
      </c>
      <c r="P4364" t="s">
        <v>34</v>
      </c>
    </row>
    <row r="4365" spans="12:19" x14ac:dyDescent="0.25">
      <c r="L4365" t="str">
        <f t="shared" si="296"/>
        <v/>
      </c>
      <c r="M4365" t="str">
        <f t="shared" si="295"/>
        <v/>
      </c>
      <c r="N4365" t="e">
        <f>COS(RADIANS(M4365))</f>
        <v>#VALUE!</v>
      </c>
      <c r="O4365" t="str">
        <f>IFERROR(-COS(RADIANS(DEGREES(ASIN(((SIN(RADIANS(M4365)))*$C$26)/(SQRT((((SIN(RADIANS(M4365)))*$C$26)^2)+(($C$22-$C$25-(((SIN(RADIANS(90-M4365)))*$C$26))-$C$23)^2))))))),"")</f>
        <v/>
      </c>
      <c r="P4365" t="e">
        <f>N4365</f>
        <v>#VALUE!</v>
      </c>
      <c r="R4365">
        <v>0</v>
      </c>
    </row>
    <row r="4366" spans="12:19" x14ac:dyDescent="0.25">
      <c r="L4366" t="str">
        <f t="shared" si="296"/>
        <v/>
      </c>
      <c r="M4366" t="str">
        <f t="shared" si="295"/>
        <v/>
      </c>
      <c r="N4366" t="e">
        <f>SIN(RADIANS(M4365))</f>
        <v>#VALUE!</v>
      </c>
      <c r="O4366" t="e">
        <f>SIN(RADIANS(DEGREES(ASIN(((SIN(RADIANS(M4365)))*$C$26)/(SQRT((((SIN(RADIANS(M4365)))*$C$26)^2)+(($C$22-$C$25-(((SIN(RADIANS(90-M4365)))*$C$26))-$C$23)^2)))))))</f>
        <v>#VALUE!</v>
      </c>
      <c r="P4366" t="e">
        <f>N4366</f>
        <v>#VALUE!</v>
      </c>
      <c r="R4366">
        <f>$C$6</f>
        <v>1333.5</v>
      </c>
    </row>
    <row r="4367" spans="12:19" x14ac:dyDescent="0.25">
      <c r="L4367" t="str">
        <f t="shared" si="296"/>
        <v/>
      </c>
      <c r="M4367" t="str">
        <f t="shared" si="295"/>
        <v/>
      </c>
      <c r="N4367">
        <v>0</v>
      </c>
      <c r="O4367" t="e">
        <f>$C$23*O4366</f>
        <v>#VALUE!</v>
      </c>
      <c r="P4367" t="e">
        <f>$C$22*P4366</f>
        <v>#VALUE!</v>
      </c>
      <c r="R4367">
        <f>$C$20*$C$6</f>
        <v>25325.832000000002</v>
      </c>
    </row>
    <row r="4368" spans="12:19" x14ac:dyDescent="0.25">
      <c r="L4368" t="str">
        <f t="shared" si="296"/>
        <v/>
      </c>
      <c r="M4368" t="str">
        <f t="shared" si="295"/>
        <v/>
      </c>
    </row>
    <row r="4369" spans="12:19" x14ac:dyDescent="0.25">
      <c r="L4369" t="str">
        <f t="shared" si="296"/>
        <v/>
      </c>
      <c r="M4369" t="str">
        <f t="shared" si="295"/>
        <v/>
      </c>
      <c r="N4369" t="e">
        <f t="array" ref="N4369:P4371">MINVERSE(N4365:P4367)</f>
        <v>#VALUE!</v>
      </c>
      <c r="O4369" t="e">
        <v>#VALUE!</v>
      </c>
      <c r="P4369" t="e">
        <v>#VALUE!</v>
      </c>
      <c r="R4369" t="e">
        <f t="array" ref="R4369:R4371">MMULT(N4369:P4371,R4365:R4367)</f>
        <v>#VALUE!</v>
      </c>
      <c r="S4369" t="s">
        <v>35</v>
      </c>
    </row>
    <row r="4370" spans="12:19" x14ac:dyDescent="0.25">
      <c r="L4370" t="str">
        <f t="shared" si="296"/>
        <v/>
      </c>
      <c r="M4370" t="str">
        <f t="shared" si="295"/>
        <v/>
      </c>
      <c r="N4370" t="e">
        <v>#VALUE!</v>
      </c>
      <c r="O4370" t="e">
        <v>#VALUE!</v>
      </c>
      <c r="P4370" t="e">
        <v>#VALUE!</v>
      </c>
      <c r="R4370" t="e">
        <v>#VALUE!</v>
      </c>
      <c r="S4370" t="s">
        <v>35</v>
      </c>
    </row>
    <row r="4371" spans="12:19" x14ac:dyDescent="0.25">
      <c r="L4371" t="str">
        <f t="shared" si="296"/>
        <v/>
      </c>
      <c r="M4371" t="str">
        <f t="shared" si="295"/>
        <v/>
      </c>
      <c r="N4371" t="e">
        <v>#VALUE!</v>
      </c>
      <c r="O4371" t="e">
        <v>#VALUE!</v>
      </c>
      <c r="P4371" t="e">
        <v>#VALUE!</v>
      </c>
      <c r="R4371" t="e">
        <v>#VALUE!</v>
      </c>
      <c r="S4371" t="s">
        <v>35</v>
      </c>
    </row>
    <row r="4372" spans="12:19" x14ac:dyDescent="0.25">
      <c r="L4372" t="str">
        <f t="shared" si="296"/>
        <v/>
      </c>
      <c r="M4372" t="str">
        <f t="shared" si="295"/>
        <v/>
      </c>
    </row>
    <row r="4373" spans="12:19" x14ac:dyDescent="0.25">
      <c r="L4373" t="str">
        <f t="shared" si="296"/>
        <v/>
      </c>
      <c r="M4373" t="str">
        <f t="shared" si="295"/>
        <v/>
      </c>
    </row>
    <row r="4374" spans="12:19" x14ac:dyDescent="0.25">
      <c r="L4374" t="str">
        <f t="shared" si="296"/>
        <v/>
      </c>
      <c r="M4374" t="str">
        <f t="shared" si="295"/>
        <v/>
      </c>
      <c r="N4374" t="s">
        <v>32</v>
      </c>
      <c r="O4374" t="s">
        <v>33</v>
      </c>
      <c r="P4374" t="s">
        <v>34</v>
      </c>
    </row>
    <row r="4375" spans="12:19" x14ac:dyDescent="0.25">
      <c r="L4375" t="str">
        <f t="shared" si="296"/>
        <v/>
      </c>
      <c r="M4375" t="str">
        <f t="shared" si="295"/>
        <v/>
      </c>
      <c r="N4375" t="e">
        <f>COS(RADIANS(M4375))</f>
        <v>#VALUE!</v>
      </c>
      <c r="O4375" t="str">
        <f>IFERROR(-COS(RADIANS(DEGREES(ASIN(((SIN(RADIANS(M4375)))*$C$26)/(SQRT((((SIN(RADIANS(M4375)))*$C$26)^2)+(($C$22-$C$25-(((SIN(RADIANS(90-M4375)))*$C$26))-$C$23)^2))))))),"")</f>
        <v/>
      </c>
      <c r="P4375" t="e">
        <f>N4375</f>
        <v>#VALUE!</v>
      </c>
      <c r="R4375">
        <v>0</v>
      </c>
    </row>
    <row r="4376" spans="12:19" x14ac:dyDescent="0.25">
      <c r="L4376" t="str">
        <f t="shared" si="296"/>
        <v/>
      </c>
      <c r="M4376" t="str">
        <f t="shared" si="295"/>
        <v/>
      </c>
      <c r="N4376" t="e">
        <f>SIN(RADIANS(M4375))</f>
        <v>#VALUE!</v>
      </c>
      <c r="O4376" t="e">
        <f>SIN(RADIANS(DEGREES(ASIN(((SIN(RADIANS(M4375)))*$C$26)/(SQRT((((SIN(RADIANS(M4375)))*$C$26)^2)+(($C$22-$C$25-(((SIN(RADIANS(90-M4375)))*$C$26))-$C$23)^2)))))))</f>
        <v>#VALUE!</v>
      </c>
      <c r="P4376" t="e">
        <f>N4376</f>
        <v>#VALUE!</v>
      </c>
      <c r="R4376">
        <f>$C$6</f>
        <v>1333.5</v>
      </c>
    </row>
    <row r="4377" spans="12:19" x14ac:dyDescent="0.25">
      <c r="L4377" t="str">
        <f t="shared" si="296"/>
        <v/>
      </c>
      <c r="M4377" t="str">
        <f t="shared" si="295"/>
        <v/>
      </c>
      <c r="N4377">
        <v>0</v>
      </c>
      <c r="O4377" t="e">
        <f>$C$23*O4376</f>
        <v>#VALUE!</v>
      </c>
      <c r="P4377" t="e">
        <f>$C$22*P4376</f>
        <v>#VALUE!</v>
      </c>
      <c r="R4377">
        <f>$C$20*$C$6</f>
        <v>25325.832000000002</v>
      </c>
    </row>
    <row r="4378" spans="12:19" x14ac:dyDescent="0.25">
      <c r="L4378" t="str">
        <f t="shared" si="296"/>
        <v/>
      </c>
      <c r="M4378" t="str">
        <f t="shared" si="295"/>
        <v/>
      </c>
    </row>
    <row r="4379" spans="12:19" x14ac:dyDescent="0.25">
      <c r="L4379" t="str">
        <f t="shared" si="296"/>
        <v/>
      </c>
      <c r="M4379" t="str">
        <f t="shared" si="295"/>
        <v/>
      </c>
      <c r="N4379" t="e">
        <f t="array" ref="N4379:P4381">MINVERSE(N4375:P4377)</f>
        <v>#VALUE!</v>
      </c>
      <c r="O4379" t="e">
        <v>#VALUE!</v>
      </c>
      <c r="P4379" t="e">
        <v>#VALUE!</v>
      </c>
      <c r="R4379" t="e">
        <f t="array" ref="R4379:R4381">MMULT(N4379:P4381,R4375:R4377)</f>
        <v>#VALUE!</v>
      </c>
      <c r="S4379" t="s">
        <v>35</v>
      </c>
    </row>
    <row r="4380" spans="12:19" x14ac:dyDescent="0.25">
      <c r="L4380" t="str">
        <f t="shared" si="296"/>
        <v/>
      </c>
      <c r="M4380" t="str">
        <f t="shared" si="295"/>
        <v/>
      </c>
      <c r="N4380" t="e">
        <v>#VALUE!</v>
      </c>
      <c r="O4380" t="e">
        <v>#VALUE!</v>
      </c>
      <c r="P4380" t="e">
        <v>#VALUE!</v>
      </c>
      <c r="R4380" t="e">
        <v>#VALUE!</v>
      </c>
      <c r="S4380" t="s">
        <v>35</v>
      </c>
    </row>
    <row r="4381" spans="12:19" x14ac:dyDescent="0.25">
      <c r="L4381" t="str">
        <f t="shared" si="296"/>
        <v/>
      </c>
      <c r="M4381" t="str">
        <f t="shared" si="295"/>
        <v/>
      </c>
      <c r="N4381" t="e">
        <v>#VALUE!</v>
      </c>
      <c r="O4381" t="e">
        <v>#VALUE!</v>
      </c>
      <c r="P4381" t="e">
        <v>#VALUE!</v>
      </c>
      <c r="R4381" t="e">
        <v>#VALUE!</v>
      </c>
      <c r="S4381" t="s">
        <v>35</v>
      </c>
    </row>
    <row r="4382" spans="12:19" x14ac:dyDescent="0.25">
      <c r="L4382" t="str">
        <f t="shared" si="296"/>
        <v/>
      </c>
      <c r="M4382" t="str">
        <f t="shared" si="295"/>
        <v/>
      </c>
    </row>
    <row r="4383" spans="12:19" x14ac:dyDescent="0.25">
      <c r="L4383" t="str">
        <f t="shared" si="296"/>
        <v/>
      </c>
      <c r="M4383" t="str">
        <f t="shared" si="295"/>
        <v/>
      </c>
    </row>
    <row r="4384" spans="12:19" x14ac:dyDescent="0.25">
      <c r="L4384" t="str">
        <f t="shared" si="296"/>
        <v/>
      </c>
      <c r="M4384" t="str">
        <f t="shared" si="295"/>
        <v/>
      </c>
      <c r="N4384" t="s">
        <v>32</v>
      </c>
      <c r="O4384" t="s">
        <v>33</v>
      </c>
      <c r="P4384" t="s">
        <v>34</v>
      </c>
    </row>
    <row r="4385" spans="12:19" x14ac:dyDescent="0.25">
      <c r="L4385" t="str">
        <f t="shared" si="296"/>
        <v/>
      </c>
      <c r="M4385" t="str">
        <f t="shared" si="295"/>
        <v/>
      </c>
      <c r="N4385" t="e">
        <f>COS(RADIANS(M4385))</f>
        <v>#VALUE!</v>
      </c>
      <c r="O4385" t="str">
        <f>IFERROR(-COS(RADIANS(DEGREES(ASIN(((SIN(RADIANS(M4385)))*$C$26)/(SQRT((((SIN(RADIANS(M4385)))*$C$26)^2)+(($C$22-$C$25-(((SIN(RADIANS(90-M4385)))*$C$26))-$C$23)^2))))))),"")</f>
        <v/>
      </c>
      <c r="P4385" t="e">
        <f>N4385</f>
        <v>#VALUE!</v>
      </c>
      <c r="R4385">
        <v>0</v>
      </c>
    </row>
    <row r="4386" spans="12:19" x14ac:dyDescent="0.25">
      <c r="L4386" t="str">
        <f t="shared" si="296"/>
        <v/>
      </c>
      <c r="M4386" t="str">
        <f t="shared" si="295"/>
        <v/>
      </c>
      <c r="N4386" t="e">
        <f>SIN(RADIANS(M4385))</f>
        <v>#VALUE!</v>
      </c>
      <c r="O4386" t="e">
        <f>SIN(RADIANS(DEGREES(ASIN(((SIN(RADIANS(M4385)))*$C$26)/(SQRT((((SIN(RADIANS(M4385)))*$C$26)^2)+(($C$22-$C$25-(((SIN(RADIANS(90-M4385)))*$C$26))-$C$23)^2)))))))</f>
        <v>#VALUE!</v>
      </c>
      <c r="P4386" t="e">
        <f>N4386</f>
        <v>#VALUE!</v>
      </c>
      <c r="R4386">
        <f>$C$6</f>
        <v>1333.5</v>
      </c>
    </row>
    <row r="4387" spans="12:19" x14ac:dyDescent="0.25">
      <c r="L4387" t="str">
        <f t="shared" si="296"/>
        <v/>
      </c>
      <c r="M4387" t="str">
        <f t="shared" ref="M4387:M4450" si="297">IF(M4377="","",IF(((M4377+$O$61)&gt;=$O$49+($O$61/2)),"",(M4377+$O$61)))</f>
        <v/>
      </c>
      <c r="N4387">
        <v>0</v>
      </c>
      <c r="O4387" t="e">
        <f>$C$23*O4386</f>
        <v>#VALUE!</v>
      </c>
      <c r="P4387" t="e">
        <f>$C$22*P4386</f>
        <v>#VALUE!</v>
      </c>
      <c r="R4387">
        <f>$C$20*$C$6</f>
        <v>25325.832000000002</v>
      </c>
    </row>
    <row r="4388" spans="12:19" x14ac:dyDescent="0.25">
      <c r="L4388" t="str">
        <f t="shared" si="296"/>
        <v/>
      </c>
      <c r="M4388" t="str">
        <f t="shared" si="297"/>
        <v/>
      </c>
    </row>
    <row r="4389" spans="12:19" x14ac:dyDescent="0.25">
      <c r="L4389" t="str">
        <f t="shared" si="296"/>
        <v/>
      </c>
      <c r="M4389" t="str">
        <f t="shared" si="297"/>
        <v/>
      </c>
      <c r="N4389" t="e">
        <f t="array" ref="N4389:P4391">MINVERSE(N4385:P4387)</f>
        <v>#VALUE!</v>
      </c>
      <c r="O4389" t="e">
        <v>#VALUE!</v>
      </c>
      <c r="P4389" t="e">
        <v>#VALUE!</v>
      </c>
      <c r="R4389" t="e">
        <f t="array" ref="R4389:R4391">MMULT(N4389:P4391,R4385:R4387)</f>
        <v>#VALUE!</v>
      </c>
      <c r="S4389" t="s">
        <v>35</v>
      </c>
    </row>
    <row r="4390" spans="12:19" x14ac:dyDescent="0.25">
      <c r="L4390" t="str">
        <f t="shared" si="296"/>
        <v/>
      </c>
      <c r="M4390" t="str">
        <f t="shared" si="297"/>
        <v/>
      </c>
      <c r="N4390" t="e">
        <v>#VALUE!</v>
      </c>
      <c r="O4390" t="e">
        <v>#VALUE!</v>
      </c>
      <c r="P4390" t="e">
        <v>#VALUE!</v>
      </c>
      <c r="R4390" t="e">
        <v>#VALUE!</v>
      </c>
      <c r="S4390" t="s">
        <v>35</v>
      </c>
    </row>
    <row r="4391" spans="12:19" x14ac:dyDescent="0.25">
      <c r="L4391" t="str">
        <f t="shared" si="296"/>
        <v/>
      </c>
      <c r="M4391" t="str">
        <f t="shared" si="297"/>
        <v/>
      </c>
      <c r="N4391" t="e">
        <v>#VALUE!</v>
      </c>
      <c r="O4391" t="e">
        <v>#VALUE!</v>
      </c>
      <c r="P4391" t="e">
        <v>#VALUE!</v>
      </c>
      <c r="R4391" t="e">
        <v>#VALUE!</v>
      </c>
      <c r="S4391" t="s">
        <v>35</v>
      </c>
    </row>
    <row r="4392" spans="12:19" x14ac:dyDescent="0.25">
      <c r="L4392" t="str">
        <f t="shared" si="296"/>
        <v/>
      </c>
      <c r="M4392" t="str">
        <f t="shared" si="297"/>
        <v/>
      </c>
    </row>
    <row r="4393" spans="12:19" x14ac:dyDescent="0.25">
      <c r="L4393" t="str">
        <f t="shared" si="296"/>
        <v/>
      </c>
      <c r="M4393" t="str">
        <f t="shared" si="297"/>
        <v/>
      </c>
    </row>
    <row r="4394" spans="12:19" x14ac:dyDescent="0.25">
      <c r="L4394" t="str">
        <f t="shared" si="296"/>
        <v/>
      </c>
      <c r="M4394" t="str">
        <f t="shared" si="297"/>
        <v/>
      </c>
      <c r="N4394" t="s">
        <v>32</v>
      </c>
      <c r="O4394" t="s">
        <v>33</v>
      </c>
      <c r="P4394" t="s">
        <v>34</v>
      </c>
    </row>
    <row r="4395" spans="12:19" x14ac:dyDescent="0.25">
      <c r="L4395" t="str">
        <f t="shared" si="296"/>
        <v/>
      </c>
      <c r="M4395" t="str">
        <f t="shared" si="297"/>
        <v/>
      </c>
      <c r="N4395" t="e">
        <f>COS(RADIANS(M4395))</f>
        <v>#VALUE!</v>
      </c>
      <c r="O4395" t="str">
        <f>IFERROR(-COS(RADIANS(DEGREES(ASIN(((SIN(RADIANS(M4395)))*$C$26)/(SQRT((((SIN(RADIANS(M4395)))*$C$26)^2)+(($C$22-$C$25-(((SIN(RADIANS(90-M4395)))*$C$26))-$C$23)^2))))))),"")</f>
        <v/>
      </c>
      <c r="P4395" t="e">
        <f>N4395</f>
        <v>#VALUE!</v>
      </c>
      <c r="R4395">
        <v>0</v>
      </c>
    </row>
    <row r="4396" spans="12:19" x14ac:dyDescent="0.25">
      <c r="L4396" t="str">
        <f t="shared" si="296"/>
        <v/>
      </c>
      <c r="M4396" t="str">
        <f t="shared" si="297"/>
        <v/>
      </c>
      <c r="N4396" t="e">
        <f>SIN(RADIANS(M4395))</f>
        <v>#VALUE!</v>
      </c>
      <c r="O4396" t="e">
        <f>SIN(RADIANS(DEGREES(ASIN(((SIN(RADIANS(M4395)))*$C$26)/(SQRT((((SIN(RADIANS(M4395)))*$C$26)^2)+(($C$22-$C$25-(((SIN(RADIANS(90-M4395)))*$C$26))-$C$23)^2)))))))</f>
        <v>#VALUE!</v>
      </c>
      <c r="P4396" t="e">
        <f>N4396</f>
        <v>#VALUE!</v>
      </c>
      <c r="R4396">
        <f>$C$6</f>
        <v>1333.5</v>
      </c>
    </row>
    <row r="4397" spans="12:19" x14ac:dyDescent="0.25">
      <c r="L4397" t="str">
        <f t="shared" si="296"/>
        <v/>
      </c>
      <c r="M4397" t="str">
        <f t="shared" si="297"/>
        <v/>
      </c>
      <c r="N4397">
        <v>0</v>
      </c>
      <c r="O4397" t="e">
        <f>$C$23*O4396</f>
        <v>#VALUE!</v>
      </c>
      <c r="P4397" t="e">
        <f>$C$22*P4396</f>
        <v>#VALUE!</v>
      </c>
      <c r="R4397">
        <f>$C$20*$C$6</f>
        <v>25325.832000000002</v>
      </c>
    </row>
    <row r="4398" spans="12:19" x14ac:dyDescent="0.25">
      <c r="L4398" t="str">
        <f t="shared" si="296"/>
        <v/>
      </c>
      <c r="M4398" t="str">
        <f t="shared" si="297"/>
        <v/>
      </c>
    </row>
    <row r="4399" spans="12:19" x14ac:dyDescent="0.25">
      <c r="L4399" t="str">
        <f t="shared" si="296"/>
        <v/>
      </c>
      <c r="M4399" t="str">
        <f t="shared" si="297"/>
        <v/>
      </c>
      <c r="N4399" t="e">
        <f t="array" ref="N4399:P4401">MINVERSE(N4395:P4397)</f>
        <v>#VALUE!</v>
      </c>
      <c r="O4399" t="e">
        <v>#VALUE!</v>
      </c>
      <c r="P4399" t="e">
        <v>#VALUE!</v>
      </c>
      <c r="R4399" t="e">
        <f t="array" ref="R4399:R4401">MMULT(N4399:P4401,R4395:R4397)</f>
        <v>#VALUE!</v>
      </c>
      <c r="S4399" t="s">
        <v>35</v>
      </c>
    </row>
    <row r="4400" spans="12:19" x14ac:dyDescent="0.25">
      <c r="L4400" t="str">
        <f t="shared" si="296"/>
        <v/>
      </c>
      <c r="M4400" t="str">
        <f t="shared" si="297"/>
        <v/>
      </c>
      <c r="N4400" t="e">
        <v>#VALUE!</v>
      </c>
      <c r="O4400" t="e">
        <v>#VALUE!</v>
      </c>
      <c r="P4400" t="e">
        <v>#VALUE!</v>
      </c>
      <c r="R4400" t="e">
        <v>#VALUE!</v>
      </c>
      <c r="S4400" t="s">
        <v>35</v>
      </c>
    </row>
    <row r="4401" spans="12:19" x14ac:dyDescent="0.25">
      <c r="L4401" t="str">
        <f t="shared" si="296"/>
        <v/>
      </c>
      <c r="M4401" t="str">
        <f t="shared" si="297"/>
        <v/>
      </c>
      <c r="N4401" t="e">
        <v>#VALUE!</v>
      </c>
      <c r="O4401" t="e">
        <v>#VALUE!</v>
      </c>
      <c r="P4401" t="e">
        <v>#VALUE!</v>
      </c>
      <c r="R4401" t="e">
        <v>#VALUE!</v>
      </c>
      <c r="S4401" t="s">
        <v>35</v>
      </c>
    </row>
    <row r="4402" spans="12:19" x14ac:dyDescent="0.25">
      <c r="L4402" t="str">
        <f t="shared" si="296"/>
        <v/>
      </c>
      <c r="M4402" t="str">
        <f t="shared" si="297"/>
        <v/>
      </c>
    </row>
    <row r="4403" spans="12:19" x14ac:dyDescent="0.25">
      <c r="L4403" t="str">
        <f t="shared" si="296"/>
        <v/>
      </c>
      <c r="M4403" t="str">
        <f t="shared" si="297"/>
        <v/>
      </c>
    </row>
    <row r="4404" spans="12:19" x14ac:dyDescent="0.25">
      <c r="L4404" t="str">
        <f t="shared" si="296"/>
        <v/>
      </c>
      <c r="M4404" t="str">
        <f t="shared" si="297"/>
        <v/>
      </c>
      <c r="N4404" t="s">
        <v>32</v>
      </c>
      <c r="O4404" t="s">
        <v>33</v>
      </c>
      <c r="P4404" t="s">
        <v>34</v>
      </c>
    </row>
    <row r="4405" spans="12:19" x14ac:dyDescent="0.25">
      <c r="L4405" t="str">
        <f t="shared" si="296"/>
        <v/>
      </c>
      <c r="M4405" t="str">
        <f t="shared" si="297"/>
        <v/>
      </c>
      <c r="N4405" t="e">
        <f>COS(RADIANS(M4405))</f>
        <v>#VALUE!</v>
      </c>
      <c r="O4405" t="str">
        <f>IFERROR(-COS(RADIANS(DEGREES(ASIN(((SIN(RADIANS(M4405)))*$C$26)/(SQRT((((SIN(RADIANS(M4405)))*$C$26)^2)+(($C$22-$C$25-(((SIN(RADIANS(90-M4405)))*$C$26))-$C$23)^2))))))),"")</f>
        <v/>
      </c>
      <c r="P4405" t="e">
        <f>N4405</f>
        <v>#VALUE!</v>
      </c>
      <c r="R4405">
        <v>0</v>
      </c>
    </row>
    <row r="4406" spans="12:19" x14ac:dyDescent="0.25">
      <c r="L4406" t="str">
        <f t="shared" si="296"/>
        <v/>
      </c>
      <c r="M4406" t="str">
        <f t="shared" si="297"/>
        <v/>
      </c>
      <c r="N4406" t="e">
        <f>SIN(RADIANS(M4405))</f>
        <v>#VALUE!</v>
      </c>
      <c r="O4406" t="e">
        <f>SIN(RADIANS(DEGREES(ASIN(((SIN(RADIANS(M4405)))*$C$26)/(SQRT((((SIN(RADIANS(M4405)))*$C$26)^2)+(($C$22-$C$25-(((SIN(RADIANS(90-M4405)))*$C$26))-$C$23)^2)))))))</f>
        <v>#VALUE!</v>
      </c>
      <c r="P4406" t="e">
        <f>N4406</f>
        <v>#VALUE!</v>
      </c>
      <c r="R4406">
        <f>$C$6</f>
        <v>1333.5</v>
      </c>
    </row>
    <row r="4407" spans="12:19" x14ac:dyDescent="0.25">
      <c r="L4407" t="str">
        <f t="shared" si="296"/>
        <v/>
      </c>
      <c r="M4407" t="str">
        <f t="shared" si="297"/>
        <v/>
      </c>
      <c r="N4407">
        <v>0</v>
      </c>
      <c r="O4407" t="e">
        <f>$C$23*O4406</f>
        <v>#VALUE!</v>
      </c>
      <c r="P4407" t="e">
        <f>$C$22*P4406</f>
        <v>#VALUE!</v>
      </c>
      <c r="R4407">
        <f>$C$20*$C$6</f>
        <v>25325.832000000002</v>
      </c>
    </row>
    <row r="4408" spans="12:19" x14ac:dyDescent="0.25">
      <c r="L4408" t="str">
        <f t="shared" si="296"/>
        <v/>
      </c>
      <c r="M4408" t="str">
        <f t="shared" si="297"/>
        <v/>
      </c>
    </row>
    <row r="4409" spans="12:19" x14ac:dyDescent="0.25">
      <c r="L4409" t="str">
        <f t="shared" si="296"/>
        <v/>
      </c>
      <c r="M4409" t="str">
        <f t="shared" si="297"/>
        <v/>
      </c>
      <c r="N4409" t="e">
        <f t="array" ref="N4409:P4411">MINVERSE(N4405:P4407)</f>
        <v>#VALUE!</v>
      </c>
      <c r="O4409" t="e">
        <v>#VALUE!</v>
      </c>
      <c r="P4409" t="e">
        <v>#VALUE!</v>
      </c>
      <c r="R4409" t="e">
        <f t="array" ref="R4409:R4411">MMULT(N4409:P4411,R4405:R4407)</f>
        <v>#VALUE!</v>
      </c>
      <c r="S4409" t="s">
        <v>35</v>
      </c>
    </row>
    <row r="4410" spans="12:19" x14ac:dyDescent="0.25">
      <c r="L4410" t="str">
        <f t="shared" si="296"/>
        <v/>
      </c>
      <c r="M4410" t="str">
        <f t="shared" si="297"/>
        <v/>
      </c>
      <c r="N4410" t="e">
        <v>#VALUE!</v>
      </c>
      <c r="O4410" t="e">
        <v>#VALUE!</v>
      </c>
      <c r="P4410" t="e">
        <v>#VALUE!</v>
      </c>
      <c r="R4410" t="e">
        <v>#VALUE!</v>
      </c>
      <c r="S4410" t="s">
        <v>35</v>
      </c>
    </row>
    <row r="4411" spans="12:19" x14ac:dyDescent="0.25">
      <c r="L4411" t="str">
        <f t="shared" si="296"/>
        <v/>
      </c>
      <c r="M4411" t="str">
        <f t="shared" si="297"/>
        <v/>
      </c>
      <c r="N4411" t="e">
        <v>#VALUE!</v>
      </c>
      <c r="O4411" t="e">
        <v>#VALUE!</v>
      </c>
      <c r="P4411" t="e">
        <v>#VALUE!</v>
      </c>
      <c r="R4411" t="e">
        <v>#VALUE!</v>
      </c>
      <c r="S4411" t="s">
        <v>35</v>
      </c>
    </row>
    <row r="4412" spans="12:19" x14ac:dyDescent="0.25">
      <c r="L4412" t="str">
        <f t="shared" si="296"/>
        <v/>
      </c>
      <c r="M4412" t="str">
        <f t="shared" si="297"/>
        <v/>
      </c>
    </row>
    <row r="4413" spans="12:19" x14ac:dyDescent="0.25">
      <c r="L4413" t="str">
        <f t="shared" si="296"/>
        <v/>
      </c>
      <c r="M4413" t="str">
        <f t="shared" si="297"/>
        <v/>
      </c>
    </row>
    <row r="4414" spans="12:19" x14ac:dyDescent="0.25">
      <c r="L4414" t="str">
        <f t="shared" si="296"/>
        <v/>
      </c>
      <c r="M4414" t="str">
        <f t="shared" si="297"/>
        <v/>
      </c>
      <c r="N4414" t="s">
        <v>32</v>
      </c>
      <c r="O4414" t="s">
        <v>33</v>
      </c>
      <c r="P4414" t="s">
        <v>34</v>
      </c>
    </row>
    <row r="4415" spans="12:19" x14ac:dyDescent="0.25">
      <c r="L4415" t="str">
        <f t="shared" si="296"/>
        <v/>
      </c>
      <c r="M4415" t="str">
        <f t="shared" si="297"/>
        <v/>
      </c>
      <c r="N4415" t="e">
        <f>COS(RADIANS(M4415))</f>
        <v>#VALUE!</v>
      </c>
      <c r="O4415" t="str">
        <f>IFERROR(-COS(RADIANS(DEGREES(ASIN(((SIN(RADIANS(M4415)))*$C$26)/(SQRT((((SIN(RADIANS(M4415)))*$C$26)^2)+(($C$22-$C$25-(((SIN(RADIANS(90-M4415)))*$C$26))-$C$23)^2))))))),"")</f>
        <v/>
      </c>
      <c r="P4415" t="e">
        <f>N4415</f>
        <v>#VALUE!</v>
      </c>
      <c r="R4415">
        <v>0</v>
      </c>
    </row>
    <row r="4416" spans="12:19" x14ac:dyDescent="0.25">
      <c r="L4416" t="str">
        <f t="shared" si="296"/>
        <v/>
      </c>
      <c r="M4416" t="str">
        <f t="shared" si="297"/>
        <v/>
      </c>
      <c r="N4416" t="e">
        <f>SIN(RADIANS(M4415))</f>
        <v>#VALUE!</v>
      </c>
      <c r="O4416" t="e">
        <f>SIN(RADIANS(DEGREES(ASIN(((SIN(RADIANS(M4415)))*$C$26)/(SQRT((((SIN(RADIANS(M4415)))*$C$26)^2)+(($C$22-$C$25-(((SIN(RADIANS(90-M4415)))*$C$26))-$C$23)^2)))))))</f>
        <v>#VALUE!</v>
      </c>
      <c r="P4416" t="e">
        <f>N4416</f>
        <v>#VALUE!</v>
      </c>
      <c r="R4416">
        <f>$C$6</f>
        <v>1333.5</v>
      </c>
    </row>
    <row r="4417" spans="12:19" x14ac:dyDescent="0.25">
      <c r="L4417" t="str">
        <f t="shared" si="296"/>
        <v/>
      </c>
      <c r="M4417" t="str">
        <f t="shared" si="297"/>
        <v/>
      </c>
      <c r="N4417">
        <v>0</v>
      </c>
      <c r="O4417" t="e">
        <f>$C$23*O4416</f>
        <v>#VALUE!</v>
      </c>
      <c r="P4417" t="e">
        <f>$C$22*P4416</f>
        <v>#VALUE!</v>
      </c>
      <c r="R4417">
        <f>$C$20*$C$6</f>
        <v>25325.832000000002</v>
      </c>
    </row>
    <row r="4418" spans="12:19" x14ac:dyDescent="0.25">
      <c r="L4418" t="str">
        <f t="shared" si="296"/>
        <v/>
      </c>
      <c r="M4418" t="str">
        <f t="shared" si="297"/>
        <v/>
      </c>
    </row>
    <row r="4419" spans="12:19" x14ac:dyDescent="0.25">
      <c r="L4419" t="str">
        <f t="shared" si="296"/>
        <v/>
      </c>
      <c r="M4419" t="str">
        <f t="shared" si="297"/>
        <v/>
      </c>
      <c r="N4419" t="e">
        <f t="array" ref="N4419:P4421">MINVERSE(N4415:P4417)</f>
        <v>#VALUE!</v>
      </c>
      <c r="O4419" t="e">
        <v>#VALUE!</v>
      </c>
      <c r="P4419" t="e">
        <v>#VALUE!</v>
      </c>
      <c r="R4419" t="e">
        <f t="array" ref="R4419:R4421">MMULT(N4419:P4421,R4415:R4417)</f>
        <v>#VALUE!</v>
      </c>
      <c r="S4419" t="s">
        <v>35</v>
      </c>
    </row>
    <row r="4420" spans="12:19" x14ac:dyDescent="0.25">
      <c r="L4420" t="str">
        <f t="shared" si="296"/>
        <v/>
      </c>
      <c r="M4420" t="str">
        <f t="shared" si="297"/>
        <v/>
      </c>
      <c r="N4420" t="e">
        <v>#VALUE!</v>
      </c>
      <c r="O4420" t="e">
        <v>#VALUE!</v>
      </c>
      <c r="P4420" t="e">
        <v>#VALUE!</v>
      </c>
      <c r="R4420" t="e">
        <v>#VALUE!</v>
      </c>
      <c r="S4420" t="s">
        <v>35</v>
      </c>
    </row>
    <row r="4421" spans="12:19" x14ac:dyDescent="0.25">
      <c r="L4421" t="str">
        <f t="shared" si="296"/>
        <v/>
      </c>
      <c r="M4421" t="str">
        <f t="shared" si="297"/>
        <v/>
      </c>
      <c r="N4421" t="e">
        <v>#VALUE!</v>
      </c>
      <c r="O4421" t="e">
        <v>#VALUE!</v>
      </c>
      <c r="P4421" t="e">
        <v>#VALUE!</v>
      </c>
      <c r="R4421" t="e">
        <v>#VALUE!</v>
      </c>
      <c r="S4421" t="s">
        <v>35</v>
      </c>
    </row>
    <row r="4422" spans="12:19" x14ac:dyDescent="0.25">
      <c r="L4422" t="str">
        <f t="shared" si="296"/>
        <v/>
      </c>
      <c r="M4422" t="str">
        <f t="shared" si="297"/>
        <v/>
      </c>
    </row>
    <row r="4423" spans="12:19" x14ac:dyDescent="0.25">
      <c r="L4423" t="str">
        <f t="shared" si="296"/>
        <v/>
      </c>
      <c r="M4423" t="str">
        <f t="shared" si="297"/>
        <v/>
      </c>
    </row>
    <row r="4424" spans="12:19" x14ac:dyDescent="0.25">
      <c r="L4424" t="str">
        <f t="shared" si="296"/>
        <v/>
      </c>
      <c r="M4424" t="str">
        <f t="shared" si="297"/>
        <v/>
      </c>
      <c r="N4424" t="s">
        <v>32</v>
      </c>
      <c r="O4424" t="s">
        <v>33</v>
      </c>
      <c r="P4424" t="s">
        <v>34</v>
      </c>
    </row>
    <row r="4425" spans="12:19" x14ac:dyDescent="0.25">
      <c r="L4425" t="str">
        <f t="shared" si="296"/>
        <v/>
      </c>
      <c r="M4425" t="str">
        <f t="shared" si="297"/>
        <v/>
      </c>
      <c r="N4425" t="e">
        <f>COS(RADIANS(M4425))</f>
        <v>#VALUE!</v>
      </c>
      <c r="O4425" t="str">
        <f>IFERROR(-COS(RADIANS(DEGREES(ASIN(((SIN(RADIANS(M4425)))*$C$26)/(SQRT((((SIN(RADIANS(M4425)))*$C$26)^2)+(($C$22-$C$25-(((SIN(RADIANS(90-M4425)))*$C$26))-$C$23)^2))))))),"")</f>
        <v/>
      </c>
      <c r="P4425" t="e">
        <f>N4425</f>
        <v>#VALUE!</v>
      </c>
      <c r="R4425">
        <v>0</v>
      </c>
    </row>
    <row r="4426" spans="12:19" x14ac:dyDescent="0.25">
      <c r="L4426" t="str">
        <f t="shared" si="296"/>
        <v/>
      </c>
      <c r="M4426" t="str">
        <f t="shared" si="297"/>
        <v/>
      </c>
      <c r="N4426" t="e">
        <f>SIN(RADIANS(M4425))</f>
        <v>#VALUE!</v>
      </c>
      <c r="O4426" t="e">
        <f>SIN(RADIANS(DEGREES(ASIN(((SIN(RADIANS(M4425)))*$C$26)/(SQRT((((SIN(RADIANS(M4425)))*$C$26)^2)+(($C$22-$C$25-(((SIN(RADIANS(90-M4425)))*$C$26))-$C$23)^2)))))))</f>
        <v>#VALUE!</v>
      </c>
      <c r="P4426" t="e">
        <f>N4426</f>
        <v>#VALUE!</v>
      </c>
      <c r="R4426">
        <f>$C$6</f>
        <v>1333.5</v>
      </c>
    </row>
    <row r="4427" spans="12:19" x14ac:dyDescent="0.25">
      <c r="L4427" t="str">
        <f t="shared" si="296"/>
        <v/>
      </c>
      <c r="M4427" t="str">
        <f t="shared" si="297"/>
        <v/>
      </c>
      <c r="N4427">
        <v>0</v>
      </c>
      <c r="O4427" t="e">
        <f>$C$23*O4426</f>
        <v>#VALUE!</v>
      </c>
      <c r="P4427" t="e">
        <f>$C$22*P4426</f>
        <v>#VALUE!</v>
      </c>
      <c r="R4427">
        <f>$C$20*$C$6</f>
        <v>25325.832000000002</v>
      </c>
    </row>
    <row r="4428" spans="12:19" x14ac:dyDescent="0.25">
      <c r="L4428" t="str">
        <f t="shared" ref="L4428:L4491" si="298">IF(M4428="","",L4418+1)</f>
        <v/>
      </c>
      <c r="M4428" t="str">
        <f t="shared" si="297"/>
        <v/>
      </c>
    </row>
    <row r="4429" spans="12:19" x14ac:dyDescent="0.25">
      <c r="L4429" t="str">
        <f t="shared" si="298"/>
        <v/>
      </c>
      <c r="M4429" t="str">
        <f t="shared" si="297"/>
        <v/>
      </c>
      <c r="N4429" t="e">
        <f t="array" ref="N4429:P4431">MINVERSE(N4425:P4427)</f>
        <v>#VALUE!</v>
      </c>
      <c r="O4429" t="e">
        <v>#VALUE!</v>
      </c>
      <c r="P4429" t="e">
        <v>#VALUE!</v>
      </c>
      <c r="R4429" t="e">
        <f t="array" ref="R4429:R4431">MMULT(N4429:P4431,R4425:R4427)</f>
        <v>#VALUE!</v>
      </c>
      <c r="S4429" t="s">
        <v>35</v>
      </c>
    </row>
    <row r="4430" spans="12:19" x14ac:dyDescent="0.25">
      <c r="L4430" t="str">
        <f t="shared" si="298"/>
        <v/>
      </c>
      <c r="M4430" t="str">
        <f t="shared" si="297"/>
        <v/>
      </c>
      <c r="N4430" t="e">
        <v>#VALUE!</v>
      </c>
      <c r="O4430" t="e">
        <v>#VALUE!</v>
      </c>
      <c r="P4430" t="e">
        <v>#VALUE!</v>
      </c>
      <c r="R4430" t="e">
        <v>#VALUE!</v>
      </c>
      <c r="S4430" t="s">
        <v>35</v>
      </c>
    </row>
    <row r="4431" spans="12:19" x14ac:dyDescent="0.25">
      <c r="L4431" t="str">
        <f t="shared" si="298"/>
        <v/>
      </c>
      <c r="M4431" t="str">
        <f t="shared" si="297"/>
        <v/>
      </c>
      <c r="N4431" t="e">
        <v>#VALUE!</v>
      </c>
      <c r="O4431" t="e">
        <v>#VALUE!</v>
      </c>
      <c r="P4431" t="e">
        <v>#VALUE!</v>
      </c>
      <c r="R4431" t="e">
        <v>#VALUE!</v>
      </c>
      <c r="S4431" t="s">
        <v>35</v>
      </c>
    </row>
    <row r="4432" spans="12:19" x14ac:dyDescent="0.25">
      <c r="L4432" t="str">
        <f t="shared" si="298"/>
        <v/>
      </c>
      <c r="M4432" t="str">
        <f t="shared" si="297"/>
        <v/>
      </c>
    </row>
    <row r="4433" spans="12:19" x14ac:dyDescent="0.25">
      <c r="L4433" t="str">
        <f t="shared" si="298"/>
        <v/>
      </c>
      <c r="M4433" t="str">
        <f t="shared" si="297"/>
        <v/>
      </c>
    </row>
    <row r="4434" spans="12:19" x14ac:dyDescent="0.25">
      <c r="L4434" t="str">
        <f t="shared" si="298"/>
        <v/>
      </c>
      <c r="M4434" t="str">
        <f t="shared" si="297"/>
        <v/>
      </c>
      <c r="N4434" t="s">
        <v>32</v>
      </c>
      <c r="O4434" t="s">
        <v>33</v>
      </c>
      <c r="P4434" t="s">
        <v>34</v>
      </c>
    </row>
    <row r="4435" spans="12:19" x14ac:dyDescent="0.25">
      <c r="L4435" t="str">
        <f t="shared" si="298"/>
        <v/>
      </c>
      <c r="M4435" t="str">
        <f t="shared" si="297"/>
        <v/>
      </c>
      <c r="N4435" t="e">
        <f>COS(RADIANS(M4435))</f>
        <v>#VALUE!</v>
      </c>
      <c r="O4435" t="str">
        <f>IFERROR(-COS(RADIANS(DEGREES(ASIN(((SIN(RADIANS(M4435)))*$C$26)/(SQRT((((SIN(RADIANS(M4435)))*$C$26)^2)+(($C$22-$C$25-(((SIN(RADIANS(90-M4435)))*$C$26))-$C$23)^2))))))),"")</f>
        <v/>
      </c>
      <c r="P4435" t="e">
        <f>N4435</f>
        <v>#VALUE!</v>
      </c>
      <c r="R4435">
        <v>0</v>
      </c>
    </row>
    <row r="4436" spans="12:19" x14ac:dyDescent="0.25">
      <c r="L4436" t="str">
        <f t="shared" si="298"/>
        <v/>
      </c>
      <c r="M4436" t="str">
        <f t="shared" si="297"/>
        <v/>
      </c>
      <c r="N4436" t="e">
        <f>SIN(RADIANS(M4435))</f>
        <v>#VALUE!</v>
      </c>
      <c r="O4436" t="e">
        <f>SIN(RADIANS(DEGREES(ASIN(((SIN(RADIANS(M4435)))*$C$26)/(SQRT((((SIN(RADIANS(M4435)))*$C$26)^2)+(($C$22-$C$25-(((SIN(RADIANS(90-M4435)))*$C$26))-$C$23)^2)))))))</f>
        <v>#VALUE!</v>
      </c>
      <c r="P4436" t="e">
        <f>N4436</f>
        <v>#VALUE!</v>
      </c>
      <c r="R4436">
        <f>$C$6</f>
        <v>1333.5</v>
      </c>
    </row>
    <row r="4437" spans="12:19" x14ac:dyDescent="0.25">
      <c r="L4437" t="str">
        <f t="shared" si="298"/>
        <v/>
      </c>
      <c r="M4437" t="str">
        <f t="shared" si="297"/>
        <v/>
      </c>
      <c r="N4437">
        <v>0</v>
      </c>
      <c r="O4437" t="e">
        <f>$C$23*O4436</f>
        <v>#VALUE!</v>
      </c>
      <c r="P4437" t="e">
        <f>$C$22*P4436</f>
        <v>#VALUE!</v>
      </c>
      <c r="R4437">
        <f>$C$20*$C$6</f>
        <v>25325.832000000002</v>
      </c>
    </row>
    <row r="4438" spans="12:19" x14ac:dyDescent="0.25">
      <c r="L4438" t="str">
        <f t="shared" si="298"/>
        <v/>
      </c>
      <c r="M4438" t="str">
        <f t="shared" si="297"/>
        <v/>
      </c>
    </row>
    <row r="4439" spans="12:19" x14ac:dyDescent="0.25">
      <c r="L4439" t="str">
        <f t="shared" si="298"/>
        <v/>
      </c>
      <c r="M4439" t="str">
        <f t="shared" si="297"/>
        <v/>
      </c>
      <c r="N4439" t="e">
        <f t="array" ref="N4439:P4441">MINVERSE(N4435:P4437)</f>
        <v>#VALUE!</v>
      </c>
      <c r="O4439" t="e">
        <v>#VALUE!</v>
      </c>
      <c r="P4439" t="e">
        <v>#VALUE!</v>
      </c>
      <c r="R4439" t="e">
        <f t="array" ref="R4439:R4441">MMULT(N4439:P4441,R4435:R4437)</f>
        <v>#VALUE!</v>
      </c>
      <c r="S4439" t="s">
        <v>35</v>
      </c>
    </row>
    <row r="4440" spans="12:19" x14ac:dyDescent="0.25">
      <c r="L4440" t="str">
        <f t="shared" si="298"/>
        <v/>
      </c>
      <c r="M4440" t="str">
        <f t="shared" si="297"/>
        <v/>
      </c>
      <c r="N4440" t="e">
        <v>#VALUE!</v>
      </c>
      <c r="O4440" t="e">
        <v>#VALUE!</v>
      </c>
      <c r="P4440" t="e">
        <v>#VALUE!</v>
      </c>
      <c r="R4440" t="e">
        <v>#VALUE!</v>
      </c>
      <c r="S4440" t="s">
        <v>35</v>
      </c>
    </row>
    <row r="4441" spans="12:19" x14ac:dyDescent="0.25">
      <c r="L4441" t="str">
        <f t="shared" si="298"/>
        <v/>
      </c>
      <c r="M4441" t="str">
        <f t="shared" si="297"/>
        <v/>
      </c>
      <c r="N4441" t="e">
        <v>#VALUE!</v>
      </c>
      <c r="O4441" t="e">
        <v>#VALUE!</v>
      </c>
      <c r="P4441" t="e">
        <v>#VALUE!</v>
      </c>
      <c r="R4441" t="e">
        <v>#VALUE!</v>
      </c>
      <c r="S4441" t="s">
        <v>35</v>
      </c>
    </row>
    <row r="4442" spans="12:19" x14ac:dyDescent="0.25">
      <c r="L4442" t="str">
        <f t="shared" si="298"/>
        <v/>
      </c>
      <c r="M4442" t="str">
        <f t="shared" si="297"/>
        <v/>
      </c>
    </row>
    <row r="4443" spans="12:19" x14ac:dyDescent="0.25">
      <c r="L4443" t="str">
        <f t="shared" si="298"/>
        <v/>
      </c>
      <c r="M4443" t="str">
        <f t="shared" si="297"/>
        <v/>
      </c>
    </row>
    <row r="4444" spans="12:19" x14ac:dyDescent="0.25">
      <c r="L4444" t="str">
        <f t="shared" si="298"/>
        <v/>
      </c>
      <c r="M4444" t="str">
        <f t="shared" si="297"/>
        <v/>
      </c>
      <c r="N4444" t="s">
        <v>32</v>
      </c>
      <c r="O4444" t="s">
        <v>33</v>
      </c>
      <c r="P4444" t="s">
        <v>34</v>
      </c>
    </row>
    <row r="4445" spans="12:19" x14ac:dyDescent="0.25">
      <c r="L4445" t="str">
        <f t="shared" si="298"/>
        <v/>
      </c>
      <c r="M4445" t="str">
        <f t="shared" si="297"/>
        <v/>
      </c>
      <c r="N4445" t="e">
        <f>COS(RADIANS(M4445))</f>
        <v>#VALUE!</v>
      </c>
      <c r="O4445" t="str">
        <f>IFERROR(-COS(RADIANS(DEGREES(ASIN(((SIN(RADIANS(M4445)))*$C$26)/(SQRT((((SIN(RADIANS(M4445)))*$C$26)^2)+(($C$22-$C$25-(((SIN(RADIANS(90-M4445)))*$C$26))-$C$23)^2))))))),"")</f>
        <v/>
      </c>
      <c r="P4445" t="e">
        <f>N4445</f>
        <v>#VALUE!</v>
      </c>
      <c r="R4445">
        <v>0</v>
      </c>
    </row>
    <row r="4446" spans="12:19" x14ac:dyDescent="0.25">
      <c r="L4446" t="str">
        <f t="shared" si="298"/>
        <v/>
      </c>
      <c r="M4446" t="str">
        <f t="shared" si="297"/>
        <v/>
      </c>
      <c r="N4446" t="e">
        <f>SIN(RADIANS(M4445))</f>
        <v>#VALUE!</v>
      </c>
      <c r="O4446" t="e">
        <f>SIN(RADIANS(DEGREES(ASIN(((SIN(RADIANS(M4445)))*$C$26)/(SQRT((((SIN(RADIANS(M4445)))*$C$26)^2)+(($C$22-$C$25-(((SIN(RADIANS(90-M4445)))*$C$26))-$C$23)^2)))))))</f>
        <v>#VALUE!</v>
      </c>
      <c r="P4446" t="e">
        <f>N4446</f>
        <v>#VALUE!</v>
      </c>
      <c r="R4446">
        <f>$C$6</f>
        <v>1333.5</v>
      </c>
    </row>
    <row r="4447" spans="12:19" x14ac:dyDescent="0.25">
      <c r="L4447" t="str">
        <f t="shared" si="298"/>
        <v/>
      </c>
      <c r="M4447" t="str">
        <f t="shared" si="297"/>
        <v/>
      </c>
      <c r="N4447">
        <v>0</v>
      </c>
      <c r="O4447" t="e">
        <f>$C$23*O4446</f>
        <v>#VALUE!</v>
      </c>
      <c r="P4447" t="e">
        <f>$C$22*P4446</f>
        <v>#VALUE!</v>
      </c>
      <c r="R4447">
        <f>$C$20*$C$6</f>
        <v>25325.832000000002</v>
      </c>
    </row>
    <row r="4448" spans="12:19" x14ac:dyDescent="0.25">
      <c r="L4448" t="str">
        <f t="shared" si="298"/>
        <v/>
      </c>
      <c r="M4448" t="str">
        <f t="shared" si="297"/>
        <v/>
      </c>
    </row>
    <row r="4449" spans="12:19" x14ac:dyDescent="0.25">
      <c r="L4449" t="str">
        <f t="shared" si="298"/>
        <v/>
      </c>
      <c r="M4449" t="str">
        <f t="shared" si="297"/>
        <v/>
      </c>
      <c r="N4449" t="e">
        <f t="array" ref="N4449:P4451">MINVERSE(N4445:P4447)</f>
        <v>#VALUE!</v>
      </c>
      <c r="O4449" t="e">
        <v>#VALUE!</v>
      </c>
      <c r="P4449" t="e">
        <v>#VALUE!</v>
      </c>
      <c r="R4449" t="e">
        <f t="array" ref="R4449:R4451">MMULT(N4449:P4451,R4445:R4447)</f>
        <v>#VALUE!</v>
      </c>
      <c r="S4449" t="s">
        <v>35</v>
      </c>
    </row>
    <row r="4450" spans="12:19" x14ac:dyDescent="0.25">
      <c r="L4450" t="str">
        <f t="shared" si="298"/>
        <v/>
      </c>
      <c r="M4450" t="str">
        <f t="shared" si="297"/>
        <v/>
      </c>
      <c r="N4450" t="e">
        <v>#VALUE!</v>
      </c>
      <c r="O4450" t="e">
        <v>#VALUE!</v>
      </c>
      <c r="P4450" t="e">
        <v>#VALUE!</v>
      </c>
      <c r="R4450" t="e">
        <v>#VALUE!</v>
      </c>
      <c r="S4450" t="s">
        <v>35</v>
      </c>
    </row>
    <row r="4451" spans="12:19" x14ac:dyDescent="0.25">
      <c r="L4451" t="str">
        <f t="shared" si="298"/>
        <v/>
      </c>
      <c r="M4451" t="str">
        <f t="shared" ref="M4451:M4514" si="299">IF(M4441="","",IF(((M4441+$O$61)&gt;=$O$49+($O$61/2)),"",(M4441+$O$61)))</f>
        <v/>
      </c>
      <c r="N4451" t="e">
        <v>#VALUE!</v>
      </c>
      <c r="O4451" t="e">
        <v>#VALUE!</v>
      </c>
      <c r="P4451" t="e">
        <v>#VALUE!</v>
      </c>
      <c r="R4451" t="e">
        <v>#VALUE!</v>
      </c>
      <c r="S4451" t="s">
        <v>35</v>
      </c>
    </row>
    <row r="4452" spans="12:19" x14ac:dyDescent="0.25">
      <c r="L4452" t="str">
        <f t="shared" si="298"/>
        <v/>
      </c>
      <c r="M4452" t="str">
        <f t="shared" si="299"/>
        <v/>
      </c>
    </row>
    <row r="4453" spans="12:19" x14ac:dyDescent="0.25">
      <c r="L4453" t="str">
        <f t="shared" si="298"/>
        <v/>
      </c>
      <c r="M4453" t="str">
        <f t="shared" si="299"/>
        <v/>
      </c>
    </row>
    <row r="4454" spans="12:19" x14ac:dyDescent="0.25">
      <c r="L4454" t="str">
        <f t="shared" si="298"/>
        <v/>
      </c>
      <c r="M4454" t="str">
        <f t="shared" si="299"/>
        <v/>
      </c>
      <c r="N4454" t="s">
        <v>32</v>
      </c>
      <c r="O4454" t="s">
        <v>33</v>
      </c>
      <c r="P4454" t="s">
        <v>34</v>
      </c>
    </row>
    <row r="4455" spans="12:19" x14ac:dyDescent="0.25">
      <c r="L4455" t="str">
        <f t="shared" si="298"/>
        <v/>
      </c>
      <c r="M4455" t="str">
        <f t="shared" si="299"/>
        <v/>
      </c>
      <c r="N4455" t="e">
        <f>COS(RADIANS(M4455))</f>
        <v>#VALUE!</v>
      </c>
      <c r="O4455" t="str">
        <f>IFERROR(-COS(RADIANS(DEGREES(ASIN(((SIN(RADIANS(M4455)))*$C$26)/(SQRT((((SIN(RADIANS(M4455)))*$C$26)^2)+(($C$22-$C$25-(((SIN(RADIANS(90-M4455)))*$C$26))-$C$23)^2))))))),"")</f>
        <v/>
      </c>
      <c r="P4455" t="e">
        <f>N4455</f>
        <v>#VALUE!</v>
      </c>
      <c r="R4455">
        <v>0</v>
      </c>
    </row>
    <row r="4456" spans="12:19" x14ac:dyDescent="0.25">
      <c r="L4456" t="str">
        <f t="shared" si="298"/>
        <v/>
      </c>
      <c r="M4456" t="str">
        <f t="shared" si="299"/>
        <v/>
      </c>
      <c r="N4456" t="e">
        <f>SIN(RADIANS(M4455))</f>
        <v>#VALUE!</v>
      </c>
      <c r="O4456" t="e">
        <f>SIN(RADIANS(DEGREES(ASIN(((SIN(RADIANS(M4455)))*$C$26)/(SQRT((((SIN(RADIANS(M4455)))*$C$26)^2)+(($C$22-$C$25-(((SIN(RADIANS(90-M4455)))*$C$26))-$C$23)^2)))))))</f>
        <v>#VALUE!</v>
      </c>
      <c r="P4456" t="e">
        <f>N4456</f>
        <v>#VALUE!</v>
      </c>
      <c r="R4456">
        <f>$C$6</f>
        <v>1333.5</v>
      </c>
    </row>
    <row r="4457" spans="12:19" x14ac:dyDescent="0.25">
      <c r="L4457" t="str">
        <f t="shared" si="298"/>
        <v/>
      </c>
      <c r="M4457" t="str">
        <f t="shared" si="299"/>
        <v/>
      </c>
      <c r="N4457">
        <v>0</v>
      </c>
      <c r="O4457" t="e">
        <f>$C$23*O4456</f>
        <v>#VALUE!</v>
      </c>
      <c r="P4457" t="e">
        <f>$C$22*P4456</f>
        <v>#VALUE!</v>
      </c>
      <c r="R4457">
        <f>$C$20*$C$6</f>
        <v>25325.832000000002</v>
      </c>
    </row>
    <row r="4458" spans="12:19" x14ac:dyDescent="0.25">
      <c r="L4458" t="str">
        <f t="shared" si="298"/>
        <v/>
      </c>
      <c r="M4458" t="str">
        <f t="shared" si="299"/>
        <v/>
      </c>
    </row>
    <row r="4459" spans="12:19" x14ac:dyDescent="0.25">
      <c r="L4459" t="str">
        <f t="shared" si="298"/>
        <v/>
      </c>
      <c r="M4459" t="str">
        <f t="shared" si="299"/>
        <v/>
      </c>
      <c r="N4459" t="e">
        <f t="array" ref="N4459:P4461">MINVERSE(N4455:P4457)</f>
        <v>#VALUE!</v>
      </c>
      <c r="O4459" t="e">
        <v>#VALUE!</v>
      </c>
      <c r="P4459" t="e">
        <v>#VALUE!</v>
      </c>
      <c r="R4459" t="e">
        <f t="array" ref="R4459:R4461">MMULT(N4459:P4461,R4455:R4457)</f>
        <v>#VALUE!</v>
      </c>
      <c r="S4459" t="s">
        <v>35</v>
      </c>
    </row>
    <row r="4460" spans="12:19" x14ac:dyDescent="0.25">
      <c r="L4460" t="str">
        <f t="shared" si="298"/>
        <v/>
      </c>
      <c r="M4460" t="str">
        <f t="shared" si="299"/>
        <v/>
      </c>
      <c r="N4460" t="e">
        <v>#VALUE!</v>
      </c>
      <c r="O4460" t="e">
        <v>#VALUE!</v>
      </c>
      <c r="P4460" t="e">
        <v>#VALUE!</v>
      </c>
      <c r="R4460" t="e">
        <v>#VALUE!</v>
      </c>
      <c r="S4460" t="s">
        <v>35</v>
      </c>
    </row>
    <row r="4461" spans="12:19" x14ac:dyDescent="0.25">
      <c r="L4461" t="str">
        <f t="shared" si="298"/>
        <v/>
      </c>
      <c r="M4461" t="str">
        <f t="shared" si="299"/>
        <v/>
      </c>
      <c r="N4461" t="e">
        <v>#VALUE!</v>
      </c>
      <c r="O4461" t="e">
        <v>#VALUE!</v>
      </c>
      <c r="P4461" t="e">
        <v>#VALUE!</v>
      </c>
      <c r="R4461" t="e">
        <v>#VALUE!</v>
      </c>
      <c r="S4461" t="s">
        <v>35</v>
      </c>
    </row>
    <row r="4462" spans="12:19" x14ac:dyDescent="0.25">
      <c r="L4462" t="str">
        <f t="shared" si="298"/>
        <v/>
      </c>
      <c r="M4462" t="str">
        <f t="shared" si="299"/>
        <v/>
      </c>
    </row>
    <row r="4463" spans="12:19" x14ac:dyDescent="0.25">
      <c r="L4463" t="str">
        <f t="shared" si="298"/>
        <v/>
      </c>
      <c r="M4463" t="str">
        <f t="shared" si="299"/>
        <v/>
      </c>
    </row>
    <row r="4464" spans="12:19" x14ac:dyDescent="0.25">
      <c r="L4464" t="str">
        <f t="shared" si="298"/>
        <v/>
      </c>
      <c r="M4464" t="str">
        <f t="shared" si="299"/>
        <v/>
      </c>
      <c r="N4464" t="s">
        <v>32</v>
      </c>
      <c r="O4464" t="s">
        <v>33</v>
      </c>
      <c r="P4464" t="s">
        <v>34</v>
      </c>
    </row>
    <row r="4465" spans="12:19" x14ac:dyDescent="0.25">
      <c r="L4465" t="str">
        <f t="shared" si="298"/>
        <v/>
      </c>
      <c r="M4465" t="str">
        <f t="shared" si="299"/>
        <v/>
      </c>
      <c r="N4465" t="e">
        <f>COS(RADIANS(M4465))</f>
        <v>#VALUE!</v>
      </c>
      <c r="O4465" t="str">
        <f>IFERROR(-COS(RADIANS(DEGREES(ASIN(((SIN(RADIANS(M4465)))*$C$26)/(SQRT((((SIN(RADIANS(M4465)))*$C$26)^2)+(($C$22-$C$25-(((SIN(RADIANS(90-M4465)))*$C$26))-$C$23)^2))))))),"")</f>
        <v/>
      </c>
      <c r="P4465" t="e">
        <f>N4465</f>
        <v>#VALUE!</v>
      </c>
      <c r="R4465">
        <v>0</v>
      </c>
    </row>
    <row r="4466" spans="12:19" x14ac:dyDescent="0.25">
      <c r="L4466" t="str">
        <f t="shared" si="298"/>
        <v/>
      </c>
      <c r="M4466" t="str">
        <f t="shared" si="299"/>
        <v/>
      </c>
      <c r="N4466" t="e">
        <f>SIN(RADIANS(M4465))</f>
        <v>#VALUE!</v>
      </c>
      <c r="O4466" t="e">
        <f>SIN(RADIANS(DEGREES(ASIN(((SIN(RADIANS(M4465)))*$C$26)/(SQRT((((SIN(RADIANS(M4465)))*$C$26)^2)+(($C$22-$C$25-(((SIN(RADIANS(90-M4465)))*$C$26))-$C$23)^2)))))))</f>
        <v>#VALUE!</v>
      </c>
      <c r="P4466" t="e">
        <f>N4466</f>
        <v>#VALUE!</v>
      </c>
      <c r="R4466">
        <f>$C$6</f>
        <v>1333.5</v>
      </c>
    </row>
    <row r="4467" spans="12:19" x14ac:dyDescent="0.25">
      <c r="L4467" t="str">
        <f t="shared" si="298"/>
        <v/>
      </c>
      <c r="M4467" t="str">
        <f t="shared" si="299"/>
        <v/>
      </c>
      <c r="N4467">
        <v>0</v>
      </c>
      <c r="O4467" t="e">
        <f>$C$23*O4466</f>
        <v>#VALUE!</v>
      </c>
      <c r="P4467" t="e">
        <f>$C$22*P4466</f>
        <v>#VALUE!</v>
      </c>
      <c r="R4467">
        <f>$C$20*$C$6</f>
        <v>25325.832000000002</v>
      </c>
    </row>
    <row r="4468" spans="12:19" x14ac:dyDescent="0.25">
      <c r="L4468" t="str">
        <f t="shared" si="298"/>
        <v/>
      </c>
      <c r="M4468" t="str">
        <f t="shared" si="299"/>
        <v/>
      </c>
    </row>
    <row r="4469" spans="12:19" x14ac:dyDescent="0.25">
      <c r="L4469" t="str">
        <f t="shared" si="298"/>
        <v/>
      </c>
      <c r="M4469" t="str">
        <f t="shared" si="299"/>
        <v/>
      </c>
      <c r="N4469" t="e">
        <f t="array" ref="N4469:P4471">MINVERSE(N4465:P4467)</f>
        <v>#VALUE!</v>
      </c>
      <c r="O4469" t="e">
        <v>#VALUE!</v>
      </c>
      <c r="P4469" t="e">
        <v>#VALUE!</v>
      </c>
      <c r="R4469" t="e">
        <f t="array" ref="R4469:R4471">MMULT(N4469:P4471,R4465:R4467)</f>
        <v>#VALUE!</v>
      </c>
      <c r="S4469" t="s">
        <v>35</v>
      </c>
    </row>
    <row r="4470" spans="12:19" x14ac:dyDescent="0.25">
      <c r="L4470" t="str">
        <f t="shared" si="298"/>
        <v/>
      </c>
      <c r="M4470" t="str">
        <f t="shared" si="299"/>
        <v/>
      </c>
      <c r="N4470" t="e">
        <v>#VALUE!</v>
      </c>
      <c r="O4470" t="e">
        <v>#VALUE!</v>
      </c>
      <c r="P4470" t="e">
        <v>#VALUE!</v>
      </c>
      <c r="R4470" t="e">
        <v>#VALUE!</v>
      </c>
      <c r="S4470" t="s">
        <v>35</v>
      </c>
    </row>
    <row r="4471" spans="12:19" x14ac:dyDescent="0.25">
      <c r="L4471" t="str">
        <f t="shared" si="298"/>
        <v/>
      </c>
      <c r="M4471" t="str">
        <f t="shared" si="299"/>
        <v/>
      </c>
      <c r="N4471" t="e">
        <v>#VALUE!</v>
      </c>
      <c r="O4471" t="e">
        <v>#VALUE!</v>
      </c>
      <c r="P4471" t="e">
        <v>#VALUE!</v>
      </c>
      <c r="R4471" t="e">
        <v>#VALUE!</v>
      </c>
      <c r="S4471" t="s">
        <v>35</v>
      </c>
    </row>
    <row r="4472" spans="12:19" x14ac:dyDescent="0.25">
      <c r="L4472" t="str">
        <f t="shared" si="298"/>
        <v/>
      </c>
      <c r="M4472" t="str">
        <f t="shared" si="299"/>
        <v/>
      </c>
    </row>
    <row r="4473" spans="12:19" x14ac:dyDescent="0.25">
      <c r="L4473" t="str">
        <f t="shared" si="298"/>
        <v/>
      </c>
      <c r="M4473" t="str">
        <f t="shared" si="299"/>
        <v/>
      </c>
    </row>
    <row r="4474" spans="12:19" x14ac:dyDescent="0.25">
      <c r="L4474" t="str">
        <f t="shared" si="298"/>
        <v/>
      </c>
      <c r="M4474" t="str">
        <f t="shared" si="299"/>
        <v/>
      </c>
      <c r="N4474" t="s">
        <v>32</v>
      </c>
      <c r="O4474" t="s">
        <v>33</v>
      </c>
      <c r="P4474" t="s">
        <v>34</v>
      </c>
    </row>
    <row r="4475" spans="12:19" x14ac:dyDescent="0.25">
      <c r="L4475" t="str">
        <f t="shared" si="298"/>
        <v/>
      </c>
      <c r="M4475" t="str">
        <f t="shared" si="299"/>
        <v/>
      </c>
      <c r="N4475" t="e">
        <f>COS(RADIANS(M4475))</f>
        <v>#VALUE!</v>
      </c>
      <c r="O4475" t="str">
        <f>IFERROR(-COS(RADIANS(DEGREES(ASIN(((SIN(RADIANS(M4475)))*$C$26)/(SQRT((((SIN(RADIANS(M4475)))*$C$26)^2)+(($C$22-$C$25-(((SIN(RADIANS(90-M4475)))*$C$26))-$C$23)^2))))))),"")</f>
        <v/>
      </c>
      <c r="P4475" t="e">
        <f>N4475</f>
        <v>#VALUE!</v>
      </c>
      <c r="R4475">
        <v>0</v>
      </c>
    </row>
    <row r="4476" spans="12:19" x14ac:dyDescent="0.25">
      <c r="L4476" t="str">
        <f t="shared" si="298"/>
        <v/>
      </c>
      <c r="M4476" t="str">
        <f t="shared" si="299"/>
        <v/>
      </c>
      <c r="N4476" t="e">
        <f>SIN(RADIANS(M4475))</f>
        <v>#VALUE!</v>
      </c>
      <c r="O4476" t="e">
        <f>SIN(RADIANS(DEGREES(ASIN(((SIN(RADIANS(M4475)))*$C$26)/(SQRT((((SIN(RADIANS(M4475)))*$C$26)^2)+(($C$22-$C$25-(((SIN(RADIANS(90-M4475)))*$C$26))-$C$23)^2)))))))</f>
        <v>#VALUE!</v>
      </c>
      <c r="P4476" t="e">
        <f>N4476</f>
        <v>#VALUE!</v>
      </c>
      <c r="R4476">
        <f>$C$6</f>
        <v>1333.5</v>
      </c>
    </row>
    <row r="4477" spans="12:19" x14ac:dyDescent="0.25">
      <c r="L4477" t="str">
        <f t="shared" si="298"/>
        <v/>
      </c>
      <c r="M4477" t="str">
        <f t="shared" si="299"/>
        <v/>
      </c>
      <c r="N4477">
        <v>0</v>
      </c>
      <c r="O4477" t="e">
        <f>$C$23*O4476</f>
        <v>#VALUE!</v>
      </c>
      <c r="P4477" t="e">
        <f>$C$22*P4476</f>
        <v>#VALUE!</v>
      </c>
      <c r="R4477">
        <f>$C$20*$C$6</f>
        <v>25325.832000000002</v>
      </c>
    </row>
    <row r="4478" spans="12:19" x14ac:dyDescent="0.25">
      <c r="L4478" t="str">
        <f t="shared" si="298"/>
        <v/>
      </c>
      <c r="M4478" t="str">
        <f t="shared" si="299"/>
        <v/>
      </c>
    </row>
    <row r="4479" spans="12:19" x14ac:dyDescent="0.25">
      <c r="L4479" t="str">
        <f t="shared" si="298"/>
        <v/>
      </c>
      <c r="M4479" t="str">
        <f t="shared" si="299"/>
        <v/>
      </c>
      <c r="N4479" t="e">
        <f t="array" ref="N4479:P4481">MINVERSE(N4475:P4477)</f>
        <v>#VALUE!</v>
      </c>
      <c r="O4479" t="e">
        <v>#VALUE!</v>
      </c>
      <c r="P4479" t="e">
        <v>#VALUE!</v>
      </c>
      <c r="R4479" t="e">
        <f t="array" ref="R4479:R4481">MMULT(N4479:P4481,R4475:R4477)</f>
        <v>#VALUE!</v>
      </c>
      <c r="S4479" t="s">
        <v>35</v>
      </c>
    </row>
    <row r="4480" spans="12:19" x14ac:dyDescent="0.25">
      <c r="L4480" t="str">
        <f t="shared" si="298"/>
        <v/>
      </c>
      <c r="M4480" t="str">
        <f t="shared" si="299"/>
        <v/>
      </c>
      <c r="N4480" t="e">
        <v>#VALUE!</v>
      </c>
      <c r="O4480" t="e">
        <v>#VALUE!</v>
      </c>
      <c r="P4480" t="e">
        <v>#VALUE!</v>
      </c>
      <c r="R4480" t="e">
        <v>#VALUE!</v>
      </c>
      <c r="S4480" t="s">
        <v>35</v>
      </c>
    </row>
    <row r="4481" spans="12:19" x14ac:dyDescent="0.25">
      <c r="L4481" t="str">
        <f t="shared" si="298"/>
        <v/>
      </c>
      <c r="M4481" t="str">
        <f t="shared" si="299"/>
        <v/>
      </c>
      <c r="N4481" t="e">
        <v>#VALUE!</v>
      </c>
      <c r="O4481" t="e">
        <v>#VALUE!</v>
      </c>
      <c r="P4481" t="e">
        <v>#VALUE!</v>
      </c>
      <c r="R4481" t="e">
        <v>#VALUE!</v>
      </c>
      <c r="S4481" t="s">
        <v>35</v>
      </c>
    </row>
    <row r="4482" spans="12:19" x14ac:dyDescent="0.25">
      <c r="L4482" t="str">
        <f t="shared" si="298"/>
        <v/>
      </c>
      <c r="M4482" t="str">
        <f t="shared" si="299"/>
        <v/>
      </c>
    </row>
    <row r="4483" spans="12:19" x14ac:dyDescent="0.25">
      <c r="L4483" t="str">
        <f t="shared" si="298"/>
        <v/>
      </c>
      <c r="M4483" t="str">
        <f t="shared" si="299"/>
        <v/>
      </c>
    </row>
    <row r="4484" spans="12:19" x14ac:dyDescent="0.25">
      <c r="L4484" t="str">
        <f t="shared" si="298"/>
        <v/>
      </c>
      <c r="M4484" t="str">
        <f t="shared" si="299"/>
        <v/>
      </c>
      <c r="N4484" t="s">
        <v>32</v>
      </c>
      <c r="O4484" t="s">
        <v>33</v>
      </c>
      <c r="P4484" t="s">
        <v>34</v>
      </c>
    </row>
    <row r="4485" spans="12:19" x14ac:dyDescent="0.25">
      <c r="L4485" t="str">
        <f t="shared" si="298"/>
        <v/>
      </c>
      <c r="M4485" t="str">
        <f t="shared" si="299"/>
        <v/>
      </c>
      <c r="N4485" t="e">
        <f>COS(RADIANS(M4485))</f>
        <v>#VALUE!</v>
      </c>
      <c r="O4485" t="str">
        <f>IFERROR(-COS(RADIANS(DEGREES(ASIN(((SIN(RADIANS(M4485)))*$C$26)/(SQRT((((SIN(RADIANS(M4485)))*$C$26)^2)+(($C$22-$C$25-(((SIN(RADIANS(90-M4485)))*$C$26))-$C$23)^2))))))),"")</f>
        <v/>
      </c>
      <c r="P4485" t="e">
        <f>N4485</f>
        <v>#VALUE!</v>
      </c>
      <c r="R4485">
        <v>0</v>
      </c>
    </row>
    <row r="4486" spans="12:19" x14ac:dyDescent="0.25">
      <c r="L4486" t="str">
        <f t="shared" si="298"/>
        <v/>
      </c>
      <c r="M4486" t="str">
        <f t="shared" si="299"/>
        <v/>
      </c>
      <c r="N4486" t="e">
        <f>SIN(RADIANS(M4485))</f>
        <v>#VALUE!</v>
      </c>
      <c r="O4486" t="e">
        <f>SIN(RADIANS(DEGREES(ASIN(((SIN(RADIANS(M4485)))*$C$26)/(SQRT((((SIN(RADIANS(M4485)))*$C$26)^2)+(($C$22-$C$25-(((SIN(RADIANS(90-M4485)))*$C$26))-$C$23)^2)))))))</f>
        <v>#VALUE!</v>
      </c>
      <c r="P4486" t="e">
        <f>N4486</f>
        <v>#VALUE!</v>
      </c>
      <c r="R4486">
        <f>$C$6</f>
        <v>1333.5</v>
      </c>
    </row>
    <row r="4487" spans="12:19" x14ac:dyDescent="0.25">
      <c r="L4487" t="str">
        <f t="shared" si="298"/>
        <v/>
      </c>
      <c r="M4487" t="str">
        <f t="shared" si="299"/>
        <v/>
      </c>
      <c r="N4487">
        <v>0</v>
      </c>
      <c r="O4487" t="e">
        <f>$C$23*O4486</f>
        <v>#VALUE!</v>
      </c>
      <c r="P4487" t="e">
        <f>$C$22*P4486</f>
        <v>#VALUE!</v>
      </c>
      <c r="R4487">
        <f>$C$20*$C$6</f>
        <v>25325.832000000002</v>
      </c>
    </row>
    <row r="4488" spans="12:19" x14ac:dyDescent="0.25">
      <c r="L4488" t="str">
        <f t="shared" si="298"/>
        <v/>
      </c>
      <c r="M4488" t="str">
        <f t="shared" si="299"/>
        <v/>
      </c>
    </row>
    <row r="4489" spans="12:19" x14ac:dyDescent="0.25">
      <c r="L4489" t="str">
        <f t="shared" si="298"/>
        <v/>
      </c>
      <c r="M4489" t="str">
        <f t="shared" si="299"/>
        <v/>
      </c>
      <c r="N4489" t="e">
        <f t="array" ref="N4489:P4491">MINVERSE(N4485:P4487)</f>
        <v>#VALUE!</v>
      </c>
      <c r="O4489" t="e">
        <v>#VALUE!</v>
      </c>
      <c r="P4489" t="e">
        <v>#VALUE!</v>
      </c>
      <c r="R4489" t="e">
        <f t="array" ref="R4489:R4491">MMULT(N4489:P4491,R4485:R4487)</f>
        <v>#VALUE!</v>
      </c>
      <c r="S4489" t="s">
        <v>35</v>
      </c>
    </row>
    <row r="4490" spans="12:19" x14ac:dyDescent="0.25">
      <c r="L4490" t="str">
        <f t="shared" si="298"/>
        <v/>
      </c>
      <c r="M4490" t="str">
        <f t="shared" si="299"/>
        <v/>
      </c>
      <c r="N4490" t="e">
        <v>#VALUE!</v>
      </c>
      <c r="O4490" t="e">
        <v>#VALUE!</v>
      </c>
      <c r="P4490" t="e">
        <v>#VALUE!</v>
      </c>
      <c r="R4490" t="e">
        <v>#VALUE!</v>
      </c>
      <c r="S4490" t="s">
        <v>35</v>
      </c>
    </row>
    <row r="4491" spans="12:19" x14ac:dyDescent="0.25">
      <c r="L4491" t="str">
        <f t="shared" si="298"/>
        <v/>
      </c>
      <c r="M4491" t="str">
        <f t="shared" si="299"/>
        <v/>
      </c>
      <c r="N4491" t="e">
        <v>#VALUE!</v>
      </c>
      <c r="O4491" t="e">
        <v>#VALUE!</v>
      </c>
      <c r="P4491" t="e">
        <v>#VALUE!</v>
      </c>
      <c r="R4491" t="e">
        <v>#VALUE!</v>
      </c>
      <c r="S4491" t="s">
        <v>35</v>
      </c>
    </row>
    <row r="4492" spans="12:19" x14ac:dyDescent="0.25">
      <c r="L4492" t="str">
        <f t="shared" ref="L4492:L4555" si="300">IF(M4492="","",L4482+1)</f>
        <v/>
      </c>
      <c r="M4492" t="str">
        <f t="shared" si="299"/>
        <v/>
      </c>
    </row>
    <row r="4493" spans="12:19" x14ac:dyDescent="0.25">
      <c r="L4493" t="str">
        <f t="shared" si="300"/>
        <v/>
      </c>
      <c r="M4493" t="str">
        <f t="shared" si="299"/>
        <v/>
      </c>
    </row>
    <row r="4494" spans="12:19" x14ac:dyDescent="0.25">
      <c r="L4494" t="str">
        <f t="shared" si="300"/>
        <v/>
      </c>
      <c r="M4494" t="str">
        <f t="shared" si="299"/>
        <v/>
      </c>
      <c r="N4494" t="s">
        <v>32</v>
      </c>
      <c r="O4494" t="s">
        <v>33</v>
      </c>
      <c r="P4494" t="s">
        <v>34</v>
      </c>
    </row>
    <row r="4495" spans="12:19" x14ac:dyDescent="0.25">
      <c r="L4495" t="str">
        <f t="shared" si="300"/>
        <v/>
      </c>
      <c r="M4495" t="str">
        <f t="shared" si="299"/>
        <v/>
      </c>
      <c r="N4495" t="e">
        <f>COS(RADIANS(M4495))</f>
        <v>#VALUE!</v>
      </c>
      <c r="O4495" t="str">
        <f>IFERROR(-COS(RADIANS(DEGREES(ASIN(((SIN(RADIANS(M4495)))*$C$26)/(SQRT((((SIN(RADIANS(M4495)))*$C$26)^2)+(($C$22-$C$25-(((SIN(RADIANS(90-M4495)))*$C$26))-$C$23)^2))))))),"")</f>
        <v/>
      </c>
      <c r="P4495" t="e">
        <f>N4495</f>
        <v>#VALUE!</v>
      </c>
      <c r="R4495">
        <v>0</v>
      </c>
    </row>
    <row r="4496" spans="12:19" x14ac:dyDescent="0.25">
      <c r="L4496" t="str">
        <f t="shared" si="300"/>
        <v/>
      </c>
      <c r="M4496" t="str">
        <f t="shared" si="299"/>
        <v/>
      </c>
      <c r="N4496" t="e">
        <f>SIN(RADIANS(M4495))</f>
        <v>#VALUE!</v>
      </c>
      <c r="O4496" t="e">
        <f>SIN(RADIANS(DEGREES(ASIN(((SIN(RADIANS(M4495)))*$C$26)/(SQRT((((SIN(RADIANS(M4495)))*$C$26)^2)+(($C$22-$C$25-(((SIN(RADIANS(90-M4495)))*$C$26))-$C$23)^2)))))))</f>
        <v>#VALUE!</v>
      </c>
      <c r="P4496" t="e">
        <f>N4496</f>
        <v>#VALUE!</v>
      </c>
      <c r="R4496">
        <f>$C$6</f>
        <v>1333.5</v>
      </c>
    </row>
    <row r="4497" spans="12:19" x14ac:dyDescent="0.25">
      <c r="L4497" t="str">
        <f t="shared" si="300"/>
        <v/>
      </c>
      <c r="M4497" t="str">
        <f t="shared" si="299"/>
        <v/>
      </c>
      <c r="N4497">
        <v>0</v>
      </c>
      <c r="O4497" t="e">
        <f>$C$23*O4496</f>
        <v>#VALUE!</v>
      </c>
      <c r="P4497" t="e">
        <f>$C$22*P4496</f>
        <v>#VALUE!</v>
      </c>
      <c r="R4497">
        <f>$C$20*$C$6</f>
        <v>25325.832000000002</v>
      </c>
    </row>
    <row r="4498" spans="12:19" x14ac:dyDescent="0.25">
      <c r="L4498" t="str">
        <f t="shared" si="300"/>
        <v/>
      </c>
      <c r="M4498" t="str">
        <f t="shared" si="299"/>
        <v/>
      </c>
    </row>
    <row r="4499" spans="12:19" x14ac:dyDescent="0.25">
      <c r="L4499" t="str">
        <f t="shared" si="300"/>
        <v/>
      </c>
      <c r="M4499" t="str">
        <f t="shared" si="299"/>
        <v/>
      </c>
      <c r="N4499" t="e">
        <f t="array" ref="N4499:P4501">MINVERSE(N4495:P4497)</f>
        <v>#VALUE!</v>
      </c>
      <c r="O4499" t="e">
        <v>#VALUE!</v>
      </c>
      <c r="P4499" t="e">
        <v>#VALUE!</v>
      </c>
      <c r="R4499" t="e">
        <f t="array" ref="R4499:R4501">MMULT(N4499:P4501,R4495:R4497)</f>
        <v>#VALUE!</v>
      </c>
      <c r="S4499" t="s">
        <v>35</v>
      </c>
    </row>
    <row r="4500" spans="12:19" x14ac:dyDescent="0.25">
      <c r="L4500" t="str">
        <f t="shared" si="300"/>
        <v/>
      </c>
      <c r="M4500" t="str">
        <f t="shared" si="299"/>
        <v/>
      </c>
      <c r="N4500" t="e">
        <v>#VALUE!</v>
      </c>
      <c r="O4500" t="e">
        <v>#VALUE!</v>
      </c>
      <c r="P4500" t="e">
        <v>#VALUE!</v>
      </c>
      <c r="R4500" t="e">
        <v>#VALUE!</v>
      </c>
      <c r="S4500" t="s">
        <v>35</v>
      </c>
    </row>
    <row r="4501" spans="12:19" x14ac:dyDescent="0.25">
      <c r="L4501" t="str">
        <f t="shared" si="300"/>
        <v/>
      </c>
      <c r="M4501" t="str">
        <f t="shared" si="299"/>
        <v/>
      </c>
      <c r="N4501" t="e">
        <v>#VALUE!</v>
      </c>
      <c r="O4501" t="e">
        <v>#VALUE!</v>
      </c>
      <c r="P4501" t="e">
        <v>#VALUE!</v>
      </c>
      <c r="R4501" t="e">
        <v>#VALUE!</v>
      </c>
      <c r="S4501" t="s">
        <v>35</v>
      </c>
    </row>
    <row r="4502" spans="12:19" x14ac:dyDescent="0.25">
      <c r="L4502" t="str">
        <f t="shared" si="300"/>
        <v/>
      </c>
      <c r="M4502" t="str">
        <f t="shared" si="299"/>
        <v/>
      </c>
    </row>
    <row r="4503" spans="12:19" x14ac:dyDescent="0.25">
      <c r="L4503" t="str">
        <f t="shared" si="300"/>
        <v/>
      </c>
      <c r="M4503" t="str">
        <f t="shared" si="299"/>
        <v/>
      </c>
    </row>
    <row r="4504" spans="12:19" x14ac:dyDescent="0.25">
      <c r="L4504" t="str">
        <f t="shared" si="300"/>
        <v/>
      </c>
      <c r="M4504" t="str">
        <f t="shared" si="299"/>
        <v/>
      </c>
      <c r="N4504" t="s">
        <v>32</v>
      </c>
      <c r="O4504" t="s">
        <v>33</v>
      </c>
      <c r="P4504" t="s">
        <v>34</v>
      </c>
    </row>
    <row r="4505" spans="12:19" x14ac:dyDescent="0.25">
      <c r="L4505" t="str">
        <f t="shared" si="300"/>
        <v/>
      </c>
      <c r="M4505" t="str">
        <f t="shared" si="299"/>
        <v/>
      </c>
      <c r="N4505" t="e">
        <f>COS(RADIANS(M4505))</f>
        <v>#VALUE!</v>
      </c>
      <c r="O4505" t="str">
        <f>IFERROR(-COS(RADIANS(DEGREES(ASIN(((SIN(RADIANS(M4505)))*$C$26)/(SQRT((((SIN(RADIANS(M4505)))*$C$26)^2)+(($C$22-$C$25-(((SIN(RADIANS(90-M4505)))*$C$26))-$C$23)^2))))))),"")</f>
        <v/>
      </c>
      <c r="P4505" t="e">
        <f>N4505</f>
        <v>#VALUE!</v>
      </c>
      <c r="R4505">
        <v>0</v>
      </c>
    </row>
    <row r="4506" spans="12:19" x14ac:dyDescent="0.25">
      <c r="L4506" t="str">
        <f t="shared" si="300"/>
        <v/>
      </c>
      <c r="M4506" t="str">
        <f t="shared" si="299"/>
        <v/>
      </c>
      <c r="N4506" t="e">
        <f>SIN(RADIANS(M4505))</f>
        <v>#VALUE!</v>
      </c>
      <c r="O4506" t="e">
        <f>SIN(RADIANS(DEGREES(ASIN(((SIN(RADIANS(M4505)))*$C$26)/(SQRT((((SIN(RADIANS(M4505)))*$C$26)^2)+(($C$22-$C$25-(((SIN(RADIANS(90-M4505)))*$C$26))-$C$23)^2)))))))</f>
        <v>#VALUE!</v>
      </c>
      <c r="P4506" t="e">
        <f>N4506</f>
        <v>#VALUE!</v>
      </c>
      <c r="R4506">
        <f>$C$6</f>
        <v>1333.5</v>
      </c>
    </row>
    <row r="4507" spans="12:19" x14ac:dyDescent="0.25">
      <c r="L4507" t="str">
        <f t="shared" si="300"/>
        <v/>
      </c>
      <c r="M4507" t="str">
        <f t="shared" si="299"/>
        <v/>
      </c>
      <c r="N4507">
        <v>0</v>
      </c>
      <c r="O4507" t="e">
        <f>$C$23*O4506</f>
        <v>#VALUE!</v>
      </c>
      <c r="P4507" t="e">
        <f>$C$22*P4506</f>
        <v>#VALUE!</v>
      </c>
      <c r="R4507">
        <f>$C$20*$C$6</f>
        <v>25325.832000000002</v>
      </c>
    </row>
    <row r="4508" spans="12:19" x14ac:dyDescent="0.25">
      <c r="L4508" t="str">
        <f t="shared" si="300"/>
        <v/>
      </c>
      <c r="M4508" t="str">
        <f t="shared" si="299"/>
        <v/>
      </c>
    </row>
    <row r="4509" spans="12:19" x14ac:dyDescent="0.25">
      <c r="L4509" t="str">
        <f t="shared" si="300"/>
        <v/>
      </c>
      <c r="M4509" t="str">
        <f t="shared" si="299"/>
        <v/>
      </c>
      <c r="N4509" t="e">
        <f t="array" ref="N4509:P4511">MINVERSE(N4505:P4507)</f>
        <v>#VALUE!</v>
      </c>
      <c r="O4509" t="e">
        <v>#VALUE!</v>
      </c>
      <c r="P4509" t="e">
        <v>#VALUE!</v>
      </c>
      <c r="R4509" t="e">
        <f t="array" ref="R4509:R4511">MMULT(N4509:P4511,R4505:R4507)</f>
        <v>#VALUE!</v>
      </c>
      <c r="S4509" t="s">
        <v>35</v>
      </c>
    </row>
    <row r="4510" spans="12:19" x14ac:dyDescent="0.25">
      <c r="L4510" t="str">
        <f t="shared" si="300"/>
        <v/>
      </c>
      <c r="M4510" t="str">
        <f t="shared" si="299"/>
        <v/>
      </c>
      <c r="N4510" t="e">
        <v>#VALUE!</v>
      </c>
      <c r="O4510" t="e">
        <v>#VALUE!</v>
      </c>
      <c r="P4510" t="e">
        <v>#VALUE!</v>
      </c>
      <c r="R4510" t="e">
        <v>#VALUE!</v>
      </c>
      <c r="S4510" t="s">
        <v>35</v>
      </c>
    </row>
    <row r="4511" spans="12:19" x14ac:dyDescent="0.25">
      <c r="L4511" t="str">
        <f t="shared" si="300"/>
        <v/>
      </c>
      <c r="M4511" t="str">
        <f t="shared" si="299"/>
        <v/>
      </c>
      <c r="N4511" t="e">
        <v>#VALUE!</v>
      </c>
      <c r="O4511" t="e">
        <v>#VALUE!</v>
      </c>
      <c r="P4511" t="e">
        <v>#VALUE!</v>
      </c>
      <c r="R4511" t="e">
        <v>#VALUE!</v>
      </c>
      <c r="S4511" t="s">
        <v>35</v>
      </c>
    </row>
    <row r="4512" spans="12:19" x14ac:dyDescent="0.25">
      <c r="L4512" t="str">
        <f t="shared" si="300"/>
        <v/>
      </c>
      <c r="M4512" t="str">
        <f t="shared" si="299"/>
        <v/>
      </c>
    </row>
    <row r="4513" spans="12:19" x14ac:dyDescent="0.25">
      <c r="L4513" t="str">
        <f t="shared" si="300"/>
        <v/>
      </c>
      <c r="M4513" t="str">
        <f t="shared" si="299"/>
        <v/>
      </c>
    </row>
    <row r="4514" spans="12:19" x14ac:dyDescent="0.25">
      <c r="L4514" t="str">
        <f t="shared" si="300"/>
        <v/>
      </c>
      <c r="M4514" t="str">
        <f t="shared" si="299"/>
        <v/>
      </c>
      <c r="N4514" t="s">
        <v>32</v>
      </c>
      <c r="O4514" t="s">
        <v>33</v>
      </c>
      <c r="P4514" t="s">
        <v>34</v>
      </c>
    </row>
    <row r="4515" spans="12:19" x14ac:dyDescent="0.25">
      <c r="L4515" t="str">
        <f t="shared" si="300"/>
        <v/>
      </c>
      <c r="M4515" t="str">
        <f t="shared" ref="M4515:M4578" si="301">IF(M4505="","",IF(((M4505+$O$61)&gt;=$O$49+($O$61/2)),"",(M4505+$O$61)))</f>
        <v/>
      </c>
      <c r="N4515" t="e">
        <f>COS(RADIANS(M4515))</f>
        <v>#VALUE!</v>
      </c>
      <c r="O4515" t="str">
        <f>IFERROR(-COS(RADIANS(DEGREES(ASIN(((SIN(RADIANS(M4515)))*$C$26)/(SQRT((((SIN(RADIANS(M4515)))*$C$26)^2)+(($C$22-$C$25-(((SIN(RADIANS(90-M4515)))*$C$26))-$C$23)^2))))))),"")</f>
        <v/>
      </c>
      <c r="P4515" t="e">
        <f>N4515</f>
        <v>#VALUE!</v>
      </c>
      <c r="R4515">
        <v>0</v>
      </c>
    </row>
    <row r="4516" spans="12:19" x14ac:dyDescent="0.25">
      <c r="L4516" t="str">
        <f t="shared" si="300"/>
        <v/>
      </c>
      <c r="M4516" t="str">
        <f t="shared" si="301"/>
        <v/>
      </c>
      <c r="N4516" t="e">
        <f>SIN(RADIANS(M4515))</f>
        <v>#VALUE!</v>
      </c>
      <c r="O4516" t="e">
        <f>SIN(RADIANS(DEGREES(ASIN(((SIN(RADIANS(M4515)))*$C$26)/(SQRT((((SIN(RADIANS(M4515)))*$C$26)^2)+(($C$22-$C$25-(((SIN(RADIANS(90-M4515)))*$C$26))-$C$23)^2)))))))</f>
        <v>#VALUE!</v>
      </c>
      <c r="P4516" t="e">
        <f>N4516</f>
        <v>#VALUE!</v>
      </c>
      <c r="R4516">
        <f>$C$6</f>
        <v>1333.5</v>
      </c>
    </row>
    <row r="4517" spans="12:19" x14ac:dyDescent="0.25">
      <c r="L4517" t="str">
        <f t="shared" si="300"/>
        <v/>
      </c>
      <c r="M4517" t="str">
        <f t="shared" si="301"/>
        <v/>
      </c>
      <c r="N4517">
        <v>0</v>
      </c>
      <c r="O4517" t="e">
        <f>$C$23*O4516</f>
        <v>#VALUE!</v>
      </c>
      <c r="P4517" t="e">
        <f>$C$22*P4516</f>
        <v>#VALUE!</v>
      </c>
      <c r="R4517">
        <f>$C$20*$C$6</f>
        <v>25325.832000000002</v>
      </c>
    </row>
    <row r="4518" spans="12:19" x14ac:dyDescent="0.25">
      <c r="L4518" t="str">
        <f t="shared" si="300"/>
        <v/>
      </c>
      <c r="M4518" t="str">
        <f t="shared" si="301"/>
        <v/>
      </c>
    </row>
    <row r="4519" spans="12:19" x14ac:dyDescent="0.25">
      <c r="L4519" t="str">
        <f t="shared" si="300"/>
        <v/>
      </c>
      <c r="M4519" t="str">
        <f t="shared" si="301"/>
        <v/>
      </c>
      <c r="N4519" t="e">
        <f t="array" ref="N4519:P4521">MINVERSE(N4515:P4517)</f>
        <v>#VALUE!</v>
      </c>
      <c r="O4519" t="e">
        <v>#VALUE!</v>
      </c>
      <c r="P4519" t="e">
        <v>#VALUE!</v>
      </c>
      <c r="R4519" t="e">
        <f t="array" ref="R4519:R4521">MMULT(N4519:P4521,R4515:R4517)</f>
        <v>#VALUE!</v>
      </c>
      <c r="S4519" t="s">
        <v>35</v>
      </c>
    </row>
    <row r="4520" spans="12:19" x14ac:dyDescent="0.25">
      <c r="L4520" t="str">
        <f t="shared" si="300"/>
        <v/>
      </c>
      <c r="M4520" t="str">
        <f t="shared" si="301"/>
        <v/>
      </c>
      <c r="N4520" t="e">
        <v>#VALUE!</v>
      </c>
      <c r="O4520" t="e">
        <v>#VALUE!</v>
      </c>
      <c r="P4520" t="e">
        <v>#VALUE!</v>
      </c>
      <c r="R4520" t="e">
        <v>#VALUE!</v>
      </c>
      <c r="S4520" t="s">
        <v>35</v>
      </c>
    </row>
    <row r="4521" spans="12:19" x14ac:dyDescent="0.25">
      <c r="L4521" t="str">
        <f t="shared" si="300"/>
        <v/>
      </c>
      <c r="M4521" t="str">
        <f t="shared" si="301"/>
        <v/>
      </c>
      <c r="N4521" t="e">
        <v>#VALUE!</v>
      </c>
      <c r="O4521" t="e">
        <v>#VALUE!</v>
      </c>
      <c r="P4521" t="e">
        <v>#VALUE!</v>
      </c>
      <c r="R4521" t="e">
        <v>#VALUE!</v>
      </c>
      <c r="S4521" t="s">
        <v>35</v>
      </c>
    </row>
    <row r="4522" spans="12:19" x14ac:dyDescent="0.25">
      <c r="L4522" t="str">
        <f t="shared" si="300"/>
        <v/>
      </c>
      <c r="M4522" t="str">
        <f t="shared" si="301"/>
        <v/>
      </c>
    </row>
    <row r="4523" spans="12:19" x14ac:dyDescent="0.25">
      <c r="L4523" t="str">
        <f t="shared" si="300"/>
        <v/>
      </c>
      <c r="M4523" t="str">
        <f t="shared" si="301"/>
        <v/>
      </c>
    </row>
    <row r="4524" spans="12:19" x14ac:dyDescent="0.25">
      <c r="L4524" t="str">
        <f t="shared" si="300"/>
        <v/>
      </c>
      <c r="M4524" t="str">
        <f t="shared" si="301"/>
        <v/>
      </c>
      <c r="N4524" t="s">
        <v>32</v>
      </c>
      <c r="O4524" t="s">
        <v>33</v>
      </c>
      <c r="P4524" t="s">
        <v>34</v>
      </c>
    </row>
    <row r="4525" spans="12:19" x14ac:dyDescent="0.25">
      <c r="L4525" t="str">
        <f t="shared" si="300"/>
        <v/>
      </c>
      <c r="M4525" t="str">
        <f t="shared" si="301"/>
        <v/>
      </c>
      <c r="N4525" t="e">
        <f>COS(RADIANS(M4525))</f>
        <v>#VALUE!</v>
      </c>
      <c r="O4525" t="str">
        <f>IFERROR(-COS(RADIANS(DEGREES(ASIN(((SIN(RADIANS(M4525)))*$C$26)/(SQRT((((SIN(RADIANS(M4525)))*$C$26)^2)+(($C$22-$C$25-(((SIN(RADIANS(90-M4525)))*$C$26))-$C$23)^2))))))),"")</f>
        <v/>
      </c>
      <c r="P4525" t="e">
        <f>N4525</f>
        <v>#VALUE!</v>
      </c>
      <c r="R4525">
        <v>0</v>
      </c>
    </row>
    <row r="4526" spans="12:19" x14ac:dyDescent="0.25">
      <c r="L4526" t="str">
        <f t="shared" si="300"/>
        <v/>
      </c>
      <c r="M4526" t="str">
        <f t="shared" si="301"/>
        <v/>
      </c>
      <c r="N4526" t="e">
        <f>SIN(RADIANS(M4525))</f>
        <v>#VALUE!</v>
      </c>
      <c r="O4526" t="e">
        <f>SIN(RADIANS(DEGREES(ASIN(((SIN(RADIANS(M4525)))*$C$26)/(SQRT((((SIN(RADIANS(M4525)))*$C$26)^2)+(($C$22-$C$25-(((SIN(RADIANS(90-M4525)))*$C$26))-$C$23)^2)))))))</f>
        <v>#VALUE!</v>
      </c>
      <c r="P4526" t="e">
        <f>N4526</f>
        <v>#VALUE!</v>
      </c>
      <c r="R4526">
        <f>$C$6</f>
        <v>1333.5</v>
      </c>
    </row>
    <row r="4527" spans="12:19" x14ac:dyDescent="0.25">
      <c r="L4527" t="str">
        <f t="shared" si="300"/>
        <v/>
      </c>
      <c r="M4527" t="str">
        <f t="shared" si="301"/>
        <v/>
      </c>
      <c r="N4527">
        <v>0</v>
      </c>
      <c r="O4527" t="e">
        <f>$C$23*O4526</f>
        <v>#VALUE!</v>
      </c>
      <c r="P4527" t="e">
        <f>$C$22*P4526</f>
        <v>#VALUE!</v>
      </c>
      <c r="R4527">
        <f>$C$20*$C$6</f>
        <v>25325.832000000002</v>
      </c>
    </row>
    <row r="4528" spans="12:19" x14ac:dyDescent="0.25">
      <c r="L4528" t="str">
        <f t="shared" si="300"/>
        <v/>
      </c>
      <c r="M4528" t="str">
        <f t="shared" si="301"/>
        <v/>
      </c>
    </row>
    <row r="4529" spans="12:19" x14ac:dyDescent="0.25">
      <c r="L4529" t="str">
        <f t="shared" si="300"/>
        <v/>
      </c>
      <c r="M4529" t="str">
        <f t="shared" si="301"/>
        <v/>
      </c>
      <c r="N4529" t="e">
        <f t="array" ref="N4529:P4531">MINVERSE(N4525:P4527)</f>
        <v>#VALUE!</v>
      </c>
      <c r="O4529" t="e">
        <v>#VALUE!</v>
      </c>
      <c r="P4529" t="e">
        <v>#VALUE!</v>
      </c>
      <c r="R4529" t="e">
        <f t="array" ref="R4529:R4531">MMULT(N4529:P4531,R4525:R4527)</f>
        <v>#VALUE!</v>
      </c>
      <c r="S4529" t="s">
        <v>35</v>
      </c>
    </row>
    <row r="4530" spans="12:19" x14ac:dyDescent="0.25">
      <c r="L4530" t="str">
        <f t="shared" si="300"/>
        <v/>
      </c>
      <c r="M4530" t="str">
        <f t="shared" si="301"/>
        <v/>
      </c>
      <c r="N4530" t="e">
        <v>#VALUE!</v>
      </c>
      <c r="O4530" t="e">
        <v>#VALUE!</v>
      </c>
      <c r="P4530" t="e">
        <v>#VALUE!</v>
      </c>
      <c r="R4530" t="e">
        <v>#VALUE!</v>
      </c>
      <c r="S4530" t="s">
        <v>35</v>
      </c>
    </row>
    <row r="4531" spans="12:19" x14ac:dyDescent="0.25">
      <c r="L4531" t="str">
        <f t="shared" si="300"/>
        <v/>
      </c>
      <c r="M4531" t="str">
        <f t="shared" si="301"/>
        <v/>
      </c>
      <c r="N4531" t="e">
        <v>#VALUE!</v>
      </c>
      <c r="O4531" t="e">
        <v>#VALUE!</v>
      </c>
      <c r="P4531" t="e">
        <v>#VALUE!</v>
      </c>
      <c r="R4531" t="e">
        <v>#VALUE!</v>
      </c>
      <c r="S4531" t="s">
        <v>35</v>
      </c>
    </row>
    <row r="4532" spans="12:19" x14ac:dyDescent="0.25">
      <c r="L4532" t="str">
        <f t="shared" si="300"/>
        <v/>
      </c>
      <c r="M4532" t="str">
        <f t="shared" si="301"/>
        <v/>
      </c>
    </row>
    <row r="4533" spans="12:19" x14ac:dyDescent="0.25">
      <c r="L4533" t="str">
        <f t="shared" si="300"/>
        <v/>
      </c>
      <c r="M4533" t="str">
        <f t="shared" si="301"/>
        <v/>
      </c>
    </row>
    <row r="4534" spans="12:19" x14ac:dyDescent="0.25">
      <c r="L4534" t="str">
        <f t="shared" si="300"/>
        <v/>
      </c>
      <c r="M4534" t="str">
        <f t="shared" si="301"/>
        <v/>
      </c>
      <c r="N4534" t="s">
        <v>32</v>
      </c>
      <c r="O4534" t="s">
        <v>33</v>
      </c>
      <c r="P4534" t="s">
        <v>34</v>
      </c>
    </row>
    <row r="4535" spans="12:19" x14ac:dyDescent="0.25">
      <c r="L4535" t="str">
        <f t="shared" si="300"/>
        <v/>
      </c>
      <c r="M4535" t="str">
        <f t="shared" si="301"/>
        <v/>
      </c>
      <c r="N4535" t="e">
        <f>COS(RADIANS(M4535))</f>
        <v>#VALUE!</v>
      </c>
      <c r="O4535" t="str">
        <f>IFERROR(-COS(RADIANS(DEGREES(ASIN(((SIN(RADIANS(M4535)))*$C$26)/(SQRT((((SIN(RADIANS(M4535)))*$C$26)^2)+(($C$22-$C$25-(((SIN(RADIANS(90-M4535)))*$C$26))-$C$23)^2))))))),"")</f>
        <v/>
      </c>
      <c r="P4535" t="e">
        <f>N4535</f>
        <v>#VALUE!</v>
      </c>
      <c r="R4535">
        <v>0</v>
      </c>
    </row>
    <row r="4536" spans="12:19" x14ac:dyDescent="0.25">
      <c r="L4536" t="str">
        <f t="shared" si="300"/>
        <v/>
      </c>
      <c r="M4536" t="str">
        <f t="shared" si="301"/>
        <v/>
      </c>
      <c r="N4536" t="e">
        <f>SIN(RADIANS(M4535))</f>
        <v>#VALUE!</v>
      </c>
      <c r="O4536" t="e">
        <f>SIN(RADIANS(DEGREES(ASIN(((SIN(RADIANS(M4535)))*$C$26)/(SQRT((((SIN(RADIANS(M4535)))*$C$26)^2)+(($C$22-$C$25-(((SIN(RADIANS(90-M4535)))*$C$26))-$C$23)^2)))))))</f>
        <v>#VALUE!</v>
      </c>
      <c r="P4536" t="e">
        <f>N4536</f>
        <v>#VALUE!</v>
      </c>
      <c r="R4536">
        <f>$C$6</f>
        <v>1333.5</v>
      </c>
    </row>
    <row r="4537" spans="12:19" x14ac:dyDescent="0.25">
      <c r="L4537" t="str">
        <f t="shared" si="300"/>
        <v/>
      </c>
      <c r="M4537" t="str">
        <f t="shared" si="301"/>
        <v/>
      </c>
      <c r="N4537">
        <v>0</v>
      </c>
      <c r="O4537" t="e">
        <f>$C$23*O4536</f>
        <v>#VALUE!</v>
      </c>
      <c r="P4537" t="e">
        <f>$C$22*P4536</f>
        <v>#VALUE!</v>
      </c>
      <c r="R4537">
        <f>$C$20*$C$6</f>
        <v>25325.832000000002</v>
      </c>
    </row>
    <row r="4538" spans="12:19" x14ac:dyDescent="0.25">
      <c r="L4538" t="str">
        <f t="shared" si="300"/>
        <v/>
      </c>
      <c r="M4538" t="str">
        <f t="shared" si="301"/>
        <v/>
      </c>
    </row>
    <row r="4539" spans="12:19" x14ac:dyDescent="0.25">
      <c r="L4539" t="str">
        <f t="shared" si="300"/>
        <v/>
      </c>
      <c r="M4539" t="str">
        <f t="shared" si="301"/>
        <v/>
      </c>
      <c r="N4539" t="e">
        <f t="array" ref="N4539:P4541">MINVERSE(N4535:P4537)</f>
        <v>#VALUE!</v>
      </c>
      <c r="O4539" t="e">
        <v>#VALUE!</v>
      </c>
      <c r="P4539" t="e">
        <v>#VALUE!</v>
      </c>
      <c r="R4539" t="e">
        <f t="array" ref="R4539:R4541">MMULT(N4539:P4541,R4535:R4537)</f>
        <v>#VALUE!</v>
      </c>
      <c r="S4539" t="s">
        <v>35</v>
      </c>
    </row>
    <row r="4540" spans="12:19" x14ac:dyDescent="0.25">
      <c r="L4540" t="str">
        <f t="shared" si="300"/>
        <v/>
      </c>
      <c r="M4540" t="str">
        <f t="shared" si="301"/>
        <v/>
      </c>
      <c r="N4540" t="e">
        <v>#VALUE!</v>
      </c>
      <c r="O4540" t="e">
        <v>#VALUE!</v>
      </c>
      <c r="P4540" t="e">
        <v>#VALUE!</v>
      </c>
      <c r="R4540" t="e">
        <v>#VALUE!</v>
      </c>
      <c r="S4540" t="s">
        <v>35</v>
      </c>
    </row>
    <row r="4541" spans="12:19" x14ac:dyDescent="0.25">
      <c r="L4541" t="str">
        <f t="shared" si="300"/>
        <v/>
      </c>
      <c r="M4541" t="str">
        <f t="shared" si="301"/>
        <v/>
      </c>
      <c r="N4541" t="e">
        <v>#VALUE!</v>
      </c>
      <c r="O4541" t="e">
        <v>#VALUE!</v>
      </c>
      <c r="P4541" t="e">
        <v>#VALUE!</v>
      </c>
      <c r="R4541" t="e">
        <v>#VALUE!</v>
      </c>
      <c r="S4541" t="s">
        <v>35</v>
      </c>
    </row>
    <row r="4542" spans="12:19" x14ac:dyDescent="0.25">
      <c r="L4542" t="str">
        <f t="shared" si="300"/>
        <v/>
      </c>
      <c r="M4542" t="str">
        <f t="shared" si="301"/>
        <v/>
      </c>
    </row>
    <row r="4543" spans="12:19" x14ac:dyDescent="0.25">
      <c r="L4543" t="str">
        <f t="shared" si="300"/>
        <v/>
      </c>
      <c r="M4543" t="str">
        <f t="shared" si="301"/>
        <v/>
      </c>
    </row>
    <row r="4544" spans="12:19" x14ac:dyDescent="0.25">
      <c r="L4544" t="str">
        <f t="shared" si="300"/>
        <v/>
      </c>
      <c r="M4544" t="str">
        <f t="shared" si="301"/>
        <v/>
      </c>
      <c r="N4544" t="s">
        <v>32</v>
      </c>
      <c r="O4544" t="s">
        <v>33</v>
      </c>
      <c r="P4544" t="s">
        <v>34</v>
      </c>
    </row>
    <row r="4545" spans="12:19" x14ac:dyDescent="0.25">
      <c r="L4545" t="str">
        <f t="shared" si="300"/>
        <v/>
      </c>
      <c r="M4545" t="str">
        <f t="shared" si="301"/>
        <v/>
      </c>
      <c r="N4545" t="e">
        <f>COS(RADIANS(M4545))</f>
        <v>#VALUE!</v>
      </c>
      <c r="O4545" t="str">
        <f>IFERROR(-COS(RADIANS(DEGREES(ASIN(((SIN(RADIANS(M4545)))*$C$26)/(SQRT((((SIN(RADIANS(M4545)))*$C$26)^2)+(($C$22-$C$25-(((SIN(RADIANS(90-M4545)))*$C$26))-$C$23)^2))))))),"")</f>
        <v/>
      </c>
      <c r="P4545" t="e">
        <f>N4545</f>
        <v>#VALUE!</v>
      </c>
      <c r="R4545">
        <v>0</v>
      </c>
    </row>
    <row r="4546" spans="12:19" x14ac:dyDescent="0.25">
      <c r="L4546" t="str">
        <f t="shared" si="300"/>
        <v/>
      </c>
      <c r="M4546" t="str">
        <f t="shared" si="301"/>
        <v/>
      </c>
      <c r="N4546" t="e">
        <f>SIN(RADIANS(M4545))</f>
        <v>#VALUE!</v>
      </c>
      <c r="O4546" t="e">
        <f>SIN(RADIANS(DEGREES(ASIN(((SIN(RADIANS(M4545)))*$C$26)/(SQRT((((SIN(RADIANS(M4545)))*$C$26)^2)+(($C$22-$C$25-(((SIN(RADIANS(90-M4545)))*$C$26))-$C$23)^2)))))))</f>
        <v>#VALUE!</v>
      </c>
      <c r="P4546" t="e">
        <f>N4546</f>
        <v>#VALUE!</v>
      </c>
      <c r="R4546">
        <f>$C$6</f>
        <v>1333.5</v>
      </c>
    </row>
    <row r="4547" spans="12:19" x14ac:dyDescent="0.25">
      <c r="L4547" t="str">
        <f t="shared" si="300"/>
        <v/>
      </c>
      <c r="M4547" t="str">
        <f t="shared" si="301"/>
        <v/>
      </c>
      <c r="N4547">
        <v>0</v>
      </c>
      <c r="O4547" t="e">
        <f>$C$23*O4546</f>
        <v>#VALUE!</v>
      </c>
      <c r="P4547" t="e">
        <f>$C$22*P4546</f>
        <v>#VALUE!</v>
      </c>
      <c r="R4547">
        <f>$C$20*$C$6</f>
        <v>25325.832000000002</v>
      </c>
    </row>
    <row r="4548" spans="12:19" x14ac:dyDescent="0.25">
      <c r="L4548" t="str">
        <f t="shared" si="300"/>
        <v/>
      </c>
      <c r="M4548" t="str">
        <f t="shared" si="301"/>
        <v/>
      </c>
    </row>
    <row r="4549" spans="12:19" x14ac:dyDescent="0.25">
      <c r="L4549" t="str">
        <f t="shared" si="300"/>
        <v/>
      </c>
      <c r="M4549" t="str">
        <f t="shared" si="301"/>
        <v/>
      </c>
      <c r="N4549" t="e">
        <f t="array" ref="N4549:P4551">MINVERSE(N4545:P4547)</f>
        <v>#VALUE!</v>
      </c>
      <c r="O4549" t="e">
        <v>#VALUE!</v>
      </c>
      <c r="P4549" t="e">
        <v>#VALUE!</v>
      </c>
      <c r="R4549" t="e">
        <f t="array" ref="R4549:R4551">MMULT(N4549:P4551,R4545:R4547)</f>
        <v>#VALUE!</v>
      </c>
      <c r="S4549" t="s">
        <v>35</v>
      </c>
    </row>
    <row r="4550" spans="12:19" x14ac:dyDescent="0.25">
      <c r="L4550" t="str">
        <f t="shared" si="300"/>
        <v/>
      </c>
      <c r="M4550" t="str">
        <f t="shared" si="301"/>
        <v/>
      </c>
      <c r="N4550" t="e">
        <v>#VALUE!</v>
      </c>
      <c r="O4550" t="e">
        <v>#VALUE!</v>
      </c>
      <c r="P4550" t="e">
        <v>#VALUE!</v>
      </c>
      <c r="R4550" t="e">
        <v>#VALUE!</v>
      </c>
      <c r="S4550" t="s">
        <v>35</v>
      </c>
    </row>
    <row r="4551" spans="12:19" x14ac:dyDescent="0.25">
      <c r="L4551" t="str">
        <f t="shared" si="300"/>
        <v/>
      </c>
      <c r="M4551" t="str">
        <f t="shared" si="301"/>
        <v/>
      </c>
      <c r="N4551" t="e">
        <v>#VALUE!</v>
      </c>
      <c r="O4551" t="e">
        <v>#VALUE!</v>
      </c>
      <c r="P4551" t="e">
        <v>#VALUE!</v>
      </c>
      <c r="R4551" t="e">
        <v>#VALUE!</v>
      </c>
      <c r="S4551" t="s">
        <v>35</v>
      </c>
    </row>
    <row r="4552" spans="12:19" x14ac:dyDescent="0.25">
      <c r="L4552" t="str">
        <f t="shared" si="300"/>
        <v/>
      </c>
      <c r="M4552" t="str">
        <f t="shared" si="301"/>
        <v/>
      </c>
    </row>
    <row r="4553" spans="12:19" x14ac:dyDescent="0.25">
      <c r="L4553" t="str">
        <f t="shared" si="300"/>
        <v/>
      </c>
      <c r="M4553" t="str">
        <f t="shared" si="301"/>
        <v/>
      </c>
    </row>
    <row r="4554" spans="12:19" x14ac:dyDescent="0.25">
      <c r="L4554" t="str">
        <f t="shared" si="300"/>
        <v/>
      </c>
      <c r="M4554" t="str">
        <f t="shared" si="301"/>
        <v/>
      </c>
      <c r="N4554" t="s">
        <v>32</v>
      </c>
      <c r="O4554" t="s">
        <v>33</v>
      </c>
      <c r="P4554" t="s">
        <v>34</v>
      </c>
    </row>
    <row r="4555" spans="12:19" x14ac:dyDescent="0.25">
      <c r="L4555" t="str">
        <f t="shared" si="300"/>
        <v/>
      </c>
      <c r="M4555" t="str">
        <f t="shared" si="301"/>
        <v/>
      </c>
      <c r="N4555" t="e">
        <f>COS(RADIANS(M4555))</f>
        <v>#VALUE!</v>
      </c>
      <c r="O4555" t="str">
        <f>IFERROR(-COS(RADIANS(DEGREES(ASIN(((SIN(RADIANS(M4555)))*$C$26)/(SQRT((((SIN(RADIANS(M4555)))*$C$26)^2)+(($C$22-$C$25-(((SIN(RADIANS(90-M4555)))*$C$26))-$C$23)^2))))))),"")</f>
        <v/>
      </c>
      <c r="P4555" t="e">
        <f>N4555</f>
        <v>#VALUE!</v>
      </c>
      <c r="R4555">
        <v>0</v>
      </c>
    </row>
    <row r="4556" spans="12:19" x14ac:dyDescent="0.25">
      <c r="L4556" t="str">
        <f t="shared" ref="L4556:L4619" si="302">IF(M4556="","",L4546+1)</f>
        <v/>
      </c>
      <c r="M4556" t="str">
        <f t="shared" si="301"/>
        <v/>
      </c>
      <c r="N4556" t="e">
        <f>SIN(RADIANS(M4555))</f>
        <v>#VALUE!</v>
      </c>
      <c r="O4556" t="e">
        <f>SIN(RADIANS(DEGREES(ASIN(((SIN(RADIANS(M4555)))*$C$26)/(SQRT((((SIN(RADIANS(M4555)))*$C$26)^2)+(($C$22-$C$25-(((SIN(RADIANS(90-M4555)))*$C$26))-$C$23)^2)))))))</f>
        <v>#VALUE!</v>
      </c>
      <c r="P4556" t="e">
        <f>N4556</f>
        <v>#VALUE!</v>
      </c>
      <c r="R4556">
        <f>$C$6</f>
        <v>1333.5</v>
      </c>
    </row>
    <row r="4557" spans="12:19" x14ac:dyDescent="0.25">
      <c r="L4557" t="str">
        <f t="shared" si="302"/>
        <v/>
      </c>
      <c r="M4557" t="str">
        <f t="shared" si="301"/>
        <v/>
      </c>
      <c r="N4557">
        <v>0</v>
      </c>
      <c r="O4557" t="e">
        <f>$C$23*O4556</f>
        <v>#VALUE!</v>
      </c>
      <c r="P4557" t="e">
        <f>$C$22*P4556</f>
        <v>#VALUE!</v>
      </c>
      <c r="R4557">
        <f>$C$20*$C$6</f>
        <v>25325.832000000002</v>
      </c>
    </row>
    <row r="4558" spans="12:19" x14ac:dyDescent="0.25">
      <c r="L4558" t="str">
        <f t="shared" si="302"/>
        <v/>
      </c>
      <c r="M4558" t="str">
        <f t="shared" si="301"/>
        <v/>
      </c>
    </row>
    <row r="4559" spans="12:19" x14ac:dyDescent="0.25">
      <c r="L4559" t="str">
        <f t="shared" si="302"/>
        <v/>
      </c>
      <c r="M4559" t="str">
        <f t="shared" si="301"/>
        <v/>
      </c>
      <c r="N4559" t="e">
        <f t="array" ref="N4559:P4561">MINVERSE(N4555:P4557)</f>
        <v>#VALUE!</v>
      </c>
      <c r="O4559" t="e">
        <v>#VALUE!</v>
      </c>
      <c r="P4559" t="e">
        <v>#VALUE!</v>
      </c>
      <c r="R4559" t="e">
        <f t="array" ref="R4559:R4561">MMULT(N4559:P4561,R4555:R4557)</f>
        <v>#VALUE!</v>
      </c>
      <c r="S4559" t="s">
        <v>35</v>
      </c>
    </row>
    <row r="4560" spans="12:19" x14ac:dyDescent="0.25">
      <c r="L4560" t="str">
        <f t="shared" si="302"/>
        <v/>
      </c>
      <c r="M4560" t="str">
        <f t="shared" si="301"/>
        <v/>
      </c>
      <c r="N4560" t="e">
        <v>#VALUE!</v>
      </c>
      <c r="O4560" t="e">
        <v>#VALUE!</v>
      </c>
      <c r="P4560" t="e">
        <v>#VALUE!</v>
      </c>
      <c r="R4560" t="e">
        <v>#VALUE!</v>
      </c>
      <c r="S4560" t="s">
        <v>35</v>
      </c>
    </row>
    <row r="4561" spans="12:19" x14ac:dyDescent="0.25">
      <c r="L4561" t="str">
        <f t="shared" si="302"/>
        <v/>
      </c>
      <c r="M4561" t="str">
        <f t="shared" si="301"/>
        <v/>
      </c>
      <c r="N4561" t="e">
        <v>#VALUE!</v>
      </c>
      <c r="O4561" t="e">
        <v>#VALUE!</v>
      </c>
      <c r="P4561" t="e">
        <v>#VALUE!</v>
      </c>
      <c r="R4561" t="e">
        <v>#VALUE!</v>
      </c>
      <c r="S4561" t="s">
        <v>35</v>
      </c>
    </row>
    <row r="4562" spans="12:19" x14ac:dyDescent="0.25">
      <c r="L4562" t="str">
        <f t="shared" si="302"/>
        <v/>
      </c>
      <c r="M4562" t="str">
        <f t="shared" si="301"/>
        <v/>
      </c>
    </row>
    <row r="4563" spans="12:19" x14ac:dyDescent="0.25">
      <c r="L4563" t="str">
        <f t="shared" si="302"/>
        <v/>
      </c>
      <c r="M4563" t="str">
        <f t="shared" si="301"/>
        <v/>
      </c>
    </row>
    <row r="4564" spans="12:19" x14ac:dyDescent="0.25">
      <c r="L4564" t="str">
        <f t="shared" si="302"/>
        <v/>
      </c>
      <c r="M4564" t="str">
        <f t="shared" si="301"/>
        <v/>
      </c>
      <c r="N4564" t="s">
        <v>32</v>
      </c>
      <c r="O4564" t="s">
        <v>33</v>
      </c>
      <c r="P4564" t="s">
        <v>34</v>
      </c>
    </row>
    <row r="4565" spans="12:19" x14ac:dyDescent="0.25">
      <c r="L4565" t="str">
        <f t="shared" si="302"/>
        <v/>
      </c>
      <c r="M4565" t="str">
        <f t="shared" si="301"/>
        <v/>
      </c>
      <c r="N4565" t="e">
        <f>COS(RADIANS(M4565))</f>
        <v>#VALUE!</v>
      </c>
      <c r="O4565" t="str">
        <f>IFERROR(-COS(RADIANS(DEGREES(ASIN(((SIN(RADIANS(M4565)))*$C$26)/(SQRT((((SIN(RADIANS(M4565)))*$C$26)^2)+(($C$22-$C$25-(((SIN(RADIANS(90-M4565)))*$C$26))-$C$23)^2))))))),"")</f>
        <v/>
      </c>
      <c r="P4565" t="e">
        <f>N4565</f>
        <v>#VALUE!</v>
      </c>
      <c r="R4565">
        <v>0</v>
      </c>
    </row>
    <row r="4566" spans="12:19" x14ac:dyDescent="0.25">
      <c r="L4566" t="str">
        <f t="shared" si="302"/>
        <v/>
      </c>
      <c r="M4566" t="str">
        <f t="shared" si="301"/>
        <v/>
      </c>
      <c r="N4566" t="e">
        <f>SIN(RADIANS(M4565))</f>
        <v>#VALUE!</v>
      </c>
      <c r="O4566" t="e">
        <f>SIN(RADIANS(DEGREES(ASIN(((SIN(RADIANS(M4565)))*$C$26)/(SQRT((((SIN(RADIANS(M4565)))*$C$26)^2)+(($C$22-$C$25-(((SIN(RADIANS(90-M4565)))*$C$26))-$C$23)^2)))))))</f>
        <v>#VALUE!</v>
      </c>
      <c r="P4566" t="e">
        <f>N4566</f>
        <v>#VALUE!</v>
      </c>
      <c r="R4566">
        <f>$C$6</f>
        <v>1333.5</v>
      </c>
    </row>
    <row r="4567" spans="12:19" x14ac:dyDescent="0.25">
      <c r="L4567" t="str">
        <f t="shared" si="302"/>
        <v/>
      </c>
      <c r="M4567" t="str">
        <f t="shared" si="301"/>
        <v/>
      </c>
      <c r="N4567">
        <v>0</v>
      </c>
      <c r="O4567" t="e">
        <f>$C$23*O4566</f>
        <v>#VALUE!</v>
      </c>
      <c r="P4567" t="e">
        <f>$C$22*P4566</f>
        <v>#VALUE!</v>
      </c>
      <c r="R4567">
        <f>$C$20*$C$6</f>
        <v>25325.832000000002</v>
      </c>
    </row>
    <row r="4568" spans="12:19" x14ac:dyDescent="0.25">
      <c r="L4568" t="str">
        <f t="shared" si="302"/>
        <v/>
      </c>
      <c r="M4568" t="str">
        <f t="shared" si="301"/>
        <v/>
      </c>
    </row>
    <row r="4569" spans="12:19" x14ac:dyDescent="0.25">
      <c r="L4569" t="str">
        <f t="shared" si="302"/>
        <v/>
      </c>
      <c r="M4569" t="str">
        <f t="shared" si="301"/>
        <v/>
      </c>
      <c r="N4569" t="e">
        <f t="array" ref="N4569:P4571">MINVERSE(N4565:P4567)</f>
        <v>#VALUE!</v>
      </c>
      <c r="O4569" t="e">
        <v>#VALUE!</v>
      </c>
      <c r="P4569" t="e">
        <v>#VALUE!</v>
      </c>
      <c r="R4569" t="e">
        <f t="array" ref="R4569:R4571">MMULT(N4569:P4571,R4565:R4567)</f>
        <v>#VALUE!</v>
      </c>
      <c r="S4569" t="s">
        <v>35</v>
      </c>
    </row>
    <row r="4570" spans="12:19" x14ac:dyDescent="0.25">
      <c r="L4570" t="str">
        <f t="shared" si="302"/>
        <v/>
      </c>
      <c r="M4570" t="str">
        <f t="shared" si="301"/>
        <v/>
      </c>
      <c r="N4570" t="e">
        <v>#VALUE!</v>
      </c>
      <c r="O4570" t="e">
        <v>#VALUE!</v>
      </c>
      <c r="P4570" t="e">
        <v>#VALUE!</v>
      </c>
      <c r="R4570" t="e">
        <v>#VALUE!</v>
      </c>
      <c r="S4570" t="s">
        <v>35</v>
      </c>
    </row>
    <row r="4571" spans="12:19" x14ac:dyDescent="0.25">
      <c r="L4571" t="str">
        <f t="shared" si="302"/>
        <v/>
      </c>
      <c r="M4571" t="str">
        <f t="shared" si="301"/>
        <v/>
      </c>
      <c r="N4571" t="e">
        <v>#VALUE!</v>
      </c>
      <c r="O4571" t="e">
        <v>#VALUE!</v>
      </c>
      <c r="P4571" t="e">
        <v>#VALUE!</v>
      </c>
      <c r="R4571" t="e">
        <v>#VALUE!</v>
      </c>
      <c r="S4571" t="s">
        <v>35</v>
      </c>
    </row>
    <row r="4572" spans="12:19" x14ac:dyDescent="0.25">
      <c r="L4572" t="str">
        <f t="shared" si="302"/>
        <v/>
      </c>
      <c r="M4572" t="str">
        <f t="shared" si="301"/>
        <v/>
      </c>
    </row>
    <row r="4573" spans="12:19" x14ac:dyDescent="0.25">
      <c r="L4573" t="str">
        <f t="shared" si="302"/>
        <v/>
      </c>
      <c r="M4573" t="str">
        <f t="shared" si="301"/>
        <v/>
      </c>
    </row>
    <row r="4574" spans="12:19" x14ac:dyDescent="0.25">
      <c r="L4574" t="str">
        <f t="shared" si="302"/>
        <v/>
      </c>
      <c r="M4574" t="str">
        <f t="shared" si="301"/>
        <v/>
      </c>
      <c r="N4574" t="s">
        <v>32</v>
      </c>
      <c r="O4574" t="s">
        <v>33</v>
      </c>
      <c r="P4574" t="s">
        <v>34</v>
      </c>
    </row>
    <row r="4575" spans="12:19" x14ac:dyDescent="0.25">
      <c r="L4575" t="str">
        <f t="shared" si="302"/>
        <v/>
      </c>
      <c r="M4575" t="str">
        <f t="shared" si="301"/>
        <v/>
      </c>
      <c r="N4575" t="e">
        <f>COS(RADIANS(M4575))</f>
        <v>#VALUE!</v>
      </c>
      <c r="O4575" t="str">
        <f>IFERROR(-COS(RADIANS(DEGREES(ASIN(((SIN(RADIANS(M4575)))*$C$26)/(SQRT((((SIN(RADIANS(M4575)))*$C$26)^2)+(($C$22-$C$25-(((SIN(RADIANS(90-M4575)))*$C$26))-$C$23)^2))))))),"")</f>
        <v/>
      </c>
      <c r="P4575" t="e">
        <f>N4575</f>
        <v>#VALUE!</v>
      </c>
      <c r="R4575">
        <v>0</v>
      </c>
    </row>
    <row r="4576" spans="12:19" x14ac:dyDescent="0.25">
      <c r="L4576" t="str">
        <f t="shared" si="302"/>
        <v/>
      </c>
      <c r="M4576" t="str">
        <f t="shared" si="301"/>
        <v/>
      </c>
      <c r="N4576" t="e">
        <f>SIN(RADIANS(M4575))</f>
        <v>#VALUE!</v>
      </c>
      <c r="O4576" t="e">
        <f>SIN(RADIANS(DEGREES(ASIN(((SIN(RADIANS(M4575)))*$C$26)/(SQRT((((SIN(RADIANS(M4575)))*$C$26)^2)+(($C$22-$C$25-(((SIN(RADIANS(90-M4575)))*$C$26))-$C$23)^2)))))))</f>
        <v>#VALUE!</v>
      </c>
      <c r="P4576" t="e">
        <f>N4576</f>
        <v>#VALUE!</v>
      </c>
      <c r="R4576">
        <f>$C$6</f>
        <v>1333.5</v>
      </c>
    </row>
    <row r="4577" spans="12:19" x14ac:dyDescent="0.25">
      <c r="L4577" t="str">
        <f t="shared" si="302"/>
        <v/>
      </c>
      <c r="M4577" t="str">
        <f t="shared" si="301"/>
        <v/>
      </c>
      <c r="N4577">
        <v>0</v>
      </c>
      <c r="O4577" t="e">
        <f>$C$23*O4576</f>
        <v>#VALUE!</v>
      </c>
      <c r="P4577" t="e">
        <f>$C$22*P4576</f>
        <v>#VALUE!</v>
      </c>
      <c r="R4577">
        <f>$C$20*$C$6</f>
        <v>25325.832000000002</v>
      </c>
    </row>
    <row r="4578" spans="12:19" x14ac:dyDescent="0.25">
      <c r="L4578" t="str">
        <f t="shared" si="302"/>
        <v/>
      </c>
      <c r="M4578" t="str">
        <f t="shared" si="301"/>
        <v/>
      </c>
    </row>
    <row r="4579" spans="12:19" x14ac:dyDescent="0.25">
      <c r="L4579" t="str">
        <f t="shared" si="302"/>
        <v/>
      </c>
      <c r="M4579" t="str">
        <f t="shared" ref="M4579:M4642" si="303">IF(M4569="","",IF(((M4569+$O$61)&gt;=$O$49+($O$61/2)),"",(M4569+$O$61)))</f>
        <v/>
      </c>
      <c r="N4579" t="e">
        <f t="array" ref="N4579:P4581">MINVERSE(N4575:P4577)</f>
        <v>#VALUE!</v>
      </c>
      <c r="O4579" t="e">
        <v>#VALUE!</v>
      </c>
      <c r="P4579" t="e">
        <v>#VALUE!</v>
      </c>
      <c r="R4579" t="e">
        <f t="array" ref="R4579:R4581">MMULT(N4579:P4581,R4575:R4577)</f>
        <v>#VALUE!</v>
      </c>
      <c r="S4579" t="s">
        <v>35</v>
      </c>
    </row>
    <row r="4580" spans="12:19" x14ac:dyDescent="0.25">
      <c r="L4580" t="str">
        <f t="shared" si="302"/>
        <v/>
      </c>
      <c r="M4580" t="str">
        <f t="shared" si="303"/>
        <v/>
      </c>
      <c r="N4580" t="e">
        <v>#VALUE!</v>
      </c>
      <c r="O4580" t="e">
        <v>#VALUE!</v>
      </c>
      <c r="P4580" t="e">
        <v>#VALUE!</v>
      </c>
      <c r="R4580" t="e">
        <v>#VALUE!</v>
      </c>
      <c r="S4580" t="s">
        <v>35</v>
      </c>
    </row>
    <row r="4581" spans="12:19" x14ac:dyDescent="0.25">
      <c r="L4581" t="str">
        <f t="shared" si="302"/>
        <v/>
      </c>
      <c r="M4581" t="str">
        <f t="shared" si="303"/>
        <v/>
      </c>
      <c r="N4581" t="e">
        <v>#VALUE!</v>
      </c>
      <c r="O4581" t="e">
        <v>#VALUE!</v>
      </c>
      <c r="P4581" t="e">
        <v>#VALUE!</v>
      </c>
      <c r="R4581" t="e">
        <v>#VALUE!</v>
      </c>
      <c r="S4581" t="s">
        <v>35</v>
      </c>
    </row>
    <row r="4582" spans="12:19" x14ac:dyDescent="0.25">
      <c r="L4582" t="str">
        <f t="shared" si="302"/>
        <v/>
      </c>
      <c r="M4582" t="str">
        <f t="shared" si="303"/>
        <v/>
      </c>
    </row>
    <row r="4583" spans="12:19" x14ac:dyDescent="0.25">
      <c r="L4583" t="str">
        <f t="shared" si="302"/>
        <v/>
      </c>
      <c r="M4583" t="str">
        <f t="shared" si="303"/>
        <v/>
      </c>
    </row>
    <row r="4584" spans="12:19" x14ac:dyDescent="0.25">
      <c r="L4584" t="str">
        <f t="shared" si="302"/>
        <v/>
      </c>
      <c r="M4584" t="str">
        <f t="shared" si="303"/>
        <v/>
      </c>
      <c r="N4584" t="s">
        <v>32</v>
      </c>
      <c r="O4584" t="s">
        <v>33</v>
      </c>
      <c r="P4584" t="s">
        <v>34</v>
      </c>
    </row>
    <row r="4585" spans="12:19" x14ac:dyDescent="0.25">
      <c r="L4585" t="str">
        <f t="shared" si="302"/>
        <v/>
      </c>
      <c r="M4585" t="str">
        <f t="shared" si="303"/>
        <v/>
      </c>
      <c r="N4585" t="e">
        <f>COS(RADIANS(M4585))</f>
        <v>#VALUE!</v>
      </c>
      <c r="O4585" t="str">
        <f>IFERROR(-COS(RADIANS(DEGREES(ASIN(((SIN(RADIANS(M4585)))*$C$26)/(SQRT((((SIN(RADIANS(M4585)))*$C$26)^2)+(($C$22-$C$25-(((SIN(RADIANS(90-M4585)))*$C$26))-$C$23)^2))))))),"")</f>
        <v/>
      </c>
      <c r="P4585" t="e">
        <f>N4585</f>
        <v>#VALUE!</v>
      </c>
      <c r="R4585">
        <v>0</v>
      </c>
    </row>
    <row r="4586" spans="12:19" x14ac:dyDescent="0.25">
      <c r="L4586" t="str">
        <f t="shared" si="302"/>
        <v/>
      </c>
      <c r="M4586" t="str">
        <f t="shared" si="303"/>
        <v/>
      </c>
      <c r="N4586" t="e">
        <f>SIN(RADIANS(M4585))</f>
        <v>#VALUE!</v>
      </c>
      <c r="O4586" t="e">
        <f>SIN(RADIANS(DEGREES(ASIN(((SIN(RADIANS(M4585)))*$C$26)/(SQRT((((SIN(RADIANS(M4585)))*$C$26)^2)+(($C$22-$C$25-(((SIN(RADIANS(90-M4585)))*$C$26))-$C$23)^2)))))))</f>
        <v>#VALUE!</v>
      </c>
      <c r="P4586" t="e">
        <f>N4586</f>
        <v>#VALUE!</v>
      </c>
      <c r="R4586">
        <f>$C$6</f>
        <v>1333.5</v>
      </c>
    </row>
    <row r="4587" spans="12:19" x14ac:dyDescent="0.25">
      <c r="L4587" t="str">
        <f t="shared" si="302"/>
        <v/>
      </c>
      <c r="M4587" t="str">
        <f t="shared" si="303"/>
        <v/>
      </c>
      <c r="N4587">
        <v>0</v>
      </c>
      <c r="O4587" t="e">
        <f>$C$23*O4586</f>
        <v>#VALUE!</v>
      </c>
      <c r="P4587" t="e">
        <f>$C$22*P4586</f>
        <v>#VALUE!</v>
      </c>
      <c r="R4587">
        <f>$C$20*$C$6</f>
        <v>25325.832000000002</v>
      </c>
    </row>
    <row r="4588" spans="12:19" x14ac:dyDescent="0.25">
      <c r="L4588" t="str">
        <f t="shared" si="302"/>
        <v/>
      </c>
      <c r="M4588" t="str">
        <f t="shared" si="303"/>
        <v/>
      </c>
    </row>
    <row r="4589" spans="12:19" x14ac:dyDescent="0.25">
      <c r="L4589" t="str">
        <f t="shared" si="302"/>
        <v/>
      </c>
      <c r="M4589" t="str">
        <f t="shared" si="303"/>
        <v/>
      </c>
      <c r="N4589" t="e">
        <f t="array" ref="N4589:P4591">MINVERSE(N4585:P4587)</f>
        <v>#VALUE!</v>
      </c>
      <c r="O4589" t="e">
        <v>#VALUE!</v>
      </c>
      <c r="P4589" t="e">
        <v>#VALUE!</v>
      </c>
      <c r="R4589" t="e">
        <f t="array" ref="R4589:R4591">MMULT(N4589:P4591,R4585:R4587)</f>
        <v>#VALUE!</v>
      </c>
      <c r="S4589" t="s">
        <v>35</v>
      </c>
    </row>
    <row r="4590" spans="12:19" x14ac:dyDescent="0.25">
      <c r="L4590" t="str">
        <f t="shared" si="302"/>
        <v/>
      </c>
      <c r="M4590" t="str">
        <f t="shared" si="303"/>
        <v/>
      </c>
      <c r="N4590" t="e">
        <v>#VALUE!</v>
      </c>
      <c r="O4590" t="e">
        <v>#VALUE!</v>
      </c>
      <c r="P4590" t="e">
        <v>#VALUE!</v>
      </c>
      <c r="R4590" t="e">
        <v>#VALUE!</v>
      </c>
      <c r="S4590" t="s">
        <v>35</v>
      </c>
    </row>
    <row r="4591" spans="12:19" x14ac:dyDescent="0.25">
      <c r="L4591" t="str">
        <f t="shared" si="302"/>
        <v/>
      </c>
      <c r="M4591" t="str">
        <f t="shared" si="303"/>
        <v/>
      </c>
      <c r="N4591" t="e">
        <v>#VALUE!</v>
      </c>
      <c r="O4591" t="e">
        <v>#VALUE!</v>
      </c>
      <c r="P4591" t="e">
        <v>#VALUE!</v>
      </c>
      <c r="R4591" t="e">
        <v>#VALUE!</v>
      </c>
      <c r="S4591" t="s">
        <v>35</v>
      </c>
    </row>
    <row r="4592" spans="12:19" x14ac:dyDescent="0.25">
      <c r="L4592" t="str">
        <f t="shared" si="302"/>
        <v/>
      </c>
      <c r="M4592" t="str">
        <f t="shared" si="303"/>
        <v/>
      </c>
    </row>
    <row r="4593" spans="12:19" x14ac:dyDescent="0.25">
      <c r="L4593" t="str">
        <f t="shared" si="302"/>
        <v/>
      </c>
      <c r="M4593" t="str">
        <f t="shared" si="303"/>
        <v/>
      </c>
    </row>
    <row r="4594" spans="12:19" x14ac:dyDescent="0.25">
      <c r="L4594" t="str">
        <f t="shared" si="302"/>
        <v/>
      </c>
      <c r="M4594" t="str">
        <f t="shared" si="303"/>
        <v/>
      </c>
      <c r="N4594" t="s">
        <v>32</v>
      </c>
      <c r="O4594" t="s">
        <v>33</v>
      </c>
      <c r="P4594" t="s">
        <v>34</v>
      </c>
    </row>
    <row r="4595" spans="12:19" x14ac:dyDescent="0.25">
      <c r="L4595" t="str">
        <f t="shared" si="302"/>
        <v/>
      </c>
      <c r="M4595" t="str">
        <f t="shared" si="303"/>
        <v/>
      </c>
      <c r="N4595" t="e">
        <f>COS(RADIANS(M4595))</f>
        <v>#VALUE!</v>
      </c>
      <c r="O4595" t="str">
        <f>IFERROR(-COS(RADIANS(DEGREES(ASIN(((SIN(RADIANS(M4595)))*$C$26)/(SQRT((((SIN(RADIANS(M4595)))*$C$26)^2)+(($C$22-$C$25-(((SIN(RADIANS(90-M4595)))*$C$26))-$C$23)^2))))))),"")</f>
        <v/>
      </c>
      <c r="P4595" t="e">
        <f>N4595</f>
        <v>#VALUE!</v>
      </c>
      <c r="R4595">
        <v>0</v>
      </c>
    </row>
    <row r="4596" spans="12:19" x14ac:dyDescent="0.25">
      <c r="L4596" t="str">
        <f t="shared" si="302"/>
        <v/>
      </c>
      <c r="M4596" t="str">
        <f t="shared" si="303"/>
        <v/>
      </c>
      <c r="N4596" t="e">
        <f>SIN(RADIANS(M4595))</f>
        <v>#VALUE!</v>
      </c>
      <c r="O4596" t="e">
        <f>SIN(RADIANS(DEGREES(ASIN(((SIN(RADIANS(M4595)))*$C$26)/(SQRT((((SIN(RADIANS(M4595)))*$C$26)^2)+(($C$22-$C$25-(((SIN(RADIANS(90-M4595)))*$C$26))-$C$23)^2)))))))</f>
        <v>#VALUE!</v>
      </c>
      <c r="P4596" t="e">
        <f>N4596</f>
        <v>#VALUE!</v>
      </c>
      <c r="R4596">
        <f>$C$6</f>
        <v>1333.5</v>
      </c>
    </row>
    <row r="4597" spans="12:19" x14ac:dyDescent="0.25">
      <c r="L4597" t="str">
        <f t="shared" si="302"/>
        <v/>
      </c>
      <c r="M4597" t="str">
        <f t="shared" si="303"/>
        <v/>
      </c>
      <c r="N4597">
        <v>0</v>
      </c>
      <c r="O4597" t="e">
        <f>$C$23*O4596</f>
        <v>#VALUE!</v>
      </c>
      <c r="P4597" t="e">
        <f>$C$22*P4596</f>
        <v>#VALUE!</v>
      </c>
      <c r="R4597">
        <f>$C$20*$C$6</f>
        <v>25325.832000000002</v>
      </c>
    </row>
    <row r="4598" spans="12:19" x14ac:dyDescent="0.25">
      <c r="L4598" t="str">
        <f t="shared" si="302"/>
        <v/>
      </c>
      <c r="M4598" t="str">
        <f t="shared" si="303"/>
        <v/>
      </c>
    </row>
    <row r="4599" spans="12:19" x14ac:dyDescent="0.25">
      <c r="L4599" t="str">
        <f t="shared" si="302"/>
        <v/>
      </c>
      <c r="M4599" t="str">
        <f t="shared" si="303"/>
        <v/>
      </c>
      <c r="N4599" t="e">
        <f t="array" ref="N4599:P4601">MINVERSE(N4595:P4597)</f>
        <v>#VALUE!</v>
      </c>
      <c r="O4599" t="e">
        <v>#VALUE!</v>
      </c>
      <c r="P4599" t="e">
        <v>#VALUE!</v>
      </c>
      <c r="R4599" t="e">
        <f t="array" ref="R4599:R4601">MMULT(N4599:P4601,R4595:R4597)</f>
        <v>#VALUE!</v>
      </c>
      <c r="S4599" t="s">
        <v>35</v>
      </c>
    </row>
    <row r="4600" spans="12:19" x14ac:dyDescent="0.25">
      <c r="L4600" t="str">
        <f t="shared" si="302"/>
        <v/>
      </c>
      <c r="M4600" t="str">
        <f t="shared" si="303"/>
        <v/>
      </c>
      <c r="N4600" t="e">
        <v>#VALUE!</v>
      </c>
      <c r="O4600" t="e">
        <v>#VALUE!</v>
      </c>
      <c r="P4600" t="e">
        <v>#VALUE!</v>
      </c>
      <c r="R4600" t="e">
        <v>#VALUE!</v>
      </c>
      <c r="S4600" t="s">
        <v>35</v>
      </c>
    </row>
    <row r="4601" spans="12:19" x14ac:dyDescent="0.25">
      <c r="L4601" t="str">
        <f t="shared" si="302"/>
        <v/>
      </c>
      <c r="M4601" t="str">
        <f t="shared" si="303"/>
        <v/>
      </c>
      <c r="N4601" t="e">
        <v>#VALUE!</v>
      </c>
      <c r="O4601" t="e">
        <v>#VALUE!</v>
      </c>
      <c r="P4601" t="e">
        <v>#VALUE!</v>
      </c>
      <c r="R4601" t="e">
        <v>#VALUE!</v>
      </c>
      <c r="S4601" t="s">
        <v>35</v>
      </c>
    </row>
    <row r="4602" spans="12:19" x14ac:dyDescent="0.25">
      <c r="L4602" t="str">
        <f t="shared" si="302"/>
        <v/>
      </c>
      <c r="M4602" t="str">
        <f t="shared" si="303"/>
        <v/>
      </c>
    </row>
    <row r="4603" spans="12:19" x14ac:dyDescent="0.25">
      <c r="L4603" t="str">
        <f t="shared" si="302"/>
        <v/>
      </c>
      <c r="M4603" t="str">
        <f t="shared" si="303"/>
        <v/>
      </c>
    </row>
    <row r="4604" spans="12:19" x14ac:dyDescent="0.25">
      <c r="L4604" t="str">
        <f t="shared" si="302"/>
        <v/>
      </c>
      <c r="M4604" t="str">
        <f t="shared" si="303"/>
        <v/>
      </c>
      <c r="N4604" t="s">
        <v>32</v>
      </c>
      <c r="O4604" t="s">
        <v>33</v>
      </c>
      <c r="P4604" t="s">
        <v>34</v>
      </c>
    </row>
    <row r="4605" spans="12:19" x14ac:dyDescent="0.25">
      <c r="L4605" t="str">
        <f t="shared" si="302"/>
        <v/>
      </c>
      <c r="M4605" t="str">
        <f t="shared" si="303"/>
        <v/>
      </c>
      <c r="N4605" t="e">
        <f>COS(RADIANS(M4605))</f>
        <v>#VALUE!</v>
      </c>
      <c r="O4605" t="str">
        <f>IFERROR(-COS(RADIANS(DEGREES(ASIN(((SIN(RADIANS(M4605)))*$C$26)/(SQRT((((SIN(RADIANS(M4605)))*$C$26)^2)+(($C$22-$C$25-(((SIN(RADIANS(90-M4605)))*$C$26))-$C$23)^2))))))),"")</f>
        <v/>
      </c>
      <c r="P4605" t="e">
        <f>N4605</f>
        <v>#VALUE!</v>
      </c>
      <c r="R4605">
        <v>0</v>
      </c>
    </row>
    <row r="4606" spans="12:19" x14ac:dyDescent="0.25">
      <c r="L4606" t="str">
        <f t="shared" si="302"/>
        <v/>
      </c>
      <c r="M4606" t="str">
        <f t="shared" si="303"/>
        <v/>
      </c>
      <c r="N4606" t="e">
        <f>SIN(RADIANS(M4605))</f>
        <v>#VALUE!</v>
      </c>
      <c r="O4606" t="e">
        <f>SIN(RADIANS(DEGREES(ASIN(((SIN(RADIANS(M4605)))*$C$26)/(SQRT((((SIN(RADIANS(M4605)))*$C$26)^2)+(($C$22-$C$25-(((SIN(RADIANS(90-M4605)))*$C$26))-$C$23)^2)))))))</f>
        <v>#VALUE!</v>
      </c>
      <c r="P4606" t="e">
        <f>N4606</f>
        <v>#VALUE!</v>
      </c>
      <c r="R4606">
        <f>$C$6</f>
        <v>1333.5</v>
      </c>
    </row>
    <row r="4607" spans="12:19" x14ac:dyDescent="0.25">
      <c r="L4607" t="str">
        <f t="shared" si="302"/>
        <v/>
      </c>
      <c r="M4607" t="str">
        <f t="shared" si="303"/>
        <v/>
      </c>
      <c r="N4607">
        <v>0</v>
      </c>
      <c r="O4607" t="e">
        <f>$C$23*O4606</f>
        <v>#VALUE!</v>
      </c>
      <c r="P4607" t="e">
        <f>$C$22*P4606</f>
        <v>#VALUE!</v>
      </c>
      <c r="R4607">
        <f>$C$20*$C$6</f>
        <v>25325.832000000002</v>
      </c>
    </row>
    <row r="4608" spans="12:19" x14ac:dyDescent="0.25">
      <c r="L4608" t="str">
        <f t="shared" si="302"/>
        <v/>
      </c>
      <c r="M4608" t="str">
        <f t="shared" si="303"/>
        <v/>
      </c>
    </row>
    <row r="4609" spans="12:19" x14ac:dyDescent="0.25">
      <c r="L4609" t="str">
        <f t="shared" si="302"/>
        <v/>
      </c>
      <c r="M4609" t="str">
        <f t="shared" si="303"/>
        <v/>
      </c>
      <c r="N4609" t="e">
        <f t="array" ref="N4609:P4611">MINVERSE(N4605:P4607)</f>
        <v>#VALUE!</v>
      </c>
      <c r="O4609" t="e">
        <v>#VALUE!</v>
      </c>
      <c r="P4609" t="e">
        <v>#VALUE!</v>
      </c>
      <c r="R4609" t="e">
        <f t="array" ref="R4609:R4611">MMULT(N4609:P4611,R4605:R4607)</f>
        <v>#VALUE!</v>
      </c>
      <c r="S4609" t="s">
        <v>35</v>
      </c>
    </row>
    <row r="4610" spans="12:19" x14ac:dyDescent="0.25">
      <c r="L4610" t="str">
        <f t="shared" si="302"/>
        <v/>
      </c>
      <c r="M4610" t="str">
        <f t="shared" si="303"/>
        <v/>
      </c>
      <c r="N4610" t="e">
        <v>#VALUE!</v>
      </c>
      <c r="O4610" t="e">
        <v>#VALUE!</v>
      </c>
      <c r="P4610" t="e">
        <v>#VALUE!</v>
      </c>
      <c r="R4610" t="e">
        <v>#VALUE!</v>
      </c>
      <c r="S4610" t="s">
        <v>35</v>
      </c>
    </row>
    <row r="4611" spans="12:19" x14ac:dyDescent="0.25">
      <c r="L4611" t="str">
        <f t="shared" si="302"/>
        <v/>
      </c>
      <c r="M4611" t="str">
        <f t="shared" si="303"/>
        <v/>
      </c>
      <c r="N4611" t="e">
        <v>#VALUE!</v>
      </c>
      <c r="O4611" t="e">
        <v>#VALUE!</v>
      </c>
      <c r="P4611" t="e">
        <v>#VALUE!</v>
      </c>
      <c r="R4611" t="e">
        <v>#VALUE!</v>
      </c>
      <c r="S4611" t="s">
        <v>35</v>
      </c>
    </row>
    <row r="4612" spans="12:19" x14ac:dyDescent="0.25">
      <c r="L4612" t="str">
        <f t="shared" si="302"/>
        <v/>
      </c>
      <c r="M4612" t="str">
        <f t="shared" si="303"/>
        <v/>
      </c>
    </row>
    <row r="4613" spans="12:19" x14ac:dyDescent="0.25">
      <c r="L4613" t="str">
        <f t="shared" si="302"/>
        <v/>
      </c>
      <c r="M4613" t="str">
        <f t="shared" si="303"/>
        <v/>
      </c>
    </row>
    <row r="4614" spans="12:19" x14ac:dyDescent="0.25">
      <c r="L4614" t="str">
        <f t="shared" si="302"/>
        <v/>
      </c>
      <c r="M4614" t="str">
        <f t="shared" si="303"/>
        <v/>
      </c>
      <c r="N4614" t="s">
        <v>32</v>
      </c>
      <c r="O4614" t="s">
        <v>33</v>
      </c>
      <c r="P4614" t="s">
        <v>34</v>
      </c>
    </row>
    <row r="4615" spans="12:19" x14ac:dyDescent="0.25">
      <c r="L4615" t="str">
        <f t="shared" si="302"/>
        <v/>
      </c>
      <c r="M4615" t="str">
        <f t="shared" si="303"/>
        <v/>
      </c>
      <c r="N4615" t="e">
        <f>COS(RADIANS(M4615))</f>
        <v>#VALUE!</v>
      </c>
      <c r="O4615" t="str">
        <f>IFERROR(-COS(RADIANS(DEGREES(ASIN(((SIN(RADIANS(M4615)))*$C$26)/(SQRT((((SIN(RADIANS(M4615)))*$C$26)^2)+(($C$22-$C$25-(((SIN(RADIANS(90-M4615)))*$C$26))-$C$23)^2))))))),"")</f>
        <v/>
      </c>
      <c r="P4615" t="e">
        <f>N4615</f>
        <v>#VALUE!</v>
      </c>
      <c r="R4615">
        <v>0</v>
      </c>
    </row>
    <row r="4616" spans="12:19" x14ac:dyDescent="0.25">
      <c r="L4616" t="str">
        <f t="shared" si="302"/>
        <v/>
      </c>
      <c r="M4616" t="str">
        <f t="shared" si="303"/>
        <v/>
      </c>
      <c r="N4616" t="e">
        <f>SIN(RADIANS(M4615))</f>
        <v>#VALUE!</v>
      </c>
      <c r="O4616" t="e">
        <f>SIN(RADIANS(DEGREES(ASIN(((SIN(RADIANS(M4615)))*$C$26)/(SQRT((((SIN(RADIANS(M4615)))*$C$26)^2)+(($C$22-$C$25-(((SIN(RADIANS(90-M4615)))*$C$26))-$C$23)^2)))))))</f>
        <v>#VALUE!</v>
      </c>
      <c r="P4616" t="e">
        <f>N4616</f>
        <v>#VALUE!</v>
      </c>
      <c r="R4616">
        <f>$C$6</f>
        <v>1333.5</v>
      </c>
    </row>
    <row r="4617" spans="12:19" x14ac:dyDescent="0.25">
      <c r="L4617" t="str">
        <f t="shared" si="302"/>
        <v/>
      </c>
      <c r="M4617" t="str">
        <f t="shared" si="303"/>
        <v/>
      </c>
      <c r="N4617">
        <v>0</v>
      </c>
      <c r="O4617" t="e">
        <f>$C$23*O4616</f>
        <v>#VALUE!</v>
      </c>
      <c r="P4617" t="e">
        <f>$C$22*P4616</f>
        <v>#VALUE!</v>
      </c>
      <c r="R4617">
        <f>$C$20*$C$6</f>
        <v>25325.832000000002</v>
      </c>
    </row>
    <row r="4618" spans="12:19" x14ac:dyDescent="0.25">
      <c r="L4618" t="str">
        <f t="shared" si="302"/>
        <v/>
      </c>
      <c r="M4618" t="str">
        <f t="shared" si="303"/>
        <v/>
      </c>
    </row>
    <row r="4619" spans="12:19" x14ac:dyDescent="0.25">
      <c r="L4619" t="str">
        <f t="shared" si="302"/>
        <v/>
      </c>
      <c r="M4619" t="str">
        <f t="shared" si="303"/>
        <v/>
      </c>
      <c r="N4619" t="e">
        <f t="array" ref="N4619:P4621">MINVERSE(N4615:P4617)</f>
        <v>#VALUE!</v>
      </c>
      <c r="O4619" t="e">
        <v>#VALUE!</v>
      </c>
      <c r="P4619" t="e">
        <v>#VALUE!</v>
      </c>
      <c r="R4619" t="e">
        <f t="array" ref="R4619:R4621">MMULT(N4619:P4621,R4615:R4617)</f>
        <v>#VALUE!</v>
      </c>
      <c r="S4619" t="s">
        <v>35</v>
      </c>
    </row>
    <row r="4620" spans="12:19" x14ac:dyDescent="0.25">
      <c r="L4620" t="str">
        <f t="shared" ref="L4620:L4683" si="304">IF(M4620="","",L4610+1)</f>
        <v/>
      </c>
      <c r="M4620" t="str">
        <f t="shared" si="303"/>
        <v/>
      </c>
      <c r="N4620" t="e">
        <v>#VALUE!</v>
      </c>
      <c r="O4620" t="e">
        <v>#VALUE!</v>
      </c>
      <c r="P4620" t="e">
        <v>#VALUE!</v>
      </c>
      <c r="R4620" t="e">
        <v>#VALUE!</v>
      </c>
      <c r="S4620" t="s">
        <v>35</v>
      </c>
    </row>
    <row r="4621" spans="12:19" x14ac:dyDescent="0.25">
      <c r="L4621" t="str">
        <f t="shared" si="304"/>
        <v/>
      </c>
      <c r="M4621" t="str">
        <f t="shared" si="303"/>
        <v/>
      </c>
      <c r="N4621" t="e">
        <v>#VALUE!</v>
      </c>
      <c r="O4621" t="e">
        <v>#VALUE!</v>
      </c>
      <c r="P4621" t="e">
        <v>#VALUE!</v>
      </c>
      <c r="R4621" t="e">
        <v>#VALUE!</v>
      </c>
      <c r="S4621" t="s">
        <v>35</v>
      </c>
    </row>
    <row r="4622" spans="12:19" x14ac:dyDescent="0.25">
      <c r="L4622" t="str">
        <f t="shared" si="304"/>
        <v/>
      </c>
      <c r="M4622" t="str">
        <f t="shared" si="303"/>
        <v/>
      </c>
    </row>
    <row r="4623" spans="12:19" x14ac:dyDescent="0.25">
      <c r="L4623" t="str">
        <f t="shared" si="304"/>
        <v/>
      </c>
      <c r="M4623" t="str">
        <f t="shared" si="303"/>
        <v/>
      </c>
    </row>
    <row r="4624" spans="12:19" x14ac:dyDescent="0.25">
      <c r="L4624" t="str">
        <f t="shared" si="304"/>
        <v/>
      </c>
      <c r="M4624" t="str">
        <f t="shared" si="303"/>
        <v/>
      </c>
      <c r="N4624" t="s">
        <v>32</v>
      </c>
      <c r="O4624" t="s">
        <v>33</v>
      </c>
      <c r="P4624" t="s">
        <v>34</v>
      </c>
    </row>
    <row r="4625" spans="12:19" x14ac:dyDescent="0.25">
      <c r="L4625" t="str">
        <f t="shared" si="304"/>
        <v/>
      </c>
      <c r="M4625" t="str">
        <f t="shared" si="303"/>
        <v/>
      </c>
      <c r="N4625" t="e">
        <f>COS(RADIANS(M4625))</f>
        <v>#VALUE!</v>
      </c>
      <c r="O4625" t="str">
        <f>IFERROR(-COS(RADIANS(DEGREES(ASIN(((SIN(RADIANS(M4625)))*$C$26)/(SQRT((((SIN(RADIANS(M4625)))*$C$26)^2)+(($C$22-$C$25-(((SIN(RADIANS(90-M4625)))*$C$26))-$C$23)^2))))))),"")</f>
        <v/>
      </c>
      <c r="P4625" t="e">
        <f>N4625</f>
        <v>#VALUE!</v>
      </c>
      <c r="R4625">
        <v>0</v>
      </c>
    </row>
    <row r="4626" spans="12:19" x14ac:dyDescent="0.25">
      <c r="L4626" t="str">
        <f t="shared" si="304"/>
        <v/>
      </c>
      <c r="M4626" t="str">
        <f t="shared" si="303"/>
        <v/>
      </c>
      <c r="N4626" t="e">
        <f>SIN(RADIANS(M4625))</f>
        <v>#VALUE!</v>
      </c>
      <c r="O4626" t="e">
        <f>SIN(RADIANS(DEGREES(ASIN(((SIN(RADIANS(M4625)))*$C$26)/(SQRT((((SIN(RADIANS(M4625)))*$C$26)^2)+(($C$22-$C$25-(((SIN(RADIANS(90-M4625)))*$C$26))-$C$23)^2)))))))</f>
        <v>#VALUE!</v>
      </c>
      <c r="P4626" t="e">
        <f>N4626</f>
        <v>#VALUE!</v>
      </c>
      <c r="R4626">
        <f>$C$6</f>
        <v>1333.5</v>
      </c>
    </row>
    <row r="4627" spans="12:19" x14ac:dyDescent="0.25">
      <c r="L4627" t="str">
        <f t="shared" si="304"/>
        <v/>
      </c>
      <c r="M4627" t="str">
        <f t="shared" si="303"/>
        <v/>
      </c>
      <c r="N4627">
        <v>0</v>
      </c>
      <c r="O4627" t="e">
        <f>$C$23*O4626</f>
        <v>#VALUE!</v>
      </c>
      <c r="P4627" t="e">
        <f>$C$22*P4626</f>
        <v>#VALUE!</v>
      </c>
      <c r="R4627">
        <f>$C$20*$C$6</f>
        <v>25325.832000000002</v>
      </c>
    </row>
    <row r="4628" spans="12:19" x14ac:dyDescent="0.25">
      <c r="L4628" t="str">
        <f t="shared" si="304"/>
        <v/>
      </c>
      <c r="M4628" t="str">
        <f t="shared" si="303"/>
        <v/>
      </c>
    </row>
    <row r="4629" spans="12:19" x14ac:dyDescent="0.25">
      <c r="L4629" t="str">
        <f t="shared" si="304"/>
        <v/>
      </c>
      <c r="M4629" t="str">
        <f t="shared" si="303"/>
        <v/>
      </c>
      <c r="N4629" t="e">
        <f t="array" ref="N4629:P4631">MINVERSE(N4625:P4627)</f>
        <v>#VALUE!</v>
      </c>
      <c r="O4629" t="e">
        <v>#VALUE!</v>
      </c>
      <c r="P4629" t="e">
        <v>#VALUE!</v>
      </c>
      <c r="R4629" t="e">
        <f t="array" ref="R4629:R4631">MMULT(N4629:P4631,R4625:R4627)</f>
        <v>#VALUE!</v>
      </c>
      <c r="S4629" t="s">
        <v>35</v>
      </c>
    </row>
    <row r="4630" spans="12:19" x14ac:dyDescent="0.25">
      <c r="L4630" t="str">
        <f t="shared" si="304"/>
        <v/>
      </c>
      <c r="M4630" t="str">
        <f t="shared" si="303"/>
        <v/>
      </c>
      <c r="N4630" t="e">
        <v>#VALUE!</v>
      </c>
      <c r="O4630" t="e">
        <v>#VALUE!</v>
      </c>
      <c r="P4630" t="e">
        <v>#VALUE!</v>
      </c>
      <c r="R4630" t="e">
        <v>#VALUE!</v>
      </c>
      <c r="S4630" t="s">
        <v>35</v>
      </c>
    </row>
    <row r="4631" spans="12:19" x14ac:dyDescent="0.25">
      <c r="L4631" t="str">
        <f t="shared" si="304"/>
        <v/>
      </c>
      <c r="M4631" t="str">
        <f t="shared" si="303"/>
        <v/>
      </c>
      <c r="N4631" t="e">
        <v>#VALUE!</v>
      </c>
      <c r="O4631" t="e">
        <v>#VALUE!</v>
      </c>
      <c r="P4631" t="e">
        <v>#VALUE!</v>
      </c>
      <c r="R4631" t="e">
        <v>#VALUE!</v>
      </c>
      <c r="S4631" t="s">
        <v>35</v>
      </c>
    </row>
    <row r="4632" spans="12:19" x14ac:dyDescent="0.25">
      <c r="L4632" t="str">
        <f t="shared" si="304"/>
        <v/>
      </c>
      <c r="M4632" t="str">
        <f t="shared" si="303"/>
        <v/>
      </c>
    </row>
    <row r="4633" spans="12:19" x14ac:dyDescent="0.25">
      <c r="L4633" t="str">
        <f t="shared" si="304"/>
        <v/>
      </c>
      <c r="M4633" t="str">
        <f t="shared" si="303"/>
        <v/>
      </c>
    </row>
    <row r="4634" spans="12:19" x14ac:dyDescent="0.25">
      <c r="L4634" t="str">
        <f t="shared" si="304"/>
        <v/>
      </c>
      <c r="M4634" t="str">
        <f t="shared" si="303"/>
        <v/>
      </c>
      <c r="N4634" t="s">
        <v>32</v>
      </c>
      <c r="O4634" t="s">
        <v>33</v>
      </c>
      <c r="P4634" t="s">
        <v>34</v>
      </c>
    </row>
    <row r="4635" spans="12:19" x14ac:dyDescent="0.25">
      <c r="L4635" t="str">
        <f t="shared" si="304"/>
        <v/>
      </c>
      <c r="M4635" t="str">
        <f t="shared" si="303"/>
        <v/>
      </c>
      <c r="N4635" t="e">
        <f>COS(RADIANS(M4635))</f>
        <v>#VALUE!</v>
      </c>
      <c r="O4635" t="str">
        <f>IFERROR(-COS(RADIANS(DEGREES(ASIN(((SIN(RADIANS(M4635)))*$C$26)/(SQRT((((SIN(RADIANS(M4635)))*$C$26)^2)+(($C$22-$C$25-(((SIN(RADIANS(90-M4635)))*$C$26))-$C$23)^2))))))),"")</f>
        <v/>
      </c>
      <c r="P4635" t="e">
        <f>N4635</f>
        <v>#VALUE!</v>
      </c>
      <c r="R4635">
        <v>0</v>
      </c>
    </row>
    <row r="4636" spans="12:19" x14ac:dyDescent="0.25">
      <c r="L4636" t="str">
        <f t="shared" si="304"/>
        <v/>
      </c>
      <c r="M4636" t="str">
        <f t="shared" si="303"/>
        <v/>
      </c>
      <c r="N4636" t="e">
        <f>SIN(RADIANS(M4635))</f>
        <v>#VALUE!</v>
      </c>
      <c r="O4636" t="e">
        <f>SIN(RADIANS(DEGREES(ASIN(((SIN(RADIANS(M4635)))*$C$26)/(SQRT((((SIN(RADIANS(M4635)))*$C$26)^2)+(($C$22-$C$25-(((SIN(RADIANS(90-M4635)))*$C$26))-$C$23)^2)))))))</f>
        <v>#VALUE!</v>
      </c>
      <c r="P4636" t="e">
        <f>N4636</f>
        <v>#VALUE!</v>
      </c>
      <c r="R4636">
        <f>$C$6</f>
        <v>1333.5</v>
      </c>
    </row>
    <row r="4637" spans="12:19" x14ac:dyDescent="0.25">
      <c r="L4637" t="str">
        <f t="shared" si="304"/>
        <v/>
      </c>
      <c r="M4637" t="str">
        <f t="shared" si="303"/>
        <v/>
      </c>
      <c r="N4637">
        <v>0</v>
      </c>
      <c r="O4637" t="e">
        <f>$C$23*O4636</f>
        <v>#VALUE!</v>
      </c>
      <c r="P4637" t="e">
        <f>$C$22*P4636</f>
        <v>#VALUE!</v>
      </c>
      <c r="R4637">
        <f>$C$20*$C$6</f>
        <v>25325.832000000002</v>
      </c>
    </row>
    <row r="4638" spans="12:19" x14ac:dyDescent="0.25">
      <c r="L4638" t="str">
        <f t="shared" si="304"/>
        <v/>
      </c>
      <c r="M4638" t="str">
        <f t="shared" si="303"/>
        <v/>
      </c>
    </row>
    <row r="4639" spans="12:19" x14ac:dyDescent="0.25">
      <c r="L4639" t="str">
        <f t="shared" si="304"/>
        <v/>
      </c>
      <c r="M4639" t="str">
        <f t="shared" si="303"/>
        <v/>
      </c>
      <c r="N4639" t="e">
        <f t="array" ref="N4639:P4641">MINVERSE(N4635:P4637)</f>
        <v>#VALUE!</v>
      </c>
      <c r="O4639" t="e">
        <v>#VALUE!</v>
      </c>
      <c r="P4639" t="e">
        <v>#VALUE!</v>
      </c>
      <c r="R4639" t="e">
        <f t="array" ref="R4639:R4641">MMULT(N4639:P4641,R4635:R4637)</f>
        <v>#VALUE!</v>
      </c>
      <c r="S4639" t="s">
        <v>35</v>
      </c>
    </row>
    <row r="4640" spans="12:19" x14ac:dyDescent="0.25">
      <c r="L4640" t="str">
        <f t="shared" si="304"/>
        <v/>
      </c>
      <c r="M4640" t="str">
        <f t="shared" si="303"/>
        <v/>
      </c>
      <c r="N4640" t="e">
        <v>#VALUE!</v>
      </c>
      <c r="O4640" t="e">
        <v>#VALUE!</v>
      </c>
      <c r="P4640" t="e">
        <v>#VALUE!</v>
      </c>
      <c r="R4640" t="e">
        <v>#VALUE!</v>
      </c>
      <c r="S4640" t="s">
        <v>35</v>
      </c>
    </row>
    <row r="4641" spans="12:19" x14ac:dyDescent="0.25">
      <c r="L4641" t="str">
        <f t="shared" si="304"/>
        <v/>
      </c>
      <c r="M4641" t="str">
        <f t="shared" si="303"/>
        <v/>
      </c>
      <c r="N4641" t="e">
        <v>#VALUE!</v>
      </c>
      <c r="O4641" t="e">
        <v>#VALUE!</v>
      </c>
      <c r="P4641" t="e">
        <v>#VALUE!</v>
      </c>
      <c r="R4641" t="e">
        <v>#VALUE!</v>
      </c>
      <c r="S4641" t="s">
        <v>35</v>
      </c>
    </row>
    <row r="4642" spans="12:19" x14ac:dyDescent="0.25">
      <c r="L4642" t="str">
        <f t="shared" si="304"/>
        <v/>
      </c>
      <c r="M4642" t="str">
        <f t="shared" si="303"/>
        <v/>
      </c>
    </row>
    <row r="4643" spans="12:19" x14ac:dyDescent="0.25">
      <c r="L4643" t="str">
        <f t="shared" si="304"/>
        <v/>
      </c>
      <c r="M4643" t="str">
        <f t="shared" ref="M4643:M4706" si="305">IF(M4633="","",IF(((M4633+$O$61)&gt;=$O$49+($O$61/2)),"",(M4633+$O$61)))</f>
        <v/>
      </c>
    </row>
    <row r="4644" spans="12:19" x14ac:dyDescent="0.25">
      <c r="L4644" t="str">
        <f t="shared" si="304"/>
        <v/>
      </c>
      <c r="M4644" t="str">
        <f t="shared" si="305"/>
        <v/>
      </c>
      <c r="N4644" t="s">
        <v>32</v>
      </c>
      <c r="O4644" t="s">
        <v>33</v>
      </c>
      <c r="P4644" t="s">
        <v>34</v>
      </c>
    </row>
    <row r="4645" spans="12:19" x14ac:dyDescent="0.25">
      <c r="L4645" t="str">
        <f t="shared" si="304"/>
        <v/>
      </c>
      <c r="M4645" t="str">
        <f t="shared" si="305"/>
        <v/>
      </c>
      <c r="N4645" t="e">
        <f>COS(RADIANS(M4645))</f>
        <v>#VALUE!</v>
      </c>
      <c r="O4645" t="str">
        <f>IFERROR(-COS(RADIANS(DEGREES(ASIN(((SIN(RADIANS(M4645)))*$C$26)/(SQRT((((SIN(RADIANS(M4645)))*$C$26)^2)+(($C$22-$C$25-(((SIN(RADIANS(90-M4645)))*$C$26))-$C$23)^2))))))),"")</f>
        <v/>
      </c>
      <c r="P4645" t="e">
        <f>N4645</f>
        <v>#VALUE!</v>
      </c>
      <c r="R4645">
        <v>0</v>
      </c>
    </row>
    <row r="4646" spans="12:19" x14ac:dyDescent="0.25">
      <c r="L4646" t="str">
        <f t="shared" si="304"/>
        <v/>
      </c>
      <c r="M4646" t="str">
        <f t="shared" si="305"/>
        <v/>
      </c>
      <c r="N4646" t="e">
        <f>SIN(RADIANS(M4645))</f>
        <v>#VALUE!</v>
      </c>
      <c r="O4646" t="e">
        <f>SIN(RADIANS(DEGREES(ASIN(((SIN(RADIANS(M4645)))*$C$26)/(SQRT((((SIN(RADIANS(M4645)))*$C$26)^2)+(($C$22-$C$25-(((SIN(RADIANS(90-M4645)))*$C$26))-$C$23)^2)))))))</f>
        <v>#VALUE!</v>
      </c>
      <c r="P4646" t="e">
        <f>N4646</f>
        <v>#VALUE!</v>
      </c>
      <c r="R4646">
        <f>$C$6</f>
        <v>1333.5</v>
      </c>
    </row>
    <row r="4647" spans="12:19" x14ac:dyDescent="0.25">
      <c r="L4647" t="str">
        <f t="shared" si="304"/>
        <v/>
      </c>
      <c r="M4647" t="str">
        <f t="shared" si="305"/>
        <v/>
      </c>
      <c r="N4647">
        <v>0</v>
      </c>
      <c r="O4647" t="e">
        <f>$C$23*O4646</f>
        <v>#VALUE!</v>
      </c>
      <c r="P4647" t="e">
        <f>$C$22*P4646</f>
        <v>#VALUE!</v>
      </c>
      <c r="R4647">
        <f>$C$20*$C$6</f>
        <v>25325.832000000002</v>
      </c>
    </row>
    <row r="4648" spans="12:19" x14ac:dyDescent="0.25">
      <c r="L4648" t="str">
        <f t="shared" si="304"/>
        <v/>
      </c>
      <c r="M4648" t="str">
        <f t="shared" si="305"/>
        <v/>
      </c>
    </row>
    <row r="4649" spans="12:19" x14ac:dyDescent="0.25">
      <c r="L4649" t="str">
        <f t="shared" si="304"/>
        <v/>
      </c>
      <c r="M4649" t="str">
        <f t="shared" si="305"/>
        <v/>
      </c>
      <c r="N4649" t="e">
        <f t="array" ref="N4649:P4651">MINVERSE(N4645:P4647)</f>
        <v>#VALUE!</v>
      </c>
      <c r="O4649" t="e">
        <v>#VALUE!</v>
      </c>
      <c r="P4649" t="e">
        <v>#VALUE!</v>
      </c>
      <c r="R4649" t="e">
        <f t="array" ref="R4649:R4651">MMULT(N4649:P4651,R4645:R4647)</f>
        <v>#VALUE!</v>
      </c>
      <c r="S4649" t="s">
        <v>35</v>
      </c>
    </row>
    <row r="4650" spans="12:19" x14ac:dyDescent="0.25">
      <c r="L4650" t="str">
        <f t="shared" si="304"/>
        <v/>
      </c>
      <c r="M4650" t="str">
        <f t="shared" si="305"/>
        <v/>
      </c>
      <c r="N4650" t="e">
        <v>#VALUE!</v>
      </c>
      <c r="O4650" t="e">
        <v>#VALUE!</v>
      </c>
      <c r="P4650" t="e">
        <v>#VALUE!</v>
      </c>
      <c r="R4650" t="e">
        <v>#VALUE!</v>
      </c>
      <c r="S4650" t="s">
        <v>35</v>
      </c>
    </row>
    <row r="4651" spans="12:19" x14ac:dyDescent="0.25">
      <c r="L4651" t="str">
        <f t="shared" si="304"/>
        <v/>
      </c>
      <c r="M4651" t="str">
        <f t="shared" si="305"/>
        <v/>
      </c>
      <c r="N4651" t="e">
        <v>#VALUE!</v>
      </c>
      <c r="O4651" t="e">
        <v>#VALUE!</v>
      </c>
      <c r="P4651" t="e">
        <v>#VALUE!</v>
      </c>
      <c r="R4651" t="e">
        <v>#VALUE!</v>
      </c>
      <c r="S4651" t="s">
        <v>35</v>
      </c>
    </row>
    <row r="4652" spans="12:19" x14ac:dyDescent="0.25">
      <c r="L4652" t="str">
        <f t="shared" si="304"/>
        <v/>
      </c>
      <c r="M4652" t="str">
        <f t="shared" si="305"/>
        <v/>
      </c>
    </row>
    <row r="4653" spans="12:19" x14ac:dyDescent="0.25">
      <c r="L4653" t="str">
        <f t="shared" si="304"/>
        <v/>
      </c>
      <c r="M4653" t="str">
        <f t="shared" si="305"/>
        <v/>
      </c>
    </row>
    <row r="4654" spans="12:19" x14ac:dyDescent="0.25">
      <c r="L4654" t="str">
        <f t="shared" si="304"/>
        <v/>
      </c>
      <c r="M4654" t="str">
        <f t="shared" si="305"/>
        <v/>
      </c>
      <c r="N4654" t="s">
        <v>32</v>
      </c>
      <c r="O4654" t="s">
        <v>33</v>
      </c>
      <c r="P4654" t="s">
        <v>34</v>
      </c>
    </row>
    <row r="4655" spans="12:19" x14ac:dyDescent="0.25">
      <c r="L4655" t="str">
        <f t="shared" si="304"/>
        <v/>
      </c>
      <c r="M4655" t="str">
        <f t="shared" si="305"/>
        <v/>
      </c>
      <c r="N4655" t="e">
        <f>COS(RADIANS(M4655))</f>
        <v>#VALUE!</v>
      </c>
      <c r="O4655" t="str">
        <f>IFERROR(-COS(RADIANS(DEGREES(ASIN(((SIN(RADIANS(M4655)))*$C$26)/(SQRT((((SIN(RADIANS(M4655)))*$C$26)^2)+(($C$22-$C$25-(((SIN(RADIANS(90-M4655)))*$C$26))-$C$23)^2))))))),"")</f>
        <v/>
      </c>
      <c r="P4655" t="e">
        <f>N4655</f>
        <v>#VALUE!</v>
      </c>
      <c r="R4655">
        <v>0</v>
      </c>
    </row>
    <row r="4656" spans="12:19" x14ac:dyDescent="0.25">
      <c r="L4656" t="str">
        <f t="shared" si="304"/>
        <v/>
      </c>
      <c r="M4656" t="str">
        <f t="shared" si="305"/>
        <v/>
      </c>
      <c r="N4656" t="e">
        <f>SIN(RADIANS(M4655))</f>
        <v>#VALUE!</v>
      </c>
      <c r="O4656" t="e">
        <f>SIN(RADIANS(DEGREES(ASIN(((SIN(RADIANS(M4655)))*$C$26)/(SQRT((((SIN(RADIANS(M4655)))*$C$26)^2)+(($C$22-$C$25-(((SIN(RADIANS(90-M4655)))*$C$26))-$C$23)^2)))))))</f>
        <v>#VALUE!</v>
      </c>
      <c r="P4656" t="e">
        <f>N4656</f>
        <v>#VALUE!</v>
      </c>
      <c r="R4656">
        <f>$C$6</f>
        <v>1333.5</v>
      </c>
    </row>
    <row r="4657" spans="12:19" x14ac:dyDescent="0.25">
      <c r="L4657" t="str">
        <f t="shared" si="304"/>
        <v/>
      </c>
      <c r="M4657" t="str">
        <f t="shared" si="305"/>
        <v/>
      </c>
      <c r="N4657">
        <v>0</v>
      </c>
      <c r="O4657" t="e">
        <f>$C$23*O4656</f>
        <v>#VALUE!</v>
      </c>
      <c r="P4657" t="e">
        <f>$C$22*P4656</f>
        <v>#VALUE!</v>
      </c>
      <c r="R4657">
        <f>$C$20*$C$6</f>
        <v>25325.832000000002</v>
      </c>
    </row>
    <row r="4658" spans="12:19" x14ac:dyDescent="0.25">
      <c r="L4658" t="str">
        <f t="shared" si="304"/>
        <v/>
      </c>
      <c r="M4658" t="str">
        <f t="shared" si="305"/>
        <v/>
      </c>
    </row>
    <row r="4659" spans="12:19" x14ac:dyDescent="0.25">
      <c r="L4659" t="str">
        <f t="shared" si="304"/>
        <v/>
      </c>
      <c r="M4659" t="str">
        <f t="shared" si="305"/>
        <v/>
      </c>
      <c r="N4659" t="e">
        <f t="array" ref="N4659:P4661">MINVERSE(N4655:P4657)</f>
        <v>#VALUE!</v>
      </c>
      <c r="O4659" t="e">
        <v>#VALUE!</v>
      </c>
      <c r="P4659" t="e">
        <v>#VALUE!</v>
      </c>
      <c r="R4659" t="e">
        <f t="array" ref="R4659:R4661">MMULT(N4659:P4661,R4655:R4657)</f>
        <v>#VALUE!</v>
      </c>
      <c r="S4659" t="s">
        <v>35</v>
      </c>
    </row>
    <row r="4660" spans="12:19" x14ac:dyDescent="0.25">
      <c r="L4660" t="str">
        <f t="shared" si="304"/>
        <v/>
      </c>
      <c r="M4660" t="str">
        <f t="shared" si="305"/>
        <v/>
      </c>
      <c r="N4660" t="e">
        <v>#VALUE!</v>
      </c>
      <c r="O4660" t="e">
        <v>#VALUE!</v>
      </c>
      <c r="P4660" t="e">
        <v>#VALUE!</v>
      </c>
      <c r="R4660" t="e">
        <v>#VALUE!</v>
      </c>
      <c r="S4660" t="s">
        <v>35</v>
      </c>
    </row>
    <row r="4661" spans="12:19" x14ac:dyDescent="0.25">
      <c r="L4661" t="str">
        <f t="shared" si="304"/>
        <v/>
      </c>
      <c r="M4661" t="str">
        <f t="shared" si="305"/>
        <v/>
      </c>
      <c r="N4661" t="e">
        <v>#VALUE!</v>
      </c>
      <c r="O4661" t="e">
        <v>#VALUE!</v>
      </c>
      <c r="P4661" t="e">
        <v>#VALUE!</v>
      </c>
      <c r="R4661" t="e">
        <v>#VALUE!</v>
      </c>
      <c r="S4661" t="s">
        <v>35</v>
      </c>
    </row>
    <row r="4662" spans="12:19" x14ac:dyDescent="0.25">
      <c r="L4662" t="str">
        <f t="shared" si="304"/>
        <v/>
      </c>
      <c r="M4662" t="str">
        <f t="shared" si="305"/>
        <v/>
      </c>
    </row>
    <row r="4663" spans="12:19" x14ac:dyDescent="0.25">
      <c r="L4663" t="str">
        <f t="shared" si="304"/>
        <v/>
      </c>
      <c r="M4663" t="str">
        <f t="shared" si="305"/>
        <v/>
      </c>
    </row>
    <row r="4664" spans="12:19" x14ac:dyDescent="0.25">
      <c r="L4664" t="str">
        <f t="shared" si="304"/>
        <v/>
      </c>
      <c r="M4664" t="str">
        <f t="shared" si="305"/>
        <v/>
      </c>
      <c r="N4664" t="s">
        <v>32</v>
      </c>
      <c r="O4664" t="s">
        <v>33</v>
      </c>
      <c r="P4664" t="s">
        <v>34</v>
      </c>
    </row>
    <row r="4665" spans="12:19" x14ac:dyDescent="0.25">
      <c r="L4665" t="str">
        <f t="shared" si="304"/>
        <v/>
      </c>
      <c r="M4665" t="str">
        <f t="shared" si="305"/>
        <v/>
      </c>
      <c r="N4665" t="e">
        <f>COS(RADIANS(M4665))</f>
        <v>#VALUE!</v>
      </c>
      <c r="O4665" t="str">
        <f>IFERROR(-COS(RADIANS(DEGREES(ASIN(((SIN(RADIANS(M4665)))*$C$26)/(SQRT((((SIN(RADIANS(M4665)))*$C$26)^2)+(($C$22-$C$25-(((SIN(RADIANS(90-M4665)))*$C$26))-$C$23)^2))))))),"")</f>
        <v/>
      </c>
      <c r="P4665" t="e">
        <f>N4665</f>
        <v>#VALUE!</v>
      </c>
      <c r="R4665">
        <v>0</v>
      </c>
    </row>
    <row r="4666" spans="12:19" x14ac:dyDescent="0.25">
      <c r="L4666" t="str">
        <f t="shared" si="304"/>
        <v/>
      </c>
      <c r="M4666" t="str">
        <f t="shared" si="305"/>
        <v/>
      </c>
      <c r="N4666" t="e">
        <f>SIN(RADIANS(M4665))</f>
        <v>#VALUE!</v>
      </c>
      <c r="O4666" t="e">
        <f>SIN(RADIANS(DEGREES(ASIN(((SIN(RADIANS(M4665)))*$C$26)/(SQRT((((SIN(RADIANS(M4665)))*$C$26)^2)+(($C$22-$C$25-(((SIN(RADIANS(90-M4665)))*$C$26))-$C$23)^2)))))))</f>
        <v>#VALUE!</v>
      </c>
      <c r="P4666" t="e">
        <f>N4666</f>
        <v>#VALUE!</v>
      </c>
      <c r="R4666">
        <f>$C$6</f>
        <v>1333.5</v>
      </c>
    </row>
    <row r="4667" spans="12:19" x14ac:dyDescent="0.25">
      <c r="L4667" t="str">
        <f t="shared" si="304"/>
        <v/>
      </c>
      <c r="M4667" t="str">
        <f t="shared" si="305"/>
        <v/>
      </c>
      <c r="N4667">
        <v>0</v>
      </c>
      <c r="O4667" t="e">
        <f>$C$23*O4666</f>
        <v>#VALUE!</v>
      </c>
      <c r="P4667" t="e">
        <f>$C$22*P4666</f>
        <v>#VALUE!</v>
      </c>
      <c r="R4667">
        <f>$C$20*$C$6</f>
        <v>25325.832000000002</v>
      </c>
    </row>
    <row r="4668" spans="12:19" x14ac:dyDescent="0.25">
      <c r="L4668" t="str">
        <f t="shared" si="304"/>
        <v/>
      </c>
      <c r="M4668" t="str">
        <f t="shared" si="305"/>
        <v/>
      </c>
    </row>
    <row r="4669" spans="12:19" x14ac:dyDescent="0.25">
      <c r="L4669" t="str">
        <f t="shared" si="304"/>
        <v/>
      </c>
      <c r="M4669" t="str">
        <f t="shared" si="305"/>
        <v/>
      </c>
      <c r="N4669" t="e">
        <f t="array" ref="N4669:P4671">MINVERSE(N4665:P4667)</f>
        <v>#VALUE!</v>
      </c>
      <c r="O4669" t="e">
        <v>#VALUE!</v>
      </c>
      <c r="P4669" t="e">
        <v>#VALUE!</v>
      </c>
      <c r="R4669" t="e">
        <f t="array" ref="R4669:R4671">MMULT(N4669:P4671,R4665:R4667)</f>
        <v>#VALUE!</v>
      </c>
      <c r="S4669" t="s">
        <v>35</v>
      </c>
    </row>
    <row r="4670" spans="12:19" x14ac:dyDescent="0.25">
      <c r="L4670" t="str">
        <f t="shared" si="304"/>
        <v/>
      </c>
      <c r="M4670" t="str">
        <f t="shared" si="305"/>
        <v/>
      </c>
      <c r="N4670" t="e">
        <v>#VALUE!</v>
      </c>
      <c r="O4670" t="e">
        <v>#VALUE!</v>
      </c>
      <c r="P4670" t="e">
        <v>#VALUE!</v>
      </c>
      <c r="R4670" t="e">
        <v>#VALUE!</v>
      </c>
      <c r="S4670" t="s">
        <v>35</v>
      </c>
    </row>
    <row r="4671" spans="12:19" x14ac:dyDescent="0.25">
      <c r="L4671" t="str">
        <f t="shared" si="304"/>
        <v/>
      </c>
      <c r="M4671" t="str">
        <f t="shared" si="305"/>
        <v/>
      </c>
      <c r="N4671" t="e">
        <v>#VALUE!</v>
      </c>
      <c r="O4671" t="e">
        <v>#VALUE!</v>
      </c>
      <c r="P4671" t="e">
        <v>#VALUE!</v>
      </c>
      <c r="R4671" t="e">
        <v>#VALUE!</v>
      </c>
      <c r="S4671" t="s">
        <v>35</v>
      </c>
    </row>
    <row r="4672" spans="12:19" x14ac:dyDescent="0.25">
      <c r="L4672" t="str">
        <f t="shared" si="304"/>
        <v/>
      </c>
      <c r="M4672" t="str">
        <f t="shared" si="305"/>
        <v/>
      </c>
    </row>
    <row r="4673" spans="12:19" x14ac:dyDescent="0.25">
      <c r="L4673" t="str">
        <f t="shared" si="304"/>
        <v/>
      </c>
      <c r="M4673" t="str">
        <f t="shared" si="305"/>
        <v/>
      </c>
    </row>
    <row r="4674" spans="12:19" x14ac:dyDescent="0.25">
      <c r="L4674" t="str">
        <f t="shared" si="304"/>
        <v/>
      </c>
      <c r="M4674" t="str">
        <f t="shared" si="305"/>
        <v/>
      </c>
      <c r="N4674" t="s">
        <v>32</v>
      </c>
      <c r="O4674" t="s">
        <v>33</v>
      </c>
      <c r="P4674" t="s">
        <v>34</v>
      </c>
    </row>
    <row r="4675" spans="12:19" x14ac:dyDescent="0.25">
      <c r="L4675" t="str">
        <f t="shared" si="304"/>
        <v/>
      </c>
      <c r="M4675" t="str">
        <f t="shared" si="305"/>
        <v/>
      </c>
      <c r="N4675" t="e">
        <f>COS(RADIANS(M4675))</f>
        <v>#VALUE!</v>
      </c>
      <c r="O4675" t="str">
        <f>IFERROR(-COS(RADIANS(DEGREES(ASIN(((SIN(RADIANS(M4675)))*$C$26)/(SQRT((((SIN(RADIANS(M4675)))*$C$26)^2)+(($C$22-$C$25-(((SIN(RADIANS(90-M4675)))*$C$26))-$C$23)^2))))))),"")</f>
        <v/>
      </c>
      <c r="P4675" t="e">
        <f>N4675</f>
        <v>#VALUE!</v>
      </c>
      <c r="R4675">
        <v>0</v>
      </c>
    </row>
    <row r="4676" spans="12:19" x14ac:dyDescent="0.25">
      <c r="L4676" t="str">
        <f t="shared" si="304"/>
        <v/>
      </c>
      <c r="M4676" t="str">
        <f t="shared" si="305"/>
        <v/>
      </c>
      <c r="N4676" t="e">
        <f>SIN(RADIANS(M4675))</f>
        <v>#VALUE!</v>
      </c>
      <c r="O4676" t="e">
        <f>SIN(RADIANS(DEGREES(ASIN(((SIN(RADIANS(M4675)))*$C$26)/(SQRT((((SIN(RADIANS(M4675)))*$C$26)^2)+(($C$22-$C$25-(((SIN(RADIANS(90-M4675)))*$C$26))-$C$23)^2)))))))</f>
        <v>#VALUE!</v>
      </c>
      <c r="P4676" t="e">
        <f>N4676</f>
        <v>#VALUE!</v>
      </c>
      <c r="R4676">
        <f>$C$6</f>
        <v>1333.5</v>
      </c>
    </row>
    <row r="4677" spans="12:19" x14ac:dyDescent="0.25">
      <c r="L4677" t="str">
        <f t="shared" si="304"/>
        <v/>
      </c>
      <c r="M4677" t="str">
        <f t="shared" si="305"/>
        <v/>
      </c>
      <c r="N4677">
        <v>0</v>
      </c>
      <c r="O4677" t="e">
        <f>$C$23*O4676</f>
        <v>#VALUE!</v>
      </c>
      <c r="P4677" t="e">
        <f>$C$22*P4676</f>
        <v>#VALUE!</v>
      </c>
      <c r="R4677">
        <f>$C$20*$C$6</f>
        <v>25325.832000000002</v>
      </c>
    </row>
    <row r="4678" spans="12:19" x14ac:dyDescent="0.25">
      <c r="L4678" t="str">
        <f t="shared" si="304"/>
        <v/>
      </c>
      <c r="M4678" t="str">
        <f t="shared" si="305"/>
        <v/>
      </c>
    </row>
    <row r="4679" spans="12:19" x14ac:dyDescent="0.25">
      <c r="L4679" t="str">
        <f t="shared" si="304"/>
        <v/>
      </c>
      <c r="M4679" t="str">
        <f t="shared" si="305"/>
        <v/>
      </c>
      <c r="N4679" t="e">
        <f t="array" ref="N4679:P4681">MINVERSE(N4675:P4677)</f>
        <v>#VALUE!</v>
      </c>
      <c r="O4679" t="e">
        <v>#VALUE!</v>
      </c>
      <c r="P4679" t="e">
        <v>#VALUE!</v>
      </c>
      <c r="R4679" t="e">
        <f t="array" ref="R4679:R4681">MMULT(N4679:P4681,R4675:R4677)</f>
        <v>#VALUE!</v>
      </c>
      <c r="S4679" t="s">
        <v>35</v>
      </c>
    </row>
    <row r="4680" spans="12:19" x14ac:dyDescent="0.25">
      <c r="L4680" t="str">
        <f t="shared" si="304"/>
        <v/>
      </c>
      <c r="M4680" t="str">
        <f t="shared" si="305"/>
        <v/>
      </c>
      <c r="N4680" t="e">
        <v>#VALUE!</v>
      </c>
      <c r="O4680" t="e">
        <v>#VALUE!</v>
      </c>
      <c r="P4680" t="e">
        <v>#VALUE!</v>
      </c>
      <c r="R4680" t="e">
        <v>#VALUE!</v>
      </c>
      <c r="S4680" t="s">
        <v>35</v>
      </c>
    </row>
    <row r="4681" spans="12:19" x14ac:dyDescent="0.25">
      <c r="L4681" t="str">
        <f t="shared" si="304"/>
        <v/>
      </c>
      <c r="M4681" t="str">
        <f t="shared" si="305"/>
        <v/>
      </c>
      <c r="N4681" t="e">
        <v>#VALUE!</v>
      </c>
      <c r="O4681" t="e">
        <v>#VALUE!</v>
      </c>
      <c r="P4681" t="e">
        <v>#VALUE!</v>
      </c>
      <c r="R4681" t="e">
        <v>#VALUE!</v>
      </c>
      <c r="S4681" t="s">
        <v>35</v>
      </c>
    </row>
    <row r="4682" spans="12:19" x14ac:dyDescent="0.25">
      <c r="L4682" t="str">
        <f t="shared" si="304"/>
        <v/>
      </c>
      <c r="M4682" t="str">
        <f t="shared" si="305"/>
        <v/>
      </c>
    </row>
    <row r="4683" spans="12:19" x14ac:dyDescent="0.25">
      <c r="L4683" t="str">
        <f t="shared" si="304"/>
        <v/>
      </c>
      <c r="M4683" t="str">
        <f t="shared" si="305"/>
        <v/>
      </c>
    </row>
    <row r="4684" spans="12:19" x14ac:dyDescent="0.25">
      <c r="L4684" t="str">
        <f t="shared" ref="L4684:L4747" si="306">IF(M4684="","",L4674+1)</f>
        <v/>
      </c>
      <c r="M4684" t="str">
        <f t="shared" si="305"/>
        <v/>
      </c>
      <c r="N4684" t="s">
        <v>32</v>
      </c>
      <c r="O4684" t="s">
        <v>33</v>
      </c>
      <c r="P4684" t="s">
        <v>34</v>
      </c>
    </row>
    <row r="4685" spans="12:19" x14ac:dyDescent="0.25">
      <c r="L4685" t="str">
        <f t="shared" si="306"/>
        <v/>
      </c>
      <c r="M4685" t="str">
        <f t="shared" si="305"/>
        <v/>
      </c>
      <c r="N4685" t="e">
        <f>COS(RADIANS(M4685))</f>
        <v>#VALUE!</v>
      </c>
      <c r="O4685" t="str">
        <f>IFERROR(-COS(RADIANS(DEGREES(ASIN(((SIN(RADIANS(M4685)))*$C$26)/(SQRT((((SIN(RADIANS(M4685)))*$C$26)^2)+(($C$22-$C$25-(((SIN(RADIANS(90-M4685)))*$C$26))-$C$23)^2))))))),"")</f>
        <v/>
      </c>
      <c r="P4685" t="e">
        <f>N4685</f>
        <v>#VALUE!</v>
      </c>
      <c r="R4685">
        <v>0</v>
      </c>
    </row>
    <row r="4686" spans="12:19" x14ac:dyDescent="0.25">
      <c r="L4686" t="str">
        <f t="shared" si="306"/>
        <v/>
      </c>
      <c r="M4686" t="str">
        <f t="shared" si="305"/>
        <v/>
      </c>
      <c r="N4686" t="e">
        <f>SIN(RADIANS(M4685))</f>
        <v>#VALUE!</v>
      </c>
      <c r="O4686" t="e">
        <f>SIN(RADIANS(DEGREES(ASIN(((SIN(RADIANS(M4685)))*$C$26)/(SQRT((((SIN(RADIANS(M4685)))*$C$26)^2)+(($C$22-$C$25-(((SIN(RADIANS(90-M4685)))*$C$26))-$C$23)^2)))))))</f>
        <v>#VALUE!</v>
      </c>
      <c r="P4686" t="e">
        <f>N4686</f>
        <v>#VALUE!</v>
      </c>
      <c r="R4686">
        <f>$C$6</f>
        <v>1333.5</v>
      </c>
    </row>
    <row r="4687" spans="12:19" x14ac:dyDescent="0.25">
      <c r="L4687" t="str">
        <f t="shared" si="306"/>
        <v/>
      </c>
      <c r="M4687" t="str">
        <f t="shared" si="305"/>
        <v/>
      </c>
      <c r="N4687">
        <v>0</v>
      </c>
      <c r="O4687" t="e">
        <f>$C$23*O4686</f>
        <v>#VALUE!</v>
      </c>
      <c r="P4687" t="e">
        <f>$C$22*P4686</f>
        <v>#VALUE!</v>
      </c>
      <c r="R4687">
        <f>$C$20*$C$6</f>
        <v>25325.832000000002</v>
      </c>
    </row>
    <row r="4688" spans="12:19" x14ac:dyDescent="0.25">
      <c r="L4688" t="str">
        <f t="shared" si="306"/>
        <v/>
      </c>
      <c r="M4688" t="str">
        <f t="shared" si="305"/>
        <v/>
      </c>
    </row>
    <row r="4689" spans="12:19" x14ac:dyDescent="0.25">
      <c r="L4689" t="str">
        <f t="shared" si="306"/>
        <v/>
      </c>
      <c r="M4689" t="str">
        <f t="shared" si="305"/>
        <v/>
      </c>
      <c r="N4689" t="e">
        <f t="array" ref="N4689:P4691">MINVERSE(N4685:P4687)</f>
        <v>#VALUE!</v>
      </c>
      <c r="O4689" t="e">
        <v>#VALUE!</v>
      </c>
      <c r="P4689" t="e">
        <v>#VALUE!</v>
      </c>
      <c r="R4689" t="e">
        <f t="array" ref="R4689:R4691">MMULT(N4689:P4691,R4685:R4687)</f>
        <v>#VALUE!</v>
      </c>
      <c r="S4689" t="s">
        <v>35</v>
      </c>
    </row>
    <row r="4690" spans="12:19" x14ac:dyDescent="0.25">
      <c r="L4690" t="str">
        <f t="shared" si="306"/>
        <v/>
      </c>
      <c r="M4690" t="str">
        <f t="shared" si="305"/>
        <v/>
      </c>
      <c r="N4690" t="e">
        <v>#VALUE!</v>
      </c>
      <c r="O4690" t="e">
        <v>#VALUE!</v>
      </c>
      <c r="P4690" t="e">
        <v>#VALUE!</v>
      </c>
      <c r="R4690" t="e">
        <v>#VALUE!</v>
      </c>
      <c r="S4690" t="s">
        <v>35</v>
      </c>
    </row>
    <row r="4691" spans="12:19" x14ac:dyDescent="0.25">
      <c r="L4691" t="str">
        <f t="shared" si="306"/>
        <v/>
      </c>
      <c r="M4691" t="str">
        <f t="shared" si="305"/>
        <v/>
      </c>
      <c r="N4691" t="e">
        <v>#VALUE!</v>
      </c>
      <c r="O4691" t="e">
        <v>#VALUE!</v>
      </c>
      <c r="P4691" t="e">
        <v>#VALUE!</v>
      </c>
      <c r="R4691" t="e">
        <v>#VALUE!</v>
      </c>
      <c r="S4691" t="s">
        <v>35</v>
      </c>
    </row>
    <row r="4692" spans="12:19" x14ac:dyDescent="0.25">
      <c r="L4692" t="str">
        <f t="shared" si="306"/>
        <v/>
      </c>
      <c r="M4692" t="str">
        <f t="shared" si="305"/>
        <v/>
      </c>
    </row>
    <row r="4693" spans="12:19" x14ac:dyDescent="0.25">
      <c r="L4693" t="str">
        <f t="shared" si="306"/>
        <v/>
      </c>
      <c r="M4693" t="str">
        <f t="shared" si="305"/>
        <v/>
      </c>
    </row>
    <row r="4694" spans="12:19" x14ac:dyDescent="0.25">
      <c r="L4694" t="str">
        <f t="shared" si="306"/>
        <v/>
      </c>
      <c r="M4694" t="str">
        <f t="shared" si="305"/>
        <v/>
      </c>
      <c r="N4694" t="s">
        <v>32</v>
      </c>
      <c r="O4694" t="s">
        <v>33</v>
      </c>
      <c r="P4694" t="s">
        <v>34</v>
      </c>
    </row>
    <row r="4695" spans="12:19" x14ac:dyDescent="0.25">
      <c r="L4695" t="str">
        <f t="shared" si="306"/>
        <v/>
      </c>
      <c r="M4695" t="str">
        <f t="shared" si="305"/>
        <v/>
      </c>
      <c r="N4695" t="e">
        <f>COS(RADIANS(M4695))</f>
        <v>#VALUE!</v>
      </c>
      <c r="O4695" t="str">
        <f>IFERROR(-COS(RADIANS(DEGREES(ASIN(((SIN(RADIANS(M4695)))*$C$26)/(SQRT((((SIN(RADIANS(M4695)))*$C$26)^2)+(($C$22-$C$25-(((SIN(RADIANS(90-M4695)))*$C$26))-$C$23)^2))))))),"")</f>
        <v/>
      </c>
      <c r="P4695" t="e">
        <f>N4695</f>
        <v>#VALUE!</v>
      </c>
      <c r="R4695">
        <v>0</v>
      </c>
    </row>
    <row r="4696" spans="12:19" x14ac:dyDescent="0.25">
      <c r="L4696" t="str">
        <f t="shared" si="306"/>
        <v/>
      </c>
      <c r="M4696" t="str">
        <f t="shared" si="305"/>
        <v/>
      </c>
      <c r="N4696" t="e">
        <f>SIN(RADIANS(M4695))</f>
        <v>#VALUE!</v>
      </c>
      <c r="O4696" t="e">
        <f>SIN(RADIANS(DEGREES(ASIN(((SIN(RADIANS(M4695)))*$C$26)/(SQRT((((SIN(RADIANS(M4695)))*$C$26)^2)+(($C$22-$C$25-(((SIN(RADIANS(90-M4695)))*$C$26))-$C$23)^2)))))))</f>
        <v>#VALUE!</v>
      </c>
      <c r="P4696" t="e">
        <f>N4696</f>
        <v>#VALUE!</v>
      </c>
      <c r="R4696">
        <f>$C$6</f>
        <v>1333.5</v>
      </c>
    </row>
    <row r="4697" spans="12:19" x14ac:dyDescent="0.25">
      <c r="L4697" t="str">
        <f t="shared" si="306"/>
        <v/>
      </c>
      <c r="M4697" t="str">
        <f t="shared" si="305"/>
        <v/>
      </c>
      <c r="N4697">
        <v>0</v>
      </c>
      <c r="O4697" t="e">
        <f>$C$23*O4696</f>
        <v>#VALUE!</v>
      </c>
      <c r="P4697" t="e">
        <f>$C$22*P4696</f>
        <v>#VALUE!</v>
      </c>
      <c r="R4697">
        <f>$C$20*$C$6</f>
        <v>25325.832000000002</v>
      </c>
    </row>
    <row r="4698" spans="12:19" x14ac:dyDescent="0.25">
      <c r="L4698" t="str">
        <f t="shared" si="306"/>
        <v/>
      </c>
      <c r="M4698" t="str">
        <f t="shared" si="305"/>
        <v/>
      </c>
    </row>
    <row r="4699" spans="12:19" x14ac:dyDescent="0.25">
      <c r="L4699" t="str">
        <f t="shared" si="306"/>
        <v/>
      </c>
      <c r="M4699" t="str">
        <f t="shared" si="305"/>
        <v/>
      </c>
      <c r="N4699" t="e">
        <f t="array" ref="N4699:P4701">MINVERSE(N4695:P4697)</f>
        <v>#VALUE!</v>
      </c>
      <c r="O4699" t="e">
        <v>#VALUE!</v>
      </c>
      <c r="P4699" t="e">
        <v>#VALUE!</v>
      </c>
      <c r="R4699" t="e">
        <f t="array" ref="R4699:R4701">MMULT(N4699:P4701,R4695:R4697)</f>
        <v>#VALUE!</v>
      </c>
      <c r="S4699" t="s">
        <v>35</v>
      </c>
    </row>
    <row r="4700" spans="12:19" x14ac:dyDescent="0.25">
      <c r="L4700" t="str">
        <f t="shared" si="306"/>
        <v/>
      </c>
      <c r="M4700" t="str">
        <f t="shared" si="305"/>
        <v/>
      </c>
      <c r="N4700" t="e">
        <v>#VALUE!</v>
      </c>
      <c r="O4700" t="e">
        <v>#VALUE!</v>
      </c>
      <c r="P4700" t="e">
        <v>#VALUE!</v>
      </c>
      <c r="R4700" t="e">
        <v>#VALUE!</v>
      </c>
      <c r="S4700" t="s">
        <v>35</v>
      </c>
    </row>
    <row r="4701" spans="12:19" x14ac:dyDescent="0.25">
      <c r="L4701" t="str">
        <f t="shared" si="306"/>
        <v/>
      </c>
      <c r="M4701" t="str">
        <f t="shared" si="305"/>
        <v/>
      </c>
      <c r="N4701" t="e">
        <v>#VALUE!</v>
      </c>
      <c r="O4701" t="e">
        <v>#VALUE!</v>
      </c>
      <c r="P4701" t="e">
        <v>#VALUE!</v>
      </c>
      <c r="R4701" t="e">
        <v>#VALUE!</v>
      </c>
      <c r="S4701" t="s">
        <v>35</v>
      </c>
    </row>
    <row r="4702" spans="12:19" x14ac:dyDescent="0.25">
      <c r="L4702" t="str">
        <f t="shared" si="306"/>
        <v/>
      </c>
      <c r="M4702" t="str">
        <f t="shared" si="305"/>
        <v/>
      </c>
    </row>
    <row r="4703" spans="12:19" x14ac:dyDescent="0.25">
      <c r="L4703" t="str">
        <f t="shared" si="306"/>
        <v/>
      </c>
      <c r="M4703" t="str">
        <f t="shared" si="305"/>
        <v/>
      </c>
    </row>
    <row r="4704" spans="12:19" x14ac:dyDescent="0.25">
      <c r="L4704" t="str">
        <f t="shared" si="306"/>
        <v/>
      </c>
      <c r="M4704" t="str">
        <f t="shared" si="305"/>
        <v/>
      </c>
      <c r="N4704" t="s">
        <v>32</v>
      </c>
      <c r="O4704" t="s">
        <v>33</v>
      </c>
      <c r="P4704" t="s">
        <v>34</v>
      </c>
    </row>
    <row r="4705" spans="12:19" x14ac:dyDescent="0.25">
      <c r="L4705" t="str">
        <f t="shared" si="306"/>
        <v/>
      </c>
      <c r="M4705" t="str">
        <f t="shared" si="305"/>
        <v/>
      </c>
      <c r="N4705" t="e">
        <f>COS(RADIANS(M4705))</f>
        <v>#VALUE!</v>
      </c>
      <c r="O4705" t="str">
        <f>IFERROR(-COS(RADIANS(DEGREES(ASIN(((SIN(RADIANS(M4705)))*$C$26)/(SQRT((((SIN(RADIANS(M4705)))*$C$26)^2)+(($C$22-$C$25-(((SIN(RADIANS(90-M4705)))*$C$26))-$C$23)^2))))))),"")</f>
        <v/>
      </c>
      <c r="P4705" t="e">
        <f>N4705</f>
        <v>#VALUE!</v>
      </c>
      <c r="R4705">
        <v>0</v>
      </c>
    </row>
    <row r="4706" spans="12:19" x14ac:dyDescent="0.25">
      <c r="L4706" t="str">
        <f t="shared" si="306"/>
        <v/>
      </c>
      <c r="M4706" t="str">
        <f t="shared" si="305"/>
        <v/>
      </c>
      <c r="N4706" t="e">
        <f>SIN(RADIANS(M4705))</f>
        <v>#VALUE!</v>
      </c>
      <c r="O4706" t="e">
        <f>SIN(RADIANS(DEGREES(ASIN(((SIN(RADIANS(M4705)))*$C$26)/(SQRT((((SIN(RADIANS(M4705)))*$C$26)^2)+(($C$22-$C$25-(((SIN(RADIANS(90-M4705)))*$C$26))-$C$23)^2)))))))</f>
        <v>#VALUE!</v>
      </c>
      <c r="P4706" t="e">
        <f>N4706</f>
        <v>#VALUE!</v>
      </c>
      <c r="R4706">
        <f>$C$6</f>
        <v>1333.5</v>
      </c>
    </row>
    <row r="4707" spans="12:19" x14ac:dyDescent="0.25">
      <c r="L4707" t="str">
        <f t="shared" si="306"/>
        <v/>
      </c>
      <c r="M4707" t="str">
        <f t="shared" ref="M4707:M4770" si="307">IF(M4697="","",IF(((M4697+$O$61)&gt;=$O$49+($O$61/2)),"",(M4697+$O$61)))</f>
        <v/>
      </c>
      <c r="N4707">
        <v>0</v>
      </c>
      <c r="O4707" t="e">
        <f>$C$23*O4706</f>
        <v>#VALUE!</v>
      </c>
      <c r="P4707" t="e">
        <f>$C$22*P4706</f>
        <v>#VALUE!</v>
      </c>
      <c r="R4707">
        <f>$C$20*$C$6</f>
        <v>25325.832000000002</v>
      </c>
    </row>
    <row r="4708" spans="12:19" x14ac:dyDescent="0.25">
      <c r="L4708" t="str">
        <f t="shared" si="306"/>
        <v/>
      </c>
      <c r="M4708" t="str">
        <f t="shared" si="307"/>
        <v/>
      </c>
    </row>
    <row r="4709" spans="12:19" x14ac:dyDescent="0.25">
      <c r="L4709" t="str">
        <f t="shared" si="306"/>
        <v/>
      </c>
      <c r="M4709" t="str">
        <f t="shared" si="307"/>
        <v/>
      </c>
      <c r="N4709" t="e">
        <f t="array" ref="N4709:P4711">MINVERSE(N4705:P4707)</f>
        <v>#VALUE!</v>
      </c>
      <c r="O4709" t="e">
        <v>#VALUE!</v>
      </c>
      <c r="P4709" t="e">
        <v>#VALUE!</v>
      </c>
      <c r="R4709" t="e">
        <f t="array" ref="R4709:R4711">MMULT(N4709:P4711,R4705:R4707)</f>
        <v>#VALUE!</v>
      </c>
      <c r="S4709" t="s">
        <v>35</v>
      </c>
    </row>
    <row r="4710" spans="12:19" x14ac:dyDescent="0.25">
      <c r="L4710" t="str">
        <f t="shared" si="306"/>
        <v/>
      </c>
      <c r="M4710" t="str">
        <f t="shared" si="307"/>
        <v/>
      </c>
      <c r="N4710" t="e">
        <v>#VALUE!</v>
      </c>
      <c r="O4710" t="e">
        <v>#VALUE!</v>
      </c>
      <c r="P4710" t="e">
        <v>#VALUE!</v>
      </c>
      <c r="R4710" t="e">
        <v>#VALUE!</v>
      </c>
      <c r="S4710" t="s">
        <v>35</v>
      </c>
    </row>
    <row r="4711" spans="12:19" x14ac:dyDescent="0.25">
      <c r="L4711" t="str">
        <f t="shared" si="306"/>
        <v/>
      </c>
      <c r="M4711" t="str">
        <f t="shared" si="307"/>
        <v/>
      </c>
      <c r="N4711" t="e">
        <v>#VALUE!</v>
      </c>
      <c r="O4711" t="e">
        <v>#VALUE!</v>
      </c>
      <c r="P4711" t="e">
        <v>#VALUE!</v>
      </c>
      <c r="R4711" t="e">
        <v>#VALUE!</v>
      </c>
      <c r="S4711" t="s">
        <v>35</v>
      </c>
    </row>
    <row r="4712" spans="12:19" x14ac:dyDescent="0.25">
      <c r="L4712" t="str">
        <f t="shared" si="306"/>
        <v/>
      </c>
      <c r="M4712" t="str">
        <f t="shared" si="307"/>
        <v/>
      </c>
    </row>
    <row r="4713" spans="12:19" x14ac:dyDescent="0.25">
      <c r="L4713" t="str">
        <f t="shared" si="306"/>
        <v/>
      </c>
      <c r="M4713" t="str">
        <f t="shared" si="307"/>
        <v/>
      </c>
    </row>
    <row r="4714" spans="12:19" x14ac:dyDescent="0.25">
      <c r="L4714" t="str">
        <f t="shared" si="306"/>
        <v/>
      </c>
      <c r="M4714" t="str">
        <f t="shared" si="307"/>
        <v/>
      </c>
      <c r="N4714" t="s">
        <v>32</v>
      </c>
      <c r="O4714" t="s">
        <v>33</v>
      </c>
      <c r="P4714" t="s">
        <v>34</v>
      </c>
    </row>
    <row r="4715" spans="12:19" x14ac:dyDescent="0.25">
      <c r="L4715" t="str">
        <f t="shared" si="306"/>
        <v/>
      </c>
      <c r="M4715" t="str">
        <f t="shared" si="307"/>
        <v/>
      </c>
      <c r="N4715" t="e">
        <f>COS(RADIANS(M4715))</f>
        <v>#VALUE!</v>
      </c>
      <c r="O4715" t="str">
        <f>IFERROR(-COS(RADIANS(DEGREES(ASIN(((SIN(RADIANS(M4715)))*$C$26)/(SQRT((((SIN(RADIANS(M4715)))*$C$26)^2)+(($C$22-$C$25-(((SIN(RADIANS(90-M4715)))*$C$26))-$C$23)^2))))))),"")</f>
        <v/>
      </c>
      <c r="P4715" t="e">
        <f>N4715</f>
        <v>#VALUE!</v>
      </c>
      <c r="R4715">
        <v>0</v>
      </c>
    </row>
    <row r="4716" spans="12:19" x14ac:dyDescent="0.25">
      <c r="L4716" t="str">
        <f t="shared" si="306"/>
        <v/>
      </c>
      <c r="M4716" t="str">
        <f t="shared" si="307"/>
        <v/>
      </c>
      <c r="N4716" t="e">
        <f>SIN(RADIANS(M4715))</f>
        <v>#VALUE!</v>
      </c>
      <c r="O4716" t="e">
        <f>SIN(RADIANS(DEGREES(ASIN(((SIN(RADIANS(M4715)))*$C$26)/(SQRT((((SIN(RADIANS(M4715)))*$C$26)^2)+(($C$22-$C$25-(((SIN(RADIANS(90-M4715)))*$C$26))-$C$23)^2)))))))</f>
        <v>#VALUE!</v>
      </c>
      <c r="P4716" t="e">
        <f>N4716</f>
        <v>#VALUE!</v>
      </c>
      <c r="R4716">
        <f>$C$6</f>
        <v>1333.5</v>
      </c>
    </row>
    <row r="4717" spans="12:19" x14ac:dyDescent="0.25">
      <c r="L4717" t="str">
        <f t="shared" si="306"/>
        <v/>
      </c>
      <c r="M4717" t="str">
        <f t="shared" si="307"/>
        <v/>
      </c>
      <c r="N4717">
        <v>0</v>
      </c>
      <c r="O4717" t="e">
        <f>$C$23*O4716</f>
        <v>#VALUE!</v>
      </c>
      <c r="P4717" t="e">
        <f>$C$22*P4716</f>
        <v>#VALUE!</v>
      </c>
      <c r="R4717">
        <f>$C$20*$C$6</f>
        <v>25325.832000000002</v>
      </c>
    </row>
    <row r="4718" spans="12:19" x14ac:dyDescent="0.25">
      <c r="L4718" t="str">
        <f t="shared" si="306"/>
        <v/>
      </c>
      <c r="M4718" t="str">
        <f t="shared" si="307"/>
        <v/>
      </c>
    </row>
    <row r="4719" spans="12:19" x14ac:dyDescent="0.25">
      <c r="L4719" t="str">
        <f t="shared" si="306"/>
        <v/>
      </c>
      <c r="M4719" t="str">
        <f t="shared" si="307"/>
        <v/>
      </c>
      <c r="N4719" t="e">
        <f t="array" ref="N4719:P4721">MINVERSE(N4715:P4717)</f>
        <v>#VALUE!</v>
      </c>
      <c r="O4719" t="e">
        <v>#VALUE!</v>
      </c>
      <c r="P4719" t="e">
        <v>#VALUE!</v>
      </c>
      <c r="R4719" t="e">
        <f t="array" ref="R4719:R4721">MMULT(N4719:P4721,R4715:R4717)</f>
        <v>#VALUE!</v>
      </c>
      <c r="S4719" t="s">
        <v>35</v>
      </c>
    </row>
    <row r="4720" spans="12:19" x14ac:dyDescent="0.25">
      <c r="L4720" t="str">
        <f t="shared" si="306"/>
        <v/>
      </c>
      <c r="M4720" t="str">
        <f t="shared" si="307"/>
        <v/>
      </c>
      <c r="N4720" t="e">
        <v>#VALUE!</v>
      </c>
      <c r="O4720" t="e">
        <v>#VALUE!</v>
      </c>
      <c r="P4720" t="e">
        <v>#VALUE!</v>
      </c>
      <c r="R4720" t="e">
        <v>#VALUE!</v>
      </c>
      <c r="S4720" t="s">
        <v>35</v>
      </c>
    </row>
    <row r="4721" spans="12:19" x14ac:dyDescent="0.25">
      <c r="L4721" t="str">
        <f t="shared" si="306"/>
        <v/>
      </c>
      <c r="M4721" t="str">
        <f t="shared" si="307"/>
        <v/>
      </c>
      <c r="N4721" t="e">
        <v>#VALUE!</v>
      </c>
      <c r="O4721" t="e">
        <v>#VALUE!</v>
      </c>
      <c r="P4721" t="e">
        <v>#VALUE!</v>
      </c>
      <c r="R4721" t="e">
        <v>#VALUE!</v>
      </c>
      <c r="S4721" t="s">
        <v>35</v>
      </c>
    </row>
    <row r="4722" spans="12:19" x14ac:dyDescent="0.25">
      <c r="L4722" t="str">
        <f t="shared" si="306"/>
        <v/>
      </c>
      <c r="M4722" t="str">
        <f t="shared" si="307"/>
        <v/>
      </c>
    </row>
    <row r="4723" spans="12:19" x14ac:dyDescent="0.25">
      <c r="L4723" t="str">
        <f t="shared" si="306"/>
        <v/>
      </c>
      <c r="M4723" t="str">
        <f t="shared" si="307"/>
        <v/>
      </c>
    </row>
    <row r="4724" spans="12:19" x14ac:dyDescent="0.25">
      <c r="L4724" t="str">
        <f t="shared" si="306"/>
        <v/>
      </c>
      <c r="M4724" t="str">
        <f t="shared" si="307"/>
        <v/>
      </c>
      <c r="N4724" t="s">
        <v>32</v>
      </c>
      <c r="O4724" t="s">
        <v>33</v>
      </c>
      <c r="P4724" t="s">
        <v>34</v>
      </c>
    </row>
    <row r="4725" spans="12:19" x14ac:dyDescent="0.25">
      <c r="L4725" t="str">
        <f t="shared" si="306"/>
        <v/>
      </c>
      <c r="M4725" t="str">
        <f t="shared" si="307"/>
        <v/>
      </c>
      <c r="N4725" t="e">
        <f>COS(RADIANS(M4725))</f>
        <v>#VALUE!</v>
      </c>
      <c r="O4725" t="str">
        <f>IFERROR(-COS(RADIANS(DEGREES(ASIN(((SIN(RADIANS(M4725)))*$C$26)/(SQRT((((SIN(RADIANS(M4725)))*$C$26)^2)+(($C$22-$C$25-(((SIN(RADIANS(90-M4725)))*$C$26))-$C$23)^2))))))),"")</f>
        <v/>
      </c>
      <c r="P4725" t="e">
        <f>N4725</f>
        <v>#VALUE!</v>
      </c>
      <c r="R4725">
        <v>0</v>
      </c>
    </row>
    <row r="4726" spans="12:19" x14ac:dyDescent="0.25">
      <c r="L4726" t="str">
        <f t="shared" si="306"/>
        <v/>
      </c>
      <c r="M4726" t="str">
        <f t="shared" si="307"/>
        <v/>
      </c>
      <c r="N4726" t="e">
        <f>SIN(RADIANS(M4725))</f>
        <v>#VALUE!</v>
      </c>
      <c r="O4726" t="e">
        <f>SIN(RADIANS(DEGREES(ASIN(((SIN(RADIANS(M4725)))*$C$26)/(SQRT((((SIN(RADIANS(M4725)))*$C$26)^2)+(($C$22-$C$25-(((SIN(RADIANS(90-M4725)))*$C$26))-$C$23)^2)))))))</f>
        <v>#VALUE!</v>
      </c>
      <c r="P4726" t="e">
        <f>N4726</f>
        <v>#VALUE!</v>
      </c>
      <c r="R4726">
        <f>$C$6</f>
        <v>1333.5</v>
      </c>
    </row>
    <row r="4727" spans="12:19" x14ac:dyDescent="0.25">
      <c r="L4727" t="str">
        <f t="shared" si="306"/>
        <v/>
      </c>
      <c r="M4727" t="str">
        <f t="shared" si="307"/>
        <v/>
      </c>
      <c r="N4727">
        <v>0</v>
      </c>
      <c r="O4727" t="e">
        <f>$C$23*O4726</f>
        <v>#VALUE!</v>
      </c>
      <c r="P4727" t="e">
        <f>$C$22*P4726</f>
        <v>#VALUE!</v>
      </c>
      <c r="R4727">
        <f>$C$20*$C$6</f>
        <v>25325.832000000002</v>
      </c>
    </row>
    <row r="4728" spans="12:19" x14ac:dyDescent="0.25">
      <c r="L4728" t="str">
        <f t="shared" si="306"/>
        <v/>
      </c>
      <c r="M4728" t="str">
        <f t="shared" si="307"/>
        <v/>
      </c>
    </row>
    <row r="4729" spans="12:19" x14ac:dyDescent="0.25">
      <c r="L4729" t="str">
        <f t="shared" si="306"/>
        <v/>
      </c>
      <c r="M4729" t="str">
        <f t="shared" si="307"/>
        <v/>
      </c>
      <c r="N4729" t="e">
        <f t="array" ref="N4729:P4731">MINVERSE(N4725:P4727)</f>
        <v>#VALUE!</v>
      </c>
      <c r="O4729" t="e">
        <v>#VALUE!</v>
      </c>
      <c r="P4729" t="e">
        <v>#VALUE!</v>
      </c>
      <c r="R4729" t="e">
        <f t="array" ref="R4729:R4731">MMULT(N4729:P4731,R4725:R4727)</f>
        <v>#VALUE!</v>
      </c>
      <c r="S4729" t="s">
        <v>35</v>
      </c>
    </row>
    <row r="4730" spans="12:19" x14ac:dyDescent="0.25">
      <c r="L4730" t="str">
        <f t="shared" si="306"/>
        <v/>
      </c>
      <c r="M4730" t="str">
        <f t="shared" si="307"/>
        <v/>
      </c>
      <c r="N4730" t="e">
        <v>#VALUE!</v>
      </c>
      <c r="O4730" t="e">
        <v>#VALUE!</v>
      </c>
      <c r="P4730" t="e">
        <v>#VALUE!</v>
      </c>
      <c r="R4730" t="e">
        <v>#VALUE!</v>
      </c>
      <c r="S4730" t="s">
        <v>35</v>
      </c>
    </row>
    <row r="4731" spans="12:19" x14ac:dyDescent="0.25">
      <c r="L4731" t="str">
        <f t="shared" si="306"/>
        <v/>
      </c>
      <c r="M4731" t="str">
        <f t="shared" si="307"/>
        <v/>
      </c>
      <c r="N4731" t="e">
        <v>#VALUE!</v>
      </c>
      <c r="O4731" t="e">
        <v>#VALUE!</v>
      </c>
      <c r="P4731" t="e">
        <v>#VALUE!</v>
      </c>
      <c r="R4731" t="e">
        <v>#VALUE!</v>
      </c>
      <c r="S4731" t="s">
        <v>35</v>
      </c>
    </row>
    <row r="4732" spans="12:19" x14ac:dyDescent="0.25">
      <c r="L4732" t="str">
        <f t="shared" si="306"/>
        <v/>
      </c>
      <c r="M4732" t="str">
        <f t="shared" si="307"/>
        <v/>
      </c>
    </row>
    <row r="4733" spans="12:19" x14ac:dyDescent="0.25">
      <c r="L4733" t="str">
        <f t="shared" si="306"/>
        <v/>
      </c>
      <c r="M4733" t="str">
        <f t="shared" si="307"/>
        <v/>
      </c>
    </row>
    <row r="4734" spans="12:19" x14ac:dyDescent="0.25">
      <c r="L4734" t="str">
        <f t="shared" si="306"/>
        <v/>
      </c>
      <c r="M4734" t="str">
        <f t="shared" si="307"/>
        <v/>
      </c>
      <c r="N4734" t="s">
        <v>32</v>
      </c>
      <c r="O4734" t="s">
        <v>33</v>
      </c>
      <c r="P4734" t="s">
        <v>34</v>
      </c>
    </row>
    <row r="4735" spans="12:19" x14ac:dyDescent="0.25">
      <c r="L4735" t="str">
        <f t="shared" si="306"/>
        <v/>
      </c>
      <c r="M4735" t="str">
        <f t="shared" si="307"/>
        <v/>
      </c>
      <c r="N4735" t="e">
        <f>COS(RADIANS(M4735))</f>
        <v>#VALUE!</v>
      </c>
      <c r="O4735" t="str">
        <f>IFERROR(-COS(RADIANS(DEGREES(ASIN(((SIN(RADIANS(M4735)))*$C$26)/(SQRT((((SIN(RADIANS(M4735)))*$C$26)^2)+(($C$22-$C$25-(((SIN(RADIANS(90-M4735)))*$C$26))-$C$23)^2))))))),"")</f>
        <v/>
      </c>
      <c r="P4735" t="e">
        <f>N4735</f>
        <v>#VALUE!</v>
      </c>
      <c r="R4735">
        <v>0</v>
      </c>
    </row>
    <row r="4736" spans="12:19" x14ac:dyDescent="0.25">
      <c r="L4736" t="str">
        <f t="shared" si="306"/>
        <v/>
      </c>
      <c r="M4736" t="str">
        <f t="shared" si="307"/>
        <v/>
      </c>
      <c r="N4736" t="e">
        <f>SIN(RADIANS(M4735))</f>
        <v>#VALUE!</v>
      </c>
      <c r="O4736" t="e">
        <f>SIN(RADIANS(DEGREES(ASIN(((SIN(RADIANS(M4735)))*$C$26)/(SQRT((((SIN(RADIANS(M4735)))*$C$26)^2)+(($C$22-$C$25-(((SIN(RADIANS(90-M4735)))*$C$26))-$C$23)^2)))))))</f>
        <v>#VALUE!</v>
      </c>
      <c r="P4736" t="e">
        <f>N4736</f>
        <v>#VALUE!</v>
      </c>
      <c r="R4736">
        <f>$C$6</f>
        <v>1333.5</v>
      </c>
    </row>
    <row r="4737" spans="12:19" x14ac:dyDescent="0.25">
      <c r="L4737" t="str">
        <f t="shared" si="306"/>
        <v/>
      </c>
      <c r="M4737" t="str">
        <f t="shared" si="307"/>
        <v/>
      </c>
      <c r="N4737">
        <v>0</v>
      </c>
      <c r="O4737" t="e">
        <f>$C$23*O4736</f>
        <v>#VALUE!</v>
      </c>
      <c r="P4737" t="e">
        <f>$C$22*P4736</f>
        <v>#VALUE!</v>
      </c>
      <c r="R4737">
        <f>$C$20*$C$6</f>
        <v>25325.832000000002</v>
      </c>
    </row>
    <row r="4738" spans="12:19" x14ac:dyDescent="0.25">
      <c r="L4738" t="str">
        <f t="shared" si="306"/>
        <v/>
      </c>
      <c r="M4738" t="str">
        <f t="shared" si="307"/>
        <v/>
      </c>
    </row>
    <row r="4739" spans="12:19" x14ac:dyDescent="0.25">
      <c r="L4739" t="str">
        <f t="shared" si="306"/>
        <v/>
      </c>
      <c r="M4739" t="str">
        <f t="shared" si="307"/>
        <v/>
      </c>
      <c r="N4739" t="e">
        <f t="array" ref="N4739:P4741">MINVERSE(N4735:P4737)</f>
        <v>#VALUE!</v>
      </c>
      <c r="O4739" t="e">
        <v>#VALUE!</v>
      </c>
      <c r="P4739" t="e">
        <v>#VALUE!</v>
      </c>
      <c r="R4739" t="e">
        <f t="array" ref="R4739:R4741">MMULT(N4739:P4741,R4735:R4737)</f>
        <v>#VALUE!</v>
      </c>
      <c r="S4739" t="s">
        <v>35</v>
      </c>
    </row>
    <row r="4740" spans="12:19" x14ac:dyDescent="0.25">
      <c r="L4740" t="str">
        <f t="shared" si="306"/>
        <v/>
      </c>
      <c r="M4740" t="str">
        <f t="shared" si="307"/>
        <v/>
      </c>
      <c r="N4740" t="e">
        <v>#VALUE!</v>
      </c>
      <c r="O4740" t="e">
        <v>#VALUE!</v>
      </c>
      <c r="P4740" t="e">
        <v>#VALUE!</v>
      </c>
      <c r="R4740" t="e">
        <v>#VALUE!</v>
      </c>
      <c r="S4740" t="s">
        <v>35</v>
      </c>
    </row>
    <row r="4741" spans="12:19" x14ac:dyDescent="0.25">
      <c r="L4741" t="str">
        <f t="shared" si="306"/>
        <v/>
      </c>
      <c r="M4741" t="str">
        <f t="shared" si="307"/>
        <v/>
      </c>
      <c r="N4741" t="e">
        <v>#VALUE!</v>
      </c>
      <c r="O4741" t="e">
        <v>#VALUE!</v>
      </c>
      <c r="P4741" t="e">
        <v>#VALUE!</v>
      </c>
      <c r="R4741" t="e">
        <v>#VALUE!</v>
      </c>
      <c r="S4741" t="s">
        <v>35</v>
      </c>
    </row>
    <row r="4742" spans="12:19" x14ac:dyDescent="0.25">
      <c r="L4742" t="str">
        <f t="shared" si="306"/>
        <v/>
      </c>
      <c r="M4742" t="str">
        <f t="shared" si="307"/>
        <v/>
      </c>
    </row>
    <row r="4743" spans="12:19" x14ac:dyDescent="0.25">
      <c r="L4743" t="str">
        <f t="shared" si="306"/>
        <v/>
      </c>
      <c r="M4743" t="str">
        <f t="shared" si="307"/>
        <v/>
      </c>
    </row>
    <row r="4744" spans="12:19" x14ac:dyDescent="0.25">
      <c r="L4744" t="str">
        <f t="shared" si="306"/>
        <v/>
      </c>
      <c r="M4744" t="str">
        <f t="shared" si="307"/>
        <v/>
      </c>
      <c r="N4744" t="s">
        <v>32</v>
      </c>
      <c r="O4744" t="s">
        <v>33</v>
      </c>
      <c r="P4744" t="s">
        <v>34</v>
      </c>
    </row>
    <row r="4745" spans="12:19" x14ac:dyDescent="0.25">
      <c r="L4745" t="str">
        <f t="shared" si="306"/>
        <v/>
      </c>
      <c r="M4745" t="str">
        <f t="shared" si="307"/>
        <v/>
      </c>
      <c r="N4745" t="e">
        <f>COS(RADIANS(M4745))</f>
        <v>#VALUE!</v>
      </c>
      <c r="O4745" t="str">
        <f>IFERROR(-COS(RADIANS(DEGREES(ASIN(((SIN(RADIANS(M4745)))*$C$26)/(SQRT((((SIN(RADIANS(M4745)))*$C$26)^2)+(($C$22-$C$25-(((SIN(RADIANS(90-M4745)))*$C$26))-$C$23)^2))))))),"")</f>
        <v/>
      </c>
      <c r="P4745" t="e">
        <f>N4745</f>
        <v>#VALUE!</v>
      </c>
      <c r="R4745">
        <v>0</v>
      </c>
    </row>
    <row r="4746" spans="12:19" x14ac:dyDescent="0.25">
      <c r="L4746" t="str">
        <f t="shared" si="306"/>
        <v/>
      </c>
      <c r="M4746" t="str">
        <f t="shared" si="307"/>
        <v/>
      </c>
      <c r="N4746" t="e">
        <f>SIN(RADIANS(M4745))</f>
        <v>#VALUE!</v>
      </c>
      <c r="O4746" t="e">
        <f>SIN(RADIANS(DEGREES(ASIN(((SIN(RADIANS(M4745)))*$C$26)/(SQRT((((SIN(RADIANS(M4745)))*$C$26)^2)+(($C$22-$C$25-(((SIN(RADIANS(90-M4745)))*$C$26))-$C$23)^2)))))))</f>
        <v>#VALUE!</v>
      </c>
      <c r="P4746" t="e">
        <f>N4746</f>
        <v>#VALUE!</v>
      </c>
      <c r="R4746">
        <f>$C$6</f>
        <v>1333.5</v>
      </c>
    </row>
    <row r="4747" spans="12:19" x14ac:dyDescent="0.25">
      <c r="L4747" t="str">
        <f t="shared" si="306"/>
        <v/>
      </c>
      <c r="M4747" t="str">
        <f t="shared" si="307"/>
        <v/>
      </c>
      <c r="N4747">
        <v>0</v>
      </c>
      <c r="O4747" t="e">
        <f>$C$23*O4746</f>
        <v>#VALUE!</v>
      </c>
      <c r="P4747" t="e">
        <f>$C$22*P4746</f>
        <v>#VALUE!</v>
      </c>
      <c r="R4747">
        <f>$C$20*$C$6</f>
        <v>25325.832000000002</v>
      </c>
    </row>
    <row r="4748" spans="12:19" x14ac:dyDescent="0.25">
      <c r="L4748" t="str">
        <f t="shared" ref="L4748:L4811" si="308">IF(M4748="","",L4738+1)</f>
        <v/>
      </c>
      <c r="M4748" t="str">
        <f t="shared" si="307"/>
        <v/>
      </c>
    </row>
    <row r="4749" spans="12:19" x14ac:dyDescent="0.25">
      <c r="L4749" t="str">
        <f t="shared" si="308"/>
        <v/>
      </c>
      <c r="M4749" t="str">
        <f t="shared" si="307"/>
        <v/>
      </c>
      <c r="N4749" t="e">
        <f t="array" ref="N4749:P4751">MINVERSE(N4745:P4747)</f>
        <v>#VALUE!</v>
      </c>
      <c r="O4749" t="e">
        <v>#VALUE!</v>
      </c>
      <c r="P4749" t="e">
        <v>#VALUE!</v>
      </c>
      <c r="R4749" t="e">
        <f t="array" ref="R4749:R4751">MMULT(N4749:P4751,R4745:R4747)</f>
        <v>#VALUE!</v>
      </c>
      <c r="S4749" t="s">
        <v>35</v>
      </c>
    </row>
    <row r="4750" spans="12:19" x14ac:dyDescent="0.25">
      <c r="L4750" t="str">
        <f t="shared" si="308"/>
        <v/>
      </c>
      <c r="M4750" t="str">
        <f t="shared" si="307"/>
        <v/>
      </c>
      <c r="N4750" t="e">
        <v>#VALUE!</v>
      </c>
      <c r="O4750" t="e">
        <v>#VALUE!</v>
      </c>
      <c r="P4750" t="e">
        <v>#VALUE!</v>
      </c>
      <c r="R4750" t="e">
        <v>#VALUE!</v>
      </c>
      <c r="S4750" t="s">
        <v>35</v>
      </c>
    </row>
    <row r="4751" spans="12:19" x14ac:dyDescent="0.25">
      <c r="L4751" t="str">
        <f t="shared" si="308"/>
        <v/>
      </c>
      <c r="M4751" t="str">
        <f t="shared" si="307"/>
        <v/>
      </c>
      <c r="N4751" t="e">
        <v>#VALUE!</v>
      </c>
      <c r="O4751" t="e">
        <v>#VALUE!</v>
      </c>
      <c r="P4751" t="e">
        <v>#VALUE!</v>
      </c>
      <c r="R4751" t="e">
        <v>#VALUE!</v>
      </c>
      <c r="S4751" t="s">
        <v>35</v>
      </c>
    </row>
    <row r="4752" spans="12:19" x14ac:dyDescent="0.25">
      <c r="L4752" t="str">
        <f t="shared" si="308"/>
        <v/>
      </c>
      <c r="M4752" t="str">
        <f t="shared" si="307"/>
        <v/>
      </c>
    </row>
    <row r="4753" spans="12:19" x14ac:dyDescent="0.25">
      <c r="L4753" t="str">
        <f t="shared" si="308"/>
        <v/>
      </c>
      <c r="M4753" t="str">
        <f t="shared" si="307"/>
        <v/>
      </c>
    </row>
    <row r="4754" spans="12:19" x14ac:dyDescent="0.25">
      <c r="L4754" t="str">
        <f t="shared" si="308"/>
        <v/>
      </c>
      <c r="M4754" t="str">
        <f t="shared" si="307"/>
        <v/>
      </c>
      <c r="N4754" t="s">
        <v>32</v>
      </c>
      <c r="O4754" t="s">
        <v>33</v>
      </c>
      <c r="P4754" t="s">
        <v>34</v>
      </c>
    </row>
    <row r="4755" spans="12:19" x14ac:dyDescent="0.25">
      <c r="L4755" t="str">
        <f t="shared" si="308"/>
        <v/>
      </c>
      <c r="M4755" t="str">
        <f t="shared" si="307"/>
        <v/>
      </c>
      <c r="N4755" t="e">
        <f>COS(RADIANS(M4755))</f>
        <v>#VALUE!</v>
      </c>
      <c r="O4755" t="str">
        <f>IFERROR(-COS(RADIANS(DEGREES(ASIN(((SIN(RADIANS(M4755)))*$C$26)/(SQRT((((SIN(RADIANS(M4755)))*$C$26)^2)+(($C$22-$C$25-(((SIN(RADIANS(90-M4755)))*$C$26))-$C$23)^2))))))),"")</f>
        <v/>
      </c>
      <c r="P4755" t="e">
        <f>N4755</f>
        <v>#VALUE!</v>
      </c>
      <c r="R4755">
        <v>0</v>
      </c>
    </row>
    <row r="4756" spans="12:19" x14ac:dyDescent="0.25">
      <c r="L4756" t="str">
        <f t="shared" si="308"/>
        <v/>
      </c>
      <c r="M4756" t="str">
        <f t="shared" si="307"/>
        <v/>
      </c>
      <c r="N4756" t="e">
        <f>SIN(RADIANS(M4755))</f>
        <v>#VALUE!</v>
      </c>
      <c r="O4756" t="e">
        <f>SIN(RADIANS(DEGREES(ASIN(((SIN(RADIANS(M4755)))*$C$26)/(SQRT((((SIN(RADIANS(M4755)))*$C$26)^2)+(($C$22-$C$25-(((SIN(RADIANS(90-M4755)))*$C$26))-$C$23)^2)))))))</f>
        <v>#VALUE!</v>
      </c>
      <c r="P4756" t="e">
        <f>N4756</f>
        <v>#VALUE!</v>
      </c>
      <c r="R4756">
        <f>$C$6</f>
        <v>1333.5</v>
      </c>
    </row>
    <row r="4757" spans="12:19" x14ac:dyDescent="0.25">
      <c r="L4757" t="str">
        <f t="shared" si="308"/>
        <v/>
      </c>
      <c r="M4757" t="str">
        <f t="shared" si="307"/>
        <v/>
      </c>
      <c r="N4757">
        <v>0</v>
      </c>
      <c r="O4757" t="e">
        <f>$C$23*O4756</f>
        <v>#VALUE!</v>
      </c>
      <c r="P4757" t="e">
        <f>$C$22*P4756</f>
        <v>#VALUE!</v>
      </c>
      <c r="R4757">
        <f>$C$20*$C$6</f>
        <v>25325.832000000002</v>
      </c>
    </row>
    <row r="4758" spans="12:19" x14ac:dyDescent="0.25">
      <c r="L4758" t="str">
        <f t="shared" si="308"/>
        <v/>
      </c>
      <c r="M4758" t="str">
        <f t="shared" si="307"/>
        <v/>
      </c>
    </row>
    <row r="4759" spans="12:19" x14ac:dyDescent="0.25">
      <c r="L4759" t="str">
        <f t="shared" si="308"/>
        <v/>
      </c>
      <c r="M4759" t="str">
        <f t="shared" si="307"/>
        <v/>
      </c>
      <c r="N4759" t="e">
        <f t="array" ref="N4759:P4761">MINVERSE(N4755:P4757)</f>
        <v>#VALUE!</v>
      </c>
      <c r="O4759" t="e">
        <v>#VALUE!</v>
      </c>
      <c r="P4759" t="e">
        <v>#VALUE!</v>
      </c>
      <c r="R4759" t="e">
        <f t="array" ref="R4759:R4761">MMULT(N4759:P4761,R4755:R4757)</f>
        <v>#VALUE!</v>
      </c>
      <c r="S4759" t="s">
        <v>35</v>
      </c>
    </row>
    <row r="4760" spans="12:19" x14ac:dyDescent="0.25">
      <c r="L4760" t="str">
        <f t="shared" si="308"/>
        <v/>
      </c>
      <c r="M4760" t="str">
        <f t="shared" si="307"/>
        <v/>
      </c>
      <c r="N4760" t="e">
        <v>#VALUE!</v>
      </c>
      <c r="O4760" t="e">
        <v>#VALUE!</v>
      </c>
      <c r="P4760" t="e">
        <v>#VALUE!</v>
      </c>
      <c r="R4760" t="e">
        <v>#VALUE!</v>
      </c>
      <c r="S4760" t="s">
        <v>35</v>
      </c>
    </row>
    <row r="4761" spans="12:19" x14ac:dyDescent="0.25">
      <c r="L4761" t="str">
        <f t="shared" si="308"/>
        <v/>
      </c>
      <c r="M4761" t="str">
        <f t="shared" si="307"/>
        <v/>
      </c>
      <c r="N4761" t="e">
        <v>#VALUE!</v>
      </c>
      <c r="O4761" t="e">
        <v>#VALUE!</v>
      </c>
      <c r="P4761" t="e">
        <v>#VALUE!</v>
      </c>
      <c r="R4761" t="e">
        <v>#VALUE!</v>
      </c>
      <c r="S4761" t="s">
        <v>35</v>
      </c>
    </row>
    <row r="4762" spans="12:19" x14ac:dyDescent="0.25">
      <c r="L4762" t="str">
        <f t="shared" si="308"/>
        <v/>
      </c>
      <c r="M4762" t="str">
        <f t="shared" si="307"/>
        <v/>
      </c>
    </row>
    <row r="4763" spans="12:19" x14ac:dyDescent="0.25">
      <c r="L4763" t="str">
        <f t="shared" si="308"/>
        <v/>
      </c>
      <c r="M4763" t="str">
        <f t="shared" si="307"/>
        <v/>
      </c>
    </row>
    <row r="4764" spans="12:19" x14ac:dyDescent="0.25">
      <c r="L4764" t="str">
        <f t="shared" si="308"/>
        <v/>
      </c>
      <c r="M4764" t="str">
        <f t="shared" si="307"/>
        <v/>
      </c>
      <c r="N4764" t="s">
        <v>32</v>
      </c>
      <c r="O4764" t="s">
        <v>33</v>
      </c>
      <c r="P4764" t="s">
        <v>34</v>
      </c>
    </row>
    <row r="4765" spans="12:19" x14ac:dyDescent="0.25">
      <c r="L4765" t="str">
        <f t="shared" si="308"/>
        <v/>
      </c>
      <c r="M4765" t="str">
        <f t="shared" si="307"/>
        <v/>
      </c>
      <c r="N4765" t="e">
        <f>COS(RADIANS(M4765))</f>
        <v>#VALUE!</v>
      </c>
      <c r="O4765" t="str">
        <f>IFERROR(-COS(RADIANS(DEGREES(ASIN(((SIN(RADIANS(M4765)))*$C$26)/(SQRT((((SIN(RADIANS(M4765)))*$C$26)^2)+(($C$22-$C$25-(((SIN(RADIANS(90-M4765)))*$C$26))-$C$23)^2))))))),"")</f>
        <v/>
      </c>
      <c r="P4765" t="e">
        <f>N4765</f>
        <v>#VALUE!</v>
      </c>
      <c r="R4765">
        <v>0</v>
      </c>
    </row>
    <row r="4766" spans="12:19" x14ac:dyDescent="0.25">
      <c r="L4766" t="str">
        <f t="shared" si="308"/>
        <v/>
      </c>
      <c r="M4766" t="str">
        <f t="shared" si="307"/>
        <v/>
      </c>
      <c r="N4766" t="e">
        <f>SIN(RADIANS(M4765))</f>
        <v>#VALUE!</v>
      </c>
      <c r="O4766" t="e">
        <f>SIN(RADIANS(DEGREES(ASIN(((SIN(RADIANS(M4765)))*$C$26)/(SQRT((((SIN(RADIANS(M4765)))*$C$26)^2)+(($C$22-$C$25-(((SIN(RADIANS(90-M4765)))*$C$26))-$C$23)^2)))))))</f>
        <v>#VALUE!</v>
      </c>
      <c r="P4766" t="e">
        <f>N4766</f>
        <v>#VALUE!</v>
      </c>
      <c r="R4766">
        <f>$C$6</f>
        <v>1333.5</v>
      </c>
    </row>
    <row r="4767" spans="12:19" x14ac:dyDescent="0.25">
      <c r="L4767" t="str">
        <f t="shared" si="308"/>
        <v/>
      </c>
      <c r="M4767" t="str">
        <f t="shared" si="307"/>
        <v/>
      </c>
      <c r="N4767">
        <v>0</v>
      </c>
      <c r="O4767" t="e">
        <f>$C$23*O4766</f>
        <v>#VALUE!</v>
      </c>
      <c r="P4767" t="e">
        <f>$C$22*P4766</f>
        <v>#VALUE!</v>
      </c>
      <c r="R4767">
        <f>$C$20*$C$6</f>
        <v>25325.832000000002</v>
      </c>
    </row>
    <row r="4768" spans="12:19" x14ac:dyDescent="0.25">
      <c r="L4768" t="str">
        <f t="shared" si="308"/>
        <v/>
      </c>
      <c r="M4768" t="str">
        <f t="shared" si="307"/>
        <v/>
      </c>
    </row>
    <row r="4769" spans="12:19" x14ac:dyDescent="0.25">
      <c r="L4769" t="str">
        <f t="shared" si="308"/>
        <v/>
      </c>
      <c r="M4769" t="str">
        <f t="shared" si="307"/>
        <v/>
      </c>
      <c r="N4769" t="e">
        <f t="array" ref="N4769:P4771">MINVERSE(N4765:P4767)</f>
        <v>#VALUE!</v>
      </c>
      <c r="O4769" t="e">
        <v>#VALUE!</v>
      </c>
      <c r="P4769" t="e">
        <v>#VALUE!</v>
      </c>
      <c r="R4769" t="e">
        <f t="array" ref="R4769:R4771">MMULT(N4769:P4771,R4765:R4767)</f>
        <v>#VALUE!</v>
      </c>
      <c r="S4769" t="s">
        <v>35</v>
      </c>
    </row>
    <row r="4770" spans="12:19" x14ac:dyDescent="0.25">
      <c r="L4770" t="str">
        <f t="shared" si="308"/>
        <v/>
      </c>
      <c r="M4770" t="str">
        <f t="shared" si="307"/>
        <v/>
      </c>
      <c r="N4770" t="e">
        <v>#VALUE!</v>
      </c>
      <c r="O4770" t="e">
        <v>#VALUE!</v>
      </c>
      <c r="P4770" t="e">
        <v>#VALUE!</v>
      </c>
      <c r="R4770" t="e">
        <v>#VALUE!</v>
      </c>
      <c r="S4770" t="s">
        <v>35</v>
      </c>
    </row>
    <row r="4771" spans="12:19" x14ac:dyDescent="0.25">
      <c r="L4771" t="str">
        <f t="shared" si="308"/>
        <v/>
      </c>
      <c r="M4771" t="str">
        <f t="shared" ref="M4771:M4834" si="309">IF(M4761="","",IF(((M4761+$O$61)&gt;=$O$49+($O$61/2)),"",(M4761+$O$61)))</f>
        <v/>
      </c>
      <c r="N4771" t="e">
        <v>#VALUE!</v>
      </c>
      <c r="O4771" t="e">
        <v>#VALUE!</v>
      </c>
      <c r="P4771" t="e">
        <v>#VALUE!</v>
      </c>
      <c r="R4771" t="e">
        <v>#VALUE!</v>
      </c>
      <c r="S4771" t="s">
        <v>35</v>
      </c>
    </row>
    <row r="4772" spans="12:19" x14ac:dyDescent="0.25">
      <c r="L4772" t="str">
        <f t="shared" si="308"/>
        <v/>
      </c>
      <c r="M4772" t="str">
        <f t="shared" si="309"/>
        <v/>
      </c>
    </row>
    <row r="4773" spans="12:19" x14ac:dyDescent="0.25">
      <c r="L4773" t="str">
        <f t="shared" si="308"/>
        <v/>
      </c>
      <c r="M4773" t="str">
        <f t="shared" si="309"/>
        <v/>
      </c>
    </row>
    <row r="4774" spans="12:19" x14ac:dyDescent="0.25">
      <c r="L4774" t="str">
        <f t="shared" si="308"/>
        <v/>
      </c>
      <c r="M4774" t="str">
        <f t="shared" si="309"/>
        <v/>
      </c>
      <c r="N4774" t="s">
        <v>32</v>
      </c>
      <c r="O4774" t="s">
        <v>33</v>
      </c>
      <c r="P4774" t="s">
        <v>34</v>
      </c>
    </row>
    <row r="4775" spans="12:19" x14ac:dyDescent="0.25">
      <c r="L4775" t="str">
        <f t="shared" si="308"/>
        <v/>
      </c>
      <c r="M4775" t="str">
        <f t="shared" si="309"/>
        <v/>
      </c>
      <c r="N4775" t="e">
        <f>COS(RADIANS(M4775))</f>
        <v>#VALUE!</v>
      </c>
      <c r="O4775" t="str">
        <f>IFERROR(-COS(RADIANS(DEGREES(ASIN(((SIN(RADIANS(M4775)))*$C$26)/(SQRT((((SIN(RADIANS(M4775)))*$C$26)^2)+(($C$22-$C$25-(((SIN(RADIANS(90-M4775)))*$C$26))-$C$23)^2))))))),"")</f>
        <v/>
      </c>
      <c r="P4775" t="e">
        <f>N4775</f>
        <v>#VALUE!</v>
      </c>
      <c r="R4775">
        <v>0</v>
      </c>
    </row>
    <row r="4776" spans="12:19" x14ac:dyDescent="0.25">
      <c r="L4776" t="str">
        <f t="shared" si="308"/>
        <v/>
      </c>
      <c r="M4776" t="str">
        <f t="shared" si="309"/>
        <v/>
      </c>
      <c r="N4776" t="e">
        <f>SIN(RADIANS(M4775))</f>
        <v>#VALUE!</v>
      </c>
      <c r="O4776" t="e">
        <f>SIN(RADIANS(DEGREES(ASIN(((SIN(RADIANS(M4775)))*$C$26)/(SQRT((((SIN(RADIANS(M4775)))*$C$26)^2)+(($C$22-$C$25-(((SIN(RADIANS(90-M4775)))*$C$26))-$C$23)^2)))))))</f>
        <v>#VALUE!</v>
      </c>
      <c r="P4776" t="e">
        <f>N4776</f>
        <v>#VALUE!</v>
      </c>
      <c r="R4776">
        <f>$C$6</f>
        <v>1333.5</v>
      </c>
    </row>
    <row r="4777" spans="12:19" x14ac:dyDescent="0.25">
      <c r="L4777" t="str">
        <f t="shared" si="308"/>
        <v/>
      </c>
      <c r="M4777" t="str">
        <f t="shared" si="309"/>
        <v/>
      </c>
      <c r="N4777">
        <v>0</v>
      </c>
      <c r="O4777" t="e">
        <f>$C$23*O4776</f>
        <v>#VALUE!</v>
      </c>
      <c r="P4777" t="e">
        <f>$C$22*P4776</f>
        <v>#VALUE!</v>
      </c>
      <c r="R4777">
        <f>$C$20*$C$6</f>
        <v>25325.832000000002</v>
      </c>
    </row>
    <row r="4778" spans="12:19" x14ac:dyDescent="0.25">
      <c r="L4778" t="str">
        <f t="shared" si="308"/>
        <v/>
      </c>
      <c r="M4778" t="str">
        <f t="shared" si="309"/>
        <v/>
      </c>
    </row>
    <row r="4779" spans="12:19" x14ac:dyDescent="0.25">
      <c r="L4779" t="str">
        <f t="shared" si="308"/>
        <v/>
      </c>
      <c r="M4779" t="str">
        <f t="shared" si="309"/>
        <v/>
      </c>
      <c r="N4779" t="e">
        <f t="array" ref="N4779:P4781">MINVERSE(N4775:P4777)</f>
        <v>#VALUE!</v>
      </c>
      <c r="O4779" t="e">
        <v>#VALUE!</v>
      </c>
      <c r="P4779" t="e">
        <v>#VALUE!</v>
      </c>
      <c r="R4779" t="e">
        <f t="array" ref="R4779:R4781">MMULT(N4779:P4781,R4775:R4777)</f>
        <v>#VALUE!</v>
      </c>
      <c r="S4779" t="s">
        <v>35</v>
      </c>
    </row>
    <row r="4780" spans="12:19" x14ac:dyDescent="0.25">
      <c r="L4780" t="str">
        <f t="shared" si="308"/>
        <v/>
      </c>
      <c r="M4780" t="str">
        <f t="shared" si="309"/>
        <v/>
      </c>
      <c r="N4780" t="e">
        <v>#VALUE!</v>
      </c>
      <c r="O4780" t="e">
        <v>#VALUE!</v>
      </c>
      <c r="P4780" t="e">
        <v>#VALUE!</v>
      </c>
      <c r="R4780" t="e">
        <v>#VALUE!</v>
      </c>
      <c r="S4780" t="s">
        <v>35</v>
      </c>
    </row>
    <row r="4781" spans="12:19" x14ac:dyDescent="0.25">
      <c r="L4781" t="str">
        <f t="shared" si="308"/>
        <v/>
      </c>
      <c r="M4781" t="str">
        <f t="shared" si="309"/>
        <v/>
      </c>
      <c r="N4781" t="e">
        <v>#VALUE!</v>
      </c>
      <c r="O4781" t="e">
        <v>#VALUE!</v>
      </c>
      <c r="P4781" t="e">
        <v>#VALUE!</v>
      </c>
      <c r="R4781" t="e">
        <v>#VALUE!</v>
      </c>
      <c r="S4781" t="s">
        <v>35</v>
      </c>
    </row>
    <row r="4782" spans="12:19" x14ac:dyDescent="0.25">
      <c r="L4782" t="str">
        <f t="shared" si="308"/>
        <v/>
      </c>
      <c r="M4782" t="str">
        <f t="shared" si="309"/>
        <v/>
      </c>
    </row>
    <row r="4783" spans="12:19" x14ac:dyDescent="0.25">
      <c r="L4783" t="str">
        <f t="shared" si="308"/>
        <v/>
      </c>
      <c r="M4783" t="str">
        <f t="shared" si="309"/>
        <v/>
      </c>
    </row>
    <row r="4784" spans="12:19" x14ac:dyDescent="0.25">
      <c r="L4784" t="str">
        <f t="shared" si="308"/>
        <v/>
      </c>
      <c r="M4784" t="str">
        <f t="shared" si="309"/>
        <v/>
      </c>
      <c r="N4784" t="s">
        <v>32</v>
      </c>
      <c r="O4784" t="s">
        <v>33</v>
      </c>
      <c r="P4784" t="s">
        <v>34</v>
      </c>
    </row>
    <row r="4785" spans="12:19" x14ac:dyDescent="0.25">
      <c r="L4785" t="str">
        <f t="shared" si="308"/>
        <v/>
      </c>
      <c r="M4785" t="str">
        <f t="shared" si="309"/>
        <v/>
      </c>
      <c r="N4785" t="e">
        <f>COS(RADIANS(M4785))</f>
        <v>#VALUE!</v>
      </c>
      <c r="O4785" t="str">
        <f>IFERROR(-COS(RADIANS(DEGREES(ASIN(((SIN(RADIANS(M4785)))*$C$26)/(SQRT((((SIN(RADIANS(M4785)))*$C$26)^2)+(($C$22-$C$25-(((SIN(RADIANS(90-M4785)))*$C$26))-$C$23)^2))))))),"")</f>
        <v/>
      </c>
      <c r="P4785" t="e">
        <f>N4785</f>
        <v>#VALUE!</v>
      </c>
      <c r="R4785">
        <v>0</v>
      </c>
    </row>
    <row r="4786" spans="12:19" x14ac:dyDescent="0.25">
      <c r="L4786" t="str">
        <f t="shared" si="308"/>
        <v/>
      </c>
      <c r="M4786" t="str">
        <f t="shared" si="309"/>
        <v/>
      </c>
      <c r="N4786" t="e">
        <f>SIN(RADIANS(M4785))</f>
        <v>#VALUE!</v>
      </c>
      <c r="O4786" t="e">
        <f>SIN(RADIANS(DEGREES(ASIN(((SIN(RADIANS(M4785)))*$C$26)/(SQRT((((SIN(RADIANS(M4785)))*$C$26)^2)+(($C$22-$C$25-(((SIN(RADIANS(90-M4785)))*$C$26))-$C$23)^2)))))))</f>
        <v>#VALUE!</v>
      </c>
      <c r="P4786" t="e">
        <f>N4786</f>
        <v>#VALUE!</v>
      </c>
      <c r="R4786">
        <f>$C$6</f>
        <v>1333.5</v>
      </c>
    </row>
    <row r="4787" spans="12:19" x14ac:dyDescent="0.25">
      <c r="L4787" t="str">
        <f t="shared" si="308"/>
        <v/>
      </c>
      <c r="M4787" t="str">
        <f t="shared" si="309"/>
        <v/>
      </c>
      <c r="N4787">
        <v>0</v>
      </c>
      <c r="O4787" t="e">
        <f>$C$23*O4786</f>
        <v>#VALUE!</v>
      </c>
      <c r="P4787" t="e">
        <f>$C$22*P4786</f>
        <v>#VALUE!</v>
      </c>
      <c r="R4787">
        <f>$C$20*$C$6</f>
        <v>25325.832000000002</v>
      </c>
    </row>
    <row r="4788" spans="12:19" x14ac:dyDescent="0.25">
      <c r="L4788" t="str">
        <f t="shared" si="308"/>
        <v/>
      </c>
      <c r="M4788" t="str">
        <f t="shared" si="309"/>
        <v/>
      </c>
    </row>
    <row r="4789" spans="12:19" x14ac:dyDescent="0.25">
      <c r="L4789" t="str">
        <f t="shared" si="308"/>
        <v/>
      </c>
      <c r="M4789" t="str">
        <f t="shared" si="309"/>
        <v/>
      </c>
      <c r="N4789" t="e">
        <f t="array" ref="N4789:P4791">MINVERSE(N4785:P4787)</f>
        <v>#VALUE!</v>
      </c>
      <c r="O4789" t="e">
        <v>#VALUE!</v>
      </c>
      <c r="P4789" t="e">
        <v>#VALUE!</v>
      </c>
      <c r="R4789" t="e">
        <f t="array" ref="R4789:R4791">MMULT(N4789:P4791,R4785:R4787)</f>
        <v>#VALUE!</v>
      </c>
      <c r="S4789" t="s">
        <v>35</v>
      </c>
    </row>
    <row r="4790" spans="12:19" x14ac:dyDescent="0.25">
      <c r="L4790" t="str">
        <f t="shared" si="308"/>
        <v/>
      </c>
      <c r="M4790" t="str">
        <f t="shared" si="309"/>
        <v/>
      </c>
      <c r="N4790" t="e">
        <v>#VALUE!</v>
      </c>
      <c r="O4790" t="e">
        <v>#VALUE!</v>
      </c>
      <c r="P4790" t="e">
        <v>#VALUE!</v>
      </c>
      <c r="R4790" t="e">
        <v>#VALUE!</v>
      </c>
      <c r="S4790" t="s">
        <v>35</v>
      </c>
    </row>
    <row r="4791" spans="12:19" x14ac:dyDescent="0.25">
      <c r="L4791" t="str">
        <f t="shared" si="308"/>
        <v/>
      </c>
      <c r="M4791" t="str">
        <f t="shared" si="309"/>
        <v/>
      </c>
      <c r="N4791" t="e">
        <v>#VALUE!</v>
      </c>
      <c r="O4791" t="e">
        <v>#VALUE!</v>
      </c>
      <c r="P4791" t="e">
        <v>#VALUE!</v>
      </c>
      <c r="R4791" t="e">
        <v>#VALUE!</v>
      </c>
      <c r="S4791" t="s">
        <v>35</v>
      </c>
    </row>
    <row r="4792" spans="12:19" x14ac:dyDescent="0.25">
      <c r="L4792" t="str">
        <f t="shared" si="308"/>
        <v/>
      </c>
      <c r="M4792" t="str">
        <f t="shared" si="309"/>
        <v/>
      </c>
    </row>
    <row r="4793" spans="12:19" x14ac:dyDescent="0.25">
      <c r="L4793" t="str">
        <f t="shared" si="308"/>
        <v/>
      </c>
      <c r="M4793" t="str">
        <f t="shared" si="309"/>
        <v/>
      </c>
    </row>
    <row r="4794" spans="12:19" x14ac:dyDescent="0.25">
      <c r="L4794" t="str">
        <f t="shared" si="308"/>
        <v/>
      </c>
      <c r="M4794" t="str">
        <f t="shared" si="309"/>
        <v/>
      </c>
      <c r="N4794" t="s">
        <v>32</v>
      </c>
      <c r="O4794" t="s">
        <v>33</v>
      </c>
      <c r="P4794" t="s">
        <v>34</v>
      </c>
    </row>
    <row r="4795" spans="12:19" x14ac:dyDescent="0.25">
      <c r="L4795" t="str">
        <f t="shared" si="308"/>
        <v/>
      </c>
      <c r="M4795" t="str">
        <f t="shared" si="309"/>
        <v/>
      </c>
      <c r="N4795" t="e">
        <f>COS(RADIANS(M4795))</f>
        <v>#VALUE!</v>
      </c>
      <c r="O4795" t="str">
        <f>IFERROR(-COS(RADIANS(DEGREES(ASIN(((SIN(RADIANS(M4795)))*$C$26)/(SQRT((((SIN(RADIANS(M4795)))*$C$26)^2)+(($C$22-$C$25-(((SIN(RADIANS(90-M4795)))*$C$26))-$C$23)^2))))))),"")</f>
        <v/>
      </c>
      <c r="P4795" t="e">
        <f>N4795</f>
        <v>#VALUE!</v>
      </c>
      <c r="R4795">
        <v>0</v>
      </c>
    </row>
    <row r="4796" spans="12:19" x14ac:dyDescent="0.25">
      <c r="L4796" t="str">
        <f t="shared" si="308"/>
        <v/>
      </c>
      <c r="M4796" t="str">
        <f t="shared" si="309"/>
        <v/>
      </c>
      <c r="N4796" t="e">
        <f>SIN(RADIANS(M4795))</f>
        <v>#VALUE!</v>
      </c>
      <c r="O4796" t="e">
        <f>SIN(RADIANS(DEGREES(ASIN(((SIN(RADIANS(M4795)))*$C$26)/(SQRT((((SIN(RADIANS(M4795)))*$C$26)^2)+(($C$22-$C$25-(((SIN(RADIANS(90-M4795)))*$C$26))-$C$23)^2)))))))</f>
        <v>#VALUE!</v>
      </c>
      <c r="P4796" t="e">
        <f>N4796</f>
        <v>#VALUE!</v>
      </c>
      <c r="R4796">
        <f>$C$6</f>
        <v>1333.5</v>
      </c>
    </row>
    <row r="4797" spans="12:19" x14ac:dyDescent="0.25">
      <c r="L4797" t="str">
        <f t="shared" si="308"/>
        <v/>
      </c>
      <c r="M4797" t="str">
        <f t="shared" si="309"/>
        <v/>
      </c>
      <c r="N4797">
        <v>0</v>
      </c>
      <c r="O4797" t="e">
        <f>$C$23*O4796</f>
        <v>#VALUE!</v>
      </c>
      <c r="P4797" t="e">
        <f>$C$22*P4796</f>
        <v>#VALUE!</v>
      </c>
      <c r="R4797">
        <f>$C$20*$C$6</f>
        <v>25325.832000000002</v>
      </c>
    </row>
    <row r="4798" spans="12:19" x14ac:dyDescent="0.25">
      <c r="L4798" t="str">
        <f t="shared" si="308"/>
        <v/>
      </c>
      <c r="M4798" t="str">
        <f t="shared" si="309"/>
        <v/>
      </c>
    </row>
    <row r="4799" spans="12:19" x14ac:dyDescent="0.25">
      <c r="L4799" t="str">
        <f t="shared" si="308"/>
        <v/>
      </c>
      <c r="M4799" t="str">
        <f t="shared" si="309"/>
        <v/>
      </c>
      <c r="N4799" t="e">
        <f t="array" ref="N4799:P4801">MINVERSE(N4795:P4797)</f>
        <v>#VALUE!</v>
      </c>
      <c r="O4799" t="e">
        <v>#VALUE!</v>
      </c>
      <c r="P4799" t="e">
        <v>#VALUE!</v>
      </c>
      <c r="R4799" t="e">
        <f t="array" ref="R4799:R4801">MMULT(N4799:P4801,R4795:R4797)</f>
        <v>#VALUE!</v>
      </c>
      <c r="S4799" t="s">
        <v>35</v>
      </c>
    </row>
    <row r="4800" spans="12:19" x14ac:dyDescent="0.25">
      <c r="L4800" t="str">
        <f t="shared" si="308"/>
        <v/>
      </c>
      <c r="M4800" t="str">
        <f t="shared" si="309"/>
        <v/>
      </c>
      <c r="N4800" t="e">
        <v>#VALUE!</v>
      </c>
      <c r="O4800" t="e">
        <v>#VALUE!</v>
      </c>
      <c r="P4800" t="e">
        <v>#VALUE!</v>
      </c>
      <c r="R4800" t="e">
        <v>#VALUE!</v>
      </c>
      <c r="S4800" t="s">
        <v>35</v>
      </c>
    </row>
    <row r="4801" spans="12:19" x14ac:dyDescent="0.25">
      <c r="L4801" t="str">
        <f t="shared" si="308"/>
        <v/>
      </c>
      <c r="M4801" t="str">
        <f t="shared" si="309"/>
        <v/>
      </c>
      <c r="N4801" t="e">
        <v>#VALUE!</v>
      </c>
      <c r="O4801" t="e">
        <v>#VALUE!</v>
      </c>
      <c r="P4801" t="e">
        <v>#VALUE!</v>
      </c>
      <c r="R4801" t="e">
        <v>#VALUE!</v>
      </c>
      <c r="S4801" t="s">
        <v>35</v>
      </c>
    </row>
    <row r="4802" spans="12:19" x14ac:dyDescent="0.25">
      <c r="L4802" t="str">
        <f t="shared" si="308"/>
        <v/>
      </c>
      <c r="M4802" t="str">
        <f t="shared" si="309"/>
        <v/>
      </c>
    </row>
    <row r="4803" spans="12:19" x14ac:dyDescent="0.25">
      <c r="L4803" t="str">
        <f t="shared" si="308"/>
        <v/>
      </c>
      <c r="M4803" t="str">
        <f t="shared" si="309"/>
        <v/>
      </c>
    </row>
    <row r="4804" spans="12:19" x14ac:dyDescent="0.25">
      <c r="L4804" t="str">
        <f t="shared" si="308"/>
        <v/>
      </c>
      <c r="M4804" t="str">
        <f t="shared" si="309"/>
        <v/>
      </c>
      <c r="N4804" t="s">
        <v>32</v>
      </c>
      <c r="O4804" t="s">
        <v>33</v>
      </c>
      <c r="P4804" t="s">
        <v>34</v>
      </c>
    </row>
    <row r="4805" spans="12:19" x14ac:dyDescent="0.25">
      <c r="L4805" t="str">
        <f t="shared" si="308"/>
        <v/>
      </c>
      <c r="M4805" t="str">
        <f t="shared" si="309"/>
        <v/>
      </c>
      <c r="N4805" t="e">
        <f>COS(RADIANS(M4805))</f>
        <v>#VALUE!</v>
      </c>
      <c r="O4805" t="str">
        <f>IFERROR(-COS(RADIANS(DEGREES(ASIN(((SIN(RADIANS(M4805)))*$C$26)/(SQRT((((SIN(RADIANS(M4805)))*$C$26)^2)+(($C$22-$C$25-(((SIN(RADIANS(90-M4805)))*$C$26))-$C$23)^2))))))),"")</f>
        <v/>
      </c>
      <c r="P4805" t="e">
        <f>N4805</f>
        <v>#VALUE!</v>
      </c>
      <c r="R4805">
        <v>0</v>
      </c>
    </row>
    <row r="4806" spans="12:19" x14ac:dyDescent="0.25">
      <c r="L4806" t="str">
        <f t="shared" si="308"/>
        <v/>
      </c>
      <c r="M4806" t="str">
        <f t="shared" si="309"/>
        <v/>
      </c>
      <c r="N4806" t="e">
        <f>SIN(RADIANS(M4805))</f>
        <v>#VALUE!</v>
      </c>
      <c r="O4806" t="e">
        <f>SIN(RADIANS(DEGREES(ASIN(((SIN(RADIANS(M4805)))*$C$26)/(SQRT((((SIN(RADIANS(M4805)))*$C$26)^2)+(($C$22-$C$25-(((SIN(RADIANS(90-M4805)))*$C$26))-$C$23)^2)))))))</f>
        <v>#VALUE!</v>
      </c>
      <c r="P4806" t="e">
        <f>N4806</f>
        <v>#VALUE!</v>
      </c>
      <c r="R4806">
        <f>$C$6</f>
        <v>1333.5</v>
      </c>
    </row>
    <row r="4807" spans="12:19" x14ac:dyDescent="0.25">
      <c r="L4807" t="str">
        <f t="shared" si="308"/>
        <v/>
      </c>
      <c r="M4807" t="str">
        <f t="shared" si="309"/>
        <v/>
      </c>
      <c r="N4807">
        <v>0</v>
      </c>
      <c r="O4807" t="e">
        <f>$C$23*O4806</f>
        <v>#VALUE!</v>
      </c>
      <c r="P4807" t="e">
        <f>$C$22*P4806</f>
        <v>#VALUE!</v>
      </c>
      <c r="R4807">
        <f>$C$20*$C$6</f>
        <v>25325.832000000002</v>
      </c>
    </row>
    <row r="4808" spans="12:19" x14ac:dyDescent="0.25">
      <c r="L4808" t="str">
        <f t="shared" si="308"/>
        <v/>
      </c>
      <c r="M4808" t="str">
        <f t="shared" si="309"/>
        <v/>
      </c>
    </row>
    <row r="4809" spans="12:19" x14ac:dyDescent="0.25">
      <c r="L4809" t="str">
        <f t="shared" si="308"/>
        <v/>
      </c>
      <c r="M4809" t="str">
        <f t="shared" si="309"/>
        <v/>
      </c>
      <c r="N4809" t="e">
        <f t="array" ref="N4809:P4811">MINVERSE(N4805:P4807)</f>
        <v>#VALUE!</v>
      </c>
      <c r="O4809" t="e">
        <v>#VALUE!</v>
      </c>
      <c r="P4809" t="e">
        <v>#VALUE!</v>
      </c>
      <c r="R4809" t="e">
        <f t="array" ref="R4809:R4811">MMULT(N4809:P4811,R4805:R4807)</f>
        <v>#VALUE!</v>
      </c>
      <c r="S4809" t="s">
        <v>35</v>
      </c>
    </row>
    <row r="4810" spans="12:19" x14ac:dyDescent="0.25">
      <c r="L4810" t="str">
        <f t="shared" si="308"/>
        <v/>
      </c>
      <c r="M4810" t="str">
        <f t="shared" si="309"/>
        <v/>
      </c>
      <c r="N4810" t="e">
        <v>#VALUE!</v>
      </c>
      <c r="O4810" t="e">
        <v>#VALUE!</v>
      </c>
      <c r="P4810" t="e">
        <v>#VALUE!</v>
      </c>
      <c r="R4810" t="e">
        <v>#VALUE!</v>
      </c>
      <c r="S4810" t="s">
        <v>35</v>
      </c>
    </row>
    <row r="4811" spans="12:19" x14ac:dyDescent="0.25">
      <c r="L4811" t="str">
        <f t="shared" si="308"/>
        <v/>
      </c>
      <c r="M4811" t="str">
        <f t="shared" si="309"/>
        <v/>
      </c>
      <c r="N4811" t="e">
        <v>#VALUE!</v>
      </c>
      <c r="O4811" t="e">
        <v>#VALUE!</v>
      </c>
      <c r="P4811" t="e">
        <v>#VALUE!</v>
      </c>
      <c r="R4811" t="e">
        <v>#VALUE!</v>
      </c>
      <c r="S4811" t="s">
        <v>35</v>
      </c>
    </row>
    <row r="4812" spans="12:19" x14ac:dyDescent="0.25">
      <c r="L4812" t="str">
        <f t="shared" ref="L4812:L4875" si="310">IF(M4812="","",L4802+1)</f>
        <v/>
      </c>
      <c r="M4812" t="str">
        <f t="shared" si="309"/>
        <v/>
      </c>
    </row>
    <row r="4813" spans="12:19" x14ac:dyDescent="0.25">
      <c r="L4813" t="str">
        <f t="shared" si="310"/>
        <v/>
      </c>
      <c r="M4813" t="str">
        <f t="shared" si="309"/>
        <v/>
      </c>
    </row>
    <row r="4814" spans="12:19" x14ac:dyDescent="0.25">
      <c r="L4814" t="str">
        <f t="shared" si="310"/>
        <v/>
      </c>
      <c r="M4814" t="str">
        <f t="shared" si="309"/>
        <v/>
      </c>
      <c r="N4814" t="s">
        <v>32</v>
      </c>
      <c r="O4814" t="s">
        <v>33</v>
      </c>
      <c r="P4814" t="s">
        <v>34</v>
      </c>
    </row>
    <row r="4815" spans="12:19" x14ac:dyDescent="0.25">
      <c r="L4815" t="str">
        <f t="shared" si="310"/>
        <v/>
      </c>
      <c r="M4815" t="str">
        <f t="shared" si="309"/>
        <v/>
      </c>
      <c r="N4815" t="e">
        <f>COS(RADIANS(M4815))</f>
        <v>#VALUE!</v>
      </c>
      <c r="O4815" t="str">
        <f>IFERROR(-COS(RADIANS(DEGREES(ASIN(((SIN(RADIANS(M4815)))*$C$26)/(SQRT((((SIN(RADIANS(M4815)))*$C$26)^2)+(($C$22-$C$25-(((SIN(RADIANS(90-M4815)))*$C$26))-$C$23)^2))))))),"")</f>
        <v/>
      </c>
      <c r="P4815" t="e">
        <f>N4815</f>
        <v>#VALUE!</v>
      </c>
      <c r="R4815">
        <v>0</v>
      </c>
    </row>
    <row r="4816" spans="12:19" x14ac:dyDescent="0.25">
      <c r="L4816" t="str">
        <f t="shared" si="310"/>
        <v/>
      </c>
      <c r="M4816" t="str">
        <f t="shared" si="309"/>
        <v/>
      </c>
      <c r="N4816" t="e">
        <f>SIN(RADIANS(M4815))</f>
        <v>#VALUE!</v>
      </c>
      <c r="O4816" t="e">
        <f>SIN(RADIANS(DEGREES(ASIN(((SIN(RADIANS(M4815)))*$C$26)/(SQRT((((SIN(RADIANS(M4815)))*$C$26)^2)+(($C$22-$C$25-(((SIN(RADIANS(90-M4815)))*$C$26))-$C$23)^2)))))))</f>
        <v>#VALUE!</v>
      </c>
      <c r="P4816" t="e">
        <f>N4816</f>
        <v>#VALUE!</v>
      </c>
      <c r="R4816">
        <f>$C$6</f>
        <v>1333.5</v>
      </c>
    </row>
    <row r="4817" spans="12:19" x14ac:dyDescent="0.25">
      <c r="L4817" t="str">
        <f t="shared" si="310"/>
        <v/>
      </c>
      <c r="M4817" t="str">
        <f t="shared" si="309"/>
        <v/>
      </c>
      <c r="N4817">
        <v>0</v>
      </c>
      <c r="O4817" t="e">
        <f>$C$23*O4816</f>
        <v>#VALUE!</v>
      </c>
      <c r="P4817" t="e">
        <f>$C$22*P4816</f>
        <v>#VALUE!</v>
      </c>
      <c r="R4817">
        <f>$C$20*$C$6</f>
        <v>25325.832000000002</v>
      </c>
    </row>
    <row r="4818" spans="12:19" x14ac:dyDescent="0.25">
      <c r="L4818" t="str">
        <f t="shared" si="310"/>
        <v/>
      </c>
      <c r="M4818" t="str">
        <f t="shared" si="309"/>
        <v/>
      </c>
    </row>
    <row r="4819" spans="12:19" x14ac:dyDescent="0.25">
      <c r="L4819" t="str">
        <f t="shared" si="310"/>
        <v/>
      </c>
      <c r="M4819" t="str">
        <f t="shared" si="309"/>
        <v/>
      </c>
      <c r="N4819" t="e">
        <f t="array" ref="N4819:P4821">MINVERSE(N4815:P4817)</f>
        <v>#VALUE!</v>
      </c>
      <c r="O4819" t="e">
        <v>#VALUE!</v>
      </c>
      <c r="P4819" t="e">
        <v>#VALUE!</v>
      </c>
      <c r="R4819" t="e">
        <f t="array" ref="R4819:R4821">MMULT(N4819:P4821,R4815:R4817)</f>
        <v>#VALUE!</v>
      </c>
      <c r="S4819" t="s">
        <v>35</v>
      </c>
    </row>
    <row r="4820" spans="12:19" x14ac:dyDescent="0.25">
      <c r="L4820" t="str">
        <f t="shared" si="310"/>
        <v/>
      </c>
      <c r="M4820" t="str">
        <f t="shared" si="309"/>
        <v/>
      </c>
      <c r="N4820" t="e">
        <v>#VALUE!</v>
      </c>
      <c r="O4820" t="e">
        <v>#VALUE!</v>
      </c>
      <c r="P4820" t="e">
        <v>#VALUE!</v>
      </c>
      <c r="R4820" t="e">
        <v>#VALUE!</v>
      </c>
      <c r="S4820" t="s">
        <v>35</v>
      </c>
    </row>
    <row r="4821" spans="12:19" x14ac:dyDescent="0.25">
      <c r="L4821" t="str">
        <f t="shared" si="310"/>
        <v/>
      </c>
      <c r="M4821" t="str">
        <f t="shared" si="309"/>
        <v/>
      </c>
      <c r="N4821" t="e">
        <v>#VALUE!</v>
      </c>
      <c r="O4821" t="e">
        <v>#VALUE!</v>
      </c>
      <c r="P4821" t="e">
        <v>#VALUE!</v>
      </c>
      <c r="R4821" t="e">
        <v>#VALUE!</v>
      </c>
      <c r="S4821" t="s">
        <v>35</v>
      </c>
    </row>
    <row r="4822" spans="12:19" x14ac:dyDescent="0.25">
      <c r="L4822" t="str">
        <f t="shared" si="310"/>
        <v/>
      </c>
      <c r="M4822" t="str">
        <f t="shared" si="309"/>
        <v/>
      </c>
    </row>
    <row r="4823" spans="12:19" x14ac:dyDescent="0.25">
      <c r="L4823" t="str">
        <f t="shared" si="310"/>
        <v/>
      </c>
      <c r="M4823" t="str">
        <f t="shared" si="309"/>
        <v/>
      </c>
    </row>
    <row r="4824" spans="12:19" x14ac:dyDescent="0.25">
      <c r="L4824" t="str">
        <f t="shared" si="310"/>
        <v/>
      </c>
      <c r="M4824" t="str">
        <f t="shared" si="309"/>
        <v/>
      </c>
      <c r="N4824" t="s">
        <v>32</v>
      </c>
      <c r="O4824" t="s">
        <v>33</v>
      </c>
      <c r="P4824" t="s">
        <v>34</v>
      </c>
    </row>
    <row r="4825" spans="12:19" x14ac:dyDescent="0.25">
      <c r="L4825" t="str">
        <f t="shared" si="310"/>
        <v/>
      </c>
      <c r="M4825" t="str">
        <f t="shared" si="309"/>
        <v/>
      </c>
      <c r="N4825" t="e">
        <f>COS(RADIANS(M4825))</f>
        <v>#VALUE!</v>
      </c>
      <c r="O4825" t="str">
        <f>IFERROR(-COS(RADIANS(DEGREES(ASIN(((SIN(RADIANS(M4825)))*$C$26)/(SQRT((((SIN(RADIANS(M4825)))*$C$26)^2)+(($C$22-$C$25-(((SIN(RADIANS(90-M4825)))*$C$26))-$C$23)^2))))))),"")</f>
        <v/>
      </c>
      <c r="P4825" t="e">
        <f>N4825</f>
        <v>#VALUE!</v>
      </c>
      <c r="R4825">
        <v>0</v>
      </c>
    </row>
    <row r="4826" spans="12:19" x14ac:dyDescent="0.25">
      <c r="L4826" t="str">
        <f t="shared" si="310"/>
        <v/>
      </c>
      <c r="M4826" t="str">
        <f t="shared" si="309"/>
        <v/>
      </c>
      <c r="N4826" t="e">
        <f>SIN(RADIANS(M4825))</f>
        <v>#VALUE!</v>
      </c>
      <c r="O4826" t="e">
        <f>SIN(RADIANS(DEGREES(ASIN(((SIN(RADIANS(M4825)))*$C$26)/(SQRT((((SIN(RADIANS(M4825)))*$C$26)^2)+(($C$22-$C$25-(((SIN(RADIANS(90-M4825)))*$C$26))-$C$23)^2)))))))</f>
        <v>#VALUE!</v>
      </c>
      <c r="P4826" t="e">
        <f>N4826</f>
        <v>#VALUE!</v>
      </c>
      <c r="R4826">
        <f>$C$6</f>
        <v>1333.5</v>
      </c>
    </row>
    <row r="4827" spans="12:19" x14ac:dyDescent="0.25">
      <c r="L4827" t="str">
        <f t="shared" si="310"/>
        <v/>
      </c>
      <c r="M4827" t="str">
        <f t="shared" si="309"/>
        <v/>
      </c>
      <c r="N4827">
        <v>0</v>
      </c>
      <c r="O4827" t="e">
        <f>$C$23*O4826</f>
        <v>#VALUE!</v>
      </c>
      <c r="P4827" t="e">
        <f>$C$22*P4826</f>
        <v>#VALUE!</v>
      </c>
      <c r="R4827">
        <f>$C$20*$C$6</f>
        <v>25325.832000000002</v>
      </c>
    </row>
    <row r="4828" spans="12:19" x14ac:dyDescent="0.25">
      <c r="L4828" t="str">
        <f t="shared" si="310"/>
        <v/>
      </c>
      <c r="M4828" t="str">
        <f t="shared" si="309"/>
        <v/>
      </c>
    </row>
    <row r="4829" spans="12:19" x14ac:dyDescent="0.25">
      <c r="L4829" t="str">
        <f t="shared" si="310"/>
        <v/>
      </c>
      <c r="M4829" t="str">
        <f t="shared" si="309"/>
        <v/>
      </c>
      <c r="N4829" t="e">
        <f t="array" ref="N4829:P4831">MINVERSE(N4825:P4827)</f>
        <v>#VALUE!</v>
      </c>
      <c r="O4829" t="e">
        <v>#VALUE!</v>
      </c>
      <c r="P4829" t="e">
        <v>#VALUE!</v>
      </c>
      <c r="R4829" t="e">
        <f t="array" ref="R4829:R4831">MMULT(N4829:P4831,R4825:R4827)</f>
        <v>#VALUE!</v>
      </c>
      <c r="S4829" t="s">
        <v>35</v>
      </c>
    </row>
    <row r="4830" spans="12:19" x14ac:dyDescent="0.25">
      <c r="L4830" t="str">
        <f t="shared" si="310"/>
        <v/>
      </c>
      <c r="M4830" t="str">
        <f t="shared" si="309"/>
        <v/>
      </c>
      <c r="N4830" t="e">
        <v>#VALUE!</v>
      </c>
      <c r="O4830" t="e">
        <v>#VALUE!</v>
      </c>
      <c r="P4830" t="e">
        <v>#VALUE!</v>
      </c>
      <c r="R4830" t="e">
        <v>#VALUE!</v>
      </c>
      <c r="S4830" t="s">
        <v>35</v>
      </c>
    </row>
    <row r="4831" spans="12:19" x14ac:dyDescent="0.25">
      <c r="L4831" t="str">
        <f t="shared" si="310"/>
        <v/>
      </c>
      <c r="M4831" t="str">
        <f t="shared" si="309"/>
        <v/>
      </c>
      <c r="N4831" t="e">
        <v>#VALUE!</v>
      </c>
      <c r="O4831" t="e">
        <v>#VALUE!</v>
      </c>
      <c r="P4831" t="e">
        <v>#VALUE!</v>
      </c>
      <c r="R4831" t="e">
        <v>#VALUE!</v>
      </c>
      <c r="S4831" t="s">
        <v>35</v>
      </c>
    </row>
    <row r="4832" spans="12:19" x14ac:dyDescent="0.25">
      <c r="L4832" t="str">
        <f t="shared" si="310"/>
        <v/>
      </c>
      <c r="M4832" t="str">
        <f t="shared" si="309"/>
        <v/>
      </c>
    </row>
    <row r="4833" spans="12:19" x14ac:dyDescent="0.25">
      <c r="L4833" t="str">
        <f t="shared" si="310"/>
        <v/>
      </c>
      <c r="M4833" t="str">
        <f t="shared" si="309"/>
        <v/>
      </c>
    </row>
    <row r="4834" spans="12:19" x14ac:dyDescent="0.25">
      <c r="L4834" t="str">
        <f t="shared" si="310"/>
        <v/>
      </c>
      <c r="M4834" t="str">
        <f t="shared" si="309"/>
        <v/>
      </c>
      <c r="N4834" t="s">
        <v>32</v>
      </c>
      <c r="O4834" t="s">
        <v>33</v>
      </c>
      <c r="P4834" t="s">
        <v>34</v>
      </c>
    </row>
    <row r="4835" spans="12:19" x14ac:dyDescent="0.25">
      <c r="L4835" t="str">
        <f t="shared" si="310"/>
        <v/>
      </c>
      <c r="M4835" t="str">
        <f t="shared" ref="M4835:M4898" si="311">IF(M4825="","",IF(((M4825+$O$61)&gt;=$O$49+($O$61/2)),"",(M4825+$O$61)))</f>
        <v/>
      </c>
      <c r="N4835" t="e">
        <f>COS(RADIANS(M4835))</f>
        <v>#VALUE!</v>
      </c>
      <c r="O4835" t="str">
        <f>IFERROR(-COS(RADIANS(DEGREES(ASIN(((SIN(RADIANS(M4835)))*$C$26)/(SQRT((((SIN(RADIANS(M4835)))*$C$26)^2)+(($C$22-$C$25-(((SIN(RADIANS(90-M4835)))*$C$26))-$C$23)^2))))))),"")</f>
        <v/>
      </c>
      <c r="P4835" t="e">
        <f>N4835</f>
        <v>#VALUE!</v>
      </c>
      <c r="R4835">
        <v>0</v>
      </c>
    </row>
    <row r="4836" spans="12:19" x14ac:dyDescent="0.25">
      <c r="L4836" t="str">
        <f t="shared" si="310"/>
        <v/>
      </c>
      <c r="M4836" t="str">
        <f t="shared" si="311"/>
        <v/>
      </c>
      <c r="N4836" t="e">
        <f>SIN(RADIANS(M4835))</f>
        <v>#VALUE!</v>
      </c>
      <c r="O4836" t="e">
        <f>SIN(RADIANS(DEGREES(ASIN(((SIN(RADIANS(M4835)))*$C$26)/(SQRT((((SIN(RADIANS(M4835)))*$C$26)^2)+(($C$22-$C$25-(((SIN(RADIANS(90-M4835)))*$C$26))-$C$23)^2)))))))</f>
        <v>#VALUE!</v>
      </c>
      <c r="P4836" t="e">
        <f>N4836</f>
        <v>#VALUE!</v>
      </c>
      <c r="R4836">
        <f>$C$6</f>
        <v>1333.5</v>
      </c>
    </row>
    <row r="4837" spans="12:19" x14ac:dyDescent="0.25">
      <c r="L4837" t="str">
        <f t="shared" si="310"/>
        <v/>
      </c>
      <c r="M4837" t="str">
        <f t="shared" si="311"/>
        <v/>
      </c>
      <c r="N4837">
        <v>0</v>
      </c>
      <c r="O4837" t="e">
        <f>$C$23*O4836</f>
        <v>#VALUE!</v>
      </c>
      <c r="P4837" t="e">
        <f>$C$22*P4836</f>
        <v>#VALUE!</v>
      </c>
      <c r="R4837">
        <f>$C$20*$C$6</f>
        <v>25325.832000000002</v>
      </c>
    </row>
    <row r="4838" spans="12:19" x14ac:dyDescent="0.25">
      <c r="L4838" t="str">
        <f t="shared" si="310"/>
        <v/>
      </c>
      <c r="M4838" t="str">
        <f t="shared" si="311"/>
        <v/>
      </c>
    </row>
    <row r="4839" spans="12:19" x14ac:dyDescent="0.25">
      <c r="L4839" t="str">
        <f t="shared" si="310"/>
        <v/>
      </c>
      <c r="M4839" t="str">
        <f t="shared" si="311"/>
        <v/>
      </c>
      <c r="N4839" t="e">
        <f t="array" ref="N4839:P4841">MINVERSE(N4835:P4837)</f>
        <v>#VALUE!</v>
      </c>
      <c r="O4839" t="e">
        <v>#VALUE!</v>
      </c>
      <c r="P4839" t="e">
        <v>#VALUE!</v>
      </c>
      <c r="R4839" t="e">
        <f t="array" ref="R4839:R4841">MMULT(N4839:P4841,R4835:R4837)</f>
        <v>#VALUE!</v>
      </c>
      <c r="S4839" t="s">
        <v>35</v>
      </c>
    </row>
    <row r="4840" spans="12:19" x14ac:dyDescent="0.25">
      <c r="L4840" t="str">
        <f t="shared" si="310"/>
        <v/>
      </c>
      <c r="M4840" t="str">
        <f t="shared" si="311"/>
        <v/>
      </c>
      <c r="N4840" t="e">
        <v>#VALUE!</v>
      </c>
      <c r="O4840" t="e">
        <v>#VALUE!</v>
      </c>
      <c r="P4840" t="e">
        <v>#VALUE!</v>
      </c>
      <c r="R4840" t="e">
        <v>#VALUE!</v>
      </c>
      <c r="S4840" t="s">
        <v>35</v>
      </c>
    </row>
    <row r="4841" spans="12:19" x14ac:dyDescent="0.25">
      <c r="L4841" t="str">
        <f t="shared" si="310"/>
        <v/>
      </c>
      <c r="M4841" t="str">
        <f t="shared" si="311"/>
        <v/>
      </c>
      <c r="N4841" t="e">
        <v>#VALUE!</v>
      </c>
      <c r="O4841" t="e">
        <v>#VALUE!</v>
      </c>
      <c r="P4841" t="e">
        <v>#VALUE!</v>
      </c>
      <c r="R4841" t="e">
        <v>#VALUE!</v>
      </c>
      <c r="S4841" t="s">
        <v>35</v>
      </c>
    </row>
    <row r="4842" spans="12:19" x14ac:dyDescent="0.25">
      <c r="L4842" t="str">
        <f t="shared" si="310"/>
        <v/>
      </c>
      <c r="M4842" t="str">
        <f t="shared" si="311"/>
        <v/>
      </c>
    </row>
    <row r="4843" spans="12:19" x14ac:dyDescent="0.25">
      <c r="L4843" t="str">
        <f t="shared" si="310"/>
        <v/>
      </c>
      <c r="M4843" t="str">
        <f t="shared" si="311"/>
        <v/>
      </c>
    </row>
    <row r="4844" spans="12:19" x14ac:dyDescent="0.25">
      <c r="L4844" t="str">
        <f t="shared" si="310"/>
        <v/>
      </c>
      <c r="M4844" t="str">
        <f t="shared" si="311"/>
        <v/>
      </c>
      <c r="N4844" t="s">
        <v>32</v>
      </c>
      <c r="O4844" t="s">
        <v>33</v>
      </c>
      <c r="P4844" t="s">
        <v>34</v>
      </c>
    </row>
    <row r="4845" spans="12:19" x14ac:dyDescent="0.25">
      <c r="L4845" t="str">
        <f t="shared" si="310"/>
        <v/>
      </c>
      <c r="M4845" t="str">
        <f t="shared" si="311"/>
        <v/>
      </c>
      <c r="N4845" t="e">
        <f>COS(RADIANS(M4845))</f>
        <v>#VALUE!</v>
      </c>
      <c r="O4845" t="str">
        <f>IFERROR(-COS(RADIANS(DEGREES(ASIN(((SIN(RADIANS(M4845)))*$C$26)/(SQRT((((SIN(RADIANS(M4845)))*$C$26)^2)+(($C$22-$C$25-(((SIN(RADIANS(90-M4845)))*$C$26))-$C$23)^2))))))),"")</f>
        <v/>
      </c>
      <c r="P4845" t="e">
        <f>N4845</f>
        <v>#VALUE!</v>
      </c>
      <c r="R4845">
        <v>0</v>
      </c>
    </row>
    <row r="4846" spans="12:19" x14ac:dyDescent="0.25">
      <c r="L4846" t="str">
        <f t="shared" si="310"/>
        <v/>
      </c>
      <c r="M4846" t="str">
        <f t="shared" si="311"/>
        <v/>
      </c>
      <c r="N4846" t="e">
        <f>SIN(RADIANS(M4845))</f>
        <v>#VALUE!</v>
      </c>
      <c r="O4846" t="e">
        <f>SIN(RADIANS(DEGREES(ASIN(((SIN(RADIANS(M4845)))*$C$26)/(SQRT((((SIN(RADIANS(M4845)))*$C$26)^2)+(($C$22-$C$25-(((SIN(RADIANS(90-M4845)))*$C$26))-$C$23)^2)))))))</f>
        <v>#VALUE!</v>
      </c>
      <c r="P4846" t="e">
        <f>N4846</f>
        <v>#VALUE!</v>
      </c>
      <c r="R4846">
        <f>$C$6</f>
        <v>1333.5</v>
      </c>
    </row>
    <row r="4847" spans="12:19" x14ac:dyDescent="0.25">
      <c r="L4847" t="str">
        <f t="shared" si="310"/>
        <v/>
      </c>
      <c r="M4847" t="str">
        <f t="shared" si="311"/>
        <v/>
      </c>
      <c r="N4847">
        <v>0</v>
      </c>
      <c r="O4847" t="e">
        <f>$C$23*O4846</f>
        <v>#VALUE!</v>
      </c>
      <c r="P4847" t="e">
        <f>$C$22*P4846</f>
        <v>#VALUE!</v>
      </c>
      <c r="R4847">
        <f>$C$20*$C$6</f>
        <v>25325.832000000002</v>
      </c>
    </row>
    <row r="4848" spans="12:19" x14ac:dyDescent="0.25">
      <c r="L4848" t="str">
        <f t="shared" si="310"/>
        <v/>
      </c>
      <c r="M4848" t="str">
        <f t="shared" si="311"/>
        <v/>
      </c>
    </row>
    <row r="4849" spans="12:19" x14ac:dyDescent="0.25">
      <c r="L4849" t="str">
        <f t="shared" si="310"/>
        <v/>
      </c>
      <c r="M4849" t="str">
        <f t="shared" si="311"/>
        <v/>
      </c>
      <c r="N4849" t="e">
        <f t="array" ref="N4849:P4851">MINVERSE(N4845:P4847)</f>
        <v>#VALUE!</v>
      </c>
      <c r="O4849" t="e">
        <v>#VALUE!</v>
      </c>
      <c r="P4849" t="e">
        <v>#VALUE!</v>
      </c>
      <c r="R4849" t="e">
        <f t="array" ref="R4849:R4851">MMULT(N4849:P4851,R4845:R4847)</f>
        <v>#VALUE!</v>
      </c>
      <c r="S4849" t="s">
        <v>35</v>
      </c>
    </row>
    <row r="4850" spans="12:19" x14ac:dyDescent="0.25">
      <c r="L4850" t="str">
        <f t="shared" si="310"/>
        <v/>
      </c>
      <c r="M4850" t="str">
        <f t="shared" si="311"/>
        <v/>
      </c>
      <c r="N4850" t="e">
        <v>#VALUE!</v>
      </c>
      <c r="O4850" t="e">
        <v>#VALUE!</v>
      </c>
      <c r="P4850" t="e">
        <v>#VALUE!</v>
      </c>
      <c r="R4850" t="e">
        <v>#VALUE!</v>
      </c>
      <c r="S4850" t="s">
        <v>35</v>
      </c>
    </row>
    <row r="4851" spans="12:19" x14ac:dyDescent="0.25">
      <c r="L4851" t="str">
        <f t="shared" si="310"/>
        <v/>
      </c>
      <c r="M4851" t="str">
        <f t="shared" si="311"/>
        <v/>
      </c>
      <c r="N4851" t="e">
        <v>#VALUE!</v>
      </c>
      <c r="O4851" t="e">
        <v>#VALUE!</v>
      </c>
      <c r="P4851" t="e">
        <v>#VALUE!</v>
      </c>
      <c r="R4851" t="e">
        <v>#VALUE!</v>
      </c>
      <c r="S4851" t="s">
        <v>35</v>
      </c>
    </row>
    <row r="4852" spans="12:19" x14ac:dyDescent="0.25">
      <c r="L4852" t="str">
        <f t="shared" si="310"/>
        <v/>
      </c>
      <c r="M4852" t="str">
        <f t="shared" si="311"/>
        <v/>
      </c>
    </row>
    <row r="4853" spans="12:19" x14ac:dyDescent="0.25">
      <c r="L4853" t="str">
        <f t="shared" si="310"/>
        <v/>
      </c>
      <c r="M4853" t="str">
        <f t="shared" si="311"/>
        <v/>
      </c>
    </row>
    <row r="4854" spans="12:19" x14ac:dyDescent="0.25">
      <c r="L4854" t="str">
        <f t="shared" si="310"/>
        <v/>
      </c>
      <c r="M4854" t="str">
        <f t="shared" si="311"/>
        <v/>
      </c>
      <c r="N4854" t="s">
        <v>32</v>
      </c>
      <c r="O4854" t="s">
        <v>33</v>
      </c>
      <c r="P4854" t="s">
        <v>34</v>
      </c>
    </row>
    <row r="4855" spans="12:19" x14ac:dyDescent="0.25">
      <c r="L4855" t="str">
        <f t="shared" si="310"/>
        <v/>
      </c>
      <c r="M4855" t="str">
        <f t="shared" si="311"/>
        <v/>
      </c>
      <c r="N4855" t="e">
        <f>COS(RADIANS(M4855))</f>
        <v>#VALUE!</v>
      </c>
      <c r="O4855" t="str">
        <f>IFERROR(-COS(RADIANS(DEGREES(ASIN(((SIN(RADIANS(M4855)))*$C$26)/(SQRT((((SIN(RADIANS(M4855)))*$C$26)^2)+(($C$22-$C$25-(((SIN(RADIANS(90-M4855)))*$C$26))-$C$23)^2))))))),"")</f>
        <v/>
      </c>
      <c r="P4855" t="e">
        <f>N4855</f>
        <v>#VALUE!</v>
      </c>
      <c r="R4855">
        <v>0</v>
      </c>
    </row>
    <row r="4856" spans="12:19" x14ac:dyDescent="0.25">
      <c r="L4856" t="str">
        <f t="shared" si="310"/>
        <v/>
      </c>
      <c r="M4856" t="str">
        <f t="shared" si="311"/>
        <v/>
      </c>
      <c r="N4856" t="e">
        <f>SIN(RADIANS(M4855))</f>
        <v>#VALUE!</v>
      </c>
      <c r="O4856" t="e">
        <f>SIN(RADIANS(DEGREES(ASIN(((SIN(RADIANS(M4855)))*$C$26)/(SQRT((((SIN(RADIANS(M4855)))*$C$26)^2)+(($C$22-$C$25-(((SIN(RADIANS(90-M4855)))*$C$26))-$C$23)^2)))))))</f>
        <v>#VALUE!</v>
      </c>
      <c r="P4856" t="e">
        <f>N4856</f>
        <v>#VALUE!</v>
      </c>
      <c r="R4856">
        <f>$C$6</f>
        <v>1333.5</v>
      </c>
    </row>
    <row r="4857" spans="12:19" x14ac:dyDescent="0.25">
      <c r="L4857" t="str">
        <f t="shared" si="310"/>
        <v/>
      </c>
      <c r="M4857" t="str">
        <f t="shared" si="311"/>
        <v/>
      </c>
      <c r="N4857">
        <v>0</v>
      </c>
      <c r="O4857" t="e">
        <f>$C$23*O4856</f>
        <v>#VALUE!</v>
      </c>
      <c r="P4857" t="e">
        <f>$C$22*P4856</f>
        <v>#VALUE!</v>
      </c>
      <c r="R4857">
        <f>$C$20*$C$6</f>
        <v>25325.832000000002</v>
      </c>
    </row>
    <row r="4858" spans="12:19" x14ac:dyDescent="0.25">
      <c r="L4858" t="str">
        <f t="shared" si="310"/>
        <v/>
      </c>
      <c r="M4858" t="str">
        <f t="shared" si="311"/>
        <v/>
      </c>
    </row>
    <row r="4859" spans="12:19" x14ac:dyDescent="0.25">
      <c r="L4859" t="str">
        <f t="shared" si="310"/>
        <v/>
      </c>
      <c r="M4859" t="str">
        <f t="shared" si="311"/>
        <v/>
      </c>
      <c r="N4859" t="e">
        <f t="array" ref="N4859:P4861">MINVERSE(N4855:P4857)</f>
        <v>#VALUE!</v>
      </c>
      <c r="O4859" t="e">
        <v>#VALUE!</v>
      </c>
      <c r="P4859" t="e">
        <v>#VALUE!</v>
      </c>
      <c r="R4859" t="e">
        <f t="array" ref="R4859:R4861">MMULT(N4859:P4861,R4855:R4857)</f>
        <v>#VALUE!</v>
      </c>
      <c r="S4859" t="s">
        <v>35</v>
      </c>
    </row>
    <row r="4860" spans="12:19" x14ac:dyDescent="0.25">
      <c r="L4860" t="str">
        <f t="shared" si="310"/>
        <v/>
      </c>
      <c r="M4860" t="str">
        <f t="shared" si="311"/>
        <v/>
      </c>
      <c r="N4860" t="e">
        <v>#VALUE!</v>
      </c>
      <c r="O4860" t="e">
        <v>#VALUE!</v>
      </c>
      <c r="P4860" t="e">
        <v>#VALUE!</v>
      </c>
      <c r="R4860" t="e">
        <v>#VALUE!</v>
      </c>
      <c r="S4860" t="s">
        <v>35</v>
      </c>
    </row>
    <row r="4861" spans="12:19" x14ac:dyDescent="0.25">
      <c r="L4861" t="str">
        <f t="shared" si="310"/>
        <v/>
      </c>
      <c r="M4861" t="str">
        <f t="shared" si="311"/>
        <v/>
      </c>
      <c r="N4861" t="e">
        <v>#VALUE!</v>
      </c>
      <c r="O4861" t="e">
        <v>#VALUE!</v>
      </c>
      <c r="P4861" t="e">
        <v>#VALUE!</v>
      </c>
      <c r="R4861" t="e">
        <v>#VALUE!</v>
      </c>
      <c r="S4861" t="s">
        <v>35</v>
      </c>
    </row>
    <row r="4862" spans="12:19" x14ac:dyDescent="0.25">
      <c r="L4862" t="str">
        <f t="shared" si="310"/>
        <v/>
      </c>
      <c r="M4862" t="str">
        <f t="shared" si="311"/>
        <v/>
      </c>
    </row>
    <row r="4863" spans="12:19" x14ac:dyDescent="0.25">
      <c r="L4863" t="str">
        <f t="shared" si="310"/>
        <v/>
      </c>
      <c r="M4863" t="str">
        <f t="shared" si="311"/>
        <v/>
      </c>
    </row>
    <row r="4864" spans="12:19" x14ac:dyDescent="0.25">
      <c r="L4864" t="str">
        <f t="shared" si="310"/>
        <v/>
      </c>
      <c r="M4864" t="str">
        <f t="shared" si="311"/>
        <v/>
      </c>
      <c r="N4864" t="s">
        <v>32</v>
      </c>
      <c r="O4864" t="s">
        <v>33</v>
      </c>
      <c r="P4864" t="s">
        <v>34</v>
      </c>
    </row>
    <row r="4865" spans="12:19" x14ac:dyDescent="0.25">
      <c r="L4865" t="str">
        <f t="shared" si="310"/>
        <v/>
      </c>
      <c r="M4865" t="str">
        <f t="shared" si="311"/>
        <v/>
      </c>
      <c r="N4865" t="e">
        <f>COS(RADIANS(M4865))</f>
        <v>#VALUE!</v>
      </c>
      <c r="O4865" t="str">
        <f>IFERROR(-COS(RADIANS(DEGREES(ASIN(((SIN(RADIANS(M4865)))*$C$26)/(SQRT((((SIN(RADIANS(M4865)))*$C$26)^2)+(($C$22-$C$25-(((SIN(RADIANS(90-M4865)))*$C$26))-$C$23)^2))))))),"")</f>
        <v/>
      </c>
      <c r="P4865" t="e">
        <f>N4865</f>
        <v>#VALUE!</v>
      </c>
      <c r="R4865">
        <v>0</v>
      </c>
    </row>
    <row r="4866" spans="12:19" x14ac:dyDescent="0.25">
      <c r="L4866" t="str">
        <f t="shared" si="310"/>
        <v/>
      </c>
      <c r="M4866" t="str">
        <f t="shared" si="311"/>
        <v/>
      </c>
      <c r="N4866" t="e">
        <f>SIN(RADIANS(M4865))</f>
        <v>#VALUE!</v>
      </c>
      <c r="O4866" t="e">
        <f>SIN(RADIANS(DEGREES(ASIN(((SIN(RADIANS(M4865)))*$C$26)/(SQRT((((SIN(RADIANS(M4865)))*$C$26)^2)+(($C$22-$C$25-(((SIN(RADIANS(90-M4865)))*$C$26))-$C$23)^2)))))))</f>
        <v>#VALUE!</v>
      </c>
      <c r="P4866" t="e">
        <f>N4866</f>
        <v>#VALUE!</v>
      </c>
      <c r="R4866">
        <f>$C$6</f>
        <v>1333.5</v>
      </c>
    </row>
    <row r="4867" spans="12:19" x14ac:dyDescent="0.25">
      <c r="L4867" t="str">
        <f t="shared" si="310"/>
        <v/>
      </c>
      <c r="M4867" t="str">
        <f t="shared" si="311"/>
        <v/>
      </c>
      <c r="N4867">
        <v>0</v>
      </c>
      <c r="O4867" t="e">
        <f>$C$23*O4866</f>
        <v>#VALUE!</v>
      </c>
      <c r="P4867" t="e">
        <f>$C$22*P4866</f>
        <v>#VALUE!</v>
      </c>
      <c r="R4867">
        <f>$C$20*$C$6</f>
        <v>25325.832000000002</v>
      </c>
    </row>
    <row r="4868" spans="12:19" x14ac:dyDescent="0.25">
      <c r="L4868" t="str">
        <f t="shared" si="310"/>
        <v/>
      </c>
      <c r="M4868" t="str">
        <f t="shared" si="311"/>
        <v/>
      </c>
    </row>
    <row r="4869" spans="12:19" x14ac:dyDescent="0.25">
      <c r="L4869" t="str">
        <f t="shared" si="310"/>
        <v/>
      </c>
      <c r="M4869" t="str">
        <f t="shared" si="311"/>
        <v/>
      </c>
      <c r="N4869" t="e">
        <f t="array" ref="N4869:P4871">MINVERSE(N4865:P4867)</f>
        <v>#VALUE!</v>
      </c>
      <c r="O4869" t="e">
        <v>#VALUE!</v>
      </c>
      <c r="P4869" t="e">
        <v>#VALUE!</v>
      </c>
      <c r="R4869" t="e">
        <f t="array" ref="R4869:R4871">MMULT(N4869:P4871,R4865:R4867)</f>
        <v>#VALUE!</v>
      </c>
      <c r="S4869" t="s">
        <v>35</v>
      </c>
    </row>
    <row r="4870" spans="12:19" x14ac:dyDescent="0.25">
      <c r="L4870" t="str">
        <f t="shared" si="310"/>
        <v/>
      </c>
      <c r="M4870" t="str">
        <f t="shared" si="311"/>
        <v/>
      </c>
      <c r="N4870" t="e">
        <v>#VALUE!</v>
      </c>
      <c r="O4870" t="e">
        <v>#VALUE!</v>
      </c>
      <c r="P4870" t="e">
        <v>#VALUE!</v>
      </c>
      <c r="R4870" t="e">
        <v>#VALUE!</v>
      </c>
      <c r="S4870" t="s">
        <v>35</v>
      </c>
    </row>
    <row r="4871" spans="12:19" x14ac:dyDescent="0.25">
      <c r="L4871" t="str">
        <f t="shared" si="310"/>
        <v/>
      </c>
      <c r="M4871" t="str">
        <f t="shared" si="311"/>
        <v/>
      </c>
      <c r="N4871" t="e">
        <v>#VALUE!</v>
      </c>
      <c r="O4871" t="e">
        <v>#VALUE!</v>
      </c>
      <c r="P4871" t="e">
        <v>#VALUE!</v>
      </c>
      <c r="R4871" t="e">
        <v>#VALUE!</v>
      </c>
      <c r="S4871" t="s">
        <v>35</v>
      </c>
    </row>
    <row r="4872" spans="12:19" x14ac:dyDescent="0.25">
      <c r="L4872" t="str">
        <f t="shared" si="310"/>
        <v/>
      </c>
      <c r="M4872" t="str">
        <f t="shared" si="311"/>
        <v/>
      </c>
    </row>
    <row r="4873" spans="12:19" x14ac:dyDescent="0.25">
      <c r="L4873" t="str">
        <f t="shared" si="310"/>
        <v/>
      </c>
      <c r="M4873" t="str">
        <f t="shared" si="311"/>
        <v/>
      </c>
    </row>
    <row r="4874" spans="12:19" x14ac:dyDescent="0.25">
      <c r="L4874" t="str">
        <f t="shared" si="310"/>
        <v/>
      </c>
      <c r="M4874" t="str">
        <f t="shared" si="311"/>
        <v/>
      </c>
      <c r="N4874" t="s">
        <v>32</v>
      </c>
      <c r="O4874" t="s">
        <v>33</v>
      </c>
      <c r="P4874" t="s">
        <v>34</v>
      </c>
    </row>
    <row r="4875" spans="12:19" x14ac:dyDescent="0.25">
      <c r="L4875" t="str">
        <f t="shared" si="310"/>
        <v/>
      </c>
      <c r="M4875" t="str">
        <f t="shared" si="311"/>
        <v/>
      </c>
      <c r="N4875" t="e">
        <f>COS(RADIANS(M4875))</f>
        <v>#VALUE!</v>
      </c>
      <c r="O4875" t="str">
        <f>IFERROR(-COS(RADIANS(DEGREES(ASIN(((SIN(RADIANS(M4875)))*$C$26)/(SQRT((((SIN(RADIANS(M4875)))*$C$26)^2)+(($C$22-$C$25-(((SIN(RADIANS(90-M4875)))*$C$26))-$C$23)^2))))))),"")</f>
        <v/>
      </c>
      <c r="P4875" t="e">
        <f>N4875</f>
        <v>#VALUE!</v>
      </c>
      <c r="R4875">
        <v>0</v>
      </c>
    </row>
    <row r="4876" spans="12:19" x14ac:dyDescent="0.25">
      <c r="L4876" t="str">
        <f t="shared" ref="L4876:L4939" si="312">IF(M4876="","",L4866+1)</f>
        <v/>
      </c>
      <c r="M4876" t="str">
        <f t="shared" si="311"/>
        <v/>
      </c>
      <c r="N4876" t="e">
        <f>SIN(RADIANS(M4875))</f>
        <v>#VALUE!</v>
      </c>
      <c r="O4876" t="e">
        <f>SIN(RADIANS(DEGREES(ASIN(((SIN(RADIANS(M4875)))*$C$26)/(SQRT((((SIN(RADIANS(M4875)))*$C$26)^2)+(($C$22-$C$25-(((SIN(RADIANS(90-M4875)))*$C$26))-$C$23)^2)))))))</f>
        <v>#VALUE!</v>
      </c>
      <c r="P4876" t="e">
        <f>N4876</f>
        <v>#VALUE!</v>
      </c>
      <c r="R4876">
        <f>$C$6</f>
        <v>1333.5</v>
      </c>
    </row>
    <row r="4877" spans="12:19" x14ac:dyDescent="0.25">
      <c r="L4877" t="str">
        <f t="shared" si="312"/>
        <v/>
      </c>
      <c r="M4877" t="str">
        <f t="shared" si="311"/>
        <v/>
      </c>
      <c r="N4877">
        <v>0</v>
      </c>
      <c r="O4877" t="e">
        <f>$C$23*O4876</f>
        <v>#VALUE!</v>
      </c>
      <c r="P4877" t="e">
        <f>$C$22*P4876</f>
        <v>#VALUE!</v>
      </c>
      <c r="R4877">
        <f>$C$20*$C$6</f>
        <v>25325.832000000002</v>
      </c>
    </row>
    <row r="4878" spans="12:19" x14ac:dyDescent="0.25">
      <c r="L4878" t="str">
        <f t="shared" si="312"/>
        <v/>
      </c>
      <c r="M4878" t="str">
        <f t="shared" si="311"/>
        <v/>
      </c>
    </row>
    <row r="4879" spans="12:19" x14ac:dyDescent="0.25">
      <c r="L4879" t="str">
        <f t="shared" si="312"/>
        <v/>
      </c>
      <c r="M4879" t="str">
        <f t="shared" si="311"/>
        <v/>
      </c>
      <c r="N4879" t="e">
        <f t="array" ref="N4879:P4881">MINVERSE(N4875:P4877)</f>
        <v>#VALUE!</v>
      </c>
      <c r="O4879" t="e">
        <v>#VALUE!</v>
      </c>
      <c r="P4879" t="e">
        <v>#VALUE!</v>
      </c>
      <c r="R4879" t="e">
        <f t="array" ref="R4879:R4881">MMULT(N4879:P4881,R4875:R4877)</f>
        <v>#VALUE!</v>
      </c>
      <c r="S4879" t="s">
        <v>35</v>
      </c>
    </row>
    <row r="4880" spans="12:19" x14ac:dyDescent="0.25">
      <c r="L4880" t="str">
        <f t="shared" si="312"/>
        <v/>
      </c>
      <c r="M4880" t="str">
        <f t="shared" si="311"/>
        <v/>
      </c>
      <c r="N4880" t="e">
        <v>#VALUE!</v>
      </c>
      <c r="O4880" t="e">
        <v>#VALUE!</v>
      </c>
      <c r="P4880" t="e">
        <v>#VALUE!</v>
      </c>
      <c r="R4880" t="e">
        <v>#VALUE!</v>
      </c>
      <c r="S4880" t="s">
        <v>35</v>
      </c>
    </row>
    <row r="4881" spans="12:19" x14ac:dyDescent="0.25">
      <c r="L4881" t="str">
        <f t="shared" si="312"/>
        <v/>
      </c>
      <c r="M4881" t="str">
        <f t="shared" si="311"/>
        <v/>
      </c>
      <c r="N4881" t="e">
        <v>#VALUE!</v>
      </c>
      <c r="O4881" t="e">
        <v>#VALUE!</v>
      </c>
      <c r="P4881" t="e">
        <v>#VALUE!</v>
      </c>
      <c r="R4881" t="e">
        <v>#VALUE!</v>
      </c>
      <c r="S4881" t="s">
        <v>35</v>
      </c>
    </row>
    <row r="4882" spans="12:19" x14ac:dyDescent="0.25">
      <c r="L4882" t="str">
        <f t="shared" si="312"/>
        <v/>
      </c>
      <c r="M4882" t="str">
        <f t="shared" si="311"/>
        <v/>
      </c>
    </row>
    <row r="4883" spans="12:19" x14ac:dyDescent="0.25">
      <c r="L4883" t="str">
        <f t="shared" si="312"/>
        <v/>
      </c>
      <c r="M4883" t="str">
        <f t="shared" si="311"/>
        <v/>
      </c>
    </row>
    <row r="4884" spans="12:19" x14ac:dyDescent="0.25">
      <c r="L4884" t="str">
        <f t="shared" si="312"/>
        <v/>
      </c>
      <c r="M4884" t="str">
        <f t="shared" si="311"/>
        <v/>
      </c>
      <c r="N4884" t="s">
        <v>32</v>
      </c>
      <c r="O4884" t="s">
        <v>33</v>
      </c>
      <c r="P4884" t="s">
        <v>34</v>
      </c>
    </row>
    <row r="4885" spans="12:19" x14ac:dyDescent="0.25">
      <c r="L4885" t="str">
        <f t="shared" si="312"/>
        <v/>
      </c>
      <c r="M4885" t="str">
        <f t="shared" si="311"/>
        <v/>
      </c>
      <c r="N4885" t="e">
        <f>COS(RADIANS(M4885))</f>
        <v>#VALUE!</v>
      </c>
      <c r="O4885" t="str">
        <f>IFERROR(-COS(RADIANS(DEGREES(ASIN(((SIN(RADIANS(M4885)))*$C$26)/(SQRT((((SIN(RADIANS(M4885)))*$C$26)^2)+(($C$22-$C$25-(((SIN(RADIANS(90-M4885)))*$C$26))-$C$23)^2))))))),"")</f>
        <v/>
      </c>
      <c r="P4885" t="e">
        <f>N4885</f>
        <v>#VALUE!</v>
      </c>
      <c r="R4885">
        <v>0</v>
      </c>
    </row>
    <row r="4886" spans="12:19" x14ac:dyDescent="0.25">
      <c r="L4886" t="str">
        <f t="shared" si="312"/>
        <v/>
      </c>
      <c r="M4886" t="str">
        <f t="shared" si="311"/>
        <v/>
      </c>
      <c r="N4886" t="e">
        <f>SIN(RADIANS(M4885))</f>
        <v>#VALUE!</v>
      </c>
      <c r="O4886" t="e">
        <f>SIN(RADIANS(DEGREES(ASIN(((SIN(RADIANS(M4885)))*$C$26)/(SQRT((((SIN(RADIANS(M4885)))*$C$26)^2)+(($C$22-$C$25-(((SIN(RADIANS(90-M4885)))*$C$26))-$C$23)^2)))))))</f>
        <v>#VALUE!</v>
      </c>
      <c r="P4886" t="e">
        <f>N4886</f>
        <v>#VALUE!</v>
      </c>
      <c r="R4886">
        <f>$C$6</f>
        <v>1333.5</v>
      </c>
    </row>
    <row r="4887" spans="12:19" x14ac:dyDescent="0.25">
      <c r="L4887" t="str">
        <f t="shared" si="312"/>
        <v/>
      </c>
      <c r="M4887" t="str">
        <f t="shared" si="311"/>
        <v/>
      </c>
      <c r="N4887">
        <v>0</v>
      </c>
      <c r="O4887" t="e">
        <f>$C$23*O4886</f>
        <v>#VALUE!</v>
      </c>
      <c r="P4887" t="e">
        <f>$C$22*P4886</f>
        <v>#VALUE!</v>
      </c>
      <c r="R4887">
        <f>$C$20*$C$6</f>
        <v>25325.832000000002</v>
      </c>
    </row>
    <row r="4888" spans="12:19" x14ac:dyDescent="0.25">
      <c r="L4888" t="str">
        <f t="shared" si="312"/>
        <v/>
      </c>
      <c r="M4888" t="str">
        <f t="shared" si="311"/>
        <v/>
      </c>
    </row>
    <row r="4889" spans="12:19" x14ac:dyDescent="0.25">
      <c r="L4889" t="str">
        <f t="shared" si="312"/>
        <v/>
      </c>
      <c r="M4889" t="str">
        <f t="shared" si="311"/>
        <v/>
      </c>
      <c r="N4889" t="e">
        <f t="array" ref="N4889:P4891">MINVERSE(N4885:P4887)</f>
        <v>#VALUE!</v>
      </c>
      <c r="O4889" t="e">
        <v>#VALUE!</v>
      </c>
      <c r="P4889" t="e">
        <v>#VALUE!</v>
      </c>
      <c r="R4889" t="e">
        <f t="array" ref="R4889:R4891">MMULT(N4889:P4891,R4885:R4887)</f>
        <v>#VALUE!</v>
      </c>
      <c r="S4889" t="s">
        <v>35</v>
      </c>
    </row>
    <row r="4890" spans="12:19" x14ac:dyDescent="0.25">
      <c r="L4890" t="str">
        <f t="shared" si="312"/>
        <v/>
      </c>
      <c r="M4890" t="str">
        <f t="shared" si="311"/>
        <v/>
      </c>
      <c r="N4890" t="e">
        <v>#VALUE!</v>
      </c>
      <c r="O4890" t="e">
        <v>#VALUE!</v>
      </c>
      <c r="P4890" t="e">
        <v>#VALUE!</v>
      </c>
      <c r="R4890" t="e">
        <v>#VALUE!</v>
      </c>
      <c r="S4890" t="s">
        <v>35</v>
      </c>
    </row>
    <row r="4891" spans="12:19" x14ac:dyDescent="0.25">
      <c r="L4891" t="str">
        <f t="shared" si="312"/>
        <v/>
      </c>
      <c r="M4891" t="str">
        <f t="shared" si="311"/>
        <v/>
      </c>
      <c r="N4891" t="e">
        <v>#VALUE!</v>
      </c>
      <c r="O4891" t="e">
        <v>#VALUE!</v>
      </c>
      <c r="P4891" t="e">
        <v>#VALUE!</v>
      </c>
      <c r="R4891" t="e">
        <v>#VALUE!</v>
      </c>
      <c r="S4891" t="s">
        <v>35</v>
      </c>
    </row>
    <row r="4892" spans="12:19" x14ac:dyDescent="0.25">
      <c r="L4892" t="str">
        <f t="shared" si="312"/>
        <v/>
      </c>
      <c r="M4892" t="str">
        <f t="shared" si="311"/>
        <v/>
      </c>
    </row>
    <row r="4893" spans="12:19" x14ac:dyDescent="0.25">
      <c r="L4893" t="str">
        <f t="shared" si="312"/>
        <v/>
      </c>
      <c r="M4893" t="str">
        <f t="shared" si="311"/>
        <v/>
      </c>
    </row>
    <row r="4894" spans="12:19" x14ac:dyDescent="0.25">
      <c r="L4894" t="str">
        <f t="shared" si="312"/>
        <v/>
      </c>
      <c r="M4894" t="str">
        <f t="shared" si="311"/>
        <v/>
      </c>
      <c r="N4894" t="s">
        <v>32</v>
      </c>
      <c r="O4894" t="s">
        <v>33</v>
      </c>
      <c r="P4894" t="s">
        <v>34</v>
      </c>
    </row>
    <row r="4895" spans="12:19" x14ac:dyDescent="0.25">
      <c r="L4895" t="str">
        <f t="shared" si="312"/>
        <v/>
      </c>
      <c r="M4895" t="str">
        <f t="shared" si="311"/>
        <v/>
      </c>
      <c r="N4895" t="e">
        <f>COS(RADIANS(M4895))</f>
        <v>#VALUE!</v>
      </c>
      <c r="O4895" t="str">
        <f>IFERROR(-COS(RADIANS(DEGREES(ASIN(((SIN(RADIANS(M4895)))*$C$26)/(SQRT((((SIN(RADIANS(M4895)))*$C$26)^2)+(($C$22-$C$25-(((SIN(RADIANS(90-M4895)))*$C$26))-$C$23)^2))))))),"")</f>
        <v/>
      </c>
      <c r="P4895" t="e">
        <f>N4895</f>
        <v>#VALUE!</v>
      </c>
      <c r="R4895">
        <v>0</v>
      </c>
    </row>
    <row r="4896" spans="12:19" x14ac:dyDescent="0.25">
      <c r="L4896" t="str">
        <f t="shared" si="312"/>
        <v/>
      </c>
      <c r="M4896" t="str">
        <f t="shared" si="311"/>
        <v/>
      </c>
      <c r="N4896" t="e">
        <f>SIN(RADIANS(M4895))</f>
        <v>#VALUE!</v>
      </c>
      <c r="O4896" t="e">
        <f>SIN(RADIANS(DEGREES(ASIN(((SIN(RADIANS(M4895)))*$C$26)/(SQRT((((SIN(RADIANS(M4895)))*$C$26)^2)+(($C$22-$C$25-(((SIN(RADIANS(90-M4895)))*$C$26))-$C$23)^2)))))))</f>
        <v>#VALUE!</v>
      </c>
      <c r="P4896" t="e">
        <f>N4896</f>
        <v>#VALUE!</v>
      </c>
      <c r="R4896">
        <f>$C$6</f>
        <v>1333.5</v>
      </c>
    </row>
    <row r="4897" spans="12:19" x14ac:dyDescent="0.25">
      <c r="L4897" t="str">
        <f t="shared" si="312"/>
        <v/>
      </c>
      <c r="M4897" t="str">
        <f t="shared" si="311"/>
        <v/>
      </c>
      <c r="N4897">
        <v>0</v>
      </c>
      <c r="O4897" t="e">
        <f>$C$23*O4896</f>
        <v>#VALUE!</v>
      </c>
      <c r="P4897" t="e">
        <f>$C$22*P4896</f>
        <v>#VALUE!</v>
      </c>
      <c r="R4897">
        <f>$C$20*$C$6</f>
        <v>25325.832000000002</v>
      </c>
    </row>
    <row r="4898" spans="12:19" x14ac:dyDescent="0.25">
      <c r="L4898" t="str">
        <f t="shared" si="312"/>
        <v/>
      </c>
      <c r="M4898" t="str">
        <f t="shared" si="311"/>
        <v/>
      </c>
    </row>
    <row r="4899" spans="12:19" x14ac:dyDescent="0.25">
      <c r="L4899" t="str">
        <f t="shared" si="312"/>
        <v/>
      </c>
      <c r="M4899" t="str">
        <f t="shared" ref="M4899:M4962" si="313">IF(M4889="","",IF(((M4889+$O$61)&gt;=$O$49+($O$61/2)),"",(M4889+$O$61)))</f>
        <v/>
      </c>
      <c r="N4899" t="e">
        <f t="array" ref="N4899:P4901">MINVERSE(N4895:P4897)</f>
        <v>#VALUE!</v>
      </c>
      <c r="O4899" t="e">
        <v>#VALUE!</v>
      </c>
      <c r="P4899" t="e">
        <v>#VALUE!</v>
      </c>
      <c r="R4899" t="e">
        <f t="array" ref="R4899:R4901">MMULT(N4899:P4901,R4895:R4897)</f>
        <v>#VALUE!</v>
      </c>
      <c r="S4899" t="s">
        <v>35</v>
      </c>
    </row>
    <row r="4900" spans="12:19" x14ac:dyDescent="0.25">
      <c r="L4900" t="str">
        <f t="shared" si="312"/>
        <v/>
      </c>
      <c r="M4900" t="str">
        <f t="shared" si="313"/>
        <v/>
      </c>
      <c r="N4900" t="e">
        <v>#VALUE!</v>
      </c>
      <c r="O4900" t="e">
        <v>#VALUE!</v>
      </c>
      <c r="P4900" t="e">
        <v>#VALUE!</v>
      </c>
      <c r="R4900" t="e">
        <v>#VALUE!</v>
      </c>
      <c r="S4900" t="s">
        <v>35</v>
      </c>
    </row>
    <row r="4901" spans="12:19" x14ac:dyDescent="0.25">
      <c r="L4901" t="str">
        <f t="shared" si="312"/>
        <v/>
      </c>
      <c r="M4901" t="str">
        <f t="shared" si="313"/>
        <v/>
      </c>
      <c r="N4901" t="e">
        <v>#VALUE!</v>
      </c>
      <c r="O4901" t="e">
        <v>#VALUE!</v>
      </c>
      <c r="P4901" t="e">
        <v>#VALUE!</v>
      </c>
      <c r="R4901" t="e">
        <v>#VALUE!</v>
      </c>
      <c r="S4901" t="s">
        <v>35</v>
      </c>
    </row>
    <row r="4902" spans="12:19" x14ac:dyDescent="0.25">
      <c r="L4902" t="str">
        <f t="shared" si="312"/>
        <v/>
      </c>
      <c r="M4902" t="str">
        <f t="shared" si="313"/>
        <v/>
      </c>
    </row>
    <row r="4903" spans="12:19" x14ac:dyDescent="0.25">
      <c r="L4903" t="str">
        <f t="shared" si="312"/>
        <v/>
      </c>
      <c r="M4903" t="str">
        <f t="shared" si="313"/>
        <v/>
      </c>
    </row>
    <row r="4904" spans="12:19" x14ac:dyDescent="0.25">
      <c r="L4904" t="str">
        <f t="shared" si="312"/>
        <v/>
      </c>
      <c r="M4904" t="str">
        <f t="shared" si="313"/>
        <v/>
      </c>
      <c r="N4904" t="s">
        <v>32</v>
      </c>
      <c r="O4904" t="s">
        <v>33</v>
      </c>
      <c r="P4904" t="s">
        <v>34</v>
      </c>
    </row>
    <row r="4905" spans="12:19" x14ac:dyDescent="0.25">
      <c r="L4905" t="str">
        <f t="shared" si="312"/>
        <v/>
      </c>
      <c r="M4905" t="str">
        <f t="shared" si="313"/>
        <v/>
      </c>
      <c r="N4905" t="e">
        <f>COS(RADIANS(M4905))</f>
        <v>#VALUE!</v>
      </c>
      <c r="O4905" t="str">
        <f>IFERROR(-COS(RADIANS(DEGREES(ASIN(((SIN(RADIANS(M4905)))*$C$26)/(SQRT((((SIN(RADIANS(M4905)))*$C$26)^2)+(($C$22-$C$25-(((SIN(RADIANS(90-M4905)))*$C$26))-$C$23)^2))))))),"")</f>
        <v/>
      </c>
      <c r="P4905" t="e">
        <f>N4905</f>
        <v>#VALUE!</v>
      </c>
      <c r="R4905">
        <v>0</v>
      </c>
    </row>
    <row r="4906" spans="12:19" x14ac:dyDescent="0.25">
      <c r="L4906" t="str">
        <f t="shared" si="312"/>
        <v/>
      </c>
      <c r="M4906" t="str">
        <f t="shared" si="313"/>
        <v/>
      </c>
      <c r="N4906" t="e">
        <f>SIN(RADIANS(M4905))</f>
        <v>#VALUE!</v>
      </c>
      <c r="O4906" t="e">
        <f>SIN(RADIANS(DEGREES(ASIN(((SIN(RADIANS(M4905)))*$C$26)/(SQRT((((SIN(RADIANS(M4905)))*$C$26)^2)+(($C$22-$C$25-(((SIN(RADIANS(90-M4905)))*$C$26))-$C$23)^2)))))))</f>
        <v>#VALUE!</v>
      </c>
      <c r="P4906" t="e">
        <f>N4906</f>
        <v>#VALUE!</v>
      </c>
      <c r="R4906">
        <f>$C$6</f>
        <v>1333.5</v>
      </c>
    </row>
    <row r="4907" spans="12:19" x14ac:dyDescent="0.25">
      <c r="L4907" t="str">
        <f t="shared" si="312"/>
        <v/>
      </c>
      <c r="M4907" t="str">
        <f t="shared" si="313"/>
        <v/>
      </c>
      <c r="N4907">
        <v>0</v>
      </c>
      <c r="O4907" t="e">
        <f>$C$23*O4906</f>
        <v>#VALUE!</v>
      </c>
      <c r="P4907" t="e">
        <f>$C$22*P4906</f>
        <v>#VALUE!</v>
      </c>
      <c r="R4907">
        <f>$C$20*$C$6</f>
        <v>25325.832000000002</v>
      </c>
    </row>
    <row r="4908" spans="12:19" x14ac:dyDescent="0.25">
      <c r="L4908" t="str">
        <f t="shared" si="312"/>
        <v/>
      </c>
      <c r="M4908" t="str">
        <f t="shared" si="313"/>
        <v/>
      </c>
    </row>
    <row r="4909" spans="12:19" x14ac:dyDescent="0.25">
      <c r="L4909" t="str">
        <f t="shared" si="312"/>
        <v/>
      </c>
      <c r="M4909" t="str">
        <f t="shared" si="313"/>
        <v/>
      </c>
      <c r="N4909" t="e">
        <f t="array" ref="N4909:P4911">MINVERSE(N4905:P4907)</f>
        <v>#VALUE!</v>
      </c>
      <c r="O4909" t="e">
        <v>#VALUE!</v>
      </c>
      <c r="P4909" t="e">
        <v>#VALUE!</v>
      </c>
      <c r="R4909" t="e">
        <f t="array" ref="R4909:R4911">MMULT(N4909:P4911,R4905:R4907)</f>
        <v>#VALUE!</v>
      </c>
      <c r="S4909" t="s">
        <v>35</v>
      </c>
    </row>
    <row r="4910" spans="12:19" x14ac:dyDescent="0.25">
      <c r="L4910" t="str">
        <f t="shared" si="312"/>
        <v/>
      </c>
      <c r="M4910" t="str">
        <f t="shared" si="313"/>
        <v/>
      </c>
      <c r="N4910" t="e">
        <v>#VALUE!</v>
      </c>
      <c r="O4910" t="e">
        <v>#VALUE!</v>
      </c>
      <c r="P4910" t="e">
        <v>#VALUE!</v>
      </c>
      <c r="R4910" t="e">
        <v>#VALUE!</v>
      </c>
      <c r="S4910" t="s">
        <v>35</v>
      </c>
    </row>
    <row r="4911" spans="12:19" x14ac:dyDescent="0.25">
      <c r="L4911" t="str">
        <f t="shared" si="312"/>
        <v/>
      </c>
      <c r="M4911" t="str">
        <f t="shared" si="313"/>
        <v/>
      </c>
      <c r="N4911" t="e">
        <v>#VALUE!</v>
      </c>
      <c r="O4911" t="e">
        <v>#VALUE!</v>
      </c>
      <c r="P4911" t="e">
        <v>#VALUE!</v>
      </c>
      <c r="R4911" t="e">
        <v>#VALUE!</v>
      </c>
      <c r="S4911" t="s">
        <v>35</v>
      </c>
    </row>
    <row r="4912" spans="12:19" x14ac:dyDescent="0.25">
      <c r="L4912" t="str">
        <f t="shared" si="312"/>
        <v/>
      </c>
      <c r="M4912" t="str">
        <f t="shared" si="313"/>
        <v/>
      </c>
    </row>
    <row r="4913" spans="12:19" x14ac:dyDescent="0.25">
      <c r="L4913" t="str">
        <f t="shared" si="312"/>
        <v/>
      </c>
      <c r="M4913" t="str">
        <f t="shared" si="313"/>
        <v/>
      </c>
    </row>
    <row r="4914" spans="12:19" x14ac:dyDescent="0.25">
      <c r="L4914" t="str">
        <f t="shared" si="312"/>
        <v/>
      </c>
      <c r="M4914" t="str">
        <f t="shared" si="313"/>
        <v/>
      </c>
      <c r="N4914" t="s">
        <v>32</v>
      </c>
      <c r="O4914" t="s">
        <v>33</v>
      </c>
      <c r="P4914" t="s">
        <v>34</v>
      </c>
    </row>
    <row r="4915" spans="12:19" x14ac:dyDescent="0.25">
      <c r="L4915" t="str">
        <f t="shared" si="312"/>
        <v/>
      </c>
      <c r="M4915" t="str">
        <f t="shared" si="313"/>
        <v/>
      </c>
      <c r="N4915" t="e">
        <f>COS(RADIANS(M4915))</f>
        <v>#VALUE!</v>
      </c>
      <c r="O4915" t="str">
        <f>IFERROR(-COS(RADIANS(DEGREES(ASIN(((SIN(RADIANS(M4915)))*$C$26)/(SQRT((((SIN(RADIANS(M4915)))*$C$26)^2)+(($C$22-$C$25-(((SIN(RADIANS(90-M4915)))*$C$26))-$C$23)^2))))))),"")</f>
        <v/>
      </c>
      <c r="P4915" t="e">
        <f>N4915</f>
        <v>#VALUE!</v>
      </c>
      <c r="R4915">
        <v>0</v>
      </c>
    </row>
    <row r="4916" spans="12:19" x14ac:dyDescent="0.25">
      <c r="L4916" t="str">
        <f t="shared" si="312"/>
        <v/>
      </c>
      <c r="M4916" t="str">
        <f t="shared" si="313"/>
        <v/>
      </c>
      <c r="N4916" t="e">
        <f>SIN(RADIANS(M4915))</f>
        <v>#VALUE!</v>
      </c>
      <c r="O4916" t="e">
        <f>SIN(RADIANS(DEGREES(ASIN(((SIN(RADIANS(M4915)))*$C$26)/(SQRT((((SIN(RADIANS(M4915)))*$C$26)^2)+(($C$22-$C$25-(((SIN(RADIANS(90-M4915)))*$C$26))-$C$23)^2)))))))</f>
        <v>#VALUE!</v>
      </c>
      <c r="P4916" t="e">
        <f>N4916</f>
        <v>#VALUE!</v>
      </c>
      <c r="R4916">
        <f>$C$6</f>
        <v>1333.5</v>
      </c>
    </row>
    <row r="4917" spans="12:19" x14ac:dyDescent="0.25">
      <c r="L4917" t="str">
        <f t="shared" si="312"/>
        <v/>
      </c>
      <c r="M4917" t="str">
        <f t="shared" si="313"/>
        <v/>
      </c>
      <c r="N4917">
        <v>0</v>
      </c>
      <c r="O4917" t="e">
        <f>$C$23*O4916</f>
        <v>#VALUE!</v>
      </c>
      <c r="P4917" t="e">
        <f>$C$22*P4916</f>
        <v>#VALUE!</v>
      </c>
      <c r="R4917">
        <f>$C$20*$C$6</f>
        <v>25325.832000000002</v>
      </c>
    </row>
    <row r="4918" spans="12:19" x14ac:dyDescent="0.25">
      <c r="L4918" t="str">
        <f t="shared" si="312"/>
        <v/>
      </c>
      <c r="M4918" t="str">
        <f t="shared" si="313"/>
        <v/>
      </c>
    </row>
    <row r="4919" spans="12:19" x14ac:dyDescent="0.25">
      <c r="L4919" t="str">
        <f t="shared" si="312"/>
        <v/>
      </c>
      <c r="M4919" t="str">
        <f t="shared" si="313"/>
        <v/>
      </c>
      <c r="N4919" t="e">
        <f t="array" ref="N4919:P4921">MINVERSE(N4915:P4917)</f>
        <v>#VALUE!</v>
      </c>
      <c r="O4919" t="e">
        <v>#VALUE!</v>
      </c>
      <c r="P4919" t="e">
        <v>#VALUE!</v>
      </c>
      <c r="R4919" t="e">
        <f t="array" ref="R4919:R4921">MMULT(N4919:P4921,R4915:R4917)</f>
        <v>#VALUE!</v>
      </c>
      <c r="S4919" t="s">
        <v>35</v>
      </c>
    </row>
    <row r="4920" spans="12:19" x14ac:dyDescent="0.25">
      <c r="L4920" t="str">
        <f t="shared" si="312"/>
        <v/>
      </c>
      <c r="M4920" t="str">
        <f t="shared" si="313"/>
        <v/>
      </c>
      <c r="N4920" t="e">
        <v>#VALUE!</v>
      </c>
      <c r="O4920" t="e">
        <v>#VALUE!</v>
      </c>
      <c r="P4920" t="e">
        <v>#VALUE!</v>
      </c>
      <c r="R4920" t="e">
        <v>#VALUE!</v>
      </c>
      <c r="S4920" t="s">
        <v>35</v>
      </c>
    </row>
    <row r="4921" spans="12:19" x14ac:dyDescent="0.25">
      <c r="L4921" t="str">
        <f t="shared" si="312"/>
        <v/>
      </c>
      <c r="M4921" t="str">
        <f t="shared" si="313"/>
        <v/>
      </c>
      <c r="N4921" t="e">
        <v>#VALUE!</v>
      </c>
      <c r="O4921" t="e">
        <v>#VALUE!</v>
      </c>
      <c r="P4921" t="e">
        <v>#VALUE!</v>
      </c>
      <c r="R4921" t="e">
        <v>#VALUE!</v>
      </c>
      <c r="S4921" t="s">
        <v>35</v>
      </c>
    </row>
    <row r="4922" spans="12:19" x14ac:dyDescent="0.25">
      <c r="L4922" t="str">
        <f t="shared" si="312"/>
        <v/>
      </c>
      <c r="M4922" t="str">
        <f t="shared" si="313"/>
        <v/>
      </c>
    </row>
    <row r="4923" spans="12:19" x14ac:dyDescent="0.25">
      <c r="L4923" t="str">
        <f t="shared" si="312"/>
        <v/>
      </c>
      <c r="M4923" t="str">
        <f t="shared" si="313"/>
        <v/>
      </c>
    </row>
    <row r="4924" spans="12:19" x14ac:dyDescent="0.25">
      <c r="L4924" t="str">
        <f t="shared" si="312"/>
        <v/>
      </c>
      <c r="M4924" t="str">
        <f t="shared" si="313"/>
        <v/>
      </c>
      <c r="N4924" t="s">
        <v>32</v>
      </c>
      <c r="O4924" t="s">
        <v>33</v>
      </c>
      <c r="P4924" t="s">
        <v>34</v>
      </c>
    </row>
    <row r="4925" spans="12:19" x14ac:dyDescent="0.25">
      <c r="L4925" t="str">
        <f t="shared" si="312"/>
        <v/>
      </c>
      <c r="M4925" t="str">
        <f t="shared" si="313"/>
        <v/>
      </c>
      <c r="N4925" t="e">
        <f>COS(RADIANS(M4925))</f>
        <v>#VALUE!</v>
      </c>
      <c r="O4925" t="str">
        <f>IFERROR(-COS(RADIANS(DEGREES(ASIN(((SIN(RADIANS(M4925)))*$C$26)/(SQRT((((SIN(RADIANS(M4925)))*$C$26)^2)+(($C$22-$C$25-(((SIN(RADIANS(90-M4925)))*$C$26))-$C$23)^2))))))),"")</f>
        <v/>
      </c>
      <c r="P4925" t="e">
        <f>N4925</f>
        <v>#VALUE!</v>
      </c>
      <c r="R4925">
        <v>0</v>
      </c>
    </row>
    <row r="4926" spans="12:19" x14ac:dyDescent="0.25">
      <c r="L4926" t="str">
        <f t="shared" si="312"/>
        <v/>
      </c>
      <c r="M4926" t="str">
        <f t="shared" si="313"/>
        <v/>
      </c>
      <c r="N4926" t="e">
        <f>SIN(RADIANS(M4925))</f>
        <v>#VALUE!</v>
      </c>
      <c r="O4926" t="e">
        <f>SIN(RADIANS(DEGREES(ASIN(((SIN(RADIANS(M4925)))*$C$26)/(SQRT((((SIN(RADIANS(M4925)))*$C$26)^2)+(($C$22-$C$25-(((SIN(RADIANS(90-M4925)))*$C$26))-$C$23)^2)))))))</f>
        <v>#VALUE!</v>
      </c>
      <c r="P4926" t="e">
        <f>N4926</f>
        <v>#VALUE!</v>
      </c>
      <c r="R4926">
        <f>$C$6</f>
        <v>1333.5</v>
      </c>
    </row>
    <row r="4927" spans="12:19" x14ac:dyDescent="0.25">
      <c r="L4927" t="str">
        <f t="shared" si="312"/>
        <v/>
      </c>
      <c r="M4927" t="str">
        <f t="shared" si="313"/>
        <v/>
      </c>
      <c r="N4927">
        <v>0</v>
      </c>
      <c r="O4927" t="e">
        <f>$C$23*O4926</f>
        <v>#VALUE!</v>
      </c>
      <c r="P4927" t="e">
        <f>$C$22*P4926</f>
        <v>#VALUE!</v>
      </c>
      <c r="R4927">
        <f>$C$20*$C$6</f>
        <v>25325.832000000002</v>
      </c>
    </row>
    <row r="4928" spans="12:19" x14ac:dyDescent="0.25">
      <c r="L4928" t="str">
        <f t="shared" si="312"/>
        <v/>
      </c>
      <c r="M4928" t="str">
        <f t="shared" si="313"/>
        <v/>
      </c>
    </row>
    <row r="4929" spans="12:19" x14ac:dyDescent="0.25">
      <c r="L4929" t="str">
        <f t="shared" si="312"/>
        <v/>
      </c>
      <c r="M4929" t="str">
        <f t="shared" si="313"/>
        <v/>
      </c>
      <c r="N4929" t="e">
        <f t="array" ref="N4929:P4931">MINVERSE(N4925:P4927)</f>
        <v>#VALUE!</v>
      </c>
      <c r="O4929" t="e">
        <v>#VALUE!</v>
      </c>
      <c r="P4929" t="e">
        <v>#VALUE!</v>
      </c>
      <c r="R4929" t="e">
        <f t="array" ref="R4929:R4931">MMULT(N4929:P4931,R4925:R4927)</f>
        <v>#VALUE!</v>
      </c>
      <c r="S4929" t="s">
        <v>35</v>
      </c>
    </row>
    <row r="4930" spans="12:19" x14ac:dyDescent="0.25">
      <c r="L4930" t="str">
        <f t="shared" si="312"/>
        <v/>
      </c>
      <c r="M4930" t="str">
        <f t="shared" si="313"/>
        <v/>
      </c>
      <c r="N4930" t="e">
        <v>#VALUE!</v>
      </c>
      <c r="O4930" t="e">
        <v>#VALUE!</v>
      </c>
      <c r="P4930" t="e">
        <v>#VALUE!</v>
      </c>
      <c r="R4930" t="e">
        <v>#VALUE!</v>
      </c>
      <c r="S4930" t="s">
        <v>35</v>
      </c>
    </row>
    <row r="4931" spans="12:19" x14ac:dyDescent="0.25">
      <c r="L4931" t="str">
        <f t="shared" si="312"/>
        <v/>
      </c>
      <c r="M4931" t="str">
        <f t="shared" si="313"/>
        <v/>
      </c>
      <c r="N4931" t="e">
        <v>#VALUE!</v>
      </c>
      <c r="O4931" t="e">
        <v>#VALUE!</v>
      </c>
      <c r="P4931" t="e">
        <v>#VALUE!</v>
      </c>
      <c r="R4931" t="e">
        <v>#VALUE!</v>
      </c>
      <c r="S4931" t="s">
        <v>35</v>
      </c>
    </row>
    <row r="4932" spans="12:19" x14ac:dyDescent="0.25">
      <c r="L4932" t="str">
        <f t="shared" si="312"/>
        <v/>
      </c>
      <c r="M4932" t="str">
        <f t="shared" si="313"/>
        <v/>
      </c>
    </row>
    <row r="4933" spans="12:19" x14ac:dyDescent="0.25">
      <c r="L4933" t="str">
        <f t="shared" si="312"/>
        <v/>
      </c>
      <c r="M4933" t="str">
        <f t="shared" si="313"/>
        <v/>
      </c>
    </row>
    <row r="4934" spans="12:19" x14ac:dyDescent="0.25">
      <c r="L4934" t="str">
        <f t="shared" si="312"/>
        <v/>
      </c>
      <c r="M4934" t="str">
        <f t="shared" si="313"/>
        <v/>
      </c>
      <c r="N4934" t="s">
        <v>32</v>
      </c>
      <c r="O4934" t="s">
        <v>33</v>
      </c>
      <c r="P4934" t="s">
        <v>34</v>
      </c>
    </row>
    <row r="4935" spans="12:19" x14ac:dyDescent="0.25">
      <c r="L4935" t="str">
        <f t="shared" si="312"/>
        <v/>
      </c>
      <c r="M4935" t="str">
        <f t="shared" si="313"/>
        <v/>
      </c>
      <c r="N4935" t="e">
        <f>COS(RADIANS(M4935))</f>
        <v>#VALUE!</v>
      </c>
      <c r="O4935" t="str">
        <f>IFERROR(-COS(RADIANS(DEGREES(ASIN(((SIN(RADIANS(M4935)))*$C$26)/(SQRT((((SIN(RADIANS(M4935)))*$C$26)^2)+(($C$22-$C$25-(((SIN(RADIANS(90-M4935)))*$C$26))-$C$23)^2))))))),"")</f>
        <v/>
      </c>
      <c r="P4935" t="e">
        <f>N4935</f>
        <v>#VALUE!</v>
      </c>
      <c r="R4935">
        <v>0</v>
      </c>
    </row>
    <row r="4936" spans="12:19" x14ac:dyDescent="0.25">
      <c r="L4936" t="str">
        <f t="shared" si="312"/>
        <v/>
      </c>
      <c r="M4936" t="str">
        <f t="shared" si="313"/>
        <v/>
      </c>
      <c r="N4936" t="e">
        <f>SIN(RADIANS(M4935))</f>
        <v>#VALUE!</v>
      </c>
      <c r="O4936" t="e">
        <f>SIN(RADIANS(DEGREES(ASIN(((SIN(RADIANS(M4935)))*$C$26)/(SQRT((((SIN(RADIANS(M4935)))*$C$26)^2)+(($C$22-$C$25-(((SIN(RADIANS(90-M4935)))*$C$26))-$C$23)^2)))))))</f>
        <v>#VALUE!</v>
      </c>
      <c r="P4936" t="e">
        <f>N4936</f>
        <v>#VALUE!</v>
      </c>
      <c r="R4936">
        <f>$C$6</f>
        <v>1333.5</v>
      </c>
    </row>
    <row r="4937" spans="12:19" x14ac:dyDescent="0.25">
      <c r="L4937" t="str">
        <f t="shared" si="312"/>
        <v/>
      </c>
      <c r="M4937" t="str">
        <f t="shared" si="313"/>
        <v/>
      </c>
      <c r="N4937">
        <v>0</v>
      </c>
      <c r="O4937" t="e">
        <f>$C$23*O4936</f>
        <v>#VALUE!</v>
      </c>
      <c r="P4937" t="e">
        <f>$C$22*P4936</f>
        <v>#VALUE!</v>
      </c>
      <c r="R4937">
        <f>$C$20*$C$6</f>
        <v>25325.832000000002</v>
      </c>
    </row>
    <row r="4938" spans="12:19" x14ac:dyDescent="0.25">
      <c r="L4938" t="str">
        <f t="shared" si="312"/>
        <v/>
      </c>
      <c r="M4938" t="str">
        <f t="shared" si="313"/>
        <v/>
      </c>
    </row>
    <row r="4939" spans="12:19" x14ac:dyDescent="0.25">
      <c r="L4939" t="str">
        <f t="shared" si="312"/>
        <v/>
      </c>
      <c r="M4939" t="str">
        <f t="shared" si="313"/>
        <v/>
      </c>
      <c r="N4939" t="e">
        <f t="array" ref="N4939:P4941">MINVERSE(N4935:P4937)</f>
        <v>#VALUE!</v>
      </c>
      <c r="O4939" t="e">
        <v>#VALUE!</v>
      </c>
      <c r="P4939" t="e">
        <v>#VALUE!</v>
      </c>
      <c r="R4939" t="e">
        <f t="array" ref="R4939:R4941">MMULT(N4939:P4941,R4935:R4937)</f>
        <v>#VALUE!</v>
      </c>
      <c r="S4939" t="s">
        <v>35</v>
      </c>
    </row>
    <row r="4940" spans="12:19" x14ac:dyDescent="0.25">
      <c r="L4940" t="str">
        <f t="shared" ref="L4940:L5003" si="314">IF(M4940="","",L4930+1)</f>
        <v/>
      </c>
      <c r="M4940" t="str">
        <f t="shared" si="313"/>
        <v/>
      </c>
      <c r="N4940" t="e">
        <v>#VALUE!</v>
      </c>
      <c r="O4940" t="e">
        <v>#VALUE!</v>
      </c>
      <c r="P4940" t="e">
        <v>#VALUE!</v>
      </c>
      <c r="R4940" t="e">
        <v>#VALUE!</v>
      </c>
      <c r="S4940" t="s">
        <v>35</v>
      </c>
    </row>
    <row r="4941" spans="12:19" x14ac:dyDescent="0.25">
      <c r="L4941" t="str">
        <f t="shared" si="314"/>
        <v/>
      </c>
      <c r="M4941" t="str">
        <f t="shared" si="313"/>
        <v/>
      </c>
      <c r="N4941" t="e">
        <v>#VALUE!</v>
      </c>
      <c r="O4941" t="e">
        <v>#VALUE!</v>
      </c>
      <c r="P4941" t="e">
        <v>#VALUE!</v>
      </c>
      <c r="R4941" t="e">
        <v>#VALUE!</v>
      </c>
      <c r="S4941" t="s">
        <v>35</v>
      </c>
    </row>
    <row r="4942" spans="12:19" x14ac:dyDescent="0.25">
      <c r="L4942" t="str">
        <f t="shared" si="314"/>
        <v/>
      </c>
      <c r="M4942" t="str">
        <f t="shared" si="313"/>
        <v/>
      </c>
    </row>
    <row r="4943" spans="12:19" x14ac:dyDescent="0.25">
      <c r="L4943" t="str">
        <f t="shared" si="314"/>
        <v/>
      </c>
      <c r="M4943" t="str">
        <f t="shared" si="313"/>
        <v/>
      </c>
    </row>
    <row r="4944" spans="12:19" x14ac:dyDescent="0.25">
      <c r="L4944" t="str">
        <f t="shared" si="314"/>
        <v/>
      </c>
      <c r="M4944" t="str">
        <f t="shared" si="313"/>
        <v/>
      </c>
      <c r="N4944" t="s">
        <v>32</v>
      </c>
      <c r="O4944" t="s">
        <v>33</v>
      </c>
      <c r="P4944" t="s">
        <v>34</v>
      </c>
    </row>
    <row r="4945" spans="12:19" x14ac:dyDescent="0.25">
      <c r="L4945" t="str">
        <f t="shared" si="314"/>
        <v/>
      </c>
      <c r="M4945" t="str">
        <f t="shared" si="313"/>
        <v/>
      </c>
      <c r="N4945" t="e">
        <f>COS(RADIANS(M4945))</f>
        <v>#VALUE!</v>
      </c>
      <c r="O4945" t="str">
        <f>IFERROR(-COS(RADIANS(DEGREES(ASIN(((SIN(RADIANS(M4945)))*$C$26)/(SQRT((((SIN(RADIANS(M4945)))*$C$26)^2)+(($C$22-$C$25-(((SIN(RADIANS(90-M4945)))*$C$26))-$C$23)^2))))))),"")</f>
        <v/>
      </c>
      <c r="P4945" t="e">
        <f>N4945</f>
        <v>#VALUE!</v>
      </c>
      <c r="R4945">
        <v>0</v>
      </c>
    </row>
    <row r="4946" spans="12:19" x14ac:dyDescent="0.25">
      <c r="L4946" t="str">
        <f t="shared" si="314"/>
        <v/>
      </c>
      <c r="M4946" t="str">
        <f t="shared" si="313"/>
        <v/>
      </c>
      <c r="N4946" t="e">
        <f>SIN(RADIANS(M4945))</f>
        <v>#VALUE!</v>
      </c>
      <c r="O4946" t="e">
        <f>SIN(RADIANS(DEGREES(ASIN(((SIN(RADIANS(M4945)))*$C$26)/(SQRT((((SIN(RADIANS(M4945)))*$C$26)^2)+(($C$22-$C$25-(((SIN(RADIANS(90-M4945)))*$C$26))-$C$23)^2)))))))</f>
        <v>#VALUE!</v>
      </c>
      <c r="P4946" t="e">
        <f>N4946</f>
        <v>#VALUE!</v>
      </c>
      <c r="R4946">
        <f>$C$6</f>
        <v>1333.5</v>
      </c>
    </row>
    <row r="4947" spans="12:19" x14ac:dyDescent="0.25">
      <c r="L4947" t="str">
        <f t="shared" si="314"/>
        <v/>
      </c>
      <c r="M4947" t="str">
        <f t="shared" si="313"/>
        <v/>
      </c>
      <c r="N4947">
        <v>0</v>
      </c>
      <c r="O4947" t="e">
        <f>$C$23*O4946</f>
        <v>#VALUE!</v>
      </c>
      <c r="P4947" t="e">
        <f>$C$22*P4946</f>
        <v>#VALUE!</v>
      </c>
      <c r="R4947">
        <f>$C$20*$C$6</f>
        <v>25325.832000000002</v>
      </c>
    </row>
    <row r="4948" spans="12:19" x14ac:dyDescent="0.25">
      <c r="L4948" t="str">
        <f t="shared" si="314"/>
        <v/>
      </c>
      <c r="M4948" t="str">
        <f t="shared" si="313"/>
        <v/>
      </c>
    </row>
    <row r="4949" spans="12:19" x14ac:dyDescent="0.25">
      <c r="L4949" t="str">
        <f t="shared" si="314"/>
        <v/>
      </c>
      <c r="M4949" t="str">
        <f t="shared" si="313"/>
        <v/>
      </c>
      <c r="N4949" t="e">
        <f t="array" ref="N4949:P4951">MINVERSE(N4945:P4947)</f>
        <v>#VALUE!</v>
      </c>
      <c r="O4949" t="e">
        <v>#VALUE!</v>
      </c>
      <c r="P4949" t="e">
        <v>#VALUE!</v>
      </c>
      <c r="R4949" t="e">
        <f t="array" ref="R4949:R4951">MMULT(N4949:P4951,R4945:R4947)</f>
        <v>#VALUE!</v>
      </c>
      <c r="S4949" t="s">
        <v>35</v>
      </c>
    </row>
    <row r="4950" spans="12:19" x14ac:dyDescent="0.25">
      <c r="L4950" t="str">
        <f t="shared" si="314"/>
        <v/>
      </c>
      <c r="M4950" t="str">
        <f t="shared" si="313"/>
        <v/>
      </c>
      <c r="N4950" t="e">
        <v>#VALUE!</v>
      </c>
      <c r="O4950" t="e">
        <v>#VALUE!</v>
      </c>
      <c r="P4950" t="e">
        <v>#VALUE!</v>
      </c>
      <c r="R4950" t="e">
        <v>#VALUE!</v>
      </c>
      <c r="S4950" t="s">
        <v>35</v>
      </c>
    </row>
    <row r="4951" spans="12:19" x14ac:dyDescent="0.25">
      <c r="L4951" t="str">
        <f t="shared" si="314"/>
        <v/>
      </c>
      <c r="M4951" t="str">
        <f t="shared" si="313"/>
        <v/>
      </c>
      <c r="N4951" t="e">
        <v>#VALUE!</v>
      </c>
      <c r="O4951" t="e">
        <v>#VALUE!</v>
      </c>
      <c r="P4951" t="e">
        <v>#VALUE!</v>
      </c>
      <c r="R4951" t="e">
        <v>#VALUE!</v>
      </c>
      <c r="S4951" t="s">
        <v>35</v>
      </c>
    </row>
    <row r="4952" spans="12:19" x14ac:dyDescent="0.25">
      <c r="L4952" t="str">
        <f t="shared" si="314"/>
        <v/>
      </c>
      <c r="M4952" t="str">
        <f t="shared" si="313"/>
        <v/>
      </c>
    </row>
    <row r="4953" spans="12:19" x14ac:dyDescent="0.25">
      <c r="L4953" t="str">
        <f t="shared" si="314"/>
        <v/>
      </c>
      <c r="M4953" t="str">
        <f t="shared" si="313"/>
        <v/>
      </c>
    </row>
    <row r="4954" spans="12:19" x14ac:dyDescent="0.25">
      <c r="L4954" t="str">
        <f t="shared" si="314"/>
        <v/>
      </c>
      <c r="M4954" t="str">
        <f t="shared" si="313"/>
        <v/>
      </c>
      <c r="N4954" t="s">
        <v>32</v>
      </c>
      <c r="O4954" t="s">
        <v>33</v>
      </c>
      <c r="P4954" t="s">
        <v>34</v>
      </c>
    </row>
    <row r="4955" spans="12:19" x14ac:dyDescent="0.25">
      <c r="L4955" t="str">
        <f t="shared" si="314"/>
        <v/>
      </c>
      <c r="M4955" t="str">
        <f t="shared" si="313"/>
        <v/>
      </c>
      <c r="N4955" t="e">
        <f>COS(RADIANS(M4955))</f>
        <v>#VALUE!</v>
      </c>
      <c r="O4955" t="str">
        <f>IFERROR(-COS(RADIANS(DEGREES(ASIN(((SIN(RADIANS(M4955)))*$C$26)/(SQRT((((SIN(RADIANS(M4955)))*$C$26)^2)+(($C$22-$C$25-(((SIN(RADIANS(90-M4955)))*$C$26))-$C$23)^2))))))),"")</f>
        <v/>
      </c>
      <c r="P4955" t="e">
        <f>N4955</f>
        <v>#VALUE!</v>
      </c>
      <c r="R4955">
        <v>0</v>
      </c>
    </row>
    <row r="4956" spans="12:19" x14ac:dyDescent="0.25">
      <c r="L4956" t="str">
        <f t="shared" si="314"/>
        <v/>
      </c>
      <c r="M4956" t="str">
        <f t="shared" si="313"/>
        <v/>
      </c>
      <c r="N4956" t="e">
        <f>SIN(RADIANS(M4955))</f>
        <v>#VALUE!</v>
      </c>
      <c r="O4956" t="e">
        <f>SIN(RADIANS(DEGREES(ASIN(((SIN(RADIANS(M4955)))*$C$26)/(SQRT((((SIN(RADIANS(M4955)))*$C$26)^2)+(($C$22-$C$25-(((SIN(RADIANS(90-M4955)))*$C$26))-$C$23)^2)))))))</f>
        <v>#VALUE!</v>
      </c>
      <c r="P4956" t="e">
        <f>N4956</f>
        <v>#VALUE!</v>
      </c>
      <c r="R4956">
        <f>$C$6</f>
        <v>1333.5</v>
      </c>
    </row>
    <row r="4957" spans="12:19" x14ac:dyDescent="0.25">
      <c r="L4957" t="str">
        <f t="shared" si="314"/>
        <v/>
      </c>
      <c r="M4957" t="str">
        <f t="shared" si="313"/>
        <v/>
      </c>
      <c r="N4957">
        <v>0</v>
      </c>
      <c r="O4957" t="e">
        <f>$C$23*O4956</f>
        <v>#VALUE!</v>
      </c>
      <c r="P4957" t="e">
        <f>$C$22*P4956</f>
        <v>#VALUE!</v>
      </c>
      <c r="R4957">
        <f>$C$20*$C$6</f>
        <v>25325.832000000002</v>
      </c>
    </row>
    <row r="4958" spans="12:19" x14ac:dyDescent="0.25">
      <c r="L4958" t="str">
        <f t="shared" si="314"/>
        <v/>
      </c>
      <c r="M4958" t="str">
        <f t="shared" si="313"/>
        <v/>
      </c>
    </row>
    <row r="4959" spans="12:19" x14ac:dyDescent="0.25">
      <c r="L4959" t="str">
        <f t="shared" si="314"/>
        <v/>
      </c>
      <c r="M4959" t="str">
        <f t="shared" si="313"/>
        <v/>
      </c>
      <c r="N4959" t="e">
        <f t="array" ref="N4959:P4961">MINVERSE(N4955:P4957)</f>
        <v>#VALUE!</v>
      </c>
      <c r="O4959" t="e">
        <v>#VALUE!</v>
      </c>
      <c r="P4959" t="e">
        <v>#VALUE!</v>
      </c>
      <c r="R4959" t="e">
        <f t="array" ref="R4959:R4961">MMULT(N4959:P4961,R4955:R4957)</f>
        <v>#VALUE!</v>
      </c>
      <c r="S4959" t="s">
        <v>35</v>
      </c>
    </row>
    <row r="4960" spans="12:19" x14ac:dyDescent="0.25">
      <c r="L4960" t="str">
        <f t="shared" si="314"/>
        <v/>
      </c>
      <c r="M4960" t="str">
        <f t="shared" si="313"/>
        <v/>
      </c>
      <c r="N4960" t="e">
        <v>#VALUE!</v>
      </c>
      <c r="O4960" t="e">
        <v>#VALUE!</v>
      </c>
      <c r="P4960" t="e">
        <v>#VALUE!</v>
      </c>
      <c r="R4960" t="e">
        <v>#VALUE!</v>
      </c>
      <c r="S4960" t="s">
        <v>35</v>
      </c>
    </row>
    <row r="4961" spans="12:19" x14ac:dyDescent="0.25">
      <c r="L4961" t="str">
        <f t="shared" si="314"/>
        <v/>
      </c>
      <c r="M4961" t="str">
        <f t="shared" si="313"/>
        <v/>
      </c>
      <c r="N4961" t="e">
        <v>#VALUE!</v>
      </c>
      <c r="O4961" t="e">
        <v>#VALUE!</v>
      </c>
      <c r="P4961" t="e">
        <v>#VALUE!</v>
      </c>
      <c r="R4961" t="e">
        <v>#VALUE!</v>
      </c>
      <c r="S4961" t="s">
        <v>35</v>
      </c>
    </row>
    <row r="4962" spans="12:19" x14ac:dyDescent="0.25">
      <c r="L4962" t="str">
        <f t="shared" si="314"/>
        <v/>
      </c>
      <c r="M4962" t="str">
        <f t="shared" si="313"/>
        <v/>
      </c>
    </row>
    <row r="4963" spans="12:19" x14ac:dyDescent="0.25">
      <c r="L4963" t="str">
        <f t="shared" si="314"/>
        <v/>
      </c>
      <c r="M4963" t="str">
        <f t="shared" ref="M4963:M5026" si="315">IF(M4953="","",IF(((M4953+$O$61)&gt;=$O$49+($O$61/2)),"",(M4953+$O$61)))</f>
        <v/>
      </c>
    </row>
    <row r="4964" spans="12:19" x14ac:dyDescent="0.25">
      <c r="L4964" t="str">
        <f t="shared" si="314"/>
        <v/>
      </c>
      <c r="M4964" t="str">
        <f t="shared" si="315"/>
        <v/>
      </c>
      <c r="N4964" t="s">
        <v>32</v>
      </c>
      <c r="O4964" t="s">
        <v>33</v>
      </c>
      <c r="P4964" t="s">
        <v>34</v>
      </c>
    </row>
    <row r="4965" spans="12:19" x14ac:dyDescent="0.25">
      <c r="L4965" t="str">
        <f t="shared" si="314"/>
        <v/>
      </c>
      <c r="M4965" t="str">
        <f t="shared" si="315"/>
        <v/>
      </c>
      <c r="N4965" t="e">
        <f>COS(RADIANS(M4965))</f>
        <v>#VALUE!</v>
      </c>
      <c r="O4965" t="str">
        <f>IFERROR(-COS(RADIANS(DEGREES(ASIN(((SIN(RADIANS(M4965)))*$C$26)/(SQRT((((SIN(RADIANS(M4965)))*$C$26)^2)+(($C$22-$C$25-(((SIN(RADIANS(90-M4965)))*$C$26))-$C$23)^2))))))),"")</f>
        <v/>
      </c>
      <c r="P4965" t="e">
        <f>N4965</f>
        <v>#VALUE!</v>
      </c>
      <c r="R4965">
        <v>0</v>
      </c>
    </row>
    <row r="4966" spans="12:19" x14ac:dyDescent="0.25">
      <c r="L4966" t="str">
        <f t="shared" si="314"/>
        <v/>
      </c>
      <c r="M4966" t="str">
        <f t="shared" si="315"/>
        <v/>
      </c>
      <c r="N4966" t="e">
        <f>SIN(RADIANS(M4965))</f>
        <v>#VALUE!</v>
      </c>
      <c r="O4966" t="e">
        <f>SIN(RADIANS(DEGREES(ASIN(((SIN(RADIANS(M4965)))*$C$26)/(SQRT((((SIN(RADIANS(M4965)))*$C$26)^2)+(($C$22-$C$25-(((SIN(RADIANS(90-M4965)))*$C$26))-$C$23)^2)))))))</f>
        <v>#VALUE!</v>
      </c>
      <c r="P4966" t="e">
        <f>N4966</f>
        <v>#VALUE!</v>
      </c>
      <c r="R4966">
        <f>$C$6</f>
        <v>1333.5</v>
      </c>
    </row>
    <row r="4967" spans="12:19" x14ac:dyDescent="0.25">
      <c r="L4967" t="str">
        <f t="shared" si="314"/>
        <v/>
      </c>
      <c r="M4967" t="str">
        <f t="shared" si="315"/>
        <v/>
      </c>
      <c r="N4967">
        <v>0</v>
      </c>
      <c r="O4967" t="e">
        <f>$C$23*O4966</f>
        <v>#VALUE!</v>
      </c>
      <c r="P4967" t="e">
        <f>$C$22*P4966</f>
        <v>#VALUE!</v>
      </c>
      <c r="R4967">
        <f>$C$20*$C$6</f>
        <v>25325.832000000002</v>
      </c>
    </row>
    <row r="4968" spans="12:19" x14ac:dyDescent="0.25">
      <c r="L4968" t="str">
        <f t="shared" si="314"/>
        <v/>
      </c>
      <c r="M4968" t="str">
        <f t="shared" si="315"/>
        <v/>
      </c>
    </row>
    <row r="4969" spans="12:19" x14ac:dyDescent="0.25">
      <c r="L4969" t="str">
        <f t="shared" si="314"/>
        <v/>
      </c>
      <c r="M4969" t="str">
        <f t="shared" si="315"/>
        <v/>
      </c>
      <c r="N4969" t="e">
        <f t="array" ref="N4969:P4971">MINVERSE(N4965:P4967)</f>
        <v>#VALUE!</v>
      </c>
      <c r="O4969" t="e">
        <v>#VALUE!</v>
      </c>
      <c r="P4969" t="e">
        <v>#VALUE!</v>
      </c>
      <c r="R4969" t="e">
        <f t="array" ref="R4969:R4971">MMULT(N4969:P4971,R4965:R4967)</f>
        <v>#VALUE!</v>
      </c>
      <c r="S4969" t="s">
        <v>35</v>
      </c>
    </row>
    <row r="4970" spans="12:19" x14ac:dyDescent="0.25">
      <c r="L4970" t="str">
        <f t="shared" si="314"/>
        <v/>
      </c>
      <c r="M4970" t="str">
        <f t="shared" si="315"/>
        <v/>
      </c>
      <c r="N4970" t="e">
        <v>#VALUE!</v>
      </c>
      <c r="O4970" t="e">
        <v>#VALUE!</v>
      </c>
      <c r="P4970" t="e">
        <v>#VALUE!</v>
      </c>
      <c r="R4970" t="e">
        <v>#VALUE!</v>
      </c>
      <c r="S4970" t="s">
        <v>35</v>
      </c>
    </row>
    <row r="4971" spans="12:19" x14ac:dyDescent="0.25">
      <c r="L4971" t="str">
        <f t="shared" si="314"/>
        <v/>
      </c>
      <c r="M4971" t="str">
        <f t="shared" si="315"/>
        <v/>
      </c>
      <c r="N4971" t="e">
        <v>#VALUE!</v>
      </c>
      <c r="O4971" t="e">
        <v>#VALUE!</v>
      </c>
      <c r="P4971" t="e">
        <v>#VALUE!</v>
      </c>
      <c r="R4971" t="e">
        <v>#VALUE!</v>
      </c>
      <c r="S4971" t="s">
        <v>35</v>
      </c>
    </row>
    <row r="4972" spans="12:19" x14ac:dyDescent="0.25">
      <c r="L4972" t="str">
        <f t="shared" si="314"/>
        <v/>
      </c>
      <c r="M4972" t="str">
        <f t="shared" si="315"/>
        <v/>
      </c>
    </row>
    <row r="4973" spans="12:19" x14ac:dyDescent="0.25">
      <c r="L4973" t="str">
        <f t="shared" si="314"/>
        <v/>
      </c>
      <c r="M4973" t="str">
        <f t="shared" si="315"/>
        <v/>
      </c>
    </row>
    <row r="4974" spans="12:19" x14ac:dyDescent="0.25">
      <c r="L4974" t="str">
        <f t="shared" si="314"/>
        <v/>
      </c>
      <c r="M4974" t="str">
        <f t="shared" si="315"/>
        <v/>
      </c>
      <c r="N4974" t="s">
        <v>32</v>
      </c>
      <c r="O4974" t="s">
        <v>33</v>
      </c>
      <c r="P4974" t="s">
        <v>34</v>
      </c>
    </row>
    <row r="4975" spans="12:19" x14ac:dyDescent="0.25">
      <c r="L4975" t="str">
        <f t="shared" si="314"/>
        <v/>
      </c>
      <c r="M4975" t="str">
        <f t="shared" si="315"/>
        <v/>
      </c>
      <c r="N4975" t="e">
        <f>COS(RADIANS(M4975))</f>
        <v>#VALUE!</v>
      </c>
      <c r="O4975" t="str">
        <f>IFERROR(-COS(RADIANS(DEGREES(ASIN(((SIN(RADIANS(M4975)))*$C$26)/(SQRT((((SIN(RADIANS(M4975)))*$C$26)^2)+(($C$22-$C$25-(((SIN(RADIANS(90-M4975)))*$C$26))-$C$23)^2))))))),"")</f>
        <v/>
      </c>
      <c r="P4975" t="e">
        <f>N4975</f>
        <v>#VALUE!</v>
      </c>
      <c r="R4975">
        <v>0</v>
      </c>
    </row>
    <row r="4976" spans="12:19" x14ac:dyDescent="0.25">
      <c r="L4976" t="str">
        <f t="shared" si="314"/>
        <v/>
      </c>
      <c r="M4976" t="str">
        <f t="shared" si="315"/>
        <v/>
      </c>
      <c r="N4976" t="e">
        <f>SIN(RADIANS(M4975))</f>
        <v>#VALUE!</v>
      </c>
      <c r="O4976" t="e">
        <f>SIN(RADIANS(DEGREES(ASIN(((SIN(RADIANS(M4975)))*$C$26)/(SQRT((((SIN(RADIANS(M4975)))*$C$26)^2)+(($C$22-$C$25-(((SIN(RADIANS(90-M4975)))*$C$26))-$C$23)^2)))))))</f>
        <v>#VALUE!</v>
      </c>
      <c r="P4976" t="e">
        <f>N4976</f>
        <v>#VALUE!</v>
      </c>
      <c r="R4976">
        <f>$C$6</f>
        <v>1333.5</v>
      </c>
    </row>
    <row r="4977" spans="12:19" x14ac:dyDescent="0.25">
      <c r="L4977" t="str">
        <f t="shared" si="314"/>
        <v/>
      </c>
      <c r="M4977" t="str">
        <f t="shared" si="315"/>
        <v/>
      </c>
      <c r="N4977">
        <v>0</v>
      </c>
      <c r="O4977" t="e">
        <f>$C$23*O4976</f>
        <v>#VALUE!</v>
      </c>
      <c r="P4977" t="e">
        <f>$C$22*P4976</f>
        <v>#VALUE!</v>
      </c>
      <c r="R4977">
        <f>$C$20*$C$6</f>
        <v>25325.832000000002</v>
      </c>
    </row>
    <row r="4978" spans="12:19" x14ac:dyDescent="0.25">
      <c r="L4978" t="str">
        <f t="shared" si="314"/>
        <v/>
      </c>
      <c r="M4978" t="str">
        <f t="shared" si="315"/>
        <v/>
      </c>
    </row>
    <row r="4979" spans="12:19" x14ac:dyDescent="0.25">
      <c r="L4979" t="str">
        <f t="shared" si="314"/>
        <v/>
      </c>
      <c r="M4979" t="str">
        <f t="shared" si="315"/>
        <v/>
      </c>
      <c r="N4979" t="e">
        <f t="array" ref="N4979:P4981">MINVERSE(N4975:P4977)</f>
        <v>#VALUE!</v>
      </c>
      <c r="O4979" t="e">
        <v>#VALUE!</v>
      </c>
      <c r="P4979" t="e">
        <v>#VALUE!</v>
      </c>
      <c r="R4979" t="e">
        <f t="array" ref="R4979:R4981">MMULT(N4979:P4981,R4975:R4977)</f>
        <v>#VALUE!</v>
      </c>
      <c r="S4979" t="s">
        <v>35</v>
      </c>
    </row>
    <row r="4980" spans="12:19" x14ac:dyDescent="0.25">
      <c r="L4980" t="str">
        <f t="shared" si="314"/>
        <v/>
      </c>
      <c r="M4980" t="str">
        <f t="shared" si="315"/>
        <v/>
      </c>
      <c r="N4980" t="e">
        <v>#VALUE!</v>
      </c>
      <c r="O4980" t="e">
        <v>#VALUE!</v>
      </c>
      <c r="P4980" t="e">
        <v>#VALUE!</v>
      </c>
      <c r="R4980" t="e">
        <v>#VALUE!</v>
      </c>
      <c r="S4980" t="s">
        <v>35</v>
      </c>
    </row>
    <row r="4981" spans="12:19" x14ac:dyDescent="0.25">
      <c r="L4981" t="str">
        <f t="shared" si="314"/>
        <v/>
      </c>
      <c r="M4981" t="str">
        <f t="shared" si="315"/>
        <v/>
      </c>
      <c r="N4981" t="e">
        <v>#VALUE!</v>
      </c>
      <c r="O4981" t="e">
        <v>#VALUE!</v>
      </c>
      <c r="P4981" t="e">
        <v>#VALUE!</v>
      </c>
      <c r="R4981" t="e">
        <v>#VALUE!</v>
      </c>
      <c r="S4981" t="s">
        <v>35</v>
      </c>
    </row>
    <row r="4982" spans="12:19" x14ac:dyDescent="0.25">
      <c r="L4982" t="str">
        <f t="shared" si="314"/>
        <v/>
      </c>
      <c r="M4982" t="str">
        <f t="shared" si="315"/>
        <v/>
      </c>
    </row>
    <row r="4983" spans="12:19" x14ac:dyDescent="0.25">
      <c r="L4983" t="str">
        <f t="shared" si="314"/>
        <v/>
      </c>
      <c r="M4983" t="str">
        <f t="shared" si="315"/>
        <v/>
      </c>
    </row>
    <row r="4984" spans="12:19" x14ac:dyDescent="0.25">
      <c r="L4984" t="str">
        <f t="shared" si="314"/>
        <v/>
      </c>
      <c r="M4984" t="str">
        <f t="shared" si="315"/>
        <v/>
      </c>
      <c r="N4984" t="s">
        <v>32</v>
      </c>
      <c r="O4984" t="s">
        <v>33</v>
      </c>
      <c r="P4984" t="s">
        <v>34</v>
      </c>
    </row>
    <row r="4985" spans="12:19" x14ac:dyDescent="0.25">
      <c r="L4985" t="str">
        <f t="shared" si="314"/>
        <v/>
      </c>
      <c r="M4985" t="str">
        <f t="shared" si="315"/>
        <v/>
      </c>
      <c r="N4985" t="e">
        <f>COS(RADIANS(M4985))</f>
        <v>#VALUE!</v>
      </c>
      <c r="O4985" t="str">
        <f>IFERROR(-COS(RADIANS(DEGREES(ASIN(((SIN(RADIANS(M4985)))*$C$26)/(SQRT((((SIN(RADIANS(M4985)))*$C$26)^2)+(($C$22-$C$25-(((SIN(RADIANS(90-M4985)))*$C$26))-$C$23)^2))))))),"")</f>
        <v/>
      </c>
      <c r="P4985" t="e">
        <f>N4985</f>
        <v>#VALUE!</v>
      </c>
      <c r="R4985">
        <v>0</v>
      </c>
    </row>
    <row r="4986" spans="12:19" x14ac:dyDescent="0.25">
      <c r="L4986" t="str">
        <f t="shared" si="314"/>
        <v/>
      </c>
      <c r="M4986" t="str">
        <f t="shared" si="315"/>
        <v/>
      </c>
      <c r="N4986" t="e">
        <f>SIN(RADIANS(M4985))</f>
        <v>#VALUE!</v>
      </c>
      <c r="O4986" t="e">
        <f>SIN(RADIANS(DEGREES(ASIN(((SIN(RADIANS(M4985)))*$C$26)/(SQRT((((SIN(RADIANS(M4985)))*$C$26)^2)+(($C$22-$C$25-(((SIN(RADIANS(90-M4985)))*$C$26))-$C$23)^2)))))))</f>
        <v>#VALUE!</v>
      </c>
      <c r="P4986" t="e">
        <f>N4986</f>
        <v>#VALUE!</v>
      </c>
      <c r="R4986">
        <f>$C$6</f>
        <v>1333.5</v>
      </c>
    </row>
    <row r="4987" spans="12:19" x14ac:dyDescent="0.25">
      <c r="L4987" t="str">
        <f t="shared" si="314"/>
        <v/>
      </c>
      <c r="M4987" t="str">
        <f t="shared" si="315"/>
        <v/>
      </c>
      <c r="N4987">
        <v>0</v>
      </c>
      <c r="O4987" t="e">
        <f>$C$23*O4986</f>
        <v>#VALUE!</v>
      </c>
      <c r="P4987" t="e">
        <f>$C$22*P4986</f>
        <v>#VALUE!</v>
      </c>
      <c r="R4987">
        <f>$C$20*$C$6</f>
        <v>25325.832000000002</v>
      </c>
    </row>
    <row r="4988" spans="12:19" x14ac:dyDescent="0.25">
      <c r="L4988" t="str">
        <f t="shared" si="314"/>
        <v/>
      </c>
      <c r="M4988" t="str">
        <f t="shared" si="315"/>
        <v/>
      </c>
    </row>
    <row r="4989" spans="12:19" x14ac:dyDescent="0.25">
      <c r="L4989" t="str">
        <f t="shared" si="314"/>
        <v/>
      </c>
      <c r="M4989" t="str">
        <f t="shared" si="315"/>
        <v/>
      </c>
      <c r="N4989" t="e">
        <f t="array" ref="N4989:P4991">MINVERSE(N4985:P4987)</f>
        <v>#VALUE!</v>
      </c>
      <c r="O4989" t="e">
        <v>#VALUE!</v>
      </c>
      <c r="P4989" t="e">
        <v>#VALUE!</v>
      </c>
      <c r="R4989" t="e">
        <f t="array" ref="R4989:R4991">MMULT(N4989:P4991,R4985:R4987)</f>
        <v>#VALUE!</v>
      </c>
      <c r="S4989" t="s">
        <v>35</v>
      </c>
    </row>
    <row r="4990" spans="12:19" x14ac:dyDescent="0.25">
      <c r="L4990" t="str">
        <f t="shared" si="314"/>
        <v/>
      </c>
      <c r="M4990" t="str">
        <f t="shared" si="315"/>
        <v/>
      </c>
      <c r="N4990" t="e">
        <v>#VALUE!</v>
      </c>
      <c r="O4990" t="e">
        <v>#VALUE!</v>
      </c>
      <c r="P4990" t="e">
        <v>#VALUE!</v>
      </c>
      <c r="R4990" t="e">
        <v>#VALUE!</v>
      </c>
      <c r="S4990" t="s">
        <v>35</v>
      </c>
    </row>
    <row r="4991" spans="12:19" x14ac:dyDescent="0.25">
      <c r="L4991" t="str">
        <f t="shared" si="314"/>
        <v/>
      </c>
      <c r="M4991" t="str">
        <f t="shared" si="315"/>
        <v/>
      </c>
      <c r="N4991" t="e">
        <v>#VALUE!</v>
      </c>
      <c r="O4991" t="e">
        <v>#VALUE!</v>
      </c>
      <c r="P4991" t="e">
        <v>#VALUE!</v>
      </c>
      <c r="R4991" t="e">
        <v>#VALUE!</v>
      </c>
      <c r="S4991" t="s">
        <v>35</v>
      </c>
    </row>
    <row r="4992" spans="12:19" x14ac:dyDescent="0.25">
      <c r="L4992" t="str">
        <f t="shared" si="314"/>
        <v/>
      </c>
      <c r="M4992" t="str">
        <f t="shared" si="315"/>
        <v/>
      </c>
    </row>
    <row r="4993" spans="12:19" x14ac:dyDescent="0.25">
      <c r="L4993" t="str">
        <f t="shared" si="314"/>
        <v/>
      </c>
      <c r="M4993" t="str">
        <f t="shared" si="315"/>
        <v/>
      </c>
    </row>
    <row r="4994" spans="12:19" x14ac:dyDescent="0.25">
      <c r="L4994" t="str">
        <f t="shared" si="314"/>
        <v/>
      </c>
      <c r="M4994" t="str">
        <f t="shared" si="315"/>
        <v/>
      </c>
      <c r="N4994" t="s">
        <v>32</v>
      </c>
      <c r="O4994" t="s">
        <v>33</v>
      </c>
      <c r="P4994" t="s">
        <v>34</v>
      </c>
    </row>
    <row r="4995" spans="12:19" x14ac:dyDescent="0.25">
      <c r="L4995" t="str">
        <f t="shared" si="314"/>
        <v/>
      </c>
      <c r="M4995" t="str">
        <f t="shared" si="315"/>
        <v/>
      </c>
      <c r="N4995" t="e">
        <f>COS(RADIANS(M4995))</f>
        <v>#VALUE!</v>
      </c>
      <c r="O4995" t="str">
        <f>IFERROR(-COS(RADIANS(DEGREES(ASIN(((SIN(RADIANS(M4995)))*$C$26)/(SQRT((((SIN(RADIANS(M4995)))*$C$26)^2)+(($C$22-$C$25-(((SIN(RADIANS(90-M4995)))*$C$26))-$C$23)^2))))))),"")</f>
        <v/>
      </c>
      <c r="P4995" t="e">
        <f>N4995</f>
        <v>#VALUE!</v>
      </c>
      <c r="R4995">
        <v>0</v>
      </c>
    </row>
    <row r="4996" spans="12:19" x14ac:dyDescent="0.25">
      <c r="L4996" t="str">
        <f t="shared" si="314"/>
        <v/>
      </c>
      <c r="M4996" t="str">
        <f t="shared" si="315"/>
        <v/>
      </c>
      <c r="N4996" t="e">
        <f>SIN(RADIANS(M4995))</f>
        <v>#VALUE!</v>
      </c>
      <c r="O4996" t="e">
        <f>SIN(RADIANS(DEGREES(ASIN(((SIN(RADIANS(M4995)))*$C$26)/(SQRT((((SIN(RADIANS(M4995)))*$C$26)^2)+(($C$22-$C$25-(((SIN(RADIANS(90-M4995)))*$C$26))-$C$23)^2)))))))</f>
        <v>#VALUE!</v>
      </c>
      <c r="P4996" t="e">
        <f>N4996</f>
        <v>#VALUE!</v>
      </c>
      <c r="R4996">
        <f>$C$6</f>
        <v>1333.5</v>
      </c>
    </row>
    <row r="4997" spans="12:19" x14ac:dyDescent="0.25">
      <c r="L4997" t="str">
        <f t="shared" si="314"/>
        <v/>
      </c>
      <c r="M4997" t="str">
        <f t="shared" si="315"/>
        <v/>
      </c>
      <c r="N4997">
        <v>0</v>
      </c>
      <c r="O4997" t="e">
        <f>$C$23*O4996</f>
        <v>#VALUE!</v>
      </c>
      <c r="P4997" t="e">
        <f>$C$22*P4996</f>
        <v>#VALUE!</v>
      </c>
      <c r="R4997">
        <f>$C$20*$C$6</f>
        <v>25325.832000000002</v>
      </c>
    </row>
    <row r="4998" spans="12:19" x14ac:dyDescent="0.25">
      <c r="L4998" t="str">
        <f t="shared" si="314"/>
        <v/>
      </c>
      <c r="M4998" t="str">
        <f t="shared" si="315"/>
        <v/>
      </c>
    </row>
    <row r="4999" spans="12:19" x14ac:dyDescent="0.25">
      <c r="L4999" t="str">
        <f t="shared" si="314"/>
        <v/>
      </c>
      <c r="M4999" t="str">
        <f t="shared" si="315"/>
        <v/>
      </c>
      <c r="N4999" t="e">
        <f t="array" ref="N4999:P5001">MINVERSE(N4995:P4997)</f>
        <v>#VALUE!</v>
      </c>
      <c r="O4999" t="e">
        <v>#VALUE!</v>
      </c>
      <c r="P4999" t="e">
        <v>#VALUE!</v>
      </c>
      <c r="R4999" t="e">
        <f t="array" ref="R4999:R5001">MMULT(N4999:P5001,R4995:R4997)</f>
        <v>#VALUE!</v>
      </c>
      <c r="S4999" t="s">
        <v>35</v>
      </c>
    </row>
    <row r="5000" spans="12:19" x14ac:dyDescent="0.25">
      <c r="L5000" t="str">
        <f t="shared" si="314"/>
        <v/>
      </c>
      <c r="M5000" t="str">
        <f t="shared" si="315"/>
        <v/>
      </c>
      <c r="N5000" t="e">
        <v>#VALUE!</v>
      </c>
      <c r="O5000" t="e">
        <v>#VALUE!</v>
      </c>
      <c r="P5000" t="e">
        <v>#VALUE!</v>
      </c>
      <c r="R5000" t="e">
        <v>#VALUE!</v>
      </c>
      <c r="S5000" t="s">
        <v>35</v>
      </c>
    </row>
    <row r="5001" spans="12:19" x14ac:dyDescent="0.25">
      <c r="L5001" t="str">
        <f t="shared" si="314"/>
        <v/>
      </c>
      <c r="M5001" t="str">
        <f t="shared" si="315"/>
        <v/>
      </c>
      <c r="N5001" t="e">
        <v>#VALUE!</v>
      </c>
      <c r="O5001" t="e">
        <v>#VALUE!</v>
      </c>
      <c r="P5001" t="e">
        <v>#VALUE!</v>
      </c>
      <c r="R5001" t="e">
        <v>#VALUE!</v>
      </c>
      <c r="S5001" t="s">
        <v>35</v>
      </c>
    </row>
    <row r="5002" spans="12:19" x14ac:dyDescent="0.25">
      <c r="L5002" t="str">
        <f t="shared" si="314"/>
        <v/>
      </c>
      <c r="M5002" t="str">
        <f t="shared" si="315"/>
        <v/>
      </c>
    </row>
    <row r="5003" spans="12:19" x14ac:dyDescent="0.25">
      <c r="L5003" t="str">
        <f t="shared" si="314"/>
        <v/>
      </c>
      <c r="M5003" t="str">
        <f t="shared" si="315"/>
        <v/>
      </c>
    </row>
    <row r="5004" spans="12:19" x14ac:dyDescent="0.25">
      <c r="L5004" t="str">
        <f t="shared" ref="L5004:L5067" si="316">IF(M5004="","",L4994+1)</f>
        <v/>
      </c>
      <c r="M5004" t="str">
        <f t="shared" si="315"/>
        <v/>
      </c>
      <c r="N5004" t="s">
        <v>32</v>
      </c>
      <c r="O5004" t="s">
        <v>33</v>
      </c>
      <c r="P5004" t="s">
        <v>34</v>
      </c>
    </row>
    <row r="5005" spans="12:19" x14ac:dyDescent="0.25">
      <c r="L5005" t="str">
        <f t="shared" si="316"/>
        <v/>
      </c>
      <c r="M5005" t="str">
        <f t="shared" si="315"/>
        <v/>
      </c>
      <c r="N5005" t="e">
        <f>COS(RADIANS(M5005))</f>
        <v>#VALUE!</v>
      </c>
      <c r="O5005" t="str">
        <f>IFERROR(-COS(RADIANS(DEGREES(ASIN(((SIN(RADIANS(M5005)))*$C$26)/(SQRT((((SIN(RADIANS(M5005)))*$C$26)^2)+(($C$22-$C$25-(((SIN(RADIANS(90-M5005)))*$C$26))-$C$23)^2))))))),"")</f>
        <v/>
      </c>
      <c r="P5005" t="e">
        <f>N5005</f>
        <v>#VALUE!</v>
      </c>
      <c r="R5005">
        <v>0</v>
      </c>
    </row>
    <row r="5006" spans="12:19" x14ac:dyDescent="0.25">
      <c r="L5006" t="str">
        <f t="shared" si="316"/>
        <v/>
      </c>
      <c r="M5006" t="str">
        <f t="shared" si="315"/>
        <v/>
      </c>
      <c r="N5006" t="e">
        <f>SIN(RADIANS(M5005))</f>
        <v>#VALUE!</v>
      </c>
      <c r="O5006" t="e">
        <f>SIN(RADIANS(DEGREES(ASIN(((SIN(RADIANS(M5005)))*$C$26)/(SQRT((((SIN(RADIANS(M5005)))*$C$26)^2)+(($C$22-$C$25-(((SIN(RADIANS(90-M5005)))*$C$26))-$C$23)^2)))))))</f>
        <v>#VALUE!</v>
      </c>
      <c r="P5006" t="e">
        <f>N5006</f>
        <v>#VALUE!</v>
      </c>
      <c r="R5006">
        <f>$C$6</f>
        <v>1333.5</v>
      </c>
    </row>
    <row r="5007" spans="12:19" x14ac:dyDescent="0.25">
      <c r="L5007" t="str">
        <f t="shared" si="316"/>
        <v/>
      </c>
      <c r="M5007" t="str">
        <f t="shared" si="315"/>
        <v/>
      </c>
      <c r="N5007">
        <v>0</v>
      </c>
      <c r="O5007" t="e">
        <f>$C$23*O5006</f>
        <v>#VALUE!</v>
      </c>
      <c r="P5007" t="e">
        <f>$C$22*P5006</f>
        <v>#VALUE!</v>
      </c>
      <c r="R5007">
        <f>$C$20*$C$6</f>
        <v>25325.832000000002</v>
      </c>
    </row>
    <row r="5008" spans="12:19" x14ac:dyDescent="0.25">
      <c r="L5008" t="str">
        <f t="shared" si="316"/>
        <v/>
      </c>
      <c r="M5008" t="str">
        <f t="shared" si="315"/>
        <v/>
      </c>
    </row>
    <row r="5009" spans="12:19" x14ac:dyDescent="0.25">
      <c r="L5009" t="str">
        <f t="shared" si="316"/>
        <v/>
      </c>
      <c r="M5009" t="str">
        <f t="shared" si="315"/>
        <v/>
      </c>
      <c r="N5009" t="e">
        <f t="array" ref="N5009:P5011">MINVERSE(N5005:P5007)</f>
        <v>#VALUE!</v>
      </c>
      <c r="O5009" t="e">
        <v>#VALUE!</v>
      </c>
      <c r="P5009" t="e">
        <v>#VALUE!</v>
      </c>
      <c r="R5009" t="e">
        <f t="array" ref="R5009:R5011">MMULT(N5009:P5011,R5005:R5007)</f>
        <v>#VALUE!</v>
      </c>
      <c r="S5009" t="s">
        <v>35</v>
      </c>
    </row>
    <row r="5010" spans="12:19" x14ac:dyDescent="0.25">
      <c r="L5010" t="str">
        <f t="shared" si="316"/>
        <v/>
      </c>
      <c r="M5010" t="str">
        <f t="shared" si="315"/>
        <v/>
      </c>
      <c r="N5010" t="e">
        <v>#VALUE!</v>
      </c>
      <c r="O5010" t="e">
        <v>#VALUE!</v>
      </c>
      <c r="P5010" t="e">
        <v>#VALUE!</v>
      </c>
      <c r="R5010" t="e">
        <v>#VALUE!</v>
      </c>
      <c r="S5010" t="s">
        <v>35</v>
      </c>
    </row>
    <row r="5011" spans="12:19" x14ac:dyDescent="0.25">
      <c r="L5011" t="str">
        <f t="shared" si="316"/>
        <v/>
      </c>
      <c r="M5011" t="str">
        <f t="shared" si="315"/>
        <v/>
      </c>
      <c r="N5011" t="e">
        <v>#VALUE!</v>
      </c>
      <c r="O5011" t="e">
        <v>#VALUE!</v>
      </c>
      <c r="P5011" t="e">
        <v>#VALUE!</v>
      </c>
      <c r="R5011" t="e">
        <v>#VALUE!</v>
      </c>
      <c r="S5011" t="s">
        <v>35</v>
      </c>
    </row>
    <row r="5012" spans="12:19" x14ac:dyDescent="0.25">
      <c r="L5012" t="str">
        <f t="shared" si="316"/>
        <v/>
      </c>
      <c r="M5012" t="str">
        <f t="shared" si="315"/>
        <v/>
      </c>
    </row>
    <row r="5013" spans="12:19" x14ac:dyDescent="0.25">
      <c r="L5013" t="str">
        <f t="shared" si="316"/>
        <v/>
      </c>
      <c r="M5013" t="str">
        <f t="shared" si="315"/>
        <v/>
      </c>
    </row>
    <row r="5014" spans="12:19" x14ac:dyDescent="0.25">
      <c r="L5014" t="str">
        <f t="shared" si="316"/>
        <v/>
      </c>
      <c r="M5014" t="str">
        <f t="shared" si="315"/>
        <v/>
      </c>
      <c r="N5014" t="s">
        <v>32</v>
      </c>
      <c r="O5014" t="s">
        <v>33</v>
      </c>
      <c r="P5014" t="s">
        <v>34</v>
      </c>
    </row>
    <row r="5015" spans="12:19" x14ac:dyDescent="0.25">
      <c r="L5015" t="str">
        <f t="shared" si="316"/>
        <v/>
      </c>
      <c r="M5015" t="str">
        <f t="shared" si="315"/>
        <v/>
      </c>
      <c r="N5015" t="e">
        <f>COS(RADIANS(M5015))</f>
        <v>#VALUE!</v>
      </c>
      <c r="O5015" t="str">
        <f>IFERROR(-COS(RADIANS(DEGREES(ASIN(((SIN(RADIANS(M5015)))*$C$26)/(SQRT((((SIN(RADIANS(M5015)))*$C$26)^2)+(($C$22-$C$25-(((SIN(RADIANS(90-M5015)))*$C$26))-$C$23)^2))))))),"")</f>
        <v/>
      </c>
      <c r="P5015" t="e">
        <f>N5015</f>
        <v>#VALUE!</v>
      </c>
      <c r="R5015">
        <v>0</v>
      </c>
    </row>
    <row r="5016" spans="12:19" x14ac:dyDescent="0.25">
      <c r="L5016" t="str">
        <f t="shared" si="316"/>
        <v/>
      </c>
      <c r="M5016" t="str">
        <f t="shared" si="315"/>
        <v/>
      </c>
      <c r="N5016" t="e">
        <f>SIN(RADIANS(M5015))</f>
        <v>#VALUE!</v>
      </c>
      <c r="O5016" t="e">
        <f>SIN(RADIANS(DEGREES(ASIN(((SIN(RADIANS(M5015)))*$C$26)/(SQRT((((SIN(RADIANS(M5015)))*$C$26)^2)+(($C$22-$C$25-(((SIN(RADIANS(90-M5015)))*$C$26))-$C$23)^2)))))))</f>
        <v>#VALUE!</v>
      </c>
      <c r="P5016" t="e">
        <f>N5016</f>
        <v>#VALUE!</v>
      </c>
      <c r="R5016">
        <f>$C$6</f>
        <v>1333.5</v>
      </c>
    </row>
    <row r="5017" spans="12:19" x14ac:dyDescent="0.25">
      <c r="L5017" t="str">
        <f t="shared" si="316"/>
        <v/>
      </c>
      <c r="M5017" t="str">
        <f t="shared" si="315"/>
        <v/>
      </c>
      <c r="N5017">
        <v>0</v>
      </c>
      <c r="O5017" t="e">
        <f>$C$23*O5016</f>
        <v>#VALUE!</v>
      </c>
      <c r="P5017" t="e">
        <f>$C$22*P5016</f>
        <v>#VALUE!</v>
      </c>
      <c r="R5017">
        <f>$C$20*$C$6</f>
        <v>25325.832000000002</v>
      </c>
    </row>
    <row r="5018" spans="12:19" x14ac:dyDescent="0.25">
      <c r="L5018" t="str">
        <f t="shared" si="316"/>
        <v/>
      </c>
      <c r="M5018" t="str">
        <f t="shared" si="315"/>
        <v/>
      </c>
    </row>
    <row r="5019" spans="12:19" x14ac:dyDescent="0.25">
      <c r="L5019" t="str">
        <f t="shared" si="316"/>
        <v/>
      </c>
      <c r="M5019" t="str">
        <f t="shared" si="315"/>
        <v/>
      </c>
      <c r="N5019" t="e">
        <f t="array" ref="N5019:P5021">MINVERSE(N5015:P5017)</f>
        <v>#VALUE!</v>
      </c>
      <c r="O5019" t="e">
        <v>#VALUE!</v>
      </c>
      <c r="P5019" t="e">
        <v>#VALUE!</v>
      </c>
      <c r="R5019" t="e">
        <f t="array" ref="R5019:R5021">MMULT(N5019:P5021,R5015:R5017)</f>
        <v>#VALUE!</v>
      </c>
      <c r="S5019" t="s">
        <v>35</v>
      </c>
    </row>
    <row r="5020" spans="12:19" x14ac:dyDescent="0.25">
      <c r="L5020" t="str">
        <f t="shared" si="316"/>
        <v/>
      </c>
      <c r="M5020" t="str">
        <f t="shared" si="315"/>
        <v/>
      </c>
      <c r="N5020" t="e">
        <v>#VALUE!</v>
      </c>
      <c r="O5020" t="e">
        <v>#VALUE!</v>
      </c>
      <c r="P5020" t="e">
        <v>#VALUE!</v>
      </c>
      <c r="R5020" t="e">
        <v>#VALUE!</v>
      </c>
      <c r="S5020" t="s">
        <v>35</v>
      </c>
    </row>
    <row r="5021" spans="12:19" x14ac:dyDescent="0.25">
      <c r="L5021" t="str">
        <f t="shared" si="316"/>
        <v/>
      </c>
      <c r="M5021" t="str">
        <f t="shared" si="315"/>
        <v/>
      </c>
      <c r="N5021" t="e">
        <v>#VALUE!</v>
      </c>
      <c r="O5021" t="e">
        <v>#VALUE!</v>
      </c>
      <c r="P5021" t="e">
        <v>#VALUE!</v>
      </c>
      <c r="R5021" t="e">
        <v>#VALUE!</v>
      </c>
      <c r="S5021" t="s">
        <v>35</v>
      </c>
    </row>
    <row r="5022" spans="12:19" x14ac:dyDescent="0.25">
      <c r="L5022" t="str">
        <f t="shared" si="316"/>
        <v/>
      </c>
      <c r="M5022" t="str">
        <f t="shared" si="315"/>
        <v/>
      </c>
    </row>
    <row r="5023" spans="12:19" x14ac:dyDescent="0.25">
      <c r="L5023" t="str">
        <f t="shared" si="316"/>
        <v/>
      </c>
      <c r="M5023" t="str">
        <f t="shared" si="315"/>
        <v/>
      </c>
    </row>
    <row r="5024" spans="12:19" x14ac:dyDescent="0.25">
      <c r="L5024" t="str">
        <f t="shared" si="316"/>
        <v/>
      </c>
      <c r="M5024" t="str">
        <f t="shared" si="315"/>
        <v/>
      </c>
      <c r="N5024" t="s">
        <v>32</v>
      </c>
      <c r="O5024" t="s">
        <v>33</v>
      </c>
      <c r="P5024" t="s">
        <v>34</v>
      </c>
    </row>
    <row r="5025" spans="12:19" x14ac:dyDescent="0.25">
      <c r="L5025" t="str">
        <f t="shared" si="316"/>
        <v/>
      </c>
      <c r="M5025" t="str">
        <f t="shared" si="315"/>
        <v/>
      </c>
      <c r="N5025" t="e">
        <f>COS(RADIANS(M5025))</f>
        <v>#VALUE!</v>
      </c>
      <c r="O5025" t="str">
        <f>IFERROR(-COS(RADIANS(DEGREES(ASIN(((SIN(RADIANS(M5025)))*$C$26)/(SQRT((((SIN(RADIANS(M5025)))*$C$26)^2)+(($C$22-$C$25-(((SIN(RADIANS(90-M5025)))*$C$26))-$C$23)^2))))))),"")</f>
        <v/>
      </c>
      <c r="P5025" t="e">
        <f>N5025</f>
        <v>#VALUE!</v>
      </c>
      <c r="R5025">
        <v>0</v>
      </c>
    </row>
    <row r="5026" spans="12:19" x14ac:dyDescent="0.25">
      <c r="L5026" t="str">
        <f t="shared" si="316"/>
        <v/>
      </c>
      <c r="M5026" t="str">
        <f t="shared" si="315"/>
        <v/>
      </c>
      <c r="N5026" t="e">
        <f>SIN(RADIANS(M5025))</f>
        <v>#VALUE!</v>
      </c>
      <c r="O5026" t="e">
        <f>SIN(RADIANS(DEGREES(ASIN(((SIN(RADIANS(M5025)))*$C$26)/(SQRT((((SIN(RADIANS(M5025)))*$C$26)^2)+(($C$22-$C$25-(((SIN(RADIANS(90-M5025)))*$C$26))-$C$23)^2)))))))</f>
        <v>#VALUE!</v>
      </c>
      <c r="P5026" t="e">
        <f>N5026</f>
        <v>#VALUE!</v>
      </c>
      <c r="R5026">
        <f>$C$6</f>
        <v>1333.5</v>
      </c>
    </row>
    <row r="5027" spans="12:19" x14ac:dyDescent="0.25">
      <c r="L5027" t="str">
        <f t="shared" si="316"/>
        <v/>
      </c>
      <c r="M5027" t="str">
        <f t="shared" ref="M5027:M5090" si="317">IF(M5017="","",IF(((M5017+$O$61)&gt;=$O$49+($O$61/2)),"",(M5017+$O$61)))</f>
        <v/>
      </c>
      <c r="N5027">
        <v>0</v>
      </c>
      <c r="O5027" t="e">
        <f>$C$23*O5026</f>
        <v>#VALUE!</v>
      </c>
      <c r="P5027" t="e">
        <f>$C$22*P5026</f>
        <v>#VALUE!</v>
      </c>
      <c r="R5027">
        <f>$C$20*$C$6</f>
        <v>25325.832000000002</v>
      </c>
    </row>
    <row r="5028" spans="12:19" x14ac:dyDescent="0.25">
      <c r="L5028" t="str">
        <f t="shared" si="316"/>
        <v/>
      </c>
      <c r="M5028" t="str">
        <f t="shared" si="317"/>
        <v/>
      </c>
    </row>
    <row r="5029" spans="12:19" x14ac:dyDescent="0.25">
      <c r="L5029" t="str">
        <f t="shared" si="316"/>
        <v/>
      </c>
      <c r="M5029" t="str">
        <f t="shared" si="317"/>
        <v/>
      </c>
      <c r="N5029" t="e">
        <f t="array" ref="N5029:P5031">MINVERSE(N5025:P5027)</f>
        <v>#VALUE!</v>
      </c>
      <c r="O5029" t="e">
        <v>#VALUE!</v>
      </c>
      <c r="P5029" t="e">
        <v>#VALUE!</v>
      </c>
      <c r="R5029" t="e">
        <f t="array" ref="R5029:R5031">MMULT(N5029:P5031,R5025:R5027)</f>
        <v>#VALUE!</v>
      </c>
      <c r="S5029" t="s">
        <v>35</v>
      </c>
    </row>
    <row r="5030" spans="12:19" x14ac:dyDescent="0.25">
      <c r="L5030" t="str">
        <f t="shared" si="316"/>
        <v/>
      </c>
      <c r="M5030" t="str">
        <f t="shared" si="317"/>
        <v/>
      </c>
      <c r="N5030" t="e">
        <v>#VALUE!</v>
      </c>
      <c r="O5030" t="e">
        <v>#VALUE!</v>
      </c>
      <c r="P5030" t="e">
        <v>#VALUE!</v>
      </c>
      <c r="R5030" t="e">
        <v>#VALUE!</v>
      </c>
      <c r="S5030" t="s">
        <v>35</v>
      </c>
    </row>
    <row r="5031" spans="12:19" x14ac:dyDescent="0.25">
      <c r="L5031" t="str">
        <f t="shared" si="316"/>
        <v/>
      </c>
      <c r="M5031" t="str">
        <f t="shared" si="317"/>
        <v/>
      </c>
      <c r="N5031" t="e">
        <v>#VALUE!</v>
      </c>
      <c r="O5031" t="e">
        <v>#VALUE!</v>
      </c>
      <c r="P5031" t="e">
        <v>#VALUE!</v>
      </c>
      <c r="R5031" t="e">
        <v>#VALUE!</v>
      </c>
      <c r="S5031" t="s">
        <v>35</v>
      </c>
    </row>
    <row r="5032" spans="12:19" x14ac:dyDescent="0.25">
      <c r="L5032" t="str">
        <f t="shared" si="316"/>
        <v/>
      </c>
      <c r="M5032" t="str">
        <f t="shared" si="317"/>
        <v/>
      </c>
    </row>
    <row r="5033" spans="12:19" x14ac:dyDescent="0.25">
      <c r="L5033" t="str">
        <f t="shared" si="316"/>
        <v/>
      </c>
      <c r="M5033" t="str">
        <f t="shared" si="317"/>
        <v/>
      </c>
    </row>
    <row r="5034" spans="12:19" x14ac:dyDescent="0.25">
      <c r="L5034" t="str">
        <f t="shared" si="316"/>
        <v/>
      </c>
      <c r="M5034" t="str">
        <f t="shared" si="317"/>
        <v/>
      </c>
      <c r="N5034" t="s">
        <v>32</v>
      </c>
      <c r="O5034" t="s">
        <v>33</v>
      </c>
      <c r="P5034" t="s">
        <v>34</v>
      </c>
    </row>
    <row r="5035" spans="12:19" x14ac:dyDescent="0.25">
      <c r="L5035" t="str">
        <f t="shared" si="316"/>
        <v/>
      </c>
      <c r="M5035" t="str">
        <f t="shared" si="317"/>
        <v/>
      </c>
      <c r="N5035" t="e">
        <f>COS(RADIANS(M5035))</f>
        <v>#VALUE!</v>
      </c>
      <c r="O5035" t="str">
        <f>IFERROR(-COS(RADIANS(DEGREES(ASIN(((SIN(RADIANS(M5035)))*$C$26)/(SQRT((((SIN(RADIANS(M5035)))*$C$26)^2)+(($C$22-$C$25-(((SIN(RADIANS(90-M5035)))*$C$26))-$C$23)^2))))))),"")</f>
        <v/>
      </c>
      <c r="P5035" t="e">
        <f>N5035</f>
        <v>#VALUE!</v>
      </c>
      <c r="R5035">
        <v>0</v>
      </c>
    </row>
    <row r="5036" spans="12:19" x14ac:dyDescent="0.25">
      <c r="L5036" t="str">
        <f t="shared" si="316"/>
        <v/>
      </c>
      <c r="M5036" t="str">
        <f t="shared" si="317"/>
        <v/>
      </c>
      <c r="N5036" t="e">
        <f>SIN(RADIANS(M5035))</f>
        <v>#VALUE!</v>
      </c>
      <c r="O5036" t="e">
        <f>SIN(RADIANS(DEGREES(ASIN(((SIN(RADIANS(M5035)))*$C$26)/(SQRT((((SIN(RADIANS(M5035)))*$C$26)^2)+(($C$22-$C$25-(((SIN(RADIANS(90-M5035)))*$C$26))-$C$23)^2)))))))</f>
        <v>#VALUE!</v>
      </c>
      <c r="P5036" t="e">
        <f>N5036</f>
        <v>#VALUE!</v>
      </c>
      <c r="R5036">
        <f>$C$6</f>
        <v>1333.5</v>
      </c>
    </row>
    <row r="5037" spans="12:19" x14ac:dyDescent="0.25">
      <c r="L5037" t="str">
        <f t="shared" si="316"/>
        <v/>
      </c>
      <c r="M5037" t="str">
        <f t="shared" si="317"/>
        <v/>
      </c>
      <c r="N5037">
        <v>0</v>
      </c>
      <c r="O5037" t="e">
        <f>$C$23*O5036</f>
        <v>#VALUE!</v>
      </c>
      <c r="P5037" t="e">
        <f>$C$22*P5036</f>
        <v>#VALUE!</v>
      </c>
      <c r="R5037">
        <f>$C$20*$C$6</f>
        <v>25325.832000000002</v>
      </c>
    </row>
    <row r="5038" spans="12:19" x14ac:dyDescent="0.25">
      <c r="L5038" t="str">
        <f t="shared" si="316"/>
        <v/>
      </c>
      <c r="M5038" t="str">
        <f t="shared" si="317"/>
        <v/>
      </c>
    </row>
    <row r="5039" spans="12:19" x14ac:dyDescent="0.25">
      <c r="L5039" t="str">
        <f t="shared" si="316"/>
        <v/>
      </c>
      <c r="M5039" t="str">
        <f t="shared" si="317"/>
        <v/>
      </c>
      <c r="N5039" t="e">
        <f t="array" ref="N5039:P5041">MINVERSE(N5035:P5037)</f>
        <v>#VALUE!</v>
      </c>
      <c r="O5039" t="e">
        <v>#VALUE!</v>
      </c>
      <c r="P5039" t="e">
        <v>#VALUE!</v>
      </c>
      <c r="R5039" t="e">
        <f t="array" ref="R5039:R5041">MMULT(N5039:P5041,R5035:R5037)</f>
        <v>#VALUE!</v>
      </c>
      <c r="S5039" t="s">
        <v>35</v>
      </c>
    </row>
    <row r="5040" spans="12:19" x14ac:dyDescent="0.25">
      <c r="L5040" t="str">
        <f t="shared" si="316"/>
        <v/>
      </c>
      <c r="M5040" t="str">
        <f t="shared" si="317"/>
        <v/>
      </c>
      <c r="N5040" t="e">
        <v>#VALUE!</v>
      </c>
      <c r="O5040" t="e">
        <v>#VALUE!</v>
      </c>
      <c r="P5040" t="e">
        <v>#VALUE!</v>
      </c>
      <c r="R5040" t="e">
        <v>#VALUE!</v>
      </c>
      <c r="S5040" t="s">
        <v>35</v>
      </c>
    </row>
    <row r="5041" spans="12:19" x14ac:dyDescent="0.25">
      <c r="L5041" t="str">
        <f t="shared" si="316"/>
        <v/>
      </c>
      <c r="M5041" t="str">
        <f t="shared" si="317"/>
        <v/>
      </c>
      <c r="N5041" t="e">
        <v>#VALUE!</v>
      </c>
      <c r="O5041" t="e">
        <v>#VALUE!</v>
      </c>
      <c r="P5041" t="e">
        <v>#VALUE!</v>
      </c>
      <c r="R5041" t="e">
        <v>#VALUE!</v>
      </c>
      <c r="S5041" t="s">
        <v>35</v>
      </c>
    </row>
    <row r="5042" spans="12:19" x14ac:dyDescent="0.25">
      <c r="L5042" t="str">
        <f t="shared" si="316"/>
        <v/>
      </c>
      <c r="M5042" t="str">
        <f t="shared" si="317"/>
        <v/>
      </c>
    </row>
    <row r="5043" spans="12:19" x14ac:dyDescent="0.25">
      <c r="L5043" t="str">
        <f t="shared" si="316"/>
        <v/>
      </c>
      <c r="M5043" t="str">
        <f t="shared" si="317"/>
        <v/>
      </c>
    </row>
    <row r="5044" spans="12:19" x14ac:dyDescent="0.25">
      <c r="L5044" t="str">
        <f t="shared" si="316"/>
        <v/>
      </c>
      <c r="M5044" t="str">
        <f t="shared" si="317"/>
        <v/>
      </c>
      <c r="N5044" t="s">
        <v>32</v>
      </c>
      <c r="O5044" t="s">
        <v>33</v>
      </c>
      <c r="P5044" t="s">
        <v>34</v>
      </c>
    </row>
    <row r="5045" spans="12:19" x14ac:dyDescent="0.25">
      <c r="L5045" t="str">
        <f t="shared" si="316"/>
        <v/>
      </c>
      <c r="M5045" t="str">
        <f t="shared" si="317"/>
        <v/>
      </c>
      <c r="N5045" t="e">
        <f>COS(RADIANS(M5045))</f>
        <v>#VALUE!</v>
      </c>
      <c r="O5045" t="str">
        <f>IFERROR(-COS(RADIANS(DEGREES(ASIN(((SIN(RADIANS(M5045)))*$C$26)/(SQRT((((SIN(RADIANS(M5045)))*$C$26)^2)+(($C$22-$C$25-(((SIN(RADIANS(90-M5045)))*$C$26))-$C$23)^2))))))),"")</f>
        <v/>
      </c>
      <c r="P5045" t="e">
        <f>N5045</f>
        <v>#VALUE!</v>
      </c>
      <c r="R5045">
        <v>0</v>
      </c>
    </row>
    <row r="5046" spans="12:19" x14ac:dyDescent="0.25">
      <c r="L5046" t="str">
        <f t="shared" si="316"/>
        <v/>
      </c>
      <c r="M5046" t="str">
        <f t="shared" si="317"/>
        <v/>
      </c>
      <c r="N5046" t="e">
        <f>SIN(RADIANS(M5045))</f>
        <v>#VALUE!</v>
      </c>
      <c r="O5046" t="e">
        <f>SIN(RADIANS(DEGREES(ASIN(((SIN(RADIANS(M5045)))*$C$26)/(SQRT((((SIN(RADIANS(M5045)))*$C$26)^2)+(($C$22-$C$25-(((SIN(RADIANS(90-M5045)))*$C$26))-$C$23)^2)))))))</f>
        <v>#VALUE!</v>
      </c>
      <c r="P5046" t="e">
        <f>N5046</f>
        <v>#VALUE!</v>
      </c>
      <c r="R5046">
        <f>$C$6</f>
        <v>1333.5</v>
      </c>
    </row>
    <row r="5047" spans="12:19" x14ac:dyDescent="0.25">
      <c r="L5047" t="str">
        <f t="shared" si="316"/>
        <v/>
      </c>
      <c r="M5047" t="str">
        <f t="shared" si="317"/>
        <v/>
      </c>
      <c r="N5047">
        <v>0</v>
      </c>
      <c r="O5047" t="e">
        <f>$C$23*O5046</f>
        <v>#VALUE!</v>
      </c>
      <c r="P5047" t="e">
        <f>$C$22*P5046</f>
        <v>#VALUE!</v>
      </c>
      <c r="R5047">
        <f>$C$20*$C$6</f>
        <v>25325.832000000002</v>
      </c>
    </row>
    <row r="5048" spans="12:19" x14ac:dyDescent="0.25">
      <c r="L5048" t="str">
        <f t="shared" si="316"/>
        <v/>
      </c>
      <c r="M5048" t="str">
        <f t="shared" si="317"/>
        <v/>
      </c>
    </row>
    <row r="5049" spans="12:19" x14ac:dyDescent="0.25">
      <c r="L5049" t="str">
        <f t="shared" si="316"/>
        <v/>
      </c>
      <c r="M5049" t="str">
        <f t="shared" si="317"/>
        <v/>
      </c>
      <c r="N5049" t="e">
        <f t="array" ref="N5049:P5051">MINVERSE(N5045:P5047)</f>
        <v>#VALUE!</v>
      </c>
      <c r="O5049" t="e">
        <v>#VALUE!</v>
      </c>
      <c r="P5049" t="e">
        <v>#VALUE!</v>
      </c>
      <c r="R5049" t="e">
        <f t="array" ref="R5049:R5051">MMULT(N5049:P5051,R5045:R5047)</f>
        <v>#VALUE!</v>
      </c>
      <c r="S5049" t="s">
        <v>35</v>
      </c>
    </row>
    <row r="5050" spans="12:19" x14ac:dyDescent="0.25">
      <c r="L5050" t="str">
        <f t="shared" si="316"/>
        <v/>
      </c>
      <c r="M5050" t="str">
        <f t="shared" si="317"/>
        <v/>
      </c>
      <c r="N5050" t="e">
        <v>#VALUE!</v>
      </c>
      <c r="O5050" t="e">
        <v>#VALUE!</v>
      </c>
      <c r="P5050" t="e">
        <v>#VALUE!</v>
      </c>
      <c r="R5050" t="e">
        <v>#VALUE!</v>
      </c>
      <c r="S5050" t="s">
        <v>35</v>
      </c>
    </row>
    <row r="5051" spans="12:19" x14ac:dyDescent="0.25">
      <c r="L5051" t="str">
        <f t="shared" si="316"/>
        <v/>
      </c>
      <c r="M5051" t="str">
        <f t="shared" si="317"/>
        <v/>
      </c>
      <c r="N5051" t="e">
        <v>#VALUE!</v>
      </c>
      <c r="O5051" t="e">
        <v>#VALUE!</v>
      </c>
      <c r="P5051" t="e">
        <v>#VALUE!</v>
      </c>
      <c r="R5051" t="e">
        <v>#VALUE!</v>
      </c>
      <c r="S5051" t="s">
        <v>35</v>
      </c>
    </row>
    <row r="5052" spans="12:19" x14ac:dyDescent="0.25">
      <c r="L5052" t="str">
        <f t="shared" si="316"/>
        <v/>
      </c>
      <c r="M5052" t="str">
        <f t="shared" si="317"/>
        <v/>
      </c>
    </row>
    <row r="5053" spans="12:19" x14ac:dyDescent="0.25">
      <c r="L5053" t="str">
        <f t="shared" si="316"/>
        <v/>
      </c>
      <c r="M5053" t="str">
        <f t="shared" si="317"/>
        <v/>
      </c>
    </row>
    <row r="5054" spans="12:19" x14ac:dyDescent="0.25">
      <c r="L5054" t="str">
        <f t="shared" si="316"/>
        <v/>
      </c>
      <c r="M5054" t="str">
        <f t="shared" si="317"/>
        <v/>
      </c>
      <c r="N5054" t="s">
        <v>32</v>
      </c>
      <c r="O5054" t="s">
        <v>33</v>
      </c>
      <c r="P5054" t="s">
        <v>34</v>
      </c>
    </row>
    <row r="5055" spans="12:19" x14ac:dyDescent="0.25">
      <c r="L5055" t="str">
        <f t="shared" si="316"/>
        <v/>
      </c>
      <c r="M5055" t="str">
        <f t="shared" si="317"/>
        <v/>
      </c>
      <c r="N5055" t="e">
        <f>COS(RADIANS(M5055))</f>
        <v>#VALUE!</v>
      </c>
      <c r="O5055" t="str">
        <f>IFERROR(-COS(RADIANS(DEGREES(ASIN(((SIN(RADIANS(M5055)))*$C$26)/(SQRT((((SIN(RADIANS(M5055)))*$C$26)^2)+(($C$22-$C$25-(((SIN(RADIANS(90-M5055)))*$C$26))-$C$23)^2))))))),"")</f>
        <v/>
      </c>
      <c r="P5055" t="e">
        <f>N5055</f>
        <v>#VALUE!</v>
      </c>
      <c r="R5055">
        <v>0</v>
      </c>
    </row>
    <row r="5056" spans="12:19" x14ac:dyDescent="0.25">
      <c r="L5056" t="str">
        <f t="shared" si="316"/>
        <v/>
      </c>
      <c r="M5056" t="str">
        <f t="shared" si="317"/>
        <v/>
      </c>
      <c r="N5056" t="e">
        <f>SIN(RADIANS(M5055))</f>
        <v>#VALUE!</v>
      </c>
      <c r="O5056" t="e">
        <f>SIN(RADIANS(DEGREES(ASIN(((SIN(RADIANS(M5055)))*$C$26)/(SQRT((((SIN(RADIANS(M5055)))*$C$26)^2)+(($C$22-$C$25-(((SIN(RADIANS(90-M5055)))*$C$26))-$C$23)^2)))))))</f>
        <v>#VALUE!</v>
      </c>
      <c r="P5056" t="e">
        <f>N5056</f>
        <v>#VALUE!</v>
      </c>
      <c r="R5056">
        <f>$C$6</f>
        <v>1333.5</v>
      </c>
    </row>
    <row r="5057" spans="12:19" x14ac:dyDescent="0.25">
      <c r="L5057" t="str">
        <f t="shared" si="316"/>
        <v/>
      </c>
      <c r="M5057" t="str">
        <f t="shared" si="317"/>
        <v/>
      </c>
      <c r="N5057">
        <v>0</v>
      </c>
      <c r="O5057" t="e">
        <f>$C$23*O5056</f>
        <v>#VALUE!</v>
      </c>
      <c r="P5057" t="e">
        <f>$C$22*P5056</f>
        <v>#VALUE!</v>
      </c>
      <c r="R5057">
        <f>$C$20*$C$6</f>
        <v>25325.832000000002</v>
      </c>
    </row>
    <row r="5058" spans="12:19" x14ac:dyDescent="0.25">
      <c r="L5058" t="str">
        <f t="shared" si="316"/>
        <v/>
      </c>
      <c r="M5058" t="str">
        <f t="shared" si="317"/>
        <v/>
      </c>
    </row>
    <row r="5059" spans="12:19" x14ac:dyDescent="0.25">
      <c r="L5059" t="str">
        <f t="shared" si="316"/>
        <v/>
      </c>
      <c r="M5059" t="str">
        <f t="shared" si="317"/>
        <v/>
      </c>
      <c r="N5059" t="e">
        <f t="array" ref="N5059:P5061">MINVERSE(N5055:P5057)</f>
        <v>#VALUE!</v>
      </c>
      <c r="O5059" t="e">
        <v>#VALUE!</v>
      </c>
      <c r="P5059" t="e">
        <v>#VALUE!</v>
      </c>
      <c r="R5059" t="e">
        <f t="array" ref="R5059:R5061">MMULT(N5059:P5061,R5055:R5057)</f>
        <v>#VALUE!</v>
      </c>
      <c r="S5059" t="s">
        <v>35</v>
      </c>
    </row>
    <row r="5060" spans="12:19" x14ac:dyDescent="0.25">
      <c r="L5060" t="str">
        <f t="shared" si="316"/>
        <v/>
      </c>
      <c r="M5060" t="str">
        <f t="shared" si="317"/>
        <v/>
      </c>
      <c r="N5060" t="e">
        <v>#VALUE!</v>
      </c>
      <c r="O5060" t="e">
        <v>#VALUE!</v>
      </c>
      <c r="P5060" t="e">
        <v>#VALUE!</v>
      </c>
      <c r="R5060" t="e">
        <v>#VALUE!</v>
      </c>
      <c r="S5060" t="s">
        <v>35</v>
      </c>
    </row>
    <row r="5061" spans="12:19" x14ac:dyDescent="0.25">
      <c r="L5061" t="str">
        <f t="shared" si="316"/>
        <v/>
      </c>
      <c r="M5061" t="str">
        <f t="shared" si="317"/>
        <v/>
      </c>
      <c r="N5061" t="e">
        <v>#VALUE!</v>
      </c>
      <c r="O5061" t="e">
        <v>#VALUE!</v>
      </c>
      <c r="P5061" t="e">
        <v>#VALUE!</v>
      </c>
      <c r="R5061" t="e">
        <v>#VALUE!</v>
      </c>
      <c r="S5061" t="s">
        <v>35</v>
      </c>
    </row>
    <row r="5062" spans="12:19" x14ac:dyDescent="0.25">
      <c r="L5062" t="str">
        <f t="shared" si="316"/>
        <v/>
      </c>
      <c r="M5062" t="str">
        <f t="shared" si="317"/>
        <v/>
      </c>
    </row>
    <row r="5063" spans="12:19" x14ac:dyDescent="0.25">
      <c r="L5063" t="str">
        <f t="shared" si="316"/>
        <v/>
      </c>
      <c r="M5063" t="str">
        <f t="shared" si="317"/>
        <v/>
      </c>
    </row>
    <row r="5064" spans="12:19" x14ac:dyDescent="0.25">
      <c r="L5064" t="str">
        <f t="shared" si="316"/>
        <v/>
      </c>
      <c r="M5064" t="str">
        <f t="shared" si="317"/>
        <v/>
      </c>
      <c r="N5064" t="s">
        <v>32</v>
      </c>
      <c r="O5064" t="s">
        <v>33</v>
      </c>
      <c r="P5064" t="s">
        <v>34</v>
      </c>
    </row>
    <row r="5065" spans="12:19" x14ac:dyDescent="0.25">
      <c r="L5065" t="str">
        <f t="shared" si="316"/>
        <v/>
      </c>
      <c r="M5065" t="str">
        <f t="shared" si="317"/>
        <v/>
      </c>
      <c r="N5065" t="e">
        <f>COS(RADIANS(M5065))</f>
        <v>#VALUE!</v>
      </c>
      <c r="O5065" t="str">
        <f>IFERROR(-COS(RADIANS(DEGREES(ASIN(((SIN(RADIANS(M5065)))*$C$26)/(SQRT((((SIN(RADIANS(M5065)))*$C$26)^2)+(($C$22-$C$25-(((SIN(RADIANS(90-M5065)))*$C$26))-$C$23)^2))))))),"")</f>
        <v/>
      </c>
      <c r="P5065" t="e">
        <f>N5065</f>
        <v>#VALUE!</v>
      </c>
      <c r="R5065">
        <v>0</v>
      </c>
    </row>
    <row r="5066" spans="12:19" x14ac:dyDescent="0.25">
      <c r="L5066" t="str">
        <f t="shared" si="316"/>
        <v/>
      </c>
      <c r="M5066" t="str">
        <f t="shared" si="317"/>
        <v/>
      </c>
      <c r="N5066" t="e">
        <f>SIN(RADIANS(M5065))</f>
        <v>#VALUE!</v>
      </c>
      <c r="O5066" t="e">
        <f>SIN(RADIANS(DEGREES(ASIN(((SIN(RADIANS(M5065)))*$C$26)/(SQRT((((SIN(RADIANS(M5065)))*$C$26)^2)+(($C$22-$C$25-(((SIN(RADIANS(90-M5065)))*$C$26))-$C$23)^2)))))))</f>
        <v>#VALUE!</v>
      </c>
      <c r="P5066" t="e">
        <f>N5066</f>
        <v>#VALUE!</v>
      </c>
      <c r="R5066">
        <f>$C$6</f>
        <v>1333.5</v>
      </c>
    </row>
    <row r="5067" spans="12:19" x14ac:dyDescent="0.25">
      <c r="L5067" t="str">
        <f t="shared" si="316"/>
        <v/>
      </c>
      <c r="M5067" t="str">
        <f t="shared" si="317"/>
        <v/>
      </c>
      <c r="N5067">
        <v>0</v>
      </c>
      <c r="O5067" t="e">
        <f>$C$23*O5066</f>
        <v>#VALUE!</v>
      </c>
      <c r="P5067" t="e">
        <f>$C$22*P5066</f>
        <v>#VALUE!</v>
      </c>
      <c r="R5067">
        <f>$C$20*$C$6</f>
        <v>25325.832000000002</v>
      </c>
    </row>
    <row r="5068" spans="12:19" x14ac:dyDescent="0.25">
      <c r="L5068" t="str">
        <f t="shared" ref="L5068:L5131" si="318">IF(M5068="","",L5058+1)</f>
        <v/>
      </c>
      <c r="M5068" t="str">
        <f t="shared" si="317"/>
        <v/>
      </c>
    </row>
    <row r="5069" spans="12:19" x14ac:dyDescent="0.25">
      <c r="L5069" t="str">
        <f t="shared" si="318"/>
        <v/>
      </c>
      <c r="M5069" t="str">
        <f t="shared" si="317"/>
        <v/>
      </c>
      <c r="N5069" t="e">
        <f t="array" ref="N5069:P5071">MINVERSE(N5065:P5067)</f>
        <v>#VALUE!</v>
      </c>
      <c r="O5069" t="e">
        <v>#VALUE!</v>
      </c>
      <c r="P5069" t="e">
        <v>#VALUE!</v>
      </c>
      <c r="R5069" t="e">
        <f t="array" ref="R5069:R5071">MMULT(N5069:P5071,R5065:R5067)</f>
        <v>#VALUE!</v>
      </c>
      <c r="S5069" t="s">
        <v>35</v>
      </c>
    </row>
    <row r="5070" spans="12:19" x14ac:dyDescent="0.25">
      <c r="L5070" t="str">
        <f t="shared" si="318"/>
        <v/>
      </c>
      <c r="M5070" t="str">
        <f t="shared" si="317"/>
        <v/>
      </c>
      <c r="N5070" t="e">
        <v>#VALUE!</v>
      </c>
      <c r="O5070" t="e">
        <v>#VALUE!</v>
      </c>
      <c r="P5070" t="e">
        <v>#VALUE!</v>
      </c>
      <c r="R5070" t="e">
        <v>#VALUE!</v>
      </c>
      <c r="S5070" t="s">
        <v>35</v>
      </c>
    </row>
    <row r="5071" spans="12:19" x14ac:dyDescent="0.25">
      <c r="L5071" t="str">
        <f t="shared" si="318"/>
        <v/>
      </c>
      <c r="M5071" t="str">
        <f t="shared" si="317"/>
        <v/>
      </c>
      <c r="N5071" t="e">
        <v>#VALUE!</v>
      </c>
      <c r="O5071" t="e">
        <v>#VALUE!</v>
      </c>
      <c r="P5071" t="e">
        <v>#VALUE!</v>
      </c>
      <c r="R5071" t="e">
        <v>#VALUE!</v>
      </c>
      <c r="S5071" t="s">
        <v>35</v>
      </c>
    </row>
    <row r="5072" spans="12:19" x14ac:dyDescent="0.25">
      <c r="L5072" t="str">
        <f t="shared" si="318"/>
        <v/>
      </c>
      <c r="M5072" t="str">
        <f t="shared" si="317"/>
        <v/>
      </c>
    </row>
    <row r="5073" spans="12:19" x14ac:dyDescent="0.25">
      <c r="L5073" t="str">
        <f t="shared" si="318"/>
        <v/>
      </c>
      <c r="M5073" t="str">
        <f t="shared" si="317"/>
        <v/>
      </c>
    </row>
    <row r="5074" spans="12:19" x14ac:dyDescent="0.25">
      <c r="L5074" t="str">
        <f t="shared" si="318"/>
        <v/>
      </c>
      <c r="M5074" t="str">
        <f t="shared" si="317"/>
        <v/>
      </c>
      <c r="N5074" t="s">
        <v>32</v>
      </c>
      <c r="O5074" t="s">
        <v>33</v>
      </c>
      <c r="P5074" t="s">
        <v>34</v>
      </c>
    </row>
    <row r="5075" spans="12:19" x14ac:dyDescent="0.25">
      <c r="L5075" t="str">
        <f t="shared" si="318"/>
        <v/>
      </c>
      <c r="M5075" t="str">
        <f t="shared" si="317"/>
        <v/>
      </c>
      <c r="N5075" t="e">
        <f>COS(RADIANS(M5075))</f>
        <v>#VALUE!</v>
      </c>
      <c r="O5075" t="str">
        <f>IFERROR(-COS(RADIANS(DEGREES(ASIN(((SIN(RADIANS(M5075)))*$C$26)/(SQRT((((SIN(RADIANS(M5075)))*$C$26)^2)+(($C$22-$C$25-(((SIN(RADIANS(90-M5075)))*$C$26))-$C$23)^2))))))),"")</f>
        <v/>
      </c>
      <c r="P5075" t="e">
        <f>N5075</f>
        <v>#VALUE!</v>
      </c>
      <c r="R5075">
        <v>0</v>
      </c>
    </row>
    <row r="5076" spans="12:19" x14ac:dyDescent="0.25">
      <c r="L5076" t="str">
        <f t="shared" si="318"/>
        <v/>
      </c>
      <c r="M5076" t="str">
        <f t="shared" si="317"/>
        <v/>
      </c>
      <c r="N5076" t="e">
        <f>SIN(RADIANS(M5075))</f>
        <v>#VALUE!</v>
      </c>
      <c r="O5076" t="e">
        <f>SIN(RADIANS(DEGREES(ASIN(((SIN(RADIANS(M5075)))*$C$26)/(SQRT((((SIN(RADIANS(M5075)))*$C$26)^2)+(($C$22-$C$25-(((SIN(RADIANS(90-M5075)))*$C$26))-$C$23)^2)))))))</f>
        <v>#VALUE!</v>
      </c>
      <c r="P5076" t="e">
        <f>N5076</f>
        <v>#VALUE!</v>
      </c>
      <c r="R5076">
        <f>$C$6</f>
        <v>1333.5</v>
      </c>
    </row>
    <row r="5077" spans="12:19" x14ac:dyDescent="0.25">
      <c r="L5077" t="str">
        <f t="shared" si="318"/>
        <v/>
      </c>
      <c r="M5077" t="str">
        <f t="shared" si="317"/>
        <v/>
      </c>
      <c r="N5077">
        <v>0</v>
      </c>
      <c r="O5077" t="e">
        <f>$C$23*O5076</f>
        <v>#VALUE!</v>
      </c>
      <c r="P5077" t="e">
        <f>$C$22*P5076</f>
        <v>#VALUE!</v>
      </c>
      <c r="R5077">
        <f>$C$20*$C$6</f>
        <v>25325.832000000002</v>
      </c>
    </row>
    <row r="5078" spans="12:19" x14ac:dyDescent="0.25">
      <c r="L5078" t="str">
        <f t="shared" si="318"/>
        <v/>
      </c>
      <c r="M5078" t="str">
        <f t="shared" si="317"/>
        <v/>
      </c>
    </row>
    <row r="5079" spans="12:19" x14ac:dyDescent="0.25">
      <c r="L5079" t="str">
        <f t="shared" si="318"/>
        <v/>
      </c>
      <c r="M5079" t="str">
        <f t="shared" si="317"/>
        <v/>
      </c>
      <c r="N5079" t="e">
        <f t="array" ref="N5079:P5081">MINVERSE(N5075:P5077)</f>
        <v>#VALUE!</v>
      </c>
      <c r="O5079" t="e">
        <v>#VALUE!</v>
      </c>
      <c r="P5079" t="e">
        <v>#VALUE!</v>
      </c>
      <c r="R5079" t="e">
        <f t="array" ref="R5079:R5081">MMULT(N5079:P5081,R5075:R5077)</f>
        <v>#VALUE!</v>
      </c>
      <c r="S5079" t="s">
        <v>35</v>
      </c>
    </row>
    <row r="5080" spans="12:19" x14ac:dyDescent="0.25">
      <c r="L5080" t="str">
        <f t="shared" si="318"/>
        <v/>
      </c>
      <c r="M5080" t="str">
        <f t="shared" si="317"/>
        <v/>
      </c>
      <c r="N5080" t="e">
        <v>#VALUE!</v>
      </c>
      <c r="O5080" t="e">
        <v>#VALUE!</v>
      </c>
      <c r="P5080" t="e">
        <v>#VALUE!</v>
      </c>
      <c r="R5080" t="e">
        <v>#VALUE!</v>
      </c>
      <c r="S5080" t="s">
        <v>35</v>
      </c>
    </row>
    <row r="5081" spans="12:19" x14ac:dyDescent="0.25">
      <c r="L5081" t="str">
        <f t="shared" si="318"/>
        <v/>
      </c>
      <c r="M5081" t="str">
        <f t="shared" si="317"/>
        <v/>
      </c>
      <c r="N5081" t="e">
        <v>#VALUE!</v>
      </c>
      <c r="O5081" t="e">
        <v>#VALUE!</v>
      </c>
      <c r="P5081" t="e">
        <v>#VALUE!</v>
      </c>
      <c r="R5081" t="e">
        <v>#VALUE!</v>
      </c>
      <c r="S5081" t="s">
        <v>35</v>
      </c>
    </row>
    <row r="5082" spans="12:19" x14ac:dyDescent="0.25">
      <c r="L5082" t="str">
        <f t="shared" si="318"/>
        <v/>
      </c>
      <c r="M5082" t="str">
        <f t="shared" si="317"/>
        <v/>
      </c>
    </row>
    <row r="5083" spans="12:19" x14ac:dyDescent="0.25">
      <c r="L5083" t="str">
        <f t="shared" si="318"/>
        <v/>
      </c>
      <c r="M5083" t="str">
        <f t="shared" si="317"/>
        <v/>
      </c>
    </row>
    <row r="5084" spans="12:19" x14ac:dyDescent="0.25">
      <c r="L5084" t="str">
        <f t="shared" si="318"/>
        <v/>
      </c>
      <c r="M5084" t="str">
        <f t="shared" si="317"/>
        <v/>
      </c>
      <c r="N5084" t="s">
        <v>32</v>
      </c>
      <c r="O5084" t="s">
        <v>33</v>
      </c>
      <c r="P5084" t="s">
        <v>34</v>
      </c>
    </row>
    <row r="5085" spans="12:19" x14ac:dyDescent="0.25">
      <c r="L5085" t="str">
        <f t="shared" si="318"/>
        <v/>
      </c>
      <c r="M5085" t="str">
        <f t="shared" si="317"/>
        <v/>
      </c>
      <c r="N5085" t="e">
        <f>COS(RADIANS(M5085))</f>
        <v>#VALUE!</v>
      </c>
      <c r="O5085" t="str">
        <f>IFERROR(-COS(RADIANS(DEGREES(ASIN(((SIN(RADIANS(M5085)))*$C$26)/(SQRT((((SIN(RADIANS(M5085)))*$C$26)^2)+(($C$22-$C$25-(((SIN(RADIANS(90-M5085)))*$C$26))-$C$23)^2))))))),"")</f>
        <v/>
      </c>
      <c r="P5085" t="e">
        <f>N5085</f>
        <v>#VALUE!</v>
      </c>
      <c r="R5085">
        <v>0</v>
      </c>
    </row>
    <row r="5086" spans="12:19" x14ac:dyDescent="0.25">
      <c r="L5086" t="str">
        <f t="shared" si="318"/>
        <v/>
      </c>
      <c r="M5086" t="str">
        <f t="shared" si="317"/>
        <v/>
      </c>
      <c r="N5086" t="e">
        <f>SIN(RADIANS(M5085))</f>
        <v>#VALUE!</v>
      </c>
      <c r="O5086" t="e">
        <f>SIN(RADIANS(DEGREES(ASIN(((SIN(RADIANS(M5085)))*$C$26)/(SQRT((((SIN(RADIANS(M5085)))*$C$26)^2)+(($C$22-$C$25-(((SIN(RADIANS(90-M5085)))*$C$26))-$C$23)^2)))))))</f>
        <v>#VALUE!</v>
      </c>
      <c r="P5086" t="e">
        <f>N5086</f>
        <v>#VALUE!</v>
      </c>
      <c r="R5086">
        <f>$C$6</f>
        <v>1333.5</v>
      </c>
    </row>
    <row r="5087" spans="12:19" x14ac:dyDescent="0.25">
      <c r="L5087" t="str">
        <f t="shared" si="318"/>
        <v/>
      </c>
      <c r="M5087" t="str">
        <f t="shared" si="317"/>
        <v/>
      </c>
      <c r="N5087">
        <v>0</v>
      </c>
      <c r="O5087" t="e">
        <f>$C$23*O5086</f>
        <v>#VALUE!</v>
      </c>
      <c r="P5087" t="e">
        <f>$C$22*P5086</f>
        <v>#VALUE!</v>
      </c>
      <c r="R5087">
        <f>$C$20*$C$6</f>
        <v>25325.832000000002</v>
      </c>
    </row>
    <row r="5088" spans="12:19" x14ac:dyDescent="0.25">
      <c r="L5088" t="str">
        <f t="shared" si="318"/>
        <v/>
      </c>
      <c r="M5088" t="str">
        <f t="shared" si="317"/>
        <v/>
      </c>
    </row>
    <row r="5089" spans="12:19" x14ac:dyDescent="0.25">
      <c r="L5089" t="str">
        <f t="shared" si="318"/>
        <v/>
      </c>
      <c r="M5089" t="str">
        <f t="shared" si="317"/>
        <v/>
      </c>
      <c r="N5089" t="e">
        <f t="array" ref="N5089:P5091">MINVERSE(N5085:P5087)</f>
        <v>#VALUE!</v>
      </c>
      <c r="O5089" t="e">
        <v>#VALUE!</v>
      </c>
      <c r="P5089" t="e">
        <v>#VALUE!</v>
      </c>
      <c r="R5089" t="e">
        <f t="array" ref="R5089:R5091">MMULT(N5089:P5091,R5085:R5087)</f>
        <v>#VALUE!</v>
      </c>
      <c r="S5089" t="s">
        <v>35</v>
      </c>
    </row>
    <row r="5090" spans="12:19" x14ac:dyDescent="0.25">
      <c r="L5090" t="str">
        <f t="shared" si="318"/>
        <v/>
      </c>
      <c r="M5090" t="str">
        <f t="shared" si="317"/>
        <v/>
      </c>
      <c r="N5090" t="e">
        <v>#VALUE!</v>
      </c>
      <c r="O5090" t="e">
        <v>#VALUE!</v>
      </c>
      <c r="P5090" t="e">
        <v>#VALUE!</v>
      </c>
      <c r="R5090" t="e">
        <v>#VALUE!</v>
      </c>
      <c r="S5090" t="s">
        <v>35</v>
      </c>
    </row>
    <row r="5091" spans="12:19" x14ac:dyDescent="0.25">
      <c r="L5091" t="str">
        <f t="shared" si="318"/>
        <v/>
      </c>
      <c r="M5091" t="str">
        <f t="shared" ref="M5091:M5154" si="319">IF(M5081="","",IF(((M5081+$O$61)&gt;=$O$49+($O$61/2)),"",(M5081+$O$61)))</f>
        <v/>
      </c>
      <c r="N5091" t="e">
        <v>#VALUE!</v>
      </c>
      <c r="O5091" t="e">
        <v>#VALUE!</v>
      </c>
      <c r="P5091" t="e">
        <v>#VALUE!</v>
      </c>
      <c r="R5091" t="e">
        <v>#VALUE!</v>
      </c>
      <c r="S5091" t="s">
        <v>35</v>
      </c>
    </row>
    <row r="5092" spans="12:19" x14ac:dyDescent="0.25">
      <c r="L5092" t="str">
        <f t="shared" si="318"/>
        <v/>
      </c>
      <c r="M5092" t="str">
        <f t="shared" si="319"/>
        <v/>
      </c>
    </row>
    <row r="5093" spans="12:19" x14ac:dyDescent="0.25">
      <c r="L5093" t="str">
        <f t="shared" si="318"/>
        <v/>
      </c>
      <c r="M5093" t="str">
        <f t="shared" si="319"/>
        <v/>
      </c>
    </row>
    <row r="5094" spans="12:19" x14ac:dyDescent="0.25">
      <c r="L5094" t="str">
        <f t="shared" si="318"/>
        <v/>
      </c>
      <c r="M5094" t="str">
        <f t="shared" si="319"/>
        <v/>
      </c>
      <c r="N5094" t="s">
        <v>32</v>
      </c>
      <c r="O5094" t="s">
        <v>33</v>
      </c>
      <c r="P5094" t="s">
        <v>34</v>
      </c>
    </row>
    <row r="5095" spans="12:19" x14ac:dyDescent="0.25">
      <c r="L5095" t="str">
        <f t="shared" si="318"/>
        <v/>
      </c>
      <c r="M5095" t="str">
        <f t="shared" si="319"/>
        <v/>
      </c>
      <c r="N5095" t="e">
        <f>COS(RADIANS(M5095))</f>
        <v>#VALUE!</v>
      </c>
      <c r="O5095" t="str">
        <f>IFERROR(-COS(RADIANS(DEGREES(ASIN(((SIN(RADIANS(M5095)))*$C$26)/(SQRT((((SIN(RADIANS(M5095)))*$C$26)^2)+(($C$22-$C$25-(((SIN(RADIANS(90-M5095)))*$C$26))-$C$23)^2))))))),"")</f>
        <v/>
      </c>
      <c r="P5095" t="e">
        <f>N5095</f>
        <v>#VALUE!</v>
      </c>
      <c r="R5095">
        <v>0</v>
      </c>
    </row>
    <row r="5096" spans="12:19" x14ac:dyDescent="0.25">
      <c r="L5096" t="str">
        <f t="shared" si="318"/>
        <v/>
      </c>
      <c r="M5096" t="str">
        <f t="shared" si="319"/>
        <v/>
      </c>
      <c r="N5096" t="e">
        <f>SIN(RADIANS(M5095))</f>
        <v>#VALUE!</v>
      </c>
      <c r="O5096" t="e">
        <f>SIN(RADIANS(DEGREES(ASIN(((SIN(RADIANS(M5095)))*$C$26)/(SQRT((((SIN(RADIANS(M5095)))*$C$26)^2)+(($C$22-$C$25-(((SIN(RADIANS(90-M5095)))*$C$26))-$C$23)^2)))))))</f>
        <v>#VALUE!</v>
      </c>
      <c r="P5096" t="e">
        <f>N5096</f>
        <v>#VALUE!</v>
      </c>
      <c r="R5096">
        <f>$C$6</f>
        <v>1333.5</v>
      </c>
    </row>
    <row r="5097" spans="12:19" x14ac:dyDescent="0.25">
      <c r="L5097" t="str">
        <f t="shared" si="318"/>
        <v/>
      </c>
      <c r="M5097" t="str">
        <f t="shared" si="319"/>
        <v/>
      </c>
      <c r="N5097">
        <v>0</v>
      </c>
      <c r="O5097" t="e">
        <f>$C$23*O5096</f>
        <v>#VALUE!</v>
      </c>
      <c r="P5097" t="e">
        <f>$C$22*P5096</f>
        <v>#VALUE!</v>
      </c>
      <c r="R5097">
        <f>$C$20*$C$6</f>
        <v>25325.832000000002</v>
      </c>
    </row>
    <row r="5098" spans="12:19" x14ac:dyDescent="0.25">
      <c r="L5098" t="str">
        <f t="shared" si="318"/>
        <v/>
      </c>
      <c r="M5098" t="str">
        <f t="shared" si="319"/>
        <v/>
      </c>
    </row>
    <row r="5099" spans="12:19" x14ac:dyDescent="0.25">
      <c r="L5099" t="str">
        <f t="shared" si="318"/>
        <v/>
      </c>
      <c r="M5099" t="str">
        <f t="shared" si="319"/>
        <v/>
      </c>
      <c r="N5099" t="e">
        <f t="array" ref="N5099:P5101">MINVERSE(N5095:P5097)</f>
        <v>#VALUE!</v>
      </c>
      <c r="O5099" t="e">
        <v>#VALUE!</v>
      </c>
      <c r="P5099" t="e">
        <v>#VALUE!</v>
      </c>
      <c r="R5099" t="e">
        <f t="array" ref="R5099:R5101">MMULT(N5099:P5101,R5095:R5097)</f>
        <v>#VALUE!</v>
      </c>
      <c r="S5099" t="s">
        <v>35</v>
      </c>
    </row>
    <row r="5100" spans="12:19" x14ac:dyDescent="0.25">
      <c r="L5100" t="str">
        <f t="shared" si="318"/>
        <v/>
      </c>
      <c r="M5100" t="str">
        <f t="shared" si="319"/>
        <v/>
      </c>
      <c r="N5100" t="e">
        <v>#VALUE!</v>
      </c>
      <c r="O5100" t="e">
        <v>#VALUE!</v>
      </c>
      <c r="P5100" t="e">
        <v>#VALUE!</v>
      </c>
      <c r="R5100" t="e">
        <v>#VALUE!</v>
      </c>
      <c r="S5100" t="s">
        <v>35</v>
      </c>
    </row>
    <row r="5101" spans="12:19" x14ac:dyDescent="0.25">
      <c r="L5101" t="str">
        <f t="shared" si="318"/>
        <v/>
      </c>
      <c r="M5101" t="str">
        <f t="shared" si="319"/>
        <v/>
      </c>
      <c r="N5101" t="e">
        <v>#VALUE!</v>
      </c>
      <c r="O5101" t="e">
        <v>#VALUE!</v>
      </c>
      <c r="P5101" t="e">
        <v>#VALUE!</v>
      </c>
      <c r="R5101" t="e">
        <v>#VALUE!</v>
      </c>
      <c r="S5101" t="s">
        <v>35</v>
      </c>
    </row>
    <row r="5102" spans="12:19" x14ac:dyDescent="0.25">
      <c r="L5102" t="str">
        <f t="shared" si="318"/>
        <v/>
      </c>
      <c r="M5102" t="str">
        <f t="shared" si="319"/>
        <v/>
      </c>
    </row>
    <row r="5103" spans="12:19" x14ac:dyDescent="0.25">
      <c r="L5103" t="str">
        <f t="shared" si="318"/>
        <v/>
      </c>
      <c r="M5103" t="str">
        <f t="shared" si="319"/>
        <v/>
      </c>
    </row>
    <row r="5104" spans="12:19" x14ac:dyDescent="0.25">
      <c r="L5104" t="str">
        <f t="shared" si="318"/>
        <v/>
      </c>
      <c r="M5104" t="str">
        <f t="shared" si="319"/>
        <v/>
      </c>
      <c r="N5104" t="s">
        <v>32</v>
      </c>
      <c r="O5104" t="s">
        <v>33</v>
      </c>
      <c r="P5104" t="s">
        <v>34</v>
      </c>
    </row>
    <row r="5105" spans="12:19" x14ac:dyDescent="0.25">
      <c r="L5105" t="str">
        <f t="shared" si="318"/>
        <v/>
      </c>
      <c r="M5105" t="str">
        <f t="shared" si="319"/>
        <v/>
      </c>
      <c r="N5105" t="e">
        <f>COS(RADIANS(M5105))</f>
        <v>#VALUE!</v>
      </c>
      <c r="O5105" t="str">
        <f>IFERROR(-COS(RADIANS(DEGREES(ASIN(((SIN(RADIANS(M5105)))*$C$26)/(SQRT((((SIN(RADIANS(M5105)))*$C$26)^2)+(($C$22-$C$25-(((SIN(RADIANS(90-M5105)))*$C$26))-$C$23)^2))))))),"")</f>
        <v/>
      </c>
      <c r="P5105" t="e">
        <f>N5105</f>
        <v>#VALUE!</v>
      </c>
      <c r="R5105">
        <v>0</v>
      </c>
    </row>
    <row r="5106" spans="12:19" x14ac:dyDescent="0.25">
      <c r="L5106" t="str">
        <f t="shared" si="318"/>
        <v/>
      </c>
      <c r="M5106" t="str">
        <f t="shared" si="319"/>
        <v/>
      </c>
      <c r="N5106" t="e">
        <f>SIN(RADIANS(M5105))</f>
        <v>#VALUE!</v>
      </c>
      <c r="O5106" t="e">
        <f>SIN(RADIANS(DEGREES(ASIN(((SIN(RADIANS(M5105)))*$C$26)/(SQRT((((SIN(RADIANS(M5105)))*$C$26)^2)+(($C$22-$C$25-(((SIN(RADIANS(90-M5105)))*$C$26))-$C$23)^2)))))))</f>
        <v>#VALUE!</v>
      </c>
      <c r="P5106" t="e">
        <f>N5106</f>
        <v>#VALUE!</v>
      </c>
      <c r="R5106">
        <f>$C$6</f>
        <v>1333.5</v>
      </c>
    </row>
    <row r="5107" spans="12:19" x14ac:dyDescent="0.25">
      <c r="L5107" t="str">
        <f t="shared" si="318"/>
        <v/>
      </c>
      <c r="M5107" t="str">
        <f t="shared" si="319"/>
        <v/>
      </c>
      <c r="N5107">
        <v>0</v>
      </c>
      <c r="O5107" t="e">
        <f>$C$23*O5106</f>
        <v>#VALUE!</v>
      </c>
      <c r="P5107" t="e">
        <f>$C$22*P5106</f>
        <v>#VALUE!</v>
      </c>
      <c r="R5107">
        <f>$C$20*$C$6</f>
        <v>25325.832000000002</v>
      </c>
    </row>
    <row r="5108" spans="12:19" x14ac:dyDescent="0.25">
      <c r="L5108" t="str">
        <f t="shared" si="318"/>
        <v/>
      </c>
      <c r="M5108" t="str">
        <f t="shared" si="319"/>
        <v/>
      </c>
    </row>
    <row r="5109" spans="12:19" x14ac:dyDescent="0.25">
      <c r="L5109" t="str">
        <f t="shared" si="318"/>
        <v/>
      </c>
      <c r="M5109" t="str">
        <f t="shared" si="319"/>
        <v/>
      </c>
      <c r="N5109" t="e">
        <f t="array" ref="N5109:P5111">MINVERSE(N5105:P5107)</f>
        <v>#VALUE!</v>
      </c>
      <c r="O5109" t="e">
        <v>#VALUE!</v>
      </c>
      <c r="P5109" t="e">
        <v>#VALUE!</v>
      </c>
      <c r="R5109" t="e">
        <f t="array" ref="R5109:R5111">MMULT(N5109:P5111,R5105:R5107)</f>
        <v>#VALUE!</v>
      </c>
      <c r="S5109" t="s">
        <v>35</v>
      </c>
    </row>
    <row r="5110" spans="12:19" x14ac:dyDescent="0.25">
      <c r="L5110" t="str">
        <f t="shared" si="318"/>
        <v/>
      </c>
      <c r="M5110" t="str">
        <f t="shared" si="319"/>
        <v/>
      </c>
      <c r="N5110" t="e">
        <v>#VALUE!</v>
      </c>
      <c r="O5110" t="e">
        <v>#VALUE!</v>
      </c>
      <c r="P5110" t="e">
        <v>#VALUE!</v>
      </c>
      <c r="R5110" t="e">
        <v>#VALUE!</v>
      </c>
      <c r="S5110" t="s">
        <v>35</v>
      </c>
    </row>
    <row r="5111" spans="12:19" x14ac:dyDescent="0.25">
      <c r="L5111" t="str">
        <f t="shared" si="318"/>
        <v/>
      </c>
      <c r="M5111" t="str">
        <f t="shared" si="319"/>
        <v/>
      </c>
      <c r="N5111" t="e">
        <v>#VALUE!</v>
      </c>
      <c r="O5111" t="e">
        <v>#VALUE!</v>
      </c>
      <c r="P5111" t="e">
        <v>#VALUE!</v>
      </c>
      <c r="R5111" t="e">
        <v>#VALUE!</v>
      </c>
      <c r="S5111" t="s">
        <v>35</v>
      </c>
    </row>
    <row r="5112" spans="12:19" x14ac:dyDescent="0.25">
      <c r="L5112" t="str">
        <f t="shared" si="318"/>
        <v/>
      </c>
      <c r="M5112" t="str">
        <f t="shared" si="319"/>
        <v/>
      </c>
    </row>
    <row r="5113" spans="12:19" x14ac:dyDescent="0.25">
      <c r="L5113" t="str">
        <f t="shared" si="318"/>
        <v/>
      </c>
      <c r="M5113" t="str">
        <f t="shared" si="319"/>
        <v/>
      </c>
    </row>
    <row r="5114" spans="12:19" x14ac:dyDescent="0.25">
      <c r="L5114" t="str">
        <f t="shared" si="318"/>
        <v/>
      </c>
      <c r="M5114" t="str">
        <f t="shared" si="319"/>
        <v/>
      </c>
      <c r="N5114" t="s">
        <v>32</v>
      </c>
      <c r="O5114" t="s">
        <v>33</v>
      </c>
      <c r="P5114" t="s">
        <v>34</v>
      </c>
    </row>
    <row r="5115" spans="12:19" x14ac:dyDescent="0.25">
      <c r="L5115" t="str">
        <f t="shared" si="318"/>
        <v/>
      </c>
      <c r="M5115" t="str">
        <f t="shared" si="319"/>
        <v/>
      </c>
      <c r="N5115" t="e">
        <f>COS(RADIANS(M5115))</f>
        <v>#VALUE!</v>
      </c>
      <c r="O5115" t="str">
        <f>IFERROR(-COS(RADIANS(DEGREES(ASIN(((SIN(RADIANS(M5115)))*$C$26)/(SQRT((((SIN(RADIANS(M5115)))*$C$26)^2)+(($C$22-$C$25-(((SIN(RADIANS(90-M5115)))*$C$26))-$C$23)^2))))))),"")</f>
        <v/>
      </c>
      <c r="P5115" t="e">
        <f>N5115</f>
        <v>#VALUE!</v>
      </c>
      <c r="R5115">
        <v>0</v>
      </c>
    </row>
    <row r="5116" spans="12:19" x14ac:dyDescent="0.25">
      <c r="L5116" t="str">
        <f t="shared" si="318"/>
        <v/>
      </c>
      <c r="M5116" t="str">
        <f t="shared" si="319"/>
        <v/>
      </c>
      <c r="N5116" t="e">
        <f>SIN(RADIANS(M5115))</f>
        <v>#VALUE!</v>
      </c>
      <c r="O5116" t="e">
        <f>SIN(RADIANS(DEGREES(ASIN(((SIN(RADIANS(M5115)))*$C$26)/(SQRT((((SIN(RADIANS(M5115)))*$C$26)^2)+(($C$22-$C$25-(((SIN(RADIANS(90-M5115)))*$C$26))-$C$23)^2)))))))</f>
        <v>#VALUE!</v>
      </c>
      <c r="P5116" t="e">
        <f>N5116</f>
        <v>#VALUE!</v>
      </c>
      <c r="R5116">
        <f>$C$6</f>
        <v>1333.5</v>
      </c>
    </row>
    <row r="5117" spans="12:19" x14ac:dyDescent="0.25">
      <c r="L5117" t="str">
        <f t="shared" si="318"/>
        <v/>
      </c>
      <c r="M5117" t="str">
        <f t="shared" si="319"/>
        <v/>
      </c>
      <c r="N5117">
        <v>0</v>
      </c>
      <c r="O5117" t="e">
        <f>$C$23*O5116</f>
        <v>#VALUE!</v>
      </c>
      <c r="P5117" t="e">
        <f>$C$22*P5116</f>
        <v>#VALUE!</v>
      </c>
      <c r="R5117">
        <f>$C$20*$C$6</f>
        <v>25325.832000000002</v>
      </c>
    </row>
    <row r="5118" spans="12:19" x14ac:dyDescent="0.25">
      <c r="L5118" t="str">
        <f t="shared" si="318"/>
        <v/>
      </c>
      <c r="M5118" t="str">
        <f t="shared" si="319"/>
        <v/>
      </c>
    </row>
    <row r="5119" spans="12:19" x14ac:dyDescent="0.25">
      <c r="L5119" t="str">
        <f t="shared" si="318"/>
        <v/>
      </c>
      <c r="M5119" t="str">
        <f t="shared" si="319"/>
        <v/>
      </c>
      <c r="N5119" t="e">
        <f t="array" ref="N5119:P5121">MINVERSE(N5115:P5117)</f>
        <v>#VALUE!</v>
      </c>
      <c r="O5119" t="e">
        <v>#VALUE!</v>
      </c>
      <c r="P5119" t="e">
        <v>#VALUE!</v>
      </c>
      <c r="R5119" t="e">
        <f t="array" ref="R5119:R5121">MMULT(N5119:P5121,R5115:R5117)</f>
        <v>#VALUE!</v>
      </c>
      <c r="S5119" t="s">
        <v>35</v>
      </c>
    </row>
    <row r="5120" spans="12:19" x14ac:dyDescent="0.25">
      <c r="L5120" t="str">
        <f t="shared" si="318"/>
        <v/>
      </c>
      <c r="M5120" t="str">
        <f t="shared" si="319"/>
        <v/>
      </c>
      <c r="N5120" t="e">
        <v>#VALUE!</v>
      </c>
      <c r="O5120" t="e">
        <v>#VALUE!</v>
      </c>
      <c r="P5120" t="e">
        <v>#VALUE!</v>
      </c>
      <c r="R5120" t="e">
        <v>#VALUE!</v>
      </c>
      <c r="S5120" t="s">
        <v>35</v>
      </c>
    </row>
    <row r="5121" spans="12:19" x14ac:dyDescent="0.25">
      <c r="L5121" t="str">
        <f t="shared" si="318"/>
        <v/>
      </c>
      <c r="M5121" t="str">
        <f t="shared" si="319"/>
        <v/>
      </c>
      <c r="N5121" t="e">
        <v>#VALUE!</v>
      </c>
      <c r="O5121" t="e">
        <v>#VALUE!</v>
      </c>
      <c r="P5121" t="e">
        <v>#VALUE!</v>
      </c>
      <c r="R5121" t="e">
        <v>#VALUE!</v>
      </c>
      <c r="S5121" t="s">
        <v>35</v>
      </c>
    </row>
    <row r="5122" spans="12:19" x14ac:dyDescent="0.25">
      <c r="L5122" t="str">
        <f t="shared" si="318"/>
        <v/>
      </c>
      <c r="M5122" t="str">
        <f t="shared" si="319"/>
        <v/>
      </c>
    </row>
    <row r="5123" spans="12:19" x14ac:dyDescent="0.25">
      <c r="L5123" t="str">
        <f t="shared" si="318"/>
        <v/>
      </c>
      <c r="M5123" t="str">
        <f t="shared" si="319"/>
        <v/>
      </c>
    </row>
    <row r="5124" spans="12:19" x14ac:dyDescent="0.25">
      <c r="L5124" t="str">
        <f t="shared" si="318"/>
        <v/>
      </c>
      <c r="M5124" t="str">
        <f t="shared" si="319"/>
        <v/>
      </c>
      <c r="N5124" t="s">
        <v>32</v>
      </c>
      <c r="O5124" t="s">
        <v>33</v>
      </c>
      <c r="P5124" t="s">
        <v>34</v>
      </c>
    </row>
    <row r="5125" spans="12:19" x14ac:dyDescent="0.25">
      <c r="L5125" t="str">
        <f t="shared" si="318"/>
        <v/>
      </c>
      <c r="M5125" t="str">
        <f t="shared" si="319"/>
        <v/>
      </c>
      <c r="N5125" t="e">
        <f>COS(RADIANS(M5125))</f>
        <v>#VALUE!</v>
      </c>
      <c r="O5125" t="str">
        <f>IFERROR(-COS(RADIANS(DEGREES(ASIN(((SIN(RADIANS(M5125)))*$C$26)/(SQRT((((SIN(RADIANS(M5125)))*$C$26)^2)+(($C$22-$C$25-(((SIN(RADIANS(90-M5125)))*$C$26))-$C$23)^2))))))),"")</f>
        <v/>
      </c>
      <c r="P5125" t="e">
        <f>N5125</f>
        <v>#VALUE!</v>
      </c>
      <c r="R5125">
        <v>0</v>
      </c>
    </row>
    <row r="5126" spans="12:19" x14ac:dyDescent="0.25">
      <c r="L5126" t="str">
        <f t="shared" si="318"/>
        <v/>
      </c>
      <c r="M5126" t="str">
        <f t="shared" si="319"/>
        <v/>
      </c>
      <c r="N5126" t="e">
        <f>SIN(RADIANS(M5125))</f>
        <v>#VALUE!</v>
      </c>
      <c r="O5126" t="e">
        <f>SIN(RADIANS(DEGREES(ASIN(((SIN(RADIANS(M5125)))*$C$26)/(SQRT((((SIN(RADIANS(M5125)))*$C$26)^2)+(($C$22-$C$25-(((SIN(RADIANS(90-M5125)))*$C$26))-$C$23)^2)))))))</f>
        <v>#VALUE!</v>
      </c>
      <c r="P5126" t="e">
        <f>N5126</f>
        <v>#VALUE!</v>
      </c>
      <c r="R5126">
        <f>$C$6</f>
        <v>1333.5</v>
      </c>
    </row>
    <row r="5127" spans="12:19" x14ac:dyDescent="0.25">
      <c r="L5127" t="str">
        <f t="shared" si="318"/>
        <v/>
      </c>
      <c r="M5127" t="str">
        <f t="shared" si="319"/>
        <v/>
      </c>
      <c r="N5127">
        <v>0</v>
      </c>
      <c r="O5127" t="e">
        <f>$C$23*O5126</f>
        <v>#VALUE!</v>
      </c>
      <c r="P5127" t="e">
        <f>$C$22*P5126</f>
        <v>#VALUE!</v>
      </c>
      <c r="R5127">
        <f>$C$20*$C$6</f>
        <v>25325.832000000002</v>
      </c>
    </row>
    <row r="5128" spans="12:19" x14ac:dyDescent="0.25">
      <c r="L5128" t="str">
        <f t="shared" si="318"/>
        <v/>
      </c>
      <c r="M5128" t="str">
        <f t="shared" si="319"/>
        <v/>
      </c>
    </row>
    <row r="5129" spans="12:19" x14ac:dyDescent="0.25">
      <c r="L5129" t="str">
        <f t="shared" si="318"/>
        <v/>
      </c>
      <c r="M5129" t="str">
        <f t="shared" si="319"/>
        <v/>
      </c>
      <c r="N5129" t="e">
        <f t="array" ref="N5129:P5131">MINVERSE(N5125:P5127)</f>
        <v>#VALUE!</v>
      </c>
      <c r="O5129" t="e">
        <v>#VALUE!</v>
      </c>
      <c r="P5129" t="e">
        <v>#VALUE!</v>
      </c>
      <c r="R5129" t="e">
        <f t="array" ref="R5129:R5131">MMULT(N5129:P5131,R5125:R5127)</f>
        <v>#VALUE!</v>
      </c>
      <c r="S5129" t="s">
        <v>35</v>
      </c>
    </row>
    <row r="5130" spans="12:19" x14ac:dyDescent="0.25">
      <c r="L5130" t="str">
        <f t="shared" si="318"/>
        <v/>
      </c>
      <c r="M5130" t="str">
        <f t="shared" si="319"/>
        <v/>
      </c>
      <c r="N5130" t="e">
        <v>#VALUE!</v>
      </c>
      <c r="O5130" t="e">
        <v>#VALUE!</v>
      </c>
      <c r="P5130" t="e">
        <v>#VALUE!</v>
      </c>
      <c r="R5130" t="e">
        <v>#VALUE!</v>
      </c>
      <c r="S5130" t="s">
        <v>35</v>
      </c>
    </row>
    <row r="5131" spans="12:19" x14ac:dyDescent="0.25">
      <c r="L5131" t="str">
        <f t="shared" si="318"/>
        <v/>
      </c>
      <c r="M5131" t="str">
        <f t="shared" si="319"/>
        <v/>
      </c>
      <c r="N5131" t="e">
        <v>#VALUE!</v>
      </c>
      <c r="O5131" t="e">
        <v>#VALUE!</v>
      </c>
      <c r="P5131" t="e">
        <v>#VALUE!</v>
      </c>
      <c r="R5131" t="e">
        <v>#VALUE!</v>
      </c>
      <c r="S5131" t="s">
        <v>35</v>
      </c>
    </row>
    <row r="5132" spans="12:19" x14ac:dyDescent="0.25">
      <c r="L5132" t="str">
        <f t="shared" ref="L5132:L5195" si="320">IF(M5132="","",L5122+1)</f>
        <v/>
      </c>
      <c r="M5132" t="str">
        <f t="shared" si="319"/>
        <v/>
      </c>
    </row>
    <row r="5133" spans="12:19" x14ac:dyDescent="0.25">
      <c r="L5133" t="str">
        <f t="shared" si="320"/>
        <v/>
      </c>
      <c r="M5133" t="str">
        <f t="shared" si="319"/>
        <v/>
      </c>
    </row>
    <row r="5134" spans="12:19" x14ac:dyDescent="0.25">
      <c r="L5134" t="str">
        <f t="shared" si="320"/>
        <v/>
      </c>
      <c r="M5134" t="str">
        <f t="shared" si="319"/>
        <v/>
      </c>
      <c r="N5134" t="s">
        <v>32</v>
      </c>
      <c r="O5134" t="s">
        <v>33</v>
      </c>
      <c r="P5134" t="s">
        <v>34</v>
      </c>
    </row>
    <row r="5135" spans="12:19" x14ac:dyDescent="0.25">
      <c r="L5135" t="str">
        <f t="shared" si="320"/>
        <v/>
      </c>
      <c r="M5135" t="str">
        <f t="shared" si="319"/>
        <v/>
      </c>
      <c r="N5135" t="e">
        <f>COS(RADIANS(M5135))</f>
        <v>#VALUE!</v>
      </c>
      <c r="O5135" t="str">
        <f>IFERROR(-COS(RADIANS(DEGREES(ASIN(((SIN(RADIANS(M5135)))*$C$26)/(SQRT((((SIN(RADIANS(M5135)))*$C$26)^2)+(($C$22-$C$25-(((SIN(RADIANS(90-M5135)))*$C$26))-$C$23)^2))))))),"")</f>
        <v/>
      </c>
      <c r="P5135" t="e">
        <f>N5135</f>
        <v>#VALUE!</v>
      </c>
      <c r="R5135">
        <v>0</v>
      </c>
    </row>
    <row r="5136" spans="12:19" x14ac:dyDescent="0.25">
      <c r="L5136" t="str">
        <f t="shared" si="320"/>
        <v/>
      </c>
      <c r="M5136" t="str">
        <f t="shared" si="319"/>
        <v/>
      </c>
      <c r="N5136" t="e">
        <f>SIN(RADIANS(M5135))</f>
        <v>#VALUE!</v>
      </c>
      <c r="O5136" t="e">
        <f>SIN(RADIANS(DEGREES(ASIN(((SIN(RADIANS(M5135)))*$C$26)/(SQRT((((SIN(RADIANS(M5135)))*$C$26)^2)+(($C$22-$C$25-(((SIN(RADIANS(90-M5135)))*$C$26))-$C$23)^2)))))))</f>
        <v>#VALUE!</v>
      </c>
      <c r="P5136" t="e">
        <f>N5136</f>
        <v>#VALUE!</v>
      </c>
      <c r="R5136">
        <f>$C$6</f>
        <v>1333.5</v>
      </c>
    </row>
    <row r="5137" spans="12:19" x14ac:dyDescent="0.25">
      <c r="L5137" t="str">
        <f t="shared" si="320"/>
        <v/>
      </c>
      <c r="M5137" t="str">
        <f t="shared" si="319"/>
        <v/>
      </c>
      <c r="N5137">
        <v>0</v>
      </c>
      <c r="O5137" t="e">
        <f>$C$23*O5136</f>
        <v>#VALUE!</v>
      </c>
      <c r="P5137" t="e">
        <f>$C$22*P5136</f>
        <v>#VALUE!</v>
      </c>
      <c r="R5137">
        <f>$C$20*$C$6</f>
        <v>25325.832000000002</v>
      </c>
    </row>
    <row r="5138" spans="12:19" x14ac:dyDescent="0.25">
      <c r="L5138" t="str">
        <f t="shared" si="320"/>
        <v/>
      </c>
      <c r="M5138" t="str">
        <f t="shared" si="319"/>
        <v/>
      </c>
    </row>
    <row r="5139" spans="12:19" x14ac:dyDescent="0.25">
      <c r="L5139" t="str">
        <f t="shared" si="320"/>
        <v/>
      </c>
      <c r="M5139" t="str">
        <f t="shared" si="319"/>
        <v/>
      </c>
      <c r="N5139" t="e">
        <f t="array" ref="N5139:P5141">MINVERSE(N5135:P5137)</f>
        <v>#VALUE!</v>
      </c>
      <c r="O5139" t="e">
        <v>#VALUE!</v>
      </c>
      <c r="P5139" t="e">
        <v>#VALUE!</v>
      </c>
      <c r="R5139" t="e">
        <f t="array" ref="R5139:R5141">MMULT(N5139:P5141,R5135:R5137)</f>
        <v>#VALUE!</v>
      </c>
      <c r="S5139" t="s">
        <v>35</v>
      </c>
    </row>
    <row r="5140" spans="12:19" x14ac:dyDescent="0.25">
      <c r="L5140" t="str">
        <f t="shared" si="320"/>
        <v/>
      </c>
      <c r="M5140" t="str">
        <f t="shared" si="319"/>
        <v/>
      </c>
      <c r="N5140" t="e">
        <v>#VALUE!</v>
      </c>
      <c r="O5140" t="e">
        <v>#VALUE!</v>
      </c>
      <c r="P5140" t="e">
        <v>#VALUE!</v>
      </c>
      <c r="R5140" t="e">
        <v>#VALUE!</v>
      </c>
      <c r="S5140" t="s">
        <v>35</v>
      </c>
    </row>
    <row r="5141" spans="12:19" x14ac:dyDescent="0.25">
      <c r="L5141" t="str">
        <f t="shared" si="320"/>
        <v/>
      </c>
      <c r="M5141" t="str">
        <f t="shared" si="319"/>
        <v/>
      </c>
      <c r="N5141" t="e">
        <v>#VALUE!</v>
      </c>
      <c r="O5141" t="e">
        <v>#VALUE!</v>
      </c>
      <c r="P5141" t="e">
        <v>#VALUE!</v>
      </c>
      <c r="R5141" t="e">
        <v>#VALUE!</v>
      </c>
      <c r="S5141" t="s">
        <v>35</v>
      </c>
    </row>
    <row r="5142" spans="12:19" x14ac:dyDescent="0.25">
      <c r="L5142" t="str">
        <f t="shared" si="320"/>
        <v/>
      </c>
      <c r="M5142" t="str">
        <f t="shared" si="319"/>
        <v/>
      </c>
    </row>
    <row r="5143" spans="12:19" x14ac:dyDescent="0.25">
      <c r="L5143" t="str">
        <f t="shared" si="320"/>
        <v/>
      </c>
      <c r="M5143" t="str">
        <f t="shared" si="319"/>
        <v/>
      </c>
    </row>
    <row r="5144" spans="12:19" x14ac:dyDescent="0.25">
      <c r="L5144" t="str">
        <f t="shared" si="320"/>
        <v/>
      </c>
      <c r="M5144" t="str">
        <f t="shared" si="319"/>
        <v/>
      </c>
      <c r="N5144" t="s">
        <v>32</v>
      </c>
      <c r="O5144" t="s">
        <v>33</v>
      </c>
      <c r="P5144" t="s">
        <v>34</v>
      </c>
    </row>
    <row r="5145" spans="12:19" x14ac:dyDescent="0.25">
      <c r="L5145" t="str">
        <f t="shared" si="320"/>
        <v/>
      </c>
      <c r="M5145" t="str">
        <f t="shared" si="319"/>
        <v/>
      </c>
      <c r="N5145" t="e">
        <f>COS(RADIANS(M5145))</f>
        <v>#VALUE!</v>
      </c>
      <c r="O5145" t="str">
        <f>IFERROR(-COS(RADIANS(DEGREES(ASIN(((SIN(RADIANS(M5145)))*$C$26)/(SQRT((((SIN(RADIANS(M5145)))*$C$26)^2)+(($C$22-$C$25-(((SIN(RADIANS(90-M5145)))*$C$26))-$C$23)^2))))))),"")</f>
        <v/>
      </c>
      <c r="P5145" t="e">
        <f>N5145</f>
        <v>#VALUE!</v>
      </c>
      <c r="R5145">
        <v>0</v>
      </c>
    </row>
    <row r="5146" spans="12:19" x14ac:dyDescent="0.25">
      <c r="L5146" t="str">
        <f t="shared" si="320"/>
        <v/>
      </c>
      <c r="M5146" t="str">
        <f t="shared" si="319"/>
        <v/>
      </c>
      <c r="N5146" t="e">
        <f>SIN(RADIANS(M5145))</f>
        <v>#VALUE!</v>
      </c>
      <c r="O5146" t="e">
        <f>SIN(RADIANS(DEGREES(ASIN(((SIN(RADIANS(M5145)))*$C$26)/(SQRT((((SIN(RADIANS(M5145)))*$C$26)^2)+(($C$22-$C$25-(((SIN(RADIANS(90-M5145)))*$C$26))-$C$23)^2)))))))</f>
        <v>#VALUE!</v>
      </c>
      <c r="P5146" t="e">
        <f>N5146</f>
        <v>#VALUE!</v>
      </c>
      <c r="R5146">
        <f>$C$6</f>
        <v>1333.5</v>
      </c>
    </row>
    <row r="5147" spans="12:19" x14ac:dyDescent="0.25">
      <c r="L5147" t="str">
        <f t="shared" si="320"/>
        <v/>
      </c>
      <c r="M5147" t="str">
        <f t="shared" si="319"/>
        <v/>
      </c>
      <c r="N5147">
        <v>0</v>
      </c>
      <c r="O5147" t="e">
        <f>$C$23*O5146</f>
        <v>#VALUE!</v>
      </c>
      <c r="P5147" t="e">
        <f>$C$22*P5146</f>
        <v>#VALUE!</v>
      </c>
      <c r="R5147">
        <f>$C$20*$C$6</f>
        <v>25325.832000000002</v>
      </c>
    </row>
    <row r="5148" spans="12:19" x14ac:dyDescent="0.25">
      <c r="L5148" t="str">
        <f t="shared" si="320"/>
        <v/>
      </c>
      <c r="M5148" t="str">
        <f t="shared" si="319"/>
        <v/>
      </c>
    </row>
    <row r="5149" spans="12:19" x14ac:dyDescent="0.25">
      <c r="L5149" t="str">
        <f t="shared" si="320"/>
        <v/>
      </c>
      <c r="M5149" t="str">
        <f t="shared" si="319"/>
        <v/>
      </c>
      <c r="N5149" t="e">
        <f t="array" ref="N5149:P5151">MINVERSE(N5145:P5147)</f>
        <v>#VALUE!</v>
      </c>
      <c r="O5149" t="e">
        <v>#VALUE!</v>
      </c>
      <c r="P5149" t="e">
        <v>#VALUE!</v>
      </c>
      <c r="R5149" t="e">
        <f t="array" ref="R5149:R5151">MMULT(N5149:P5151,R5145:R5147)</f>
        <v>#VALUE!</v>
      </c>
      <c r="S5149" t="s">
        <v>35</v>
      </c>
    </row>
    <row r="5150" spans="12:19" x14ac:dyDescent="0.25">
      <c r="L5150" t="str">
        <f t="shared" si="320"/>
        <v/>
      </c>
      <c r="M5150" t="str">
        <f t="shared" si="319"/>
        <v/>
      </c>
      <c r="N5150" t="e">
        <v>#VALUE!</v>
      </c>
      <c r="O5150" t="e">
        <v>#VALUE!</v>
      </c>
      <c r="P5150" t="e">
        <v>#VALUE!</v>
      </c>
      <c r="R5150" t="e">
        <v>#VALUE!</v>
      </c>
      <c r="S5150" t="s">
        <v>35</v>
      </c>
    </row>
    <row r="5151" spans="12:19" x14ac:dyDescent="0.25">
      <c r="L5151" t="str">
        <f t="shared" si="320"/>
        <v/>
      </c>
      <c r="M5151" t="str">
        <f t="shared" si="319"/>
        <v/>
      </c>
      <c r="N5151" t="e">
        <v>#VALUE!</v>
      </c>
      <c r="O5151" t="e">
        <v>#VALUE!</v>
      </c>
      <c r="P5151" t="e">
        <v>#VALUE!</v>
      </c>
      <c r="R5151" t="e">
        <v>#VALUE!</v>
      </c>
      <c r="S5151" t="s">
        <v>35</v>
      </c>
    </row>
    <row r="5152" spans="12:19" x14ac:dyDescent="0.25">
      <c r="L5152" t="str">
        <f t="shared" si="320"/>
        <v/>
      </c>
      <c r="M5152" t="str">
        <f t="shared" si="319"/>
        <v/>
      </c>
    </row>
    <row r="5153" spans="12:19" x14ac:dyDescent="0.25">
      <c r="L5153" t="str">
        <f t="shared" si="320"/>
        <v/>
      </c>
      <c r="M5153" t="str">
        <f t="shared" si="319"/>
        <v/>
      </c>
    </row>
    <row r="5154" spans="12:19" x14ac:dyDescent="0.25">
      <c r="L5154" t="str">
        <f t="shared" si="320"/>
        <v/>
      </c>
      <c r="M5154" t="str">
        <f t="shared" si="319"/>
        <v/>
      </c>
      <c r="N5154" t="s">
        <v>32</v>
      </c>
      <c r="O5154" t="s">
        <v>33</v>
      </c>
      <c r="P5154" t="s">
        <v>34</v>
      </c>
    </row>
    <row r="5155" spans="12:19" x14ac:dyDescent="0.25">
      <c r="L5155" t="str">
        <f t="shared" si="320"/>
        <v/>
      </c>
      <c r="M5155" t="str">
        <f t="shared" ref="M5155:M5218" si="321">IF(M5145="","",IF(((M5145+$O$61)&gt;=$O$49+($O$61/2)),"",(M5145+$O$61)))</f>
        <v/>
      </c>
      <c r="N5155" t="e">
        <f>COS(RADIANS(M5155))</f>
        <v>#VALUE!</v>
      </c>
      <c r="O5155" t="str">
        <f>IFERROR(-COS(RADIANS(DEGREES(ASIN(((SIN(RADIANS(M5155)))*$C$26)/(SQRT((((SIN(RADIANS(M5155)))*$C$26)^2)+(($C$22-$C$25-(((SIN(RADIANS(90-M5155)))*$C$26))-$C$23)^2))))))),"")</f>
        <v/>
      </c>
      <c r="P5155" t="e">
        <f>N5155</f>
        <v>#VALUE!</v>
      </c>
      <c r="R5155">
        <v>0</v>
      </c>
    </row>
    <row r="5156" spans="12:19" x14ac:dyDescent="0.25">
      <c r="L5156" t="str">
        <f t="shared" si="320"/>
        <v/>
      </c>
      <c r="M5156" t="str">
        <f t="shared" si="321"/>
        <v/>
      </c>
      <c r="N5156" t="e">
        <f>SIN(RADIANS(M5155))</f>
        <v>#VALUE!</v>
      </c>
      <c r="O5156" t="e">
        <f>SIN(RADIANS(DEGREES(ASIN(((SIN(RADIANS(M5155)))*$C$26)/(SQRT((((SIN(RADIANS(M5155)))*$C$26)^2)+(($C$22-$C$25-(((SIN(RADIANS(90-M5155)))*$C$26))-$C$23)^2)))))))</f>
        <v>#VALUE!</v>
      </c>
      <c r="P5156" t="e">
        <f>N5156</f>
        <v>#VALUE!</v>
      </c>
      <c r="R5156">
        <f>$C$6</f>
        <v>1333.5</v>
      </c>
    </row>
    <row r="5157" spans="12:19" x14ac:dyDescent="0.25">
      <c r="L5157" t="str">
        <f t="shared" si="320"/>
        <v/>
      </c>
      <c r="M5157" t="str">
        <f t="shared" si="321"/>
        <v/>
      </c>
      <c r="N5157">
        <v>0</v>
      </c>
      <c r="O5157" t="e">
        <f>$C$23*O5156</f>
        <v>#VALUE!</v>
      </c>
      <c r="P5157" t="e">
        <f>$C$22*P5156</f>
        <v>#VALUE!</v>
      </c>
      <c r="R5157">
        <f>$C$20*$C$6</f>
        <v>25325.832000000002</v>
      </c>
    </row>
    <row r="5158" spans="12:19" x14ac:dyDescent="0.25">
      <c r="L5158" t="str">
        <f t="shared" si="320"/>
        <v/>
      </c>
      <c r="M5158" t="str">
        <f t="shared" si="321"/>
        <v/>
      </c>
    </row>
    <row r="5159" spans="12:19" x14ac:dyDescent="0.25">
      <c r="L5159" t="str">
        <f t="shared" si="320"/>
        <v/>
      </c>
      <c r="M5159" t="str">
        <f t="shared" si="321"/>
        <v/>
      </c>
      <c r="N5159" t="e">
        <f t="array" ref="N5159:P5161">MINVERSE(N5155:P5157)</f>
        <v>#VALUE!</v>
      </c>
      <c r="O5159" t="e">
        <v>#VALUE!</v>
      </c>
      <c r="P5159" t="e">
        <v>#VALUE!</v>
      </c>
      <c r="R5159" t="e">
        <f t="array" ref="R5159:R5161">MMULT(N5159:P5161,R5155:R5157)</f>
        <v>#VALUE!</v>
      </c>
      <c r="S5159" t="s">
        <v>35</v>
      </c>
    </row>
    <row r="5160" spans="12:19" x14ac:dyDescent="0.25">
      <c r="L5160" t="str">
        <f t="shared" si="320"/>
        <v/>
      </c>
      <c r="M5160" t="str">
        <f t="shared" si="321"/>
        <v/>
      </c>
      <c r="N5160" t="e">
        <v>#VALUE!</v>
      </c>
      <c r="O5160" t="e">
        <v>#VALUE!</v>
      </c>
      <c r="P5160" t="e">
        <v>#VALUE!</v>
      </c>
      <c r="R5160" t="e">
        <v>#VALUE!</v>
      </c>
      <c r="S5160" t="s">
        <v>35</v>
      </c>
    </row>
    <row r="5161" spans="12:19" x14ac:dyDescent="0.25">
      <c r="L5161" t="str">
        <f t="shared" si="320"/>
        <v/>
      </c>
      <c r="M5161" t="str">
        <f t="shared" si="321"/>
        <v/>
      </c>
      <c r="N5161" t="e">
        <v>#VALUE!</v>
      </c>
      <c r="O5161" t="e">
        <v>#VALUE!</v>
      </c>
      <c r="P5161" t="e">
        <v>#VALUE!</v>
      </c>
      <c r="R5161" t="e">
        <v>#VALUE!</v>
      </c>
      <c r="S5161" t="s">
        <v>35</v>
      </c>
    </row>
    <row r="5162" spans="12:19" x14ac:dyDescent="0.25">
      <c r="L5162" t="str">
        <f t="shared" si="320"/>
        <v/>
      </c>
      <c r="M5162" t="str">
        <f t="shared" si="321"/>
        <v/>
      </c>
    </row>
    <row r="5163" spans="12:19" x14ac:dyDescent="0.25">
      <c r="L5163" t="str">
        <f t="shared" si="320"/>
        <v/>
      </c>
      <c r="M5163" t="str">
        <f t="shared" si="321"/>
        <v/>
      </c>
    </row>
    <row r="5164" spans="12:19" x14ac:dyDescent="0.25">
      <c r="L5164" t="str">
        <f t="shared" si="320"/>
        <v/>
      </c>
      <c r="M5164" t="str">
        <f t="shared" si="321"/>
        <v/>
      </c>
      <c r="N5164" t="s">
        <v>32</v>
      </c>
      <c r="O5164" t="s">
        <v>33</v>
      </c>
      <c r="P5164" t="s">
        <v>34</v>
      </c>
    </row>
    <row r="5165" spans="12:19" x14ac:dyDescent="0.25">
      <c r="L5165" t="str">
        <f t="shared" si="320"/>
        <v/>
      </c>
      <c r="M5165" t="str">
        <f t="shared" si="321"/>
        <v/>
      </c>
      <c r="N5165" t="e">
        <f>COS(RADIANS(M5165))</f>
        <v>#VALUE!</v>
      </c>
      <c r="O5165" t="str">
        <f>IFERROR(-COS(RADIANS(DEGREES(ASIN(((SIN(RADIANS(M5165)))*$C$26)/(SQRT((((SIN(RADIANS(M5165)))*$C$26)^2)+(($C$22-$C$25-(((SIN(RADIANS(90-M5165)))*$C$26))-$C$23)^2))))))),"")</f>
        <v/>
      </c>
      <c r="P5165" t="e">
        <f>N5165</f>
        <v>#VALUE!</v>
      </c>
      <c r="R5165">
        <v>0</v>
      </c>
    </row>
    <row r="5166" spans="12:19" x14ac:dyDescent="0.25">
      <c r="L5166" t="str">
        <f t="shared" si="320"/>
        <v/>
      </c>
      <c r="M5166" t="str">
        <f t="shared" si="321"/>
        <v/>
      </c>
      <c r="N5166" t="e">
        <f>SIN(RADIANS(M5165))</f>
        <v>#VALUE!</v>
      </c>
      <c r="O5166" t="e">
        <f>SIN(RADIANS(DEGREES(ASIN(((SIN(RADIANS(M5165)))*$C$26)/(SQRT((((SIN(RADIANS(M5165)))*$C$26)^2)+(($C$22-$C$25-(((SIN(RADIANS(90-M5165)))*$C$26))-$C$23)^2)))))))</f>
        <v>#VALUE!</v>
      </c>
      <c r="P5166" t="e">
        <f>N5166</f>
        <v>#VALUE!</v>
      </c>
      <c r="R5166">
        <f>$C$6</f>
        <v>1333.5</v>
      </c>
    </row>
    <row r="5167" spans="12:19" x14ac:dyDescent="0.25">
      <c r="L5167" t="str">
        <f t="shared" si="320"/>
        <v/>
      </c>
      <c r="M5167" t="str">
        <f t="shared" si="321"/>
        <v/>
      </c>
      <c r="N5167">
        <v>0</v>
      </c>
      <c r="O5167" t="e">
        <f>$C$23*O5166</f>
        <v>#VALUE!</v>
      </c>
      <c r="P5167" t="e">
        <f>$C$22*P5166</f>
        <v>#VALUE!</v>
      </c>
      <c r="R5167">
        <f>$C$20*$C$6</f>
        <v>25325.832000000002</v>
      </c>
    </row>
    <row r="5168" spans="12:19" x14ac:dyDescent="0.25">
      <c r="L5168" t="str">
        <f t="shared" si="320"/>
        <v/>
      </c>
      <c r="M5168" t="str">
        <f t="shared" si="321"/>
        <v/>
      </c>
    </row>
    <row r="5169" spans="12:19" x14ac:dyDescent="0.25">
      <c r="L5169" t="str">
        <f t="shared" si="320"/>
        <v/>
      </c>
      <c r="M5169" t="str">
        <f t="shared" si="321"/>
        <v/>
      </c>
      <c r="N5169" t="e">
        <f t="array" ref="N5169:P5171">MINVERSE(N5165:P5167)</f>
        <v>#VALUE!</v>
      </c>
      <c r="O5169" t="e">
        <v>#VALUE!</v>
      </c>
      <c r="P5169" t="e">
        <v>#VALUE!</v>
      </c>
      <c r="R5169" t="e">
        <f t="array" ref="R5169:R5171">MMULT(N5169:P5171,R5165:R5167)</f>
        <v>#VALUE!</v>
      </c>
      <c r="S5169" t="s">
        <v>35</v>
      </c>
    </row>
    <row r="5170" spans="12:19" x14ac:dyDescent="0.25">
      <c r="L5170" t="str">
        <f t="shared" si="320"/>
        <v/>
      </c>
      <c r="M5170" t="str">
        <f t="shared" si="321"/>
        <v/>
      </c>
      <c r="N5170" t="e">
        <v>#VALUE!</v>
      </c>
      <c r="O5170" t="e">
        <v>#VALUE!</v>
      </c>
      <c r="P5170" t="e">
        <v>#VALUE!</v>
      </c>
      <c r="R5170" t="e">
        <v>#VALUE!</v>
      </c>
      <c r="S5170" t="s">
        <v>35</v>
      </c>
    </row>
    <row r="5171" spans="12:19" x14ac:dyDescent="0.25">
      <c r="L5171" t="str">
        <f t="shared" si="320"/>
        <v/>
      </c>
      <c r="M5171" t="str">
        <f t="shared" si="321"/>
        <v/>
      </c>
      <c r="N5171" t="e">
        <v>#VALUE!</v>
      </c>
      <c r="O5171" t="e">
        <v>#VALUE!</v>
      </c>
      <c r="P5171" t="e">
        <v>#VALUE!</v>
      </c>
      <c r="R5171" t="e">
        <v>#VALUE!</v>
      </c>
      <c r="S5171" t="s">
        <v>35</v>
      </c>
    </row>
    <row r="5172" spans="12:19" x14ac:dyDescent="0.25">
      <c r="L5172" t="str">
        <f t="shared" si="320"/>
        <v/>
      </c>
      <c r="M5172" t="str">
        <f t="shared" si="321"/>
        <v/>
      </c>
    </row>
    <row r="5173" spans="12:19" x14ac:dyDescent="0.25">
      <c r="L5173" t="str">
        <f t="shared" si="320"/>
        <v/>
      </c>
      <c r="M5173" t="str">
        <f t="shared" si="321"/>
        <v/>
      </c>
    </row>
    <row r="5174" spans="12:19" x14ac:dyDescent="0.25">
      <c r="L5174" t="str">
        <f t="shared" si="320"/>
        <v/>
      </c>
      <c r="M5174" t="str">
        <f t="shared" si="321"/>
        <v/>
      </c>
      <c r="N5174" t="s">
        <v>32</v>
      </c>
      <c r="O5174" t="s">
        <v>33</v>
      </c>
      <c r="P5174" t="s">
        <v>34</v>
      </c>
    </row>
    <row r="5175" spans="12:19" x14ac:dyDescent="0.25">
      <c r="L5175" t="str">
        <f t="shared" si="320"/>
        <v/>
      </c>
      <c r="M5175" t="str">
        <f t="shared" si="321"/>
        <v/>
      </c>
      <c r="N5175" t="e">
        <f>COS(RADIANS(M5175))</f>
        <v>#VALUE!</v>
      </c>
      <c r="O5175" t="str">
        <f>IFERROR(-COS(RADIANS(DEGREES(ASIN(((SIN(RADIANS(M5175)))*$C$26)/(SQRT((((SIN(RADIANS(M5175)))*$C$26)^2)+(($C$22-$C$25-(((SIN(RADIANS(90-M5175)))*$C$26))-$C$23)^2))))))),"")</f>
        <v/>
      </c>
      <c r="P5175" t="e">
        <f>N5175</f>
        <v>#VALUE!</v>
      </c>
      <c r="R5175">
        <v>0</v>
      </c>
    </row>
    <row r="5176" spans="12:19" x14ac:dyDescent="0.25">
      <c r="L5176" t="str">
        <f t="shared" si="320"/>
        <v/>
      </c>
      <c r="M5176" t="str">
        <f t="shared" si="321"/>
        <v/>
      </c>
      <c r="N5176" t="e">
        <f>SIN(RADIANS(M5175))</f>
        <v>#VALUE!</v>
      </c>
      <c r="O5176" t="e">
        <f>SIN(RADIANS(DEGREES(ASIN(((SIN(RADIANS(M5175)))*$C$26)/(SQRT((((SIN(RADIANS(M5175)))*$C$26)^2)+(($C$22-$C$25-(((SIN(RADIANS(90-M5175)))*$C$26))-$C$23)^2)))))))</f>
        <v>#VALUE!</v>
      </c>
      <c r="P5176" t="e">
        <f>N5176</f>
        <v>#VALUE!</v>
      </c>
      <c r="R5176">
        <f>$C$6</f>
        <v>1333.5</v>
      </c>
    </row>
    <row r="5177" spans="12:19" x14ac:dyDescent="0.25">
      <c r="L5177" t="str">
        <f t="shared" si="320"/>
        <v/>
      </c>
      <c r="M5177" t="str">
        <f t="shared" si="321"/>
        <v/>
      </c>
      <c r="N5177">
        <v>0</v>
      </c>
      <c r="O5177" t="e">
        <f>$C$23*O5176</f>
        <v>#VALUE!</v>
      </c>
      <c r="P5177" t="e">
        <f>$C$22*P5176</f>
        <v>#VALUE!</v>
      </c>
      <c r="R5177">
        <f>$C$20*$C$6</f>
        <v>25325.832000000002</v>
      </c>
    </row>
    <row r="5178" spans="12:19" x14ac:dyDescent="0.25">
      <c r="L5178" t="str">
        <f t="shared" si="320"/>
        <v/>
      </c>
      <c r="M5178" t="str">
        <f t="shared" si="321"/>
        <v/>
      </c>
    </row>
    <row r="5179" spans="12:19" x14ac:dyDescent="0.25">
      <c r="L5179" t="str">
        <f t="shared" si="320"/>
        <v/>
      </c>
      <c r="M5179" t="str">
        <f t="shared" si="321"/>
        <v/>
      </c>
      <c r="N5179" t="e">
        <f t="array" ref="N5179:P5181">MINVERSE(N5175:P5177)</f>
        <v>#VALUE!</v>
      </c>
      <c r="O5179" t="e">
        <v>#VALUE!</v>
      </c>
      <c r="P5179" t="e">
        <v>#VALUE!</v>
      </c>
      <c r="R5179" t="e">
        <f t="array" ref="R5179:R5181">MMULT(N5179:P5181,R5175:R5177)</f>
        <v>#VALUE!</v>
      </c>
      <c r="S5179" t="s">
        <v>35</v>
      </c>
    </row>
    <row r="5180" spans="12:19" x14ac:dyDescent="0.25">
      <c r="L5180" t="str">
        <f t="shared" si="320"/>
        <v/>
      </c>
      <c r="M5180" t="str">
        <f t="shared" si="321"/>
        <v/>
      </c>
      <c r="N5180" t="e">
        <v>#VALUE!</v>
      </c>
      <c r="O5180" t="e">
        <v>#VALUE!</v>
      </c>
      <c r="P5180" t="e">
        <v>#VALUE!</v>
      </c>
      <c r="R5180" t="e">
        <v>#VALUE!</v>
      </c>
      <c r="S5180" t="s">
        <v>35</v>
      </c>
    </row>
    <row r="5181" spans="12:19" x14ac:dyDescent="0.25">
      <c r="L5181" t="str">
        <f t="shared" si="320"/>
        <v/>
      </c>
      <c r="M5181" t="str">
        <f t="shared" si="321"/>
        <v/>
      </c>
      <c r="N5181" t="e">
        <v>#VALUE!</v>
      </c>
      <c r="O5181" t="e">
        <v>#VALUE!</v>
      </c>
      <c r="P5181" t="e">
        <v>#VALUE!</v>
      </c>
      <c r="R5181" t="e">
        <v>#VALUE!</v>
      </c>
      <c r="S5181" t="s">
        <v>35</v>
      </c>
    </row>
    <row r="5182" spans="12:19" x14ac:dyDescent="0.25">
      <c r="L5182" t="str">
        <f t="shared" si="320"/>
        <v/>
      </c>
      <c r="M5182" t="str">
        <f t="shared" si="321"/>
        <v/>
      </c>
    </row>
    <row r="5183" spans="12:19" x14ac:dyDescent="0.25">
      <c r="L5183" t="str">
        <f t="shared" si="320"/>
        <v/>
      </c>
      <c r="M5183" t="str">
        <f t="shared" si="321"/>
        <v/>
      </c>
    </row>
    <row r="5184" spans="12:19" x14ac:dyDescent="0.25">
      <c r="L5184" t="str">
        <f t="shared" si="320"/>
        <v/>
      </c>
      <c r="M5184" t="str">
        <f t="shared" si="321"/>
        <v/>
      </c>
      <c r="N5184" t="s">
        <v>32</v>
      </c>
      <c r="O5184" t="s">
        <v>33</v>
      </c>
      <c r="P5184" t="s">
        <v>34</v>
      </c>
    </row>
    <row r="5185" spans="12:19" x14ac:dyDescent="0.25">
      <c r="L5185" t="str">
        <f t="shared" si="320"/>
        <v/>
      </c>
      <c r="M5185" t="str">
        <f t="shared" si="321"/>
        <v/>
      </c>
      <c r="N5185" t="e">
        <f>COS(RADIANS(M5185))</f>
        <v>#VALUE!</v>
      </c>
      <c r="O5185" t="str">
        <f>IFERROR(-COS(RADIANS(DEGREES(ASIN(((SIN(RADIANS(M5185)))*$C$26)/(SQRT((((SIN(RADIANS(M5185)))*$C$26)^2)+(($C$22-$C$25-(((SIN(RADIANS(90-M5185)))*$C$26))-$C$23)^2))))))),"")</f>
        <v/>
      </c>
      <c r="P5185" t="e">
        <f>N5185</f>
        <v>#VALUE!</v>
      </c>
      <c r="R5185">
        <v>0</v>
      </c>
    </row>
    <row r="5186" spans="12:19" x14ac:dyDescent="0.25">
      <c r="L5186" t="str">
        <f t="shared" si="320"/>
        <v/>
      </c>
      <c r="M5186" t="str">
        <f t="shared" si="321"/>
        <v/>
      </c>
      <c r="N5186" t="e">
        <f>SIN(RADIANS(M5185))</f>
        <v>#VALUE!</v>
      </c>
      <c r="O5186" t="e">
        <f>SIN(RADIANS(DEGREES(ASIN(((SIN(RADIANS(M5185)))*$C$26)/(SQRT((((SIN(RADIANS(M5185)))*$C$26)^2)+(($C$22-$C$25-(((SIN(RADIANS(90-M5185)))*$C$26))-$C$23)^2)))))))</f>
        <v>#VALUE!</v>
      </c>
      <c r="P5186" t="e">
        <f>N5186</f>
        <v>#VALUE!</v>
      </c>
      <c r="R5186">
        <f>$C$6</f>
        <v>1333.5</v>
      </c>
    </row>
    <row r="5187" spans="12:19" x14ac:dyDescent="0.25">
      <c r="L5187" t="str">
        <f t="shared" si="320"/>
        <v/>
      </c>
      <c r="M5187" t="str">
        <f t="shared" si="321"/>
        <v/>
      </c>
      <c r="N5187">
        <v>0</v>
      </c>
      <c r="O5187" t="e">
        <f>$C$23*O5186</f>
        <v>#VALUE!</v>
      </c>
      <c r="P5187" t="e">
        <f>$C$22*P5186</f>
        <v>#VALUE!</v>
      </c>
      <c r="R5187">
        <f>$C$20*$C$6</f>
        <v>25325.832000000002</v>
      </c>
    </row>
    <row r="5188" spans="12:19" x14ac:dyDescent="0.25">
      <c r="L5188" t="str">
        <f t="shared" si="320"/>
        <v/>
      </c>
      <c r="M5188" t="str">
        <f t="shared" si="321"/>
        <v/>
      </c>
    </row>
    <row r="5189" spans="12:19" x14ac:dyDescent="0.25">
      <c r="L5189" t="str">
        <f t="shared" si="320"/>
        <v/>
      </c>
      <c r="M5189" t="str">
        <f t="shared" si="321"/>
        <v/>
      </c>
      <c r="N5189" t="e">
        <f t="array" ref="N5189:P5191">MINVERSE(N5185:P5187)</f>
        <v>#VALUE!</v>
      </c>
      <c r="O5189" t="e">
        <v>#VALUE!</v>
      </c>
      <c r="P5189" t="e">
        <v>#VALUE!</v>
      </c>
      <c r="R5189" t="e">
        <f t="array" ref="R5189:R5191">MMULT(N5189:P5191,R5185:R5187)</f>
        <v>#VALUE!</v>
      </c>
      <c r="S5189" t="s">
        <v>35</v>
      </c>
    </row>
    <row r="5190" spans="12:19" x14ac:dyDescent="0.25">
      <c r="L5190" t="str">
        <f t="shared" si="320"/>
        <v/>
      </c>
      <c r="M5190" t="str">
        <f t="shared" si="321"/>
        <v/>
      </c>
      <c r="N5190" t="e">
        <v>#VALUE!</v>
      </c>
      <c r="O5190" t="e">
        <v>#VALUE!</v>
      </c>
      <c r="P5190" t="e">
        <v>#VALUE!</v>
      </c>
      <c r="R5190" t="e">
        <v>#VALUE!</v>
      </c>
      <c r="S5190" t="s">
        <v>35</v>
      </c>
    </row>
    <row r="5191" spans="12:19" x14ac:dyDescent="0.25">
      <c r="L5191" t="str">
        <f t="shared" si="320"/>
        <v/>
      </c>
      <c r="M5191" t="str">
        <f t="shared" si="321"/>
        <v/>
      </c>
      <c r="N5191" t="e">
        <v>#VALUE!</v>
      </c>
      <c r="O5191" t="e">
        <v>#VALUE!</v>
      </c>
      <c r="P5191" t="e">
        <v>#VALUE!</v>
      </c>
      <c r="R5191" t="e">
        <v>#VALUE!</v>
      </c>
      <c r="S5191" t="s">
        <v>35</v>
      </c>
    </row>
    <row r="5192" spans="12:19" x14ac:dyDescent="0.25">
      <c r="L5192" t="str">
        <f t="shared" si="320"/>
        <v/>
      </c>
      <c r="M5192" t="str">
        <f t="shared" si="321"/>
        <v/>
      </c>
    </row>
    <row r="5193" spans="12:19" x14ac:dyDescent="0.25">
      <c r="L5193" t="str">
        <f t="shared" si="320"/>
        <v/>
      </c>
      <c r="M5193" t="str">
        <f t="shared" si="321"/>
        <v/>
      </c>
    </row>
    <row r="5194" spans="12:19" x14ac:dyDescent="0.25">
      <c r="L5194" t="str">
        <f t="shared" si="320"/>
        <v/>
      </c>
      <c r="M5194" t="str">
        <f t="shared" si="321"/>
        <v/>
      </c>
      <c r="N5194" t="s">
        <v>32</v>
      </c>
      <c r="O5194" t="s">
        <v>33</v>
      </c>
      <c r="P5194" t="s">
        <v>34</v>
      </c>
    </row>
    <row r="5195" spans="12:19" x14ac:dyDescent="0.25">
      <c r="L5195" t="str">
        <f t="shared" si="320"/>
        <v/>
      </c>
      <c r="M5195" t="str">
        <f t="shared" si="321"/>
        <v/>
      </c>
      <c r="N5195" t="e">
        <f>COS(RADIANS(M5195))</f>
        <v>#VALUE!</v>
      </c>
      <c r="O5195" t="str">
        <f>IFERROR(-COS(RADIANS(DEGREES(ASIN(((SIN(RADIANS(M5195)))*$C$26)/(SQRT((((SIN(RADIANS(M5195)))*$C$26)^2)+(($C$22-$C$25-(((SIN(RADIANS(90-M5195)))*$C$26))-$C$23)^2))))))),"")</f>
        <v/>
      </c>
      <c r="P5195" t="e">
        <f>N5195</f>
        <v>#VALUE!</v>
      </c>
      <c r="R5195">
        <v>0</v>
      </c>
    </row>
    <row r="5196" spans="12:19" x14ac:dyDescent="0.25">
      <c r="L5196" t="str">
        <f t="shared" ref="L5196:L5259" si="322">IF(M5196="","",L5186+1)</f>
        <v/>
      </c>
      <c r="M5196" t="str">
        <f t="shared" si="321"/>
        <v/>
      </c>
      <c r="N5196" t="e">
        <f>SIN(RADIANS(M5195))</f>
        <v>#VALUE!</v>
      </c>
      <c r="O5196" t="e">
        <f>SIN(RADIANS(DEGREES(ASIN(((SIN(RADIANS(M5195)))*$C$26)/(SQRT((((SIN(RADIANS(M5195)))*$C$26)^2)+(($C$22-$C$25-(((SIN(RADIANS(90-M5195)))*$C$26))-$C$23)^2)))))))</f>
        <v>#VALUE!</v>
      </c>
      <c r="P5196" t="e">
        <f>N5196</f>
        <v>#VALUE!</v>
      </c>
      <c r="R5196">
        <f>$C$6</f>
        <v>1333.5</v>
      </c>
    </row>
    <row r="5197" spans="12:19" x14ac:dyDescent="0.25">
      <c r="L5197" t="str">
        <f t="shared" si="322"/>
        <v/>
      </c>
      <c r="M5197" t="str">
        <f t="shared" si="321"/>
        <v/>
      </c>
      <c r="N5197">
        <v>0</v>
      </c>
      <c r="O5197" t="e">
        <f>$C$23*O5196</f>
        <v>#VALUE!</v>
      </c>
      <c r="P5197" t="e">
        <f>$C$22*P5196</f>
        <v>#VALUE!</v>
      </c>
      <c r="R5197">
        <f>$C$20*$C$6</f>
        <v>25325.832000000002</v>
      </c>
    </row>
    <row r="5198" spans="12:19" x14ac:dyDescent="0.25">
      <c r="L5198" t="str">
        <f t="shared" si="322"/>
        <v/>
      </c>
      <c r="M5198" t="str">
        <f t="shared" si="321"/>
        <v/>
      </c>
    </row>
    <row r="5199" spans="12:19" x14ac:dyDescent="0.25">
      <c r="L5199" t="str">
        <f t="shared" si="322"/>
        <v/>
      </c>
      <c r="M5199" t="str">
        <f t="shared" si="321"/>
        <v/>
      </c>
      <c r="N5199" t="e">
        <f t="array" ref="N5199:P5201">MINVERSE(N5195:P5197)</f>
        <v>#VALUE!</v>
      </c>
      <c r="O5199" t="e">
        <v>#VALUE!</v>
      </c>
      <c r="P5199" t="e">
        <v>#VALUE!</v>
      </c>
      <c r="R5199" t="e">
        <f t="array" ref="R5199:R5201">MMULT(N5199:P5201,R5195:R5197)</f>
        <v>#VALUE!</v>
      </c>
      <c r="S5199" t="s">
        <v>35</v>
      </c>
    </row>
    <row r="5200" spans="12:19" x14ac:dyDescent="0.25">
      <c r="L5200" t="str">
        <f t="shared" si="322"/>
        <v/>
      </c>
      <c r="M5200" t="str">
        <f t="shared" si="321"/>
        <v/>
      </c>
      <c r="N5200" t="e">
        <v>#VALUE!</v>
      </c>
      <c r="O5200" t="e">
        <v>#VALUE!</v>
      </c>
      <c r="P5200" t="e">
        <v>#VALUE!</v>
      </c>
      <c r="R5200" t="e">
        <v>#VALUE!</v>
      </c>
      <c r="S5200" t="s">
        <v>35</v>
      </c>
    </row>
    <row r="5201" spans="12:19" x14ac:dyDescent="0.25">
      <c r="L5201" t="str">
        <f t="shared" si="322"/>
        <v/>
      </c>
      <c r="M5201" t="str">
        <f t="shared" si="321"/>
        <v/>
      </c>
      <c r="N5201" t="e">
        <v>#VALUE!</v>
      </c>
      <c r="O5201" t="e">
        <v>#VALUE!</v>
      </c>
      <c r="P5201" t="e">
        <v>#VALUE!</v>
      </c>
      <c r="R5201" t="e">
        <v>#VALUE!</v>
      </c>
      <c r="S5201" t="s">
        <v>35</v>
      </c>
    </row>
    <row r="5202" spans="12:19" x14ac:dyDescent="0.25">
      <c r="L5202" t="str">
        <f t="shared" si="322"/>
        <v/>
      </c>
      <c r="M5202" t="str">
        <f t="shared" si="321"/>
        <v/>
      </c>
    </row>
    <row r="5203" spans="12:19" x14ac:dyDescent="0.25">
      <c r="L5203" t="str">
        <f t="shared" si="322"/>
        <v/>
      </c>
      <c r="M5203" t="str">
        <f t="shared" si="321"/>
        <v/>
      </c>
    </row>
    <row r="5204" spans="12:19" x14ac:dyDescent="0.25">
      <c r="L5204" t="str">
        <f t="shared" si="322"/>
        <v/>
      </c>
      <c r="M5204" t="str">
        <f t="shared" si="321"/>
        <v/>
      </c>
      <c r="N5204" t="s">
        <v>32</v>
      </c>
      <c r="O5204" t="s">
        <v>33</v>
      </c>
      <c r="P5204" t="s">
        <v>34</v>
      </c>
    </row>
    <row r="5205" spans="12:19" x14ac:dyDescent="0.25">
      <c r="L5205" t="str">
        <f t="shared" si="322"/>
        <v/>
      </c>
      <c r="M5205" t="str">
        <f t="shared" si="321"/>
        <v/>
      </c>
      <c r="N5205" t="e">
        <f>COS(RADIANS(M5205))</f>
        <v>#VALUE!</v>
      </c>
      <c r="O5205" t="str">
        <f>IFERROR(-COS(RADIANS(DEGREES(ASIN(((SIN(RADIANS(M5205)))*$C$26)/(SQRT((((SIN(RADIANS(M5205)))*$C$26)^2)+(($C$22-$C$25-(((SIN(RADIANS(90-M5205)))*$C$26))-$C$23)^2))))))),"")</f>
        <v/>
      </c>
      <c r="P5205" t="e">
        <f>N5205</f>
        <v>#VALUE!</v>
      </c>
      <c r="R5205">
        <v>0</v>
      </c>
    </row>
    <row r="5206" spans="12:19" x14ac:dyDescent="0.25">
      <c r="L5206" t="str">
        <f t="shared" si="322"/>
        <v/>
      </c>
      <c r="M5206" t="str">
        <f t="shared" si="321"/>
        <v/>
      </c>
      <c r="N5206" t="e">
        <f>SIN(RADIANS(M5205))</f>
        <v>#VALUE!</v>
      </c>
      <c r="O5206" t="e">
        <f>SIN(RADIANS(DEGREES(ASIN(((SIN(RADIANS(M5205)))*$C$26)/(SQRT((((SIN(RADIANS(M5205)))*$C$26)^2)+(($C$22-$C$25-(((SIN(RADIANS(90-M5205)))*$C$26))-$C$23)^2)))))))</f>
        <v>#VALUE!</v>
      </c>
      <c r="P5206" t="e">
        <f>N5206</f>
        <v>#VALUE!</v>
      </c>
      <c r="R5206">
        <f>$C$6</f>
        <v>1333.5</v>
      </c>
    </row>
    <row r="5207" spans="12:19" x14ac:dyDescent="0.25">
      <c r="L5207" t="str">
        <f t="shared" si="322"/>
        <v/>
      </c>
      <c r="M5207" t="str">
        <f t="shared" si="321"/>
        <v/>
      </c>
      <c r="N5207">
        <v>0</v>
      </c>
      <c r="O5207" t="e">
        <f>$C$23*O5206</f>
        <v>#VALUE!</v>
      </c>
      <c r="P5207" t="e">
        <f>$C$22*P5206</f>
        <v>#VALUE!</v>
      </c>
      <c r="R5207">
        <f>$C$20*$C$6</f>
        <v>25325.832000000002</v>
      </c>
    </row>
    <row r="5208" spans="12:19" x14ac:dyDescent="0.25">
      <c r="L5208" t="str">
        <f t="shared" si="322"/>
        <v/>
      </c>
      <c r="M5208" t="str">
        <f t="shared" si="321"/>
        <v/>
      </c>
    </row>
    <row r="5209" spans="12:19" x14ac:dyDescent="0.25">
      <c r="L5209" t="str">
        <f t="shared" si="322"/>
        <v/>
      </c>
      <c r="M5209" t="str">
        <f t="shared" si="321"/>
        <v/>
      </c>
      <c r="N5209" t="e">
        <f t="array" ref="N5209:P5211">MINVERSE(N5205:P5207)</f>
        <v>#VALUE!</v>
      </c>
      <c r="O5209" t="e">
        <v>#VALUE!</v>
      </c>
      <c r="P5209" t="e">
        <v>#VALUE!</v>
      </c>
      <c r="R5209" t="e">
        <f t="array" ref="R5209:R5211">MMULT(N5209:P5211,R5205:R5207)</f>
        <v>#VALUE!</v>
      </c>
      <c r="S5209" t="s">
        <v>35</v>
      </c>
    </row>
    <row r="5210" spans="12:19" x14ac:dyDescent="0.25">
      <c r="L5210" t="str">
        <f t="shared" si="322"/>
        <v/>
      </c>
      <c r="M5210" t="str">
        <f t="shared" si="321"/>
        <v/>
      </c>
      <c r="N5210" t="e">
        <v>#VALUE!</v>
      </c>
      <c r="O5210" t="e">
        <v>#VALUE!</v>
      </c>
      <c r="P5210" t="e">
        <v>#VALUE!</v>
      </c>
      <c r="R5210" t="e">
        <v>#VALUE!</v>
      </c>
      <c r="S5210" t="s">
        <v>35</v>
      </c>
    </row>
    <row r="5211" spans="12:19" x14ac:dyDescent="0.25">
      <c r="L5211" t="str">
        <f t="shared" si="322"/>
        <v/>
      </c>
      <c r="M5211" t="str">
        <f t="shared" si="321"/>
        <v/>
      </c>
      <c r="N5211" t="e">
        <v>#VALUE!</v>
      </c>
      <c r="O5211" t="e">
        <v>#VALUE!</v>
      </c>
      <c r="P5211" t="e">
        <v>#VALUE!</v>
      </c>
      <c r="R5211" t="e">
        <v>#VALUE!</v>
      </c>
      <c r="S5211" t="s">
        <v>35</v>
      </c>
    </row>
    <row r="5212" spans="12:19" x14ac:dyDescent="0.25">
      <c r="L5212" t="str">
        <f t="shared" si="322"/>
        <v/>
      </c>
      <c r="M5212" t="str">
        <f t="shared" si="321"/>
        <v/>
      </c>
    </row>
    <row r="5213" spans="12:19" x14ac:dyDescent="0.25">
      <c r="L5213" t="str">
        <f t="shared" si="322"/>
        <v/>
      </c>
      <c r="M5213" t="str">
        <f t="shared" si="321"/>
        <v/>
      </c>
    </row>
    <row r="5214" spans="12:19" x14ac:dyDescent="0.25">
      <c r="L5214" t="str">
        <f t="shared" si="322"/>
        <v/>
      </c>
      <c r="M5214" t="str">
        <f t="shared" si="321"/>
        <v/>
      </c>
      <c r="N5214" t="s">
        <v>32</v>
      </c>
      <c r="O5214" t="s">
        <v>33</v>
      </c>
      <c r="P5214" t="s">
        <v>34</v>
      </c>
    </row>
    <row r="5215" spans="12:19" x14ac:dyDescent="0.25">
      <c r="L5215" t="str">
        <f t="shared" si="322"/>
        <v/>
      </c>
      <c r="M5215" t="str">
        <f t="shared" si="321"/>
        <v/>
      </c>
      <c r="N5215" t="e">
        <f>COS(RADIANS(M5215))</f>
        <v>#VALUE!</v>
      </c>
      <c r="O5215" t="str">
        <f>IFERROR(-COS(RADIANS(DEGREES(ASIN(((SIN(RADIANS(M5215)))*$C$26)/(SQRT((((SIN(RADIANS(M5215)))*$C$26)^2)+(($C$22-$C$25-(((SIN(RADIANS(90-M5215)))*$C$26))-$C$23)^2))))))),"")</f>
        <v/>
      </c>
      <c r="P5215" t="e">
        <f>N5215</f>
        <v>#VALUE!</v>
      </c>
      <c r="R5215">
        <v>0</v>
      </c>
    </row>
    <row r="5216" spans="12:19" x14ac:dyDescent="0.25">
      <c r="L5216" t="str">
        <f t="shared" si="322"/>
        <v/>
      </c>
      <c r="M5216" t="str">
        <f t="shared" si="321"/>
        <v/>
      </c>
      <c r="N5216" t="e">
        <f>SIN(RADIANS(M5215))</f>
        <v>#VALUE!</v>
      </c>
      <c r="O5216" t="e">
        <f>SIN(RADIANS(DEGREES(ASIN(((SIN(RADIANS(M5215)))*$C$26)/(SQRT((((SIN(RADIANS(M5215)))*$C$26)^2)+(($C$22-$C$25-(((SIN(RADIANS(90-M5215)))*$C$26))-$C$23)^2)))))))</f>
        <v>#VALUE!</v>
      </c>
      <c r="P5216" t="e">
        <f>N5216</f>
        <v>#VALUE!</v>
      </c>
      <c r="R5216">
        <f>$C$6</f>
        <v>1333.5</v>
      </c>
    </row>
    <row r="5217" spans="12:19" x14ac:dyDescent="0.25">
      <c r="L5217" t="str">
        <f t="shared" si="322"/>
        <v/>
      </c>
      <c r="M5217" t="str">
        <f t="shared" si="321"/>
        <v/>
      </c>
      <c r="N5217">
        <v>0</v>
      </c>
      <c r="O5217" t="e">
        <f>$C$23*O5216</f>
        <v>#VALUE!</v>
      </c>
      <c r="P5217" t="e">
        <f>$C$22*P5216</f>
        <v>#VALUE!</v>
      </c>
      <c r="R5217">
        <f>$C$20*$C$6</f>
        <v>25325.832000000002</v>
      </c>
    </row>
    <row r="5218" spans="12:19" x14ac:dyDescent="0.25">
      <c r="L5218" t="str">
        <f t="shared" si="322"/>
        <v/>
      </c>
      <c r="M5218" t="str">
        <f t="shared" si="321"/>
        <v/>
      </c>
    </row>
    <row r="5219" spans="12:19" x14ac:dyDescent="0.25">
      <c r="L5219" t="str">
        <f t="shared" si="322"/>
        <v/>
      </c>
      <c r="M5219" t="str">
        <f t="shared" ref="M5219:M5282" si="323">IF(M5209="","",IF(((M5209+$O$61)&gt;=$O$49+($O$61/2)),"",(M5209+$O$61)))</f>
        <v/>
      </c>
      <c r="N5219" t="e">
        <f t="array" ref="N5219:P5221">MINVERSE(N5215:P5217)</f>
        <v>#VALUE!</v>
      </c>
      <c r="O5219" t="e">
        <v>#VALUE!</v>
      </c>
      <c r="P5219" t="e">
        <v>#VALUE!</v>
      </c>
      <c r="R5219" t="e">
        <f t="array" ref="R5219:R5221">MMULT(N5219:P5221,R5215:R5217)</f>
        <v>#VALUE!</v>
      </c>
      <c r="S5219" t="s">
        <v>35</v>
      </c>
    </row>
    <row r="5220" spans="12:19" x14ac:dyDescent="0.25">
      <c r="L5220" t="str">
        <f t="shared" si="322"/>
        <v/>
      </c>
      <c r="M5220" t="str">
        <f t="shared" si="323"/>
        <v/>
      </c>
      <c r="N5220" t="e">
        <v>#VALUE!</v>
      </c>
      <c r="O5220" t="e">
        <v>#VALUE!</v>
      </c>
      <c r="P5220" t="e">
        <v>#VALUE!</v>
      </c>
      <c r="R5220" t="e">
        <v>#VALUE!</v>
      </c>
      <c r="S5220" t="s">
        <v>35</v>
      </c>
    </row>
    <row r="5221" spans="12:19" x14ac:dyDescent="0.25">
      <c r="L5221" t="str">
        <f t="shared" si="322"/>
        <v/>
      </c>
      <c r="M5221" t="str">
        <f t="shared" si="323"/>
        <v/>
      </c>
      <c r="N5221" t="e">
        <v>#VALUE!</v>
      </c>
      <c r="O5221" t="e">
        <v>#VALUE!</v>
      </c>
      <c r="P5221" t="e">
        <v>#VALUE!</v>
      </c>
      <c r="R5221" t="e">
        <v>#VALUE!</v>
      </c>
      <c r="S5221" t="s">
        <v>35</v>
      </c>
    </row>
    <row r="5222" spans="12:19" x14ac:dyDescent="0.25">
      <c r="L5222" t="str">
        <f t="shared" si="322"/>
        <v/>
      </c>
      <c r="M5222" t="str">
        <f t="shared" si="323"/>
        <v/>
      </c>
    </row>
    <row r="5223" spans="12:19" x14ac:dyDescent="0.25">
      <c r="L5223" t="str">
        <f t="shared" si="322"/>
        <v/>
      </c>
      <c r="M5223" t="str">
        <f t="shared" si="323"/>
        <v/>
      </c>
    </row>
    <row r="5224" spans="12:19" x14ac:dyDescent="0.25">
      <c r="L5224" t="str">
        <f t="shared" si="322"/>
        <v/>
      </c>
      <c r="M5224" t="str">
        <f t="shared" si="323"/>
        <v/>
      </c>
      <c r="N5224" t="s">
        <v>32</v>
      </c>
      <c r="O5224" t="s">
        <v>33</v>
      </c>
      <c r="P5224" t="s">
        <v>34</v>
      </c>
    </row>
    <row r="5225" spans="12:19" x14ac:dyDescent="0.25">
      <c r="L5225" t="str">
        <f t="shared" si="322"/>
        <v/>
      </c>
      <c r="M5225" t="str">
        <f t="shared" si="323"/>
        <v/>
      </c>
      <c r="N5225" t="e">
        <f>COS(RADIANS(M5225))</f>
        <v>#VALUE!</v>
      </c>
      <c r="O5225" t="str">
        <f>IFERROR(-COS(RADIANS(DEGREES(ASIN(((SIN(RADIANS(M5225)))*$C$26)/(SQRT((((SIN(RADIANS(M5225)))*$C$26)^2)+(($C$22-$C$25-(((SIN(RADIANS(90-M5225)))*$C$26))-$C$23)^2))))))),"")</f>
        <v/>
      </c>
      <c r="P5225" t="e">
        <f>N5225</f>
        <v>#VALUE!</v>
      </c>
      <c r="R5225">
        <v>0</v>
      </c>
    </row>
    <row r="5226" spans="12:19" x14ac:dyDescent="0.25">
      <c r="L5226" t="str">
        <f t="shared" si="322"/>
        <v/>
      </c>
      <c r="M5226" t="str">
        <f t="shared" si="323"/>
        <v/>
      </c>
      <c r="N5226" t="e">
        <f>SIN(RADIANS(M5225))</f>
        <v>#VALUE!</v>
      </c>
      <c r="O5226" t="e">
        <f>SIN(RADIANS(DEGREES(ASIN(((SIN(RADIANS(M5225)))*$C$26)/(SQRT((((SIN(RADIANS(M5225)))*$C$26)^2)+(($C$22-$C$25-(((SIN(RADIANS(90-M5225)))*$C$26))-$C$23)^2)))))))</f>
        <v>#VALUE!</v>
      </c>
      <c r="P5226" t="e">
        <f>N5226</f>
        <v>#VALUE!</v>
      </c>
      <c r="R5226">
        <f>$C$6</f>
        <v>1333.5</v>
      </c>
    </row>
    <row r="5227" spans="12:19" x14ac:dyDescent="0.25">
      <c r="L5227" t="str">
        <f t="shared" si="322"/>
        <v/>
      </c>
      <c r="M5227" t="str">
        <f t="shared" si="323"/>
        <v/>
      </c>
      <c r="N5227">
        <v>0</v>
      </c>
      <c r="O5227" t="e">
        <f>$C$23*O5226</f>
        <v>#VALUE!</v>
      </c>
      <c r="P5227" t="e">
        <f>$C$22*P5226</f>
        <v>#VALUE!</v>
      </c>
      <c r="R5227">
        <f>$C$20*$C$6</f>
        <v>25325.832000000002</v>
      </c>
    </row>
    <row r="5228" spans="12:19" x14ac:dyDescent="0.25">
      <c r="L5228" t="str">
        <f t="shared" si="322"/>
        <v/>
      </c>
      <c r="M5228" t="str">
        <f t="shared" si="323"/>
        <v/>
      </c>
    </row>
    <row r="5229" spans="12:19" x14ac:dyDescent="0.25">
      <c r="L5229" t="str">
        <f t="shared" si="322"/>
        <v/>
      </c>
      <c r="M5229" t="str">
        <f t="shared" si="323"/>
        <v/>
      </c>
      <c r="N5229" t="e">
        <f t="array" ref="N5229:P5231">MINVERSE(N5225:P5227)</f>
        <v>#VALUE!</v>
      </c>
      <c r="O5229" t="e">
        <v>#VALUE!</v>
      </c>
      <c r="P5229" t="e">
        <v>#VALUE!</v>
      </c>
      <c r="R5229" t="e">
        <f t="array" ref="R5229:R5231">MMULT(N5229:P5231,R5225:R5227)</f>
        <v>#VALUE!</v>
      </c>
      <c r="S5229" t="s">
        <v>35</v>
      </c>
    </row>
    <row r="5230" spans="12:19" x14ac:dyDescent="0.25">
      <c r="L5230" t="str">
        <f t="shared" si="322"/>
        <v/>
      </c>
      <c r="M5230" t="str">
        <f t="shared" si="323"/>
        <v/>
      </c>
      <c r="N5230" t="e">
        <v>#VALUE!</v>
      </c>
      <c r="O5230" t="e">
        <v>#VALUE!</v>
      </c>
      <c r="P5230" t="e">
        <v>#VALUE!</v>
      </c>
      <c r="R5230" t="e">
        <v>#VALUE!</v>
      </c>
      <c r="S5230" t="s">
        <v>35</v>
      </c>
    </row>
    <row r="5231" spans="12:19" x14ac:dyDescent="0.25">
      <c r="L5231" t="str">
        <f t="shared" si="322"/>
        <v/>
      </c>
      <c r="M5231" t="str">
        <f t="shared" si="323"/>
        <v/>
      </c>
      <c r="N5231" t="e">
        <v>#VALUE!</v>
      </c>
      <c r="O5231" t="e">
        <v>#VALUE!</v>
      </c>
      <c r="P5231" t="e">
        <v>#VALUE!</v>
      </c>
      <c r="R5231" t="e">
        <v>#VALUE!</v>
      </c>
      <c r="S5231" t="s">
        <v>35</v>
      </c>
    </row>
    <row r="5232" spans="12:19" x14ac:dyDescent="0.25">
      <c r="L5232" t="str">
        <f t="shared" si="322"/>
        <v/>
      </c>
      <c r="M5232" t="str">
        <f t="shared" si="323"/>
        <v/>
      </c>
    </row>
    <row r="5233" spans="12:19" x14ac:dyDescent="0.25">
      <c r="L5233" t="str">
        <f t="shared" si="322"/>
        <v/>
      </c>
      <c r="M5233" t="str">
        <f t="shared" si="323"/>
        <v/>
      </c>
    </row>
    <row r="5234" spans="12:19" x14ac:dyDescent="0.25">
      <c r="L5234" t="str">
        <f t="shared" si="322"/>
        <v/>
      </c>
      <c r="M5234" t="str">
        <f t="shared" si="323"/>
        <v/>
      </c>
      <c r="N5234" t="s">
        <v>32</v>
      </c>
      <c r="O5234" t="s">
        <v>33</v>
      </c>
      <c r="P5234" t="s">
        <v>34</v>
      </c>
    </row>
    <row r="5235" spans="12:19" x14ac:dyDescent="0.25">
      <c r="L5235" t="str">
        <f t="shared" si="322"/>
        <v/>
      </c>
      <c r="M5235" t="str">
        <f t="shared" si="323"/>
        <v/>
      </c>
      <c r="N5235" t="e">
        <f>COS(RADIANS(M5235))</f>
        <v>#VALUE!</v>
      </c>
      <c r="O5235" t="str">
        <f>IFERROR(-COS(RADIANS(DEGREES(ASIN(((SIN(RADIANS(M5235)))*$C$26)/(SQRT((((SIN(RADIANS(M5235)))*$C$26)^2)+(($C$22-$C$25-(((SIN(RADIANS(90-M5235)))*$C$26))-$C$23)^2))))))),"")</f>
        <v/>
      </c>
      <c r="P5235" t="e">
        <f>N5235</f>
        <v>#VALUE!</v>
      </c>
      <c r="R5235">
        <v>0</v>
      </c>
    </row>
    <row r="5236" spans="12:19" x14ac:dyDescent="0.25">
      <c r="L5236" t="str">
        <f t="shared" si="322"/>
        <v/>
      </c>
      <c r="M5236" t="str">
        <f t="shared" si="323"/>
        <v/>
      </c>
      <c r="N5236" t="e">
        <f>SIN(RADIANS(M5235))</f>
        <v>#VALUE!</v>
      </c>
      <c r="O5236" t="e">
        <f>SIN(RADIANS(DEGREES(ASIN(((SIN(RADIANS(M5235)))*$C$26)/(SQRT((((SIN(RADIANS(M5235)))*$C$26)^2)+(($C$22-$C$25-(((SIN(RADIANS(90-M5235)))*$C$26))-$C$23)^2)))))))</f>
        <v>#VALUE!</v>
      </c>
      <c r="P5236" t="e">
        <f>N5236</f>
        <v>#VALUE!</v>
      </c>
      <c r="R5236">
        <f>$C$6</f>
        <v>1333.5</v>
      </c>
    </row>
    <row r="5237" spans="12:19" x14ac:dyDescent="0.25">
      <c r="L5237" t="str">
        <f t="shared" si="322"/>
        <v/>
      </c>
      <c r="M5237" t="str">
        <f t="shared" si="323"/>
        <v/>
      </c>
      <c r="N5237">
        <v>0</v>
      </c>
      <c r="O5237" t="e">
        <f>$C$23*O5236</f>
        <v>#VALUE!</v>
      </c>
      <c r="P5237" t="e">
        <f>$C$22*P5236</f>
        <v>#VALUE!</v>
      </c>
      <c r="R5237">
        <f>$C$20*$C$6</f>
        <v>25325.832000000002</v>
      </c>
    </row>
    <row r="5238" spans="12:19" x14ac:dyDescent="0.25">
      <c r="L5238" t="str">
        <f t="shared" si="322"/>
        <v/>
      </c>
      <c r="M5238" t="str">
        <f t="shared" si="323"/>
        <v/>
      </c>
    </row>
    <row r="5239" spans="12:19" x14ac:dyDescent="0.25">
      <c r="L5239" t="str">
        <f t="shared" si="322"/>
        <v/>
      </c>
      <c r="M5239" t="str">
        <f t="shared" si="323"/>
        <v/>
      </c>
      <c r="N5239" t="e">
        <f t="array" ref="N5239:P5241">MINVERSE(N5235:P5237)</f>
        <v>#VALUE!</v>
      </c>
      <c r="O5239" t="e">
        <v>#VALUE!</v>
      </c>
      <c r="P5239" t="e">
        <v>#VALUE!</v>
      </c>
      <c r="R5239" t="e">
        <f t="array" ref="R5239:R5241">MMULT(N5239:P5241,R5235:R5237)</f>
        <v>#VALUE!</v>
      </c>
      <c r="S5239" t="s">
        <v>35</v>
      </c>
    </row>
    <row r="5240" spans="12:19" x14ac:dyDescent="0.25">
      <c r="L5240" t="str">
        <f t="shared" si="322"/>
        <v/>
      </c>
      <c r="M5240" t="str">
        <f t="shared" si="323"/>
        <v/>
      </c>
      <c r="N5240" t="e">
        <v>#VALUE!</v>
      </c>
      <c r="O5240" t="e">
        <v>#VALUE!</v>
      </c>
      <c r="P5240" t="e">
        <v>#VALUE!</v>
      </c>
      <c r="R5240" t="e">
        <v>#VALUE!</v>
      </c>
      <c r="S5240" t="s">
        <v>35</v>
      </c>
    </row>
    <row r="5241" spans="12:19" x14ac:dyDescent="0.25">
      <c r="L5241" t="str">
        <f t="shared" si="322"/>
        <v/>
      </c>
      <c r="M5241" t="str">
        <f t="shared" si="323"/>
        <v/>
      </c>
      <c r="N5241" t="e">
        <v>#VALUE!</v>
      </c>
      <c r="O5241" t="e">
        <v>#VALUE!</v>
      </c>
      <c r="P5241" t="e">
        <v>#VALUE!</v>
      </c>
      <c r="R5241" t="e">
        <v>#VALUE!</v>
      </c>
      <c r="S5241" t="s">
        <v>35</v>
      </c>
    </row>
    <row r="5242" spans="12:19" x14ac:dyDescent="0.25">
      <c r="L5242" t="str">
        <f t="shared" si="322"/>
        <v/>
      </c>
      <c r="M5242" t="str">
        <f t="shared" si="323"/>
        <v/>
      </c>
    </row>
    <row r="5243" spans="12:19" x14ac:dyDescent="0.25">
      <c r="L5243" t="str">
        <f t="shared" si="322"/>
        <v/>
      </c>
      <c r="M5243" t="str">
        <f t="shared" si="323"/>
        <v/>
      </c>
    </row>
    <row r="5244" spans="12:19" x14ac:dyDescent="0.25">
      <c r="L5244" t="str">
        <f t="shared" si="322"/>
        <v/>
      </c>
      <c r="M5244" t="str">
        <f t="shared" si="323"/>
        <v/>
      </c>
      <c r="N5244" t="s">
        <v>32</v>
      </c>
      <c r="O5244" t="s">
        <v>33</v>
      </c>
      <c r="P5244" t="s">
        <v>34</v>
      </c>
    </row>
    <row r="5245" spans="12:19" x14ac:dyDescent="0.25">
      <c r="L5245" t="str">
        <f t="shared" si="322"/>
        <v/>
      </c>
      <c r="M5245" t="str">
        <f t="shared" si="323"/>
        <v/>
      </c>
      <c r="N5245" t="e">
        <f>COS(RADIANS(M5245))</f>
        <v>#VALUE!</v>
      </c>
      <c r="O5245" t="str">
        <f>IFERROR(-COS(RADIANS(DEGREES(ASIN(((SIN(RADIANS(M5245)))*$C$26)/(SQRT((((SIN(RADIANS(M5245)))*$C$26)^2)+(($C$22-$C$25-(((SIN(RADIANS(90-M5245)))*$C$26))-$C$23)^2))))))),"")</f>
        <v/>
      </c>
      <c r="P5245" t="e">
        <f>N5245</f>
        <v>#VALUE!</v>
      </c>
      <c r="R5245">
        <v>0</v>
      </c>
    </row>
    <row r="5246" spans="12:19" x14ac:dyDescent="0.25">
      <c r="L5246" t="str">
        <f t="shared" si="322"/>
        <v/>
      </c>
      <c r="M5246" t="str">
        <f t="shared" si="323"/>
        <v/>
      </c>
      <c r="N5246" t="e">
        <f>SIN(RADIANS(M5245))</f>
        <v>#VALUE!</v>
      </c>
      <c r="O5246" t="e">
        <f>SIN(RADIANS(DEGREES(ASIN(((SIN(RADIANS(M5245)))*$C$26)/(SQRT((((SIN(RADIANS(M5245)))*$C$26)^2)+(($C$22-$C$25-(((SIN(RADIANS(90-M5245)))*$C$26))-$C$23)^2)))))))</f>
        <v>#VALUE!</v>
      </c>
      <c r="P5246" t="e">
        <f>N5246</f>
        <v>#VALUE!</v>
      </c>
      <c r="R5246">
        <f>$C$6</f>
        <v>1333.5</v>
      </c>
    </row>
    <row r="5247" spans="12:19" x14ac:dyDescent="0.25">
      <c r="L5247" t="str">
        <f t="shared" si="322"/>
        <v/>
      </c>
      <c r="M5247" t="str">
        <f t="shared" si="323"/>
        <v/>
      </c>
      <c r="N5247">
        <v>0</v>
      </c>
      <c r="O5247" t="e">
        <f>$C$23*O5246</f>
        <v>#VALUE!</v>
      </c>
      <c r="P5247" t="e">
        <f>$C$22*P5246</f>
        <v>#VALUE!</v>
      </c>
      <c r="R5247">
        <f>$C$20*$C$6</f>
        <v>25325.832000000002</v>
      </c>
    </row>
    <row r="5248" spans="12:19" x14ac:dyDescent="0.25">
      <c r="L5248" t="str">
        <f t="shared" si="322"/>
        <v/>
      </c>
      <c r="M5248" t="str">
        <f t="shared" si="323"/>
        <v/>
      </c>
    </row>
    <row r="5249" spans="12:19" x14ac:dyDescent="0.25">
      <c r="L5249" t="str">
        <f t="shared" si="322"/>
        <v/>
      </c>
      <c r="M5249" t="str">
        <f t="shared" si="323"/>
        <v/>
      </c>
      <c r="N5249" t="e">
        <f t="array" ref="N5249:P5251">MINVERSE(N5245:P5247)</f>
        <v>#VALUE!</v>
      </c>
      <c r="O5249" t="e">
        <v>#VALUE!</v>
      </c>
      <c r="P5249" t="e">
        <v>#VALUE!</v>
      </c>
      <c r="R5249" t="e">
        <f t="array" ref="R5249:R5251">MMULT(N5249:P5251,R5245:R5247)</f>
        <v>#VALUE!</v>
      </c>
      <c r="S5249" t="s">
        <v>35</v>
      </c>
    </row>
    <row r="5250" spans="12:19" x14ac:dyDescent="0.25">
      <c r="L5250" t="str">
        <f t="shared" si="322"/>
        <v/>
      </c>
      <c r="M5250" t="str">
        <f t="shared" si="323"/>
        <v/>
      </c>
      <c r="N5250" t="e">
        <v>#VALUE!</v>
      </c>
      <c r="O5250" t="e">
        <v>#VALUE!</v>
      </c>
      <c r="P5250" t="e">
        <v>#VALUE!</v>
      </c>
      <c r="R5250" t="e">
        <v>#VALUE!</v>
      </c>
      <c r="S5250" t="s">
        <v>35</v>
      </c>
    </row>
    <row r="5251" spans="12:19" x14ac:dyDescent="0.25">
      <c r="L5251" t="str">
        <f t="shared" si="322"/>
        <v/>
      </c>
      <c r="M5251" t="str">
        <f t="shared" si="323"/>
        <v/>
      </c>
      <c r="N5251" t="e">
        <v>#VALUE!</v>
      </c>
      <c r="O5251" t="e">
        <v>#VALUE!</v>
      </c>
      <c r="P5251" t="e">
        <v>#VALUE!</v>
      </c>
      <c r="R5251" t="e">
        <v>#VALUE!</v>
      </c>
      <c r="S5251" t="s">
        <v>35</v>
      </c>
    </row>
    <row r="5252" spans="12:19" x14ac:dyDescent="0.25">
      <c r="L5252" t="str">
        <f t="shared" si="322"/>
        <v/>
      </c>
      <c r="M5252" t="str">
        <f t="shared" si="323"/>
        <v/>
      </c>
    </row>
    <row r="5253" spans="12:19" x14ac:dyDescent="0.25">
      <c r="L5253" t="str">
        <f t="shared" si="322"/>
        <v/>
      </c>
      <c r="M5253" t="str">
        <f t="shared" si="323"/>
        <v/>
      </c>
    </row>
    <row r="5254" spans="12:19" x14ac:dyDescent="0.25">
      <c r="L5254" t="str">
        <f t="shared" si="322"/>
        <v/>
      </c>
      <c r="M5254" t="str">
        <f t="shared" si="323"/>
        <v/>
      </c>
      <c r="N5254" t="s">
        <v>32</v>
      </c>
      <c r="O5254" t="s">
        <v>33</v>
      </c>
      <c r="P5254" t="s">
        <v>34</v>
      </c>
    </row>
    <row r="5255" spans="12:19" x14ac:dyDescent="0.25">
      <c r="L5255" t="str">
        <f t="shared" si="322"/>
        <v/>
      </c>
      <c r="M5255" t="str">
        <f t="shared" si="323"/>
        <v/>
      </c>
      <c r="N5255" t="e">
        <f>COS(RADIANS(M5255))</f>
        <v>#VALUE!</v>
      </c>
      <c r="O5255" t="str">
        <f>IFERROR(-COS(RADIANS(DEGREES(ASIN(((SIN(RADIANS(M5255)))*$C$26)/(SQRT((((SIN(RADIANS(M5255)))*$C$26)^2)+(($C$22-$C$25-(((SIN(RADIANS(90-M5255)))*$C$26))-$C$23)^2))))))),"")</f>
        <v/>
      </c>
      <c r="P5255" t="e">
        <f>N5255</f>
        <v>#VALUE!</v>
      </c>
      <c r="R5255">
        <v>0</v>
      </c>
    </row>
    <row r="5256" spans="12:19" x14ac:dyDescent="0.25">
      <c r="L5256" t="str">
        <f t="shared" si="322"/>
        <v/>
      </c>
      <c r="M5256" t="str">
        <f t="shared" si="323"/>
        <v/>
      </c>
      <c r="N5256" t="e">
        <f>SIN(RADIANS(M5255))</f>
        <v>#VALUE!</v>
      </c>
      <c r="O5256" t="e">
        <f>SIN(RADIANS(DEGREES(ASIN(((SIN(RADIANS(M5255)))*$C$26)/(SQRT((((SIN(RADIANS(M5255)))*$C$26)^2)+(($C$22-$C$25-(((SIN(RADIANS(90-M5255)))*$C$26))-$C$23)^2)))))))</f>
        <v>#VALUE!</v>
      </c>
      <c r="P5256" t="e">
        <f>N5256</f>
        <v>#VALUE!</v>
      </c>
      <c r="R5256">
        <f>$C$6</f>
        <v>1333.5</v>
      </c>
    </row>
    <row r="5257" spans="12:19" x14ac:dyDescent="0.25">
      <c r="L5257" t="str">
        <f t="shared" si="322"/>
        <v/>
      </c>
      <c r="M5257" t="str">
        <f t="shared" si="323"/>
        <v/>
      </c>
      <c r="N5257">
        <v>0</v>
      </c>
      <c r="O5257" t="e">
        <f>$C$23*O5256</f>
        <v>#VALUE!</v>
      </c>
      <c r="P5257" t="e">
        <f>$C$22*P5256</f>
        <v>#VALUE!</v>
      </c>
      <c r="R5257">
        <f>$C$20*$C$6</f>
        <v>25325.832000000002</v>
      </c>
    </row>
    <row r="5258" spans="12:19" x14ac:dyDescent="0.25">
      <c r="L5258" t="str">
        <f t="shared" si="322"/>
        <v/>
      </c>
      <c r="M5258" t="str">
        <f t="shared" si="323"/>
        <v/>
      </c>
    </row>
    <row r="5259" spans="12:19" x14ac:dyDescent="0.25">
      <c r="L5259" t="str">
        <f t="shared" si="322"/>
        <v/>
      </c>
      <c r="M5259" t="str">
        <f t="shared" si="323"/>
        <v/>
      </c>
      <c r="N5259" t="e">
        <f t="array" ref="N5259:P5261">MINVERSE(N5255:P5257)</f>
        <v>#VALUE!</v>
      </c>
      <c r="O5259" t="e">
        <v>#VALUE!</v>
      </c>
      <c r="P5259" t="e">
        <v>#VALUE!</v>
      </c>
      <c r="R5259" t="e">
        <f t="array" ref="R5259:R5261">MMULT(N5259:P5261,R5255:R5257)</f>
        <v>#VALUE!</v>
      </c>
      <c r="S5259" t="s">
        <v>35</v>
      </c>
    </row>
    <row r="5260" spans="12:19" x14ac:dyDescent="0.25">
      <c r="L5260" t="str">
        <f t="shared" ref="L5260:L5323" si="324">IF(M5260="","",L5250+1)</f>
        <v/>
      </c>
      <c r="M5260" t="str">
        <f t="shared" si="323"/>
        <v/>
      </c>
      <c r="N5260" t="e">
        <v>#VALUE!</v>
      </c>
      <c r="O5260" t="e">
        <v>#VALUE!</v>
      </c>
      <c r="P5260" t="e">
        <v>#VALUE!</v>
      </c>
      <c r="R5260" t="e">
        <v>#VALUE!</v>
      </c>
      <c r="S5260" t="s">
        <v>35</v>
      </c>
    </row>
    <row r="5261" spans="12:19" x14ac:dyDescent="0.25">
      <c r="L5261" t="str">
        <f t="shared" si="324"/>
        <v/>
      </c>
      <c r="M5261" t="str">
        <f t="shared" si="323"/>
        <v/>
      </c>
      <c r="N5261" t="e">
        <v>#VALUE!</v>
      </c>
      <c r="O5261" t="e">
        <v>#VALUE!</v>
      </c>
      <c r="P5261" t="e">
        <v>#VALUE!</v>
      </c>
      <c r="R5261" t="e">
        <v>#VALUE!</v>
      </c>
      <c r="S5261" t="s">
        <v>35</v>
      </c>
    </row>
    <row r="5262" spans="12:19" x14ac:dyDescent="0.25">
      <c r="L5262" t="str">
        <f t="shared" si="324"/>
        <v/>
      </c>
      <c r="M5262" t="str">
        <f t="shared" si="323"/>
        <v/>
      </c>
    </row>
    <row r="5263" spans="12:19" x14ac:dyDescent="0.25">
      <c r="L5263" t="str">
        <f t="shared" si="324"/>
        <v/>
      </c>
      <c r="M5263" t="str">
        <f t="shared" si="323"/>
        <v/>
      </c>
    </row>
    <row r="5264" spans="12:19" x14ac:dyDescent="0.25">
      <c r="L5264" t="str">
        <f t="shared" si="324"/>
        <v/>
      </c>
      <c r="M5264" t="str">
        <f t="shared" si="323"/>
        <v/>
      </c>
      <c r="N5264" t="s">
        <v>32</v>
      </c>
      <c r="O5264" t="s">
        <v>33</v>
      </c>
      <c r="P5264" t="s">
        <v>34</v>
      </c>
    </row>
    <row r="5265" spans="12:19" x14ac:dyDescent="0.25">
      <c r="L5265" t="str">
        <f t="shared" si="324"/>
        <v/>
      </c>
      <c r="M5265" t="str">
        <f t="shared" si="323"/>
        <v/>
      </c>
      <c r="N5265" t="e">
        <f>COS(RADIANS(M5265))</f>
        <v>#VALUE!</v>
      </c>
      <c r="O5265" t="str">
        <f>IFERROR(-COS(RADIANS(DEGREES(ASIN(((SIN(RADIANS(M5265)))*$C$26)/(SQRT((((SIN(RADIANS(M5265)))*$C$26)^2)+(($C$22-$C$25-(((SIN(RADIANS(90-M5265)))*$C$26))-$C$23)^2))))))),"")</f>
        <v/>
      </c>
      <c r="P5265" t="e">
        <f>N5265</f>
        <v>#VALUE!</v>
      </c>
      <c r="R5265">
        <v>0</v>
      </c>
    </row>
    <row r="5266" spans="12:19" x14ac:dyDescent="0.25">
      <c r="L5266" t="str">
        <f t="shared" si="324"/>
        <v/>
      </c>
      <c r="M5266" t="str">
        <f t="shared" si="323"/>
        <v/>
      </c>
      <c r="N5266" t="e">
        <f>SIN(RADIANS(M5265))</f>
        <v>#VALUE!</v>
      </c>
      <c r="O5266" t="e">
        <f>SIN(RADIANS(DEGREES(ASIN(((SIN(RADIANS(M5265)))*$C$26)/(SQRT((((SIN(RADIANS(M5265)))*$C$26)^2)+(($C$22-$C$25-(((SIN(RADIANS(90-M5265)))*$C$26))-$C$23)^2)))))))</f>
        <v>#VALUE!</v>
      </c>
      <c r="P5266" t="e">
        <f>N5266</f>
        <v>#VALUE!</v>
      </c>
      <c r="R5266">
        <f>$C$6</f>
        <v>1333.5</v>
      </c>
    </row>
    <row r="5267" spans="12:19" x14ac:dyDescent="0.25">
      <c r="L5267" t="str">
        <f t="shared" si="324"/>
        <v/>
      </c>
      <c r="M5267" t="str">
        <f t="shared" si="323"/>
        <v/>
      </c>
      <c r="N5267">
        <v>0</v>
      </c>
      <c r="O5267" t="e">
        <f>$C$23*O5266</f>
        <v>#VALUE!</v>
      </c>
      <c r="P5267" t="e">
        <f>$C$22*P5266</f>
        <v>#VALUE!</v>
      </c>
      <c r="R5267">
        <f>$C$20*$C$6</f>
        <v>25325.832000000002</v>
      </c>
    </row>
    <row r="5268" spans="12:19" x14ac:dyDescent="0.25">
      <c r="L5268" t="str">
        <f t="shared" si="324"/>
        <v/>
      </c>
      <c r="M5268" t="str">
        <f t="shared" si="323"/>
        <v/>
      </c>
    </row>
    <row r="5269" spans="12:19" x14ac:dyDescent="0.25">
      <c r="L5269" t="str">
        <f t="shared" si="324"/>
        <v/>
      </c>
      <c r="M5269" t="str">
        <f t="shared" si="323"/>
        <v/>
      </c>
      <c r="N5269" t="e">
        <f t="array" ref="N5269:P5271">MINVERSE(N5265:P5267)</f>
        <v>#VALUE!</v>
      </c>
      <c r="O5269" t="e">
        <v>#VALUE!</v>
      </c>
      <c r="P5269" t="e">
        <v>#VALUE!</v>
      </c>
      <c r="R5269" t="e">
        <f t="array" ref="R5269:R5271">MMULT(N5269:P5271,R5265:R5267)</f>
        <v>#VALUE!</v>
      </c>
      <c r="S5269" t="s">
        <v>35</v>
      </c>
    </row>
    <row r="5270" spans="12:19" x14ac:dyDescent="0.25">
      <c r="L5270" t="str">
        <f t="shared" si="324"/>
        <v/>
      </c>
      <c r="M5270" t="str">
        <f t="shared" si="323"/>
        <v/>
      </c>
      <c r="N5270" t="e">
        <v>#VALUE!</v>
      </c>
      <c r="O5270" t="e">
        <v>#VALUE!</v>
      </c>
      <c r="P5270" t="e">
        <v>#VALUE!</v>
      </c>
      <c r="R5270" t="e">
        <v>#VALUE!</v>
      </c>
      <c r="S5270" t="s">
        <v>35</v>
      </c>
    </row>
    <row r="5271" spans="12:19" x14ac:dyDescent="0.25">
      <c r="L5271" t="str">
        <f t="shared" si="324"/>
        <v/>
      </c>
      <c r="M5271" t="str">
        <f t="shared" si="323"/>
        <v/>
      </c>
      <c r="N5271" t="e">
        <v>#VALUE!</v>
      </c>
      <c r="O5271" t="e">
        <v>#VALUE!</v>
      </c>
      <c r="P5271" t="e">
        <v>#VALUE!</v>
      </c>
      <c r="R5271" t="e">
        <v>#VALUE!</v>
      </c>
      <c r="S5271" t="s">
        <v>35</v>
      </c>
    </row>
    <row r="5272" spans="12:19" x14ac:dyDescent="0.25">
      <c r="L5272" t="str">
        <f t="shared" si="324"/>
        <v/>
      </c>
      <c r="M5272" t="str">
        <f t="shared" si="323"/>
        <v/>
      </c>
    </row>
    <row r="5273" spans="12:19" x14ac:dyDescent="0.25">
      <c r="L5273" t="str">
        <f t="shared" si="324"/>
        <v/>
      </c>
      <c r="M5273" t="str">
        <f t="shared" si="323"/>
        <v/>
      </c>
    </row>
    <row r="5274" spans="12:19" x14ac:dyDescent="0.25">
      <c r="L5274" t="str">
        <f t="shared" si="324"/>
        <v/>
      </c>
      <c r="M5274" t="str">
        <f t="shared" si="323"/>
        <v/>
      </c>
      <c r="N5274" t="s">
        <v>32</v>
      </c>
      <c r="O5274" t="s">
        <v>33</v>
      </c>
      <c r="P5274" t="s">
        <v>34</v>
      </c>
    </row>
    <row r="5275" spans="12:19" x14ac:dyDescent="0.25">
      <c r="L5275" t="str">
        <f t="shared" si="324"/>
        <v/>
      </c>
      <c r="M5275" t="str">
        <f t="shared" si="323"/>
        <v/>
      </c>
      <c r="N5275" t="e">
        <f>COS(RADIANS(M5275))</f>
        <v>#VALUE!</v>
      </c>
      <c r="O5275" t="str">
        <f>IFERROR(-COS(RADIANS(DEGREES(ASIN(((SIN(RADIANS(M5275)))*$C$26)/(SQRT((((SIN(RADIANS(M5275)))*$C$26)^2)+(($C$22-$C$25-(((SIN(RADIANS(90-M5275)))*$C$26))-$C$23)^2))))))),"")</f>
        <v/>
      </c>
      <c r="P5275" t="e">
        <f>N5275</f>
        <v>#VALUE!</v>
      </c>
      <c r="R5275">
        <v>0</v>
      </c>
    </row>
    <row r="5276" spans="12:19" x14ac:dyDescent="0.25">
      <c r="L5276" t="str">
        <f t="shared" si="324"/>
        <v/>
      </c>
      <c r="M5276" t="str">
        <f t="shared" si="323"/>
        <v/>
      </c>
      <c r="N5276" t="e">
        <f>SIN(RADIANS(M5275))</f>
        <v>#VALUE!</v>
      </c>
      <c r="O5276" t="e">
        <f>SIN(RADIANS(DEGREES(ASIN(((SIN(RADIANS(M5275)))*$C$26)/(SQRT((((SIN(RADIANS(M5275)))*$C$26)^2)+(($C$22-$C$25-(((SIN(RADIANS(90-M5275)))*$C$26))-$C$23)^2)))))))</f>
        <v>#VALUE!</v>
      </c>
      <c r="P5276" t="e">
        <f>N5276</f>
        <v>#VALUE!</v>
      </c>
      <c r="R5276">
        <f>$C$6</f>
        <v>1333.5</v>
      </c>
    </row>
    <row r="5277" spans="12:19" x14ac:dyDescent="0.25">
      <c r="L5277" t="str">
        <f t="shared" si="324"/>
        <v/>
      </c>
      <c r="M5277" t="str">
        <f t="shared" si="323"/>
        <v/>
      </c>
      <c r="N5277">
        <v>0</v>
      </c>
      <c r="O5277" t="e">
        <f>$C$23*O5276</f>
        <v>#VALUE!</v>
      </c>
      <c r="P5277" t="e">
        <f>$C$22*P5276</f>
        <v>#VALUE!</v>
      </c>
      <c r="R5277">
        <f>$C$20*$C$6</f>
        <v>25325.832000000002</v>
      </c>
    </row>
    <row r="5278" spans="12:19" x14ac:dyDescent="0.25">
      <c r="L5278" t="str">
        <f t="shared" si="324"/>
        <v/>
      </c>
      <c r="M5278" t="str">
        <f t="shared" si="323"/>
        <v/>
      </c>
    </row>
    <row r="5279" spans="12:19" x14ac:dyDescent="0.25">
      <c r="L5279" t="str">
        <f t="shared" si="324"/>
        <v/>
      </c>
      <c r="M5279" t="str">
        <f t="shared" si="323"/>
        <v/>
      </c>
      <c r="N5279" t="e">
        <f t="array" ref="N5279:P5281">MINVERSE(N5275:P5277)</f>
        <v>#VALUE!</v>
      </c>
      <c r="O5279" t="e">
        <v>#VALUE!</v>
      </c>
      <c r="P5279" t="e">
        <v>#VALUE!</v>
      </c>
      <c r="R5279" t="e">
        <f t="array" ref="R5279:R5281">MMULT(N5279:P5281,R5275:R5277)</f>
        <v>#VALUE!</v>
      </c>
      <c r="S5279" t="s">
        <v>35</v>
      </c>
    </row>
    <row r="5280" spans="12:19" x14ac:dyDescent="0.25">
      <c r="L5280" t="str">
        <f t="shared" si="324"/>
        <v/>
      </c>
      <c r="M5280" t="str">
        <f t="shared" si="323"/>
        <v/>
      </c>
      <c r="N5280" t="e">
        <v>#VALUE!</v>
      </c>
      <c r="O5280" t="e">
        <v>#VALUE!</v>
      </c>
      <c r="P5280" t="e">
        <v>#VALUE!</v>
      </c>
      <c r="R5280" t="e">
        <v>#VALUE!</v>
      </c>
      <c r="S5280" t="s">
        <v>35</v>
      </c>
    </row>
    <row r="5281" spans="12:19" x14ac:dyDescent="0.25">
      <c r="L5281" t="str">
        <f t="shared" si="324"/>
        <v/>
      </c>
      <c r="M5281" t="str">
        <f t="shared" si="323"/>
        <v/>
      </c>
      <c r="N5281" t="e">
        <v>#VALUE!</v>
      </c>
      <c r="O5281" t="e">
        <v>#VALUE!</v>
      </c>
      <c r="P5281" t="e">
        <v>#VALUE!</v>
      </c>
      <c r="R5281" t="e">
        <v>#VALUE!</v>
      </c>
      <c r="S5281" t="s">
        <v>35</v>
      </c>
    </row>
    <row r="5282" spans="12:19" x14ac:dyDescent="0.25">
      <c r="L5282" t="str">
        <f t="shared" si="324"/>
        <v/>
      </c>
      <c r="M5282" t="str">
        <f t="shared" si="323"/>
        <v/>
      </c>
    </row>
    <row r="5283" spans="12:19" x14ac:dyDescent="0.25">
      <c r="L5283" t="str">
        <f t="shared" si="324"/>
        <v/>
      </c>
      <c r="M5283" t="str">
        <f t="shared" ref="M5283:M5346" si="325">IF(M5273="","",IF(((M5273+$O$61)&gt;=$O$49+($O$61/2)),"",(M5273+$O$61)))</f>
        <v/>
      </c>
    </row>
    <row r="5284" spans="12:19" x14ac:dyDescent="0.25">
      <c r="L5284" t="str">
        <f t="shared" si="324"/>
        <v/>
      </c>
      <c r="M5284" t="str">
        <f t="shared" si="325"/>
        <v/>
      </c>
      <c r="N5284" t="s">
        <v>32</v>
      </c>
      <c r="O5284" t="s">
        <v>33</v>
      </c>
      <c r="P5284" t="s">
        <v>34</v>
      </c>
    </row>
    <row r="5285" spans="12:19" x14ac:dyDescent="0.25">
      <c r="L5285" t="str">
        <f t="shared" si="324"/>
        <v/>
      </c>
      <c r="M5285" t="str">
        <f t="shared" si="325"/>
        <v/>
      </c>
      <c r="N5285" t="e">
        <f>COS(RADIANS(M5285))</f>
        <v>#VALUE!</v>
      </c>
      <c r="O5285" t="str">
        <f>IFERROR(-COS(RADIANS(DEGREES(ASIN(((SIN(RADIANS(M5285)))*$C$26)/(SQRT((((SIN(RADIANS(M5285)))*$C$26)^2)+(($C$22-$C$25-(((SIN(RADIANS(90-M5285)))*$C$26))-$C$23)^2))))))),"")</f>
        <v/>
      </c>
      <c r="P5285" t="e">
        <f>N5285</f>
        <v>#VALUE!</v>
      </c>
      <c r="R5285">
        <v>0</v>
      </c>
    </row>
    <row r="5286" spans="12:19" x14ac:dyDescent="0.25">
      <c r="L5286" t="str">
        <f t="shared" si="324"/>
        <v/>
      </c>
      <c r="M5286" t="str">
        <f t="shared" si="325"/>
        <v/>
      </c>
      <c r="N5286" t="e">
        <f>SIN(RADIANS(M5285))</f>
        <v>#VALUE!</v>
      </c>
      <c r="O5286" t="e">
        <f>SIN(RADIANS(DEGREES(ASIN(((SIN(RADIANS(M5285)))*$C$26)/(SQRT((((SIN(RADIANS(M5285)))*$C$26)^2)+(($C$22-$C$25-(((SIN(RADIANS(90-M5285)))*$C$26))-$C$23)^2)))))))</f>
        <v>#VALUE!</v>
      </c>
      <c r="P5286" t="e">
        <f>N5286</f>
        <v>#VALUE!</v>
      </c>
      <c r="R5286">
        <f>$C$6</f>
        <v>1333.5</v>
      </c>
    </row>
    <row r="5287" spans="12:19" x14ac:dyDescent="0.25">
      <c r="L5287" t="str">
        <f t="shared" si="324"/>
        <v/>
      </c>
      <c r="M5287" t="str">
        <f t="shared" si="325"/>
        <v/>
      </c>
      <c r="N5287">
        <v>0</v>
      </c>
      <c r="O5287" t="e">
        <f>$C$23*O5286</f>
        <v>#VALUE!</v>
      </c>
      <c r="P5287" t="e">
        <f>$C$22*P5286</f>
        <v>#VALUE!</v>
      </c>
      <c r="R5287">
        <f>$C$20*$C$6</f>
        <v>25325.832000000002</v>
      </c>
    </row>
    <row r="5288" spans="12:19" x14ac:dyDescent="0.25">
      <c r="L5288" t="str">
        <f t="shared" si="324"/>
        <v/>
      </c>
      <c r="M5288" t="str">
        <f t="shared" si="325"/>
        <v/>
      </c>
    </row>
    <row r="5289" spans="12:19" x14ac:dyDescent="0.25">
      <c r="L5289" t="str">
        <f t="shared" si="324"/>
        <v/>
      </c>
      <c r="M5289" t="str">
        <f t="shared" si="325"/>
        <v/>
      </c>
      <c r="N5289" t="e">
        <f t="array" ref="N5289:P5291">MINVERSE(N5285:P5287)</f>
        <v>#VALUE!</v>
      </c>
      <c r="O5289" t="e">
        <v>#VALUE!</v>
      </c>
      <c r="P5289" t="e">
        <v>#VALUE!</v>
      </c>
      <c r="R5289" t="e">
        <f t="array" ref="R5289:R5291">MMULT(N5289:P5291,R5285:R5287)</f>
        <v>#VALUE!</v>
      </c>
      <c r="S5289" t="s">
        <v>35</v>
      </c>
    </row>
    <row r="5290" spans="12:19" x14ac:dyDescent="0.25">
      <c r="L5290" t="str">
        <f t="shared" si="324"/>
        <v/>
      </c>
      <c r="M5290" t="str">
        <f t="shared" si="325"/>
        <v/>
      </c>
      <c r="N5290" t="e">
        <v>#VALUE!</v>
      </c>
      <c r="O5290" t="e">
        <v>#VALUE!</v>
      </c>
      <c r="P5290" t="e">
        <v>#VALUE!</v>
      </c>
      <c r="R5290" t="e">
        <v>#VALUE!</v>
      </c>
      <c r="S5290" t="s">
        <v>35</v>
      </c>
    </row>
    <row r="5291" spans="12:19" x14ac:dyDescent="0.25">
      <c r="L5291" t="str">
        <f t="shared" si="324"/>
        <v/>
      </c>
      <c r="M5291" t="str">
        <f t="shared" si="325"/>
        <v/>
      </c>
      <c r="N5291" t="e">
        <v>#VALUE!</v>
      </c>
      <c r="O5291" t="e">
        <v>#VALUE!</v>
      </c>
      <c r="P5291" t="e">
        <v>#VALUE!</v>
      </c>
      <c r="R5291" t="e">
        <v>#VALUE!</v>
      </c>
      <c r="S5291" t="s">
        <v>35</v>
      </c>
    </row>
    <row r="5292" spans="12:19" x14ac:dyDescent="0.25">
      <c r="L5292" t="str">
        <f t="shared" si="324"/>
        <v/>
      </c>
      <c r="M5292" t="str">
        <f t="shared" si="325"/>
        <v/>
      </c>
    </row>
    <row r="5293" spans="12:19" x14ac:dyDescent="0.25">
      <c r="L5293" t="str">
        <f t="shared" si="324"/>
        <v/>
      </c>
      <c r="M5293" t="str">
        <f t="shared" si="325"/>
        <v/>
      </c>
    </row>
    <row r="5294" spans="12:19" x14ac:dyDescent="0.25">
      <c r="L5294" t="str">
        <f t="shared" si="324"/>
        <v/>
      </c>
      <c r="M5294" t="str">
        <f t="shared" si="325"/>
        <v/>
      </c>
      <c r="N5294" t="s">
        <v>32</v>
      </c>
      <c r="O5294" t="s">
        <v>33</v>
      </c>
      <c r="P5294" t="s">
        <v>34</v>
      </c>
    </row>
    <row r="5295" spans="12:19" x14ac:dyDescent="0.25">
      <c r="L5295" t="str">
        <f t="shared" si="324"/>
        <v/>
      </c>
      <c r="M5295" t="str">
        <f t="shared" si="325"/>
        <v/>
      </c>
      <c r="N5295" t="e">
        <f>COS(RADIANS(M5295))</f>
        <v>#VALUE!</v>
      </c>
      <c r="O5295" t="str">
        <f>IFERROR(-COS(RADIANS(DEGREES(ASIN(((SIN(RADIANS(M5295)))*$C$26)/(SQRT((((SIN(RADIANS(M5295)))*$C$26)^2)+(($C$22-$C$25-(((SIN(RADIANS(90-M5295)))*$C$26))-$C$23)^2))))))),"")</f>
        <v/>
      </c>
      <c r="P5295" t="e">
        <f>N5295</f>
        <v>#VALUE!</v>
      </c>
      <c r="R5295">
        <v>0</v>
      </c>
    </row>
    <row r="5296" spans="12:19" x14ac:dyDescent="0.25">
      <c r="L5296" t="str">
        <f t="shared" si="324"/>
        <v/>
      </c>
      <c r="M5296" t="str">
        <f t="shared" si="325"/>
        <v/>
      </c>
      <c r="N5296" t="e">
        <f>SIN(RADIANS(M5295))</f>
        <v>#VALUE!</v>
      </c>
      <c r="O5296" t="e">
        <f>SIN(RADIANS(DEGREES(ASIN(((SIN(RADIANS(M5295)))*$C$26)/(SQRT((((SIN(RADIANS(M5295)))*$C$26)^2)+(($C$22-$C$25-(((SIN(RADIANS(90-M5295)))*$C$26))-$C$23)^2)))))))</f>
        <v>#VALUE!</v>
      </c>
      <c r="P5296" t="e">
        <f>N5296</f>
        <v>#VALUE!</v>
      </c>
      <c r="R5296">
        <f>$C$6</f>
        <v>1333.5</v>
      </c>
    </row>
    <row r="5297" spans="12:19" x14ac:dyDescent="0.25">
      <c r="L5297" t="str">
        <f t="shared" si="324"/>
        <v/>
      </c>
      <c r="M5297" t="str">
        <f t="shared" si="325"/>
        <v/>
      </c>
      <c r="N5297">
        <v>0</v>
      </c>
      <c r="O5297" t="e">
        <f>$C$23*O5296</f>
        <v>#VALUE!</v>
      </c>
      <c r="P5297" t="e">
        <f>$C$22*P5296</f>
        <v>#VALUE!</v>
      </c>
      <c r="R5297">
        <f>$C$20*$C$6</f>
        <v>25325.832000000002</v>
      </c>
    </row>
    <row r="5298" spans="12:19" x14ac:dyDescent="0.25">
      <c r="L5298" t="str">
        <f t="shared" si="324"/>
        <v/>
      </c>
      <c r="M5298" t="str">
        <f t="shared" si="325"/>
        <v/>
      </c>
    </row>
    <row r="5299" spans="12:19" x14ac:dyDescent="0.25">
      <c r="L5299" t="str">
        <f t="shared" si="324"/>
        <v/>
      </c>
      <c r="M5299" t="str">
        <f t="shared" si="325"/>
        <v/>
      </c>
      <c r="N5299" t="e">
        <f t="array" ref="N5299:P5301">MINVERSE(N5295:P5297)</f>
        <v>#VALUE!</v>
      </c>
      <c r="O5299" t="e">
        <v>#VALUE!</v>
      </c>
      <c r="P5299" t="e">
        <v>#VALUE!</v>
      </c>
      <c r="R5299" t="e">
        <f t="array" ref="R5299:R5301">MMULT(N5299:P5301,R5295:R5297)</f>
        <v>#VALUE!</v>
      </c>
      <c r="S5299" t="s">
        <v>35</v>
      </c>
    </row>
    <row r="5300" spans="12:19" x14ac:dyDescent="0.25">
      <c r="L5300" t="str">
        <f t="shared" si="324"/>
        <v/>
      </c>
      <c r="M5300" t="str">
        <f t="shared" si="325"/>
        <v/>
      </c>
      <c r="N5300" t="e">
        <v>#VALUE!</v>
      </c>
      <c r="O5300" t="e">
        <v>#VALUE!</v>
      </c>
      <c r="P5300" t="e">
        <v>#VALUE!</v>
      </c>
      <c r="R5300" t="e">
        <v>#VALUE!</v>
      </c>
      <c r="S5300" t="s">
        <v>35</v>
      </c>
    </row>
    <row r="5301" spans="12:19" x14ac:dyDescent="0.25">
      <c r="L5301" t="str">
        <f t="shared" si="324"/>
        <v/>
      </c>
      <c r="M5301" t="str">
        <f t="shared" si="325"/>
        <v/>
      </c>
      <c r="N5301" t="e">
        <v>#VALUE!</v>
      </c>
      <c r="O5301" t="e">
        <v>#VALUE!</v>
      </c>
      <c r="P5301" t="e">
        <v>#VALUE!</v>
      </c>
      <c r="R5301" t="e">
        <v>#VALUE!</v>
      </c>
      <c r="S5301" t="s">
        <v>35</v>
      </c>
    </row>
    <row r="5302" spans="12:19" x14ac:dyDescent="0.25">
      <c r="L5302" t="str">
        <f t="shared" si="324"/>
        <v/>
      </c>
      <c r="M5302" t="str">
        <f t="shared" si="325"/>
        <v/>
      </c>
    </row>
    <row r="5303" spans="12:19" x14ac:dyDescent="0.25">
      <c r="L5303" t="str">
        <f t="shared" si="324"/>
        <v/>
      </c>
      <c r="M5303" t="str">
        <f t="shared" si="325"/>
        <v/>
      </c>
    </row>
    <row r="5304" spans="12:19" x14ac:dyDescent="0.25">
      <c r="L5304" t="str">
        <f t="shared" si="324"/>
        <v/>
      </c>
      <c r="M5304" t="str">
        <f t="shared" si="325"/>
        <v/>
      </c>
      <c r="N5304" t="s">
        <v>32</v>
      </c>
      <c r="O5304" t="s">
        <v>33</v>
      </c>
      <c r="P5304" t="s">
        <v>34</v>
      </c>
    </row>
    <row r="5305" spans="12:19" x14ac:dyDescent="0.25">
      <c r="L5305" t="str">
        <f t="shared" si="324"/>
        <v/>
      </c>
      <c r="M5305" t="str">
        <f t="shared" si="325"/>
        <v/>
      </c>
      <c r="N5305" t="e">
        <f>COS(RADIANS(M5305))</f>
        <v>#VALUE!</v>
      </c>
      <c r="O5305" t="str">
        <f>IFERROR(-COS(RADIANS(DEGREES(ASIN(((SIN(RADIANS(M5305)))*$C$26)/(SQRT((((SIN(RADIANS(M5305)))*$C$26)^2)+(($C$22-$C$25-(((SIN(RADIANS(90-M5305)))*$C$26))-$C$23)^2))))))),"")</f>
        <v/>
      </c>
      <c r="P5305" t="e">
        <f>N5305</f>
        <v>#VALUE!</v>
      </c>
      <c r="R5305">
        <v>0</v>
      </c>
    </row>
    <row r="5306" spans="12:19" x14ac:dyDescent="0.25">
      <c r="L5306" t="str">
        <f t="shared" si="324"/>
        <v/>
      </c>
      <c r="M5306" t="str">
        <f t="shared" si="325"/>
        <v/>
      </c>
      <c r="N5306" t="e">
        <f>SIN(RADIANS(M5305))</f>
        <v>#VALUE!</v>
      </c>
      <c r="O5306" t="e">
        <f>SIN(RADIANS(DEGREES(ASIN(((SIN(RADIANS(M5305)))*$C$26)/(SQRT((((SIN(RADIANS(M5305)))*$C$26)^2)+(($C$22-$C$25-(((SIN(RADIANS(90-M5305)))*$C$26))-$C$23)^2)))))))</f>
        <v>#VALUE!</v>
      </c>
      <c r="P5306" t="e">
        <f>N5306</f>
        <v>#VALUE!</v>
      </c>
      <c r="R5306">
        <f>$C$6</f>
        <v>1333.5</v>
      </c>
    </row>
    <row r="5307" spans="12:19" x14ac:dyDescent="0.25">
      <c r="L5307" t="str">
        <f t="shared" si="324"/>
        <v/>
      </c>
      <c r="M5307" t="str">
        <f t="shared" si="325"/>
        <v/>
      </c>
      <c r="N5307">
        <v>0</v>
      </c>
      <c r="O5307" t="e">
        <f>$C$23*O5306</f>
        <v>#VALUE!</v>
      </c>
      <c r="P5307" t="e">
        <f>$C$22*P5306</f>
        <v>#VALUE!</v>
      </c>
      <c r="R5307">
        <f>$C$20*$C$6</f>
        <v>25325.832000000002</v>
      </c>
    </row>
    <row r="5308" spans="12:19" x14ac:dyDescent="0.25">
      <c r="L5308" t="str">
        <f t="shared" si="324"/>
        <v/>
      </c>
      <c r="M5308" t="str">
        <f t="shared" si="325"/>
        <v/>
      </c>
    </row>
    <row r="5309" spans="12:19" x14ac:dyDescent="0.25">
      <c r="L5309" t="str">
        <f t="shared" si="324"/>
        <v/>
      </c>
      <c r="M5309" t="str">
        <f t="shared" si="325"/>
        <v/>
      </c>
      <c r="N5309" t="e">
        <f t="array" ref="N5309:P5311">MINVERSE(N5305:P5307)</f>
        <v>#VALUE!</v>
      </c>
      <c r="O5309" t="e">
        <v>#VALUE!</v>
      </c>
      <c r="P5309" t="e">
        <v>#VALUE!</v>
      </c>
      <c r="R5309" t="e">
        <f t="array" ref="R5309:R5311">MMULT(N5309:P5311,R5305:R5307)</f>
        <v>#VALUE!</v>
      </c>
      <c r="S5309" t="s">
        <v>35</v>
      </c>
    </row>
    <row r="5310" spans="12:19" x14ac:dyDescent="0.25">
      <c r="L5310" t="str">
        <f t="shared" si="324"/>
        <v/>
      </c>
      <c r="M5310" t="str">
        <f t="shared" si="325"/>
        <v/>
      </c>
      <c r="N5310" t="e">
        <v>#VALUE!</v>
      </c>
      <c r="O5310" t="e">
        <v>#VALUE!</v>
      </c>
      <c r="P5310" t="e">
        <v>#VALUE!</v>
      </c>
      <c r="R5310" t="e">
        <v>#VALUE!</v>
      </c>
      <c r="S5310" t="s">
        <v>35</v>
      </c>
    </row>
    <row r="5311" spans="12:19" x14ac:dyDescent="0.25">
      <c r="L5311" t="str">
        <f t="shared" si="324"/>
        <v/>
      </c>
      <c r="M5311" t="str">
        <f t="shared" si="325"/>
        <v/>
      </c>
      <c r="N5311" t="e">
        <v>#VALUE!</v>
      </c>
      <c r="O5311" t="e">
        <v>#VALUE!</v>
      </c>
      <c r="P5311" t="e">
        <v>#VALUE!</v>
      </c>
      <c r="R5311" t="e">
        <v>#VALUE!</v>
      </c>
      <c r="S5311" t="s">
        <v>35</v>
      </c>
    </row>
    <row r="5312" spans="12:19" x14ac:dyDescent="0.25">
      <c r="L5312" t="str">
        <f t="shared" si="324"/>
        <v/>
      </c>
      <c r="M5312" t="str">
        <f t="shared" si="325"/>
        <v/>
      </c>
    </row>
    <row r="5313" spans="12:19" x14ac:dyDescent="0.25">
      <c r="L5313" t="str">
        <f t="shared" si="324"/>
        <v/>
      </c>
      <c r="M5313" t="str">
        <f t="shared" si="325"/>
        <v/>
      </c>
    </row>
    <row r="5314" spans="12:19" x14ac:dyDescent="0.25">
      <c r="L5314" t="str">
        <f t="shared" si="324"/>
        <v/>
      </c>
      <c r="M5314" t="str">
        <f t="shared" si="325"/>
        <v/>
      </c>
      <c r="N5314" t="s">
        <v>32</v>
      </c>
      <c r="O5314" t="s">
        <v>33</v>
      </c>
      <c r="P5314" t="s">
        <v>34</v>
      </c>
    </row>
    <row r="5315" spans="12:19" x14ac:dyDescent="0.25">
      <c r="L5315" t="str">
        <f t="shared" si="324"/>
        <v/>
      </c>
      <c r="M5315" t="str">
        <f t="shared" si="325"/>
        <v/>
      </c>
      <c r="N5315" t="e">
        <f>COS(RADIANS(M5315))</f>
        <v>#VALUE!</v>
      </c>
      <c r="O5315" t="str">
        <f>IFERROR(-COS(RADIANS(DEGREES(ASIN(((SIN(RADIANS(M5315)))*$C$26)/(SQRT((((SIN(RADIANS(M5315)))*$C$26)^2)+(($C$22-$C$25-(((SIN(RADIANS(90-M5315)))*$C$26))-$C$23)^2))))))),"")</f>
        <v/>
      </c>
      <c r="P5315" t="e">
        <f>N5315</f>
        <v>#VALUE!</v>
      </c>
      <c r="R5315">
        <v>0</v>
      </c>
    </row>
    <row r="5316" spans="12:19" x14ac:dyDescent="0.25">
      <c r="L5316" t="str">
        <f t="shared" si="324"/>
        <v/>
      </c>
      <c r="M5316" t="str">
        <f t="shared" si="325"/>
        <v/>
      </c>
      <c r="N5316" t="e">
        <f>SIN(RADIANS(M5315))</f>
        <v>#VALUE!</v>
      </c>
      <c r="O5316" t="e">
        <f>SIN(RADIANS(DEGREES(ASIN(((SIN(RADIANS(M5315)))*$C$26)/(SQRT((((SIN(RADIANS(M5315)))*$C$26)^2)+(($C$22-$C$25-(((SIN(RADIANS(90-M5315)))*$C$26))-$C$23)^2)))))))</f>
        <v>#VALUE!</v>
      </c>
      <c r="P5316" t="e">
        <f>N5316</f>
        <v>#VALUE!</v>
      </c>
      <c r="R5316">
        <f>$C$6</f>
        <v>1333.5</v>
      </c>
    </row>
    <row r="5317" spans="12:19" x14ac:dyDescent="0.25">
      <c r="L5317" t="str">
        <f t="shared" si="324"/>
        <v/>
      </c>
      <c r="M5317" t="str">
        <f t="shared" si="325"/>
        <v/>
      </c>
      <c r="N5317">
        <v>0</v>
      </c>
      <c r="O5317" t="e">
        <f>$C$23*O5316</f>
        <v>#VALUE!</v>
      </c>
      <c r="P5317" t="e">
        <f>$C$22*P5316</f>
        <v>#VALUE!</v>
      </c>
      <c r="R5317">
        <f>$C$20*$C$6</f>
        <v>25325.832000000002</v>
      </c>
    </row>
    <row r="5318" spans="12:19" x14ac:dyDescent="0.25">
      <c r="L5318" t="str">
        <f t="shared" si="324"/>
        <v/>
      </c>
      <c r="M5318" t="str">
        <f t="shared" si="325"/>
        <v/>
      </c>
    </row>
    <row r="5319" spans="12:19" x14ac:dyDescent="0.25">
      <c r="L5319" t="str">
        <f t="shared" si="324"/>
        <v/>
      </c>
      <c r="M5319" t="str">
        <f t="shared" si="325"/>
        <v/>
      </c>
      <c r="N5319" t="e">
        <f t="array" ref="N5319:P5321">MINVERSE(N5315:P5317)</f>
        <v>#VALUE!</v>
      </c>
      <c r="O5319" t="e">
        <v>#VALUE!</v>
      </c>
      <c r="P5319" t="e">
        <v>#VALUE!</v>
      </c>
      <c r="R5319" t="e">
        <f t="array" ref="R5319:R5321">MMULT(N5319:P5321,R5315:R5317)</f>
        <v>#VALUE!</v>
      </c>
      <c r="S5319" t="s">
        <v>35</v>
      </c>
    </row>
    <row r="5320" spans="12:19" x14ac:dyDescent="0.25">
      <c r="L5320" t="str">
        <f t="shared" si="324"/>
        <v/>
      </c>
      <c r="M5320" t="str">
        <f t="shared" si="325"/>
        <v/>
      </c>
      <c r="N5320" t="e">
        <v>#VALUE!</v>
      </c>
      <c r="O5320" t="e">
        <v>#VALUE!</v>
      </c>
      <c r="P5320" t="e">
        <v>#VALUE!</v>
      </c>
      <c r="R5320" t="e">
        <v>#VALUE!</v>
      </c>
      <c r="S5320" t="s">
        <v>35</v>
      </c>
    </row>
    <row r="5321" spans="12:19" x14ac:dyDescent="0.25">
      <c r="L5321" t="str">
        <f t="shared" si="324"/>
        <v/>
      </c>
      <c r="M5321" t="str">
        <f t="shared" si="325"/>
        <v/>
      </c>
      <c r="N5321" t="e">
        <v>#VALUE!</v>
      </c>
      <c r="O5321" t="e">
        <v>#VALUE!</v>
      </c>
      <c r="P5321" t="e">
        <v>#VALUE!</v>
      </c>
      <c r="R5321" t="e">
        <v>#VALUE!</v>
      </c>
      <c r="S5321" t="s">
        <v>35</v>
      </c>
    </row>
    <row r="5322" spans="12:19" x14ac:dyDescent="0.25">
      <c r="L5322" t="str">
        <f t="shared" si="324"/>
        <v/>
      </c>
      <c r="M5322" t="str">
        <f t="shared" si="325"/>
        <v/>
      </c>
    </row>
    <row r="5323" spans="12:19" x14ac:dyDescent="0.25">
      <c r="L5323" t="str">
        <f t="shared" si="324"/>
        <v/>
      </c>
      <c r="M5323" t="str">
        <f t="shared" si="325"/>
        <v/>
      </c>
    </row>
    <row r="5324" spans="12:19" x14ac:dyDescent="0.25">
      <c r="L5324" t="str">
        <f t="shared" ref="L5324:L5387" si="326">IF(M5324="","",L5314+1)</f>
        <v/>
      </c>
      <c r="M5324" t="str">
        <f t="shared" si="325"/>
        <v/>
      </c>
      <c r="N5324" t="s">
        <v>32</v>
      </c>
      <c r="O5324" t="s">
        <v>33</v>
      </c>
      <c r="P5324" t="s">
        <v>34</v>
      </c>
    </row>
    <row r="5325" spans="12:19" x14ac:dyDescent="0.25">
      <c r="L5325" t="str">
        <f t="shared" si="326"/>
        <v/>
      </c>
      <c r="M5325" t="str">
        <f t="shared" si="325"/>
        <v/>
      </c>
      <c r="N5325" t="e">
        <f>COS(RADIANS(M5325))</f>
        <v>#VALUE!</v>
      </c>
      <c r="O5325" t="str">
        <f>IFERROR(-COS(RADIANS(DEGREES(ASIN(((SIN(RADIANS(M5325)))*$C$26)/(SQRT((((SIN(RADIANS(M5325)))*$C$26)^2)+(($C$22-$C$25-(((SIN(RADIANS(90-M5325)))*$C$26))-$C$23)^2))))))),"")</f>
        <v/>
      </c>
      <c r="P5325" t="e">
        <f>N5325</f>
        <v>#VALUE!</v>
      </c>
      <c r="R5325">
        <v>0</v>
      </c>
    </row>
    <row r="5326" spans="12:19" x14ac:dyDescent="0.25">
      <c r="L5326" t="str">
        <f t="shared" si="326"/>
        <v/>
      </c>
      <c r="M5326" t="str">
        <f t="shared" si="325"/>
        <v/>
      </c>
      <c r="N5326" t="e">
        <f>SIN(RADIANS(M5325))</f>
        <v>#VALUE!</v>
      </c>
      <c r="O5326" t="e">
        <f>SIN(RADIANS(DEGREES(ASIN(((SIN(RADIANS(M5325)))*$C$26)/(SQRT((((SIN(RADIANS(M5325)))*$C$26)^2)+(($C$22-$C$25-(((SIN(RADIANS(90-M5325)))*$C$26))-$C$23)^2)))))))</f>
        <v>#VALUE!</v>
      </c>
      <c r="P5326" t="e">
        <f>N5326</f>
        <v>#VALUE!</v>
      </c>
      <c r="R5326">
        <f>$C$6</f>
        <v>1333.5</v>
      </c>
    </row>
    <row r="5327" spans="12:19" x14ac:dyDescent="0.25">
      <c r="L5327" t="str">
        <f t="shared" si="326"/>
        <v/>
      </c>
      <c r="M5327" t="str">
        <f t="shared" si="325"/>
        <v/>
      </c>
      <c r="N5327">
        <v>0</v>
      </c>
      <c r="O5327" t="e">
        <f>$C$23*O5326</f>
        <v>#VALUE!</v>
      </c>
      <c r="P5327" t="e">
        <f>$C$22*P5326</f>
        <v>#VALUE!</v>
      </c>
      <c r="R5327">
        <f>$C$20*$C$6</f>
        <v>25325.832000000002</v>
      </c>
    </row>
    <row r="5328" spans="12:19" x14ac:dyDescent="0.25">
      <c r="L5328" t="str">
        <f t="shared" si="326"/>
        <v/>
      </c>
      <c r="M5328" t="str">
        <f t="shared" si="325"/>
        <v/>
      </c>
    </row>
    <row r="5329" spans="12:19" x14ac:dyDescent="0.25">
      <c r="L5329" t="str">
        <f t="shared" si="326"/>
        <v/>
      </c>
      <c r="M5329" t="str">
        <f t="shared" si="325"/>
        <v/>
      </c>
      <c r="N5329" t="e">
        <f t="array" ref="N5329:P5331">MINVERSE(N5325:P5327)</f>
        <v>#VALUE!</v>
      </c>
      <c r="O5329" t="e">
        <v>#VALUE!</v>
      </c>
      <c r="P5329" t="e">
        <v>#VALUE!</v>
      </c>
      <c r="R5329" t="e">
        <f t="array" ref="R5329:R5331">MMULT(N5329:P5331,R5325:R5327)</f>
        <v>#VALUE!</v>
      </c>
      <c r="S5329" t="s">
        <v>35</v>
      </c>
    </row>
    <row r="5330" spans="12:19" x14ac:dyDescent="0.25">
      <c r="L5330" t="str">
        <f t="shared" si="326"/>
        <v/>
      </c>
      <c r="M5330" t="str">
        <f t="shared" si="325"/>
        <v/>
      </c>
      <c r="N5330" t="e">
        <v>#VALUE!</v>
      </c>
      <c r="O5330" t="e">
        <v>#VALUE!</v>
      </c>
      <c r="P5330" t="e">
        <v>#VALUE!</v>
      </c>
      <c r="R5330" t="e">
        <v>#VALUE!</v>
      </c>
      <c r="S5330" t="s">
        <v>35</v>
      </c>
    </row>
    <row r="5331" spans="12:19" x14ac:dyDescent="0.25">
      <c r="L5331" t="str">
        <f t="shared" si="326"/>
        <v/>
      </c>
      <c r="M5331" t="str">
        <f t="shared" si="325"/>
        <v/>
      </c>
      <c r="N5331" t="e">
        <v>#VALUE!</v>
      </c>
      <c r="O5331" t="e">
        <v>#VALUE!</v>
      </c>
      <c r="P5331" t="e">
        <v>#VALUE!</v>
      </c>
      <c r="R5331" t="e">
        <v>#VALUE!</v>
      </c>
      <c r="S5331" t="s">
        <v>35</v>
      </c>
    </row>
    <row r="5332" spans="12:19" x14ac:dyDescent="0.25">
      <c r="L5332" t="str">
        <f t="shared" si="326"/>
        <v/>
      </c>
      <c r="M5332" t="str">
        <f t="shared" si="325"/>
        <v/>
      </c>
    </row>
    <row r="5333" spans="12:19" x14ac:dyDescent="0.25">
      <c r="L5333" t="str">
        <f t="shared" si="326"/>
        <v/>
      </c>
      <c r="M5333" t="str">
        <f t="shared" si="325"/>
        <v/>
      </c>
    </row>
    <row r="5334" spans="12:19" x14ac:dyDescent="0.25">
      <c r="L5334" t="str">
        <f t="shared" si="326"/>
        <v/>
      </c>
      <c r="M5334" t="str">
        <f t="shared" si="325"/>
        <v/>
      </c>
      <c r="N5334" t="s">
        <v>32</v>
      </c>
      <c r="O5334" t="s">
        <v>33</v>
      </c>
      <c r="P5334" t="s">
        <v>34</v>
      </c>
    </row>
    <row r="5335" spans="12:19" x14ac:dyDescent="0.25">
      <c r="L5335" t="str">
        <f t="shared" si="326"/>
        <v/>
      </c>
      <c r="M5335" t="str">
        <f t="shared" si="325"/>
        <v/>
      </c>
      <c r="N5335" t="e">
        <f>COS(RADIANS(M5335))</f>
        <v>#VALUE!</v>
      </c>
      <c r="O5335" t="str">
        <f>IFERROR(-COS(RADIANS(DEGREES(ASIN(((SIN(RADIANS(M5335)))*$C$26)/(SQRT((((SIN(RADIANS(M5335)))*$C$26)^2)+(($C$22-$C$25-(((SIN(RADIANS(90-M5335)))*$C$26))-$C$23)^2))))))),"")</f>
        <v/>
      </c>
      <c r="P5335" t="e">
        <f>N5335</f>
        <v>#VALUE!</v>
      </c>
      <c r="R5335">
        <v>0</v>
      </c>
    </row>
    <row r="5336" spans="12:19" x14ac:dyDescent="0.25">
      <c r="L5336" t="str">
        <f t="shared" si="326"/>
        <v/>
      </c>
      <c r="M5336" t="str">
        <f t="shared" si="325"/>
        <v/>
      </c>
      <c r="N5336" t="e">
        <f>SIN(RADIANS(M5335))</f>
        <v>#VALUE!</v>
      </c>
      <c r="O5336" t="e">
        <f>SIN(RADIANS(DEGREES(ASIN(((SIN(RADIANS(M5335)))*$C$26)/(SQRT((((SIN(RADIANS(M5335)))*$C$26)^2)+(($C$22-$C$25-(((SIN(RADIANS(90-M5335)))*$C$26))-$C$23)^2)))))))</f>
        <v>#VALUE!</v>
      </c>
      <c r="P5336" t="e">
        <f>N5336</f>
        <v>#VALUE!</v>
      </c>
      <c r="R5336">
        <f>$C$6</f>
        <v>1333.5</v>
      </c>
    </row>
    <row r="5337" spans="12:19" x14ac:dyDescent="0.25">
      <c r="L5337" t="str">
        <f t="shared" si="326"/>
        <v/>
      </c>
      <c r="M5337" t="str">
        <f t="shared" si="325"/>
        <v/>
      </c>
      <c r="N5337">
        <v>0</v>
      </c>
      <c r="O5337" t="e">
        <f>$C$23*O5336</f>
        <v>#VALUE!</v>
      </c>
      <c r="P5337" t="e">
        <f>$C$22*P5336</f>
        <v>#VALUE!</v>
      </c>
      <c r="R5337">
        <f>$C$20*$C$6</f>
        <v>25325.832000000002</v>
      </c>
    </row>
    <row r="5338" spans="12:19" x14ac:dyDescent="0.25">
      <c r="L5338" t="str">
        <f t="shared" si="326"/>
        <v/>
      </c>
      <c r="M5338" t="str">
        <f t="shared" si="325"/>
        <v/>
      </c>
    </row>
    <row r="5339" spans="12:19" x14ac:dyDescent="0.25">
      <c r="L5339" t="str">
        <f t="shared" si="326"/>
        <v/>
      </c>
      <c r="M5339" t="str">
        <f t="shared" si="325"/>
        <v/>
      </c>
      <c r="N5339" t="e">
        <f t="array" ref="N5339:P5341">MINVERSE(N5335:P5337)</f>
        <v>#VALUE!</v>
      </c>
      <c r="O5339" t="e">
        <v>#VALUE!</v>
      </c>
      <c r="P5339" t="e">
        <v>#VALUE!</v>
      </c>
      <c r="R5339" t="e">
        <f t="array" ref="R5339:R5341">MMULT(N5339:P5341,R5335:R5337)</f>
        <v>#VALUE!</v>
      </c>
      <c r="S5339" t="s">
        <v>35</v>
      </c>
    </row>
    <row r="5340" spans="12:19" x14ac:dyDescent="0.25">
      <c r="L5340" t="str">
        <f t="shared" si="326"/>
        <v/>
      </c>
      <c r="M5340" t="str">
        <f t="shared" si="325"/>
        <v/>
      </c>
      <c r="N5340" t="e">
        <v>#VALUE!</v>
      </c>
      <c r="O5340" t="e">
        <v>#VALUE!</v>
      </c>
      <c r="P5340" t="e">
        <v>#VALUE!</v>
      </c>
      <c r="R5340" t="e">
        <v>#VALUE!</v>
      </c>
      <c r="S5340" t="s">
        <v>35</v>
      </c>
    </row>
    <row r="5341" spans="12:19" x14ac:dyDescent="0.25">
      <c r="L5341" t="str">
        <f t="shared" si="326"/>
        <v/>
      </c>
      <c r="M5341" t="str">
        <f t="shared" si="325"/>
        <v/>
      </c>
      <c r="N5341" t="e">
        <v>#VALUE!</v>
      </c>
      <c r="O5341" t="e">
        <v>#VALUE!</v>
      </c>
      <c r="P5341" t="e">
        <v>#VALUE!</v>
      </c>
      <c r="R5341" t="e">
        <v>#VALUE!</v>
      </c>
      <c r="S5341" t="s">
        <v>35</v>
      </c>
    </row>
    <row r="5342" spans="12:19" x14ac:dyDescent="0.25">
      <c r="L5342" t="str">
        <f t="shared" si="326"/>
        <v/>
      </c>
      <c r="M5342" t="str">
        <f t="shared" si="325"/>
        <v/>
      </c>
    </row>
    <row r="5343" spans="12:19" x14ac:dyDescent="0.25">
      <c r="L5343" t="str">
        <f t="shared" si="326"/>
        <v/>
      </c>
      <c r="M5343" t="str">
        <f t="shared" si="325"/>
        <v/>
      </c>
    </row>
    <row r="5344" spans="12:19" x14ac:dyDescent="0.25">
      <c r="L5344" t="str">
        <f t="shared" si="326"/>
        <v/>
      </c>
      <c r="M5344" t="str">
        <f t="shared" si="325"/>
        <v/>
      </c>
      <c r="N5344" t="s">
        <v>32</v>
      </c>
      <c r="O5344" t="s">
        <v>33</v>
      </c>
      <c r="P5344" t="s">
        <v>34</v>
      </c>
    </row>
    <row r="5345" spans="12:19" x14ac:dyDescent="0.25">
      <c r="L5345" t="str">
        <f t="shared" si="326"/>
        <v/>
      </c>
      <c r="M5345" t="str">
        <f t="shared" si="325"/>
        <v/>
      </c>
      <c r="N5345" t="e">
        <f>COS(RADIANS(M5345))</f>
        <v>#VALUE!</v>
      </c>
      <c r="O5345" t="str">
        <f>IFERROR(-COS(RADIANS(DEGREES(ASIN(((SIN(RADIANS(M5345)))*$C$26)/(SQRT((((SIN(RADIANS(M5345)))*$C$26)^2)+(($C$22-$C$25-(((SIN(RADIANS(90-M5345)))*$C$26))-$C$23)^2))))))),"")</f>
        <v/>
      </c>
      <c r="P5345" t="e">
        <f>N5345</f>
        <v>#VALUE!</v>
      </c>
      <c r="R5345">
        <v>0</v>
      </c>
    </row>
    <row r="5346" spans="12:19" x14ac:dyDescent="0.25">
      <c r="L5346" t="str">
        <f t="shared" si="326"/>
        <v/>
      </c>
      <c r="M5346" t="str">
        <f t="shared" si="325"/>
        <v/>
      </c>
      <c r="N5346" t="e">
        <f>SIN(RADIANS(M5345))</f>
        <v>#VALUE!</v>
      </c>
      <c r="O5346" t="e">
        <f>SIN(RADIANS(DEGREES(ASIN(((SIN(RADIANS(M5345)))*$C$26)/(SQRT((((SIN(RADIANS(M5345)))*$C$26)^2)+(($C$22-$C$25-(((SIN(RADIANS(90-M5345)))*$C$26))-$C$23)^2)))))))</f>
        <v>#VALUE!</v>
      </c>
      <c r="P5346" t="e">
        <f>N5346</f>
        <v>#VALUE!</v>
      </c>
      <c r="R5346">
        <f>$C$6</f>
        <v>1333.5</v>
      </c>
    </row>
    <row r="5347" spans="12:19" x14ac:dyDescent="0.25">
      <c r="L5347" t="str">
        <f t="shared" si="326"/>
        <v/>
      </c>
      <c r="M5347" t="str">
        <f t="shared" ref="M5347:M5410" si="327">IF(M5337="","",IF(((M5337+$O$61)&gt;=$O$49+($O$61/2)),"",(M5337+$O$61)))</f>
        <v/>
      </c>
      <c r="N5347">
        <v>0</v>
      </c>
      <c r="O5347" t="e">
        <f>$C$23*O5346</f>
        <v>#VALUE!</v>
      </c>
      <c r="P5347" t="e">
        <f>$C$22*P5346</f>
        <v>#VALUE!</v>
      </c>
      <c r="R5347">
        <f>$C$20*$C$6</f>
        <v>25325.832000000002</v>
      </c>
    </row>
    <row r="5348" spans="12:19" x14ac:dyDescent="0.25">
      <c r="L5348" t="str">
        <f t="shared" si="326"/>
        <v/>
      </c>
      <c r="M5348" t="str">
        <f t="shared" si="327"/>
        <v/>
      </c>
    </row>
    <row r="5349" spans="12:19" x14ac:dyDescent="0.25">
      <c r="L5349" t="str">
        <f t="shared" si="326"/>
        <v/>
      </c>
      <c r="M5349" t="str">
        <f t="shared" si="327"/>
        <v/>
      </c>
      <c r="N5349" t="e">
        <f t="array" ref="N5349:P5351">MINVERSE(N5345:P5347)</f>
        <v>#VALUE!</v>
      </c>
      <c r="O5349" t="e">
        <v>#VALUE!</v>
      </c>
      <c r="P5349" t="e">
        <v>#VALUE!</v>
      </c>
      <c r="R5349" t="e">
        <f t="array" ref="R5349:R5351">MMULT(N5349:P5351,R5345:R5347)</f>
        <v>#VALUE!</v>
      </c>
      <c r="S5349" t="s">
        <v>35</v>
      </c>
    </row>
    <row r="5350" spans="12:19" x14ac:dyDescent="0.25">
      <c r="L5350" t="str">
        <f t="shared" si="326"/>
        <v/>
      </c>
      <c r="M5350" t="str">
        <f t="shared" si="327"/>
        <v/>
      </c>
      <c r="N5350" t="e">
        <v>#VALUE!</v>
      </c>
      <c r="O5350" t="e">
        <v>#VALUE!</v>
      </c>
      <c r="P5350" t="e">
        <v>#VALUE!</v>
      </c>
      <c r="R5350" t="e">
        <v>#VALUE!</v>
      </c>
      <c r="S5350" t="s">
        <v>35</v>
      </c>
    </row>
    <row r="5351" spans="12:19" x14ac:dyDescent="0.25">
      <c r="L5351" t="str">
        <f t="shared" si="326"/>
        <v/>
      </c>
      <c r="M5351" t="str">
        <f t="shared" si="327"/>
        <v/>
      </c>
      <c r="N5351" t="e">
        <v>#VALUE!</v>
      </c>
      <c r="O5351" t="e">
        <v>#VALUE!</v>
      </c>
      <c r="P5351" t="e">
        <v>#VALUE!</v>
      </c>
      <c r="R5351" t="e">
        <v>#VALUE!</v>
      </c>
      <c r="S5351" t="s">
        <v>35</v>
      </c>
    </row>
    <row r="5352" spans="12:19" x14ac:dyDescent="0.25">
      <c r="L5352" t="str">
        <f t="shared" si="326"/>
        <v/>
      </c>
      <c r="M5352" t="str">
        <f t="shared" si="327"/>
        <v/>
      </c>
    </row>
    <row r="5353" spans="12:19" x14ac:dyDescent="0.25">
      <c r="L5353" t="str">
        <f t="shared" si="326"/>
        <v/>
      </c>
      <c r="M5353" t="str">
        <f t="shared" si="327"/>
        <v/>
      </c>
    </row>
    <row r="5354" spans="12:19" x14ac:dyDescent="0.25">
      <c r="L5354" t="str">
        <f t="shared" si="326"/>
        <v/>
      </c>
      <c r="M5354" t="str">
        <f t="shared" si="327"/>
        <v/>
      </c>
      <c r="N5354" t="s">
        <v>32</v>
      </c>
      <c r="O5354" t="s">
        <v>33</v>
      </c>
      <c r="P5354" t="s">
        <v>34</v>
      </c>
    </row>
    <row r="5355" spans="12:19" x14ac:dyDescent="0.25">
      <c r="L5355" t="str">
        <f t="shared" si="326"/>
        <v/>
      </c>
      <c r="M5355" t="str">
        <f t="shared" si="327"/>
        <v/>
      </c>
      <c r="N5355" t="e">
        <f>COS(RADIANS(M5355))</f>
        <v>#VALUE!</v>
      </c>
      <c r="O5355" t="str">
        <f>IFERROR(-COS(RADIANS(DEGREES(ASIN(((SIN(RADIANS(M5355)))*$C$26)/(SQRT((((SIN(RADIANS(M5355)))*$C$26)^2)+(($C$22-$C$25-(((SIN(RADIANS(90-M5355)))*$C$26))-$C$23)^2))))))),"")</f>
        <v/>
      </c>
      <c r="P5355" t="e">
        <f>N5355</f>
        <v>#VALUE!</v>
      </c>
      <c r="R5355">
        <v>0</v>
      </c>
    </row>
    <row r="5356" spans="12:19" x14ac:dyDescent="0.25">
      <c r="L5356" t="str">
        <f t="shared" si="326"/>
        <v/>
      </c>
      <c r="M5356" t="str">
        <f t="shared" si="327"/>
        <v/>
      </c>
      <c r="N5356" t="e">
        <f>SIN(RADIANS(M5355))</f>
        <v>#VALUE!</v>
      </c>
      <c r="O5356" t="e">
        <f>SIN(RADIANS(DEGREES(ASIN(((SIN(RADIANS(M5355)))*$C$26)/(SQRT((((SIN(RADIANS(M5355)))*$C$26)^2)+(($C$22-$C$25-(((SIN(RADIANS(90-M5355)))*$C$26))-$C$23)^2)))))))</f>
        <v>#VALUE!</v>
      </c>
      <c r="P5356" t="e">
        <f>N5356</f>
        <v>#VALUE!</v>
      </c>
      <c r="R5356">
        <f>$C$6</f>
        <v>1333.5</v>
      </c>
    </row>
    <row r="5357" spans="12:19" x14ac:dyDescent="0.25">
      <c r="L5357" t="str">
        <f t="shared" si="326"/>
        <v/>
      </c>
      <c r="M5357" t="str">
        <f t="shared" si="327"/>
        <v/>
      </c>
      <c r="N5357">
        <v>0</v>
      </c>
      <c r="O5357" t="e">
        <f>$C$23*O5356</f>
        <v>#VALUE!</v>
      </c>
      <c r="P5357" t="e">
        <f>$C$22*P5356</f>
        <v>#VALUE!</v>
      </c>
      <c r="R5357">
        <f>$C$20*$C$6</f>
        <v>25325.832000000002</v>
      </c>
    </row>
    <row r="5358" spans="12:19" x14ac:dyDescent="0.25">
      <c r="L5358" t="str">
        <f t="shared" si="326"/>
        <v/>
      </c>
      <c r="M5358" t="str">
        <f t="shared" si="327"/>
        <v/>
      </c>
    </row>
    <row r="5359" spans="12:19" x14ac:dyDescent="0.25">
      <c r="L5359" t="str">
        <f t="shared" si="326"/>
        <v/>
      </c>
      <c r="M5359" t="str">
        <f t="shared" si="327"/>
        <v/>
      </c>
      <c r="N5359" t="e">
        <f t="array" ref="N5359:P5361">MINVERSE(N5355:P5357)</f>
        <v>#VALUE!</v>
      </c>
      <c r="O5359" t="e">
        <v>#VALUE!</v>
      </c>
      <c r="P5359" t="e">
        <v>#VALUE!</v>
      </c>
      <c r="R5359" t="e">
        <f t="array" ref="R5359:R5361">MMULT(N5359:P5361,R5355:R5357)</f>
        <v>#VALUE!</v>
      </c>
      <c r="S5359" t="s">
        <v>35</v>
      </c>
    </row>
    <row r="5360" spans="12:19" x14ac:dyDescent="0.25">
      <c r="L5360" t="str">
        <f t="shared" si="326"/>
        <v/>
      </c>
      <c r="M5360" t="str">
        <f t="shared" si="327"/>
        <v/>
      </c>
      <c r="N5360" t="e">
        <v>#VALUE!</v>
      </c>
      <c r="O5360" t="e">
        <v>#VALUE!</v>
      </c>
      <c r="P5360" t="e">
        <v>#VALUE!</v>
      </c>
      <c r="R5360" t="e">
        <v>#VALUE!</v>
      </c>
      <c r="S5360" t="s">
        <v>35</v>
      </c>
    </row>
    <row r="5361" spans="12:19" x14ac:dyDescent="0.25">
      <c r="L5361" t="str">
        <f t="shared" si="326"/>
        <v/>
      </c>
      <c r="M5361" t="str">
        <f t="shared" si="327"/>
        <v/>
      </c>
      <c r="N5361" t="e">
        <v>#VALUE!</v>
      </c>
      <c r="O5361" t="e">
        <v>#VALUE!</v>
      </c>
      <c r="P5361" t="e">
        <v>#VALUE!</v>
      </c>
      <c r="R5361" t="e">
        <v>#VALUE!</v>
      </c>
      <c r="S5361" t="s">
        <v>35</v>
      </c>
    </row>
    <row r="5362" spans="12:19" x14ac:dyDescent="0.25">
      <c r="L5362" t="str">
        <f t="shared" si="326"/>
        <v/>
      </c>
      <c r="M5362" t="str">
        <f t="shared" si="327"/>
        <v/>
      </c>
    </row>
    <row r="5363" spans="12:19" x14ac:dyDescent="0.25">
      <c r="L5363" t="str">
        <f t="shared" si="326"/>
        <v/>
      </c>
      <c r="M5363" t="str">
        <f t="shared" si="327"/>
        <v/>
      </c>
    </row>
    <row r="5364" spans="12:19" x14ac:dyDescent="0.25">
      <c r="L5364" t="str">
        <f t="shared" si="326"/>
        <v/>
      </c>
      <c r="M5364" t="str">
        <f t="shared" si="327"/>
        <v/>
      </c>
      <c r="N5364" t="s">
        <v>32</v>
      </c>
      <c r="O5364" t="s">
        <v>33</v>
      </c>
      <c r="P5364" t="s">
        <v>34</v>
      </c>
    </row>
    <row r="5365" spans="12:19" x14ac:dyDescent="0.25">
      <c r="L5365" t="str">
        <f t="shared" si="326"/>
        <v/>
      </c>
      <c r="M5365" t="str">
        <f t="shared" si="327"/>
        <v/>
      </c>
      <c r="N5365" t="e">
        <f>COS(RADIANS(M5365))</f>
        <v>#VALUE!</v>
      </c>
      <c r="O5365" t="str">
        <f>IFERROR(-COS(RADIANS(DEGREES(ASIN(((SIN(RADIANS(M5365)))*$C$26)/(SQRT((((SIN(RADIANS(M5365)))*$C$26)^2)+(($C$22-$C$25-(((SIN(RADIANS(90-M5365)))*$C$26))-$C$23)^2))))))),"")</f>
        <v/>
      </c>
      <c r="P5365" t="e">
        <f>N5365</f>
        <v>#VALUE!</v>
      </c>
      <c r="R5365">
        <v>0</v>
      </c>
    </row>
    <row r="5366" spans="12:19" x14ac:dyDescent="0.25">
      <c r="L5366" t="str">
        <f t="shared" si="326"/>
        <v/>
      </c>
      <c r="M5366" t="str">
        <f t="shared" si="327"/>
        <v/>
      </c>
      <c r="N5366" t="e">
        <f>SIN(RADIANS(M5365))</f>
        <v>#VALUE!</v>
      </c>
      <c r="O5366" t="e">
        <f>SIN(RADIANS(DEGREES(ASIN(((SIN(RADIANS(M5365)))*$C$26)/(SQRT((((SIN(RADIANS(M5365)))*$C$26)^2)+(($C$22-$C$25-(((SIN(RADIANS(90-M5365)))*$C$26))-$C$23)^2)))))))</f>
        <v>#VALUE!</v>
      </c>
      <c r="P5366" t="e">
        <f>N5366</f>
        <v>#VALUE!</v>
      </c>
      <c r="R5366">
        <f>$C$6</f>
        <v>1333.5</v>
      </c>
    </row>
    <row r="5367" spans="12:19" x14ac:dyDescent="0.25">
      <c r="L5367" t="str">
        <f t="shared" si="326"/>
        <v/>
      </c>
      <c r="M5367" t="str">
        <f t="shared" si="327"/>
        <v/>
      </c>
      <c r="N5367">
        <v>0</v>
      </c>
      <c r="O5367" t="e">
        <f>$C$23*O5366</f>
        <v>#VALUE!</v>
      </c>
      <c r="P5367" t="e">
        <f>$C$22*P5366</f>
        <v>#VALUE!</v>
      </c>
      <c r="R5367">
        <f>$C$20*$C$6</f>
        <v>25325.832000000002</v>
      </c>
    </row>
    <row r="5368" spans="12:19" x14ac:dyDescent="0.25">
      <c r="L5368" t="str">
        <f t="shared" si="326"/>
        <v/>
      </c>
      <c r="M5368" t="str">
        <f t="shared" si="327"/>
        <v/>
      </c>
    </row>
    <row r="5369" spans="12:19" x14ac:dyDescent="0.25">
      <c r="L5369" t="str">
        <f t="shared" si="326"/>
        <v/>
      </c>
      <c r="M5369" t="str">
        <f t="shared" si="327"/>
        <v/>
      </c>
      <c r="N5369" t="e">
        <f t="array" ref="N5369:P5371">MINVERSE(N5365:P5367)</f>
        <v>#VALUE!</v>
      </c>
      <c r="O5369" t="e">
        <v>#VALUE!</v>
      </c>
      <c r="P5369" t="e">
        <v>#VALUE!</v>
      </c>
      <c r="R5369" t="e">
        <f t="array" ref="R5369:R5371">MMULT(N5369:P5371,R5365:R5367)</f>
        <v>#VALUE!</v>
      </c>
      <c r="S5369" t="s">
        <v>35</v>
      </c>
    </row>
    <row r="5370" spans="12:19" x14ac:dyDescent="0.25">
      <c r="L5370" t="str">
        <f t="shared" si="326"/>
        <v/>
      </c>
      <c r="M5370" t="str">
        <f t="shared" si="327"/>
        <v/>
      </c>
      <c r="N5370" t="e">
        <v>#VALUE!</v>
      </c>
      <c r="O5370" t="e">
        <v>#VALUE!</v>
      </c>
      <c r="P5370" t="e">
        <v>#VALUE!</v>
      </c>
      <c r="R5370" t="e">
        <v>#VALUE!</v>
      </c>
      <c r="S5370" t="s">
        <v>35</v>
      </c>
    </row>
    <row r="5371" spans="12:19" x14ac:dyDescent="0.25">
      <c r="L5371" t="str">
        <f t="shared" si="326"/>
        <v/>
      </c>
      <c r="M5371" t="str">
        <f t="shared" si="327"/>
        <v/>
      </c>
      <c r="N5371" t="e">
        <v>#VALUE!</v>
      </c>
      <c r="O5371" t="e">
        <v>#VALUE!</v>
      </c>
      <c r="P5371" t="e">
        <v>#VALUE!</v>
      </c>
      <c r="R5371" t="e">
        <v>#VALUE!</v>
      </c>
      <c r="S5371" t="s">
        <v>35</v>
      </c>
    </row>
    <row r="5372" spans="12:19" x14ac:dyDescent="0.25">
      <c r="L5372" t="str">
        <f t="shared" si="326"/>
        <v/>
      </c>
      <c r="M5372" t="str">
        <f t="shared" si="327"/>
        <v/>
      </c>
    </row>
    <row r="5373" spans="12:19" x14ac:dyDescent="0.25">
      <c r="L5373" t="str">
        <f t="shared" si="326"/>
        <v/>
      </c>
      <c r="M5373" t="str">
        <f t="shared" si="327"/>
        <v/>
      </c>
    </row>
    <row r="5374" spans="12:19" x14ac:dyDescent="0.25">
      <c r="L5374" t="str">
        <f t="shared" si="326"/>
        <v/>
      </c>
      <c r="M5374" t="str">
        <f t="shared" si="327"/>
        <v/>
      </c>
      <c r="N5374" t="s">
        <v>32</v>
      </c>
      <c r="O5374" t="s">
        <v>33</v>
      </c>
      <c r="P5374" t="s">
        <v>34</v>
      </c>
    </row>
    <row r="5375" spans="12:19" x14ac:dyDescent="0.25">
      <c r="L5375" t="str">
        <f t="shared" si="326"/>
        <v/>
      </c>
      <c r="M5375" t="str">
        <f t="shared" si="327"/>
        <v/>
      </c>
      <c r="N5375" t="e">
        <f>COS(RADIANS(M5375))</f>
        <v>#VALUE!</v>
      </c>
      <c r="O5375" t="str">
        <f>IFERROR(-COS(RADIANS(DEGREES(ASIN(((SIN(RADIANS(M5375)))*$C$26)/(SQRT((((SIN(RADIANS(M5375)))*$C$26)^2)+(($C$22-$C$25-(((SIN(RADIANS(90-M5375)))*$C$26))-$C$23)^2))))))),"")</f>
        <v/>
      </c>
      <c r="P5375" t="e">
        <f>N5375</f>
        <v>#VALUE!</v>
      </c>
      <c r="R5375">
        <v>0</v>
      </c>
    </row>
    <row r="5376" spans="12:19" x14ac:dyDescent="0.25">
      <c r="L5376" t="str">
        <f t="shared" si="326"/>
        <v/>
      </c>
      <c r="M5376" t="str">
        <f t="shared" si="327"/>
        <v/>
      </c>
      <c r="N5376" t="e">
        <f>SIN(RADIANS(M5375))</f>
        <v>#VALUE!</v>
      </c>
      <c r="O5376" t="e">
        <f>SIN(RADIANS(DEGREES(ASIN(((SIN(RADIANS(M5375)))*$C$26)/(SQRT((((SIN(RADIANS(M5375)))*$C$26)^2)+(($C$22-$C$25-(((SIN(RADIANS(90-M5375)))*$C$26))-$C$23)^2)))))))</f>
        <v>#VALUE!</v>
      </c>
      <c r="P5376" t="e">
        <f>N5376</f>
        <v>#VALUE!</v>
      </c>
      <c r="R5376">
        <f>$C$6</f>
        <v>1333.5</v>
      </c>
    </row>
    <row r="5377" spans="12:19" x14ac:dyDescent="0.25">
      <c r="L5377" t="str">
        <f t="shared" si="326"/>
        <v/>
      </c>
      <c r="M5377" t="str">
        <f t="shared" si="327"/>
        <v/>
      </c>
      <c r="N5377">
        <v>0</v>
      </c>
      <c r="O5377" t="e">
        <f>$C$23*O5376</f>
        <v>#VALUE!</v>
      </c>
      <c r="P5377" t="e">
        <f>$C$22*P5376</f>
        <v>#VALUE!</v>
      </c>
      <c r="R5377">
        <f>$C$20*$C$6</f>
        <v>25325.832000000002</v>
      </c>
    </row>
    <row r="5378" spans="12:19" x14ac:dyDescent="0.25">
      <c r="L5378" t="str">
        <f t="shared" si="326"/>
        <v/>
      </c>
      <c r="M5378" t="str">
        <f t="shared" si="327"/>
        <v/>
      </c>
    </row>
    <row r="5379" spans="12:19" x14ac:dyDescent="0.25">
      <c r="L5379" t="str">
        <f t="shared" si="326"/>
        <v/>
      </c>
      <c r="M5379" t="str">
        <f t="shared" si="327"/>
        <v/>
      </c>
      <c r="N5379" t="e">
        <f t="array" ref="N5379:P5381">MINVERSE(N5375:P5377)</f>
        <v>#VALUE!</v>
      </c>
      <c r="O5379" t="e">
        <v>#VALUE!</v>
      </c>
      <c r="P5379" t="e">
        <v>#VALUE!</v>
      </c>
      <c r="R5379" t="e">
        <f t="array" ref="R5379:R5381">MMULT(N5379:P5381,R5375:R5377)</f>
        <v>#VALUE!</v>
      </c>
      <c r="S5379" t="s">
        <v>35</v>
      </c>
    </row>
    <row r="5380" spans="12:19" x14ac:dyDescent="0.25">
      <c r="L5380" t="str">
        <f t="shared" si="326"/>
        <v/>
      </c>
      <c r="M5380" t="str">
        <f t="shared" si="327"/>
        <v/>
      </c>
      <c r="N5380" t="e">
        <v>#VALUE!</v>
      </c>
      <c r="O5380" t="e">
        <v>#VALUE!</v>
      </c>
      <c r="P5380" t="e">
        <v>#VALUE!</v>
      </c>
      <c r="R5380" t="e">
        <v>#VALUE!</v>
      </c>
      <c r="S5380" t="s">
        <v>35</v>
      </c>
    </row>
    <row r="5381" spans="12:19" x14ac:dyDescent="0.25">
      <c r="L5381" t="str">
        <f t="shared" si="326"/>
        <v/>
      </c>
      <c r="M5381" t="str">
        <f t="shared" si="327"/>
        <v/>
      </c>
      <c r="N5381" t="e">
        <v>#VALUE!</v>
      </c>
      <c r="O5381" t="e">
        <v>#VALUE!</v>
      </c>
      <c r="P5381" t="e">
        <v>#VALUE!</v>
      </c>
      <c r="R5381" t="e">
        <v>#VALUE!</v>
      </c>
      <c r="S5381" t="s">
        <v>35</v>
      </c>
    </row>
    <row r="5382" spans="12:19" x14ac:dyDescent="0.25">
      <c r="L5382" t="str">
        <f t="shared" si="326"/>
        <v/>
      </c>
      <c r="M5382" t="str">
        <f t="shared" si="327"/>
        <v/>
      </c>
    </row>
    <row r="5383" spans="12:19" x14ac:dyDescent="0.25">
      <c r="L5383" t="str">
        <f t="shared" si="326"/>
        <v/>
      </c>
      <c r="M5383" t="str">
        <f t="shared" si="327"/>
        <v/>
      </c>
    </row>
    <row r="5384" spans="12:19" x14ac:dyDescent="0.25">
      <c r="L5384" t="str">
        <f t="shared" si="326"/>
        <v/>
      </c>
      <c r="M5384" t="str">
        <f t="shared" si="327"/>
        <v/>
      </c>
      <c r="N5384" t="s">
        <v>32</v>
      </c>
      <c r="O5384" t="s">
        <v>33</v>
      </c>
      <c r="P5384" t="s">
        <v>34</v>
      </c>
    </row>
    <row r="5385" spans="12:19" x14ac:dyDescent="0.25">
      <c r="L5385" t="str">
        <f t="shared" si="326"/>
        <v/>
      </c>
      <c r="M5385" t="str">
        <f t="shared" si="327"/>
        <v/>
      </c>
      <c r="N5385" t="e">
        <f>COS(RADIANS(M5385))</f>
        <v>#VALUE!</v>
      </c>
      <c r="O5385" t="str">
        <f>IFERROR(-COS(RADIANS(DEGREES(ASIN(((SIN(RADIANS(M5385)))*$C$26)/(SQRT((((SIN(RADIANS(M5385)))*$C$26)^2)+(($C$22-$C$25-(((SIN(RADIANS(90-M5385)))*$C$26))-$C$23)^2))))))),"")</f>
        <v/>
      </c>
      <c r="P5385" t="e">
        <f>N5385</f>
        <v>#VALUE!</v>
      </c>
      <c r="R5385">
        <v>0</v>
      </c>
    </row>
    <row r="5386" spans="12:19" x14ac:dyDescent="0.25">
      <c r="L5386" t="str">
        <f t="shared" si="326"/>
        <v/>
      </c>
      <c r="M5386" t="str">
        <f t="shared" si="327"/>
        <v/>
      </c>
      <c r="N5386" t="e">
        <f>SIN(RADIANS(M5385))</f>
        <v>#VALUE!</v>
      </c>
      <c r="O5386" t="e">
        <f>SIN(RADIANS(DEGREES(ASIN(((SIN(RADIANS(M5385)))*$C$26)/(SQRT((((SIN(RADIANS(M5385)))*$C$26)^2)+(($C$22-$C$25-(((SIN(RADIANS(90-M5385)))*$C$26))-$C$23)^2)))))))</f>
        <v>#VALUE!</v>
      </c>
      <c r="P5386" t="e">
        <f>N5386</f>
        <v>#VALUE!</v>
      </c>
      <c r="R5386">
        <f>$C$6</f>
        <v>1333.5</v>
      </c>
    </row>
    <row r="5387" spans="12:19" x14ac:dyDescent="0.25">
      <c r="L5387" t="str">
        <f t="shared" si="326"/>
        <v/>
      </c>
      <c r="M5387" t="str">
        <f t="shared" si="327"/>
        <v/>
      </c>
      <c r="N5387">
        <v>0</v>
      </c>
      <c r="O5387" t="e">
        <f>$C$23*O5386</f>
        <v>#VALUE!</v>
      </c>
      <c r="P5387" t="e">
        <f>$C$22*P5386</f>
        <v>#VALUE!</v>
      </c>
      <c r="R5387">
        <f>$C$20*$C$6</f>
        <v>25325.832000000002</v>
      </c>
    </row>
    <row r="5388" spans="12:19" x14ac:dyDescent="0.25">
      <c r="L5388" t="str">
        <f t="shared" ref="L5388:L5451" si="328">IF(M5388="","",L5378+1)</f>
        <v/>
      </c>
      <c r="M5388" t="str">
        <f t="shared" si="327"/>
        <v/>
      </c>
    </row>
    <row r="5389" spans="12:19" x14ac:dyDescent="0.25">
      <c r="L5389" t="str">
        <f t="shared" si="328"/>
        <v/>
      </c>
      <c r="M5389" t="str">
        <f t="shared" si="327"/>
        <v/>
      </c>
      <c r="N5389" t="e">
        <f t="array" ref="N5389:P5391">MINVERSE(N5385:P5387)</f>
        <v>#VALUE!</v>
      </c>
      <c r="O5389" t="e">
        <v>#VALUE!</v>
      </c>
      <c r="P5389" t="e">
        <v>#VALUE!</v>
      </c>
      <c r="R5389" t="e">
        <f t="array" ref="R5389:R5391">MMULT(N5389:P5391,R5385:R5387)</f>
        <v>#VALUE!</v>
      </c>
      <c r="S5389" t="s">
        <v>35</v>
      </c>
    </row>
    <row r="5390" spans="12:19" x14ac:dyDescent="0.25">
      <c r="L5390" t="str">
        <f t="shared" si="328"/>
        <v/>
      </c>
      <c r="M5390" t="str">
        <f t="shared" si="327"/>
        <v/>
      </c>
      <c r="N5390" t="e">
        <v>#VALUE!</v>
      </c>
      <c r="O5390" t="e">
        <v>#VALUE!</v>
      </c>
      <c r="P5390" t="e">
        <v>#VALUE!</v>
      </c>
      <c r="R5390" t="e">
        <v>#VALUE!</v>
      </c>
      <c r="S5390" t="s">
        <v>35</v>
      </c>
    </row>
    <row r="5391" spans="12:19" x14ac:dyDescent="0.25">
      <c r="L5391" t="str">
        <f t="shared" si="328"/>
        <v/>
      </c>
      <c r="M5391" t="str">
        <f t="shared" si="327"/>
        <v/>
      </c>
      <c r="N5391" t="e">
        <v>#VALUE!</v>
      </c>
      <c r="O5391" t="e">
        <v>#VALUE!</v>
      </c>
      <c r="P5391" t="e">
        <v>#VALUE!</v>
      </c>
      <c r="R5391" t="e">
        <v>#VALUE!</v>
      </c>
      <c r="S5391" t="s">
        <v>35</v>
      </c>
    </row>
    <row r="5392" spans="12:19" x14ac:dyDescent="0.25">
      <c r="L5392" t="str">
        <f t="shared" si="328"/>
        <v/>
      </c>
      <c r="M5392" t="str">
        <f t="shared" si="327"/>
        <v/>
      </c>
    </row>
    <row r="5393" spans="12:19" x14ac:dyDescent="0.25">
      <c r="L5393" t="str">
        <f t="shared" si="328"/>
        <v/>
      </c>
      <c r="M5393" t="str">
        <f t="shared" si="327"/>
        <v/>
      </c>
    </row>
    <row r="5394" spans="12:19" x14ac:dyDescent="0.25">
      <c r="L5394" t="str">
        <f t="shared" si="328"/>
        <v/>
      </c>
      <c r="M5394" t="str">
        <f t="shared" si="327"/>
        <v/>
      </c>
      <c r="N5394" t="s">
        <v>32</v>
      </c>
      <c r="O5394" t="s">
        <v>33</v>
      </c>
      <c r="P5394" t="s">
        <v>34</v>
      </c>
    </row>
    <row r="5395" spans="12:19" x14ac:dyDescent="0.25">
      <c r="L5395" t="str">
        <f t="shared" si="328"/>
        <v/>
      </c>
      <c r="M5395" t="str">
        <f t="shared" si="327"/>
        <v/>
      </c>
      <c r="N5395" t="e">
        <f>COS(RADIANS(M5395))</f>
        <v>#VALUE!</v>
      </c>
      <c r="O5395" t="str">
        <f>IFERROR(-COS(RADIANS(DEGREES(ASIN(((SIN(RADIANS(M5395)))*$C$26)/(SQRT((((SIN(RADIANS(M5395)))*$C$26)^2)+(($C$22-$C$25-(((SIN(RADIANS(90-M5395)))*$C$26))-$C$23)^2))))))),"")</f>
        <v/>
      </c>
      <c r="P5395" t="e">
        <f>N5395</f>
        <v>#VALUE!</v>
      </c>
      <c r="R5395">
        <v>0</v>
      </c>
    </row>
    <row r="5396" spans="12:19" x14ac:dyDescent="0.25">
      <c r="L5396" t="str">
        <f t="shared" si="328"/>
        <v/>
      </c>
      <c r="M5396" t="str">
        <f t="shared" si="327"/>
        <v/>
      </c>
      <c r="N5396" t="e">
        <f>SIN(RADIANS(M5395))</f>
        <v>#VALUE!</v>
      </c>
      <c r="O5396" t="e">
        <f>SIN(RADIANS(DEGREES(ASIN(((SIN(RADIANS(M5395)))*$C$26)/(SQRT((((SIN(RADIANS(M5395)))*$C$26)^2)+(($C$22-$C$25-(((SIN(RADIANS(90-M5395)))*$C$26))-$C$23)^2)))))))</f>
        <v>#VALUE!</v>
      </c>
      <c r="P5396" t="e">
        <f>N5396</f>
        <v>#VALUE!</v>
      </c>
      <c r="R5396">
        <f>$C$6</f>
        <v>1333.5</v>
      </c>
    </row>
    <row r="5397" spans="12:19" x14ac:dyDescent="0.25">
      <c r="L5397" t="str">
        <f t="shared" si="328"/>
        <v/>
      </c>
      <c r="M5397" t="str">
        <f t="shared" si="327"/>
        <v/>
      </c>
      <c r="N5397">
        <v>0</v>
      </c>
      <c r="O5397" t="e">
        <f>$C$23*O5396</f>
        <v>#VALUE!</v>
      </c>
      <c r="P5397" t="e">
        <f>$C$22*P5396</f>
        <v>#VALUE!</v>
      </c>
      <c r="R5397">
        <f>$C$20*$C$6</f>
        <v>25325.832000000002</v>
      </c>
    </row>
    <row r="5398" spans="12:19" x14ac:dyDescent="0.25">
      <c r="L5398" t="str">
        <f t="shared" si="328"/>
        <v/>
      </c>
      <c r="M5398" t="str">
        <f t="shared" si="327"/>
        <v/>
      </c>
    </row>
    <row r="5399" spans="12:19" x14ac:dyDescent="0.25">
      <c r="L5399" t="str">
        <f t="shared" si="328"/>
        <v/>
      </c>
      <c r="M5399" t="str">
        <f t="shared" si="327"/>
        <v/>
      </c>
      <c r="N5399" t="e">
        <f t="array" ref="N5399:P5401">MINVERSE(N5395:P5397)</f>
        <v>#VALUE!</v>
      </c>
      <c r="O5399" t="e">
        <v>#VALUE!</v>
      </c>
      <c r="P5399" t="e">
        <v>#VALUE!</v>
      </c>
      <c r="R5399" t="e">
        <f t="array" ref="R5399:R5401">MMULT(N5399:P5401,R5395:R5397)</f>
        <v>#VALUE!</v>
      </c>
      <c r="S5399" t="s">
        <v>35</v>
      </c>
    </row>
    <row r="5400" spans="12:19" x14ac:dyDescent="0.25">
      <c r="L5400" t="str">
        <f t="shared" si="328"/>
        <v/>
      </c>
      <c r="M5400" t="str">
        <f t="shared" si="327"/>
        <v/>
      </c>
      <c r="N5400" t="e">
        <v>#VALUE!</v>
      </c>
      <c r="O5400" t="e">
        <v>#VALUE!</v>
      </c>
      <c r="P5400" t="e">
        <v>#VALUE!</v>
      </c>
      <c r="R5400" t="e">
        <v>#VALUE!</v>
      </c>
      <c r="S5400" t="s">
        <v>35</v>
      </c>
    </row>
    <row r="5401" spans="12:19" x14ac:dyDescent="0.25">
      <c r="L5401" t="str">
        <f t="shared" si="328"/>
        <v/>
      </c>
      <c r="M5401" t="str">
        <f t="shared" si="327"/>
        <v/>
      </c>
      <c r="N5401" t="e">
        <v>#VALUE!</v>
      </c>
      <c r="O5401" t="e">
        <v>#VALUE!</v>
      </c>
      <c r="P5401" t="e">
        <v>#VALUE!</v>
      </c>
      <c r="R5401" t="e">
        <v>#VALUE!</v>
      </c>
      <c r="S5401" t="s">
        <v>35</v>
      </c>
    </row>
    <row r="5402" spans="12:19" x14ac:dyDescent="0.25">
      <c r="L5402" t="str">
        <f t="shared" si="328"/>
        <v/>
      </c>
      <c r="M5402" t="str">
        <f t="shared" si="327"/>
        <v/>
      </c>
    </row>
    <row r="5403" spans="12:19" x14ac:dyDescent="0.25">
      <c r="L5403" t="str">
        <f t="shared" si="328"/>
        <v/>
      </c>
      <c r="M5403" t="str">
        <f t="shared" si="327"/>
        <v/>
      </c>
    </row>
    <row r="5404" spans="12:19" x14ac:dyDescent="0.25">
      <c r="L5404" t="str">
        <f t="shared" si="328"/>
        <v/>
      </c>
      <c r="M5404" t="str">
        <f t="shared" si="327"/>
        <v/>
      </c>
      <c r="N5404" t="s">
        <v>32</v>
      </c>
      <c r="O5404" t="s">
        <v>33</v>
      </c>
      <c r="P5404" t="s">
        <v>34</v>
      </c>
    </row>
    <row r="5405" spans="12:19" x14ac:dyDescent="0.25">
      <c r="L5405" t="str">
        <f t="shared" si="328"/>
        <v/>
      </c>
      <c r="M5405" t="str">
        <f t="shared" si="327"/>
        <v/>
      </c>
      <c r="N5405" t="e">
        <f>COS(RADIANS(M5405))</f>
        <v>#VALUE!</v>
      </c>
      <c r="O5405" t="str">
        <f>IFERROR(-COS(RADIANS(DEGREES(ASIN(((SIN(RADIANS(M5405)))*$C$26)/(SQRT((((SIN(RADIANS(M5405)))*$C$26)^2)+(($C$22-$C$25-(((SIN(RADIANS(90-M5405)))*$C$26))-$C$23)^2))))))),"")</f>
        <v/>
      </c>
      <c r="P5405" t="e">
        <f>N5405</f>
        <v>#VALUE!</v>
      </c>
      <c r="R5405">
        <v>0</v>
      </c>
    </row>
    <row r="5406" spans="12:19" x14ac:dyDescent="0.25">
      <c r="L5406" t="str">
        <f t="shared" si="328"/>
        <v/>
      </c>
      <c r="M5406" t="str">
        <f t="shared" si="327"/>
        <v/>
      </c>
      <c r="N5406" t="e">
        <f>SIN(RADIANS(M5405))</f>
        <v>#VALUE!</v>
      </c>
      <c r="O5406" t="e">
        <f>SIN(RADIANS(DEGREES(ASIN(((SIN(RADIANS(M5405)))*$C$26)/(SQRT((((SIN(RADIANS(M5405)))*$C$26)^2)+(($C$22-$C$25-(((SIN(RADIANS(90-M5405)))*$C$26))-$C$23)^2)))))))</f>
        <v>#VALUE!</v>
      </c>
      <c r="P5406" t="e">
        <f>N5406</f>
        <v>#VALUE!</v>
      </c>
      <c r="R5406">
        <f>$C$6</f>
        <v>1333.5</v>
      </c>
    </row>
    <row r="5407" spans="12:19" x14ac:dyDescent="0.25">
      <c r="L5407" t="str">
        <f t="shared" si="328"/>
        <v/>
      </c>
      <c r="M5407" t="str">
        <f t="shared" si="327"/>
        <v/>
      </c>
      <c r="N5407">
        <v>0</v>
      </c>
      <c r="O5407" t="e">
        <f>$C$23*O5406</f>
        <v>#VALUE!</v>
      </c>
      <c r="P5407" t="e">
        <f>$C$22*P5406</f>
        <v>#VALUE!</v>
      </c>
      <c r="R5407">
        <f>$C$20*$C$6</f>
        <v>25325.832000000002</v>
      </c>
    </row>
    <row r="5408" spans="12:19" x14ac:dyDescent="0.25">
      <c r="L5408" t="str">
        <f t="shared" si="328"/>
        <v/>
      </c>
      <c r="M5408" t="str">
        <f t="shared" si="327"/>
        <v/>
      </c>
    </row>
    <row r="5409" spans="12:19" x14ac:dyDescent="0.25">
      <c r="L5409" t="str">
        <f t="shared" si="328"/>
        <v/>
      </c>
      <c r="M5409" t="str">
        <f t="shared" si="327"/>
        <v/>
      </c>
      <c r="N5409" t="e">
        <f t="array" ref="N5409:P5411">MINVERSE(N5405:P5407)</f>
        <v>#VALUE!</v>
      </c>
      <c r="O5409" t="e">
        <v>#VALUE!</v>
      </c>
      <c r="P5409" t="e">
        <v>#VALUE!</v>
      </c>
      <c r="R5409" t="e">
        <f t="array" ref="R5409:R5411">MMULT(N5409:P5411,R5405:R5407)</f>
        <v>#VALUE!</v>
      </c>
      <c r="S5409" t="s">
        <v>35</v>
      </c>
    </row>
    <row r="5410" spans="12:19" x14ac:dyDescent="0.25">
      <c r="L5410" t="str">
        <f t="shared" si="328"/>
        <v/>
      </c>
      <c r="M5410" t="str">
        <f t="shared" si="327"/>
        <v/>
      </c>
      <c r="N5410" t="e">
        <v>#VALUE!</v>
      </c>
      <c r="O5410" t="e">
        <v>#VALUE!</v>
      </c>
      <c r="P5410" t="e">
        <v>#VALUE!</v>
      </c>
      <c r="R5410" t="e">
        <v>#VALUE!</v>
      </c>
      <c r="S5410" t="s">
        <v>35</v>
      </c>
    </row>
    <row r="5411" spans="12:19" x14ac:dyDescent="0.25">
      <c r="L5411" t="str">
        <f t="shared" si="328"/>
        <v/>
      </c>
      <c r="M5411" t="str">
        <f t="shared" ref="M5411:M5474" si="329">IF(M5401="","",IF(((M5401+$O$61)&gt;=$O$49+($O$61/2)),"",(M5401+$O$61)))</f>
        <v/>
      </c>
      <c r="N5411" t="e">
        <v>#VALUE!</v>
      </c>
      <c r="O5411" t="e">
        <v>#VALUE!</v>
      </c>
      <c r="P5411" t="e">
        <v>#VALUE!</v>
      </c>
      <c r="R5411" t="e">
        <v>#VALUE!</v>
      </c>
      <c r="S5411" t="s">
        <v>35</v>
      </c>
    </row>
    <row r="5412" spans="12:19" x14ac:dyDescent="0.25">
      <c r="L5412" t="str">
        <f t="shared" si="328"/>
        <v/>
      </c>
      <c r="M5412" t="str">
        <f t="shared" si="329"/>
        <v/>
      </c>
    </row>
    <row r="5413" spans="12:19" x14ac:dyDescent="0.25">
      <c r="L5413" t="str">
        <f t="shared" si="328"/>
        <v/>
      </c>
      <c r="M5413" t="str">
        <f t="shared" si="329"/>
        <v/>
      </c>
    </row>
    <row r="5414" spans="12:19" x14ac:dyDescent="0.25">
      <c r="L5414" t="str">
        <f t="shared" si="328"/>
        <v/>
      </c>
      <c r="M5414" t="str">
        <f t="shared" si="329"/>
        <v/>
      </c>
      <c r="N5414" t="s">
        <v>32</v>
      </c>
      <c r="O5414" t="s">
        <v>33</v>
      </c>
      <c r="P5414" t="s">
        <v>34</v>
      </c>
    </row>
    <row r="5415" spans="12:19" x14ac:dyDescent="0.25">
      <c r="L5415" t="str">
        <f t="shared" si="328"/>
        <v/>
      </c>
      <c r="M5415" t="str">
        <f t="shared" si="329"/>
        <v/>
      </c>
      <c r="N5415" t="e">
        <f>COS(RADIANS(M5415))</f>
        <v>#VALUE!</v>
      </c>
      <c r="O5415" t="str">
        <f>IFERROR(-COS(RADIANS(DEGREES(ASIN(((SIN(RADIANS(M5415)))*$C$26)/(SQRT((((SIN(RADIANS(M5415)))*$C$26)^2)+(($C$22-$C$25-(((SIN(RADIANS(90-M5415)))*$C$26))-$C$23)^2))))))),"")</f>
        <v/>
      </c>
      <c r="P5415" t="e">
        <f>N5415</f>
        <v>#VALUE!</v>
      </c>
      <c r="R5415">
        <v>0</v>
      </c>
    </row>
    <row r="5416" spans="12:19" x14ac:dyDescent="0.25">
      <c r="L5416" t="str">
        <f t="shared" si="328"/>
        <v/>
      </c>
      <c r="M5416" t="str">
        <f t="shared" si="329"/>
        <v/>
      </c>
      <c r="N5416" t="e">
        <f>SIN(RADIANS(M5415))</f>
        <v>#VALUE!</v>
      </c>
      <c r="O5416" t="e">
        <f>SIN(RADIANS(DEGREES(ASIN(((SIN(RADIANS(M5415)))*$C$26)/(SQRT((((SIN(RADIANS(M5415)))*$C$26)^2)+(($C$22-$C$25-(((SIN(RADIANS(90-M5415)))*$C$26))-$C$23)^2)))))))</f>
        <v>#VALUE!</v>
      </c>
      <c r="P5416" t="e">
        <f>N5416</f>
        <v>#VALUE!</v>
      </c>
      <c r="R5416">
        <f>$C$6</f>
        <v>1333.5</v>
      </c>
    </row>
    <row r="5417" spans="12:19" x14ac:dyDescent="0.25">
      <c r="L5417" t="str">
        <f t="shared" si="328"/>
        <v/>
      </c>
      <c r="M5417" t="str">
        <f t="shared" si="329"/>
        <v/>
      </c>
      <c r="N5417">
        <v>0</v>
      </c>
      <c r="O5417" t="e">
        <f>$C$23*O5416</f>
        <v>#VALUE!</v>
      </c>
      <c r="P5417" t="e">
        <f>$C$22*P5416</f>
        <v>#VALUE!</v>
      </c>
      <c r="R5417">
        <f>$C$20*$C$6</f>
        <v>25325.832000000002</v>
      </c>
    </row>
    <row r="5418" spans="12:19" x14ac:dyDescent="0.25">
      <c r="L5418" t="str">
        <f t="shared" si="328"/>
        <v/>
      </c>
      <c r="M5418" t="str">
        <f t="shared" si="329"/>
        <v/>
      </c>
    </row>
    <row r="5419" spans="12:19" x14ac:dyDescent="0.25">
      <c r="L5419" t="str">
        <f t="shared" si="328"/>
        <v/>
      </c>
      <c r="M5419" t="str">
        <f t="shared" si="329"/>
        <v/>
      </c>
      <c r="N5419" t="e">
        <f t="array" ref="N5419:P5421">MINVERSE(N5415:P5417)</f>
        <v>#VALUE!</v>
      </c>
      <c r="O5419" t="e">
        <v>#VALUE!</v>
      </c>
      <c r="P5419" t="e">
        <v>#VALUE!</v>
      </c>
      <c r="R5419" t="e">
        <f t="array" ref="R5419:R5421">MMULT(N5419:P5421,R5415:R5417)</f>
        <v>#VALUE!</v>
      </c>
      <c r="S5419" t="s">
        <v>35</v>
      </c>
    </row>
    <row r="5420" spans="12:19" x14ac:dyDescent="0.25">
      <c r="L5420" t="str">
        <f t="shared" si="328"/>
        <v/>
      </c>
      <c r="M5420" t="str">
        <f t="shared" si="329"/>
        <v/>
      </c>
      <c r="N5420" t="e">
        <v>#VALUE!</v>
      </c>
      <c r="O5420" t="e">
        <v>#VALUE!</v>
      </c>
      <c r="P5420" t="e">
        <v>#VALUE!</v>
      </c>
      <c r="R5420" t="e">
        <v>#VALUE!</v>
      </c>
      <c r="S5420" t="s">
        <v>35</v>
      </c>
    </row>
    <row r="5421" spans="12:19" x14ac:dyDescent="0.25">
      <c r="L5421" t="str">
        <f t="shared" si="328"/>
        <v/>
      </c>
      <c r="M5421" t="str">
        <f t="shared" si="329"/>
        <v/>
      </c>
      <c r="N5421" t="e">
        <v>#VALUE!</v>
      </c>
      <c r="O5421" t="e">
        <v>#VALUE!</v>
      </c>
      <c r="P5421" t="e">
        <v>#VALUE!</v>
      </c>
      <c r="R5421" t="e">
        <v>#VALUE!</v>
      </c>
      <c r="S5421" t="s">
        <v>35</v>
      </c>
    </row>
    <row r="5422" spans="12:19" x14ac:dyDescent="0.25">
      <c r="L5422" t="str">
        <f t="shared" si="328"/>
        <v/>
      </c>
      <c r="M5422" t="str">
        <f t="shared" si="329"/>
        <v/>
      </c>
    </row>
    <row r="5423" spans="12:19" x14ac:dyDescent="0.25">
      <c r="L5423" t="str">
        <f t="shared" si="328"/>
        <v/>
      </c>
      <c r="M5423" t="str">
        <f t="shared" si="329"/>
        <v/>
      </c>
    </row>
    <row r="5424" spans="12:19" x14ac:dyDescent="0.25">
      <c r="L5424" t="str">
        <f t="shared" si="328"/>
        <v/>
      </c>
      <c r="M5424" t="str">
        <f t="shared" si="329"/>
        <v/>
      </c>
      <c r="N5424" t="s">
        <v>32</v>
      </c>
      <c r="O5424" t="s">
        <v>33</v>
      </c>
      <c r="P5424" t="s">
        <v>34</v>
      </c>
    </row>
    <row r="5425" spans="12:19" x14ac:dyDescent="0.25">
      <c r="L5425" t="str">
        <f t="shared" si="328"/>
        <v/>
      </c>
      <c r="M5425" t="str">
        <f t="shared" si="329"/>
        <v/>
      </c>
      <c r="N5425" t="e">
        <f>COS(RADIANS(M5425))</f>
        <v>#VALUE!</v>
      </c>
      <c r="O5425" t="str">
        <f>IFERROR(-COS(RADIANS(DEGREES(ASIN(((SIN(RADIANS(M5425)))*$C$26)/(SQRT((((SIN(RADIANS(M5425)))*$C$26)^2)+(($C$22-$C$25-(((SIN(RADIANS(90-M5425)))*$C$26))-$C$23)^2))))))),"")</f>
        <v/>
      </c>
      <c r="P5425" t="e">
        <f>N5425</f>
        <v>#VALUE!</v>
      </c>
      <c r="R5425">
        <v>0</v>
      </c>
    </row>
    <row r="5426" spans="12:19" x14ac:dyDescent="0.25">
      <c r="L5426" t="str">
        <f t="shared" si="328"/>
        <v/>
      </c>
      <c r="M5426" t="str">
        <f t="shared" si="329"/>
        <v/>
      </c>
      <c r="N5426" t="e">
        <f>SIN(RADIANS(M5425))</f>
        <v>#VALUE!</v>
      </c>
      <c r="O5426" t="e">
        <f>SIN(RADIANS(DEGREES(ASIN(((SIN(RADIANS(M5425)))*$C$26)/(SQRT((((SIN(RADIANS(M5425)))*$C$26)^2)+(($C$22-$C$25-(((SIN(RADIANS(90-M5425)))*$C$26))-$C$23)^2)))))))</f>
        <v>#VALUE!</v>
      </c>
      <c r="P5426" t="e">
        <f>N5426</f>
        <v>#VALUE!</v>
      </c>
      <c r="R5426">
        <f>$C$6</f>
        <v>1333.5</v>
      </c>
    </row>
    <row r="5427" spans="12:19" x14ac:dyDescent="0.25">
      <c r="L5427" t="str">
        <f t="shared" si="328"/>
        <v/>
      </c>
      <c r="M5427" t="str">
        <f t="shared" si="329"/>
        <v/>
      </c>
      <c r="N5427">
        <v>0</v>
      </c>
      <c r="O5427" t="e">
        <f>$C$23*O5426</f>
        <v>#VALUE!</v>
      </c>
      <c r="P5427" t="e">
        <f>$C$22*P5426</f>
        <v>#VALUE!</v>
      </c>
      <c r="R5427">
        <f>$C$20*$C$6</f>
        <v>25325.832000000002</v>
      </c>
    </row>
    <row r="5428" spans="12:19" x14ac:dyDescent="0.25">
      <c r="L5428" t="str">
        <f t="shared" si="328"/>
        <v/>
      </c>
      <c r="M5428" t="str">
        <f t="shared" si="329"/>
        <v/>
      </c>
    </row>
    <row r="5429" spans="12:19" x14ac:dyDescent="0.25">
      <c r="L5429" t="str">
        <f t="shared" si="328"/>
        <v/>
      </c>
      <c r="M5429" t="str">
        <f t="shared" si="329"/>
        <v/>
      </c>
      <c r="N5429" t="e">
        <f t="array" ref="N5429:P5431">MINVERSE(N5425:P5427)</f>
        <v>#VALUE!</v>
      </c>
      <c r="O5429" t="e">
        <v>#VALUE!</v>
      </c>
      <c r="P5429" t="e">
        <v>#VALUE!</v>
      </c>
      <c r="R5429" t="e">
        <f t="array" ref="R5429:R5431">MMULT(N5429:P5431,R5425:R5427)</f>
        <v>#VALUE!</v>
      </c>
      <c r="S5429" t="s">
        <v>35</v>
      </c>
    </row>
    <row r="5430" spans="12:19" x14ac:dyDescent="0.25">
      <c r="L5430" t="str">
        <f t="shared" si="328"/>
        <v/>
      </c>
      <c r="M5430" t="str">
        <f t="shared" si="329"/>
        <v/>
      </c>
      <c r="N5430" t="e">
        <v>#VALUE!</v>
      </c>
      <c r="O5430" t="e">
        <v>#VALUE!</v>
      </c>
      <c r="P5430" t="e">
        <v>#VALUE!</v>
      </c>
      <c r="R5430" t="e">
        <v>#VALUE!</v>
      </c>
      <c r="S5430" t="s">
        <v>35</v>
      </c>
    </row>
    <row r="5431" spans="12:19" x14ac:dyDescent="0.25">
      <c r="L5431" t="str">
        <f t="shared" si="328"/>
        <v/>
      </c>
      <c r="M5431" t="str">
        <f t="shared" si="329"/>
        <v/>
      </c>
      <c r="N5431" t="e">
        <v>#VALUE!</v>
      </c>
      <c r="O5431" t="e">
        <v>#VALUE!</v>
      </c>
      <c r="P5431" t="e">
        <v>#VALUE!</v>
      </c>
      <c r="R5431" t="e">
        <v>#VALUE!</v>
      </c>
      <c r="S5431" t="s">
        <v>35</v>
      </c>
    </row>
    <row r="5432" spans="12:19" x14ac:dyDescent="0.25">
      <c r="L5432" t="str">
        <f t="shared" si="328"/>
        <v/>
      </c>
      <c r="M5432" t="str">
        <f t="shared" si="329"/>
        <v/>
      </c>
    </row>
    <row r="5433" spans="12:19" x14ac:dyDescent="0.25">
      <c r="L5433" t="str">
        <f t="shared" si="328"/>
        <v/>
      </c>
      <c r="M5433" t="str">
        <f t="shared" si="329"/>
        <v/>
      </c>
    </row>
    <row r="5434" spans="12:19" x14ac:dyDescent="0.25">
      <c r="L5434" t="str">
        <f t="shared" si="328"/>
        <v/>
      </c>
      <c r="M5434" t="str">
        <f t="shared" si="329"/>
        <v/>
      </c>
      <c r="N5434" t="s">
        <v>32</v>
      </c>
      <c r="O5434" t="s">
        <v>33</v>
      </c>
      <c r="P5434" t="s">
        <v>34</v>
      </c>
    </row>
    <row r="5435" spans="12:19" x14ac:dyDescent="0.25">
      <c r="L5435" t="str">
        <f t="shared" si="328"/>
        <v/>
      </c>
      <c r="M5435" t="str">
        <f t="shared" si="329"/>
        <v/>
      </c>
      <c r="N5435" t="e">
        <f>COS(RADIANS(M5435))</f>
        <v>#VALUE!</v>
      </c>
      <c r="O5435" t="str">
        <f>IFERROR(-COS(RADIANS(DEGREES(ASIN(((SIN(RADIANS(M5435)))*$C$26)/(SQRT((((SIN(RADIANS(M5435)))*$C$26)^2)+(($C$22-$C$25-(((SIN(RADIANS(90-M5435)))*$C$26))-$C$23)^2))))))),"")</f>
        <v/>
      </c>
      <c r="P5435" t="e">
        <f>N5435</f>
        <v>#VALUE!</v>
      </c>
      <c r="R5435">
        <v>0</v>
      </c>
    </row>
    <row r="5436" spans="12:19" x14ac:dyDescent="0.25">
      <c r="L5436" t="str">
        <f t="shared" si="328"/>
        <v/>
      </c>
      <c r="M5436" t="str">
        <f t="shared" si="329"/>
        <v/>
      </c>
      <c r="N5436" t="e">
        <f>SIN(RADIANS(M5435))</f>
        <v>#VALUE!</v>
      </c>
      <c r="O5436" t="e">
        <f>SIN(RADIANS(DEGREES(ASIN(((SIN(RADIANS(M5435)))*$C$26)/(SQRT((((SIN(RADIANS(M5435)))*$C$26)^2)+(($C$22-$C$25-(((SIN(RADIANS(90-M5435)))*$C$26))-$C$23)^2)))))))</f>
        <v>#VALUE!</v>
      </c>
      <c r="P5436" t="e">
        <f>N5436</f>
        <v>#VALUE!</v>
      </c>
      <c r="R5436">
        <f>$C$6</f>
        <v>1333.5</v>
      </c>
    </row>
    <row r="5437" spans="12:19" x14ac:dyDescent="0.25">
      <c r="L5437" t="str">
        <f t="shared" si="328"/>
        <v/>
      </c>
      <c r="M5437" t="str">
        <f t="shared" si="329"/>
        <v/>
      </c>
      <c r="N5437">
        <v>0</v>
      </c>
      <c r="O5437" t="e">
        <f>$C$23*O5436</f>
        <v>#VALUE!</v>
      </c>
      <c r="P5437" t="e">
        <f>$C$22*P5436</f>
        <v>#VALUE!</v>
      </c>
      <c r="R5437">
        <f>$C$20*$C$6</f>
        <v>25325.832000000002</v>
      </c>
    </row>
    <row r="5438" spans="12:19" x14ac:dyDescent="0.25">
      <c r="L5438" t="str">
        <f t="shared" si="328"/>
        <v/>
      </c>
      <c r="M5438" t="str">
        <f t="shared" si="329"/>
        <v/>
      </c>
    </row>
    <row r="5439" spans="12:19" x14ac:dyDescent="0.25">
      <c r="L5439" t="str">
        <f t="shared" si="328"/>
        <v/>
      </c>
      <c r="M5439" t="str">
        <f t="shared" si="329"/>
        <v/>
      </c>
      <c r="N5439" t="e">
        <f t="array" ref="N5439:P5441">MINVERSE(N5435:P5437)</f>
        <v>#VALUE!</v>
      </c>
      <c r="O5439" t="e">
        <v>#VALUE!</v>
      </c>
      <c r="P5439" t="e">
        <v>#VALUE!</v>
      </c>
      <c r="R5439" t="e">
        <f t="array" ref="R5439:R5441">MMULT(N5439:P5441,R5435:R5437)</f>
        <v>#VALUE!</v>
      </c>
      <c r="S5439" t="s">
        <v>35</v>
      </c>
    </row>
    <row r="5440" spans="12:19" x14ac:dyDescent="0.25">
      <c r="L5440" t="str">
        <f t="shared" si="328"/>
        <v/>
      </c>
      <c r="M5440" t="str">
        <f t="shared" si="329"/>
        <v/>
      </c>
      <c r="N5440" t="e">
        <v>#VALUE!</v>
      </c>
      <c r="O5440" t="e">
        <v>#VALUE!</v>
      </c>
      <c r="P5440" t="e">
        <v>#VALUE!</v>
      </c>
      <c r="R5440" t="e">
        <v>#VALUE!</v>
      </c>
      <c r="S5440" t="s">
        <v>35</v>
      </c>
    </row>
    <row r="5441" spans="12:19" x14ac:dyDescent="0.25">
      <c r="L5441" t="str">
        <f t="shared" si="328"/>
        <v/>
      </c>
      <c r="M5441" t="str">
        <f t="shared" si="329"/>
        <v/>
      </c>
      <c r="N5441" t="e">
        <v>#VALUE!</v>
      </c>
      <c r="O5441" t="e">
        <v>#VALUE!</v>
      </c>
      <c r="P5441" t="e">
        <v>#VALUE!</v>
      </c>
      <c r="R5441" t="e">
        <v>#VALUE!</v>
      </c>
      <c r="S5441" t="s">
        <v>35</v>
      </c>
    </row>
    <row r="5442" spans="12:19" x14ac:dyDescent="0.25">
      <c r="L5442" t="str">
        <f t="shared" si="328"/>
        <v/>
      </c>
      <c r="M5442" t="str">
        <f t="shared" si="329"/>
        <v/>
      </c>
    </row>
    <row r="5443" spans="12:19" x14ac:dyDescent="0.25">
      <c r="L5443" t="str">
        <f t="shared" si="328"/>
        <v/>
      </c>
      <c r="M5443" t="str">
        <f t="shared" si="329"/>
        <v/>
      </c>
    </row>
    <row r="5444" spans="12:19" x14ac:dyDescent="0.25">
      <c r="L5444" t="str">
        <f t="shared" si="328"/>
        <v/>
      </c>
      <c r="M5444" t="str">
        <f t="shared" si="329"/>
        <v/>
      </c>
      <c r="N5444" t="s">
        <v>32</v>
      </c>
      <c r="O5444" t="s">
        <v>33</v>
      </c>
      <c r="P5444" t="s">
        <v>34</v>
      </c>
    </row>
    <row r="5445" spans="12:19" x14ac:dyDescent="0.25">
      <c r="L5445" t="str">
        <f t="shared" si="328"/>
        <v/>
      </c>
      <c r="M5445" t="str">
        <f t="shared" si="329"/>
        <v/>
      </c>
      <c r="N5445" t="e">
        <f>COS(RADIANS(M5445))</f>
        <v>#VALUE!</v>
      </c>
      <c r="O5445" t="str">
        <f>IFERROR(-COS(RADIANS(DEGREES(ASIN(((SIN(RADIANS(M5445)))*$C$26)/(SQRT((((SIN(RADIANS(M5445)))*$C$26)^2)+(($C$22-$C$25-(((SIN(RADIANS(90-M5445)))*$C$26))-$C$23)^2))))))),"")</f>
        <v/>
      </c>
      <c r="P5445" t="e">
        <f>N5445</f>
        <v>#VALUE!</v>
      </c>
      <c r="R5445">
        <v>0</v>
      </c>
    </row>
    <row r="5446" spans="12:19" x14ac:dyDescent="0.25">
      <c r="L5446" t="str">
        <f t="shared" si="328"/>
        <v/>
      </c>
      <c r="M5446" t="str">
        <f t="shared" si="329"/>
        <v/>
      </c>
      <c r="N5446" t="e">
        <f>SIN(RADIANS(M5445))</f>
        <v>#VALUE!</v>
      </c>
      <c r="O5446" t="e">
        <f>SIN(RADIANS(DEGREES(ASIN(((SIN(RADIANS(M5445)))*$C$26)/(SQRT((((SIN(RADIANS(M5445)))*$C$26)^2)+(($C$22-$C$25-(((SIN(RADIANS(90-M5445)))*$C$26))-$C$23)^2)))))))</f>
        <v>#VALUE!</v>
      </c>
      <c r="P5446" t="e">
        <f>N5446</f>
        <v>#VALUE!</v>
      </c>
      <c r="R5446">
        <f>$C$6</f>
        <v>1333.5</v>
      </c>
    </row>
    <row r="5447" spans="12:19" x14ac:dyDescent="0.25">
      <c r="L5447" t="str">
        <f t="shared" si="328"/>
        <v/>
      </c>
      <c r="M5447" t="str">
        <f t="shared" si="329"/>
        <v/>
      </c>
      <c r="N5447">
        <v>0</v>
      </c>
      <c r="O5447" t="e">
        <f>$C$23*O5446</f>
        <v>#VALUE!</v>
      </c>
      <c r="P5447" t="e">
        <f>$C$22*P5446</f>
        <v>#VALUE!</v>
      </c>
      <c r="R5447">
        <f>$C$20*$C$6</f>
        <v>25325.832000000002</v>
      </c>
    </row>
    <row r="5448" spans="12:19" x14ac:dyDescent="0.25">
      <c r="L5448" t="str">
        <f t="shared" si="328"/>
        <v/>
      </c>
      <c r="M5448" t="str">
        <f t="shared" si="329"/>
        <v/>
      </c>
    </row>
    <row r="5449" spans="12:19" x14ac:dyDescent="0.25">
      <c r="L5449" t="str">
        <f t="shared" si="328"/>
        <v/>
      </c>
      <c r="M5449" t="str">
        <f t="shared" si="329"/>
        <v/>
      </c>
      <c r="N5449" t="e">
        <f t="array" ref="N5449:P5451">MINVERSE(N5445:P5447)</f>
        <v>#VALUE!</v>
      </c>
      <c r="O5449" t="e">
        <v>#VALUE!</v>
      </c>
      <c r="P5449" t="e">
        <v>#VALUE!</v>
      </c>
      <c r="R5449" t="e">
        <f t="array" ref="R5449:R5451">MMULT(N5449:P5451,R5445:R5447)</f>
        <v>#VALUE!</v>
      </c>
      <c r="S5449" t="s">
        <v>35</v>
      </c>
    </row>
    <row r="5450" spans="12:19" x14ac:dyDescent="0.25">
      <c r="L5450" t="str">
        <f t="shared" si="328"/>
        <v/>
      </c>
      <c r="M5450" t="str">
        <f t="shared" si="329"/>
        <v/>
      </c>
      <c r="N5450" t="e">
        <v>#VALUE!</v>
      </c>
      <c r="O5450" t="e">
        <v>#VALUE!</v>
      </c>
      <c r="P5450" t="e">
        <v>#VALUE!</v>
      </c>
      <c r="R5450" t="e">
        <v>#VALUE!</v>
      </c>
      <c r="S5450" t="s">
        <v>35</v>
      </c>
    </row>
    <row r="5451" spans="12:19" x14ac:dyDescent="0.25">
      <c r="L5451" t="str">
        <f t="shared" si="328"/>
        <v/>
      </c>
      <c r="M5451" t="str">
        <f t="shared" si="329"/>
        <v/>
      </c>
      <c r="N5451" t="e">
        <v>#VALUE!</v>
      </c>
      <c r="O5451" t="e">
        <v>#VALUE!</v>
      </c>
      <c r="P5451" t="e">
        <v>#VALUE!</v>
      </c>
      <c r="R5451" t="e">
        <v>#VALUE!</v>
      </c>
      <c r="S5451" t="s">
        <v>35</v>
      </c>
    </row>
    <row r="5452" spans="12:19" x14ac:dyDescent="0.25">
      <c r="L5452" t="str">
        <f t="shared" ref="L5452:L5515" si="330">IF(M5452="","",L5442+1)</f>
        <v/>
      </c>
      <c r="M5452" t="str">
        <f t="shared" si="329"/>
        <v/>
      </c>
    </row>
    <row r="5453" spans="12:19" x14ac:dyDescent="0.25">
      <c r="L5453" t="str">
        <f t="shared" si="330"/>
        <v/>
      </c>
      <c r="M5453" t="str">
        <f t="shared" si="329"/>
        <v/>
      </c>
    </row>
    <row r="5454" spans="12:19" x14ac:dyDescent="0.25">
      <c r="L5454" t="str">
        <f t="shared" si="330"/>
        <v/>
      </c>
      <c r="M5454" t="str">
        <f t="shared" si="329"/>
        <v/>
      </c>
      <c r="N5454" t="s">
        <v>32</v>
      </c>
      <c r="O5454" t="s">
        <v>33</v>
      </c>
      <c r="P5454" t="s">
        <v>34</v>
      </c>
    </row>
    <row r="5455" spans="12:19" x14ac:dyDescent="0.25">
      <c r="L5455" t="str">
        <f t="shared" si="330"/>
        <v/>
      </c>
      <c r="M5455" t="str">
        <f t="shared" si="329"/>
        <v/>
      </c>
      <c r="N5455" t="e">
        <f>COS(RADIANS(M5455))</f>
        <v>#VALUE!</v>
      </c>
      <c r="O5455" t="str">
        <f>IFERROR(-COS(RADIANS(DEGREES(ASIN(((SIN(RADIANS(M5455)))*$C$26)/(SQRT((((SIN(RADIANS(M5455)))*$C$26)^2)+(($C$22-$C$25-(((SIN(RADIANS(90-M5455)))*$C$26))-$C$23)^2))))))),"")</f>
        <v/>
      </c>
      <c r="P5455" t="e">
        <f>N5455</f>
        <v>#VALUE!</v>
      </c>
      <c r="R5455">
        <v>0</v>
      </c>
    </row>
    <row r="5456" spans="12:19" x14ac:dyDescent="0.25">
      <c r="L5456" t="str">
        <f t="shared" si="330"/>
        <v/>
      </c>
      <c r="M5456" t="str">
        <f t="shared" si="329"/>
        <v/>
      </c>
      <c r="N5456" t="e">
        <f>SIN(RADIANS(M5455))</f>
        <v>#VALUE!</v>
      </c>
      <c r="O5456" t="e">
        <f>SIN(RADIANS(DEGREES(ASIN(((SIN(RADIANS(M5455)))*$C$26)/(SQRT((((SIN(RADIANS(M5455)))*$C$26)^2)+(($C$22-$C$25-(((SIN(RADIANS(90-M5455)))*$C$26))-$C$23)^2)))))))</f>
        <v>#VALUE!</v>
      </c>
      <c r="P5456" t="e">
        <f>N5456</f>
        <v>#VALUE!</v>
      </c>
      <c r="R5456">
        <f>$C$6</f>
        <v>1333.5</v>
      </c>
    </row>
    <row r="5457" spans="12:19" x14ac:dyDescent="0.25">
      <c r="L5457" t="str">
        <f t="shared" si="330"/>
        <v/>
      </c>
      <c r="M5457" t="str">
        <f t="shared" si="329"/>
        <v/>
      </c>
      <c r="N5457">
        <v>0</v>
      </c>
      <c r="O5457" t="e">
        <f>$C$23*O5456</f>
        <v>#VALUE!</v>
      </c>
      <c r="P5457" t="e">
        <f>$C$22*P5456</f>
        <v>#VALUE!</v>
      </c>
      <c r="R5457">
        <f>$C$20*$C$6</f>
        <v>25325.832000000002</v>
      </c>
    </row>
    <row r="5458" spans="12:19" x14ac:dyDescent="0.25">
      <c r="L5458" t="str">
        <f t="shared" si="330"/>
        <v/>
      </c>
      <c r="M5458" t="str">
        <f t="shared" si="329"/>
        <v/>
      </c>
    </row>
    <row r="5459" spans="12:19" x14ac:dyDescent="0.25">
      <c r="L5459" t="str">
        <f t="shared" si="330"/>
        <v/>
      </c>
      <c r="M5459" t="str">
        <f t="shared" si="329"/>
        <v/>
      </c>
      <c r="N5459" t="e">
        <f t="array" ref="N5459:P5461">MINVERSE(N5455:P5457)</f>
        <v>#VALUE!</v>
      </c>
      <c r="O5459" t="e">
        <v>#VALUE!</v>
      </c>
      <c r="P5459" t="e">
        <v>#VALUE!</v>
      </c>
      <c r="R5459" t="e">
        <f t="array" ref="R5459:R5461">MMULT(N5459:P5461,R5455:R5457)</f>
        <v>#VALUE!</v>
      </c>
      <c r="S5459" t="s">
        <v>35</v>
      </c>
    </row>
    <row r="5460" spans="12:19" x14ac:dyDescent="0.25">
      <c r="L5460" t="str">
        <f t="shared" si="330"/>
        <v/>
      </c>
      <c r="M5460" t="str">
        <f t="shared" si="329"/>
        <v/>
      </c>
      <c r="N5460" t="e">
        <v>#VALUE!</v>
      </c>
      <c r="O5460" t="e">
        <v>#VALUE!</v>
      </c>
      <c r="P5460" t="e">
        <v>#VALUE!</v>
      </c>
      <c r="R5460" t="e">
        <v>#VALUE!</v>
      </c>
      <c r="S5460" t="s">
        <v>35</v>
      </c>
    </row>
    <row r="5461" spans="12:19" x14ac:dyDescent="0.25">
      <c r="L5461" t="str">
        <f t="shared" si="330"/>
        <v/>
      </c>
      <c r="M5461" t="str">
        <f t="shared" si="329"/>
        <v/>
      </c>
      <c r="N5461" t="e">
        <v>#VALUE!</v>
      </c>
      <c r="O5461" t="e">
        <v>#VALUE!</v>
      </c>
      <c r="P5461" t="e">
        <v>#VALUE!</v>
      </c>
      <c r="R5461" t="e">
        <v>#VALUE!</v>
      </c>
      <c r="S5461" t="s">
        <v>35</v>
      </c>
    </row>
    <row r="5462" spans="12:19" x14ac:dyDescent="0.25">
      <c r="L5462" t="str">
        <f t="shared" si="330"/>
        <v/>
      </c>
      <c r="M5462" t="str">
        <f t="shared" si="329"/>
        <v/>
      </c>
    </row>
    <row r="5463" spans="12:19" x14ac:dyDescent="0.25">
      <c r="L5463" t="str">
        <f t="shared" si="330"/>
        <v/>
      </c>
      <c r="M5463" t="str">
        <f t="shared" si="329"/>
        <v/>
      </c>
    </row>
    <row r="5464" spans="12:19" x14ac:dyDescent="0.25">
      <c r="L5464" t="str">
        <f t="shared" si="330"/>
        <v/>
      </c>
      <c r="M5464" t="str">
        <f t="shared" si="329"/>
        <v/>
      </c>
      <c r="N5464" t="s">
        <v>32</v>
      </c>
      <c r="O5464" t="s">
        <v>33</v>
      </c>
      <c r="P5464" t="s">
        <v>34</v>
      </c>
    </row>
    <row r="5465" spans="12:19" x14ac:dyDescent="0.25">
      <c r="L5465" t="str">
        <f t="shared" si="330"/>
        <v/>
      </c>
      <c r="M5465" t="str">
        <f t="shared" si="329"/>
        <v/>
      </c>
      <c r="N5465" t="e">
        <f>COS(RADIANS(M5465))</f>
        <v>#VALUE!</v>
      </c>
      <c r="O5465" t="str">
        <f>IFERROR(-COS(RADIANS(DEGREES(ASIN(((SIN(RADIANS(M5465)))*$C$26)/(SQRT((((SIN(RADIANS(M5465)))*$C$26)^2)+(($C$22-$C$25-(((SIN(RADIANS(90-M5465)))*$C$26))-$C$23)^2))))))),"")</f>
        <v/>
      </c>
      <c r="P5465" t="e">
        <f>N5465</f>
        <v>#VALUE!</v>
      </c>
      <c r="R5465">
        <v>0</v>
      </c>
    </row>
    <row r="5466" spans="12:19" x14ac:dyDescent="0.25">
      <c r="L5466" t="str">
        <f t="shared" si="330"/>
        <v/>
      </c>
      <c r="M5466" t="str">
        <f t="shared" si="329"/>
        <v/>
      </c>
      <c r="N5466" t="e">
        <f>SIN(RADIANS(M5465))</f>
        <v>#VALUE!</v>
      </c>
      <c r="O5466" t="e">
        <f>SIN(RADIANS(DEGREES(ASIN(((SIN(RADIANS(M5465)))*$C$26)/(SQRT((((SIN(RADIANS(M5465)))*$C$26)^2)+(($C$22-$C$25-(((SIN(RADIANS(90-M5465)))*$C$26))-$C$23)^2)))))))</f>
        <v>#VALUE!</v>
      </c>
      <c r="P5466" t="e">
        <f>N5466</f>
        <v>#VALUE!</v>
      </c>
      <c r="R5466">
        <f>$C$6</f>
        <v>1333.5</v>
      </c>
    </row>
    <row r="5467" spans="12:19" x14ac:dyDescent="0.25">
      <c r="L5467" t="str">
        <f t="shared" si="330"/>
        <v/>
      </c>
      <c r="M5467" t="str">
        <f t="shared" si="329"/>
        <v/>
      </c>
      <c r="N5467">
        <v>0</v>
      </c>
      <c r="O5467" t="e">
        <f>$C$23*O5466</f>
        <v>#VALUE!</v>
      </c>
      <c r="P5467" t="e">
        <f>$C$22*P5466</f>
        <v>#VALUE!</v>
      </c>
      <c r="R5467">
        <f>$C$20*$C$6</f>
        <v>25325.832000000002</v>
      </c>
    </row>
    <row r="5468" spans="12:19" x14ac:dyDescent="0.25">
      <c r="L5468" t="str">
        <f t="shared" si="330"/>
        <v/>
      </c>
      <c r="M5468" t="str">
        <f t="shared" si="329"/>
        <v/>
      </c>
    </row>
    <row r="5469" spans="12:19" x14ac:dyDescent="0.25">
      <c r="L5469" t="str">
        <f t="shared" si="330"/>
        <v/>
      </c>
      <c r="M5469" t="str">
        <f t="shared" si="329"/>
        <v/>
      </c>
      <c r="N5469" t="e">
        <f t="array" ref="N5469:P5471">MINVERSE(N5465:P5467)</f>
        <v>#VALUE!</v>
      </c>
      <c r="O5469" t="e">
        <v>#VALUE!</v>
      </c>
      <c r="P5469" t="e">
        <v>#VALUE!</v>
      </c>
      <c r="R5469" t="e">
        <f t="array" ref="R5469:R5471">MMULT(N5469:P5471,R5465:R5467)</f>
        <v>#VALUE!</v>
      </c>
      <c r="S5469" t="s">
        <v>35</v>
      </c>
    </row>
    <row r="5470" spans="12:19" x14ac:dyDescent="0.25">
      <c r="L5470" t="str">
        <f t="shared" si="330"/>
        <v/>
      </c>
      <c r="M5470" t="str">
        <f t="shared" si="329"/>
        <v/>
      </c>
      <c r="N5470" t="e">
        <v>#VALUE!</v>
      </c>
      <c r="O5470" t="e">
        <v>#VALUE!</v>
      </c>
      <c r="P5470" t="e">
        <v>#VALUE!</v>
      </c>
      <c r="R5470" t="e">
        <v>#VALUE!</v>
      </c>
      <c r="S5470" t="s">
        <v>35</v>
      </c>
    </row>
    <row r="5471" spans="12:19" x14ac:dyDescent="0.25">
      <c r="L5471" t="str">
        <f t="shared" si="330"/>
        <v/>
      </c>
      <c r="M5471" t="str">
        <f t="shared" si="329"/>
        <v/>
      </c>
      <c r="N5471" t="e">
        <v>#VALUE!</v>
      </c>
      <c r="O5471" t="e">
        <v>#VALUE!</v>
      </c>
      <c r="P5471" t="e">
        <v>#VALUE!</v>
      </c>
      <c r="R5471" t="e">
        <v>#VALUE!</v>
      </c>
      <c r="S5471" t="s">
        <v>35</v>
      </c>
    </row>
    <row r="5472" spans="12:19" x14ac:dyDescent="0.25">
      <c r="L5472" t="str">
        <f t="shared" si="330"/>
        <v/>
      </c>
      <c r="M5472" t="str">
        <f t="shared" si="329"/>
        <v/>
      </c>
    </row>
    <row r="5473" spans="12:19" x14ac:dyDescent="0.25">
      <c r="L5473" t="str">
        <f t="shared" si="330"/>
        <v/>
      </c>
      <c r="M5473" t="str">
        <f t="shared" si="329"/>
        <v/>
      </c>
    </row>
    <row r="5474" spans="12:19" x14ac:dyDescent="0.25">
      <c r="L5474" t="str">
        <f t="shared" si="330"/>
        <v/>
      </c>
      <c r="M5474" t="str">
        <f t="shared" si="329"/>
        <v/>
      </c>
      <c r="N5474" t="s">
        <v>32</v>
      </c>
      <c r="O5474" t="s">
        <v>33</v>
      </c>
      <c r="P5474" t="s">
        <v>34</v>
      </c>
    </row>
    <row r="5475" spans="12:19" x14ac:dyDescent="0.25">
      <c r="L5475" t="str">
        <f t="shared" si="330"/>
        <v/>
      </c>
      <c r="M5475" t="str">
        <f t="shared" ref="M5475:M5538" si="331">IF(M5465="","",IF(((M5465+$O$61)&gt;=$O$49+($O$61/2)),"",(M5465+$O$61)))</f>
        <v/>
      </c>
      <c r="N5475" t="e">
        <f>COS(RADIANS(M5475))</f>
        <v>#VALUE!</v>
      </c>
      <c r="O5475" t="str">
        <f>IFERROR(-COS(RADIANS(DEGREES(ASIN(((SIN(RADIANS(M5475)))*$C$26)/(SQRT((((SIN(RADIANS(M5475)))*$C$26)^2)+(($C$22-$C$25-(((SIN(RADIANS(90-M5475)))*$C$26))-$C$23)^2))))))),"")</f>
        <v/>
      </c>
      <c r="P5475" t="e">
        <f>N5475</f>
        <v>#VALUE!</v>
      </c>
      <c r="R5475">
        <v>0</v>
      </c>
    </row>
    <row r="5476" spans="12:19" x14ac:dyDescent="0.25">
      <c r="L5476" t="str">
        <f t="shared" si="330"/>
        <v/>
      </c>
      <c r="M5476" t="str">
        <f t="shared" si="331"/>
        <v/>
      </c>
      <c r="N5476" t="e">
        <f>SIN(RADIANS(M5475))</f>
        <v>#VALUE!</v>
      </c>
      <c r="O5476" t="e">
        <f>SIN(RADIANS(DEGREES(ASIN(((SIN(RADIANS(M5475)))*$C$26)/(SQRT((((SIN(RADIANS(M5475)))*$C$26)^2)+(($C$22-$C$25-(((SIN(RADIANS(90-M5475)))*$C$26))-$C$23)^2)))))))</f>
        <v>#VALUE!</v>
      </c>
      <c r="P5476" t="e">
        <f>N5476</f>
        <v>#VALUE!</v>
      </c>
      <c r="R5476">
        <f>$C$6</f>
        <v>1333.5</v>
      </c>
    </row>
    <row r="5477" spans="12:19" x14ac:dyDescent="0.25">
      <c r="L5477" t="str">
        <f t="shared" si="330"/>
        <v/>
      </c>
      <c r="M5477" t="str">
        <f t="shared" si="331"/>
        <v/>
      </c>
      <c r="N5477">
        <v>0</v>
      </c>
      <c r="O5477" t="e">
        <f>$C$23*O5476</f>
        <v>#VALUE!</v>
      </c>
      <c r="P5477" t="e">
        <f>$C$22*P5476</f>
        <v>#VALUE!</v>
      </c>
      <c r="R5477">
        <f>$C$20*$C$6</f>
        <v>25325.832000000002</v>
      </c>
    </row>
    <row r="5478" spans="12:19" x14ac:dyDescent="0.25">
      <c r="L5478" t="str">
        <f t="shared" si="330"/>
        <v/>
      </c>
      <c r="M5478" t="str">
        <f t="shared" si="331"/>
        <v/>
      </c>
    </row>
    <row r="5479" spans="12:19" x14ac:dyDescent="0.25">
      <c r="L5479" t="str">
        <f t="shared" si="330"/>
        <v/>
      </c>
      <c r="M5479" t="str">
        <f t="shared" si="331"/>
        <v/>
      </c>
      <c r="N5479" t="e">
        <f t="array" ref="N5479:P5481">MINVERSE(N5475:P5477)</f>
        <v>#VALUE!</v>
      </c>
      <c r="O5479" t="e">
        <v>#VALUE!</v>
      </c>
      <c r="P5479" t="e">
        <v>#VALUE!</v>
      </c>
      <c r="R5479" t="e">
        <f t="array" ref="R5479:R5481">MMULT(N5479:P5481,R5475:R5477)</f>
        <v>#VALUE!</v>
      </c>
      <c r="S5479" t="s">
        <v>35</v>
      </c>
    </row>
    <row r="5480" spans="12:19" x14ac:dyDescent="0.25">
      <c r="L5480" t="str">
        <f t="shared" si="330"/>
        <v/>
      </c>
      <c r="M5480" t="str">
        <f t="shared" si="331"/>
        <v/>
      </c>
      <c r="N5480" t="e">
        <v>#VALUE!</v>
      </c>
      <c r="O5480" t="e">
        <v>#VALUE!</v>
      </c>
      <c r="P5480" t="e">
        <v>#VALUE!</v>
      </c>
      <c r="R5480" t="e">
        <v>#VALUE!</v>
      </c>
      <c r="S5480" t="s">
        <v>35</v>
      </c>
    </row>
    <row r="5481" spans="12:19" x14ac:dyDescent="0.25">
      <c r="L5481" t="str">
        <f t="shared" si="330"/>
        <v/>
      </c>
      <c r="M5481" t="str">
        <f t="shared" si="331"/>
        <v/>
      </c>
      <c r="N5481" t="e">
        <v>#VALUE!</v>
      </c>
      <c r="O5481" t="e">
        <v>#VALUE!</v>
      </c>
      <c r="P5481" t="e">
        <v>#VALUE!</v>
      </c>
      <c r="R5481" t="e">
        <v>#VALUE!</v>
      </c>
      <c r="S5481" t="s">
        <v>35</v>
      </c>
    </row>
    <row r="5482" spans="12:19" x14ac:dyDescent="0.25">
      <c r="L5482" t="str">
        <f t="shared" si="330"/>
        <v/>
      </c>
      <c r="M5482" t="str">
        <f t="shared" si="331"/>
        <v/>
      </c>
    </row>
    <row r="5483" spans="12:19" x14ac:dyDescent="0.25">
      <c r="L5483" t="str">
        <f t="shared" si="330"/>
        <v/>
      </c>
      <c r="M5483" t="str">
        <f t="shared" si="331"/>
        <v/>
      </c>
    </row>
    <row r="5484" spans="12:19" x14ac:dyDescent="0.25">
      <c r="L5484" t="str">
        <f t="shared" si="330"/>
        <v/>
      </c>
      <c r="M5484" t="str">
        <f t="shared" si="331"/>
        <v/>
      </c>
      <c r="N5484" t="s">
        <v>32</v>
      </c>
      <c r="O5484" t="s">
        <v>33</v>
      </c>
      <c r="P5484" t="s">
        <v>34</v>
      </c>
    </row>
    <row r="5485" spans="12:19" x14ac:dyDescent="0.25">
      <c r="L5485" t="str">
        <f t="shared" si="330"/>
        <v/>
      </c>
      <c r="M5485" t="str">
        <f t="shared" si="331"/>
        <v/>
      </c>
      <c r="N5485" t="e">
        <f>COS(RADIANS(M5485))</f>
        <v>#VALUE!</v>
      </c>
      <c r="O5485" t="str">
        <f>IFERROR(-COS(RADIANS(DEGREES(ASIN(((SIN(RADIANS(M5485)))*$C$26)/(SQRT((((SIN(RADIANS(M5485)))*$C$26)^2)+(($C$22-$C$25-(((SIN(RADIANS(90-M5485)))*$C$26))-$C$23)^2))))))),"")</f>
        <v/>
      </c>
      <c r="P5485" t="e">
        <f>N5485</f>
        <v>#VALUE!</v>
      </c>
      <c r="R5485">
        <v>0</v>
      </c>
    </row>
    <row r="5486" spans="12:19" x14ac:dyDescent="0.25">
      <c r="L5486" t="str">
        <f t="shared" si="330"/>
        <v/>
      </c>
      <c r="M5486" t="str">
        <f t="shared" si="331"/>
        <v/>
      </c>
      <c r="N5486" t="e">
        <f>SIN(RADIANS(M5485))</f>
        <v>#VALUE!</v>
      </c>
      <c r="O5486" t="e">
        <f>SIN(RADIANS(DEGREES(ASIN(((SIN(RADIANS(M5485)))*$C$26)/(SQRT((((SIN(RADIANS(M5485)))*$C$26)^2)+(($C$22-$C$25-(((SIN(RADIANS(90-M5485)))*$C$26))-$C$23)^2)))))))</f>
        <v>#VALUE!</v>
      </c>
      <c r="P5486" t="e">
        <f>N5486</f>
        <v>#VALUE!</v>
      </c>
      <c r="R5486">
        <f>$C$6</f>
        <v>1333.5</v>
      </c>
    </row>
    <row r="5487" spans="12:19" x14ac:dyDescent="0.25">
      <c r="L5487" t="str">
        <f t="shared" si="330"/>
        <v/>
      </c>
      <c r="M5487" t="str">
        <f t="shared" si="331"/>
        <v/>
      </c>
      <c r="N5487">
        <v>0</v>
      </c>
      <c r="O5487" t="e">
        <f>$C$23*O5486</f>
        <v>#VALUE!</v>
      </c>
      <c r="P5487" t="e">
        <f>$C$22*P5486</f>
        <v>#VALUE!</v>
      </c>
      <c r="R5487">
        <f>$C$20*$C$6</f>
        <v>25325.832000000002</v>
      </c>
    </row>
    <row r="5488" spans="12:19" x14ac:dyDescent="0.25">
      <c r="L5488" t="str">
        <f t="shared" si="330"/>
        <v/>
      </c>
      <c r="M5488" t="str">
        <f t="shared" si="331"/>
        <v/>
      </c>
    </row>
    <row r="5489" spans="12:19" x14ac:dyDescent="0.25">
      <c r="L5489" t="str">
        <f t="shared" si="330"/>
        <v/>
      </c>
      <c r="M5489" t="str">
        <f t="shared" si="331"/>
        <v/>
      </c>
      <c r="N5489" t="e">
        <f t="array" ref="N5489:P5491">MINVERSE(N5485:P5487)</f>
        <v>#VALUE!</v>
      </c>
      <c r="O5489" t="e">
        <v>#VALUE!</v>
      </c>
      <c r="P5489" t="e">
        <v>#VALUE!</v>
      </c>
      <c r="R5489" t="e">
        <f t="array" ref="R5489:R5491">MMULT(N5489:P5491,R5485:R5487)</f>
        <v>#VALUE!</v>
      </c>
      <c r="S5489" t="s">
        <v>35</v>
      </c>
    </row>
    <row r="5490" spans="12:19" x14ac:dyDescent="0.25">
      <c r="L5490" t="str">
        <f t="shared" si="330"/>
        <v/>
      </c>
      <c r="M5490" t="str">
        <f t="shared" si="331"/>
        <v/>
      </c>
      <c r="N5490" t="e">
        <v>#VALUE!</v>
      </c>
      <c r="O5490" t="e">
        <v>#VALUE!</v>
      </c>
      <c r="P5490" t="e">
        <v>#VALUE!</v>
      </c>
      <c r="R5490" t="e">
        <v>#VALUE!</v>
      </c>
      <c r="S5490" t="s">
        <v>35</v>
      </c>
    </row>
    <row r="5491" spans="12:19" x14ac:dyDescent="0.25">
      <c r="L5491" t="str">
        <f t="shared" si="330"/>
        <v/>
      </c>
      <c r="M5491" t="str">
        <f t="shared" si="331"/>
        <v/>
      </c>
      <c r="N5491" t="e">
        <v>#VALUE!</v>
      </c>
      <c r="O5491" t="e">
        <v>#VALUE!</v>
      </c>
      <c r="P5491" t="e">
        <v>#VALUE!</v>
      </c>
      <c r="R5491" t="e">
        <v>#VALUE!</v>
      </c>
      <c r="S5491" t="s">
        <v>35</v>
      </c>
    </row>
    <row r="5492" spans="12:19" x14ac:dyDescent="0.25">
      <c r="L5492" t="str">
        <f t="shared" si="330"/>
        <v/>
      </c>
      <c r="M5492" t="str">
        <f t="shared" si="331"/>
        <v/>
      </c>
    </row>
    <row r="5493" spans="12:19" x14ac:dyDescent="0.25">
      <c r="L5493" t="str">
        <f t="shared" si="330"/>
        <v/>
      </c>
      <c r="M5493" t="str">
        <f t="shared" si="331"/>
        <v/>
      </c>
    </row>
    <row r="5494" spans="12:19" x14ac:dyDescent="0.25">
      <c r="L5494" t="str">
        <f t="shared" si="330"/>
        <v/>
      </c>
      <c r="M5494" t="str">
        <f t="shared" si="331"/>
        <v/>
      </c>
      <c r="N5494" t="s">
        <v>32</v>
      </c>
      <c r="O5494" t="s">
        <v>33</v>
      </c>
      <c r="P5494" t="s">
        <v>34</v>
      </c>
    </row>
    <row r="5495" spans="12:19" x14ac:dyDescent="0.25">
      <c r="L5495" t="str">
        <f t="shared" si="330"/>
        <v/>
      </c>
      <c r="M5495" t="str">
        <f t="shared" si="331"/>
        <v/>
      </c>
      <c r="N5495" t="e">
        <f>COS(RADIANS(M5495))</f>
        <v>#VALUE!</v>
      </c>
      <c r="O5495" t="str">
        <f>IFERROR(-COS(RADIANS(DEGREES(ASIN(((SIN(RADIANS(M5495)))*$C$26)/(SQRT((((SIN(RADIANS(M5495)))*$C$26)^2)+(($C$22-$C$25-(((SIN(RADIANS(90-M5495)))*$C$26))-$C$23)^2))))))),"")</f>
        <v/>
      </c>
      <c r="P5495" t="e">
        <f>N5495</f>
        <v>#VALUE!</v>
      </c>
      <c r="R5495">
        <v>0</v>
      </c>
    </row>
    <row r="5496" spans="12:19" x14ac:dyDescent="0.25">
      <c r="L5496" t="str">
        <f t="shared" si="330"/>
        <v/>
      </c>
      <c r="M5496" t="str">
        <f t="shared" si="331"/>
        <v/>
      </c>
      <c r="N5496" t="e">
        <f>SIN(RADIANS(M5495))</f>
        <v>#VALUE!</v>
      </c>
      <c r="O5496" t="e">
        <f>SIN(RADIANS(DEGREES(ASIN(((SIN(RADIANS(M5495)))*$C$26)/(SQRT((((SIN(RADIANS(M5495)))*$C$26)^2)+(($C$22-$C$25-(((SIN(RADIANS(90-M5495)))*$C$26))-$C$23)^2)))))))</f>
        <v>#VALUE!</v>
      </c>
      <c r="P5496" t="e">
        <f>N5496</f>
        <v>#VALUE!</v>
      </c>
      <c r="R5496">
        <f>$C$6</f>
        <v>1333.5</v>
      </c>
    </row>
    <row r="5497" spans="12:19" x14ac:dyDescent="0.25">
      <c r="L5497" t="str">
        <f t="shared" si="330"/>
        <v/>
      </c>
      <c r="M5497" t="str">
        <f t="shared" si="331"/>
        <v/>
      </c>
      <c r="N5497">
        <v>0</v>
      </c>
      <c r="O5497" t="e">
        <f>$C$23*O5496</f>
        <v>#VALUE!</v>
      </c>
      <c r="P5497" t="e">
        <f>$C$22*P5496</f>
        <v>#VALUE!</v>
      </c>
      <c r="R5497">
        <f>$C$20*$C$6</f>
        <v>25325.832000000002</v>
      </c>
    </row>
    <row r="5498" spans="12:19" x14ac:dyDescent="0.25">
      <c r="L5498" t="str">
        <f t="shared" si="330"/>
        <v/>
      </c>
      <c r="M5498" t="str">
        <f t="shared" si="331"/>
        <v/>
      </c>
    </row>
    <row r="5499" spans="12:19" x14ac:dyDescent="0.25">
      <c r="L5499" t="str">
        <f t="shared" si="330"/>
        <v/>
      </c>
      <c r="M5499" t="str">
        <f t="shared" si="331"/>
        <v/>
      </c>
      <c r="N5499" t="e">
        <f t="array" ref="N5499:P5501">MINVERSE(N5495:P5497)</f>
        <v>#VALUE!</v>
      </c>
      <c r="O5499" t="e">
        <v>#VALUE!</v>
      </c>
      <c r="P5499" t="e">
        <v>#VALUE!</v>
      </c>
      <c r="R5499" t="e">
        <f t="array" ref="R5499:R5501">MMULT(N5499:P5501,R5495:R5497)</f>
        <v>#VALUE!</v>
      </c>
      <c r="S5499" t="s">
        <v>35</v>
      </c>
    </row>
    <row r="5500" spans="12:19" x14ac:dyDescent="0.25">
      <c r="L5500" t="str">
        <f t="shared" si="330"/>
        <v/>
      </c>
      <c r="M5500" t="str">
        <f t="shared" si="331"/>
        <v/>
      </c>
      <c r="N5500" t="e">
        <v>#VALUE!</v>
      </c>
      <c r="O5500" t="e">
        <v>#VALUE!</v>
      </c>
      <c r="P5500" t="e">
        <v>#VALUE!</v>
      </c>
      <c r="R5500" t="e">
        <v>#VALUE!</v>
      </c>
      <c r="S5500" t="s">
        <v>35</v>
      </c>
    </row>
    <row r="5501" spans="12:19" x14ac:dyDescent="0.25">
      <c r="L5501" t="str">
        <f t="shared" si="330"/>
        <v/>
      </c>
      <c r="M5501" t="str">
        <f t="shared" si="331"/>
        <v/>
      </c>
      <c r="N5501" t="e">
        <v>#VALUE!</v>
      </c>
      <c r="O5501" t="e">
        <v>#VALUE!</v>
      </c>
      <c r="P5501" t="e">
        <v>#VALUE!</v>
      </c>
      <c r="R5501" t="e">
        <v>#VALUE!</v>
      </c>
      <c r="S5501" t="s">
        <v>35</v>
      </c>
    </row>
    <row r="5502" spans="12:19" x14ac:dyDescent="0.25">
      <c r="L5502" t="str">
        <f t="shared" si="330"/>
        <v/>
      </c>
      <c r="M5502" t="str">
        <f t="shared" si="331"/>
        <v/>
      </c>
    </row>
    <row r="5503" spans="12:19" x14ac:dyDescent="0.25">
      <c r="L5503" t="str">
        <f t="shared" si="330"/>
        <v/>
      </c>
      <c r="M5503" t="str">
        <f t="shared" si="331"/>
        <v/>
      </c>
    </row>
    <row r="5504" spans="12:19" x14ac:dyDescent="0.25">
      <c r="L5504" t="str">
        <f t="shared" si="330"/>
        <v/>
      </c>
      <c r="M5504" t="str">
        <f t="shared" si="331"/>
        <v/>
      </c>
      <c r="N5504" t="s">
        <v>32</v>
      </c>
      <c r="O5504" t="s">
        <v>33</v>
      </c>
      <c r="P5504" t="s">
        <v>34</v>
      </c>
    </row>
    <row r="5505" spans="12:19" x14ac:dyDescent="0.25">
      <c r="L5505" t="str">
        <f t="shared" si="330"/>
        <v/>
      </c>
      <c r="M5505" t="str">
        <f t="shared" si="331"/>
        <v/>
      </c>
      <c r="N5505" t="e">
        <f>COS(RADIANS(M5505))</f>
        <v>#VALUE!</v>
      </c>
      <c r="O5505" t="str">
        <f>IFERROR(-COS(RADIANS(DEGREES(ASIN(((SIN(RADIANS(M5505)))*$C$26)/(SQRT((((SIN(RADIANS(M5505)))*$C$26)^2)+(($C$22-$C$25-(((SIN(RADIANS(90-M5505)))*$C$26))-$C$23)^2))))))),"")</f>
        <v/>
      </c>
      <c r="P5505" t="e">
        <f>N5505</f>
        <v>#VALUE!</v>
      </c>
      <c r="R5505">
        <v>0</v>
      </c>
    </row>
    <row r="5506" spans="12:19" x14ac:dyDescent="0.25">
      <c r="L5506" t="str">
        <f t="shared" si="330"/>
        <v/>
      </c>
      <c r="M5506" t="str">
        <f t="shared" si="331"/>
        <v/>
      </c>
      <c r="N5506" t="e">
        <f>SIN(RADIANS(M5505))</f>
        <v>#VALUE!</v>
      </c>
      <c r="O5506" t="e">
        <f>SIN(RADIANS(DEGREES(ASIN(((SIN(RADIANS(M5505)))*$C$26)/(SQRT((((SIN(RADIANS(M5505)))*$C$26)^2)+(($C$22-$C$25-(((SIN(RADIANS(90-M5505)))*$C$26))-$C$23)^2)))))))</f>
        <v>#VALUE!</v>
      </c>
      <c r="P5506" t="e">
        <f>N5506</f>
        <v>#VALUE!</v>
      </c>
      <c r="R5506">
        <f>$C$6</f>
        <v>1333.5</v>
      </c>
    </row>
    <row r="5507" spans="12:19" x14ac:dyDescent="0.25">
      <c r="L5507" t="str">
        <f t="shared" si="330"/>
        <v/>
      </c>
      <c r="M5507" t="str">
        <f t="shared" si="331"/>
        <v/>
      </c>
      <c r="N5507">
        <v>0</v>
      </c>
      <c r="O5507" t="e">
        <f>$C$23*O5506</f>
        <v>#VALUE!</v>
      </c>
      <c r="P5507" t="e">
        <f>$C$22*P5506</f>
        <v>#VALUE!</v>
      </c>
      <c r="R5507">
        <f>$C$20*$C$6</f>
        <v>25325.832000000002</v>
      </c>
    </row>
    <row r="5508" spans="12:19" x14ac:dyDescent="0.25">
      <c r="L5508" t="str">
        <f t="shared" si="330"/>
        <v/>
      </c>
      <c r="M5508" t="str">
        <f t="shared" si="331"/>
        <v/>
      </c>
    </row>
    <row r="5509" spans="12:19" x14ac:dyDescent="0.25">
      <c r="L5509" t="str">
        <f t="shared" si="330"/>
        <v/>
      </c>
      <c r="M5509" t="str">
        <f t="shared" si="331"/>
        <v/>
      </c>
      <c r="N5509" t="e">
        <f t="array" ref="N5509:P5511">MINVERSE(N5505:P5507)</f>
        <v>#VALUE!</v>
      </c>
      <c r="O5509" t="e">
        <v>#VALUE!</v>
      </c>
      <c r="P5509" t="e">
        <v>#VALUE!</v>
      </c>
      <c r="R5509" t="e">
        <f t="array" ref="R5509:R5511">MMULT(N5509:P5511,R5505:R5507)</f>
        <v>#VALUE!</v>
      </c>
      <c r="S5509" t="s">
        <v>35</v>
      </c>
    </row>
    <row r="5510" spans="12:19" x14ac:dyDescent="0.25">
      <c r="L5510" t="str">
        <f t="shared" si="330"/>
        <v/>
      </c>
      <c r="M5510" t="str">
        <f t="shared" si="331"/>
        <v/>
      </c>
      <c r="N5510" t="e">
        <v>#VALUE!</v>
      </c>
      <c r="O5510" t="e">
        <v>#VALUE!</v>
      </c>
      <c r="P5510" t="e">
        <v>#VALUE!</v>
      </c>
      <c r="R5510" t="e">
        <v>#VALUE!</v>
      </c>
      <c r="S5510" t="s">
        <v>35</v>
      </c>
    </row>
    <row r="5511" spans="12:19" x14ac:dyDescent="0.25">
      <c r="L5511" t="str">
        <f t="shared" si="330"/>
        <v/>
      </c>
      <c r="M5511" t="str">
        <f t="shared" si="331"/>
        <v/>
      </c>
      <c r="N5511" t="e">
        <v>#VALUE!</v>
      </c>
      <c r="O5511" t="e">
        <v>#VALUE!</v>
      </c>
      <c r="P5511" t="e">
        <v>#VALUE!</v>
      </c>
      <c r="R5511" t="e">
        <v>#VALUE!</v>
      </c>
      <c r="S5511" t="s">
        <v>35</v>
      </c>
    </row>
    <row r="5512" spans="12:19" x14ac:dyDescent="0.25">
      <c r="L5512" t="str">
        <f t="shared" si="330"/>
        <v/>
      </c>
      <c r="M5512" t="str">
        <f t="shared" si="331"/>
        <v/>
      </c>
    </row>
    <row r="5513" spans="12:19" x14ac:dyDescent="0.25">
      <c r="L5513" t="str">
        <f t="shared" si="330"/>
        <v/>
      </c>
      <c r="M5513" t="str">
        <f t="shared" si="331"/>
        <v/>
      </c>
    </row>
    <row r="5514" spans="12:19" x14ac:dyDescent="0.25">
      <c r="L5514" t="str">
        <f t="shared" si="330"/>
        <v/>
      </c>
      <c r="M5514" t="str">
        <f t="shared" si="331"/>
        <v/>
      </c>
      <c r="N5514" t="s">
        <v>32</v>
      </c>
      <c r="O5514" t="s">
        <v>33</v>
      </c>
      <c r="P5514" t="s">
        <v>34</v>
      </c>
    </row>
    <row r="5515" spans="12:19" x14ac:dyDescent="0.25">
      <c r="L5515" t="str">
        <f t="shared" si="330"/>
        <v/>
      </c>
      <c r="M5515" t="str">
        <f t="shared" si="331"/>
        <v/>
      </c>
      <c r="N5515" t="e">
        <f>COS(RADIANS(M5515))</f>
        <v>#VALUE!</v>
      </c>
      <c r="O5515" t="str">
        <f>IFERROR(-COS(RADIANS(DEGREES(ASIN(((SIN(RADIANS(M5515)))*$C$26)/(SQRT((((SIN(RADIANS(M5515)))*$C$26)^2)+(($C$22-$C$25-(((SIN(RADIANS(90-M5515)))*$C$26))-$C$23)^2))))))),"")</f>
        <v/>
      </c>
      <c r="P5515" t="e">
        <f>N5515</f>
        <v>#VALUE!</v>
      </c>
      <c r="R5515">
        <v>0</v>
      </c>
    </row>
    <row r="5516" spans="12:19" x14ac:dyDescent="0.25">
      <c r="L5516" t="str">
        <f t="shared" ref="L5516:L5579" si="332">IF(M5516="","",L5506+1)</f>
        <v/>
      </c>
      <c r="M5516" t="str">
        <f t="shared" si="331"/>
        <v/>
      </c>
      <c r="N5516" t="e">
        <f>SIN(RADIANS(M5515))</f>
        <v>#VALUE!</v>
      </c>
      <c r="O5516" t="e">
        <f>SIN(RADIANS(DEGREES(ASIN(((SIN(RADIANS(M5515)))*$C$26)/(SQRT((((SIN(RADIANS(M5515)))*$C$26)^2)+(($C$22-$C$25-(((SIN(RADIANS(90-M5515)))*$C$26))-$C$23)^2)))))))</f>
        <v>#VALUE!</v>
      </c>
      <c r="P5516" t="e">
        <f>N5516</f>
        <v>#VALUE!</v>
      </c>
      <c r="R5516">
        <f>$C$6</f>
        <v>1333.5</v>
      </c>
    </row>
    <row r="5517" spans="12:19" x14ac:dyDescent="0.25">
      <c r="L5517" t="str">
        <f t="shared" si="332"/>
        <v/>
      </c>
      <c r="M5517" t="str">
        <f t="shared" si="331"/>
        <v/>
      </c>
      <c r="N5517">
        <v>0</v>
      </c>
      <c r="O5517" t="e">
        <f>$C$23*O5516</f>
        <v>#VALUE!</v>
      </c>
      <c r="P5517" t="e">
        <f>$C$22*P5516</f>
        <v>#VALUE!</v>
      </c>
      <c r="R5517">
        <f>$C$20*$C$6</f>
        <v>25325.832000000002</v>
      </c>
    </row>
    <row r="5518" spans="12:19" x14ac:dyDescent="0.25">
      <c r="L5518" t="str">
        <f t="shared" si="332"/>
        <v/>
      </c>
      <c r="M5518" t="str">
        <f t="shared" si="331"/>
        <v/>
      </c>
    </row>
    <row r="5519" spans="12:19" x14ac:dyDescent="0.25">
      <c r="L5519" t="str">
        <f t="shared" si="332"/>
        <v/>
      </c>
      <c r="M5519" t="str">
        <f t="shared" si="331"/>
        <v/>
      </c>
      <c r="N5519" t="e">
        <f t="array" ref="N5519:P5521">MINVERSE(N5515:P5517)</f>
        <v>#VALUE!</v>
      </c>
      <c r="O5519" t="e">
        <v>#VALUE!</v>
      </c>
      <c r="P5519" t="e">
        <v>#VALUE!</v>
      </c>
      <c r="R5519" t="e">
        <f t="array" ref="R5519:R5521">MMULT(N5519:P5521,R5515:R5517)</f>
        <v>#VALUE!</v>
      </c>
      <c r="S5519" t="s">
        <v>35</v>
      </c>
    </row>
    <row r="5520" spans="12:19" x14ac:dyDescent="0.25">
      <c r="L5520" t="str">
        <f t="shared" si="332"/>
        <v/>
      </c>
      <c r="M5520" t="str">
        <f t="shared" si="331"/>
        <v/>
      </c>
      <c r="N5520" t="e">
        <v>#VALUE!</v>
      </c>
      <c r="O5520" t="e">
        <v>#VALUE!</v>
      </c>
      <c r="P5520" t="e">
        <v>#VALUE!</v>
      </c>
      <c r="R5520" t="e">
        <v>#VALUE!</v>
      </c>
      <c r="S5520" t="s">
        <v>35</v>
      </c>
    </row>
    <row r="5521" spans="12:19" x14ac:dyDescent="0.25">
      <c r="L5521" t="str">
        <f t="shared" si="332"/>
        <v/>
      </c>
      <c r="M5521" t="str">
        <f t="shared" si="331"/>
        <v/>
      </c>
      <c r="N5521" t="e">
        <v>#VALUE!</v>
      </c>
      <c r="O5521" t="e">
        <v>#VALUE!</v>
      </c>
      <c r="P5521" t="e">
        <v>#VALUE!</v>
      </c>
      <c r="R5521" t="e">
        <v>#VALUE!</v>
      </c>
      <c r="S5521" t="s">
        <v>35</v>
      </c>
    </row>
    <row r="5522" spans="12:19" x14ac:dyDescent="0.25">
      <c r="L5522" t="str">
        <f t="shared" si="332"/>
        <v/>
      </c>
      <c r="M5522" t="str">
        <f t="shared" si="331"/>
        <v/>
      </c>
    </row>
    <row r="5523" spans="12:19" x14ac:dyDescent="0.25">
      <c r="L5523" t="str">
        <f t="shared" si="332"/>
        <v/>
      </c>
      <c r="M5523" t="str">
        <f t="shared" si="331"/>
        <v/>
      </c>
    </row>
    <row r="5524" spans="12:19" x14ac:dyDescent="0.25">
      <c r="L5524" t="str">
        <f t="shared" si="332"/>
        <v/>
      </c>
      <c r="M5524" t="str">
        <f t="shared" si="331"/>
        <v/>
      </c>
      <c r="N5524" t="s">
        <v>32</v>
      </c>
      <c r="O5524" t="s">
        <v>33</v>
      </c>
      <c r="P5524" t="s">
        <v>34</v>
      </c>
    </row>
    <row r="5525" spans="12:19" x14ac:dyDescent="0.25">
      <c r="L5525" t="str">
        <f t="shared" si="332"/>
        <v/>
      </c>
      <c r="M5525" t="str">
        <f t="shared" si="331"/>
        <v/>
      </c>
      <c r="N5525" t="e">
        <f>COS(RADIANS(M5525))</f>
        <v>#VALUE!</v>
      </c>
      <c r="O5525" t="str">
        <f>IFERROR(-COS(RADIANS(DEGREES(ASIN(((SIN(RADIANS(M5525)))*$C$26)/(SQRT((((SIN(RADIANS(M5525)))*$C$26)^2)+(($C$22-$C$25-(((SIN(RADIANS(90-M5525)))*$C$26))-$C$23)^2))))))),"")</f>
        <v/>
      </c>
      <c r="P5525" t="e">
        <f>N5525</f>
        <v>#VALUE!</v>
      </c>
      <c r="R5525">
        <v>0</v>
      </c>
    </row>
    <row r="5526" spans="12:19" x14ac:dyDescent="0.25">
      <c r="L5526" t="str">
        <f t="shared" si="332"/>
        <v/>
      </c>
      <c r="M5526" t="str">
        <f t="shared" si="331"/>
        <v/>
      </c>
      <c r="N5526" t="e">
        <f>SIN(RADIANS(M5525))</f>
        <v>#VALUE!</v>
      </c>
      <c r="O5526" t="e">
        <f>SIN(RADIANS(DEGREES(ASIN(((SIN(RADIANS(M5525)))*$C$26)/(SQRT((((SIN(RADIANS(M5525)))*$C$26)^2)+(($C$22-$C$25-(((SIN(RADIANS(90-M5525)))*$C$26))-$C$23)^2)))))))</f>
        <v>#VALUE!</v>
      </c>
      <c r="P5526" t="e">
        <f>N5526</f>
        <v>#VALUE!</v>
      </c>
      <c r="R5526">
        <f>$C$6</f>
        <v>1333.5</v>
      </c>
    </row>
    <row r="5527" spans="12:19" x14ac:dyDescent="0.25">
      <c r="L5527" t="str">
        <f t="shared" si="332"/>
        <v/>
      </c>
      <c r="M5527" t="str">
        <f t="shared" si="331"/>
        <v/>
      </c>
      <c r="N5527">
        <v>0</v>
      </c>
      <c r="O5527" t="e">
        <f>$C$23*O5526</f>
        <v>#VALUE!</v>
      </c>
      <c r="P5527" t="e">
        <f>$C$22*P5526</f>
        <v>#VALUE!</v>
      </c>
      <c r="R5527">
        <f>$C$20*$C$6</f>
        <v>25325.832000000002</v>
      </c>
    </row>
    <row r="5528" spans="12:19" x14ac:dyDescent="0.25">
      <c r="L5528" t="str">
        <f t="shared" si="332"/>
        <v/>
      </c>
      <c r="M5528" t="str">
        <f t="shared" si="331"/>
        <v/>
      </c>
    </row>
    <row r="5529" spans="12:19" x14ac:dyDescent="0.25">
      <c r="L5529" t="str">
        <f t="shared" si="332"/>
        <v/>
      </c>
      <c r="M5529" t="str">
        <f t="shared" si="331"/>
        <v/>
      </c>
      <c r="N5529" t="e">
        <f t="array" ref="N5529:P5531">MINVERSE(N5525:P5527)</f>
        <v>#VALUE!</v>
      </c>
      <c r="O5529" t="e">
        <v>#VALUE!</v>
      </c>
      <c r="P5529" t="e">
        <v>#VALUE!</v>
      </c>
      <c r="R5529" t="e">
        <f t="array" ref="R5529:R5531">MMULT(N5529:P5531,R5525:R5527)</f>
        <v>#VALUE!</v>
      </c>
      <c r="S5529" t="s">
        <v>35</v>
      </c>
    </row>
    <row r="5530" spans="12:19" x14ac:dyDescent="0.25">
      <c r="L5530" t="str">
        <f t="shared" si="332"/>
        <v/>
      </c>
      <c r="M5530" t="str">
        <f t="shared" si="331"/>
        <v/>
      </c>
      <c r="N5530" t="e">
        <v>#VALUE!</v>
      </c>
      <c r="O5530" t="e">
        <v>#VALUE!</v>
      </c>
      <c r="P5530" t="e">
        <v>#VALUE!</v>
      </c>
      <c r="R5530" t="e">
        <v>#VALUE!</v>
      </c>
      <c r="S5530" t="s">
        <v>35</v>
      </c>
    </row>
    <row r="5531" spans="12:19" x14ac:dyDescent="0.25">
      <c r="L5531" t="str">
        <f t="shared" si="332"/>
        <v/>
      </c>
      <c r="M5531" t="str">
        <f t="shared" si="331"/>
        <v/>
      </c>
      <c r="N5531" t="e">
        <v>#VALUE!</v>
      </c>
      <c r="O5531" t="e">
        <v>#VALUE!</v>
      </c>
      <c r="P5531" t="e">
        <v>#VALUE!</v>
      </c>
      <c r="R5531" t="e">
        <v>#VALUE!</v>
      </c>
      <c r="S5531" t="s">
        <v>35</v>
      </c>
    </row>
    <row r="5532" spans="12:19" x14ac:dyDescent="0.25">
      <c r="L5532" t="str">
        <f t="shared" si="332"/>
        <v/>
      </c>
      <c r="M5532" t="str">
        <f t="shared" si="331"/>
        <v/>
      </c>
    </row>
    <row r="5533" spans="12:19" x14ac:dyDescent="0.25">
      <c r="L5533" t="str">
        <f t="shared" si="332"/>
        <v/>
      </c>
      <c r="M5533" t="str">
        <f t="shared" si="331"/>
        <v/>
      </c>
    </row>
    <row r="5534" spans="12:19" x14ac:dyDescent="0.25">
      <c r="L5534" t="str">
        <f t="shared" si="332"/>
        <v/>
      </c>
      <c r="M5534" t="str">
        <f t="shared" si="331"/>
        <v/>
      </c>
      <c r="N5534" t="s">
        <v>32</v>
      </c>
      <c r="O5534" t="s">
        <v>33</v>
      </c>
      <c r="P5534" t="s">
        <v>34</v>
      </c>
    </row>
    <row r="5535" spans="12:19" x14ac:dyDescent="0.25">
      <c r="L5535" t="str">
        <f t="shared" si="332"/>
        <v/>
      </c>
      <c r="M5535" t="str">
        <f t="shared" si="331"/>
        <v/>
      </c>
      <c r="N5535" t="e">
        <f>COS(RADIANS(M5535))</f>
        <v>#VALUE!</v>
      </c>
      <c r="O5535" t="str">
        <f>IFERROR(-COS(RADIANS(DEGREES(ASIN(((SIN(RADIANS(M5535)))*$C$26)/(SQRT((((SIN(RADIANS(M5535)))*$C$26)^2)+(($C$22-$C$25-(((SIN(RADIANS(90-M5535)))*$C$26))-$C$23)^2))))))),"")</f>
        <v/>
      </c>
      <c r="P5535" t="e">
        <f>N5535</f>
        <v>#VALUE!</v>
      </c>
      <c r="R5535">
        <v>0</v>
      </c>
    </row>
    <row r="5536" spans="12:19" x14ac:dyDescent="0.25">
      <c r="L5536" t="str">
        <f t="shared" si="332"/>
        <v/>
      </c>
      <c r="M5536" t="str">
        <f t="shared" si="331"/>
        <v/>
      </c>
      <c r="N5536" t="e">
        <f>SIN(RADIANS(M5535))</f>
        <v>#VALUE!</v>
      </c>
      <c r="O5536" t="e">
        <f>SIN(RADIANS(DEGREES(ASIN(((SIN(RADIANS(M5535)))*$C$26)/(SQRT((((SIN(RADIANS(M5535)))*$C$26)^2)+(($C$22-$C$25-(((SIN(RADIANS(90-M5535)))*$C$26))-$C$23)^2)))))))</f>
        <v>#VALUE!</v>
      </c>
      <c r="P5536" t="e">
        <f>N5536</f>
        <v>#VALUE!</v>
      </c>
      <c r="R5536">
        <f>$C$6</f>
        <v>1333.5</v>
      </c>
    </row>
    <row r="5537" spans="12:19" x14ac:dyDescent="0.25">
      <c r="L5537" t="str">
        <f t="shared" si="332"/>
        <v/>
      </c>
      <c r="M5537" t="str">
        <f t="shared" si="331"/>
        <v/>
      </c>
      <c r="N5537">
        <v>0</v>
      </c>
      <c r="O5537" t="e">
        <f>$C$23*O5536</f>
        <v>#VALUE!</v>
      </c>
      <c r="P5537" t="e">
        <f>$C$22*P5536</f>
        <v>#VALUE!</v>
      </c>
      <c r="R5537">
        <f>$C$20*$C$6</f>
        <v>25325.832000000002</v>
      </c>
    </row>
    <row r="5538" spans="12:19" x14ac:dyDescent="0.25">
      <c r="L5538" t="str">
        <f t="shared" si="332"/>
        <v/>
      </c>
      <c r="M5538" t="str">
        <f t="shared" si="331"/>
        <v/>
      </c>
    </row>
    <row r="5539" spans="12:19" x14ac:dyDescent="0.25">
      <c r="L5539" t="str">
        <f t="shared" si="332"/>
        <v/>
      </c>
      <c r="M5539" t="str">
        <f t="shared" ref="M5539:M5602" si="333">IF(M5529="","",IF(((M5529+$O$61)&gt;=$O$49+($O$61/2)),"",(M5529+$O$61)))</f>
        <v/>
      </c>
      <c r="N5539" t="e">
        <f t="array" ref="N5539:P5541">MINVERSE(N5535:P5537)</f>
        <v>#VALUE!</v>
      </c>
      <c r="O5539" t="e">
        <v>#VALUE!</v>
      </c>
      <c r="P5539" t="e">
        <v>#VALUE!</v>
      </c>
      <c r="R5539" t="e">
        <f t="array" ref="R5539:R5541">MMULT(N5539:P5541,R5535:R5537)</f>
        <v>#VALUE!</v>
      </c>
      <c r="S5539" t="s">
        <v>35</v>
      </c>
    </row>
    <row r="5540" spans="12:19" x14ac:dyDescent="0.25">
      <c r="L5540" t="str">
        <f t="shared" si="332"/>
        <v/>
      </c>
      <c r="M5540" t="str">
        <f t="shared" si="333"/>
        <v/>
      </c>
      <c r="N5540" t="e">
        <v>#VALUE!</v>
      </c>
      <c r="O5540" t="e">
        <v>#VALUE!</v>
      </c>
      <c r="P5540" t="e">
        <v>#VALUE!</v>
      </c>
      <c r="R5540" t="e">
        <v>#VALUE!</v>
      </c>
      <c r="S5540" t="s">
        <v>35</v>
      </c>
    </row>
    <row r="5541" spans="12:19" x14ac:dyDescent="0.25">
      <c r="L5541" t="str">
        <f t="shared" si="332"/>
        <v/>
      </c>
      <c r="M5541" t="str">
        <f t="shared" si="333"/>
        <v/>
      </c>
      <c r="N5541" t="e">
        <v>#VALUE!</v>
      </c>
      <c r="O5541" t="e">
        <v>#VALUE!</v>
      </c>
      <c r="P5541" t="e">
        <v>#VALUE!</v>
      </c>
      <c r="R5541" t="e">
        <v>#VALUE!</v>
      </c>
      <c r="S5541" t="s">
        <v>35</v>
      </c>
    </row>
    <row r="5542" spans="12:19" x14ac:dyDescent="0.25">
      <c r="L5542" t="str">
        <f t="shared" si="332"/>
        <v/>
      </c>
      <c r="M5542" t="str">
        <f t="shared" si="333"/>
        <v/>
      </c>
    </row>
    <row r="5543" spans="12:19" x14ac:dyDescent="0.25">
      <c r="L5543" t="str">
        <f t="shared" si="332"/>
        <v/>
      </c>
      <c r="M5543" t="str">
        <f t="shared" si="333"/>
        <v/>
      </c>
    </row>
    <row r="5544" spans="12:19" x14ac:dyDescent="0.25">
      <c r="L5544" t="str">
        <f t="shared" si="332"/>
        <v/>
      </c>
      <c r="M5544" t="str">
        <f t="shared" si="333"/>
        <v/>
      </c>
      <c r="N5544" t="s">
        <v>32</v>
      </c>
      <c r="O5544" t="s">
        <v>33</v>
      </c>
      <c r="P5544" t="s">
        <v>34</v>
      </c>
    </row>
    <row r="5545" spans="12:19" x14ac:dyDescent="0.25">
      <c r="L5545" t="str">
        <f t="shared" si="332"/>
        <v/>
      </c>
      <c r="M5545" t="str">
        <f t="shared" si="333"/>
        <v/>
      </c>
      <c r="N5545" t="e">
        <f>COS(RADIANS(M5545))</f>
        <v>#VALUE!</v>
      </c>
      <c r="O5545" t="str">
        <f>IFERROR(-COS(RADIANS(DEGREES(ASIN(((SIN(RADIANS(M5545)))*$C$26)/(SQRT((((SIN(RADIANS(M5545)))*$C$26)^2)+(($C$22-$C$25-(((SIN(RADIANS(90-M5545)))*$C$26))-$C$23)^2))))))),"")</f>
        <v/>
      </c>
      <c r="P5545" t="e">
        <f>N5545</f>
        <v>#VALUE!</v>
      </c>
      <c r="R5545">
        <v>0</v>
      </c>
    </row>
    <row r="5546" spans="12:19" x14ac:dyDescent="0.25">
      <c r="L5546" t="str">
        <f t="shared" si="332"/>
        <v/>
      </c>
      <c r="M5546" t="str">
        <f t="shared" si="333"/>
        <v/>
      </c>
      <c r="N5546" t="e">
        <f>SIN(RADIANS(M5545))</f>
        <v>#VALUE!</v>
      </c>
      <c r="O5546" t="e">
        <f>SIN(RADIANS(DEGREES(ASIN(((SIN(RADIANS(M5545)))*$C$26)/(SQRT((((SIN(RADIANS(M5545)))*$C$26)^2)+(($C$22-$C$25-(((SIN(RADIANS(90-M5545)))*$C$26))-$C$23)^2)))))))</f>
        <v>#VALUE!</v>
      </c>
      <c r="P5546" t="e">
        <f>N5546</f>
        <v>#VALUE!</v>
      </c>
      <c r="R5546">
        <f>$C$6</f>
        <v>1333.5</v>
      </c>
    </row>
    <row r="5547" spans="12:19" x14ac:dyDescent="0.25">
      <c r="L5547" t="str">
        <f t="shared" si="332"/>
        <v/>
      </c>
      <c r="M5547" t="str">
        <f t="shared" si="333"/>
        <v/>
      </c>
      <c r="N5547">
        <v>0</v>
      </c>
      <c r="O5547" t="e">
        <f>$C$23*O5546</f>
        <v>#VALUE!</v>
      </c>
      <c r="P5547" t="e">
        <f>$C$22*P5546</f>
        <v>#VALUE!</v>
      </c>
      <c r="R5547">
        <f>$C$20*$C$6</f>
        <v>25325.832000000002</v>
      </c>
    </row>
    <row r="5548" spans="12:19" x14ac:dyDescent="0.25">
      <c r="L5548" t="str">
        <f t="shared" si="332"/>
        <v/>
      </c>
      <c r="M5548" t="str">
        <f t="shared" si="333"/>
        <v/>
      </c>
    </row>
    <row r="5549" spans="12:19" x14ac:dyDescent="0.25">
      <c r="L5549" t="str">
        <f t="shared" si="332"/>
        <v/>
      </c>
      <c r="M5549" t="str">
        <f t="shared" si="333"/>
        <v/>
      </c>
      <c r="N5549" t="e">
        <f t="array" ref="N5549:P5551">MINVERSE(N5545:P5547)</f>
        <v>#VALUE!</v>
      </c>
      <c r="O5549" t="e">
        <v>#VALUE!</v>
      </c>
      <c r="P5549" t="e">
        <v>#VALUE!</v>
      </c>
      <c r="R5549" t="e">
        <f t="array" ref="R5549:R5551">MMULT(N5549:P5551,R5545:R5547)</f>
        <v>#VALUE!</v>
      </c>
      <c r="S5549" t="s">
        <v>35</v>
      </c>
    </row>
    <row r="5550" spans="12:19" x14ac:dyDescent="0.25">
      <c r="L5550" t="str">
        <f t="shared" si="332"/>
        <v/>
      </c>
      <c r="M5550" t="str">
        <f t="shared" si="333"/>
        <v/>
      </c>
      <c r="N5550" t="e">
        <v>#VALUE!</v>
      </c>
      <c r="O5550" t="e">
        <v>#VALUE!</v>
      </c>
      <c r="P5550" t="e">
        <v>#VALUE!</v>
      </c>
      <c r="R5550" t="e">
        <v>#VALUE!</v>
      </c>
      <c r="S5550" t="s">
        <v>35</v>
      </c>
    </row>
    <row r="5551" spans="12:19" x14ac:dyDescent="0.25">
      <c r="L5551" t="str">
        <f t="shared" si="332"/>
        <v/>
      </c>
      <c r="M5551" t="str">
        <f t="shared" si="333"/>
        <v/>
      </c>
      <c r="N5551" t="e">
        <v>#VALUE!</v>
      </c>
      <c r="O5551" t="e">
        <v>#VALUE!</v>
      </c>
      <c r="P5551" t="e">
        <v>#VALUE!</v>
      </c>
      <c r="R5551" t="e">
        <v>#VALUE!</v>
      </c>
      <c r="S5551" t="s">
        <v>35</v>
      </c>
    </row>
    <row r="5552" spans="12:19" x14ac:dyDescent="0.25">
      <c r="L5552" t="str">
        <f t="shared" si="332"/>
        <v/>
      </c>
      <c r="M5552" t="str">
        <f t="shared" si="333"/>
        <v/>
      </c>
    </row>
    <row r="5553" spans="12:19" x14ac:dyDescent="0.25">
      <c r="L5553" t="str">
        <f t="shared" si="332"/>
        <v/>
      </c>
      <c r="M5553" t="str">
        <f t="shared" si="333"/>
        <v/>
      </c>
    </row>
    <row r="5554" spans="12:19" x14ac:dyDescent="0.25">
      <c r="L5554" t="str">
        <f t="shared" si="332"/>
        <v/>
      </c>
      <c r="M5554" t="str">
        <f t="shared" si="333"/>
        <v/>
      </c>
      <c r="N5554" t="s">
        <v>32</v>
      </c>
      <c r="O5554" t="s">
        <v>33</v>
      </c>
      <c r="P5554" t="s">
        <v>34</v>
      </c>
    </row>
    <row r="5555" spans="12:19" x14ac:dyDescent="0.25">
      <c r="L5555" t="str">
        <f t="shared" si="332"/>
        <v/>
      </c>
      <c r="M5555" t="str">
        <f t="shared" si="333"/>
        <v/>
      </c>
      <c r="N5555" t="e">
        <f>COS(RADIANS(M5555))</f>
        <v>#VALUE!</v>
      </c>
      <c r="O5555" t="str">
        <f>IFERROR(-COS(RADIANS(DEGREES(ASIN(((SIN(RADIANS(M5555)))*$C$26)/(SQRT((((SIN(RADIANS(M5555)))*$C$26)^2)+(($C$22-$C$25-(((SIN(RADIANS(90-M5555)))*$C$26))-$C$23)^2))))))),"")</f>
        <v/>
      </c>
      <c r="P5555" t="e">
        <f>N5555</f>
        <v>#VALUE!</v>
      </c>
      <c r="R5555">
        <v>0</v>
      </c>
    </row>
    <row r="5556" spans="12:19" x14ac:dyDescent="0.25">
      <c r="L5556" t="str">
        <f t="shared" si="332"/>
        <v/>
      </c>
      <c r="M5556" t="str">
        <f t="shared" si="333"/>
        <v/>
      </c>
      <c r="N5556" t="e">
        <f>SIN(RADIANS(M5555))</f>
        <v>#VALUE!</v>
      </c>
      <c r="O5556" t="e">
        <f>SIN(RADIANS(DEGREES(ASIN(((SIN(RADIANS(M5555)))*$C$26)/(SQRT((((SIN(RADIANS(M5555)))*$C$26)^2)+(($C$22-$C$25-(((SIN(RADIANS(90-M5555)))*$C$26))-$C$23)^2)))))))</f>
        <v>#VALUE!</v>
      </c>
      <c r="P5556" t="e">
        <f>N5556</f>
        <v>#VALUE!</v>
      </c>
      <c r="R5556">
        <f>$C$6</f>
        <v>1333.5</v>
      </c>
    </row>
    <row r="5557" spans="12:19" x14ac:dyDescent="0.25">
      <c r="L5557" t="str">
        <f t="shared" si="332"/>
        <v/>
      </c>
      <c r="M5557" t="str">
        <f t="shared" si="333"/>
        <v/>
      </c>
      <c r="N5557">
        <v>0</v>
      </c>
      <c r="O5557" t="e">
        <f>$C$23*O5556</f>
        <v>#VALUE!</v>
      </c>
      <c r="P5557" t="e">
        <f>$C$22*P5556</f>
        <v>#VALUE!</v>
      </c>
      <c r="R5557">
        <f>$C$20*$C$6</f>
        <v>25325.832000000002</v>
      </c>
    </row>
    <row r="5558" spans="12:19" x14ac:dyDescent="0.25">
      <c r="L5558" t="str">
        <f t="shared" si="332"/>
        <v/>
      </c>
      <c r="M5558" t="str">
        <f t="shared" si="333"/>
        <v/>
      </c>
    </row>
    <row r="5559" spans="12:19" x14ac:dyDescent="0.25">
      <c r="L5559" t="str">
        <f t="shared" si="332"/>
        <v/>
      </c>
      <c r="M5559" t="str">
        <f t="shared" si="333"/>
        <v/>
      </c>
      <c r="N5559" t="e">
        <f t="array" ref="N5559:P5561">MINVERSE(N5555:P5557)</f>
        <v>#VALUE!</v>
      </c>
      <c r="O5559" t="e">
        <v>#VALUE!</v>
      </c>
      <c r="P5559" t="e">
        <v>#VALUE!</v>
      </c>
      <c r="R5559" t="e">
        <f t="array" ref="R5559:R5561">MMULT(N5559:P5561,R5555:R5557)</f>
        <v>#VALUE!</v>
      </c>
      <c r="S5559" t="s">
        <v>35</v>
      </c>
    </row>
    <row r="5560" spans="12:19" x14ac:dyDescent="0.25">
      <c r="L5560" t="str">
        <f t="shared" si="332"/>
        <v/>
      </c>
      <c r="M5560" t="str">
        <f t="shared" si="333"/>
        <v/>
      </c>
      <c r="N5560" t="e">
        <v>#VALUE!</v>
      </c>
      <c r="O5560" t="e">
        <v>#VALUE!</v>
      </c>
      <c r="P5560" t="e">
        <v>#VALUE!</v>
      </c>
      <c r="R5560" t="e">
        <v>#VALUE!</v>
      </c>
      <c r="S5560" t="s">
        <v>35</v>
      </c>
    </row>
    <row r="5561" spans="12:19" x14ac:dyDescent="0.25">
      <c r="L5561" t="str">
        <f t="shared" si="332"/>
        <v/>
      </c>
      <c r="M5561" t="str">
        <f t="shared" si="333"/>
        <v/>
      </c>
      <c r="N5561" t="e">
        <v>#VALUE!</v>
      </c>
      <c r="O5561" t="e">
        <v>#VALUE!</v>
      </c>
      <c r="P5561" t="e">
        <v>#VALUE!</v>
      </c>
      <c r="R5561" t="e">
        <v>#VALUE!</v>
      </c>
      <c r="S5561" t="s">
        <v>35</v>
      </c>
    </row>
    <row r="5562" spans="12:19" x14ac:dyDescent="0.25">
      <c r="L5562" t="str">
        <f t="shared" si="332"/>
        <v/>
      </c>
      <c r="M5562" t="str">
        <f t="shared" si="333"/>
        <v/>
      </c>
    </row>
    <row r="5563" spans="12:19" x14ac:dyDescent="0.25">
      <c r="L5563" t="str">
        <f t="shared" si="332"/>
        <v/>
      </c>
      <c r="M5563" t="str">
        <f t="shared" si="333"/>
        <v/>
      </c>
    </row>
    <row r="5564" spans="12:19" x14ac:dyDescent="0.25">
      <c r="L5564" t="str">
        <f t="shared" si="332"/>
        <v/>
      </c>
      <c r="M5564" t="str">
        <f t="shared" si="333"/>
        <v/>
      </c>
      <c r="N5564" t="s">
        <v>32</v>
      </c>
      <c r="O5564" t="s">
        <v>33</v>
      </c>
      <c r="P5564" t="s">
        <v>34</v>
      </c>
    </row>
    <row r="5565" spans="12:19" x14ac:dyDescent="0.25">
      <c r="L5565" t="str">
        <f t="shared" si="332"/>
        <v/>
      </c>
      <c r="M5565" t="str">
        <f t="shared" si="333"/>
        <v/>
      </c>
      <c r="N5565" t="e">
        <f>COS(RADIANS(M5565))</f>
        <v>#VALUE!</v>
      </c>
      <c r="O5565" t="str">
        <f>IFERROR(-COS(RADIANS(DEGREES(ASIN(((SIN(RADIANS(M5565)))*$C$26)/(SQRT((((SIN(RADIANS(M5565)))*$C$26)^2)+(($C$22-$C$25-(((SIN(RADIANS(90-M5565)))*$C$26))-$C$23)^2))))))),"")</f>
        <v/>
      </c>
      <c r="P5565" t="e">
        <f>N5565</f>
        <v>#VALUE!</v>
      </c>
      <c r="R5565">
        <v>0</v>
      </c>
    </row>
    <row r="5566" spans="12:19" x14ac:dyDescent="0.25">
      <c r="L5566" t="str">
        <f t="shared" si="332"/>
        <v/>
      </c>
      <c r="M5566" t="str">
        <f t="shared" si="333"/>
        <v/>
      </c>
      <c r="N5566" t="e">
        <f>SIN(RADIANS(M5565))</f>
        <v>#VALUE!</v>
      </c>
      <c r="O5566" t="e">
        <f>SIN(RADIANS(DEGREES(ASIN(((SIN(RADIANS(M5565)))*$C$26)/(SQRT((((SIN(RADIANS(M5565)))*$C$26)^2)+(($C$22-$C$25-(((SIN(RADIANS(90-M5565)))*$C$26))-$C$23)^2)))))))</f>
        <v>#VALUE!</v>
      </c>
      <c r="P5566" t="e">
        <f>N5566</f>
        <v>#VALUE!</v>
      </c>
      <c r="R5566">
        <f>$C$6</f>
        <v>1333.5</v>
      </c>
    </row>
    <row r="5567" spans="12:19" x14ac:dyDescent="0.25">
      <c r="L5567" t="str">
        <f t="shared" si="332"/>
        <v/>
      </c>
      <c r="M5567" t="str">
        <f t="shared" si="333"/>
        <v/>
      </c>
      <c r="N5567">
        <v>0</v>
      </c>
      <c r="O5567" t="e">
        <f>$C$23*O5566</f>
        <v>#VALUE!</v>
      </c>
      <c r="P5567" t="e">
        <f>$C$22*P5566</f>
        <v>#VALUE!</v>
      </c>
      <c r="R5567">
        <f>$C$20*$C$6</f>
        <v>25325.832000000002</v>
      </c>
    </row>
    <row r="5568" spans="12:19" x14ac:dyDescent="0.25">
      <c r="L5568" t="str">
        <f t="shared" si="332"/>
        <v/>
      </c>
      <c r="M5568" t="str">
        <f t="shared" si="333"/>
        <v/>
      </c>
    </row>
    <row r="5569" spans="12:19" x14ac:dyDescent="0.25">
      <c r="L5569" t="str">
        <f t="shared" si="332"/>
        <v/>
      </c>
      <c r="M5569" t="str">
        <f t="shared" si="333"/>
        <v/>
      </c>
      <c r="N5569" t="e">
        <f t="array" ref="N5569:P5571">MINVERSE(N5565:P5567)</f>
        <v>#VALUE!</v>
      </c>
      <c r="O5569" t="e">
        <v>#VALUE!</v>
      </c>
      <c r="P5569" t="e">
        <v>#VALUE!</v>
      </c>
      <c r="R5569" t="e">
        <f t="array" ref="R5569:R5571">MMULT(N5569:P5571,R5565:R5567)</f>
        <v>#VALUE!</v>
      </c>
      <c r="S5569" t="s">
        <v>35</v>
      </c>
    </row>
    <row r="5570" spans="12:19" x14ac:dyDescent="0.25">
      <c r="L5570" t="str">
        <f t="shared" si="332"/>
        <v/>
      </c>
      <c r="M5570" t="str">
        <f t="shared" si="333"/>
        <v/>
      </c>
      <c r="N5570" t="e">
        <v>#VALUE!</v>
      </c>
      <c r="O5570" t="e">
        <v>#VALUE!</v>
      </c>
      <c r="P5570" t="e">
        <v>#VALUE!</v>
      </c>
      <c r="R5570" t="e">
        <v>#VALUE!</v>
      </c>
      <c r="S5570" t="s">
        <v>35</v>
      </c>
    </row>
    <row r="5571" spans="12:19" x14ac:dyDescent="0.25">
      <c r="L5571" t="str">
        <f t="shared" si="332"/>
        <v/>
      </c>
      <c r="M5571" t="str">
        <f t="shared" si="333"/>
        <v/>
      </c>
      <c r="N5571" t="e">
        <v>#VALUE!</v>
      </c>
      <c r="O5571" t="e">
        <v>#VALUE!</v>
      </c>
      <c r="P5571" t="e">
        <v>#VALUE!</v>
      </c>
      <c r="R5571" t="e">
        <v>#VALUE!</v>
      </c>
      <c r="S5571" t="s">
        <v>35</v>
      </c>
    </row>
    <row r="5572" spans="12:19" x14ac:dyDescent="0.25">
      <c r="L5572" t="str">
        <f t="shared" si="332"/>
        <v/>
      </c>
      <c r="M5572" t="str">
        <f t="shared" si="333"/>
        <v/>
      </c>
    </row>
    <row r="5573" spans="12:19" x14ac:dyDescent="0.25">
      <c r="L5573" t="str">
        <f t="shared" si="332"/>
        <v/>
      </c>
      <c r="M5573" t="str">
        <f t="shared" si="333"/>
        <v/>
      </c>
    </row>
    <row r="5574" spans="12:19" x14ac:dyDescent="0.25">
      <c r="L5574" t="str">
        <f t="shared" si="332"/>
        <v/>
      </c>
      <c r="M5574" t="str">
        <f t="shared" si="333"/>
        <v/>
      </c>
      <c r="N5574" t="s">
        <v>32</v>
      </c>
      <c r="O5574" t="s">
        <v>33</v>
      </c>
      <c r="P5574" t="s">
        <v>34</v>
      </c>
    </row>
    <row r="5575" spans="12:19" x14ac:dyDescent="0.25">
      <c r="L5575" t="str">
        <f t="shared" si="332"/>
        <v/>
      </c>
      <c r="M5575" t="str">
        <f t="shared" si="333"/>
        <v/>
      </c>
      <c r="N5575" t="e">
        <f>COS(RADIANS(M5575))</f>
        <v>#VALUE!</v>
      </c>
      <c r="O5575" t="str">
        <f>IFERROR(-COS(RADIANS(DEGREES(ASIN(((SIN(RADIANS(M5575)))*$C$26)/(SQRT((((SIN(RADIANS(M5575)))*$C$26)^2)+(($C$22-$C$25-(((SIN(RADIANS(90-M5575)))*$C$26))-$C$23)^2))))))),"")</f>
        <v/>
      </c>
      <c r="P5575" t="e">
        <f>N5575</f>
        <v>#VALUE!</v>
      </c>
      <c r="R5575">
        <v>0</v>
      </c>
    </row>
    <row r="5576" spans="12:19" x14ac:dyDescent="0.25">
      <c r="L5576" t="str">
        <f t="shared" si="332"/>
        <v/>
      </c>
      <c r="M5576" t="str">
        <f t="shared" si="333"/>
        <v/>
      </c>
      <c r="N5576" t="e">
        <f>SIN(RADIANS(M5575))</f>
        <v>#VALUE!</v>
      </c>
      <c r="O5576" t="e">
        <f>SIN(RADIANS(DEGREES(ASIN(((SIN(RADIANS(M5575)))*$C$26)/(SQRT((((SIN(RADIANS(M5575)))*$C$26)^2)+(($C$22-$C$25-(((SIN(RADIANS(90-M5575)))*$C$26))-$C$23)^2)))))))</f>
        <v>#VALUE!</v>
      </c>
      <c r="P5576" t="e">
        <f>N5576</f>
        <v>#VALUE!</v>
      </c>
      <c r="R5576">
        <f>$C$6</f>
        <v>1333.5</v>
      </c>
    </row>
    <row r="5577" spans="12:19" x14ac:dyDescent="0.25">
      <c r="L5577" t="str">
        <f t="shared" si="332"/>
        <v/>
      </c>
      <c r="M5577" t="str">
        <f t="shared" si="333"/>
        <v/>
      </c>
      <c r="N5577">
        <v>0</v>
      </c>
      <c r="O5577" t="e">
        <f>$C$23*O5576</f>
        <v>#VALUE!</v>
      </c>
      <c r="P5577" t="e">
        <f>$C$22*P5576</f>
        <v>#VALUE!</v>
      </c>
      <c r="R5577">
        <f>$C$20*$C$6</f>
        <v>25325.832000000002</v>
      </c>
    </row>
    <row r="5578" spans="12:19" x14ac:dyDescent="0.25">
      <c r="L5578" t="str">
        <f t="shared" si="332"/>
        <v/>
      </c>
      <c r="M5578" t="str">
        <f t="shared" si="333"/>
        <v/>
      </c>
    </row>
    <row r="5579" spans="12:19" x14ac:dyDescent="0.25">
      <c r="L5579" t="str">
        <f t="shared" si="332"/>
        <v/>
      </c>
      <c r="M5579" t="str">
        <f t="shared" si="333"/>
        <v/>
      </c>
      <c r="N5579" t="e">
        <f t="array" ref="N5579:P5581">MINVERSE(N5575:P5577)</f>
        <v>#VALUE!</v>
      </c>
      <c r="O5579" t="e">
        <v>#VALUE!</v>
      </c>
      <c r="P5579" t="e">
        <v>#VALUE!</v>
      </c>
      <c r="R5579" t="e">
        <f t="array" ref="R5579:R5581">MMULT(N5579:P5581,R5575:R5577)</f>
        <v>#VALUE!</v>
      </c>
      <c r="S5579" t="s">
        <v>35</v>
      </c>
    </row>
    <row r="5580" spans="12:19" x14ac:dyDescent="0.25">
      <c r="L5580" t="str">
        <f t="shared" ref="L5580:L5643" si="334">IF(M5580="","",L5570+1)</f>
        <v/>
      </c>
      <c r="M5580" t="str">
        <f t="shared" si="333"/>
        <v/>
      </c>
      <c r="N5580" t="e">
        <v>#VALUE!</v>
      </c>
      <c r="O5580" t="e">
        <v>#VALUE!</v>
      </c>
      <c r="P5580" t="e">
        <v>#VALUE!</v>
      </c>
      <c r="R5580" t="e">
        <v>#VALUE!</v>
      </c>
      <c r="S5580" t="s">
        <v>35</v>
      </c>
    </row>
    <row r="5581" spans="12:19" x14ac:dyDescent="0.25">
      <c r="L5581" t="str">
        <f t="shared" si="334"/>
        <v/>
      </c>
      <c r="M5581" t="str">
        <f t="shared" si="333"/>
        <v/>
      </c>
      <c r="N5581" t="e">
        <v>#VALUE!</v>
      </c>
      <c r="O5581" t="e">
        <v>#VALUE!</v>
      </c>
      <c r="P5581" t="e">
        <v>#VALUE!</v>
      </c>
      <c r="R5581" t="e">
        <v>#VALUE!</v>
      </c>
      <c r="S5581" t="s">
        <v>35</v>
      </c>
    </row>
    <row r="5582" spans="12:19" x14ac:dyDescent="0.25">
      <c r="L5582" t="str">
        <f t="shared" si="334"/>
        <v/>
      </c>
      <c r="M5582" t="str">
        <f t="shared" si="333"/>
        <v/>
      </c>
    </row>
    <row r="5583" spans="12:19" x14ac:dyDescent="0.25">
      <c r="L5583" t="str">
        <f t="shared" si="334"/>
        <v/>
      </c>
      <c r="M5583" t="str">
        <f t="shared" si="333"/>
        <v/>
      </c>
    </row>
    <row r="5584" spans="12:19" x14ac:dyDescent="0.25">
      <c r="L5584" t="str">
        <f t="shared" si="334"/>
        <v/>
      </c>
      <c r="M5584" t="str">
        <f t="shared" si="333"/>
        <v/>
      </c>
      <c r="N5584" t="s">
        <v>32</v>
      </c>
      <c r="O5584" t="s">
        <v>33</v>
      </c>
      <c r="P5584" t="s">
        <v>34</v>
      </c>
    </row>
    <row r="5585" spans="12:19" x14ac:dyDescent="0.25">
      <c r="L5585" t="str">
        <f t="shared" si="334"/>
        <v/>
      </c>
      <c r="M5585" t="str">
        <f t="shared" si="333"/>
        <v/>
      </c>
      <c r="N5585" t="e">
        <f>COS(RADIANS(M5585))</f>
        <v>#VALUE!</v>
      </c>
      <c r="O5585" t="str">
        <f>IFERROR(-COS(RADIANS(DEGREES(ASIN(((SIN(RADIANS(M5585)))*$C$26)/(SQRT((((SIN(RADIANS(M5585)))*$C$26)^2)+(($C$22-$C$25-(((SIN(RADIANS(90-M5585)))*$C$26))-$C$23)^2))))))),"")</f>
        <v/>
      </c>
      <c r="P5585" t="e">
        <f>N5585</f>
        <v>#VALUE!</v>
      </c>
      <c r="R5585">
        <v>0</v>
      </c>
    </row>
    <row r="5586" spans="12:19" x14ac:dyDescent="0.25">
      <c r="L5586" t="str">
        <f t="shared" si="334"/>
        <v/>
      </c>
      <c r="M5586" t="str">
        <f t="shared" si="333"/>
        <v/>
      </c>
      <c r="N5586" t="e">
        <f>SIN(RADIANS(M5585))</f>
        <v>#VALUE!</v>
      </c>
      <c r="O5586" t="e">
        <f>SIN(RADIANS(DEGREES(ASIN(((SIN(RADIANS(M5585)))*$C$26)/(SQRT((((SIN(RADIANS(M5585)))*$C$26)^2)+(($C$22-$C$25-(((SIN(RADIANS(90-M5585)))*$C$26))-$C$23)^2)))))))</f>
        <v>#VALUE!</v>
      </c>
      <c r="P5586" t="e">
        <f>N5586</f>
        <v>#VALUE!</v>
      </c>
      <c r="R5586">
        <f>$C$6</f>
        <v>1333.5</v>
      </c>
    </row>
    <row r="5587" spans="12:19" x14ac:dyDescent="0.25">
      <c r="L5587" t="str">
        <f t="shared" si="334"/>
        <v/>
      </c>
      <c r="M5587" t="str">
        <f t="shared" si="333"/>
        <v/>
      </c>
      <c r="N5587">
        <v>0</v>
      </c>
      <c r="O5587" t="e">
        <f>$C$23*O5586</f>
        <v>#VALUE!</v>
      </c>
      <c r="P5587" t="e">
        <f>$C$22*P5586</f>
        <v>#VALUE!</v>
      </c>
      <c r="R5587">
        <f>$C$20*$C$6</f>
        <v>25325.832000000002</v>
      </c>
    </row>
    <row r="5588" spans="12:19" x14ac:dyDescent="0.25">
      <c r="L5588" t="str">
        <f t="shared" si="334"/>
        <v/>
      </c>
      <c r="M5588" t="str">
        <f t="shared" si="333"/>
        <v/>
      </c>
    </row>
    <row r="5589" spans="12:19" x14ac:dyDescent="0.25">
      <c r="L5589" t="str">
        <f t="shared" si="334"/>
        <v/>
      </c>
      <c r="M5589" t="str">
        <f t="shared" si="333"/>
        <v/>
      </c>
      <c r="N5589" t="e">
        <f t="array" ref="N5589:P5591">MINVERSE(N5585:P5587)</f>
        <v>#VALUE!</v>
      </c>
      <c r="O5589" t="e">
        <v>#VALUE!</v>
      </c>
      <c r="P5589" t="e">
        <v>#VALUE!</v>
      </c>
      <c r="R5589" t="e">
        <f t="array" ref="R5589:R5591">MMULT(N5589:P5591,R5585:R5587)</f>
        <v>#VALUE!</v>
      </c>
      <c r="S5589" t="s">
        <v>35</v>
      </c>
    </row>
    <row r="5590" spans="12:19" x14ac:dyDescent="0.25">
      <c r="L5590" t="str">
        <f t="shared" si="334"/>
        <v/>
      </c>
      <c r="M5590" t="str">
        <f t="shared" si="333"/>
        <v/>
      </c>
      <c r="N5590" t="e">
        <v>#VALUE!</v>
      </c>
      <c r="O5590" t="e">
        <v>#VALUE!</v>
      </c>
      <c r="P5590" t="e">
        <v>#VALUE!</v>
      </c>
      <c r="R5590" t="e">
        <v>#VALUE!</v>
      </c>
      <c r="S5590" t="s">
        <v>35</v>
      </c>
    </row>
    <row r="5591" spans="12:19" x14ac:dyDescent="0.25">
      <c r="L5591" t="str">
        <f t="shared" si="334"/>
        <v/>
      </c>
      <c r="M5591" t="str">
        <f t="shared" si="333"/>
        <v/>
      </c>
      <c r="N5591" t="e">
        <v>#VALUE!</v>
      </c>
      <c r="O5591" t="e">
        <v>#VALUE!</v>
      </c>
      <c r="P5591" t="e">
        <v>#VALUE!</v>
      </c>
      <c r="R5591" t="e">
        <v>#VALUE!</v>
      </c>
      <c r="S5591" t="s">
        <v>35</v>
      </c>
    </row>
    <row r="5592" spans="12:19" x14ac:dyDescent="0.25">
      <c r="L5592" t="str">
        <f t="shared" si="334"/>
        <v/>
      </c>
      <c r="M5592" t="str">
        <f t="shared" si="333"/>
        <v/>
      </c>
    </row>
    <row r="5593" spans="12:19" x14ac:dyDescent="0.25">
      <c r="L5593" t="str">
        <f t="shared" si="334"/>
        <v/>
      </c>
      <c r="M5593" t="str">
        <f t="shared" si="333"/>
        <v/>
      </c>
    </row>
    <row r="5594" spans="12:19" x14ac:dyDescent="0.25">
      <c r="L5594" t="str">
        <f t="shared" si="334"/>
        <v/>
      </c>
      <c r="M5594" t="str">
        <f t="shared" si="333"/>
        <v/>
      </c>
      <c r="N5594" t="s">
        <v>32</v>
      </c>
      <c r="O5594" t="s">
        <v>33</v>
      </c>
      <c r="P5594" t="s">
        <v>34</v>
      </c>
    </row>
    <row r="5595" spans="12:19" x14ac:dyDescent="0.25">
      <c r="L5595" t="str">
        <f t="shared" si="334"/>
        <v/>
      </c>
      <c r="M5595" t="str">
        <f t="shared" si="333"/>
        <v/>
      </c>
      <c r="N5595" t="e">
        <f>COS(RADIANS(M5595))</f>
        <v>#VALUE!</v>
      </c>
      <c r="O5595" t="str">
        <f>IFERROR(-COS(RADIANS(DEGREES(ASIN(((SIN(RADIANS(M5595)))*$C$26)/(SQRT((((SIN(RADIANS(M5595)))*$C$26)^2)+(($C$22-$C$25-(((SIN(RADIANS(90-M5595)))*$C$26))-$C$23)^2))))))),"")</f>
        <v/>
      </c>
      <c r="P5595" t="e">
        <f>N5595</f>
        <v>#VALUE!</v>
      </c>
      <c r="R5595">
        <v>0</v>
      </c>
    </row>
    <row r="5596" spans="12:19" x14ac:dyDescent="0.25">
      <c r="L5596" t="str">
        <f t="shared" si="334"/>
        <v/>
      </c>
      <c r="M5596" t="str">
        <f t="shared" si="333"/>
        <v/>
      </c>
      <c r="N5596" t="e">
        <f>SIN(RADIANS(M5595))</f>
        <v>#VALUE!</v>
      </c>
      <c r="O5596" t="e">
        <f>SIN(RADIANS(DEGREES(ASIN(((SIN(RADIANS(M5595)))*$C$26)/(SQRT((((SIN(RADIANS(M5595)))*$C$26)^2)+(($C$22-$C$25-(((SIN(RADIANS(90-M5595)))*$C$26))-$C$23)^2)))))))</f>
        <v>#VALUE!</v>
      </c>
      <c r="P5596" t="e">
        <f>N5596</f>
        <v>#VALUE!</v>
      </c>
      <c r="R5596">
        <f>$C$6</f>
        <v>1333.5</v>
      </c>
    </row>
    <row r="5597" spans="12:19" x14ac:dyDescent="0.25">
      <c r="L5597" t="str">
        <f t="shared" si="334"/>
        <v/>
      </c>
      <c r="M5597" t="str">
        <f t="shared" si="333"/>
        <v/>
      </c>
      <c r="N5597">
        <v>0</v>
      </c>
      <c r="O5597" t="e">
        <f>$C$23*O5596</f>
        <v>#VALUE!</v>
      </c>
      <c r="P5597" t="e">
        <f>$C$22*P5596</f>
        <v>#VALUE!</v>
      </c>
      <c r="R5597">
        <f>$C$20*$C$6</f>
        <v>25325.832000000002</v>
      </c>
    </row>
    <row r="5598" spans="12:19" x14ac:dyDescent="0.25">
      <c r="L5598" t="str">
        <f t="shared" si="334"/>
        <v/>
      </c>
      <c r="M5598" t="str">
        <f t="shared" si="333"/>
        <v/>
      </c>
    </row>
    <row r="5599" spans="12:19" x14ac:dyDescent="0.25">
      <c r="L5599" t="str">
        <f t="shared" si="334"/>
        <v/>
      </c>
      <c r="M5599" t="str">
        <f t="shared" si="333"/>
        <v/>
      </c>
      <c r="N5599" t="e">
        <f t="array" ref="N5599:P5601">MINVERSE(N5595:P5597)</f>
        <v>#VALUE!</v>
      </c>
      <c r="O5599" t="e">
        <v>#VALUE!</v>
      </c>
      <c r="P5599" t="e">
        <v>#VALUE!</v>
      </c>
      <c r="R5599" t="e">
        <f t="array" ref="R5599:R5601">MMULT(N5599:P5601,R5595:R5597)</f>
        <v>#VALUE!</v>
      </c>
      <c r="S5599" t="s">
        <v>35</v>
      </c>
    </row>
    <row r="5600" spans="12:19" x14ac:dyDescent="0.25">
      <c r="L5600" t="str">
        <f t="shared" si="334"/>
        <v/>
      </c>
      <c r="M5600" t="str">
        <f t="shared" si="333"/>
        <v/>
      </c>
      <c r="N5600" t="e">
        <v>#VALUE!</v>
      </c>
      <c r="O5600" t="e">
        <v>#VALUE!</v>
      </c>
      <c r="P5600" t="e">
        <v>#VALUE!</v>
      </c>
      <c r="R5600" t="e">
        <v>#VALUE!</v>
      </c>
      <c r="S5600" t="s">
        <v>35</v>
      </c>
    </row>
    <row r="5601" spans="12:19" x14ac:dyDescent="0.25">
      <c r="L5601" t="str">
        <f t="shared" si="334"/>
        <v/>
      </c>
      <c r="M5601" t="str">
        <f t="shared" si="333"/>
        <v/>
      </c>
      <c r="N5601" t="e">
        <v>#VALUE!</v>
      </c>
      <c r="O5601" t="e">
        <v>#VALUE!</v>
      </c>
      <c r="P5601" t="e">
        <v>#VALUE!</v>
      </c>
      <c r="R5601" t="e">
        <v>#VALUE!</v>
      </c>
      <c r="S5601" t="s">
        <v>35</v>
      </c>
    </row>
    <row r="5602" spans="12:19" x14ac:dyDescent="0.25">
      <c r="L5602" t="str">
        <f t="shared" si="334"/>
        <v/>
      </c>
      <c r="M5602" t="str">
        <f t="shared" si="333"/>
        <v/>
      </c>
    </row>
    <row r="5603" spans="12:19" x14ac:dyDescent="0.25">
      <c r="L5603" t="str">
        <f t="shared" si="334"/>
        <v/>
      </c>
      <c r="M5603" t="str">
        <f t="shared" ref="M5603:M5666" si="335">IF(M5593="","",IF(((M5593+$O$61)&gt;=$O$49+($O$61/2)),"",(M5593+$O$61)))</f>
        <v/>
      </c>
    </row>
    <row r="5604" spans="12:19" x14ac:dyDescent="0.25">
      <c r="L5604" t="str">
        <f t="shared" si="334"/>
        <v/>
      </c>
      <c r="M5604" t="str">
        <f t="shared" si="335"/>
        <v/>
      </c>
      <c r="N5604" t="s">
        <v>32</v>
      </c>
      <c r="O5604" t="s">
        <v>33</v>
      </c>
      <c r="P5604" t="s">
        <v>34</v>
      </c>
    </row>
    <row r="5605" spans="12:19" x14ac:dyDescent="0.25">
      <c r="L5605" t="str">
        <f t="shared" si="334"/>
        <v/>
      </c>
      <c r="M5605" t="str">
        <f t="shared" si="335"/>
        <v/>
      </c>
      <c r="N5605" t="e">
        <f>COS(RADIANS(M5605))</f>
        <v>#VALUE!</v>
      </c>
      <c r="O5605" t="str">
        <f>IFERROR(-COS(RADIANS(DEGREES(ASIN(((SIN(RADIANS(M5605)))*$C$26)/(SQRT((((SIN(RADIANS(M5605)))*$C$26)^2)+(($C$22-$C$25-(((SIN(RADIANS(90-M5605)))*$C$26))-$C$23)^2))))))),"")</f>
        <v/>
      </c>
      <c r="P5605" t="e">
        <f>N5605</f>
        <v>#VALUE!</v>
      </c>
      <c r="R5605">
        <v>0</v>
      </c>
    </row>
    <row r="5606" spans="12:19" x14ac:dyDescent="0.25">
      <c r="L5606" t="str">
        <f t="shared" si="334"/>
        <v/>
      </c>
      <c r="M5606" t="str">
        <f t="shared" si="335"/>
        <v/>
      </c>
      <c r="N5606" t="e">
        <f>SIN(RADIANS(M5605))</f>
        <v>#VALUE!</v>
      </c>
      <c r="O5606" t="e">
        <f>SIN(RADIANS(DEGREES(ASIN(((SIN(RADIANS(M5605)))*$C$26)/(SQRT((((SIN(RADIANS(M5605)))*$C$26)^2)+(($C$22-$C$25-(((SIN(RADIANS(90-M5605)))*$C$26))-$C$23)^2)))))))</f>
        <v>#VALUE!</v>
      </c>
      <c r="P5606" t="e">
        <f>N5606</f>
        <v>#VALUE!</v>
      </c>
      <c r="R5606">
        <f>$C$6</f>
        <v>1333.5</v>
      </c>
    </row>
    <row r="5607" spans="12:19" x14ac:dyDescent="0.25">
      <c r="L5607" t="str">
        <f t="shared" si="334"/>
        <v/>
      </c>
      <c r="M5607" t="str">
        <f t="shared" si="335"/>
        <v/>
      </c>
      <c r="N5607">
        <v>0</v>
      </c>
      <c r="O5607" t="e">
        <f>$C$23*O5606</f>
        <v>#VALUE!</v>
      </c>
      <c r="P5607" t="e">
        <f>$C$22*P5606</f>
        <v>#VALUE!</v>
      </c>
      <c r="R5607">
        <f>$C$20*$C$6</f>
        <v>25325.832000000002</v>
      </c>
    </row>
    <row r="5608" spans="12:19" x14ac:dyDescent="0.25">
      <c r="L5608" t="str">
        <f t="shared" si="334"/>
        <v/>
      </c>
      <c r="M5608" t="str">
        <f t="shared" si="335"/>
        <v/>
      </c>
    </row>
    <row r="5609" spans="12:19" x14ac:dyDescent="0.25">
      <c r="L5609" t="str">
        <f t="shared" si="334"/>
        <v/>
      </c>
      <c r="M5609" t="str">
        <f t="shared" si="335"/>
        <v/>
      </c>
      <c r="N5609" t="e">
        <f t="array" ref="N5609:P5611">MINVERSE(N5605:P5607)</f>
        <v>#VALUE!</v>
      </c>
      <c r="O5609" t="e">
        <v>#VALUE!</v>
      </c>
      <c r="P5609" t="e">
        <v>#VALUE!</v>
      </c>
      <c r="R5609" t="e">
        <f t="array" ref="R5609:R5611">MMULT(N5609:P5611,R5605:R5607)</f>
        <v>#VALUE!</v>
      </c>
      <c r="S5609" t="s">
        <v>35</v>
      </c>
    </row>
    <row r="5610" spans="12:19" x14ac:dyDescent="0.25">
      <c r="L5610" t="str">
        <f t="shared" si="334"/>
        <v/>
      </c>
      <c r="M5610" t="str">
        <f t="shared" si="335"/>
        <v/>
      </c>
      <c r="N5610" t="e">
        <v>#VALUE!</v>
      </c>
      <c r="O5610" t="e">
        <v>#VALUE!</v>
      </c>
      <c r="P5610" t="e">
        <v>#VALUE!</v>
      </c>
      <c r="R5610" t="e">
        <v>#VALUE!</v>
      </c>
      <c r="S5610" t="s">
        <v>35</v>
      </c>
    </row>
    <row r="5611" spans="12:19" x14ac:dyDescent="0.25">
      <c r="L5611" t="str">
        <f t="shared" si="334"/>
        <v/>
      </c>
      <c r="M5611" t="str">
        <f t="shared" si="335"/>
        <v/>
      </c>
      <c r="N5611" t="e">
        <v>#VALUE!</v>
      </c>
      <c r="O5611" t="e">
        <v>#VALUE!</v>
      </c>
      <c r="P5611" t="e">
        <v>#VALUE!</v>
      </c>
      <c r="R5611" t="e">
        <v>#VALUE!</v>
      </c>
      <c r="S5611" t="s">
        <v>35</v>
      </c>
    </row>
    <row r="5612" spans="12:19" x14ac:dyDescent="0.25">
      <c r="L5612" t="str">
        <f t="shared" si="334"/>
        <v/>
      </c>
      <c r="M5612" t="str">
        <f t="shared" si="335"/>
        <v/>
      </c>
    </row>
    <row r="5613" spans="12:19" x14ac:dyDescent="0.25">
      <c r="L5613" t="str">
        <f t="shared" si="334"/>
        <v/>
      </c>
      <c r="M5613" t="str">
        <f t="shared" si="335"/>
        <v/>
      </c>
    </row>
    <row r="5614" spans="12:19" x14ac:dyDescent="0.25">
      <c r="L5614" t="str">
        <f t="shared" si="334"/>
        <v/>
      </c>
      <c r="M5614" t="str">
        <f t="shared" si="335"/>
        <v/>
      </c>
      <c r="N5614" t="s">
        <v>32</v>
      </c>
      <c r="O5614" t="s">
        <v>33</v>
      </c>
      <c r="P5614" t="s">
        <v>34</v>
      </c>
    </row>
    <row r="5615" spans="12:19" x14ac:dyDescent="0.25">
      <c r="L5615" t="str">
        <f t="shared" si="334"/>
        <v/>
      </c>
      <c r="M5615" t="str">
        <f t="shared" si="335"/>
        <v/>
      </c>
      <c r="N5615" t="e">
        <f>COS(RADIANS(M5615))</f>
        <v>#VALUE!</v>
      </c>
      <c r="O5615" t="str">
        <f>IFERROR(-COS(RADIANS(DEGREES(ASIN(((SIN(RADIANS(M5615)))*$C$26)/(SQRT((((SIN(RADIANS(M5615)))*$C$26)^2)+(($C$22-$C$25-(((SIN(RADIANS(90-M5615)))*$C$26))-$C$23)^2))))))),"")</f>
        <v/>
      </c>
      <c r="P5615" t="e">
        <f>N5615</f>
        <v>#VALUE!</v>
      </c>
      <c r="R5615">
        <v>0</v>
      </c>
    </row>
    <row r="5616" spans="12:19" x14ac:dyDescent="0.25">
      <c r="L5616" t="str">
        <f t="shared" si="334"/>
        <v/>
      </c>
      <c r="M5616" t="str">
        <f t="shared" si="335"/>
        <v/>
      </c>
      <c r="N5616" t="e">
        <f>SIN(RADIANS(M5615))</f>
        <v>#VALUE!</v>
      </c>
      <c r="O5616" t="e">
        <f>SIN(RADIANS(DEGREES(ASIN(((SIN(RADIANS(M5615)))*$C$26)/(SQRT((((SIN(RADIANS(M5615)))*$C$26)^2)+(($C$22-$C$25-(((SIN(RADIANS(90-M5615)))*$C$26))-$C$23)^2)))))))</f>
        <v>#VALUE!</v>
      </c>
      <c r="P5616" t="e">
        <f>N5616</f>
        <v>#VALUE!</v>
      </c>
      <c r="R5616">
        <f>$C$6</f>
        <v>1333.5</v>
      </c>
    </row>
    <row r="5617" spans="12:19" x14ac:dyDescent="0.25">
      <c r="L5617" t="str">
        <f t="shared" si="334"/>
        <v/>
      </c>
      <c r="M5617" t="str">
        <f t="shared" si="335"/>
        <v/>
      </c>
      <c r="N5617">
        <v>0</v>
      </c>
      <c r="O5617" t="e">
        <f>$C$23*O5616</f>
        <v>#VALUE!</v>
      </c>
      <c r="P5617" t="e">
        <f>$C$22*P5616</f>
        <v>#VALUE!</v>
      </c>
      <c r="R5617">
        <f>$C$20*$C$6</f>
        <v>25325.832000000002</v>
      </c>
    </row>
    <row r="5618" spans="12:19" x14ac:dyDescent="0.25">
      <c r="L5618" t="str">
        <f t="shared" si="334"/>
        <v/>
      </c>
      <c r="M5618" t="str">
        <f t="shared" si="335"/>
        <v/>
      </c>
    </row>
    <row r="5619" spans="12:19" x14ac:dyDescent="0.25">
      <c r="L5619" t="str">
        <f t="shared" si="334"/>
        <v/>
      </c>
      <c r="M5619" t="str">
        <f t="shared" si="335"/>
        <v/>
      </c>
      <c r="N5619" t="e">
        <f t="array" ref="N5619:P5621">MINVERSE(N5615:P5617)</f>
        <v>#VALUE!</v>
      </c>
      <c r="O5619" t="e">
        <v>#VALUE!</v>
      </c>
      <c r="P5619" t="e">
        <v>#VALUE!</v>
      </c>
      <c r="R5619" t="e">
        <f t="array" ref="R5619:R5621">MMULT(N5619:P5621,R5615:R5617)</f>
        <v>#VALUE!</v>
      </c>
      <c r="S5619" t="s">
        <v>35</v>
      </c>
    </row>
    <row r="5620" spans="12:19" x14ac:dyDescent="0.25">
      <c r="L5620" t="str">
        <f t="shared" si="334"/>
        <v/>
      </c>
      <c r="M5620" t="str">
        <f t="shared" si="335"/>
        <v/>
      </c>
      <c r="N5620" t="e">
        <v>#VALUE!</v>
      </c>
      <c r="O5620" t="e">
        <v>#VALUE!</v>
      </c>
      <c r="P5620" t="e">
        <v>#VALUE!</v>
      </c>
      <c r="R5620" t="e">
        <v>#VALUE!</v>
      </c>
      <c r="S5620" t="s">
        <v>35</v>
      </c>
    </row>
    <row r="5621" spans="12:19" x14ac:dyDescent="0.25">
      <c r="L5621" t="str">
        <f t="shared" si="334"/>
        <v/>
      </c>
      <c r="M5621" t="str">
        <f t="shared" si="335"/>
        <v/>
      </c>
      <c r="N5621" t="e">
        <v>#VALUE!</v>
      </c>
      <c r="O5621" t="e">
        <v>#VALUE!</v>
      </c>
      <c r="P5621" t="e">
        <v>#VALUE!</v>
      </c>
      <c r="R5621" t="e">
        <v>#VALUE!</v>
      </c>
      <c r="S5621" t="s">
        <v>35</v>
      </c>
    </row>
    <row r="5622" spans="12:19" x14ac:dyDescent="0.25">
      <c r="L5622" t="str">
        <f t="shared" si="334"/>
        <v/>
      </c>
      <c r="M5622" t="str">
        <f t="shared" si="335"/>
        <v/>
      </c>
    </row>
    <row r="5623" spans="12:19" x14ac:dyDescent="0.25">
      <c r="L5623" t="str">
        <f t="shared" si="334"/>
        <v/>
      </c>
      <c r="M5623" t="str">
        <f t="shared" si="335"/>
        <v/>
      </c>
    </row>
    <row r="5624" spans="12:19" x14ac:dyDescent="0.25">
      <c r="L5624" t="str">
        <f t="shared" si="334"/>
        <v/>
      </c>
      <c r="M5624" t="str">
        <f t="shared" si="335"/>
        <v/>
      </c>
      <c r="N5624" t="s">
        <v>32</v>
      </c>
      <c r="O5624" t="s">
        <v>33</v>
      </c>
      <c r="P5624" t="s">
        <v>34</v>
      </c>
    </row>
    <row r="5625" spans="12:19" x14ac:dyDescent="0.25">
      <c r="L5625" t="str">
        <f t="shared" si="334"/>
        <v/>
      </c>
      <c r="M5625" t="str">
        <f t="shared" si="335"/>
        <v/>
      </c>
      <c r="N5625" t="e">
        <f>COS(RADIANS(M5625))</f>
        <v>#VALUE!</v>
      </c>
      <c r="O5625" t="str">
        <f>IFERROR(-COS(RADIANS(DEGREES(ASIN(((SIN(RADIANS(M5625)))*$C$26)/(SQRT((((SIN(RADIANS(M5625)))*$C$26)^2)+(($C$22-$C$25-(((SIN(RADIANS(90-M5625)))*$C$26))-$C$23)^2))))))),"")</f>
        <v/>
      </c>
      <c r="P5625" t="e">
        <f>N5625</f>
        <v>#VALUE!</v>
      </c>
      <c r="R5625">
        <v>0</v>
      </c>
    </row>
    <row r="5626" spans="12:19" x14ac:dyDescent="0.25">
      <c r="L5626" t="str">
        <f t="shared" si="334"/>
        <v/>
      </c>
      <c r="M5626" t="str">
        <f t="shared" si="335"/>
        <v/>
      </c>
      <c r="N5626" t="e">
        <f>SIN(RADIANS(M5625))</f>
        <v>#VALUE!</v>
      </c>
      <c r="O5626" t="e">
        <f>SIN(RADIANS(DEGREES(ASIN(((SIN(RADIANS(M5625)))*$C$26)/(SQRT((((SIN(RADIANS(M5625)))*$C$26)^2)+(($C$22-$C$25-(((SIN(RADIANS(90-M5625)))*$C$26))-$C$23)^2)))))))</f>
        <v>#VALUE!</v>
      </c>
      <c r="P5626" t="e">
        <f>N5626</f>
        <v>#VALUE!</v>
      </c>
      <c r="R5626">
        <f>$C$6</f>
        <v>1333.5</v>
      </c>
    </row>
    <row r="5627" spans="12:19" x14ac:dyDescent="0.25">
      <c r="L5627" t="str">
        <f t="shared" si="334"/>
        <v/>
      </c>
      <c r="M5627" t="str">
        <f t="shared" si="335"/>
        <v/>
      </c>
      <c r="N5627">
        <v>0</v>
      </c>
      <c r="O5627" t="e">
        <f>$C$23*O5626</f>
        <v>#VALUE!</v>
      </c>
      <c r="P5627" t="e">
        <f>$C$22*P5626</f>
        <v>#VALUE!</v>
      </c>
      <c r="R5627">
        <f>$C$20*$C$6</f>
        <v>25325.832000000002</v>
      </c>
    </row>
    <row r="5628" spans="12:19" x14ac:dyDescent="0.25">
      <c r="L5628" t="str">
        <f t="shared" si="334"/>
        <v/>
      </c>
      <c r="M5628" t="str">
        <f t="shared" si="335"/>
        <v/>
      </c>
    </row>
    <row r="5629" spans="12:19" x14ac:dyDescent="0.25">
      <c r="L5629" t="str">
        <f t="shared" si="334"/>
        <v/>
      </c>
      <c r="M5629" t="str">
        <f t="shared" si="335"/>
        <v/>
      </c>
      <c r="N5629" t="e">
        <f t="array" ref="N5629:P5631">MINVERSE(N5625:P5627)</f>
        <v>#VALUE!</v>
      </c>
      <c r="O5629" t="e">
        <v>#VALUE!</v>
      </c>
      <c r="P5629" t="e">
        <v>#VALUE!</v>
      </c>
      <c r="R5629" t="e">
        <f t="array" ref="R5629:R5631">MMULT(N5629:P5631,R5625:R5627)</f>
        <v>#VALUE!</v>
      </c>
      <c r="S5629" t="s">
        <v>35</v>
      </c>
    </row>
    <row r="5630" spans="12:19" x14ac:dyDescent="0.25">
      <c r="L5630" t="str">
        <f t="shared" si="334"/>
        <v/>
      </c>
      <c r="M5630" t="str">
        <f t="shared" si="335"/>
        <v/>
      </c>
      <c r="N5630" t="e">
        <v>#VALUE!</v>
      </c>
      <c r="O5630" t="e">
        <v>#VALUE!</v>
      </c>
      <c r="P5630" t="e">
        <v>#VALUE!</v>
      </c>
      <c r="R5630" t="e">
        <v>#VALUE!</v>
      </c>
      <c r="S5630" t="s">
        <v>35</v>
      </c>
    </row>
    <row r="5631" spans="12:19" x14ac:dyDescent="0.25">
      <c r="L5631" t="str">
        <f t="shared" si="334"/>
        <v/>
      </c>
      <c r="M5631" t="str">
        <f t="shared" si="335"/>
        <v/>
      </c>
      <c r="N5631" t="e">
        <v>#VALUE!</v>
      </c>
      <c r="O5631" t="e">
        <v>#VALUE!</v>
      </c>
      <c r="P5631" t="e">
        <v>#VALUE!</v>
      </c>
      <c r="R5631" t="e">
        <v>#VALUE!</v>
      </c>
      <c r="S5631" t="s">
        <v>35</v>
      </c>
    </row>
    <row r="5632" spans="12:19" x14ac:dyDescent="0.25">
      <c r="L5632" t="str">
        <f t="shared" si="334"/>
        <v/>
      </c>
      <c r="M5632" t="str">
        <f t="shared" si="335"/>
        <v/>
      </c>
    </row>
    <row r="5633" spans="12:19" x14ac:dyDescent="0.25">
      <c r="L5633" t="str">
        <f t="shared" si="334"/>
        <v/>
      </c>
      <c r="M5633" t="str">
        <f t="shared" si="335"/>
        <v/>
      </c>
    </row>
    <row r="5634" spans="12:19" x14ac:dyDescent="0.25">
      <c r="L5634" t="str">
        <f t="shared" si="334"/>
        <v/>
      </c>
      <c r="M5634" t="str">
        <f t="shared" si="335"/>
        <v/>
      </c>
      <c r="N5634" t="s">
        <v>32</v>
      </c>
      <c r="O5634" t="s">
        <v>33</v>
      </c>
      <c r="P5634" t="s">
        <v>34</v>
      </c>
    </row>
    <row r="5635" spans="12:19" x14ac:dyDescent="0.25">
      <c r="L5635" t="str">
        <f t="shared" si="334"/>
        <v/>
      </c>
      <c r="M5635" t="str">
        <f t="shared" si="335"/>
        <v/>
      </c>
      <c r="N5635" t="e">
        <f>COS(RADIANS(M5635))</f>
        <v>#VALUE!</v>
      </c>
      <c r="O5635" t="str">
        <f>IFERROR(-COS(RADIANS(DEGREES(ASIN(((SIN(RADIANS(M5635)))*$C$26)/(SQRT((((SIN(RADIANS(M5635)))*$C$26)^2)+(($C$22-$C$25-(((SIN(RADIANS(90-M5635)))*$C$26))-$C$23)^2))))))),"")</f>
        <v/>
      </c>
      <c r="P5635" t="e">
        <f>N5635</f>
        <v>#VALUE!</v>
      </c>
      <c r="R5635">
        <v>0</v>
      </c>
    </row>
    <row r="5636" spans="12:19" x14ac:dyDescent="0.25">
      <c r="L5636" t="str">
        <f t="shared" si="334"/>
        <v/>
      </c>
      <c r="M5636" t="str">
        <f t="shared" si="335"/>
        <v/>
      </c>
      <c r="N5636" t="e">
        <f>SIN(RADIANS(M5635))</f>
        <v>#VALUE!</v>
      </c>
      <c r="O5636" t="e">
        <f>SIN(RADIANS(DEGREES(ASIN(((SIN(RADIANS(M5635)))*$C$26)/(SQRT((((SIN(RADIANS(M5635)))*$C$26)^2)+(($C$22-$C$25-(((SIN(RADIANS(90-M5635)))*$C$26))-$C$23)^2)))))))</f>
        <v>#VALUE!</v>
      </c>
      <c r="P5636" t="e">
        <f>N5636</f>
        <v>#VALUE!</v>
      </c>
      <c r="R5636">
        <f>$C$6</f>
        <v>1333.5</v>
      </c>
    </row>
    <row r="5637" spans="12:19" x14ac:dyDescent="0.25">
      <c r="L5637" t="str">
        <f t="shared" si="334"/>
        <v/>
      </c>
      <c r="M5637" t="str">
        <f t="shared" si="335"/>
        <v/>
      </c>
      <c r="N5637">
        <v>0</v>
      </c>
      <c r="O5637" t="e">
        <f>$C$23*O5636</f>
        <v>#VALUE!</v>
      </c>
      <c r="P5637" t="e">
        <f>$C$22*P5636</f>
        <v>#VALUE!</v>
      </c>
      <c r="R5637">
        <f>$C$20*$C$6</f>
        <v>25325.832000000002</v>
      </c>
    </row>
    <row r="5638" spans="12:19" x14ac:dyDescent="0.25">
      <c r="L5638" t="str">
        <f t="shared" si="334"/>
        <v/>
      </c>
      <c r="M5638" t="str">
        <f t="shared" si="335"/>
        <v/>
      </c>
    </row>
    <row r="5639" spans="12:19" x14ac:dyDescent="0.25">
      <c r="L5639" t="str">
        <f t="shared" si="334"/>
        <v/>
      </c>
      <c r="M5639" t="str">
        <f t="shared" si="335"/>
        <v/>
      </c>
      <c r="N5639" t="e">
        <f t="array" ref="N5639:P5641">MINVERSE(N5635:P5637)</f>
        <v>#VALUE!</v>
      </c>
      <c r="O5639" t="e">
        <v>#VALUE!</v>
      </c>
      <c r="P5639" t="e">
        <v>#VALUE!</v>
      </c>
      <c r="R5639" t="e">
        <f t="array" ref="R5639:R5641">MMULT(N5639:P5641,R5635:R5637)</f>
        <v>#VALUE!</v>
      </c>
      <c r="S5639" t="s">
        <v>35</v>
      </c>
    </row>
    <row r="5640" spans="12:19" x14ac:dyDescent="0.25">
      <c r="L5640" t="str">
        <f t="shared" si="334"/>
        <v/>
      </c>
      <c r="M5640" t="str">
        <f t="shared" si="335"/>
        <v/>
      </c>
      <c r="N5640" t="e">
        <v>#VALUE!</v>
      </c>
      <c r="O5640" t="e">
        <v>#VALUE!</v>
      </c>
      <c r="P5640" t="e">
        <v>#VALUE!</v>
      </c>
      <c r="R5640" t="e">
        <v>#VALUE!</v>
      </c>
      <c r="S5640" t="s">
        <v>35</v>
      </c>
    </row>
    <row r="5641" spans="12:19" x14ac:dyDescent="0.25">
      <c r="L5641" t="str">
        <f t="shared" si="334"/>
        <v/>
      </c>
      <c r="M5641" t="str">
        <f t="shared" si="335"/>
        <v/>
      </c>
      <c r="N5641" t="e">
        <v>#VALUE!</v>
      </c>
      <c r="O5641" t="e">
        <v>#VALUE!</v>
      </c>
      <c r="P5641" t="e">
        <v>#VALUE!</v>
      </c>
      <c r="R5641" t="e">
        <v>#VALUE!</v>
      </c>
      <c r="S5641" t="s">
        <v>35</v>
      </c>
    </row>
    <row r="5642" spans="12:19" x14ac:dyDescent="0.25">
      <c r="L5642" t="str">
        <f t="shared" si="334"/>
        <v/>
      </c>
      <c r="M5642" t="str">
        <f t="shared" si="335"/>
        <v/>
      </c>
    </row>
    <row r="5643" spans="12:19" x14ac:dyDescent="0.25">
      <c r="L5643" t="str">
        <f t="shared" si="334"/>
        <v/>
      </c>
      <c r="M5643" t="str">
        <f t="shared" si="335"/>
        <v/>
      </c>
    </row>
    <row r="5644" spans="12:19" x14ac:dyDescent="0.25">
      <c r="L5644" t="str">
        <f t="shared" ref="L5644:L5707" si="336">IF(M5644="","",L5634+1)</f>
        <v/>
      </c>
      <c r="M5644" t="str">
        <f t="shared" si="335"/>
        <v/>
      </c>
      <c r="N5644" t="s">
        <v>32</v>
      </c>
      <c r="O5644" t="s">
        <v>33</v>
      </c>
      <c r="P5644" t="s">
        <v>34</v>
      </c>
    </row>
    <row r="5645" spans="12:19" x14ac:dyDescent="0.25">
      <c r="L5645" t="str">
        <f t="shared" si="336"/>
        <v/>
      </c>
      <c r="M5645" t="str">
        <f t="shared" si="335"/>
        <v/>
      </c>
      <c r="N5645" t="e">
        <f>COS(RADIANS(M5645))</f>
        <v>#VALUE!</v>
      </c>
      <c r="O5645" t="str">
        <f>IFERROR(-COS(RADIANS(DEGREES(ASIN(((SIN(RADIANS(M5645)))*$C$26)/(SQRT((((SIN(RADIANS(M5645)))*$C$26)^2)+(($C$22-$C$25-(((SIN(RADIANS(90-M5645)))*$C$26))-$C$23)^2))))))),"")</f>
        <v/>
      </c>
      <c r="P5645" t="e">
        <f>N5645</f>
        <v>#VALUE!</v>
      </c>
      <c r="R5645">
        <v>0</v>
      </c>
    </row>
    <row r="5646" spans="12:19" x14ac:dyDescent="0.25">
      <c r="L5646" t="str">
        <f t="shared" si="336"/>
        <v/>
      </c>
      <c r="M5646" t="str">
        <f t="shared" si="335"/>
        <v/>
      </c>
      <c r="N5646" t="e">
        <f>SIN(RADIANS(M5645))</f>
        <v>#VALUE!</v>
      </c>
      <c r="O5646" t="e">
        <f>SIN(RADIANS(DEGREES(ASIN(((SIN(RADIANS(M5645)))*$C$26)/(SQRT((((SIN(RADIANS(M5645)))*$C$26)^2)+(($C$22-$C$25-(((SIN(RADIANS(90-M5645)))*$C$26))-$C$23)^2)))))))</f>
        <v>#VALUE!</v>
      </c>
      <c r="P5646" t="e">
        <f>N5646</f>
        <v>#VALUE!</v>
      </c>
      <c r="R5646">
        <f>$C$6</f>
        <v>1333.5</v>
      </c>
    </row>
    <row r="5647" spans="12:19" x14ac:dyDescent="0.25">
      <c r="L5647" t="str">
        <f t="shared" si="336"/>
        <v/>
      </c>
      <c r="M5647" t="str">
        <f t="shared" si="335"/>
        <v/>
      </c>
      <c r="N5647">
        <v>0</v>
      </c>
      <c r="O5647" t="e">
        <f>$C$23*O5646</f>
        <v>#VALUE!</v>
      </c>
      <c r="P5647" t="e">
        <f>$C$22*P5646</f>
        <v>#VALUE!</v>
      </c>
      <c r="R5647">
        <f>$C$20*$C$6</f>
        <v>25325.832000000002</v>
      </c>
    </row>
    <row r="5648" spans="12:19" x14ac:dyDescent="0.25">
      <c r="L5648" t="str">
        <f t="shared" si="336"/>
        <v/>
      </c>
      <c r="M5648" t="str">
        <f t="shared" si="335"/>
        <v/>
      </c>
    </row>
    <row r="5649" spans="12:19" x14ac:dyDescent="0.25">
      <c r="L5649" t="str">
        <f t="shared" si="336"/>
        <v/>
      </c>
      <c r="M5649" t="str">
        <f t="shared" si="335"/>
        <v/>
      </c>
      <c r="N5649" t="e">
        <f t="array" ref="N5649:P5651">MINVERSE(N5645:P5647)</f>
        <v>#VALUE!</v>
      </c>
      <c r="O5649" t="e">
        <v>#VALUE!</v>
      </c>
      <c r="P5649" t="e">
        <v>#VALUE!</v>
      </c>
      <c r="R5649" t="e">
        <f t="array" ref="R5649:R5651">MMULT(N5649:P5651,R5645:R5647)</f>
        <v>#VALUE!</v>
      </c>
      <c r="S5649" t="s">
        <v>35</v>
      </c>
    </row>
    <row r="5650" spans="12:19" x14ac:dyDescent="0.25">
      <c r="L5650" t="str">
        <f t="shared" si="336"/>
        <v/>
      </c>
      <c r="M5650" t="str">
        <f t="shared" si="335"/>
        <v/>
      </c>
      <c r="N5650" t="e">
        <v>#VALUE!</v>
      </c>
      <c r="O5650" t="e">
        <v>#VALUE!</v>
      </c>
      <c r="P5650" t="e">
        <v>#VALUE!</v>
      </c>
      <c r="R5650" t="e">
        <v>#VALUE!</v>
      </c>
      <c r="S5650" t="s">
        <v>35</v>
      </c>
    </row>
    <row r="5651" spans="12:19" x14ac:dyDescent="0.25">
      <c r="L5651" t="str">
        <f t="shared" si="336"/>
        <v/>
      </c>
      <c r="M5651" t="str">
        <f t="shared" si="335"/>
        <v/>
      </c>
      <c r="N5651" t="e">
        <v>#VALUE!</v>
      </c>
      <c r="O5651" t="e">
        <v>#VALUE!</v>
      </c>
      <c r="P5651" t="e">
        <v>#VALUE!</v>
      </c>
      <c r="R5651" t="e">
        <v>#VALUE!</v>
      </c>
      <c r="S5651" t="s">
        <v>35</v>
      </c>
    </row>
    <row r="5652" spans="12:19" x14ac:dyDescent="0.25">
      <c r="L5652" t="str">
        <f t="shared" si="336"/>
        <v/>
      </c>
      <c r="M5652" t="str">
        <f t="shared" si="335"/>
        <v/>
      </c>
    </row>
    <row r="5653" spans="12:19" x14ac:dyDescent="0.25">
      <c r="L5653" t="str">
        <f t="shared" si="336"/>
        <v/>
      </c>
      <c r="M5653" t="str">
        <f t="shared" si="335"/>
        <v/>
      </c>
    </row>
    <row r="5654" spans="12:19" x14ac:dyDescent="0.25">
      <c r="L5654" t="str">
        <f t="shared" si="336"/>
        <v/>
      </c>
      <c r="M5654" t="str">
        <f t="shared" si="335"/>
        <v/>
      </c>
      <c r="N5654" t="s">
        <v>32</v>
      </c>
      <c r="O5654" t="s">
        <v>33</v>
      </c>
      <c r="P5654" t="s">
        <v>34</v>
      </c>
    </row>
    <row r="5655" spans="12:19" x14ac:dyDescent="0.25">
      <c r="L5655" t="str">
        <f t="shared" si="336"/>
        <v/>
      </c>
      <c r="M5655" t="str">
        <f t="shared" si="335"/>
        <v/>
      </c>
      <c r="N5655" t="e">
        <f>COS(RADIANS(M5655))</f>
        <v>#VALUE!</v>
      </c>
      <c r="O5655" t="str">
        <f>IFERROR(-COS(RADIANS(DEGREES(ASIN(((SIN(RADIANS(M5655)))*$C$26)/(SQRT((((SIN(RADIANS(M5655)))*$C$26)^2)+(($C$22-$C$25-(((SIN(RADIANS(90-M5655)))*$C$26))-$C$23)^2))))))),"")</f>
        <v/>
      </c>
      <c r="P5655" t="e">
        <f>N5655</f>
        <v>#VALUE!</v>
      </c>
      <c r="R5655">
        <v>0</v>
      </c>
    </row>
    <row r="5656" spans="12:19" x14ac:dyDescent="0.25">
      <c r="L5656" t="str">
        <f t="shared" si="336"/>
        <v/>
      </c>
      <c r="M5656" t="str">
        <f t="shared" si="335"/>
        <v/>
      </c>
      <c r="N5656" t="e">
        <f>SIN(RADIANS(M5655))</f>
        <v>#VALUE!</v>
      </c>
      <c r="O5656" t="e">
        <f>SIN(RADIANS(DEGREES(ASIN(((SIN(RADIANS(M5655)))*$C$26)/(SQRT((((SIN(RADIANS(M5655)))*$C$26)^2)+(($C$22-$C$25-(((SIN(RADIANS(90-M5655)))*$C$26))-$C$23)^2)))))))</f>
        <v>#VALUE!</v>
      </c>
      <c r="P5656" t="e">
        <f>N5656</f>
        <v>#VALUE!</v>
      </c>
      <c r="R5656">
        <f>$C$6</f>
        <v>1333.5</v>
      </c>
    </row>
    <row r="5657" spans="12:19" x14ac:dyDescent="0.25">
      <c r="L5657" t="str">
        <f t="shared" si="336"/>
        <v/>
      </c>
      <c r="M5657" t="str">
        <f t="shared" si="335"/>
        <v/>
      </c>
      <c r="N5657">
        <v>0</v>
      </c>
      <c r="O5657" t="e">
        <f>$C$23*O5656</f>
        <v>#VALUE!</v>
      </c>
      <c r="P5657" t="e">
        <f>$C$22*P5656</f>
        <v>#VALUE!</v>
      </c>
      <c r="R5657">
        <f>$C$20*$C$6</f>
        <v>25325.832000000002</v>
      </c>
    </row>
    <row r="5658" spans="12:19" x14ac:dyDescent="0.25">
      <c r="L5658" t="str">
        <f t="shared" si="336"/>
        <v/>
      </c>
      <c r="M5658" t="str">
        <f t="shared" si="335"/>
        <v/>
      </c>
    </row>
    <row r="5659" spans="12:19" x14ac:dyDescent="0.25">
      <c r="L5659" t="str">
        <f t="shared" si="336"/>
        <v/>
      </c>
      <c r="M5659" t="str">
        <f t="shared" si="335"/>
        <v/>
      </c>
      <c r="N5659" t="e">
        <f t="array" ref="N5659:P5661">MINVERSE(N5655:P5657)</f>
        <v>#VALUE!</v>
      </c>
      <c r="O5659" t="e">
        <v>#VALUE!</v>
      </c>
      <c r="P5659" t="e">
        <v>#VALUE!</v>
      </c>
      <c r="R5659" t="e">
        <f t="array" ref="R5659:R5661">MMULT(N5659:P5661,R5655:R5657)</f>
        <v>#VALUE!</v>
      </c>
      <c r="S5659" t="s">
        <v>35</v>
      </c>
    </row>
    <row r="5660" spans="12:19" x14ac:dyDescent="0.25">
      <c r="L5660" t="str">
        <f t="shared" si="336"/>
        <v/>
      </c>
      <c r="M5660" t="str">
        <f t="shared" si="335"/>
        <v/>
      </c>
      <c r="N5660" t="e">
        <v>#VALUE!</v>
      </c>
      <c r="O5660" t="e">
        <v>#VALUE!</v>
      </c>
      <c r="P5660" t="e">
        <v>#VALUE!</v>
      </c>
      <c r="R5660" t="e">
        <v>#VALUE!</v>
      </c>
      <c r="S5660" t="s">
        <v>35</v>
      </c>
    </row>
    <row r="5661" spans="12:19" x14ac:dyDescent="0.25">
      <c r="L5661" t="str">
        <f t="shared" si="336"/>
        <v/>
      </c>
      <c r="M5661" t="str">
        <f t="shared" si="335"/>
        <v/>
      </c>
      <c r="N5661" t="e">
        <v>#VALUE!</v>
      </c>
      <c r="O5661" t="e">
        <v>#VALUE!</v>
      </c>
      <c r="P5661" t="e">
        <v>#VALUE!</v>
      </c>
      <c r="R5661" t="e">
        <v>#VALUE!</v>
      </c>
      <c r="S5661" t="s">
        <v>35</v>
      </c>
    </row>
    <row r="5662" spans="12:19" x14ac:dyDescent="0.25">
      <c r="L5662" t="str">
        <f t="shared" si="336"/>
        <v/>
      </c>
      <c r="M5662" t="str">
        <f t="shared" si="335"/>
        <v/>
      </c>
    </row>
    <row r="5663" spans="12:19" x14ac:dyDescent="0.25">
      <c r="L5663" t="str">
        <f t="shared" si="336"/>
        <v/>
      </c>
      <c r="M5663" t="str">
        <f t="shared" si="335"/>
        <v/>
      </c>
    </row>
    <row r="5664" spans="12:19" x14ac:dyDescent="0.25">
      <c r="L5664" t="str">
        <f t="shared" si="336"/>
        <v/>
      </c>
      <c r="M5664" t="str">
        <f t="shared" si="335"/>
        <v/>
      </c>
      <c r="N5664" t="s">
        <v>32</v>
      </c>
      <c r="O5664" t="s">
        <v>33</v>
      </c>
      <c r="P5664" t="s">
        <v>34</v>
      </c>
    </row>
    <row r="5665" spans="12:19" x14ac:dyDescent="0.25">
      <c r="L5665" t="str">
        <f t="shared" si="336"/>
        <v/>
      </c>
      <c r="M5665" t="str">
        <f t="shared" si="335"/>
        <v/>
      </c>
      <c r="N5665" t="e">
        <f>COS(RADIANS(M5665))</f>
        <v>#VALUE!</v>
      </c>
      <c r="O5665" t="str">
        <f>IFERROR(-COS(RADIANS(DEGREES(ASIN(((SIN(RADIANS(M5665)))*$C$26)/(SQRT((((SIN(RADIANS(M5665)))*$C$26)^2)+(($C$22-$C$25-(((SIN(RADIANS(90-M5665)))*$C$26))-$C$23)^2))))))),"")</f>
        <v/>
      </c>
      <c r="P5665" t="e">
        <f>N5665</f>
        <v>#VALUE!</v>
      </c>
      <c r="R5665">
        <v>0</v>
      </c>
    </row>
    <row r="5666" spans="12:19" x14ac:dyDescent="0.25">
      <c r="L5666" t="str">
        <f t="shared" si="336"/>
        <v/>
      </c>
      <c r="M5666" t="str">
        <f t="shared" si="335"/>
        <v/>
      </c>
      <c r="N5666" t="e">
        <f>SIN(RADIANS(M5665))</f>
        <v>#VALUE!</v>
      </c>
      <c r="O5666" t="e">
        <f>SIN(RADIANS(DEGREES(ASIN(((SIN(RADIANS(M5665)))*$C$26)/(SQRT((((SIN(RADIANS(M5665)))*$C$26)^2)+(($C$22-$C$25-(((SIN(RADIANS(90-M5665)))*$C$26))-$C$23)^2)))))))</f>
        <v>#VALUE!</v>
      </c>
      <c r="P5666" t="e">
        <f>N5666</f>
        <v>#VALUE!</v>
      </c>
      <c r="R5666">
        <f>$C$6</f>
        <v>1333.5</v>
      </c>
    </row>
    <row r="5667" spans="12:19" x14ac:dyDescent="0.25">
      <c r="L5667" t="str">
        <f t="shared" si="336"/>
        <v/>
      </c>
      <c r="M5667" t="str">
        <f t="shared" ref="M5667:M5730" si="337">IF(M5657="","",IF(((M5657+$O$61)&gt;=$O$49+($O$61/2)),"",(M5657+$O$61)))</f>
        <v/>
      </c>
      <c r="N5667">
        <v>0</v>
      </c>
      <c r="O5667" t="e">
        <f>$C$23*O5666</f>
        <v>#VALUE!</v>
      </c>
      <c r="P5667" t="e">
        <f>$C$22*P5666</f>
        <v>#VALUE!</v>
      </c>
      <c r="R5667">
        <f>$C$20*$C$6</f>
        <v>25325.832000000002</v>
      </c>
    </row>
    <row r="5668" spans="12:19" x14ac:dyDescent="0.25">
      <c r="L5668" t="str">
        <f t="shared" si="336"/>
        <v/>
      </c>
      <c r="M5668" t="str">
        <f t="shared" si="337"/>
        <v/>
      </c>
    </row>
    <row r="5669" spans="12:19" x14ac:dyDescent="0.25">
      <c r="L5669" t="str">
        <f t="shared" si="336"/>
        <v/>
      </c>
      <c r="M5669" t="str">
        <f t="shared" si="337"/>
        <v/>
      </c>
      <c r="N5669" t="e">
        <f t="array" ref="N5669:P5671">MINVERSE(N5665:P5667)</f>
        <v>#VALUE!</v>
      </c>
      <c r="O5669" t="e">
        <v>#VALUE!</v>
      </c>
      <c r="P5669" t="e">
        <v>#VALUE!</v>
      </c>
      <c r="R5669" t="e">
        <f t="array" ref="R5669:R5671">MMULT(N5669:P5671,R5665:R5667)</f>
        <v>#VALUE!</v>
      </c>
      <c r="S5669" t="s">
        <v>35</v>
      </c>
    </row>
    <row r="5670" spans="12:19" x14ac:dyDescent="0.25">
      <c r="L5670" t="str">
        <f t="shared" si="336"/>
        <v/>
      </c>
      <c r="M5670" t="str">
        <f t="shared" si="337"/>
        <v/>
      </c>
      <c r="N5670" t="e">
        <v>#VALUE!</v>
      </c>
      <c r="O5670" t="e">
        <v>#VALUE!</v>
      </c>
      <c r="P5670" t="e">
        <v>#VALUE!</v>
      </c>
      <c r="R5670" t="e">
        <v>#VALUE!</v>
      </c>
      <c r="S5670" t="s">
        <v>35</v>
      </c>
    </row>
    <row r="5671" spans="12:19" x14ac:dyDescent="0.25">
      <c r="L5671" t="str">
        <f t="shared" si="336"/>
        <v/>
      </c>
      <c r="M5671" t="str">
        <f t="shared" si="337"/>
        <v/>
      </c>
      <c r="N5671" t="e">
        <v>#VALUE!</v>
      </c>
      <c r="O5671" t="e">
        <v>#VALUE!</v>
      </c>
      <c r="P5671" t="e">
        <v>#VALUE!</v>
      </c>
      <c r="R5671" t="e">
        <v>#VALUE!</v>
      </c>
      <c r="S5671" t="s">
        <v>35</v>
      </c>
    </row>
    <row r="5672" spans="12:19" x14ac:dyDescent="0.25">
      <c r="L5672" t="str">
        <f t="shared" si="336"/>
        <v/>
      </c>
      <c r="M5672" t="str">
        <f t="shared" si="337"/>
        <v/>
      </c>
    </row>
    <row r="5673" spans="12:19" x14ac:dyDescent="0.25">
      <c r="L5673" t="str">
        <f t="shared" si="336"/>
        <v/>
      </c>
      <c r="M5673" t="str">
        <f t="shared" si="337"/>
        <v/>
      </c>
    </row>
    <row r="5674" spans="12:19" x14ac:dyDescent="0.25">
      <c r="L5674" t="str">
        <f t="shared" si="336"/>
        <v/>
      </c>
      <c r="M5674" t="str">
        <f t="shared" si="337"/>
        <v/>
      </c>
      <c r="N5674" t="s">
        <v>32</v>
      </c>
      <c r="O5674" t="s">
        <v>33</v>
      </c>
      <c r="P5674" t="s">
        <v>34</v>
      </c>
    </row>
    <row r="5675" spans="12:19" x14ac:dyDescent="0.25">
      <c r="L5675" t="str">
        <f t="shared" si="336"/>
        <v/>
      </c>
      <c r="M5675" t="str">
        <f t="shared" si="337"/>
        <v/>
      </c>
      <c r="N5675" t="e">
        <f>COS(RADIANS(M5675))</f>
        <v>#VALUE!</v>
      </c>
      <c r="O5675" t="str">
        <f>IFERROR(-COS(RADIANS(DEGREES(ASIN(((SIN(RADIANS(M5675)))*$C$26)/(SQRT((((SIN(RADIANS(M5675)))*$C$26)^2)+(($C$22-$C$25-(((SIN(RADIANS(90-M5675)))*$C$26))-$C$23)^2))))))),"")</f>
        <v/>
      </c>
      <c r="P5675" t="e">
        <f>N5675</f>
        <v>#VALUE!</v>
      </c>
      <c r="R5675">
        <v>0</v>
      </c>
    </row>
    <row r="5676" spans="12:19" x14ac:dyDescent="0.25">
      <c r="L5676" t="str">
        <f t="shared" si="336"/>
        <v/>
      </c>
      <c r="M5676" t="str">
        <f t="shared" si="337"/>
        <v/>
      </c>
      <c r="N5676" t="e">
        <f>SIN(RADIANS(M5675))</f>
        <v>#VALUE!</v>
      </c>
      <c r="O5676" t="e">
        <f>SIN(RADIANS(DEGREES(ASIN(((SIN(RADIANS(M5675)))*$C$26)/(SQRT((((SIN(RADIANS(M5675)))*$C$26)^2)+(($C$22-$C$25-(((SIN(RADIANS(90-M5675)))*$C$26))-$C$23)^2)))))))</f>
        <v>#VALUE!</v>
      </c>
      <c r="P5676" t="e">
        <f>N5676</f>
        <v>#VALUE!</v>
      </c>
      <c r="R5676">
        <f>$C$6</f>
        <v>1333.5</v>
      </c>
    </row>
    <row r="5677" spans="12:19" x14ac:dyDescent="0.25">
      <c r="L5677" t="str">
        <f t="shared" si="336"/>
        <v/>
      </c>
      <c r="M5677" t="str">
        <f t="shared" si="337"/>
        <v/>
      </c>
      <c r="N5677">
        <v>0</v>
      </c>
      <c r="O5677" t="e">
        <f>$C$23*O5676</f>
        <v>#VALUE!</v>
      </c>
      <c r="P5677" t="e">
        <f>$C$22*P5676</f>
        <v>#VALUE!</v>
      </c>
      <c r="R5677">
        <f>$C$20*$C$6</f>
        <v>25325.832000000002</v>
      </c>
    </row>
    <row r="5678" spans="12:19" x14ac:dyDescent="0.25">
      <c r="L5678" t="str">
        <f t="shared" si="336"/>
        <v/>
      </c>
      <c r="M5678" t="str">
        <f t="shared" si="337"/>
        <v/>
      </c>
    </row>
    <row r="5679" spans="12:19" x14ac:dyDescent="0.25">
      <c r="L5679" t="str">
        <f t="shared" si="336"/>
        <v/>
      </c>
      <c r="M5679" t="str">
        <f t="shared" si="337"/>
        <v/>
      </c>
      <c r="N5679" t="e">
        <f t="array" ref="N5679:P5681">MINVERSE(N5675:P5677)</f>
        <v>#VALUE!</v>
      </c>
      <c r="O5679" t="e">
        <v>#VALUE!</v>
      </c>
      <c r="P5679" t="e">
        <v>#VALUE!</v>
      </c>
      <c r="R5679" t="e">
        <f t="array" ref="R5679:R5681">MMULT(N5679:P5681,R5675:R5677)</f>
        <v>#VALUE!</v>
      </c>
      <c r="S5679" t="s">
        <v>35</v>
      </c>
    </row>
    <row r="5680" spans="12:19" x14ac:dyDescent="0.25">
      <c r="L5680" t="str">
        <f t="shared" si="336"/>
        <v/>
      </c>
      <c r="M5680" t="str">
        <f t="shared" si="337"/>
        <v/>
      </c>
      <c r="N5680" t="e">
        <v>#VALUE!</v>
      </c>
      <c r="O5680" t="e">
        <v>#VALUE!</v>
      </c>
      <c r="P5680" t="e">
        <v>#VALUE!</v>
      </c>
      <c r="R5680" t="e">
        <v>#VALUE!</v>
      </c>
      <c r="S5680" t="s">
        <v>35</v>
      </c>
    </row>
    <row r="5681" spans="12:19" x14ac:dyDescent="0.25">
      <c r="L5681" t="str">
        <f t="shared" si="336"/>
        <v/>
      </c>
      <c r="M5681" t="str">
        <f t="shared" si="337"/>
        <v/>
      </c>
      <c r="N5681" t="e">
        <v>#VALUE!</v>
      </c>
      <c r="O5681" t="e">
        <v>#VALUE!</v>
      </c>
      <c r="P5681" t="e">
        <v>#VALUE!</v>
      </c>
      <c r="R5681" t="e">
        <v>#VALUE!</v>
      </c>
      <c r="S5681" t="s">
        <v>35</v>
      </c>
    </row>
    <row r="5682" spans="12:19" x14ac:dyDescent="0.25">
      <c r="L5682" t="str">
        <f t="shared" si="336"/>
        <v/>
      </c>
      <c r="M5682" t="str">
        <f t="shared" si="337"/>
        <v/>
      </c>
    </row>
    <row r="5683" spans="12:19" x14ac:dyDescent="0.25">
      <c r="L5683" t="str">
        <f t="shared" si="336"/>
        <v/>
      </c>
      <c r="M5683" t="str">
        <f t="shared" si="337"/>
        <v/>
      </c>
    </row>
    <row r="5684" spans="12:19" x14ac:dyDescent="0.25">
      <c r="L5684" t="str">
        <f t="shared" si="336"/>
        <v/>
      </c>
      <c r="M5684" t="str">
        <f t="shared" si="337"/>
        <v/>
      </c>
      <c r="N5684" t="s">
        <v>32</v>
      </c>
      <c r="O5684" t="s">
        <v>33</v>
      </c>
      <c r="P5684" t="s">
        <v>34</v>
      </c>
    </row>
    <row r="5685" spans="12:19" x14ac:dyDescent="0.25">
      <c r="L5685" t="str">
        <f t="shared" si="336"/>
        <v/>
      </c>
      <c r="M5685" t="str">
        <f t="shared" si="337"/>
        <v/>
      </c>
      <c r="N5685" t="e">
        <f>COS(RADIANS(M5685))</f>
        <v>#VALUE!</v>
      </c>
      <c r="O5685" t="str">
        <f>IFERROR(-COS(RADIANS(DEGREES(ASIN(((SIN(RADIANS(M5685)))*$C$26)/(SQRT((((SIN(RADIANS(M5685)))*$C$26)^2)+(($C$22-$C$25-(((SIN(RADIANS(90-M5685)))*$C$26))-$C$23)^2))))))),"")</f>
        <v/>
      </c>
      <c r="P5685" t="e">
        <f>N5685</f>
        <v>#VALUE!</v>
      </c>
      <c r="R5685">
        <v>0</v>
      </c>
    </row>
    <row r="5686" spans="12:19" x14ac:dyDescent="0.25">
      <c r="L5686" t="str">
        <f t="shared" si="336"/>
        <v/>
      </c>
      <c r="M5686" t="str">
        <f t="shared" si="337"/>
        <v/>
      </c>
      <c r="N5686" t="e">
        <f>SIN(RADIANS(M5685))</f>
        <v>#VALUE!</v>
      </c>
      <c r="O5686" t="e">
        <f>SIN(RADIANS(DEGREES(ASIN(((SIN(RADIANS(M5685)))*$C$26)/(SQRT((((SIN(RADIANS(M5685)))*$C$26)^2)+(($C$22-$C$25-(((SIN(RADIANS(90-M5685)))*$C$26))-$C$23)^2)))))))</f>
        <v>#VALUE!</v>
      </c>
      <c r="P5686" t="e">
        <f>N5686</f>
        <v>#VALUE!</v>
      </c>
      <c r="R5686">
        <f>$C$6</f>
        <v>1333.5</v>
      </c>
    </row>
    <row r="5687" spans="12:19" x14ac:dyDescent="0.25">
      <c r="L5687" t="str">
        <f t="shared" si="336"/>
        <v/>
      </c>
      <c r="M5687" t="str">
        <f t="shared" si="337"/>
        <v/>
      </c>
      <c r="N5687">
        <v>0</v>
      </c>
      <c r="O5687" t="e">
        <f>$C$23*O5686</f>
        <v>#VALUE!</v>
      </c>
      <c r="P5687" t="e">
        <f>$C$22*P5686</f>
        <v>#VALUE!</v>
      </c>
      <c r="R5687">
        <f>$C$20*$C$6</f>
        <v>25325.832000000002</v>
      </c>
    </row>
    <row r="5688" spans="12:19" x14ac:dyDescent="0.25">
      <c r="L5688" t="str">
        <f t="shared" si="336"/>
        <v/>
      </c>
      <c r="M5688" t="str">
        <f t="shared" si="337"/>
        <v/>
      </c>
    </row>
    <row r="5689" spans="12:19" x14ac:dyDescent="0.25">
      <c r="L5689" t="str">
        <f t="shared" si="336"/>
        <v/>
      </c>
      <c r="M5689" t="str">
        <f t="shared" si="337"/>
        <v/>
      </c>
      <c r="N5689" t="e">
        <f t="array" ref="N5689:P5691">MINVERSE(N5685:P5687)</f>
        <v>#VALUE!</v>
      </c>
      <c r="O5689" t="e">
        <v>#VALUE!</v>
      </c>
      <c r="P5689" t="e">
        <v>#VALUE!</v>
      </c>
      <c r="R5689" t="e">
        <f t="array" ref="R5689:R5691">MMULT(N5689:P5691,R5685:R5687)</f>
        <v>#VALUE!</v>
      </c>
      <c r="S5689" t="s">
        <v>35</v>
      </c>
    </row>
    <row r="5690" spans="12:19" x14ac:dyDescent="0.25">
      <c r="L5690" t="str">
        <f t="shared" si="336"/>
        <v/>
      </c>
      <c r="M5690" t="str">
        <f t="shared" si="337"/>
        <v/>
      </c>
      <c r="N5690" t="e">
        <v>#VALUE!</v>
      </c>
      <c r="O5690" t="e">
        <v>#VALUE!</v>
      </c>
      <c r="P5690" t="e">
        <v>#VALUE!</v>
      </c>
      <c r="R5690" t="e">
        <v>#VALUE!</v>
      </c>
      <c r="S5690" t="s">
        <v>35</v>
      </c>
    </row>
    <row r="5691" spans="12:19" x14ac:dyDescent="0.25">
      <c r="L5691" t="str">
        <f t="shared" si="336"/>
        <v/>
      </c>
      <c r="M5691" t="str">
        <f t="shared" si="337"/>
        <v/>
      </c>
      <c r="N5691" t="e">
        <v>#VALUE!</v>
      </c>
      <c r="O5691" t="e">
        <v>#VALUE!</v>
      </c>
      <c r="P5691" t="e">
        <v>#VALUE!</v>
      </c>
      <c r="R5691" t="e">
        <v>#VALUE!</v>
      </c>
      <c r="S5691" t="s">
        <v>35</v>
      </c>
    </row>
    <row r="5692" spans="12:19" x14ac:dyDescent="0.25">
      <c r="L5692" t="str">
        <f t="shared" si="336"/>
        <v/>
      </c>
      <c r="M5692" t="str">
        <f t="shared" si="337"/>
        <v/>
      </c>
    </row>
    <row r="5693" spans="12:19" x14ac:dyDescent="0.25">
      <c r="L5693" t="str">
        <f t="shared" si="336"/>
        <v/>
      </c>
      <c r="M5693" t="str">
        <f t="shared" si="337"/>
        <v/>
      </c>
    </row>
    <row r="5694" spans="12:19" x14ac:dyDescent="0.25">
      <c r="L5694" t="str">
        <f t="shared" si="336"/>
        <v/>
      </c>
      <c r="M5694" t="str">
        <f t="shared" si="337"/>
        <v/>
      </c>
      <c r="N5694" t="s">
        <v>32</v>
      </c>
      <c r="O5694" t="s">
        <v>33</v>
      </c>
      <c r="P5694" t="s">
        <v>34</v>
      </c>
    </row>
    <row r="5695" spans="12:19" x14ac:dyDescent="0.25">
      <c r="L5695" t="str">
        <f t="shared" si="336"/>
        <v/>
      </c>
      <c r="M5695" t="str">
        <f t="shared" si="337"/>
        <v/>
      </c>
      <c r="N5695" t="e">
        <f>COS(RADIANS(M5695))</f>
        <v>#VALUE!</v>
      </c>
      <c r="O5695" t="str">
        <f>IFERROR(-COS(RADIANS(DEGREES(ASIN(((SIN(RADIANS(M5695)))*$C$26)/(SQRT((((SIN(RADIANS(M5695)))*$C$26)^2)+(($C$22-$C$25-(((SIN(RADIANS(90-M5695)))*$C$26))-$C$23)^2))))))),"")</f>
        <v/>
      </c>
      <c r="P5695" t="e">
        <f>N5695</f>
        <v>#VALUE!</v>
      </c>
      <c r="R5695">
        <v>0</v>
      </c>
    </row>
    <row r="5696" spans="12:19" x14ac:dyDescent="0.25">
      <c r="L5696" t="str">
        <f t="shared" si="336"/>
        <v/>
      </c>
      <c r="M5696" t="str">
        <f t="shared" si="337"/>
        <v/>
      </c>
      <c r="N5696" t="e">
        <f>SIN(RADIANS(M5695))</f>
        <v>#VALUE!</v>
      </c>
      <c r="O5696" t="e">
        <f>SIN(RADIANS(DEGREES(ASIN(((SIN(RADIANS(M5695)))*$C$26)/(SQRT((((SIN(RADIANS(M5695)))*$C$26)^2)+(($C$22-$C$25-(((SIN(RADIANS(90-M5695)))*$C$26))-$C$23)^2)))))))</f>
        <v>#VALUE!</v>
      </c>
      <c r="P5696" t="e">
        <f>N5696</f>
        <v>#VALUE!</v>
      </c>
      <c r="R5696">
        <f>$C$6</f>
        <v>1333.5</v>
      </c>
    </row>
    <row r="5697" spans="12:19" x14ac:dyDescent="0.25">
      <c r="L5697" t="str">
        <f t="shared" si="336"/>
        <v/>
      </c>
      <c r="M5697" t="str">
        <f t="shared" si="337"/>
        <v/>
      </c>
      <c r="N5697">
        <v>0</v>
      </c>
      <c r="O5697" t="e">
        <f>$C$23*O5696</f>
        <v>#VALUE!</v>
      </c>
      <c r="P5697" t="e">
        <f>$C$22*P5696</f>
        <v>#VALUE!</v>
      </c>
      <c r="R5697">
        <f>$C$20*$C$6</f>
        <v>25325.832000000002</v>
      </c>
    </row>
    <row r="5698" spans="12:19" x14ac:dyDescent="0.25">
      <c r="L5698" t="str">
        <f t="shared" si="336"/>
        <v/>
      </c>
      <c r="M5698" t="str">
        <f t="shared" si="337"/>
        <v/>
      </c>
    </row>
    <row r="5699" spans="12:19" x14ac:dyDescent="0.25">
      <c r="L5699" t="str">
        <f t="shared" si="336"/>
        <v/>
      </c>
      <c r="M5699" t="str">
        <f t="shared" si="337"/>
        <v/>
      </c>
      <c r="N5699" t="e">
        <f t="array" ref="N5699:P5701">MINVERSE(N5695:P5697)</f>
        <v>#VALUE!</v>
      </c>
      <c r="O5699" t="e">
        <v>#VALUE!</v>
      </c>
      <c r="P5699" t="e">
        <v>#VALUE!</v>
      </c>
      <c r="R5699" t="e">
        <f t="array" ref="R5699:R5701">MMULT(N5699:P5701,R5695:R5697)</f>
        <v>#VALUE!</v>
      </c>
      <c r="S5699" t="s">
        <v>35</v>
      </c>
    </row>
    <row r="5700" spans="12:19" x14ac:dyDescent="0.25">
      <c r="L5700" t="str">
        <f t="shared" si="336"/>
        <v/>
      </c>
      <c r="M5700" t="str">
        <f t="shared" si="337"/>
        <v/>
      </c>
      <c r="N5700" t="e">
        <v>#VALUE!</v>
      </c>
      <c r="O5700" t="e">
        <v>#VALUE!</v>
      </c>
      <c r="P5700" t="e">
        <v>#VALUE!</v>
      </c>
      <c r="R5700" t="e">
        <v>#VALUE!</v>
      </c>
      <c r="S5700" t="s">
        <v>35</v>
      </c>
    </row>
    <row r="5701" spans="12:19" x14ac:dyDescent="0.25">
      <c r="L5701" t="str">
        <f t="shared" si="336"/>
        <v/>
      </c>
      <c r="M5701" t="str">
        <f t="shared" si="337"/>
        <v/>
      </c>
      <c r="N5701" t="e">
        <v>#VALUE!</v>
      </c>
      <c r="O5701" t="e">
        <v>#VALUE!</v>
      </c>
      <c r="P5701" t="e">
        <v>#VALUE!</v>
      </c>
      <c r="R5701" t="e">
        <v>#VALUE!</v>
      </c>
      <c r="S5701" t="s">
        <v>35</v>
      </c>
    </row>
    <row r="5702" spans="12:19" x14ac:dyDescent="0.25">
      <c r="L5702" t="str">
        <f t="shared" si="336"/>
        <v/>
      </c>
      <c r="M5702" t="str">
        <f t="shared" si="337"/>
        <v/>
      </c>
    </row>
    <row r="5703" spans="12:19" x14ac:dyDescent="0.25">
      <c r="L5703" t="str">
        <f t="shared" si="336"/>
        <v/>
      </c>
      <c r="M5703" t="str">
        <f t="shared" si="337"/>
        <v/>
      </c>
    </row>
    <row r="5704" spans="12:19" x14ac:dyDescent="0.25">
      <c r="L5704" t="str">
        <f t="shared" si="336"/>
        <v/>
      </c>
      <c r="M5704" t="str">
        <f t="shared" si="337"/>
        <v/>
      </c>
      <c r="N5704" t="s">
        <v>32</v>
      </c>
      <c r="O5704" t="s">
        <v>33</v>
      </c>
      <c r="P5704" t="s">
        <v>34</v>
      </c>
    </row>
    <row r="5705" spans="12:19" x14ac:dyDescent="0.25">
      <c r="L5705" t="str">
        <f t="shared" si="336"/>
        <v/>
      </c>
      <c r="M5705" t="str">
        <f t="shared" si="337"/>
        <v/>
      </c>
      <c r="N5705" t="e">
        <f>COS(RADIANS(M5705))</f>
        <v>#VALUE!</v>
      </c>
      <c r="O5705" t="str">
        <f>IFERROR(-COS(RADIANS(DEGREES(ASIN(((SIN(RADIANS(M5705)))*$C$26)/(SQRT((((SIN(RADIANS(M5705)))*$C$26)^2)+(($C$22-$C$25-(((SIN(RADIANS(90-M5705)))*$C$26))-$C$23)^2))))))),"")</f>
        <v/>
      </c>
      <c r="P5705" t="e">
        <f>N5705</f>
        <v>#VALUE!</v>
      </c>
      <c r="R5705">
        <v>0</v>
      </c>
    </row>
    <row r="5706" spans="12:19" x14ac:dyDescent="0.25">
      <c r="L5706" t="str">
        <f t="shared" si="336"/>
        <v/>
      </c>
      <c r="M5706" t="str">
        <f t="shared" si="337"/>
        <v/>
      </c>
      <c r="N5706" t="e">
        <f>SIN(RADIANS(M5705))</f>
        <v>#VALUE!</v>
      </c>
      <c r="O5706" t="e">
        <f>SIN(RADIANS(DEGREES(ASIN(((SIN(RADIANS(M5705)))*$C$26)/(SQRT((((SIN(RADIANS(M5705)))*$C$26)^2)+(($C$22-$C$25-(((SIN(RADIANS(90-M5705)))*$C$26))-$C$23)^2)))))))</f>
        <v>#VALUE!</v>
      </c>
      <c r="P5706" t="e">
        <f>N5706</f>
        <v>#VALUE!</v>
      </c>
      <c r="R5706">
        <f>$C$6</f>
        <v>1333.5</v>
      </c>
    </row>
    <row r="5707" spans="12:19" x14ac:dyDescent="0.25">
      <c r="L5707" t="str">
        <f t="shared" si="336"/>
        <v/>
      </c>
      <c r="M5707" t="str">
        <f t="shared" si="337"/>
        <v/>
      </c>
      <c r="N5707">
        <v>0</v>
      </c>
      <c r="O5707" t="e">
        <f>$C$23*O5706</f>
        <v>#VALUE!</v>
      </c>
      <c r="P5707" t="e">
        <f>$C$22*P5706</f>
        <v>#VALUE!</v>
      </c>
      <c r="R5707">
        <f>$C$20*$C$6</f>
        <v>25325.832000000002</v>
      </c>
    </row>
    <row r="5708" spans="12:19" x14ac:dyDescent="0.25">
      <c r="L5708" t="str">
        <f t="shared" ref="L5708:L5771" si="338">IF(M5708="","",L5698+1)</f>
        <v/>
      </c>
      <c r="M5708" t="str">
        <f t="shared" si="337"/>
        <v/>
      </c>
    </row>
    <row r="5709" spans="12:19" x14ac:dyDescent="0.25">
      <c r="L5709" t="str">
        <f t="shared" si="338"/>
        <v/>
      </c>
      <c r="M5709" t="str">
        <f t="shared" si="337"/>
        <v/>
      </c>
      <c r="N5709" t="e">
        <f t="array" ref="N5709:P5711">MINVERSE(N5705:P5707)</f>
        <v>#VALUE!</v>
      </c>
      <c r="O5709" t="e">
        <v>#VALUE!</v>
      </c>
      <c r="P5709" t="e">
        <v>#VALUE!</v>
      </c>
      <c r="R5709" t="e">
        <f t="array" ref="R5709:R5711">MMULT(N5709:P5711,R5705:R5707)</f>
        <v>#VALUE!</v>
      </c>
      <c r="S5709" t="s">
        <v>35</v>
      </c>
    </row>
    <row r="5710" spans="12:19" x14ac:dyDescent="0.25">
      <c r="L5710" t="str">
        <f t="shared" si="338"/>
        <v/>
      </c>
      <c r="M5710" t="str">
        <f t="shared" si="337"/>
        <v/>
      </c>
      <c r="N5710" t="e">
        <v>#VALUE!</v>
      </c>
      <c r="O5710" t="e">
        <v>#VALUE!</v>
      </c>
      <c r="P5710" t="e">
        <v>#VALUE!</v>
      </c>
      <c r="R5710" t="e">
        <v>#VALUE!</v>
      </c>
      <c r="S5710" t="s">
        <v>35</v>
      </c>
    </row>
    <row r="5711" spans="12:19" x14ac:dyDescent="0.25">
      <c r="L5711" t="str">
        <f t="shared" si="338"/>
        <v/>
      </c>
      <c r="M5711" t="str">
        <f t="shared" si="337"/>
        <v/>
      </c>
      <c r="N5711" t="e">
        <v>#VALUE!</v>
      </c>
      <c r="O5711" t="e">
        <v>#VALUE!</v>
      </c>
      <c r="P5711" t="e">
        <v>#VALUE!</v>
      </c>
      <c r="R5711" t="e">
        <v>#VALUE!</v>
      </c>
      <c r="S5711" t="s">
        <v>35</v>
      </c>
    </row>
    <row r="5712" spans="12:19" x14ac:dyDescent="0.25">
      <c r="L5712" t="str">
        <f t="shared" si="338"/>
        <v/>
      </c>
      <c r="M5712" t="str">
        <f t="shared" si="337"/>
        <v/>
      </c>
    </row>
    <row r="5713" spans="12:19" x14ac:dyDescent="0.25">
      <c r="L5713" t="str">
        <f t="shared" si="338"/>
        <v/>
      </c>
      <c r="M5713" t="str">
        <f t="shared" si="337"/>
        <v/>
      </c>
    </row>
    <row r="5714" spans="12:19" x14ac:dyDescent="0.25">
      <c r="L5714" t="str">
        <f t="shared" si="338"/>
        <v/>
      </c>
      <c r="M5714" t="str">
        <f t="shared" si="337"/>
        <v/>
      </c>
      <c r="N5714" t="s">
        <v>32</v>
      </c>
      <c r="O5714" t="s">
        <v>33</v>
      </c>
      <c r="P5714" t="s">
        <v>34</v>
      </c>
    </row>
    <row r="5715" spans="12:19" x14ac:dyDescent="0.25">
      <c r="L5715" t="str">
        <f t="shared" si="338"/>
        <v/>
      </c>
      <c r="M5715" t="str">
        <f t="shared" si="337"/>
        <v/>
      </c>
      <c r="N5715" t="e">
        <f>COS(RADIANS(M5715))</f>
        <v>#VALUE!</v>
      </c>
      <c r="O5715" t="str">
        <f>IFERROR(-COS(RADIANS(DEGREES(ASIN(((SIN(RADIANS(M5715)))*$C$26)/(SQRT((((SIN(RADIANS(M5715)))*$C$26)^2)+(($C$22-$C$25-(((SIN(RADIANS(90-M5715)))*$C$26))-$C$23)^2))))))),"")</f>
        <v/>
      </c>
      <c r="P5715" t="e">
        <f>N5715</f>
        <v>#VALUE!</v>
      </c>
      <c r="R5715">
        <v>0</v>
      </c>
    </row>
    <row r="5716" spans="12:19" x14ac:dyDescent="0.25">
      <c r="L5716" t="str">
        <f t="shared" si="338"/>
        <v/>
      </c>
      <c r="M5716" t="str">
        <f t="shared" si="337"/>
        <v/>
      </c>
      <c r="N5716" t="e">
        <f>SIN(RADIANS(M5715))</f>
        <v>#VALUE!</v>
      </c>
      <c r="O5716" t="e">
        <f>SIN(RADIANS(DEGREES(ASIN(((SIN(RADIANS(M5715)))*$C$26)/(SQRT((((SIN(RADIANS(M5715)))*$C$26)^2)+(($C$22-$C$25-(((SIN(RADIANS(90-M5715)))*$C$26))-$C$23)^2)))))))</f>
        <v>#VALUE!</v>
      </c>
      <c r="P5716" t="e">
        <f>N5716</f>
        <v>#VALUE!</v>
      </c>
      <c r="R5716">
        <f>$C$6</f>
        <v>1333.5</v>
      </c>
    </row>
    <row r="5717" spans="12:19" x14ac:dyDescent="0.25">
      <c r="L5717" t="str">
        <f t="shared" si="338"/>
        <v/>
      </c>
      <c r="M5717" t="str">
        <f t="shared" si="337"/>
        <v/>
      </c>
      <c r="N5717">
        <v>0</v>
      </c>
      <c r="O5717" t="e">
        <f>$C$23*O5716</f>
        <v>#VALUE!</v>
      </c>
      <c r="P5717" t="e">
        <f>$C$22*P5716</f>
        <v>#VALUE!</v>
      </c>
      <c r="R5717">
        <f>$C$20*$C$6</f>
        <v>25325.832000000002</v>
      </c>
    </row>
    <row r="5718" spans="12:19" x14ac:dyDescent="0.25">
      <c r="L5718" t="str">
        <f t="shared" si="338"/>
        <v/>
      </c>
      <c r="M5718" t="str">
        <f t="shared" si="337"/>
        <v/>
      </c>
    </row>
    <row r="5719" spans="12:19" x14ac:dyDescent="0.25">
      <c r="L5719" t="str">
        <f t="shared" si="338"/>
        <v/>
      </c>
      <c r="M5719" t="str">
        <f t="shared" si="337"/>
        <v/>
      </c>
      <c r="N5719" t="e">
        <f t="array" ref="N5719:P5721">MINVERSE(N5715:P5717)</f>
        <v>#VALUE!</v>
      </c>
      <c r="O5719" t="e">
        <v>#VALUE!</v>
      </c>
      <c r="P5719" t="e">
        <v>#VALUE!</v>
      </c>
      <c r="R5719" t="e">
        <f t="array" ref="R5719:R5721">MMULT(N5719:P5721,R5715:R5717)</f>
        <v>#VALUE!</v>
      </c>
      <c r="S5719" t="s">
        <v>35</v>
      </c>
    </row>
    <row r="5720" spans="12:19" x14ac:dyDescent="0.25">
      <c r="L5720" t="str">
        <f t="shared" si="338"/>
        <v/>
      </c>
      <c r="M5720" t="str">
        <f t="shared" si="337"/>
        <v/>
      </c>
      <c r="N5720" t="e">
        <v>#VALUE!</v>
      </c>
      <c r="O5720" t="e">
        <v>#VALUE!</v>
      </c>
      <c r="P5720" t="e">
        <v>#VALUE!</v>
      </c>
      <c r="R5720" t="e">
        <v>#VALUE!</v>
      </c>
      <c r="S5720" t="s">
        <v>35</v>
      </c>
    </row>
    <row r="5721" spans="12:19" x14ac:dyDescent="0.25">
      <c r="L5721" t="str">
        <f t="shared" si="338"/>
        <v/>
      </c>
      <c r="M5721" t="str">
        <f t="shared" si="337"/>
        <v/>
      </c>
      <c r="N5721" t="e">
        <v>#VALUE!</v>
      </c>
      <c r="O5721" t="e">
        <v>#VALUE!</v>
      </c>
      <c r="P5721" t="e">
        <v>#VALUE!</v>
      </c>
      <c r="R5721" t="e">
        <v>#VALUE!</v>
      </c>
      <c r="S5721" t="s">
        <v>35</v>
      </c>
    </row>
    <row r="5722" spans="12:19" x14ac:dyDescent="0.25">
      <c r="L5722" t="str">
        <f t="shared" si="338"/>
        <v/>
      </c>
      <c r="M5722" t="str">
        <f t="shared" si="337"/>
        <v/>
      </c>
    </row>
    <row r="5723" spans="12:19" x14ac:dyDescent="0.25">
      <c r="L5723" t="str">
        <f t="shared" si="338"/>
        <v/>
      </c>
      <c r="M5723" t="str">
        <f t="shared" si="337"/>
        <v/>
      </c>
    </row>
    <row r="5724" spans="12:19" x14ac:dyDescent="0.25">
      <c r="L5724" t="str">
        <f t="shared" si="338"/>
        <v/>
      </c>
      <c r="M5724" t="str">
        <f t="shared" si="337"/>
        <v/>
      </c>
      <c r="N5724" t="s">
        <v>32</v>
      </c>
      <c r="O5724" t="s">
        <v>33</v>
      </c>
      <c r="P5724" t="s">
        <v>34</v>
      </c>
    </row>
    <row r="5725" spans="12:19" x14ac:dyDescent="0.25">
      <c r="L5725" t="str">
        <f t="shared" si="338"/>
        <v/>
      </c>
      <c r="M5725" t="str">
        <f t="shared" si="337"/>
        <v/>
      </c>
      <c r="N5725" t="e">
        <f>COS(RADIANS(M5725))</f>
        <v>#VALUE!</v>
      </c>
      <c r="O5725" t="str">
        <f>IFERROR(-COS(RADIANS(DEGREES(ASIN(((SIN(RADIANS(M5725)))*$C$26)/(SQRT((((SIN(RADIANS(M5725)))*$C$26)^2)+(($C$22-$C$25-(((SIN(RADIANS(90-M5725)))*$C$26))-$C$23)^2))))))),"")</f>
        <v/>
      </c>
      <c r="P5725" t="e">
        <f>N5725</f>
        <v>#VALUE!</v>
      </c>
      <c r="R5725">
        <v>0</v>
      </c>
    </row>
    <row r="5726" spans="12:19" x14ac:dyDescent="0.25">
      <c r="L5726" t="str">
        <f t="shared" si="338"/>
        <v/>
      </c>
      <c r="M5726" t="str">
        <f t="shared" si="337"/>
        <v/>
      </c>
      <c r="N5726" t="e">
        <f>SIN(RADIANS(M5725))</f>
        <v>#VALUE!</v>
      </c>
      <c r="O5726" t="e">
        <f>SIN(RADIANS(DEGREES(ASIN(((SIN(RADIANS(M5725)))*$C$26)/(SQRT((((SIN(RADIANS(M5725)))*$C$26)^2)+(($C$22-$C$25-(((SIN(RADIANS(90-M5725)))*$C$26))-$C$23)^2)))))))</f>
        <v>#VALUE!</v>
      </c>
      <c r="P5726" t="e">
        <f>N5726</f>
        <v>#VALUE!</v>
      </c>
      <c r="R5726">
        <f>$C$6</f>
        <v>1333.5</v>
      </c>
    </row>
    <row r="5727" spans="12:19" x14ac:dyDescent="0.25">
      <c r="L5727" t="str">
        <f t="shared" si="338"/>
        <v/>
      </c>
      <c r="M5727" t="str">
        <f t="shared" si="337"/>
        <v/>
      </c>
      <c r="N5727">
        <v>0</v>
      </c>
      <c r="O5727" t="e">
        <f>$C$23*O5726</f>
        <v>#VALUE!</v>
      </c>
      <c r="P5727" t="e">
        <f>$C$22*P5726</f>
        <v>#VALUE!</v>
      </c>
      <c r="R5727">
        <f>$C$20*$C$6</f>
        <v>25325.832000000002</v>
      </c>
    </row>
    <row r="5728" spans="12:19" x14ac:dyDescent="0.25">
      <c r="L5728" t="str">
        <f t="shared" si="338"/>
        <v/>
      </c>
      <c r="M5728" t="str">
        <f t="shared" si="337"/>
        <v/>
      </c>
    </row>
    <row r="5729" spans="12:19" x14ac:dyDescent="0.25">
      <c r="L5729" t="str">
        <f t="shared" si="338"/>
        <v/>
      </c>
      <c r="M5729" t="str">
        <f t="shared" si="337"/>
        <v/>
      </c>
      <c r="N5729" t="e">
        <f t="array" ref="N5729:P5731">MINVERSE(N5725:P5727)</f>
        <v>#VALUE!</v>
      </c>
      <c r="O5729" t="e">
        <v>#VALUE!</v>
      </c>
      <c r="P5729" t="e">
        <v>#VALUE!</v>
      </c>
      <c r="R5729" t="e">
        <f t="array" ref="R5729:R5731">MMULT(N5729:P5731,R5725:R5727)</f>
        <v>#VALUE!</v>
      </c>
      <c r="S5729" t="s">
        <v>35</v>
      </c>
    </row>
    <row r="5730" spans="12:19" x14ac:dyDescent="0.25">
      <c r="L5730" t="str">
        <f t="shared" si="338"/>
        <v/>
      </c>
      <c r="M5730" t="str">
        <f t="shared" si="337"/>
        <v/>
      </c>
      <c r="N5730" t="e">
        <v>#VALUE!</v>
      </c>
      <c r="O5730" t="e">
        <v>#VALUE!</v>
      </c>
      <c r="P5730" t="e">
        <v>#VALUE!</v>
      </c>
      <c r="R5730" t="e">
        <v>#VALUE!</v>
      </c>
      <c r="S5730" t="s">
        <v>35</v>
      </c>
    </row>
    <row r="5731" spans="12:19" x14ac:dyDescent="0.25">
      <c r="L5731" t="str">
        <f t="shared" si="338"/>
        <v/>
      </c>
      <c r="M5731" t="str">
        <f t="shared" ref="M5731:M5794" si="339">IF(M5721="","",IF(((M5721+$O$61)&gt;=$O$49+($O$61/2)),"",(M5721+$O$61)))</f>
        <v/>
      </c>
      <c r="N5731" t="e">
        <v>#VALUE!</v>
      </c>
      <c r="O5731" t="e">
        <v>#VALUE!</v>
      </c>
      <c r="P5731" t="e">
        <v>#VALUE!</v>
      </c>
      <c r="R5731" t="e">
        <v>#VALUE!</v>
      </c>
      <c r="S5731" t="s">
        <v>35</v>
      </c>
    </row>
    <row r="5732" spans="12:19" x14ac:dyDescent="0.25">
      <c r="L5732" t="str">
        <f t="shared" si="338"/>
        <v/>
      </c>
      <c r="M5732" t="str">
        <f t="shared" si="339"/>
        <v/>
      </c>
    </row>
    <row r="5733" spans="12:19" x14ac:dyDescent="0.25">
      <c r="L5733" t="str">
        <f t="shared" si="338"/>
        <v/>
      </c>
      <c r="M5733" t="str">
        <f t="shared" si="339"/>
        <v/>
      </c>
    </row>
    <row r="5734" spans="12:19" x14ac:dyDescent="0.25">
      <c r="L5734" t="str">
        <f t="shared" si="338"/>
        <v/>
      </c>
      <c r="M5734" t="str">
        <f t="shared" si="339"/>
        <v/>
      </c>
      <c r="N5734" t="s">
        <v>32</v>
      </c>
      <c r="O5734" t="s">
        <v>33</v>
      </c>
      <c r="P5734" t="s">
        <v>34</v>
      </c>
    </row>
    <row r="5735" spans="12:19" x14ac:dyDescent="0.25">
      <c r="L5735" t="str">
        <f t="shared" si="338"/>
        <v/>
      </c>
      <c r="M5735" t="str">
        <f t="shared" si="339"/>
        <v/>
      </c>
      <c r="N5735" t="e">
        <f>COS(RADIANS(M5735))</f>
        <v>#VALUE!</v>
      </c>
      <c r="O5735" t="str">
        <f>IFERROR(-COS(RADIANS(DEGREES(ASIN(((SIN(RADIANS(M5735)))*$C$26)/(SQRT((((SIN(RADIANS(M5735)))*$C$26)^2)+(($C$22-$C$25-(((SIN(RADIANS(90-M5735)))*$C$26))-$C$23)^2))))))),"")</f>
        <v/>
      </c>
      <c r="P5735" t="e">
        <f>N5735</f>
        <v>#VALUE!</v>
      </c>
      <c r="R5735">
        <v>0</v>
      </c>
    </row>
    <row r="5736" spans="12:19" x14ac:dyDescent="0.25">
      <c r="L5736" t="str">
        <f t="shared" si="338"/>
        <v/>
      </c>
      <c r="M5736" t="str">
        <f t="shared" si="339"/>
        <v/>
      </c>
      <c r="N5736" t="e">
        <f>SIN(RADIANS(M5735))</f>
        <v>#VALUE!</v>
      </c>
      <c r="O5736" t="e">
        <f>SIN(RADIANS(DEGREES(ASIN(((SIN(RADIANS(M5735)))*$C$26)/(SQRT((((SIN(RADIANS(M5735)))*$C$26)^2)+(($C$22-$C$25-(((SIN(RADIANS(90-M5735)))*$C$26))-$C$23)^2)))))))</f>
        <v>#VALUE!</v>
      </c>
      <c r="P5736" t="e">
        <f>N5736</f>
        <v>#VALUE!</v>
      </c>
      <c r="R5736">
        <f>$C$6</f>
        <v>1333.5</v>
      </c>
    </row>
    <row r="5737" spans="12:19" x14ac:dyDescent="0.25">
      <c r="L5737" t="str">
        <f t="shared" si="338"/>
        <v/>
      </c>
      <c r="M5737" t="str">
        <f t="shared" si="339"/>
        <v/>
      </c>
      <c r="N5737">
        <v>0</v>
      </c>
      <c r="O5737" t="e">
        <f>$C$23*O5736</f>
        <v>#VALUE!</v>
      </c>
      <c r="P5737" t="e">
        <f>$C$22*P5736</f>
        <v>#VALUE!</v>
      </c>
      <c r="R5737">
        <f>$C$20*$C$6</f>
        <v>25325.832000000002</v>
      </c>
    </row>
    <row r="5738" spans="12:19" x14ac:dyDescent="0.25">
      <c r="L5738" t="str">
        <f t="shared" si="338"/>
        <v/>
      </c>
      <c r="M5738" t="str">
        <f t="shared" si="339"/>
        <v/>
      </c>
    </row>
    <row r="5739" spans="12:19" x14ac:dyDescent="0.25">
      <c r="L5739" t="str">
        <f t="shared" si="338"/>
        <v/>
      </c>
      <c r="M5739" t="str">
        <f t="shared" si="339"/>
        <v/>
      </c>
      <c r="N5739" t="e">
        <f t="array" ref="N5739:P5741">MINVERSE(N5735:P5737)</f>
        <v>#VALUE!</v>
      </c>
      <c r="O5739" t="e">
        <v>#VALUE!</v>
      </c>
      <c r="P5739" t="e">
        <v>#VALUE!</v>
      </c>
      <c r="R5739" t="e">
        <f t="array" ref="R5739:R5741">MMULT(N5739:P5741,R5735:R5737)</f>
        <v>#VALUE!</v>
      </c>
      <c r="S5739" t="s">
        <v>35</v>
      </c>
    </row>
    <row r="5740" spans="12:19" x14ac:dyDescent="0.25">
      <c r="L5740" t="str">
        <f t="shared" si="338"/>
        <v/>
      </c>
      <c r="M5740" t="str">
        <f t="shared" si="339"/>
        <v/>
      </c>
      <c r="N5740" t="e">
        <v>#VALUE!</v>
      </c>
      <c r="O5740" t="e">
        <v>#VALUE!</v>
      </c>
      <c r="P5740" t="e">
        <v>#VALUE!</v>
      </c>
      <c r="R5740" t="e">
        <v>#VALUE!</v>
      </c>
      <c r="S5740" t="s">
        <v>35</v>
      </c>
    </row>
    <row r="5741" spans="12:19" x14ac:dyDescent="0.25">
      <c r="L5741" t="str">
        <f t="shared" si="338"/>
        <v/>
      </c>
      <c r="M5741" t="str">
        <f t="shared" si="339"/>
        <v/>
      </c>
      <c r="N5741" t="e">
        <v>#VALUE!</v>
      </c>
      <c r="O5741" t="e">
        <v>#VALUE!</v>
      </c>
      <c r="P5741" t="e">
        <v>#VALUE!</v>
      </c>
      <c r="R5741" t="e">
        <v>#VALUE!</v>
      </c>
      <c r="S5741" t="s">
        <v>35</v>
      </c>
    </row>
    <row r="5742" spans="12:19" x14ac:dyDescent="0.25">
      <c r="L5742" t="str">
        <f t="shared" si="338"/>
        <v/>
      </c>
      <c r="M5742" t="str">
        <f t="shared" si="339"/>
        <v/>
      </c>
    </row>
    <row r="5743" spans="12:19" x14ac:dyDescent="0.25">
      <c r="L5743" t="str">
        <f t="shared" si="338"/>
        <v/>
      </c>
      <c r="M5743" t="str">
        <f t="shared" si="339"/>
        <v/>
      </c>
    </row>
    <row r="5744" spans="12:19" x14ac:dyDescent="0.25">
      <c r="L5744" t="str">
        <f t="shared" si="338"/>
        <v/>
      </c>
      <c r="M5744" t="str">
        <f t="shared" si="339"/>
        <v/>
      </c>
      <c r="N5744" t="s">
        <v>32</v>
      </c>
      <c r="O5744" t="s">
        <v>33</v>
      </c>
      <c r="P5744" t="s">
        <v>34</v>
      </c>
    </row>
    <row r="5745" spans="12:19" x14ac:dyDescent="0.25">
      <c r="L5745" t="str">
        <f t="shared" si="338"/>
        <v/>
      </c>
      <c r="M5745" t="str">
        <f t="shared" si="339"/>
        <v/>
      </c>
      <c r="N5745" t="e">
        <f>COS(RADIANS(M5745))</f>
        <v>#VALUE!</v>
      </c>
      <c r="O5745" t="str">
        <f>IFERROR(-COS(RADIANS(DEGREES(ASIN(((SIN(RADIANS(M5745)))*$C$26)/(SQRT((((SIN(RADIANS(M5745)))*$C$26)^2)+(($C$22-$C$25-(((SIN(RADIANS(90-M5745)))*$C$26))-$C$23)^2))))))),"")</f>
        <v/>
      </c>
      <c r="P5745" t="e">
        <f>N5745</f>
        <v>#VALUE!</v>
      </c>
      <c r="R5745">
        <v>0</v>
      </c>
    </row>
    <row r="5746" spans="12:19" x14ac:dyDescent="0.25">
      <c r="L5746" t="str">
        <f t="shared" si="338"/>
        <v/>
      </c>
      <c r="M5746" t="str">
        <f t="shared" si="339"/>
        <v/>
      </c>
      <c r="N5746" t="e">
        <f>SIN(RADIANS(M5745))</f>
        <v>#VALUE!</v>
      </c>
      <c r="O5746" t="e">
        <f>SIN(RADIANS(DEGREES(ASIN(((SIN(RADIANS(M5745)))*$C$26)/(SQRT((((SIN(RADIANS(M5745)))*$C$26)^2)+(($C$22-$C$25-(((SIN(RADIANS(90-M5745)))*$C$26))-$C$23)^2)))))))</f>
        <v>#VALUE!</v>
      </c>
      <c r="P5746" t="e">
        <f>N5746</f>
        <v>#VALUE!</v>
      </c>
      <c r="R5746">
        <f>$C$6</f>
        <v>1333.5</v>
      </c>
    </row>
    <row r="5747" spans="12:19" x14ac:dyDescent="0.25">
      <c r="L5747" t="str">
        <f t="shared" si="338"/>
        <v/>
      </c>
      <c r="M5747" t="str">
        <f t="shared" si="339"/>
        <v/>
      </c>
      <c r="N5747">
        <v>0</v>
      </c>
      <c r="O5747" t="e">
        <f>$C$23*O5746</f>
        <v>#VALUE!</v>
      </c>
      <c r="P5747" t="e">
        <f>$C$22*P5746</f>
        <v>#VALUE!</v>
      </c>
      <c r="R5747">
        <f>$C$20*$C$6</f>
        <v>25325.832000000002</v>
      </c>
    </row>
    <row r="5748" spans="12:19" x14ac:dyDescent="0.25">
      <c r="L5748" t="str">
        <f t="shared" si="338"/>
        <v/>
      </c>
      <c r="M5748" t="str">
        <f t="shared" si="339"/>
        <v/>
      </c>
    </row>
    <row r="5749" spans="12:19" x14ac:dyDescent="0.25">
      <c r="L5749" t="str">
        <f t="shared" si="338"/>
        <v/>
      </c>
      <c r="M5749" t="str">
        <f t="shared" si="339"/>
        <v/>
      </c>
      <c r="N5749" t="e">
        <f t="array" ref="N5749:P5751">MINVERSE(N5745:P5747)</f>
        <v>#VALUE!</v>
      </c>
      <c r="O5749" t="e">
        <v>#VALUE!</v>
      </c>
      <c r="P5749" t="e">
        <v>#VALUE!</v>
      </c>
      <c r="R5749" t="e">
        <f t="array" ref="R5749:R5751">MMULT(N5749:P5751,R5745:R5747)</f>
        <v>#VALUE!</v>
      </c>
      <c r="S5749" t="s">
        <v>35</v>
      </c>
    </row>
    <row r="5750" spans="12:19" x14ac:dyDescent="0.25">
      <c r="L5750" t="str">
        <f t="shared" si="338"/>
        <v/>
      </c>
      <c r="M5750" t="str">
        <f t="shared" si="339"/>
        <v/>
      </c>
      <c r="N5750" t="e">
        <v>#VALUE!</v>
      </c>
      <c r="O5750" t="e">
        <v>#VALUE!</v>
      </c>
      <c r="P5750" t="e">
        <v>#VALUE!</v>
      </c>
      <c r="R5750" t="e">
        <v>#VALUE!</v>
      </c>
      <c r="S5750" t="s">
        <v>35</v>
      </c>
    </row>
    <row r="5751" spans="12:19" x14ac:dyDescent="0.25">
      <c r="L5751" t="str">
        <f t="shared" si="338"/>
        <v/>
      </c>
      <c r="M5751" t="str">
        <f t="shared" si="339"/>
        <v/>
      </c>
      <c r="N5751" t="e">
        <v>#VALUE!</v>
      </c>
      <c r="O5751" t="e">
        <v>#VALUE!</v>
      </c>
      <c r="P5751" t="e">
        <v>#VALUE!</v>
      </c>
      <c r="R5751" t="e">
        <v>#VALUE!</v>
      </c>
      <c r="S5751" t="s">
        <v>35</v>
      </c>
    </row>
    <row r="5752" spans="12:19" x14ac:dyDescent="0.25">
      <c r="L5752" t="str">
        <f t="shared" si="338"/>
        <v/>
      </c>
      <c r="M5752" t="str">
        <f t="shared" si="339"/>
        <v/>
      </c>
    </row>
    <row r="5753" spans="12:19" x14ac:dyDescent="0.25">
      <c r="L5753" t="str">
        <f t="shared" si="338"/>
        <v/>
      </c>
      <c r="M5753" t="str">
        <f t="shared" si="339"/>
        <v/>
      </c>
    </row>
    <row r="5754" spans="12:19" x14ac:dyDescent="0.25">
      <c r="L5754" t="str">
        <f t="shared" si="338"/>
        <v/>
      </c>
      <c r="M5754" t="str">
        <f t="shared" si="339"/>
        <v/>
      </c>
      <c r="N5754" t="s">
        <v>32</v>
      </c>
      <c r="O5754" t="s">
        <v>33</v>
      </c>
      <c r="P5754" t="s">
        <v>34</v>
      </c>
    </row>
    <row r="5755" spans="12:19" x14ac:dyDescent="0.25">
      <c r="L5755" t="str">
        <f t="shared" si="338"/>
        <v/>
      </c>
      <c r="M5755" t="str">
        <f t="shared" si="339"/>
        <v/>
      </c>
      <c r="N5755" t="e">
        <f>COS(RADIANS(M5755))</f>
        <v>#VALUE!</v>
      </c>
      <c r="O5755" t="str">
        <f>IFERROR(-COS(RADIANS(DEGREES(ASIN(((SIN(RADIANS(M5755)))*$C$26)/(SQRT((((SIN(RADIANS(M5755)))*$C$26)^2)+(($C$22-$C$25-(((SIN(RADIANS(90-M5755)))*$C$26))-$C$23)^2))))))),"")</f>
        <v/>
      </c>
      <c r="P5755" t="e">
        <f>N5755</f>
        <v>#VALUE!</v>
      </c>
      <c r="R5755">
        <v>0</v>
      </c>
    </row>
    <row r="5756" spans="12:19" x14ac:dyDescent="0.25">
      <c r="L5756" t="str">
        <f t="shared" si="338"/>
        <v/>
      </c>
      <c r="M5756" t="str">
        <f t="shared" si="339"/>
        <v/>
      </c>
      <c r="N5756" t="e">
        <f>SIN(RADIANS(M5755))</f>
        <v>#VALUE!</v>
      </c>
      <c r="O5756" t="e">
        <f>SIN(RADIANS(DEGREES(ASIN(((SIN(RADIANS(M5755)))*$C$26)/(SQRT((((SIN(RADIANS(M5755)))*$C$26)^2)+(($C$22-$C$25-(((SIN(RADIANS(90-M5755)))*$C$26))-$C$23)^2)))))))</f>
        <v>#VALUE!</v>
      </c>
      <c r="P5756" t="e">
        <f>N5756</f>
        <v>#VALUE!</v>
      </c>
      <c r="R5756">
        <f>$C$6</f>
        <v>1333.5</v>
      </c>
    </row>
    <row r="5757" spans="12:19" x14ac:dyDescent="0.25">
      <c r="L5757" t="str">
        <f t="shared" si="338"/>
        <v/>
      </c>
      <c r="M5757" t="str">
        <f t="shared" si="339"/>
        <v/>
      </c>
      <c r="N5757">
        <v>0</v>
      </c>
      <c r="O5757" t="e">
        <f>$C$23*O5756</f>
        <v>#VALUE!</v>
      </c>
      <c r="P5757" t="e">
        <f>$C$22*P5756</f>
        <v>#VALUE!</v>
      </c>
      <c r="R5757">
        <f>$C$20*$C$6</f>
        <v>25325.832000000002</v>
      </c>
    </row>
    <row r="5758" spans="12:19" x14ac:dyDescent="0.25">
      <c r="L5758" t="str">
        <f t="shared" si="338"/>
        <v/>
      </c>
      <c r="M5758" t="str">
        <f t="shared" si="339"/>
        <v/>
      </c>
    </row>
    <row r="5759" spans="12:19" x14ac:dyDescent="0.25">
      <c r="L5759" t="str">
        <f t="shared" si="338"/>
        <v/>
      </c>
      <c r="M5759" t="str">
        <f t="shared" si="339"/>
        <v/>
      </c>
      <c r="N5759" t="e">
        <f t="array" ref="N5759:P5761">MINVERSE(N5755:P5757)</f>
        <v>#VALUE!</v>
      </c>
      <c r="O5759" t="e">
        <v>#VALUE!</v>
      </c>
      <c r="P5759" t="e">
        <v>#VALUE!</v>
      </c>
      <c r="R5759" t="e">
        <f t="array" ref="R5759:R5761">MMULT(N5759:P5761,R5755:R5757)</f>
        <v>#VALUE!</v>
      </c>
      <c r="S5759" t="s">
        <v>35</v>
      </c>
    </row>
    <row r="5760" spans="12:19" x14ac:dyDescent="0.25">
      <c r="L5760" t="str">
        <f t="shared" si="338"/>
        <v/>
      </c>
      <c r="M5760" t="str">
        <f t="shared" si="339"/>
        <v/>
      </c>
      <c r="N5760" t="e">
        <v>#VALUE!</v>
      </c>
      <c r="O5760" t="e">
        <v>#VALUE!</v>
      </c>
      <c r="P5760" t="e">
        <v>#VALUE!</v>
      </c>
      <c r="R5760" t="e">
        <v>#VALUE!</v>
      </c>
      <c r="S5760" t="s">
        <v>35</v>
      </c>
    </row>
    <row r="5761" spans="12:19" x14ac:dyDescent="0.25">
      <c r="L5761" t="str">
        <f t="shared" si="338"/>
        <v/>
      </c>
      <c r="M5761" t="str">
        <f t="shared" si="339"/>
        <v/>
      </c>
      <c r="N5761" t="e">
        <v>#VALUE!</v>
      </c>
      <c r="O5761" t="e">
        <v>#VALUE!</v>
      </c>
      <c r="P5761" t="e">
        <v>#VALUE!</v>
      </c>
      <c r="R5761" t="e">
        <v>#VALUE!</v>
      </c>
      <c r="S5761" t="s">
        <v>35</v>
      </c>
    </row>
    <row r="5762" spans="12:19" x14ac:dyDescent="0.25">
      <c r="L5762" t="str">
        <f t="shared" si="338"/>
        <v/>
      </c>
      <c r="M5762" t="str">
        <f t="shared" si="339"/>
        <v/>
      </c>
    </row>
    <row r="5763" spans="12:19" x14ac:dyDescent="0.25">
      <c r="L5763" t="str">
        <f t="shared" si="338"/>
        <v/>
      </c>
      <c r="M5763" t="str">
        <f t="shared" si="339"/>
        <v/>
      </c>
    </row>
    <row r="5764" spans="12:19" x14ac:dyDescent="0.25">
      <c r="L5764" t="str">
        <f t="shared" si="338"/>
        <v/>
      </c>
      <c r="M5764" t="str">
        <f t="shared" si="339"/>
        <v/>
      </c>
      <c r="N5764" t="s">
        <v>32</v>
      </c>
      <c r="O5764" t="s">
        <v>33</v>
      </c>
      <c r="P5764" t="s">
        <v>34</v>
      </c>
    </row>
    <row r="5765" spans="12:19" x14ac:dyDescent="0.25">
      <c r="L5765" t="str">
        <f t="shared" si="338"/>
        <v/>
      </c>
      <c r="M5765" t="str">
        <f t="shared" si="339"/>
        <v/>
      </c>
      <c r="N5765" t="e">
        <f>COS(RADIANS(M5765))</f>
        <v>#VALUE!</v>
      </c>
      <c r="O5765" t="str">
        <f>IFERROR(-COS(RADIANS(DEGREES(ASIN(((SIN(RADIANS(M5765)))*$C$26)/(SQRT((((SIN(RADIANS(M5765)))*$C$26)^2)+(($C$22-$C$25-(((SIN(RADIANS(90-M5765)))*$C$26))-$C$23)^2))))))),"")</f>
        <v/>
      </c>
      <c r="P5765" t="e">
        <f>N5765</f>
        <v>#VALUE!</v>
      </c>
      <c r="R5765">
        <v>0</v>
      </c>
    </row>
    <row r="5766" spans="12:19" x14ac:dyDescent="0.25">
      <c r="L5766" t="str">
        <f t="shared" si="338"/>
        <v/>
      </c>
      <c r="M5766" t="str">
        <f t="shared" si="339"/>
        <v/>
      </c>
      <c r="N5766" t="e">
        <f>SIN(RADIANS(M5765))</f>
        <v>#VALUE!</v>
      </c>
      <c r="O5766" t="e">
        <f>SIN(RADIANS(DEGREES(ASIN(((SIN(RADIANS(M5765)))*$C$26)/(SQRT((((SIN(RADIANS(M5765)))*$C$26)^2)+(($C$22-$C$25-(((SIN(RADIANS(90-M5765)))*$C$26))-$C$23)^2)))))))</f>
        <v>#VALUE!</v>
      </c>
      <c r="P5766" t="e">
        <f>N5766</f>
        <v>#VALUE!</v>
      </c>
      <c r="R5766">
        <f>$C$6</f>
        <v>1333.5</v>
      </c>
    </row>
    <row r="5767" spans="12:19" x14ac:dyDescent="0.25">
      <c r="L5767" t="str">
        <f t="shared" si="338"/>
        <v/>
      </c>
      <c r="M5767" t="str">
        <f t="shared" si="339"/>
        <v/>
      </c>
      <c r="N5767">
        <v>0</v>
      </c>
      <c r="O5767" t="e">
        <f>$C$23*O5766</f>
        <v>#VALUE!</v>
      </c>
      <c r="P5767" t="e">
        <f>$C$22*P5766</f>
        <v>#VALUE!</v>
      </c>
      <c r="R5767">
        <f>$C$20*$C$6</f>
        <v>25325.832000000002</v>
      </c>
    </row>
    <row r="5768" spans="12:19" x14ac:dyDescent="0.25">
      <c r="L5768" t="str">
        <f t="shared" si="338"/>
        <v/>
      </c>
      <c r="M5768" t="str">
        <f t="shared" si="339"/>
        <v/>
      </c>
    </row>
    <row r="5769" spans="12:19" x14ac:dyDescent="0.25">
      <c r="L5769" t="str">
        <f t="shared" si="338"/>
        <v/>
      </c>
      <c r="M5769" t="str">
        <f t="shared" si="339"/>
        <v/>
      </c>
      <c r="N5769" t="e">
        <f t="array" ref="N5769:P5771">MINVERSE(N5765:P5767)</f>
        <v>#VALUE!</v>
      </c>
      <c r="O5769" t="e">
        <v>#VALUE!</v>
      </c>
      <c r="P5769" t="e">
        <v>#VALUE!</v>
      </c>
      <c r="R5769" t="e">
        <f t="array" ref="R5769:R5771">MMULT(N5769:P5771,R5765:R5767)</f>
        <v>#VALUE!</v>
      </c>
      <c r="S5769" t="s">
        <v>35</v>
      </c>
    </row>
    <row r="5770" spans="12:19" x14ac:dyDescent="0.25">
      <c r="L5770" t="str">
        <f t="shared" si="338"/>
        <v/>
      </c>
      <c r="M5770" t="str">
        <f t="shared" si="339"/>
        <v/>
      </c>
      <c r="N5770" t="e">
        <v>#VALUE!</v>
      </c>
      <c r="O5770" t="e">
        <v>#VALUE!</v>
      </c>
      <c r="P5770" t="e">
        <v>#VALUE!</v>
      </c>
      <c r="R5770" t="e">
        <v>#VALUE!</v>
      </c>
      <c r="S5770" t="s">
        <v>35</v>
      </c>
    </row>
    <row r="5771" spans="12:19" x14ac:dyDescent="0.25">
      <c r="L5771" t="str">
        <f t="shared" si="338"/>
        <v/>
      </c>
      <c r="M5771" t="str">
        <f t="shared" si="339"/>
        <v/>
      </c>
      <c r="N5771" t="e">
        <v>#VALUE!</v>
      </c>
      <c r="O5771" t="e">
        <v>#VALUE!</v>
      </c>
      <c r="P5771" t="e">
        <v>#VALUE!</v>
      </c>
      <c r="R5771" t="e">
        <v>#VALUE!</v>
      </c>
      <c r="S5771" t="s">
        <v>35</v>
      </c>
    </row>
    <row r="5772" spans="12:19" x14ac:dyDescent="0.25">
      <c r="L5772" t="str">
        <f t="shared" ref="L5772:L5835" si="340">IF(M5772="","",L5762+1)</f>
        <v/>
      </c>
      <c r="M5772" t="str">
        <f t="shared" si="339"/>
        <v/>
      </c>
    </row>
    <row r="5773" spans="12:19" x14ac:dyDescent="0.25">
      <c r="L5773" t="str">
        <f t="shared" si="340"/>
        <v/>
      </c>
      <c r="M5773" t="str">
        <f t="shared" si="339"/>
        <v/>
      </c>
    </row>
    <row r="5774" spans="12:19" x14ac:dyDescent="0.25">
      <c r="L5774" t="str">
        <f t="shared" si="340"/>
        <v/>
      </c>
      <c r="M5774" t="str">
        <f t="shared" si="339"/>
        <v/>
      </c>
      <c r="N5774" t="s">
        <v>32</v>
      </c>
      <c r="O5774" t="s">
        <v>33</v>
      </c>
      <c r="P5774" t="s">
        <v>34</v>
      </c>
    </row>
    <row r="5775" spans="12:19" x14ac:dyDescent="0.25">
      <c r="L5775" t="str">
        <f t="shared" si="340"/>
        <v/>
      </c>
      <c r="M5775" t="str">
        <f t="shared" si="339"/>
        <v/>
      </c>
      <c r="N5775" t="e">
        <f>COS(RADIANS(M5775))</f>
        <v>#VALUE!</v>
      </c>
      <c r="O5775" t="str">
        <f>IFERROR(-COS(RADIANS(DEGREES(ASIN(((SIN(RADIANS(M5775)))*$C$26)/(SQRT((((SIN(RADIANS(M5775)))*$C$26)^2)+(($C$22-$C$25-(((SIN(RADIANS(90-M5775)))*$C$26))-$C$23)^2))))))),"")</f>
        <v/>
      </c>
      <c r="P5775" t="e">
        <f>N5775</f>
        <v>#VALUE!</v>
      </c>
      <c r="R5775">
        <v>0</v>
      </c>
    </row>
    <row r="5776" spans="12:19" x14ac:dyDescent="0.25">
      <c r="L5776" t="str">
        <f t="shared" si="340"/>
        <v/>
      </c>
      <c r="M5776" t="str">
        <f t="shared" si="339"/>
        <v/>
      </c>
      <c r="N5776" t="e">
        <f>SIN(RADIANS(M5775))</f>
        <v>#VALUE!</v>
      </c>
      <c r="O5776" t="e">
        <f>SIN(RADIANS(DEGREES(ASIN(((SIN(RADIANS(M5775)))*$C$26)/(SQRT((((SIN(RADIANS(M5775)))*$C$26)^2)+(($C$22-$C$25-(((SIN(RADIANS(90-M5775)))*$C$26))-$C$23)^2)))))))</f>
        <v>#VALUE!</v>
      </c>
      <c r="P5776" t="e">
        <f>N5776</f>
        <v>#VALUE!</v>
      </c>
      <c r="R5776">
        <f>$C$6</f>
        <v>1333.5</v>
      </c>
    </row>
    <row r="5777" spans="12:19" x14ac:dyDescent="0.25">
      <c r="L5777" t="str">
        <f t="shared" si="340"/>
        <v/>
      </c>
      <c r="M5777" t="str">
        <f t="shared" si="339"/>
        <v/>
      </c>
      <c r="N5777">
        <v>0</v>
      </c>
      <c r="O5777" t="e">
        <f>$C$23*O5776</f>
        <v>#VALUE!</v>
      </c>
      <c r="P5777" t="e">
        <f>$C$22*P5776</f>
        <v>#VALUE!</v>
      </c>
      <c r="R5777">
        <f>$C$20*$C$6</f>
        <v>25325.832000000002</v>
      </c>
    </row>
    <row r="5778" spans="12:19" x14ac:dyDescent="0.25">
      <c r="L5778" t="str">
        <f t="shared" si="340"/>
        <v/>
      </c>
      <c r="M5778" t="str">
        <f t="shared" si="339"/>
        <v/>
      </c>
    </row>
    <row r="5779" spans="12:19" x14ac:dyDescent="0.25">
      <c r="L5779" t="str">
        <f t="shared" si="340"/>
        <v/>
      </c>
      <c r="M5779" t="str">
        <f t="shared" si="339"/>
        <v/>
      </c>
      <c r="N5779" t="e">
        <f t="array" ref="N5779:P5781">MINVERSE(N5775:P5777)</f>
        <v>#VALUE!</v>
      </c>
      <c r="O5779" t="e">
        <v>#VALUE!</v>
      </c>
      <c r="P5779" t="e">
        <v>#VALUE!</v>
      </c>
      <c r="R5779" t="e">
        <f t="array" ref="R5779:R5781">MMULT(N5779:P5781,R5775:R5777)</f>
        <v>#VALUE!</v>
      </c>
      <c r="S5779" t="s">
        <v>35</v>
      </c>
    </row>
    <row r="5780" spans="12:19" x14ac:dyDescent="0.25">
      <c r="L5780" t="str">
        <f t="shared" si="340"/>
        <v/>
      </c>
      <c r="M5780" t="str">
        <f t="shared" si="339"/>
        <v/>
      </c>
      <c r="N5780" t="e">
        <v>#VALUE!</v>
      </c>
      <c r="O5780" t="e">
        <v>#VALUE!</v>
      </c>
      <c r="P5780" t="e">
        <v>#VALUE!</v>
      </c>
      <c r="R5780" t="e">
        <v>#VALUE!</v>
      </c>
      <c r="S5780" t="s">
        <v>35</v>
      </c>
    </row>
    <row r="5781" spans="12:19" x14ac:dyDescent="0.25">
      <c r="L5781" t="str">
        <f t="shared" si="340"/>
        <v/>
      </c>
      <c r="M5781" t="str">
        <f t="shared" si="339"/>
        <v/>
      </c>
      <c r="N5781" t="e">
        <v>#VALUE!</v>
      </c>
      <c r="O5781" t="e">
        <v>#VALUE!</v>
      </c>
      <c r="P5781" t="e">
        <v>#VALUE!</v>
      </c>
      <c r="R5781" t="e">
        <v>#VALUE!</v>
      </c>
      <c r="S5781" t="s">
        <v>35</v>
      </c>
    </row>
    <row r="5782" spans="12:19" x14ac:dyDescent="0.25">
      <c r="L5782" t="str">
        <f t="shared" si="340"/>
        <v/>
      </c>
      <c r="M5782" t="str">
        <f t="shared" si="339"/>
        <v/>
      </c>
    </row>
    <row r="5783" spans="12:19" x14ac:dyDescent="0.25">
      <c r="L5783" t="str">
        <f t="shared" si="340"/>
        <v/>
      </c>
      <c r="M5783" t="str">
        <f t="shared" si="339"/>
        <v/>
      </c>
    </row>
    <row r="5784" spans="12:19" x14ac:dyDescent="0.25">
      <c r="L5784" t="str">
        <f t="shared" si="340"/>
        <v/>
      </c>
      <c r="M5784" t="str">
        <f t="shared" si="339"/>
        <v/>
      </c>
      <c r="N5784" t="s">
        <v>32</v>
      </c>
      <c r="O5784" t="s">
        <v>33</v>
      </c>
      <c r="P5784" t="s">
        <v>34</v>
      </c>
    </row>
    <row r="5785" spans="12:19" x14ac:dyDescent="0.25">
      <c r="L5785" t="str">
        <f t="shared" si="340"/>
        <v/>
      </c>
      <c r="M5785" t="str">
        <f t="shared" si="339"/>
        <v/>
      </c>
      <c r="N5785" t="e">
        <f>COS(RADIANS(M5785))</f>
        <v>#VALUE!</v>
      </c>
      <c r="O5785" t="str">
        <f>IFERROR(-COS(RADIANS(DEGREES(ASIN(((SIN(RADIANS(M5785)))*$C$26)/(SQRT((((SIN(RADIANS(M5785)))*$C$26)^2)+(($C$22-$C$25-(((SIN(RADIANS(90-M5785)))*$C$26))-$C$23)^2))))))),"")</f>
        <v/>
      </c>
      <c r="P5785" t="e">
        <f>N5785</f>
        <v>#VALUE!</v>
      </c>
      <c r="R5785">
        <v>0</v>
      </c>
    </row>
    <row r="5786" spans="12:19" x14ac:dyDescent="0.25">
      <c r="L5786" t="str">
        <f t="shared" si="340"/>
        <v/>
      </c>
      <c r="M5786" t="str">
        <f t="shared" si="339"/>
        <v/>
      </c>
      <c r="N5786" t="e">
        <f>SIN(RADIANS(M5785))</f>
        <v>#VALUE!</v>
      </c>
      <c r="O5786" t="e">
        <f>SIN(RADIANS(DEGREES(ASIN(((SIN(RADIANS(M5785)))*$C$26)/(SQRT((((SIN(RADIANS(M5785)))*$C$26)^2)+(($C$22-$C$25-(((SIN(RADIANS(90-M5785)))*$C$26))-$C$23)^2)))))))</f>
        <v>#VALUE!</v>
      </c>
      <c r="P5786" t="e">
        <f>N5786</f>
        <v>#VALUE!</v>
      </c>
      <c r="R5786">
        <f>$C$6</f>
        <v>1333.5</v>
      </c>
    </row>
    <row r="5787" spans="12:19" x14ac:dyDescent="0.25">
      <c r="L5787" t="str">
        <f t="shared" si="340"/>
        <v/>
      </c>
      <c r="M5787" t="str">
        <f t="shared" si="339"/>
        <v/>
      </c>
      <c r="N5787">
        <v>0</v>
      </c>
      <c r="O5787" t="e">
        <f>$C$23*O5786</f>
        <v>#VALUE!</v>
      </c>
      <c r="P5787" t="e">
        <f>$C$22*P5786</f>
        <v>#VALUE!</v>
      </c>
      <c r="R5787">
        <f>$C$20*$C$6</f>
        <v>25325.832000000002</v>
      </c>
    </row>
    <row r="5788" spans="12:19" x14ac:dyDescent="0.25">
      <c r="L5788" t="str">
        <f t="shared" si="340"/>
        <v/>
      </c>
      <c r="M5788" t="str">
        <f t="shared" si="339"/>
        <v/>
      </c>
    </row>
    <row r="5789" spans="12:19" x14ac:dyDescent="0.25">
      <c r="L5789" t="str">
        <f t="shared" si="340"/>
        <v/>
      </c>
      <c r="M5789" t="str">
        <f t="shared" si="339"/>
        <v/>
      </c>
      <c r="N5789" t="e">
        <f t="array" ref="N5789:P5791">MINVERSE(N5785:P5787)</f>
        <v>#VALUE!</v>
      </c>
      <c r="O5789" t="e">
        <v>#VALUE!</v>
      </c>
      <c r="P5789" t="e">
        <v>#VALUE!</v>
      </c>
      <c r="R5789" t="e">
        <f t="array" ref="R5789:R5791">MMULT(N5789:P5791,R5785:R5787)</f>
        <v>#VALUE!</v>
      </c>
      <c r="S5789" t="s">
        <v>35</v>
      </c>
    </row>
    <row r="5790" spans="12:19" x14ac:dyDescent="0.25">
      <c r="L5790" t="str">
        <f t="shared" si="340"/>
        <v/>
      </c>
      <c r="M5790" t="str">
        <f t="shared" si="339"/>
        <v/>
      </c>
      <c r="N5790" t="e">
        <v>#VALUE!</v>
      </c>
      <c r="O5790" t="e">
        <v>#VALUE!</v>
      </c>
      <c r="P5790" t="e">
        <v>#VALUE!</v>
      </c>
      <c r="R5790" t="e">
        <v>#VALUE!</v>
      </c>
      <c r="S5790" t="s">
        <v>35</v>
      </c>
    </row>
    <row r="5791" spans="12:19" x14ac:dyDescent="0.25">
      <c r="L5791" t="str">
        <f t="shared" si="340"/>
        <v/>
      </c>
      <c r="M5791" t="str">
        <f t="shared" si="339"/>
        <v/>
      </c>
      <c r="N5791" t="e">
        <v>#VALUE!</v>
      </c>
      <c r="O5791" t="e">
        <v>#VALUE!</v>
      </c>
      <c r="P5791" t="e">
        <v>#VALUE!</v>
      </c>
      <c r="R5791" t="e">
        <v>#VALUE!</v>
      </c>
      <c r="S5791" t="s">
        <v>35</v>
      </c>
    </row>
    <row r="5792" spans="12:19" x14ac:dyDescent="0.25">
      <c r="L5792" t="str">
        <f t="shared" si="340"/>
        <v/>
      </c>
      <c r="M5792" t="str">
        <f t="shared" si="339"/>
        <v/>
      </c>
    </row>
    <row r="5793" spans="12:19" x14ac:dyDescent="0.25">
      <c r="L5793" t="str">
        <f t="shared" si="340"/>
        <v/>
      </c>
      <c r="M5793" t="str">
        <f t="shared" si="339"/>
        <v/>
      </c>
    </row>
    <row r="5794" spans="12:19" x14ac:dyDescent="0.25">
      <c r="L5794" t="str">
        <f t="shared" si="340"/>
        <v/>
      </c>
      <c r="M5794" t="str">
        <f t="shared" si="339"/>
        <v/>
      </c>
      <c r="N5794" t="s">
        <v>32</v>
      </c>
      <c r="O5794" t="s">
        <v>33</v>
      </c>
      <c r="P5794" t="s">
        <v>34</v>
      </c>
    </row>
    <row r="5795" spans="12:19" x14ac:dyDescent="0.25">
      <c r="L5795" t="str">
        <f t="shared" si="340"/>
        <v/>
      </c>
      <c r="M5795" t="str">
        <f t="shared" ref="M5795:M5858" si="341">IF(M5785="","",IF(((M5785+$O$61)&gt;=$O$49+($O$61/2)),"",(M5785+$O$61)))</f>
        <v/>
      </c>
      <c r="N5795" t="e">
        <f>COS(RADIANS(M5795))</f>
        <v>#VALUE!</v>
      </c>
      <c r="O5795" t="str">
        <f>IFERROR(-COS(RADIANS(DEGREES(ASIN(((SIN(RADIANS(M5795)))*$C$26)/(SQRT((((SIN(RADIANS(M5795)))*$C$26)^2)+(($C$22-$C$25-(((SIN(RADIANS(90-M5795)))*$C$26))-$C$23)^2))))))),"")</f>
        <v/>
      </c>
      <c r="P5795" t="e">
        <f>N5795</f>
        <v>#VALUE!</v>
      </c>
      <c r="R5795">
        <v>0</v>
      </c>
    </row>
    <row r="5796" spans="12:19" x14ac:dyDescent="0.25">
      <c r="L5796" t="str">
        <f t="shared" si="340"/>
        <v/>
      </c>
      <c r="M5796" t="str">
        <f t="shared" si="341"/>
        <v/>
      </c>
      <c r="N5796" t="e">
        <f>SIN(RADIANS(M5795))</f>
        <v>#VALUE!</v>
      </c>
      <c r="O5796" t="e">
        <f>SIN(RADIANS(DEGREES(ASIN(((SIN(RADIANS(M5795)))*$C$26)/(SQRT((((SIN(RADIANS(M5795)))*$C$26)^2)+(($C$22-$C$25-(((SIN(RADIANS(90-M5795)))*$C$26))-$C$23)^2)))))))</f>
        <v>#VALUE!</v>
      </c>
      <c r="P5796" t="e">
        <f>N5796</f>
        <v>#VALUE!</v>
      </c>
      <c r="R5796">
        <f>$C$6</f>
        <v>1333.5</v>
      </c>
    </row>
    <row r="5797" spans="12:19" x14ac:dyDescent="0.25">
      <c r="L5797" t="str">
        <f t="shared" si="340"/>
        <v/>
      </c>
      <c r="M5797" t="str">
        <f t="shared" si="341"/>
        <v/>
      </c>
      <c r="N5797">
        <v>0</v>
      </c>
      <c r="O5797" t="e">
        <f>$C$23*O5796</f>
        <v>#VALUE!</v>
      </c>
      <c r="P5797" t="e">
        <f>$C$22*P5796</f>
        <v>#VALUE!</v>
      </c>
      <c r="R5797">
        <f>$C$20*$C$6</f>
        <v>25325.832000000002</v>
      </c>
    </row>
    <row r="5798" spans="12:19" x14ac:dyDescent="0.25">
      <c r="L5798" t="str">
        <f t="shared" si="340"/>
        <v/>
      </c>
      <c r="M5798" t="str">
        <f t="shared" si="341"/>
        <v/>
      </c>
    </row>
    <row r="5799" spans="12:19" x14ac:dyDescent="0.25">
      <c r="L5799" t="str">
        <f t="shared" si="340"/>
        <v/>
      </c>
      <c r="M5799" t="str">
        <f t="shared" si="341"/>
        <v/>
      </c>
      <c r="N5799" t="e">
        <f t="array" ref="N5799:P5801">MINVERSE(N5795:P5797)</f>
        <v>#VALUE!</v>
      </c>
      <c r="O5799" t="e">
        <v>#VALUE!</v>
      </c>
      <c r="P5799" t="e">
        <v>#VALUE!</v>
      </c>
      <c r="R5799" t="e">
        <f t="array" ref="R5799:R5801">MMULT(N5799:P5801,R5795:R5797)</f>
        <v>#VALUE!</v>
      </c>
      <c r="S5799" t="s">
        <v>35</v>
      </c>
    </row>
    <row r="5800" spans="12:19" x14ac:dyDescent="0.25">
      <c r="L5800" t="str">
        <f t="shared" si="340"/>
        <v/>
      </c>
      <c r="M5800" t="str">
        <f t="shared" si="341"/>
        <v/>
      </c>
      <c r="N5800" t="e">
        <v>#VALUE!</v>
      </c>
      <c r="O5800" t="e">
        <v>#VALUE!</v>
      </c>
      <c r="P5800" t="e">
        <v>#VALUE!</v>
      </c>
      <c r="R5800" t="e">
        <v>#VALUE!</v>
      </c>
      <c r="S5800" t="s">
        <v>35</v>
      </c>
    </row>
    <row r="5801" spans="12:19" x14ac:dyDescent="0.25">
      <c r="L5801" t="str">
        <f t="shared" si="340"/>
        <v/>
      </c>
      <c r="M5801" t="str">
        <f t="shared" si="341"/>
        <v/>
      </c>
      <c r="N5801" t="e">
        <v>#VALUE!</v>
      </c>
      <c r="O5801" t="e">
        <v>#VALUE!</v>
      </c>
      <c r="P5801" t="e">
        <v>#VALUE!</v>
      </c>
      <c r="R5801" t="e">
        <v>#VALUE!</v>
      </c>
      <c r="S5801" t="s">
        <v>35</v>
      </c>
    </row>
    <row r="5802" spans="12:19" x14ac:dyDescent="0.25">
      <c r="L5802" t="str">
        <f t="shared" si="340"/>
        <v/>
      </c>
      <c r="M5802" t="str">
        <f t="shared" si="341"/>
        <v/>
      </c>
    </row>
    <row r="5803" spans="12:19" x14ac:dyDescent="0.25">
      <c r="L5803" t="str">
        <f t="shared" si="340"/>
        <v/>
      </c>
      <c r="M5803" t="str">
        <f t="shared" si="341"/>
        <v/>
      </c>
    </row>
    <row r="5804" spans="12:19" x14ac:dyDescent="0.25">
      <c r="L5804" t="str">
        <f t="shared" si="340"/>
        <v/>
      </c>
      <c r="M5804" t="str">
        <f t="shared" si="341"/>
        <v/>
      </c>
      <c r="N5804" t="s">
        <v>32</v>
      </c>
      <c r="O5804" t="s">
        <v>33</v>
      </c>
      <c r="P5804" t="s">
        <v>34</v>
      </c>
    </row>
    <row r="5805" spans="12:19" x14ac:dyDescent="0.25">
      <c r="L5805" t="str">
        <f t="shared" si="340"/>
        <v/>
      </c>
      <c r="M5805" t="str">
        <f t="shared" si="341"/>
        <v/>
      </c>
      <c r="N5805" t="e">
        <f>COS(RADIANS(M5805))</f>
        <v>#VALUE!</v>
      </c>
      <c r="O5805" t="str">
        <f>IFERROR(-COS(RADIANS(DEGREES(ASIN(((SIN(RADIANS(M5805)))*$C$26)/(SQRT((((SIN(RADIANS(M5805)))*$C$26)^2)+(($C$22-$C$25-(((SIN(RADIANS(90-M5805)))*$C$26))-$C$23)^2))))))),"")</f>
        <v/>
      </c>
      <c r="P5805" t="e">
        <f>N5805</f>
        <v>#VALUE!</v>
      </c>
      <c r="R5805">
        <v>0</v>
      </c>
    </row>
    <row r="5806" spans="12:19" x14ac:dyDescent="0.25">
      <c r="L5806" t="str">
        <f t="shared" si="340"/>
        <v/>
      </c>
      <c r="M5806" t="str">
        <f t="shared" si="341"/>
        <v/>
      </c>
      <c r="N5806" t="e">
        <f>SIN(RADIANS(M5805))</f>
        <v>#VALUE!</v>
      </c>
      <c r="O5806" t="e">
        <f>SIN(RADIANS(DEGREES(ASIN(((SIN(RADIANS(M5805)))*$C$26)/(SQRT((((SIN(RADIANS(M5805)))*$C$26)^2)+(($C$22-$C$25-(((SIN(RADIANS(90-M5805)))*$C$26))-$C$23)^2)))))))</f>
        <v>#VALUE!</v>
      </c>
      <c r="P5806" t="e">
        <f>N5806</f>
        <v>#VALUE!</v>
      </c>
      <c r="R5806">
        <f>$C$6</f>
        <v>1333.5</v>
      </c>
    </row>
    <row r="5807" spans="12:19" x14ac:dyDescent="0.25">
      <c r="L5807" t="str">
        <f t="shared" si="340"/>
        <v/>
      </c>
      <c r="M5807" t="str">
        <f t="shared" si="341"/>
        <v/>
      </c>
      <c r="N5807">
        <v>0</v>
      </c>
      <c r="O5807" t="e">
        <f>$C$23*O5806</f>
        <v>#VALUE!</v>
      </c>
      <c r="P5807" t="e">
        <f>$C$22*P5806</f>
        <v>#VALUE!</v>
      </c>
      <c r="R5807">
        <f>$C$20*$C$6</f>
        <v>25325.832000000002</v>
      </c>
    </row>
    <row r="5808" spans="12:19" x14ac:dyDescent="0.25">
      <c r="L5808" t="str">
        <f t="shared" si="340"/>
        <v/>
      </c>
      <c r="M5808" t="str">
        <f t="shared" si="341"/>
        <v/>
      </c>
    </row>
    <row r="5809" spans="12:19" x14ac:dyDescent="0.25">
      <c r="L5809" t="str">
        <f t="shared" si="340"/>
        <v/>
      </c>
      <c r="M5809" t="str">
        <f t="shared" si="341"/>
        <v/>
      </c>
      <c r="N5809" t="e">
        <f t="array" ref="N5809:P5811">MINVERSE(N5805:P5807)</f>
        <v>#VALUE!</v>
      </c>
      <c r="O5809" t="e">
        <v>#VALUE!</v>
      </c>
      <c r="P5809" t="e">
        <v>#VALUE!</v>
      </c>
      <c r="R5809" t="e">
        <f t="array" ref="R5809:R5811">MMULT(N5809:P5811,R5805:R5807)</f>
        <v>#VALUE!</v>
      </c>
      <c r="S5809" t="s">
        <v>35</v>
      </c>
    </row>
    <row r="5810" spans="12:19" x14ac:dyDescent="0.25">
      <c r="L5810" t="str">
        <f t="shared" si="340"/>
        <v/>
      </c>
      <c r="M5810" t="str">
        <f t="shared" si="341"/>
        <v/>
      </c>
      <c r="N5810" t="e">
        <v>#VALUE!</v>
      </c>
      <c r="O5810" t="e">
        <v>#VALUE!</v>
      </c>
      <c r="P5810" t="e">
        <v>#VALUE!</v>
      </c>
      <c r="R5810" t="e">
        <v>#VALUE!</v>
      </c>
      <c r="S5810" t="s">
        <v>35</v>
      </c>
    </row>
    <row r="5811" spans="12:19" x14ac:dyDescent="0.25">
      <c r="L5811" t="str">
        <f t="shared" si="340"/>
        <v/>
      </c>
      <c r="M5811" t="str">
        <f t="shared" si="341"/>
        <v/>
      </c>
      <c r="N5811" t="e">
        <v>#VALUE!</v>
      </c>
      <c r="O5811" t="e">
        <v>#VALUE!</v>
      </c>
      <c r="P5811" t="e">
        <v>#VALUE!</v>
      </c>
      <c r="R5811" t="e">
        <v>#VALUE!</v>
      </c>
      <c r="S5811" t="s">
        <v>35</v>
      </c>
    </row>
    <row r="5812" spans="12:19" x14ac:dyDescent="0.25">
      <c r="L5812" t="str">
        <f t="shared" si="340"/>
        <v/>
      </c>
      <c r="M5812" t="str">
        <f t="shared" si="341"/>
        <v/>
      </c>
    </row>
    <row r="5813" spans="12:19" x14ac:dyDescent="0.25">
      <c r="L5813" t="str">
        <f t="shared" si="340"/>
        <v/>
      </c>
      <c r="M5813" t="str">
        <f t="shared" si="341"/>
        <v/>
      </c>
    </row>
    <row r="5814" spans="12:19" x14ac:dyDescent="0.25">
      <c r="L5814" t="str">
        <f t="shared" si="340"/>
        <v/>
      </c>
      <c r="M5814" t="str">
        <f t="shared" si="341"/>
        <v/>
      </c>
      <c r="N5814" t="s">
        <v>32</v>
      </c>
      <c r="O5814" t="s">
        <v>33</v>
      </c>
      <c r="P5814" t="s">
        <v>34</v>
      </c>
    </row>
    <row r="5815" spans="12:19" x14ac:dyDescent="0.25">
      <c r="L5815" t="str">
        <f t="shared" si="340"/>
        <v/>
      </c>
      <c r="M5815" t="str">
        <f t="shared" si="341"/>
        <v/>
      </c>
      <c r="N5815" t="e">
        <f>COS(RADIANS(M5815))</f>
        <v>#VALUE!</v>
      </c>
      <c r="O5815" t="str">
        <f>IFERROR(-COS(RADIANS(DEGREES(ASIN(((SIN(RADIANS(M5815)))*$C$26)/(SQRT((((SIN(RADIANS(M5815)))*$C$26)^2)+(($C$22-$C$25-(((SIN(RADIANS(90-M5815)))*$C$26))-$C$23)^2))))))),"")</f>
        <v/>
      </c>
      <c r="P5815" t="e">
        <f>N5815</f>
        <v>#VALUE!</v>
      </c>
      <c r="R5815">
        <v>0</v>
      </c>
    </row>
    <row r="5816" spans="12:19" x14ac:dyDescent="0.25">
      <c r="L5816" t="str">
        <f t="shared" si="340"/>
        <v/>
      </c>
      <c r="M5816" t="str">
        <f t="shared" si="341"/>
        <v/>
      </c>
      <c r="N5816" t="e">
        <f>SIN(RADIANS(M5815))</f>
        <v>#VALUE!</v>
      </c>
      <c r="O5816" t="e">
        <f>SIN(RADIANS(DEGREES(ASIN(((SIN(RADIANS(M5815)))*$C$26)/(SQRT((((SIN(RADIANS(M5815)))*$C$26)^2)+(($C$22-$C$25-(((SIN(RADIANS(90-M5815)))*$C$26))-$C$23)^2)))))))</f>
        <v>#VALUE!</v>
      </c>
      <c r="P5816" t="e">
        <f>N5816</f>
        <v>#VALUE!</v>
      </c>
      <c r="R5816">
        <f>$C$6</f>
        <v>1333.5</v>
      </c>
    </row>
    <row r="5817" spans="12:19" x14ac:dyDescent="0.25">
      <c r="L5817" t="str">
        <f t="shared" si="340"/>
        <v/>
      </c>
      <c r="M5817" t="str">
        <f t="shared" si="341"/>
        <v/>
      </c>
      <c r="N5817">
        <v>0</v>
      </c>
      <c r="O5817" t="e">
        <f>$C$23*O5816</f>
        <v>#VALUE!</v>
      </c>
      <c r="P5817" t="e">
        <f>$C$22*P5816</f>
        <v>#VALUE!</v>
      </c>
      <c r="R5817">
        <f>$C$20*$C$6</f>
        <v>25325.832000000002</v>
      </c>
    </row>
    <row r="5818" spans="12:19" x14ac:dyDescent="0.25">
      <c r="L5818" t="str">
        <f t="shared" si="340"/>
        <v/>
      </c>
      <c r="M5818" t="str">
        <f t="shared" si="341"/>
        <v/>
      </c>
    </row>
    <row r="5819" spans="12:19" x14ac:dyDescent="0.25">
      <c r="L5819" t="str">
        <f t="shared" si="340"/>
        <v/>
      </c>
      <c r="M5819" t="str">
        <f t="shared" si="341"/>
        <v/>
      </c>
      <c r="N5819" t="e">
        <f t="array" ref="N5819:P5821">MINVERSE(N5815:P5817)</f>
        <v>#VALUE!</v>
      </c>
      <c r="O5819" t="e">
        <v>#VALUE!</v>
      </c>
      <c r="P5819" t="e">
        <v>#VALUE!</v>
      </c>
      <c r="R5819" t="e">
        <f t="array" ref="R5819:R5821">MMULT(N5819:P5821,R5815:R5817)</f>
        <v>#VALUE!</v>
      </c>
      <c r="S5819" t="s">
        <v>35</v>
      </c>
    </row>
    <row r="5820" spans="12:19" x14ac:dyDescent="0.25">
      <c r="L5820" t="str">
        <f t="shared" si="340"/>
        <v/>
      </c>
      <c r="M5820" t="str">
        <f t="shared" si="341"/>
        <v/>
      </c>
      <c r="N5820" t="e">
        <v>#VALUE!</v>
      </c>
      <c r="O5820" t="e">
        <v>#VALUE!</v>
      </c>
      <c r="P5820" t="e">
        <v>#VALUE!</v>
      </c>
      <c r="R5820" t="e">
        <v>#VALUE!</v>
      </c>
      <c r="S5820" t="s">
        <v>35</v>
      </c>
    </row>
    <row r="5821" spans="12:19" x14ac:dyDescent="0.25">
      <c r="L5821" t="str">
        <f t="shared" si="340"/>
        <v/>
      </c>
      <c r="M5821" t="str">
        <f t="shared" si="341"/>
        <v/>
      </c>
      <c r="N5821" t="e">
        <v>#VALUE!</v>
      </c>
      <c r="O5821" t="e">
        <v>#VALUE!</v>
      </c>
      <c r="P5821" t="e">
        <v>#VALUE!</v>
      </c>
      <c r="R5821" t="e">
        <v>#VALUE!</v>
      </c>
      <c r="S5821" t="s">
        <v>35</v>
      </c>
    </row>
    <row r="5822" spans="12:19" x14ac:dyDescent="0.25">
      <c r="L5822" t="str">
        <f t="shared" si="340"/>
        <v/>
      </c>
      <c r="M5822" t="str">
        <f t="shared" si="341"/>
        <v/>
      </c>
    </row>
    <row r="5823" spans="12:19" x14ac:dyDescent="0.25">
      <c r="L5823" t="str">
        <f t="shared" si="340"/>
        <v/>
      </c>
      <c r="M5823" t="str">
        <f t="shared" si="341"/>
        <v/>
      </c>
    </row>
    <row r="5824" spans="12:19" x14ac:dyDescent="0.25">
      <c r="L5824" t="str">
        <f t="shared" si="340"/>
        <v/>
      </c>
      <c r="M5824" t="str">
        <f t="shared" si="341"/>
        <v/>
      </c>
      <c r="N5824" t="s">
        <v>32</v>
      </c>
      <c r="O5824" t="s">
        <v>33</v>
      </c>
      <c r="P5824" t="s">
        <v>34</v>
      </c>
    </row>
    <row r="5825" spans="12:19" x14ac:dyDescent="0.25">
      <c r="L5825" t="str">
        <f t="shared" si="340"/>
        <v/>
      </c>
      <c r="M5825" t="str">
        <f t="shared" si="341"/>
        <v/>
      </c>
      <c r="N5825" t="e">
        <f>COS(RADIANS(M5825))</f>
        <v>#VALUE!</v>
      </c>
      <c r="O5825" t="str">
        <f>IFERROR(-COS(RADIANS(DEGREES(ASIN(((SIN(RADIANS(M5825)))*$C$26)/(SQRT((((SIN(RADIANS(M5825)))*$C$26)^2)+(($C$22-$C$25-(((SIN(RADIANS(90-M5825)))*$C$26))-$C$23)^2))))))),"")</f>
        <v/>
      </c>
      <c r="P5825" t="e">
        <f>N5825</f>
        <v>#VALUE!</v>
      </c>
      <c r="R5825">
        <v>0</v>
      </c>
    </row>
    <row r="5826" spans="12:19" x14ac:dyDescent="0.25">
      <c r="L5826" t="str">
        <f t="shared" si="340"/>
        <v/>
      </c>
      <c r="M5826" t="str">
        <f t="shared" si="341"/>
        <v/>
      </c>
      <c r="N5826" t="e">
        <f>SIN(RADIANS(M5825))</f>
        <v>#VALUE!</v>
      </c>
      <c r="O5826" t="e">
        <f>SIN(RADIANS(DEGREES(ASIN(((SIN(RADIANS(M5825)))*$C$26)/(SQRT((((SIN(RADIANS(M5825)))*$C$26)^2)+(($C$22-$C$25-(((SIN(RADIANS(90-M5825)))*$C$26))-$C$23)^2)))))))</f>
        <v>#VALUE!</v>
      </c>
      <c r="P5826" t="e">
        <f>N5826</f>
        <v>#VALUE!</v>
      </c>
      <c r="R5826">
        <f>$C$6</f>
        <v>1333.5</v>
      </c>
    </row>
    <row r="5827" spans="12:19" x14ac:dyDescent="0.25">
      <c r="L5827" t="str">
        <f t="shared" si="340"/>
        <v/>
      </c>
      <c r="M5827" t="str">
        <f t="shared" si="341"/>
        <v/>
      </c>
      <c r="N5827">
        <v>0</v>
      </c>
      <c r="O5827" t="e">
        <f>$C$23*O5826</f>
        <v>#VALUE!</v>
      </c>
      <c r="P5827" t="e">
        <f>$C$22*P5826</f>
        <v>#VALUE!</v>
      </c>
      <c r="R5827">
        <f>$C$20*$C$6</f>
        <v>25325.832000000002</v>
      </c>
    </row>
    <row r="5828" spans="12:19" x14ac:dyDescent="0.25">
      <c r="L5828" t="str">
        <f t="shared" si="340"/>
        <v/>
      </c>
      <c r="M5828" t="str">
        <f t="shared" si="341"/>
        <v/>
      </c>
    </row>
    <row r="5829" spans="12:19" x14ac:dyDescent="0.25">
      <c r="L5829" t="str">
        <f t="shared" si="340"/>
        <v/>
      </c>
      <c r="M5829" t="str">
        <f t="shared" si="341"/>
        <v/>
      </c>
      <c r="N5829" t="e">
        <f t="array" ref="N5829:P5831">MINVERSE(N5825:P5827)</f>
        <v>#VALUE!</v>
      </c>
      <c r="O5829" t="e">
        <v>#VALUE!</v>
      </c>
      <c r="P5829" t="e">
        <v>#VALUE!</v>
      </c>
      <c r="R5829" t="e">
        <f t="array" ref="R5829:R5831">MMULT(N5829:P5831,R5825:R5827)</f>
        <v>#VALUE!</v>
      </c>
      <c r="S5829" t="s">
        <v>35</v>
      </c>
    </row>
    <row r="5830" spans="12:19" x14ac:dyDescent="0.25">
      <c r="L5830" t="str">
        <f t="shared" si="340"/>
        <v/>
      </c>
      <c r="M5830" t="str">
        <f t="shared" si="341"/>
        <v/>
      </c>
      <c r="N5830" t="e">
        <v>#VALUE!</v>
      </c>
      <c r="O5830" t="e">
        <v>#VALUE!</v>
      </c>
      <c r="P5830" t="e">
        <v>#VALUE!</v>
      </c>
      <c r="R5830" t="e">
        <v>#VALUE!</v>
      </c>
      <c r="S5830" t="s">
        <v>35</v>
      </c>
    </row>
    <row r="5831" spans="12:19" x14ac:dyDescent="0.25">
      <c r="L5831" t="str">
        <f t="shared" si="340"/>
        <v/>
      </c>
      <c r="M5831" t="str">
        <f t="shared" si="341"/>
        <v/>
      </c>
      <c r="N5831" t="e">
        <v>#VALUE!</v>
      </c>
      <c r="O5831" t="e">
        <v>#VALUE!</v>
      </c>
      <c r="P5831" t="e">
        <v>#VALUE!</v>
      </c>
      <c r="R5831" t="e">
        <v>#VALUE!</v>
      </c>
      <c r="S5831" t="s">
        <v>35</v>
      </c>
    </row>
    <row r="5832" spans="12:19" x14ac:dyDescent="0.25">
      <c r="L5832" t="str">
        <f t="shared" si="340"/>
        <v/>
      </c>
      <c r="M5832" t="str">
        <f t="shared" si="341"/>
        <v/>
      </c>
    </row>
    <row r="5833" spans="12:19" x14ac:dyDescent="0.25">
      <c r="L5833" t="str">
        <f t="shared" si="340"/>
        <v/>
      </c>
      <c r="M5833" t="str">
        <f t="shared" si="341"/>
        <v/>
      </c>
    </row>
    <row r="5834" spans="12:19" x14ac:dyDescent="0.25">
      <c r="L5834" t="str">
        <f t="shared" si="340"/>
        <v/>
      </c>
      <c r="M5834" t="str">
        <f t="shared" si="341"/>
        <v/>
      </c>
      <c r="N5834" t="s">
        <v>32</v>
      </c>
      <c r="O5834" t="s">
        <v>33</v>
      </c>
      <c r="P5834" t="s">
        <v>34</v>
      </c>
    </row>
    <row r="5835" spans="12:19" x14ac:dyDescent="0.25">
      <c r="L5835" t="str">
        <f t="shared" si="340"/>
        <v/>
      </c>
      <c r="M5835" t="str">
        <f t="shared" si="341"/>
        <v/>
      </c>
      <c r="N5835" t="e">
        <f>COS(RADIANS(M5835))</f>
        <v>#VALUE!</v>
      </c>
      <c r="O5835" t="str">
        <f>IFERROR(-COS(RADIANS(DEGREES(ASIN(((SIN(RADIANS(M5835)))*$C$26)/(SQRT((((SIN(RADIANS(M5835)))*$C$26)^2)+(($C$22-$C$25-(((SIN(RADIANS(90-M5835)))*$C$26))-$C$23)^2))))))),"")</f>
        <v/>
      </c>
      <c r="P5835" t="e">
        <f>N5835</f>
        <v>#VALUE!</v>
      </c>
      <c r="R5835">
        <v>0</v>
      </c>
    </row>
    <row r="5836" spans="12:19" x14ac:dyDescent="0.25">
      <c r="L5836" t="str">
        <f t="shared" ref="L5836:L5899" si="342">IF(M5836="","",L5826+1)</f>
        <v/>
      </c>
      <c r="M5836" t="str">
        <f t="shared" si="341"/>
        <v/>
      </c>
      <c r="N5836" t="e">
        <f>SIN(RADIANS(M5835))</f>
        <v>#VALUE!</v>
      </c>
      <c r="O5836" t="e">
        <f>SIN(RADIANS(DEGREES(ASIN(((SIN(RADIANS(M5835)))*$C$26)/(SQRT((((SIN(RADIANS(M5835)))*$C$26)^2)+(($C$22-$C$25-(((SIN(RADIANS(90-M5835)))*$C$26))-$C$23)^2)))))))</f>
        <v>#VALUE!</v>
      </c>
      <c r="P5836" t="e">
        <f>N5836</f>
        <v>#VALUE!</v>
      </c>
      <c r="R5836">
        <f>$C$6</f>
        <v>1333.5</v>
      </c>
    </row>
    <row r="5837" spans="12:19" x14ac:dyDescent="0.25">
      <c r="L5837" t="str">
        <f t="shared" si="342"/>
        <v/>
      </c>
      <c r="M5837" t="str">
        <f t="shared" si="341"/>
        <v/>
      </c>
      <c r="N5837">
        <v>0</v>
      </c>
      <c r="O5837" t="e">
        <f>$C$23*O5836</f>
        <v>#VALUE!</v>
      </c>
      <c r="P5837" t="e">
        <f>$C$22*P5836</f>
        <v>#VALUE!</v>
      </c>
      <c r="R5837">
        <f>$C$20*$C$6</f>
        <v>25325.832000000002</v>
      </c>
    </row>
    <row r="5838" spans="12:19" x14ac:dyDescent="0.25">
      <c r="L5838" t="str">
        <f t="shared" si="342"/>
        <v/>
      </c>
      <c r="M5838" t="str">
        <f t="shared" si="341"/>
        <v/>
      </c>
    </row>
    <row r="5839" spans="12:19" x14ac:dyDescent="0.25">
      <c r="L5839" t="str">
        <f t="shared" si="342"/>
        <v/>
      </c>
      <c r="M5839" t="str">
        <f t="shared" si="341"/>
        <v/>
      </c>
      <c r="N5839" t="e">
        <f t="array" ref="N5839:P5841">MINVERSE(N5835:P5837)</f>
        <v>#VALUE!</v>
      </c>
      <c r="O5839" t="e">
        <v>#VALUE!</v>
      </c>
      <c r="P5839" t="e">
        <v>#VALUE!</v>
      </c>
      <c r="R5839" t="e">
        <f t="array" ref="R5839:R5841">MMULT(N5839:P5841,R5835:R5837)</f>
        <v>#VALUE!</v>
      </c>
      <c r="S5839" t="s">
        <v>35</v>
      </c>
    </row>
    <row r="5840" spans="12:19" x14ac:dyDescent="0.25">
      <c r="L5840" t="str">
        <f t="shared" si="342"/>
        <v/>
      </c>
      <c r="M5840" t="str">
        <f t="shared" si="341"/>
        <v/>
      </c>
      <c r="N5840" t="e">
        <v>#VALUE!</v>
      </c>
      <c r="O5840" t="e">
        <v>#VALUE!</v>
      </c>
      <c r="P5840" t="e">
        <v>#VALUE!</v>
      </c>
      <c r="R5840" t="e">
        <v>#VALUE!</v>
      </c>
      <c r="S5840" t="s">
        <v>35</v>
      </c>
    </row>
    <row r="5841" spans="12:19" x14ac:dyDescent="0.25">
      <c r="L5841" t="str">
        <f t="shared" si="342"/>
        <v/>
      </c>
      <c r="M5841" t="str">
        <f t="shared" si="341"/>
        <v/>
      </c>
      <c r="N5841" t="e">
        <v>#VALUE!</v>
      </c>
      <c r="O5841" t="e">
        <v>#VALUE!</v>
      </c>
      <c r="P5841" t="e">
        <v>#VALUE!</v>
      </c>
      <c r="R5841" t="e">
        <v>#VALUE!</v>
      </c>
      <c r="S5841" t="s">
        <v>35</v>
      </c>
    </row>
    <row r="5842" spans="12:19" x14ac:dyDescent="0.25">
      <c r="L5842" t="str">
        <f t="shared" si="342"/>
        <v/>
      </c>
      <c r="M5842" t="str">
        <f t="shared" si="341"/>
        <v/>
      </c>
    </row>
    <row r="5843" spans="12:19" x14ac:dyDescent="0.25">
      <c r="L5843" t="str">
        <f t="shared" si="342"/>
        <v/>
      </c>
      <c r="M5843" t="str">
        <f t="shared" si="341"/>
        <v/>
      </c>
    </row>
    <row r="5844" spans="12:19" x14ac:dyDescent="0.25">
      <c r="L5844" t="str">
        <f t="shared" si="342"/>
        <v/>
      </c>
      <c r="M5844" t="str">
        <f t="shared" si="341"/>
        <v/>
      </c>
      <c r="N5844" t="s">
        <v>32</v>
      </c>
      <c r="O5844" t="s">
        <v>33</v>
      </c>
      <c r="P5844" t="s">
        <v>34</v>
      </c>
    </row>
    <row r="5845" spans="12:19" x14ac:dyDescent="0.25">
      <c r="L5845" t="str">
        <f t="shared" si="342"/>
        <v/>
      </c>
      <c r="M5845" t="str">
        <f t="shared" si="341"/>
        <v/>
      </c>
      <c r="N5845" t="e">
        <f>COS(RADIANS(M5845))</f>
        <v>#VALUE!</v>
      </c>
      <c r="O5845" t="str">
        <f>IFERROR(-COS(RADIANS(DEGREES(ASIN(((SIN(RADIANS(M5845)))*$C$26)/(SQRT((((SIN(RADIANS(M5845)))*$C$26)^2)+(($C$22-$C$25-(((SIN(RADIANS(90-M5845)))*$C$26))-$C$23)^2))))))),"")</f>
        <v/>
      </c>
      <c r="P5845" t="e">
        <f>N5845</f>
        <v>#VALUE!</v>
      </c>
      <c r="R5845">
        <v>0</v>
      </c>
    </row>
    <row r="5846" spans="12:19" x14ac:dyDescent="0.25">
      <c r="L5846" t="str">
        <f t="shared" si="342"/>
        <v/>
      </c>
      <c r="M5846" t="str">
        <f t="shared" si="341"/>
        <v/>
      </c>
      <c r="N5846" t="e">
        <f>SIN(RADIANS(M5845))</f>
        <v>#VALUE!</v>
      </c>
      <c r="O5846" t="e">
        <f>SIN(RADIANS(DEGREES(ASIN(((SIN(RADIANS(M5845)))*$C$26)/(SQRT((((SIN(RADIANS(M5845)))*$C$26)^2)+(($C$22-$C$25-(((SIN(RADIANS(90-M5845)))*$C$26))-$C$23)^2)))))))</f>
        <v>#VALUE!</v>
      </c>
      <c r="P5846" t="e">
        <f>N5846</f>
        <v>#VALUE!</v>
      </c>
      <c r="R5846">
        <f>$C$6</f>
        <v>1333.5</v>
      </c>
    </row>
    <row r="5847" spans="12:19" x14ac:dyDescent="0.25">
      <c r="L5847" t="str">
        <f t="shared" si="342"/>
        <v/>
      </c>
      <c r="M5847" t="str">
        <f t="shared" si="341"/>
        <v/>
      </c>
      <c r="N5847">
        <v>0</v>
      </c>
      <c r="O5847" t="e">
        <f>$C$23*O5846</f>
        <v>#VALUE!</v>
      </c>
      <c r="P5847" t="e">
        <f>$C$22*P5846</f>
        <v>#VALUE!</v>
      </c>
      <c r="R5847">
        <f>$C$20*$C$6</f>
        <v>25325.832000000002</v>
      </c>
    </row>
    <row r="5848" spans="12:19" x14ac:dyDescent="0.25">
      <c r="L5848" t="str">
        <f t="shared" si="342"/>
        <v/>
      </c>
      <c r="M5848" t="str">
        <f t="shared" si="341"/>
        <v/>
      </c>
    </row>
    <row r="5849" spans="12:19" x14ac:dyDescent="0.25">
      <c r="L5849" t="str">
        <f t="shared" si="342"/>
        <v/>
      </c>
      <c r="M5849" t="str">
        <f t="shared" si="341"/>
        <v/>
      </c>
      <c r="N5849" t="e">
        <f t="array" ref="N5849:P5851">MINVERSE(N5845:P5847)</f>
        <v>#VALUE!</v>
      </c>
      <c r="O5849" t="e">
        <v>#VALUE!</v>
      </c>
      <c r="P5849" t="e">
        <v>#VALUE!</v>
      </c>
      <c r="R5849" t="e">
        <f t="array" ref="R5849:R5851">MMULT(N5849:P5851,R5845:R5847)</f>
        <v>#VALUE!</v>
      </c>
      <c r="S5849" t="s">
        <v>35</v>
      </c>
    </row>
    <row r="5850" spans="12:19" x14ac:dyDescent="0.25">
      <c r="L5850" t="str">
        <f t="shared" si="342"/>
        <v/>
      </c>
      <c r="M5850" t="str">
        <f t="shared" si="341"/>
        <v/>
      </c>
      <c r="N5850" t="e">
        <v>#VALUE!</v>
      </c>
      <c r="O5850" t="e">
        <v>#VALUE!</v>
      </c>
      <c r="P5850" t="e">
        <v>#VALUE!</v>
      </c>
      <c r="R5850" t="e">
        <v>#VALUE!</v>
      </c>
      <c r="S5850" t="s">
        <v>35</v>
      </c>
    </row>
    <row r="5851" spans="12:19" x14ac:dyDescent="0.25">
      <c r="L5851" t="str">
        <f t="shared" si="342"/>
        <v/>
      </c>
      <c r="M5851" t="str">
        <f t="shared" si="341"/>
        <v/>
      </c>
      <c r="N5851" t="e">
        <v>#VALUE!</v>
      </c>
      <c r="O5851" t="e">
        <v>#VALUE!</v>
      </c>
      <c r="P5851" t="e">
        <v>#VALUE!</v>
      </c>
      <c r="R5851" t="e">
        <v>#VALUE!</v>
      </c>
      <c r="S5851" t="s">
        <v>35</v>
      </c>
    </row>
    <row r="5852" spans="12:19" x14ac:dyDescent="0.25">
      <c r="L5852" t="str">
        <f t="shared" si="342"/>
        <v/>
      </c>
      <c r="M5852" t="str">
        <f t="shared" si="341"/>
        <v/>
      </c>
    </row>
    <row r="5853" spans="12:19" x14ac:dyDescent="0.25">
      <c r="L5853" t="str">
        <f t="shared" si="342"/>
        <v/>
      </c>
      <c r="M5853" t="str">
        <f t="shared" si="341"/>
        <v/>
      </c>
    </row>
    <row r="5854" spans="12:19" x14ac:dyDescent="0.25">
      <c r="L5854" t="str">
        <f t="shared" si="342"/>
        <v/>
      </c>
      <c r="M5854" t="str">
        <f t="shared" si="341"/>
        <v/>
      </c>
      <c r="N5854" t="s">
        <v>32</v>
      </c>
      <c r="O5854" t="s">
        <v>33</v>
      </c>
      <c r="P5854" t="s">
        <v>34</v>
      </c>
    </row>
    <row r="5855" spans="12:19" x14ac:dyDescent="0.25">
      <c r="L5855" t="str">
        <f t="shared" si="342"/>
        <v/>
      </c>
      <c r="M5855" t="str">
        <f t="shared" si="341"/>
        <v/>
      </c>
      <c r="N5855" t="e">
        <f>COS(RADIANS(M5855))</f>
        <v>#VALUE!</v>
      </c>
      <c r="O5855" t="str">
        <f>IFERROR(-COS(RADIANS(DEGREES(ASIN(((SIN(RADIANS(M5855)))*$C$26)/(SQRT((((SIN(RADIANS(M5855)))*$C$26)^2)+(($C$22-$C$25-(((SIN(RADIANS(90-M5855)))*$C$26))-$C$23)^2))))))),"")</f>
        <v/>
      </c>
      <c r="P5855" t="e">
        <f>N5855</f>
        <v>#VALUE!</v>
      </c>
      <c r="R5855">
        <v>0</v>
      </c>
    </row>
    <row r="5856" spans="12:19" x14ac:dyDescent="0.25">
      <c r="L5856" t="str">
        <f t="shared" si="342"/>
        <v/>
      </c>
      <c r="M5856" t="str">
        <f t="shared" si="341"/>
        <v/>
      </c>
      <c r="N5856" t="e">
        <f>SIN(RADIANS(M5855))</f>
        <v>#VALUE!</v>
      </c>
      <c r="O5856" t="e">
        <f>SIN(RADIANS(DEGREES(ASIN(((SIN(RADIANS(M5855)))*$C$26)/(SQRT((((SIN(RADIANS(M5855)))*$C$26)^2)+(($C$22-$C$25-(((SIN(RADIANS(90-M5855)))*$C$26))-$C$23)^2)))))))</f>
        <v>#VALUE!</v>
      </c>
      <c r="P5856" t="e">
        <f>N5856</f>
        <v>#VALUE!</v>
      </c>
      <c r="R5856">
        <f>$C$6</f>
        <v>1333.5</v>
      </c>
    </row>
    <row r="5857" spans="12:19" x14ac:dyDescent="0.25">
      <c r="L5857" t="str">
        <f t="shared" si="342"/>
        <v/>
      </c>
      <c r="M5857" t="str">
        <f t="shared" si="341"/>
        <v/>
      </c>
      <c r="N5857">
        <v>0</v>
      </c>
      <c r="O5857" t="e">
        <f>$C$23*O5856</f>
        <v>#VALUE!</v>
      </c>
      <c r="P5857" t="e">
        <f>$C$22*P5856</f>
        <v>#VALUE!</v>
      </c>
      <c r="R5857">
        <f>$C$20*$C$6</f>
        <v>25325.832000000002</v>
      </c>
    </row>
    <row r="5858" spans="12:19" x14ac:dyDescent="0.25">
      <c r="L5858" t="str">
        <f t="shared" si="342"/>
        <v/>
      </c>
      <c r="M5858" t="str">
        <f t="shared" si="341"/>
        <v/>
      </c>
    </row>
    <row r="5859" spans="12:19" x14ac:dyDescent="0.25">
      <c r="L5859" t="str">
        <f t="shared" si="342"/>
        <v/>
      </c>
      <c r="M5859" t="str">
        <f t="shared" ref="M5859:M5922" si="343">IF(M5849="","",IF(((M5849+$O$61)&gt;=$O$49+($O$61/2)),"",(M5849+$O$61)))</f>
        <v/>
      </c>
      <c r="N5859" t="e">
        <f t="array" ref="N5859:P5861">MINVERSE(N5855:P5857)</f>
        <v>#VALUE!</v>
      </c>
      <c r="O5859" t="e">
        <v>#VALUE!</v>
      </c>
      <c r="P5859" t="e">
        <v>#VALUE!</v>
      </c>
      <c r="R5859" t="e">
        <f t="array" ref="R5859:R5861">MMULT(N5859:P5861,R5855:R5857)</f>
        <v>#VALUE!</v>
      </c>
      <c r="S5859" t="s">
        <v>35</v>
      </c>
    </row>
    <row r="5860" spans="12:19" x14ac:dyDescent="0.25">
      <c r="L5860" t="str">
        <f t="shared" si="342"/>
        <v/>
      </c>
      <c r="M5860" t="str">
        <f t="shared" si="343"/>
        <v/>
      </c>
      <c r="N5860" t="e">
        <v>#VALUE!</v>
      </c>
      <c r="O5860" t="e">
        <v>#VALUE!</v>
      </c>
      <c r="P5860" t="e">
        <v>#VALUE!</v>
      </c>
      <c r="R5860" t="e">
        <v>#VALUE!</v>
      </c>
      <c r="S5860" t="s">
        <v>35</v>
      </c>
    </row>
    <row r="5861" spans="12:19" x14ac:dyDescent="0.25">
      <c r="L5861" t="str">
        <f t="shared" si="342"/>
        <v/>
      </c>
      <c r="M5861" t="str">
        <f t="shared" si="343"/>
        <v/>
      </c>
      <c r="N5861" t="e">
        <v>#VALUE!</v>
      </c>
      <c r="O5861" t="e">
        <v>#VALUE!</v>
      </c>
      <c r="P5861" t="e">
        <v>#VALUE!</v>
      </c>
      <c r="R5861" t="e">
        <v>#VALUE!</v>
      </c>
      <c r="S5861" t="s">
        <v>35</v>
      </c>
    </row>
    <row r="5862" spans="12:19" x14ac:dyDescent="0.25">
      <c r="L5862" t="str">
        <f t="shared" si="342"/>
        <v/>
      </c>
      <c r="M5862" t="str">
        <f t="shared" si="343"/>
        <v/>
      </c>
    </row>
    <row r="5863" spans="12:19" x14ac:dyDescent="0.25">
      <c r="L5863" t="str">
        <f t="shared" si="342"/>
        <v/>
      </c>
      <c r="M5863" t="str">
        <f t="shared" si="343"/>
        <v/>
      </c>
    </row>
    <row r="5864" spans="12:19" x14ac:dyDescent="0.25">
      <c r="L5864" t="str">
        <f t="shared" si="342"/>
        <v/>
      </c>
      <c r="M5864" t="str">
        <f t="shared" si="343"/>
        <v/>
      </c>
      <c r="N5864" t="s">
        <v>32</v>
      </c>
      <c r="O5864" t="s">
        <v>33</v>
      </c>
      <c r="P5864" t="s">
        <v>34</v>
      </c>
    </row>
    <row r="5865" spans="12:19" x14ac:dyDescent="0.25">
      <c r="L5865" t="str">
        <f t="shared" si="342"/>
        <v/>
      </c>
      <c r="M5865" t="str">
        <f t="shared" si="343"/>
        <v/>
      </c>
      <c r="N5865" t="e">
        <f>COS(RADIANS(M5865))</f>
        <v>#VALUE!</v>
      </c>
      <c r="O5865" t="str">
        <f>IFERROR(-COS(RADIANS(DEGREES(ASIN(((SIN(RADIANS(M5865)))*$C$26)/(SQRT((((SIN(RADIANS(M5865)))*$C$26)^2)+(($C$22-$C$25-(((SIN(RADIANS(90-M5865)))*$C$26))-$C$23)^2))))))),"")</f>
        <v/>
      </c>
      <c r="P5865" t="e">
        <f>N5865</f>
        <v>#VALUE!</v>
      </c>
      <c r="R5865">
        <v>0</v>
      </c>
    </row>
    <row r="5866" spans="12:19" x14ac:dyDescent="0.25">
      <c r="L5866" t="str">
        <f t="shared" si="342"/>
        <v/>
      </c>
      <c r="M5866" t="str">
        <f t="shared" si="343"/>
        <v/>
      </c>
      <c r="N5866" t="e">
        <f>SIN(RADIANS(M5865))</f>
        <v>#VALUE!</v>
      </c>
      <c r="O5866" t="e">
        <f>SIN(RADIANS(DEGREES(ASIN(((SIN(RADIANS(M5865)))*$C$26)/(SQRT((((SIN(RADIANS(M5865)))*$C$26)^2)+(($C$22-$C$25-(((SIN(RADIANS(90-M5865)))*$C$26))-$C$23)^2)))))))</f>
        <v>#VALUE!</v>
      </c>
      <c r="P5866" t="e">
        <f>N5866</f>
        <v>#VALUE!</v>
      </c>
      <c r="R5866">
        <f>$C$6</f>
        <v>1333.5</v>
      </c>
    </row>
    <row r="5867" spans="12:19" x14ac:dyDescent="0.25">
      <c r="L5867" t="str">
        <f t="shared" si="342"/>
        <v/>
      </c>
      <c r="M5867" t="str">
        <f t="shared" si="343"/>
        <v/>
      </c>
      <c r="N5867">
        <v>0</v>
      </c>
      <c r="O5867" t="e">
        <f>$C$23*O5866</f>
        <v>#VALUE!</v>
      </c>
      <c r="P5867" t="e">
        <f>$C$22*P5866</f>
        <v>#VALUE!</v>
      </c>
      <c r="R5867">
        <f>$C$20*$C$6</f>
        <v>25325.832000000002</v>
      </c>
    </row>
    <row r="5868" spans="12:19" x14ac:dyDescent="0.25">
      <c r="L5868" t="str">
        <f t="shared" si="342"/>
        <v/>
      </c>
      <c r="M5868" t="str">
        <f t="shared" si="343"/>
        <v/>
      </c>
    </row>
    <row r="5869" spans="12:19" x14ac:dyDescent="0.25">
      <c r="L5869" t="str">
        <f t="shared" si="342"/>
        <v/>
      </c>
      <c r="M5869" t="str">
        <f t="shared" si="343"/>
        <v/>
      </c>
      <c r="N5869" t="e">
        <f t="array" ref="N5869:P5871">MINVERSE(N5865:P5867)</f>
        <v>#VALUE!</v>
      </c>
      <c r="O5869" t="e">
        <v>#VALUE!</v>
      </c>
      <c r="P5869" t="e">
        <v>#VALUE!</v>
      </c>
      <c r="R5869" t="e">
        <f t="array" ref="R5869:R5871">MMULT(N5869:P5871,R5865:R5867)</f>
        <v>#VALUE!</v>
      </c>
      <c r="S5869" t="s">
        <v>35</v>
      </c>
    </row>
    <row r="5870" spans="12:19" x14ac:dyDescent="0.25">
      <c r="L5870" t="str">
        <f t="shared" si="342"/>
        <v/>
      </c>
      <c r="M5870" t="str">
        <f t="shared" si="343"/>
        <v/>
      </c>
      <c r="N5870" t="e">
        <v>#VALUE!</v>
      </c>
      <c r="O5870" t="e">
        <v>#VALUE!</v>
      </c>
      <c r="P5870" t="e">
        <v>#VALUE!</v>
      </c>
      <c r="R5870" t="e">
        <v>#VALUE!</v>
      </c>
      <c r="S5870" t="s">
        <v>35</v>
      </c>
    </row>
    <row r="5871" spans="12:19" x14ac:dyDescent="0.25">
      <c r="L5871" t="str">
        <f t="shared" si="342"/>
        <v/>
      </c>
      <c r="M5871" t="str">
        <f t="shared" si="343"/>
        <v/>
      </c>
      <c r="N5871" t="e">
        <v>#VALUE!</v>
      </c>
      <c r="O5871" t="e">
        <v>#VALUE!</v>
      </c>
      <c r="P5871" t="e">
        <v>#VALUE!</v>
      </c>
      <c r="R5871" t="e">
        <v>#VALUE!</v>
      </c>
      <c r="S5871" t="s">
        <v>35</v>
      </c>
    </row>
    <row r="5872" spans="12:19" x14ac:dyDescent="0.25">
      <c r="L5872" t="str">
        <f t="shared" si="342"/>
        <v/>
      </c>
      <c r="M5872" t="str">
        <f t="shared" si="343"/>
        <v/>
      </c>
    </row>
    <row r="5873" spans="12:19" x14ac:dyDescent="0.25">
      <c r="L5873" t="str">
        <f t="shared" si="342"/>
        <v/>
      </c>
      <c r="M5873" t="str">
        <f t="shared" si="343"/>
        <v/>
      </c>
    </row>
    <row r="5874" spans="12:19" x14ac:dyDescent="0.25">
      <c r="L5874" t="str">
        <f t="shared" si="342"/>
        <v/>
      </c>
      <c r="M5874" t="str">
        <f t="shared" si="343"/>
        <v/>
      </c>
      <c r="N5874" t="s">
        <v>32</v>
      </c>
      <c r="O5874" t="s">
        <v>33</v>
      </c>
      <c r="P5874" t="s">
        <v>34</v>
      </c>
    </row>
    <row r="5875" spans="12:19" x14ac:dyDescent="0.25">
      <c r="L5875" t="str">
        <f t="shared" si="342"/>
        <v/>
      </c>
      <c r="M5875" t="str">
        <f t="shared" si="343"/>
        <v/>
      </c>
      <c r="N5875" t="e">
        <f>COS(RADIANS(M5875))</f>
        <v>#VALUE!</v>
      </c>
      <c r="O5875" t="str">
        <f>IFERROR(-COS(RADIANS(DEGREES(ASIN(((SIN(RADIANS(M5875)))*$C$26)/(SQRT((((SIN(RADIANS(M5875)))*$C$26)^2)+(($C$22-$C$25-(((SIN(RADIANS(90-M5875)))*$C$26))-$C$23)^2))))))),"")</f>
        <v/>
      </c>
      <c r="P5875" t="e">
        <f>N5875</f>
        <v>#VALUE!</v>
      </c>
      <c r="R5875">
        <v>0</v>
      </c>
    </row>
    <row r="5876" spans="12:19" x14ac:dyDescent="0.25">
      <c r="L5876" t="str">
        <f t="shared" si="342"/>
        <v/>
      </c>
      <c r="M5876" t="str">
        <f t="shared" si="343"/>
        <v/>
      </c>
      <c r="N5876" t="e">
        <f>SIN(RADIANS(M5875))</f>
        <v>#VALUE!</v>
      </c>
      <c r="O5876" t="e">
        <f>SIN(RADIANS(DEGREES(ASIN(((SIN(RADIANS(M5875)))*$C$26)/(SQRT((((SIN(RADIANS(M5875)))*$C$26)^2)+(($C$22-$C$25-(((SIN(RADIANS(90-M5875)))*$C$26))-$C$23)^2)))))))</f>
        <v>#VALUE!</v>
      </c>
      <c r="P5876" t="e">
        <f>N5876</f>
        <v>#VALUE!</v>
      </c>
      <c r="R5876">
        <f>$C$6</f>
        <v>1333.5</v>
      </c>
    </row>
    <row r="5877" spans="12:19" x14ac:dyDescent="0.25">
      <c r="L5877" t="str">
        <f t="shared" si="342"/>
        <v/>
      </c>
      <c r="M5877" t="str">
        <f t="shared" si="343"/>
        <v/>
      </c>
      <c r="N5877">
        <v>0</v>
      </c>
      <c r="O5877" t="e">
        <f>$C$23*O5876</f>
        <v>#VALUE!</v>
      </c>
      <c r="P5877" t="e">
        <f>$C$22*P5876</f>
        <v>#VALUE!</v>
      </c>
      <c r="R5877">
        <f>$C$20*$C$6</f>
        <v>25325.832000000002</v>
      </c>
    </row>
    <row r="5878" spans="12:19" x14ac:dyDescent="0.25">
      <c r="L5878" t="str">
        <f t="shared" si="342"/>
        <v/>
      </c>
      <c r="M5878" t="str">
        <f t="shared" si="343"/>
        <v/>
      </c>
    </row>
    <row r="5879" spans="12:19" x14ac:dyDescent="0.25">
      <c r="L5879" t="str">
        <f t="shared" si="342"/>
        <v/>
      </c>
      <c r="M5879" t="str">
        <f t="shared" si="343"/>
        <v/>
      </c>
      <c r="N5879" t="e">
        <f t="array" ref="N5879:P5881">MINVERSE(N5875:P5877)</f>
        <v>#VALUE!</v>
      </c>
      <c r="O5879" t="e">
        <v>#VALUE!</v>
      </c>
      <c r="P5879" t="e">
        <v>#VALUE!</v>
      </c>
      <c r="R5879" t="e">
        <f t="array" ref="R5879:R5881">MMULT(N5879:P5881,R5875:R5877)</f>
        <v>#VALUE!</v>
      </c>
      <c r="S5879" t="s">
        <v>35</v>
      </c>
    </row>
    <row r="5880" spans="12:19" x14ac:dyDescent="0.25">
      <c r="L5880" t="str">
        <f t="shared" si="342"/>
        <v/>
      </c>
      <c r="M5880" t="str">
        <f t="shared" si="343"/>
        <v/>
      </c>
      <c r="N5880" t="e">
        <v>#VALUE!</v>
      </c>
      <c r="O5880" t="e">
        <v>#VALUE!</v>
      </c>
      <c r="P5880" t="e">
        <v>#VALUE!</v>
      </c>
      <c r="R5880" t="e">
        <v>#VALUE!</v>
      </c>
      <c r="S5880" t="s">
        <v>35</v>
      </c>
    </row>
    <row r="5881" spans="12:19" x14ac:dyDescent="0.25">
      <c r="L5881" t="str">
        <f t="shared" si="342"/>
        <v/>
      </c>
      <c r="M5881" t="str">
        <f t="shared" si="343"/>
        <v/>
      </c>
      <c r="N5881" t="e">
        <v>#VALUE!</v>
      </c>
      <c r="O5881" t="e">
        <v>#VALUE!</v>
      </c>
      <c r="P5881" t="e">
        <v>#VALUE!</v>
      </c>
      <c r="R5881" t="e">
        <v>#VALUE!</v>
      </c>
      <c r="S5881" t="s">
        <v>35</v>
      </c>
    </row>
    <row r="5882" spans="12:19" x14ac:dyDescent="0.25">
      <c r="L5882" t="str">
        <f t="shared" si="342"/>
        <v/>
      </c>
      <c r="M5882" t="str">
        <f t="shared" si="343"/>
        <v/>
      </c>
    </row>
    <row r="5883" spans="12:19" x14ac:dyDescent="0.25">
      <c r="L5883" t="str">
        <f t="shared" si="342"/>
        <v/>
      </c>
      <c r="M5883" t="str">
        <f t="shared" si="343"/>
        <v/>
      </c>
    </row>
    <row r="5884" spans="12:19" x14ac:dyDescent="0.25">
      <c r="L5884" t="str">
        <f t="shared" si="342"/>
        <v/>
      </c>
      <c r="M5884" t="str">
        <f t="shared" si="343"/>
        <v/>
      </c>
      <c r="N5884" t="s">
        <v>32</v>
      </c>
      <c r="O5884" t="s">
        <v>33</v>
      </c>
      <c r="P5884" t="s">
        <v>34</v>
      </c>
    </row>
    <row r="5885" spans="12:19" x14ac:dyDescent="0.25">
      <c r="L5885" t="str">
        <f t="shared" si="342"/>
        <v/>
      </c>
      <c r="M5885" t="str">
        <f t="shared" si="343"/>
        <v/>
      </c>
      <c r="N5885" t="e">
        <f>COS(RADIANS(M5885))</f>
        <v>#VALUE!</v>
      </c>
      <c r="O5885" t="str">
        <f>IFERROR(-COS(RADIANS(DEGREES(ASIN(((SIN(RADIANS(M5885)))*$C$26)/(SQRT((((SIN(RADIANS(M5885)))*$C$26)^2)+(($C$22-$C$25-(((SIN(RADIANS(90-M5885)))*$C$26))-$C$23)^2))))))),"")</f>
        <v/>
      </c>
      <c r="P5885" t="e">
        <f>N5885</f>
        <v>#VALUE!</v>
      </c>
      <c r="R5885">
        <v>0</v>
      </c>
    </row>
    <row r="5886" spans="12:19" x14ac:dyDescent="0.25">
      <c r="L5886" t="str">
        <f t="shared" si="342"/>
        <v/>
      </c>
      <c r="M5886" t="str">
        <f t="shared" si="343"/>
        <v/>
      </c>
      <c r="N5886" t="e">
        <f>SIN(RADIANS(M5885))</f>
        <v>#VALUE!</v>
      </c>
      <c r="O5886" t="e">
        <f>SIN(RADIANS(DEGREES(ASIN(((SIN(RADIANS(M5885)))*$C$26)/(SQRT((((SIN(RADIANS(M5885)))*$C$26)^2)+(($C$22-$C$25-(((SIN(RADIANS(90-M5885)))*$C$26))-$C$23)^2)))))))</f>
        <v>#VALUE!</v>
      </c>
      <c r="P5886" t="e">
        <f>N5886</f>
        <v>#VALUE!</v>
      </c>
      <c r="R5886">
        <f>$C$6</f>
        <v>1333.5</v>
      </c>
    </row>
    <row r="5887" spans="12:19" x14ac:dyDescent="0.25">
      <c r="L5887" t="str">
        <f t="shared" si="342"/>
        <v/>
      </c>
      <c r="M5887" t="str">
        <f t="shared" si="343"/>
        <v/>
      </c>
      <c r="N5887">
        <v>0</v>
      </c>
      <c r="O5887" t="e">
        <f>$C$23*O5886</f>
        <v>#VALUE!</v>
      </c>
      <c r="P5887" t="e">
        <f>$C$22*P5886</f>
        <v>#VALUE!</v>
      </c>
      <c r="R5887">
        <f>$C$20*$C$6</f>
        <v>25325.832000000002</v>
      </c>
    </row>
    <row r="5888" spans="12:19" x14ac:dyDescent="0.25">
      <c r="L5888" t="str">
        <f t="shared" si="342"/>
        <v/>
      </c>
      <c r="M5888" t="str">
        <f t="shared" si="343"/>
        <v/>
      </c>
    </row>
    <row r="5889" spans="12:19" x14ac:dyDescent="0.25">
      <c r="L5889" t="str">
        <f t="shared" si="342"/>
        <v/>
      </c>
      <c r="M5889" t="str">
        <f t="shared" si="343"/>
        <v/>
      </c>
      <c r="N5889" t="e">
        <f t="array" ref="N5889:P5891">MINVERSE(N5885:P5887)</f>
        <v>#VALUE!</v>
      </c>
      <c r="O5889" t="e">
        <v>#VALUE!</v>
      </c>
      <c r="P5889" t="e">
        <v>#VALUE!</v>
      </c>
      <c r="R5889" t="e">
        <f t="array" ref="R5889:R5891">MMULT(N5889:P5891,R5885:R5887)</f>
        <v>#VALUE!</v>
      </c>
      <c r="S5889" t="s">
        <v>35</v>
      </c>
    </row>
    <row r="5890" spans="12:19" x14ac:dyDescent="0.25">
      <c r="L5890" t="str">
        <f t="shared" si="342"/>
        <v/>
      </c>
      <c r="M5890" t="str">
        <f t="shared" si="343"/>
        <v/>
      </c>
      <c r="N5890" t="e">
        <v>#VALUE!</v>
      </c>
      <c r="O5890" t="e">
        <v>#VALUE!</v>
      </c>
      <c r="P5890" t="e">
        <v>#VALUE!</v>
      </c>
      <c r="R5890" t="e">
        <v>#VALUE!</v>
      </c>
      <c r="S5890" t="s">
        <v>35</v>
      </c>
    </row>
    <row r="5891" spans="12:19" x14ac:dyDescent="0.25">
      <c r="L5891" t="str">
        <f t="shared" si="342"/>
        <v/>
      </c>
      <c r="M5891" t="str">
        <f t="shared" si="343"/>
        <v/>
      </c>
      <c r="N5891" t="e">
        <v>#VALUE!</v>
      </c>
      <c r="O5891" t="e">
        <v>#VALUE!</v>
      </c>
      <c r="P5891" t="e">
        <v>#VALUE!</v>
      </c>
      <c r="R5891" t="e">
        <v>#VALUE!</v>
      </c>
      <c r="S5891" t="s">
        <v>35</v>
      </c>
    </row>
    <row r="5892" spans="12:19" x14ac:dyDescent="0.25">
      <c r="L5892" t="str">
        <f t="shared" si="342"/>
        <v/>
      </c>
      <c r="M5892" t="str">
        <f t="shared" si="343"/>
        <v/>
      </c>
    </row>
    <row r="5893" spans="12:19" x14ac:dyDescent="0.25">
      <c r="L5893" t="str">
        <f t="shared" si="342"/>
        <v/>
      </c>
      <c r="M5893" t="str">
        <f t="shared" si="343"/>
        <v/>
      </c>
    </row>
    <row r="5894" spans="12:19" x14ac:dyDescent="0.25">
      <c r="L5894" t="str">
        <f t="shared" si="342"/>
        <v/>
      </c>
      <c r="M5894" t="str">
        <f t="shared" si="343"/>
        <v/>
      </c>
      <c r="N5894" t="s">
        <v>32</v>
      </c>
      <c r="O5894" t="s">
        <v>33</v>
      </c>
      <c r="P5894" t="s">
        <v>34</v>
      </c>
    </row>
    <row r="5895" spans="12:19" x14ac:dyDescent="0.25">
      <c r="L5895" t="str">
        <f t="shared" si="342"/>
        <v/>
      </c>
      <c r="M5895" t="str">
        <f t="shared" si="343"/>
        <v/>
      </c>
      <c r="N5895" t="e">
        <f>COS(RADIANS(M5895))</f>
        <v>#VALUE!</v>
      </c>
      <c r="O5895" t="str">
        <f>IFERROR(-COS(RADIANS(DEGREES(ASIN(((SIN(RADIANS(M5895)))*$C$26)/(SQRT((((SIN(RADIANS(M5895)))*$C$26)^2)+(($C$22-$C$25-(((SIN(RADIANS(90-M5895)))*$C$26))-$C$23)^2))))))),"")</f>
        <v/>
      </c>
      <c r="P5895" t="e">
        <f>N5895</f>
        <v>#VALUE!</v>
      </c>
      <c r="R5895">
        <v>0</v>
      </c>
    </row>
    <row r="5896" spans="12:19" x14ac:dyDescent="0.25">
      <c r="L5896" t="str">
        <f t="shared" si="342"/>
        <v/>
      </c>
      <c r="M5896" t="str">
        <f t="shared" si="343"/>
        <v/>
      </c>
      <c r="N5896" t="e">
        <f>SIN(RADIANS(M5895))</f>
        <v>#VALUE!</v>
      </c>
      <c r="O5896" t="e">
        <f>SIN(RADIANS(DEGREES(ASIN(((SIN(RADIANS(M5895)))*$C$26)/(SQRT((((SIN(RADIANS(M5895)))*$C$26)^2)+(($C$22-$C$25-(((SIN(RADIANS(90-M5895)))*$C$26))-$C$23)^2)))))))</f>
        <v>#VALUE!</v>
      </c>
      <c r="P5896" t="e">
        <f>N5896</f>
        <v>#VALUE!</v>
      </c>
      <c r="R5896">
        <f>$C$6</f>
        <v>1333.5</v>
      </c>
    </row>
    <row r="5897" spans="12:19" x14ac:dyDescent="0.25">
      <c r="L5897" t="str">
        <f t="shared" si="342"/>
        <v/>
      </c>
      <c r="M5897" t="str">
        <f t="shared" si="343"/>
        <v/>
      </c>
      <c r="N5897">
        <v>0</v>
      </c>
      <c r="O5897" t="e">
        <f>$C$23*O5896</f>
        <v>#VALUE!</v>
      </c>
      <c r="P5897" t="e">
        <f>$C$22*P5896</f>
        <v>#VALUE!</v>
      </c>
      <c r="R5897">
        <f>$C$20*$C$6</f>
        <v>25325.832000000002</v>
      </c>
    </row>
    <row r="5898" spans="12:19" x14ac:dyDescent="0.25">
      <c r="L5898" t="str">
        <f t="shared" si="342"/>
        <v/>
      </c>
      <c r="M5898" t="str">
        <f t="shared" si="343"/>
        <v/>
      </c>
    </row>
    <row r="5899" spans="12:19" x14ac:dyDescent="0.25">
      <c r="L5899" t="str">
        <f t="shared" si="342"/>
        <v/>
      </c>
      <c r="M5899" t="str">
        <f t="shared" si="343"/>
        <v/>
      </c>
      <c r="N5899" t="e">
        <f t="array" ref="N5899:P5901">MINVERSE(N5895:P5897)</f>
        <v>#VALUE!</v>
      </c>
      <c r="O5899" t="e">
        <v>#VALUE!</v>
      </c>
      <c r="P5899" t="e">
        <v>#VALUE!</v>
      </c>
      <c r="R5899" t="e">
        <f t="array" ref="R5899:R5901">MMULT(N5899:P5901,R5895:R5897)</f>
        <v>#VALUE!</v>
      </c>
      <c r="S5899" t="s">
        <v>35</v>
      </c>
    </row>
    <row r="5900" spans="12:19" x14ac:dyDescent="0.25">
      <c r="L5900" t="str">
        <f t="shared" ref="L5900:L5963" si="344">IF(M5900="","",L5890+1)</f>
        <v/>
      </c>
      <c r="M5900" t="str">
        <f t="shared" si="343"/>
        <v/>
      </c>
      <c r="N5900" t="e">
        <v>#VALUE!</v>
      </c>
      <c r="O5900" t="e">
        <v>#VALUE!</v>
      </c>
      <c r="P5900" t="e">
        <v>#VALUE!</v>
      </c>
      <c r="R5900" t="e">
        <v>#VALUE!</v>
      </c>
      <c r="S5900" t="s">
        <v>35</v>
      </c>
    </row>
    <row r="5901" spans="12:19" x14ac:dyDescent="0.25">
      <c r="L5901" t="str">
        <f t="shared" si="344"/>
        <v/>
      </c>
      <c r="M5901" t="str">
        <f t="shared" si="343"/>
        <v/>
      </c>
      <c r="N5901" t="e">
        <v>#VALUE!</v>
      </c>
      <c r="O5901" t="e">
        <v>#VALUE!</v>
      </c>
      <c r="P5901" t="e">
        <v>#VALUE!</v>
      </c>
      <c r="R5901" t="e">
        <v>#VALUE!</v>
      </c>
      <c r="S5901" t="s">
        <v>35</v>
      </c>
    </row>
    <row r="5902" spans="12:19" x14ac:dyDescent="0.25">
      <c r="L5902" t="str">
        <f t="shared" si="344"/>
        <v/>
      </c>
      <c r="M5902" t="str">
        <f t="shared" si="343"/>
        <v/>
      </c>
    </row>
    <row r="5903" spans="12:19" x14ac:dyDescent="0.25">
      <c r="L5903" t="str">
        <f t="shared" si="344"/>
        <v/>
      </c>
      <c r="M5903" t="str">
        <f t="shared" si="343"/>
        <v/>
      </c>
    </row>
    <row r="5904" spans="12:19" x14ac:dyDescent="0.25">
      <c r="L5904" t="str">
        <f t="shared" si="344"/>
        <v/>
      </c>
      <c r="M5904" t="str">
        <f t="shared" si="343"/>
        <v/>
      </c>
      <c r="N5904" t="s">
        <v>32</v>
      </c>
      <c r="O5904" t="s">
        <v>33</v>
      </c>
      <c r="P5904" t="s">
        <v>34</v>
      </c>
    </row>
    <row r="5905" spans="12:19" x14ac:dyDescent="0.25">
      <c r="L5905" t="str">
        <f t="shared" si="344"/>
        <v/>
      </c>
      <c r="M5905" t="str">
        <f t="shared" si="343"/>
        <v/>
      </c>
      <c r="N5905" t="e">
        <f>COS(RADIANS(M5905))</f>
        <v>#VALUE!</v>
      </c>
      <c r="O5905" t="str">
        <f>IFERROR(-COS(RADIANS(DEGREES(ASIN(((SIN(RADIANS(M5905)))*$C$26)/(SQRT((((SIN(RADIANS(M5905)))*$C$26)^2)+(($C$22-$C$25-(((SIN(RADIANS(90-M5905)))*$C$26))-$C$23)^2))))))),"")</f>
        <v/>
      </c>
      <c r="P5905" t="e">
        <f>N5905</f>
        <v>#VALUE!</v>
      </c>
      <c r="R5905">
        <v>0</v>
      </c>
    </row>
    <row r="5906" spans="12:19" x14ac:dyDescent="0.25">
      <c r="L5906" t="str">
        <f t="shared" si="344"/>
        <v/>
      </c>
      <c r="M5906" t="str">
        <f t="shared" si="343"/>
        <v/>
      </c>
      <c r="N5906" t="e">
        <f>SIN(RADIANS(M5905))</f>
        <v>#VALUE!</v>
      </c>
      <c r="O5906" t="e">
        <f>SIN(RADIANS(DEGREES(ASIN(((SIN(RADIANS(M5905)))*$C$26)/(SQRT((((SIN(RADIANS(M5905)))*$C$26)^2)+(($C$22-$C$25-(((SIN(RADIANS(90-M5905)))*$C$26))-$C$23)^2)))))))</f>
        <v>#VALUE!</v>
      </c>
      <c r="P5906" t="e">
        <f>N5906</f>
        <v>#VALUE!</v>
      </c>
      <c r="R5906">
        <f>$C$6</f>
        <v>1333.5</v>
      </c>
    </row>
    <row r="5907" spans="12:19" x14ac:dyDescent="0.25">
      <c r="L5907" t="str">
        <f t="shared" si="344"/>
        <v/>
      </c>
      <c r="M5907" t="str">
        <f t="shared" si="343"/>
        <v/>
      </c>
      <c r="N5907">
        <v>0</v>
      </c>
      <c r="O5907" t="e">
        <f>$C$23*O5906</f>
        <v>#VALUE!</v>
      </c>
      <c r="P5907" t="e">
        <f>$C$22*P5906</f>
        <v>#VALUE!</v>
      </c>
      <c r="R5907">
        <f>$C$20*$C$6</f>
        <v>25325.832000000002</v>
      </c>
    </row>
    <row r="5908" spans="12:19" x14ac:dyDescent="0.25">
      <c r="L5908" t="str">
        <f t="shared" si="344"/>
        <v/>
      </c>
      <c r="M5908" t="str">
        <f t="shared" si="343"/>
        <v/>
      </c>
    </row>
    <row r="5909" spans="12:19" x14ac:dyDescent="0.25">
      <c r="L5909" t="str">
        <f t="shared" si="344"/>
        <v/>
      </c>
      <c r="M5909" t="str">
        <f t="shared" si="343"/>
        <v/>
      </c>
      <c r="N5909" t="e">
        <f t="array" ref="N5909:P5911">MINVERSE(N5905:P5907)</f>
        <v>#VALUE!</v>
      </c>
      <c r="O5909" t="e">
        <v>#VALUE!</v>
      </c>
      <c r="P5909" t="e">
        <v>#VALUE!</v>
      </c>
      <c r="R5909" t="e">
        <f t="array" ref="R5909:R5911">MMULT(N5909:P5911,R5905:R5907)</f>
        <v>#VALUE!</v>
      </c>
      <c r="S5909" t="s">
        <v>35</v>
      </c>
    </row>
    <row r="5910" spans="12:19" x14ac:dyDescent="0.25">
      <c r="L5910" t="str">
        <f t="shared" si="344"/>
        <v/>
      </c>
      <c r="M5910" t="str">
        <f t="shared" si="343"/>
        <v/>
      </c>
      <c r="N5910" t="e">
        <v>#VALUE!</v>
      </c>
      <c r="O5910" t="e">
        <v>#VALUE!</v>
      </c>
      <c r="P5910" t="e">
        <v>#VALUE!</v>
      </c>
      <c r="R5910" t="e">
        <v>#VALUE!</v>
      </c>
      <c r="S5910" t="s">
        <v>35</v>
      </c>
    </row>
    <row r="5911" spans="12:19" x14ac:dyDescent="0.25">
      <c r="L5911" t="str">
        <f t="shared" si="344"/>
        <v/>
      </c>
      <c r="M5911" t="str">
        <f t="shared" si="343"/>
        <v/>
      </c>
      <c r="N5911" t="e">
        <v>#VALUE!</v>
      </c>
      <c r="O5911" t="e">
        <v>#VALUE!</v>
      </c>
      <c r="P5911" t="e">
        <v>#VALUE!</v>
      </c>
      <c r="R5911" t="e">
        <v>#VALUE!</v>
      </c>
      <c r="S5911" t="s">
        <v>35</v>
      </c>
    </row>
    <row r="5912" spans="12:19" x14ac:dyDescent="0.25">
      <c r="L5912" t="str">
        <f t="shared" si="344"/>
        <v/>
      </c>
      <c r="M5912" t="str">
        <f t="shared" si="343"/>
        <v/>
      </c>
    </row>
    <row r="5913" spans="12:19" x14ac:dyDescent="0.25">
      <c r="L5913" t="str">
        <f t="shared" si="344"/>
        <v/>
      </c>
      <c r="M5913" t="str">
        <f t="shared" si="343"/>
        <v/>
      </c>
    </row>
    <row r="5914" spans="12:19" x14ac:dyDescent="0.25">
      <c r="L5914" t="str">
        <f t="shared" si="344"/>
        <v/>
      </c>
      <c r="M5914" t="str">
        <f t="shared" si="343"/>
        <v/>
      </c>
      <c r="N5914" t="s">
        <v>32</v>
      </c>
      <c r="O5914" t="s">
        <v>33</v>
      </c>
      <c r="P5914" t="s">
        <v>34</v>
      </c>
    </row>
    <row r="5915" spans="12:19" x14ac:dyDescent="0.25">
      <c r="L5915" t="str">
        <f t="shared" si="344"/>
        <v/>
      </c>
      <c r="M5915" t="str">
        <f t="shared" si="343"/>
        <v/>
      </c>
      <c r="N5915" t="e">
        <f>COS(RADIANS(M5915))</f>
        <v>#VALUE!</v>
      </c>
      <c r="O5915" t="str">
        <f>IFERROR(-COS(RADIANS(DEGREES(ASIN(((SIN(RADIANS(M5915)))*$C$26)/(SQRT((((SIN(RADIANS(M5915)))*$C$26)^2)+(($C$22-$C$25-(((SIN(RADIANS(90-M5915)))*$C$26))-$C$23)^2))))))),"")</f>
        <v/>
      </c>
      <c r="P5915" t="e">
        <f>N5915</f>
        <v>#VALUE!</v>
      </c>
      <c r="R5915">
        <v>0</v>
      </c>
    </row>
    <row r="5916" spans="12:19" x14ac:dyDescent="0.25">
      <c r="L5916" t="str">
        <f t="shared" si="344"/>
        <v/>
      </c>
      <c r="M5916" t="str">
        <f t="shared" si="343"/>
        <v/>
      </c>
      <c r="N5916" t="e">
        <f>SIN(RADIANS(M5915))</f>
        <v>#VALUE!</v>
      </c>
      <c r="O5916" t="e">
        <f>SIN(RADIANS(DEGREES(ASIN(((SIN(RADIANS(M5915)))*$C$26)/(SQRT((((SIN(RADIANS(M5915)))*$C$26)^2)+(($C$22-$C$25-(((SIN(RADIANS(90-M5915)))*$C$26))-$C$23)^2)))))))</f>
        <v>#VALUE!</v>
      </c>
      <c r="P5916" t="e">
        <f>N5916</f>
        <v>#VALUE!</v>
      </c>
      <c r="R5916">
        <f>$C$6</f>
        <v>1333.5</v>
      </c>
    </row>
    <row r="5917" spans="12:19" x14ac:dyDescent="0.25">
      <c r="L5917" t="str">
        <f t="shared" si="344"/>
        <v/>
      </c>
      <c r="M5917" t="str">
        <f t="shared" si="343"/>
        <v/>
      </c>
      <c r="N5917">
        <v>0</v>
      </c>
      <c r="O5917" t="e">
        <f>$C$23*O5916</f>
        <v>#VALUE!</v>
      </c>
      <c r="P5917" t="e">
        <f>$C$22*P5916</f>
        <v>#VALUE!</v>
      </c>
      <c r="R5917">
        <f>$C$20*$C$6</f>
        <v>25325.832000000002</v>
      </c>
    </row>
    <row r="5918" spans="12:19" x14ac:dyDescent="0.25">
      <c r="L5918" t="str">
        <f t="shared" si="344"/>
        <v/>
      </c>
      <c r="M5918" t="str">
        <f t="shared" si="343"/>
        <v/>
      </c>
    </row>
    <row r="5919" spans="12:19" x14ac:dyDescent="0.25">
      <c r="L5919" t="str">
        <f t="shared" si="344"/>
        <v/>
      </c>
      <c r="M5919" t="str">
        <f t="shared" si="343"/>
        <v/>
      </c>
      <c r="N5919" t="e">
        <f t="array" ref="N5919:P5921">MINVERSE(N5915:P5917)</f>
        <v>#VALUE!</v>
      </c>
      <c r="O5919" t="e">
        <v>#VALUE!</v>
      </c>
      <c r="P5919" t="e">
        <v>#VALUE!</v>
      </c>
      <c r="R5919" t="e">
        <f t="array" ref="R5919:R5921">MMULT(N5919:P5921,R5915:R5917)</f>
        <v>#VALUE!</v>
      </c>
      <c r="S5919" t="s">
        <v>35</v>
      </c>
    </row>
    <row r="5920" spans="12:19" x14ac:dyDescent="0.25">
      <c r="L5920" t="str">
        <f t="shared" si="344"/>
        <v/>
      </c>
      <c r="M5920" t="str">
        <f t="shared" si="343"/>
        <v/>
      </c>
      <c r="N5920" t="e">
        <v>#VALUE!</v>
      </c>
      <c r="O5920" t="e">
        <v>#VALUE!</v>
      </c>
      <c r="P5920" t="e">
        <v>#VALUE!</v>
      </c>
      <c r="R5920" t="e">
        <v>#VALUE!</v>
      </c>
      <c r="S5920" t="s">
        <v>35</v>
      </c>
    </row>
    <row r="5921" spans="12:19" x14ac:dyDescent="0.25">
      <c r="L5921" t="str">
        <f t="shared" si="344"/>
        <v/>
      </c>
      <c r="M5921" t="str">
        <f t="shared" si="343"/>
        <v/>
      </c>
      <c r="N5921" t="e">
        <v>#VALUE!</v>
      </c>
      <c r="O5921" t="e">
        <v>#VALUE!</v>
      </c>
      <c r="P5921" t="e">
        <v>#VALUE!</v>
      </c>
      <c r="R5921" t="e">
        <v>#VALUE!</v>
      </c>
      <c r="S5921" t="s">
        <v>35</v>
      </c>
    </row>
    <row r="5922" spans="12:19" x14ac:dyDescent="0.25">
      <c r="L5922" t="str">
        <f t="shared" si="344"/>
        <v/>
      </c>
      <c r="M5922" t="str">
        <f t="shared" si="343"/>
        <v/>
      </c>
    </row>
    <row r="5923" spans="12:19" x14ac:dyDescent="0.25">
      <c r="L5923" t="str">
        <f t="shared" si="344"/>
        <v/>
      </c>
      <c r="M5923" t="str">
        <f t="shared" ref="M5923:M5986" si="345">IF(M5913="","",IF(((M5913+$O$61)&gt;=$O$49+($O$61/2)),"",(M5913+$O$61)))</f>
        <v/>
      </c>
    </row>
    <row r="5924" spans="12:19" x14ac:dyDescent="0.25">
      <c r="L5924" t="str">
        <f t="shared" si="344"/>
        <v/>
      </c>
      <c r="M5924" t="str">
        <f t="shared" si="345"/>
        <v/>
      </c>
      <c r="N5924" t="s">
        <v>32</v>
      </c>
      <c r="O5924" t="s">
        <v>33</v>
      </c>
      <c r="P5924" t="s">
        <v>34</v>
      </c>
    </row>
    <row r="5925" spans="12:19" x14ac:dyDescent="0.25">
      <c r="L5925" t="str">
        <f t="shared" si="344"/>
        <v/>
      </c>
      <c r="M5925" t="str">
        <f t="shared" si="345"/>
        <v/>
      </c>
      <c r="N5925" t="e">
        <f>COS(RADIANS(M5925))</f>
        <v>#VALUE!</v>
      </c>
      <c r="O5925" t="str">
        <f>IFERROR(-COS(RADIANS(DEGREES(ASIN(((SIN(RADIANS(M5925)))*$C$26)/(SQRT((((SIN(RADIANS(M5925)))*$C$26)^2)+(($C$22-$C$25-(((SIN(RADIANS(90-M5925)))*$C$26))-$C$23)^2))))))),"")</f>
        <v/>
      </c>
      <c r="P5925" t="e">
        <f>N5925</f>
        <v>#VALUE!</v>
      </c>
      <c r="R5925">
        <v>0</v>
      </c>
    </row>
    <row r="5926" spans="12:19" x14ac:dyDescent="0.25">
      <c r="L5926" t="str">
        <f t="shared" si="344"/>
        <v/>
      </c>
      <c r="M5926" t="str">
        <f t="shared" si="345"/>
        <v/>
      </c>
      <c r="N5926" t="e">
        <f>SIN(RADIANS(M5925))</f>
        <v>#VALUE!</v>
      </c>
      <c r="O5926" t="e">
        <f>SIN(RADIANS(DEGREES(ASIN(((SIN(RADIANS(M5925)))*$C$26)/(SQRT((((SIN(RADIANS(M5925)))*$C$26)^2)+(($C$22-$C$25-(((SIN(RADIANS(90-M5925)))*$C$26))-$C$23)^2)))))))</f>
        <v>#VALUE!</v>
      </c>
      <c r="P5926" t="e">
        <f>N5926</f>
        <v>#VALUE!</v>
      </c>
      <c r="R5926">
        <f>$C$6</f>
        <v>1333.5</v>
      </c>
    </row>
    <row r="5927" spans="12:19" x14ac:dyDescent="0.25">
      <c r="L5927" t="str">
        <f t="shared" si="344"/>
        <v/>
      </c>
      <c r="M5927" t="str">
        <f t="shared" si="345"/>
        <v/>
      </c>
      <c r="N5927">
        <v>0</v>
      </c>
      <c r="O5927" t="e">
        <f>$C$23*O5926</f>
        <v>#VALUE!</v>
      </c>
      <c r="P5927" t="e">
        <f>$C$22*P5926</f>
        <v>#VALUE!</v>
      </c>
      <c r="R5927">
        <f>$C$20*$C$6</f>
        <v>25325.832000000002</v>
      </c>
    </row>
    <row r="5928" spans="12:19" x14ac:dyDescent="0.25">
      <c r="L5928" t="str">
        <f t="shared" si="344"/>
        <v/>
      </c>
      <c r="M5928" t="str">
        <f t="shared" si="345"/>
        <v/>
      </c>
    </row>
    <row r="5929" spans="12:19" x14ac:dyDescent="0.25">
      <c r="L5929" t="str">
        <f t="shared" si="344"/>
        <v/>
      </c>
      <c r="M5929" t="str">
        <f t="shared" si="345"/>
        <v/>
      </c>
      <c r="N5929" t="e">
        <f t="array" ref="N5929:P5931">MINVERSE(N5925:P5927)</f>
        <v>#VALUE!</v>
      </c>
      <c r="O5929" t="e">
        <v>#VALUE!</v>
      </c>
      <c r="P5929" t="e">
        <v>#VALUE!</v>
      </c>
      <c r="R5929" t="e">
        <f t="array" ref="R5929:R5931">MMULT(N5929:P5931,R5925:R5927)</f>
        <v>#VALUE!</v>
      </c>
      <c r="S5929" t="s">
        <v>35</v>
      </c>
    </row>
    <row r="5930" spans="12:19" x14ac:dyDescent="0.25">
      <c r="L5930" t="str">
        <f t="shared" si="344"/>
        <v/>
      </c>
      <c r="M5930" t="str">
        <f t="shared" si="345"/>
        <v/>
      </c>
      <c r="N5930" t="e">
        <v>#VALUE!</v>
      </c>
      <c r="O5930" t="e">
        <v>#VALUE!</v>
      </c>
      <c r="P5930" t="e">
        <v>#VALUE!</v>
      </c>
      <c r="R5930" t="e">
        <v>#VALUE!</v>
      </c>
      <c r="S5930" t="s">
        <v>35</v>
      </c>
    </row>
    <row r="5931" spans="12:19" x14ac:dyDescent="0.25">
      <c r="L5931" t="str">
        <f t="shared" si="344"/>
        <v/>
      </c>
      <c r="M5931" t="str">
        <f t="shared" si="345"/>
        <v/>
      </c>
      <c r="N5931" t="e">
        <v>#VALUE!</v>
      </c>
      <c r="O5931" t="e">
        <v>#VALUE!</v>
      </c>
      <c r="P5931" t="e">
        <v>#VALUE!</v>
      </c>
      <c r="R5931" t="e">
        <v>#VALUE!</v>
      </c>
      <c r="S5931" t="s">
        <v>35</v>
      </c>
    </row>
    <row r="5932" spans="12:19" x14ac:dyDescent="0.25">
      <c r="L5932" t="str">
        <f t="shared" si="344"/>
        <v/>
      </c>
      <c r="M5932" t="str">
        <f t="shared" si="345"/>
        <v/>
      </c>
    </row>
    <row r="5933" spans="12:19" x14ac:dyDescent="0.25">
      <c r="L5933" t="str">
        <f t="shared" si="344"/>
        <v/>
      </c>
      <c r="M5933" t="str">
        <f t="shared" si="345"/>
        <v/>
      </c>
    </row>
    <row r="5934" spans="12:19" x14ac:dyDescent="0.25">
      <c r="L5934" t="str">
        <f t="shared" si="344"/>
        <v/>
      </c>
      <c r="M5934" t="str">
        <f t="shared" si="345"/>
        <v/>
      </c>
      <c r="N5934" t="s">
        <v>32</v>
      </c>
      <c r="O5934" t="s">
        <v>33</v>
      </c>
      <c r="P5934" t="s">
        <v>34</v>
      </c>
    </row>
    <row r="5935" spans="12:19" x14ac:dyDescent="0.25">
      <c r="L5935" t="str">
        <f t="shared" si="344"/>
        <v/>
      </c>
      <c r="M5935" t="str">
        <f t="shared" si="345"/>
        <v/>
      </c>
      <c r="N5935" t="e">
        <f>COS(RADIANS(M5935))</f>
        <v>#VALUE!</v>
      </c>
      <c r="O5935" t="str">
        <f>IFERROR(-COS(RADIANS(DEGREES(ASIN(((SIN(RADIANS(M5935)))*$C$26)/(SQRT((((SIN(RADIANS(M5935)))*$C$26)^2)+(($C$22-$C$25-(((SIN(RADIANS(90-M5935)))*$C$26))-$C$23)^2))))))),"")</f>
        <v/>
      </c>
      <c r="P5935" t="e">
        <f>N5935</f>
        <v>#VALUE!</v>
      </c>
      <c r="R5935">
        <v>0</v>
      </c>
    </row>
    <row r="5936" spans="12:19" x14ac:dyDescent="0.25">
      <c r="L5936" t="str">
        <f t="shared" si="344"/>
        <v/>
      </c>
      <c r="M5936" t="str">
        <f t="shared" si="345"/>
        <v/>
      </c>
      <c r="N5936" t="e">
        <f>SIN(RADIANS(M5935))</f>
        <v>#VALUE!</v>
      </c>
      <c r="O5936" t="e">
        <f>SIN(RADIANS(DEGREES(ASIN(((SIN(RADIANS(M5935)))*$C$26)/(SQRT((((SIN(RADIANS(M5935)))*$C$26)^2)+(($C$22-$C$25-(((SIN(RADIANS(90-M5935)))*$C$26))-$C$23)^2)))))))</f>
        <v>#VALUE!</v>
      </c>
      <c r="P5936" t="e">
        <f>N5936</f>
        <v>#VALUE!</v>
      </c>
      <c r="R5936">
        <f>$C$6</f>
        <v>1333.5</v>
      </c>
    </row>
    <row r="5937" spans="12:19" x14ac:dyDescent="0.25">
      <c r="L5937" t="str">
        <f t="shared" si="344"/>
        <v/>
      </c>
      <c r="M5937" t="str">
        <f t="shared" si="345"/>
        <v/>
      </c>
      <c r="N5937">
        <v>0</v>
      </c>
      <c r="O5937" t="e">
        <f>$C$23*O5936</f>
        <v>#VALUE!</v>
      </c>
      <c r="P5937" t="e">
        <f>$C$22*P5936</f>
        <v>#VALUE!</v>
      </c>
      <c r="R5937">
        <f>$C$20*$C$6</f>
        <v>25325.832000000002</v>
      </c>
    </row>
    <row r="5938" spans="12:19" x14ac:dyDescent="0.25">
      <c r="L5938" t="str">
        <f t="shared" si="344"/>
        <v/>
      </c>
      <c r="M5938" t="str">
        <f t="shared" si="345"/>
        <v/>
      </c>
    </row>
    <row r="5939" spans="12:19" x14ac:dyDescent="0.25">
      <c r="L5939" t="str">
        <f t="shared" si="344"/>
        <v/>
      </c>
      <c r="M5939" t="str">
        <f t="shared" si="345"/>
        <v/>
      </c>
      <c r="N5939" t="e">
        <f t="array" ref="N5939:P5941">MINVERSE(N5935:P5937)</f>
        <v>#VALUE!</v>
      </c>
      <c r="O5939" t="e">
        <v>#VALUE!</v>
      </c>
      <c r="P5939" t="e">
        <v>#VALUE!</v>
      </c>
      <c r="R5939" t="e">
        <f t="array" ref="R5939:R5941">MMULT(N5939:P5941,R5935:R5937)</f>
        <v>#VALUE!</v>
      </c>
      <c r="S5939" t="s">
        <v>35</v>
      </c>
    </row>
    <row r="5940" spans="12:19" x14ac:dyDescent="0.25">
      <c r="L5940" t="str">
        <f t="shared" si="344"/>
        <v/>
      </c>
      <c r="M5940" t="str">
        <f t="shared" si="345"/>
        <v/>
      </c>
      <c r="N5940" t="e">
        <v>#VALUE!</v>
      </c>
      <c r="O5940" t="e">
        <v>#VALUE!</v>
      </c>
      <c r="P5940" t="e">
        <v>#VALUE!</v>
      </c>
      <c r="R5940" t="e">
        <v>#VALUE!</v>
      </c>
      <c r="S5940" t="s">
        <v>35</v>
      </c>
    </row>
    <row r="5941" spans="12:19" x14ac:dyDescent="0.25">
      <c r="L5941" t="str">
        <f t="shared" si="344"/>
        <v/>
      </c>
      <c r="M5941" t="str">
        <f t="shared" si="345"/>
        <v/>
      </c>
      <c r="N5941" t="e">
        <v>#VALUE!</v>
      </c>
      <c r="O5941" t="e">
        <v>#VALUE!</v>
      </c>
      <c r="P5941" t="e">
        <v>#VALUE!</v>
      </c>
      <c r="R5941" t="e">
        <v>#VALUE!</v>
      </c>
      <c r="S5941" t="s">
        <v>35</v>
      </c>
    </row>
    <row r="5942" spans="12:19" x14ac:dyDescent="0.25">
      <c r="L5942" t="str">
        <f t="shared" si="344"/>
        <v/>
      </c>
      <c r="M5942" t="str">
        <f t="shared" si="345"/>
        <v/>
      </c>
    </row>
    <row r="5943" spans="12:19" x14ac:dyDescent="0.25">
      <c r="L5943" t="str">
        <f t="shared" si="344"/>
        <v/>
      </c>
      <c r="M5943" t="str">
        <f t="shared" si="345"/>
        <v/>
      </c>
    </row>
    <row r="5944" spans="12:19" x14ac:dyDescent="0.25">
      <c r="L5944" t="str">
        <f t="shared" si="344"/>
        <v/>
      </c>
      <c r="M5944" t="str">
        <f t="shared" si="345"/>
        <v/>
      </c>
      <c r="N5944" t="s">
        <v>32</v>
      </c>
      <c r="O5944" t="s">
        <v>33</v>
      </c>
      <c r="P5944" t="s">
        <v>34</v>
      </c>
    </row>
    <row r="5945" spans="12:19" x14ac:dyDescent="0.25">
      <c r="L5945" t="str">
        <f t="shared" si="344"/>
        <v/>
      </c>
      <c r="M5945" t="str">
        <f t="shared" si="345"/>
        <v/>
      </c>
      <c r="N5945" t="e">
        <f>COS(RADIANS(M5945))</f>
        <v>#VALUE!</v>
      </c>
      <c r="O5945" t="str">
        <f>IFERROR(-COS(RADIANS(DEGREES(ASIN(((SIN(RADIANS(M5945)))*$C$26)/(SQRT((((SIN(RADIANS(M5945)))*$C$26)^2)+(($C$22-$C$25-(((SIN(RADIANS(90-M5945)))*$C$26))-$C$23)^2))))))),"")</f>
        <v/>
      </c>
      <c r="P5945" t="e">
        <f>N5945</f>
        <v>#VALUE!</v>
      </c>
      <c r="R5945">
        <v>0</v>
      </c>
    </row>
    <row r="5946" spans="12:19" x14ac:dyDescent="0.25">
      <c r="L5946" t="str">
        <f t="shared" si="344"/>
        <v/>
      </c>
      <c r="M5946" t="str">
        <f t="shared" si="345"/>
        <v/>
      </c>
      <c r="N5946" t="e">
        <f>SIN(RADIANS(M5945))</f>
        <v>#VALUE!</v>
      </c>
      <c r="O5946" t="e">
        <f>SIN(RADIANS(DEGREES(ASIN(((SIN(RADIANS(M5945)))*$C$26)/(SQRT((((SIN(RADIANS(M5945)))*$C$26)^2)+(($C$22-$C$25-(((SIN(RADIANS(90-M5945)))*$C$26))-$C$23)^2)))))))</f>
        <v>#VALUE!</v>
      </c>
      <c r="P5946" t="e">
        <f>N5946</f>
        <v>#VALUE!</v>
      </c>
      <c r="R5946">
        <f>$C$6</f>
        <v>1333.5</v>
      </c>
    </row>
    <row r="5947" spans="12:19" x14ac:dyDescent="0.25">
      <c r="L5947" t="str">
        <f t="shared" si="344"/>
        <v/>
      </c>
      <c r="M5947" t="str">
        <f t="shared" si="345"/>
        <v/>
      </c>
      <c r="N5947">
        <v>0</v>
      </c>
      <c r="O5947" t="e">
        <f>$C$23*O5946</f>
        <v>#VALUE!</v>
      </c>
      <c r="P5947" t="e">
        <f>$C$22*P5946</f>
        <v>#VALUE!</v>
      </c>
      <c r="R5947">
        <f>$C$20*$C$6</f>
        <v>25325.832000000002</v>
      </c>
    </row>
    <row r="5948" spans="12:19" x14ac:dyDescent="0.25">
      <c r="L5948" t="str">
        <f t="shared" si="344"/>
        <v/>
      </c>
      <c r="M5948" t="str">
        <f t="shared" si="345"/>
        <v/>
      </c>
    </row>
    <row r="5949" spans="12:19" x14ac:dyDescent="0.25">
      <c r="L5949" t="str">
        <f t="shared" si="344"/>
        <v/>
      </c>
      <c r="M5949" t="str">
        <f t="shared" si="345"/>
        <v/>
      </c>
      <c r="N5949" t="e">
        <f t="array" ref="N5949:P5951">MINVERSE(N5945:P5947)</f>
        <v>#VALUE!</v>
      </c>
      <c r="O5949" t="e">
        <v>#VALUE!</v>
      </c>
      <c r="P5949" t="e">
        <v>#VALUE!</v>
      </c>
      <c r="R5949" t="e">
        <f t="array" ref="R5949:R5951">MMULT(N5949:P5951,R5945:R5947)</f>
        <v>#VALUE!</v>
      </c>
      <c r="S5949" t="s">
        <v>35</v>
      </c>
    </row>
    <row r="5950" spans="12:19" x14ac:dyDescent="0.25">
      <c r="L5950" t="str">
        <f t="shared" si="344"/>
        <v/>
      </c>
      <c r="M5950" t="str">
        <f t="shared" si="345"/>
        <v/>
      </c>
      <c r="N5950" t="e">
        <v>#VALUE!</v>
      </c>
      <c r="O5950" t="e">
        <v>#VALUE!</v>
      </c>
      <c r="P5950" t="e">
        <v>#VALUE!</v>
      </c>
      <c r="R5950" t="e">
        <v>#VALUE!</v>
      </c>
      <c r="S5950" t="s">
        <v>35</v>
      </c>
    </row>
    <row r="5951" spans="12:19" x14ac:dyDescent="0.25">
      <c r="L5951" t="str">
        <f t="shared" si="344"/>
        <v/>
      </c>
      <c r="M5951" t="str">
        <f t="shared" si="345"/>
        <v/>
      </c>
      <c r="N5951" t="e">
        <v>#VALUE!</v>
      </c>
      <c r="O5951" t="e">
        <v>#VALUE!</v>
      </c>
      <c r="P5951" t="e">
        <v>#VALUE!</v>
      </c>
      <c r="R5951" t="e">
        <v>#VALUE!</v>
      </c>
      <c r="S5951" t="s">
        <v>35</v>
      </c>
    </row>
    <row r="5952" spans="12:19" x14ac:dyDescent="0.25">
      <c r="L5952" t="str">
        <f t="shared" si="344"/>
        <v/>
      </c>
      <c r="M5952" t="str">
        <f t="shared" si="345"/>
        <v/>
      </c>
    </row>
    <row r="5953" spans="12:19" x14ac:dyDescent="0.25">
      <c r="L5953" t="str">
        <f t="shared" si="344"/>
        <v/>
      </c>
      <c r="M5953" t="str">
        <f t="shared" si="345"/>
        <v/>
      </c>
    </row>
    <row r="5954" spans="12:19" x14ac:dyDescent="0.25">
      <c r="L5954" t="str">
        <f t="shared" si="344"/>
        <v/>
      </c>
      <c r="M5954" t="str">
        <f t="shared" si="345"/>
        <v/>
      </c>
      <c r="N5954" t="s">
        <v>32</v>
      </c>
      <c r="O5954" t="s">
        <v>33</v>
      </c>
      <c r="P5954" t="s">
        <v>34</v>
      </c>
    </row>
    <row r="5955" spans="12:19" x14ac:dyDescent="0.25">
      <c r="L5955" t="str">
        <f t="shared" si="344"/>
        <v/>
      </c>
      <c r="M5955" t="str">
        <f t="shared" si="345"/>
        <v/>
      </c>
      <c r="N5955" t="e">
        <f>COS(RADIANS(M5955))</f>
        <v>#VALUE!</v>
      </c>
      <c r="O5955" t="str">
        <f>IFERROR(-COS(RADIANS(DEGREES(ASIN(((SIN(RADIANS(M5955)))*$C$26)/(SQRT((((SIN(RADIANS(M5955)))*$C$26)^2)+(($C$22-$C$25-(((SIN(RADIANS(90-M5955)))*$C$26))-$C$23)^2))))))),"")</f>
        <v/>
      </c>
      <c r="P5955" t="e">
        <f>N5955</f>
        <v>#VALUE!</v>
      </c>
      <c r="R5955">
        <v>0</v>
      </c>
    </row>
    <row r="5956" spans="12:19" x14ac:dyDescent="0.25">
      <c r="L5956" t="str">
        <f t="shared" si="344"/>
        <v/>
      </c>
      <c r="M5956" t="str">
        <f t="shared" si="345"/>
        <v/>
      </c>
      <c r="N5956" t="e">
        <f>SIN(RADIANS(M5955))</f>
        <v>#VALUE!</v>
      </c>
      <c r="O5956" t="e">
        <f>SIN(RADIANS(DEGREES(ASIN(((SIN(RADIANS(M5955)))*$C$26)/(SQRT((((SIN(RADIANS(M5955)))*$C$26)^2)+(($C$22-$C$25-(((SIN(RADIANS(90-M5955)))*$C$26))-$C$23)^2)))))))</f>
        <v>#VALUE!</v>
      </c>
      <c r="P5956" t="e">
        <f>N5956</f>
        <v>#VALUE!</v>
      </c>
      <c r="R5956">
        <f>$C$6</f>
        <v>1333.5</v>
      </c>
    </row>
    <row r="5957" spans="12:19" x14ac:dyDescent="0.25">
      <c r="L5957" t="str">
        <f t="shared" si="344"/>
        <v/>
      </c>
      <c r="M5957" t="str">
        <f t="shared" si="345"/>
        <v/>
      </c>
      <c r="N5957">
        <v>0</v>
      </c>
      <c r="O5957" t="e">
        <f>$C$23*O5956</f>
        <v>#VALUE!</v>
      </c>
      <c r="P5957" t="e">
        <f>$C$22*P5956</f>
        <v>#VALUE!</v>
      </c>
      <c r="R5957">
        <f>$C$20*$C$6</f>
        <v>25325.832000000002</v>
      </c>
    </row>
    <row r="5958" spans="12:19" x14ac:dyDescent="0.25">
      <c r="L5958" t="str">
        <f t="shared" si="344"/>
        <v/>
      </c>
      <c r="M5958" t="str">
        <f t="shared" si="345"/>
        <v/>
      </c>
    </row>
    <row r="5959" spans="12:19" x14ac:dyDescent="0.25">
      <c r="L5959" t="str">
        <f t="shared" si="344"/>
        <v/>
      </c>
      <c r="M5959" t="str">
        <f t="shared" si="345"/>
        <v/>
      </c>
      <c r="N5959" t="e">
        <f t="array" ref="N5959:P5961">MINVERSE(N5955:P5957)</f>
        <v>#VALUE!</v>
      </c>
      <c r="O5959" t="e">
        <v>#VALUE!</v>
      </c>
      <c r="P5959" t="e">
        <v>#VALUE!</v>
      </c>
      <c r="R5959" t="e">
        <f t="array" ref="R5959:R5961">MMULT(N5959:P5961,R5955:R5957)</f>
        <v>#VALUE!</v>
      </c>
      <c r="S5959" t="s">
        <v>35</v>
      </c>
    </row>
    <row r="5960" spans="12:19" x14ac:dyDescent="0.25">
      <c r="L5960" t="str">
        <f t="shared" si="344"/>
        <v/>
      </c>
      <c r="M5960" t="str">
        <f t="shared" si="345"/>
        <v/>
      </c>
      <c r="N5960" t="e">
        <v>#VALUE!</v>
      </c>
      <c r="O5960" t="e">
        <v>#VALUE!</v>
      </c>
      <c r="P5960" t="e">
        <v>#VALUE!</v>
      </c>
      <c r="R5960" t="e">
        <v>#VALUE!</v>
      </c>
      <c r="S5960" t="s">
        <v>35</v>
      </c>
    </row>
    <row r="5961" spans="12:19" x14ac:dyDescent="0.25">
      <c r="L5961" t="str">
        <f t="shared" si="344"/>
        <v/>
      </c>
      <c r="M5961" t="str">
        <f t="shared" si="345"/>
        <v/>
      </c>
      <c r="N5961" t="e">
        <v>#VALUE!</v>
      </c>
      <c r="O5961" t="e">
        <v>#VALUE!</v>
      </c>
      <c r="P5961" t="e">
        <v>#VALUE!</v>
      </c>
      <c r="R5961" t="e">
        <v>#VALUE!</v>
      </c>
      <c r="S5961" t="s">
        <v>35</v>
      </c>
    </row>
    <row r="5962" spans="12:19" x14ac:dyDescent="0.25">
      <c r="L5962" t="str">
        <f t="shared" si="344"/>
        <v/>
      </c>
      <c r="M5962" t="str">
        <f t="shared" si="345"/>
        <v/>
      </c>
    </row>
    <row r="5963" spans="12:19" x14ac:dyDescent="0.25">
      <c r="L5963" t="str">
        <f t="shared" si="344"/>
        <v/>
      </c>
      <c r="M5963" t="str">
        <f t="shared" si="345"/>
        <v/>
      </c>
    </row>
    <row r="5964" spans="12:19" x14ac:dyDescent="0.25">
      <c r="L5964" t="str">
        <f t="shared" ref="L5964:L6027" si="346">IF(M5964="","",L5954+1)</f>
        <v/>
      </c>
      <c r="M5964" t="str">
        <f t="shared" si="345"/>
        <v/>
      </c>
      <c r="N5964" t="s">
        <v>32</v>
      </c>
      <c r="O5964" t="s">
        <v>33</v>
      </c>
      <c r="P5964" t="s">
        <v>34</v>
      </c>
    </row>
    <row r="5965" spans="12:19" x14ac:dyDescent="0.25">
      <c r="L5965" t="str">
        <f t="shared" si="346"/>
        <v/>
      </c>
      <c r="M5965" t="str">
        <f t="shared" si="345"/>
        <v/>
      </c>
      <c r="N5965" t="e">
        <f>COS(RADIANS(M5965))</f>
        <v>#VALUE!</v>
      </c>
      <c r="O5965" t="str">
        <f>IFERROR(-COS(RADIANS(DEGREES(ASIN(((SIN(RADIANS(M5965)))*$C$26)/(SQRT((((SIN(RADIANS(M5965)))*$C$26)^2)+(($C$22-$C$25-(((SIN(RADIANS(90-M5965)))*$C$26))-$C$23)^2))))))),"")</f>
        <v/>
      </c>
      <c r="P5965" t="e">
        <f>N5965</f>
        <v>#VALUE!</v>
      </c>
      <c r="R5965">
        <v>0</v>
      </c>
    </row>
    <row r="5966" spans="12:19" x14ac:dyDescent="0.25">
      <c r="L5966" t="str">
        <f t="shared" si="346"/>
        <v/>
      </c>
      <c r="M5966" t="str">
        <f t="shared" si="345"/>
        <v/>
      </c>
      <c r="N5966" t="e">
        <f>SIN(RADIANS(M5965))</f>
        <v>#VALUE!</v>
      </c>
      <c r="O5966" t="e">
        <f>SIN(RADIANS(DEGREES(ASIN(((SIN(RADIANS(M5965)))*$C$26)/(SQRT((((SIN(RADIANS(M5965)))*$C$26)^2)+(($C$22-$C$25-(((SIN(RADIANS(90-M5965)))*$C$26))-$C$23)^2)))))))</f>
        <v>#VALUE!</v>
      </c>
      <c r="P5966" t="e">
        <f>N5966</f>
        <v>#VALUE!</v>
      </c>
      <c r="R5966">
        <f>$C$6</f>
        <v>1333.5</v>
      </c>
    </row>
    <row r="5967" spans="12:19" x14ac:dyDescent="0.25">
      <c r="L5967" t="str">
        <f t="shared" si="346"/>
        <v/>
      </c>
      <c r="M5967" t="str">
        <f t="shared" si="345"/>
        <v/>
      </c>
      <c r="N5967">
        <v>0</v>
      </c>
      <c r="O5967" t="e">
        <f>$C$23*O5966</f>
        <v>#VALUE!</v>
      </c>
      <c r="P5967" t="e">
        <f>$C$22*P5966</f>
        <v>#VALUE!</v>
      </c>
      <c r="R5967">
        <f>$C$20*$C$6</f>
        <v>25325.832000000002</v>
      </c>
    </row>
    <row r="5968" spans="12:19" x14ac:dyDescent="0.25">
      <c r="L5968" t="str">
        <f t="shared" si="346"/>
        <v/>
      </c>
      <c r="M5968" t="str">
        <f t="shared" si="345"/>
        <v/>
      </c>
    </row>
    <row r="5969" spans="12:19" x14ac:dyDescent="0.25">
      <c r="L5969" t="str">
        <f t="shared" si="346"/>
        <v/>
      </c>
      <c r="M5969" t="str">
        <f t="shared" si="345"/>
        <v/>
      </c>
      <c r="N5969" t="e">
        <f t="array" ref="N5969:P5971">MINVERSE(N5965:P5967)</f>
        <v>#VALUE!</v>
      </c>
      <c r="O5969" t="e">
        <v>#VALUE!</v>
      </c>
      <c r="P5969" t="e">
        <v>#VALUE!</v>
      </c>
      <c r="R5969" t="e">
        <f t="array" ref="R5969:R5971">MMULT(N5969:P5971,R5965:R5967)</f>
        <v>#VALUE!</v>
      </c>
      <c r="S5969" t="s">
        <v>35</v>
      </c>
    </row>
    <row r="5970" spans="12:19" x14ac:dyDescent="0.25">
      <c r="L5970" t="str">
        <f t="shared" si="346"/>
        <v/>
      </c>
      <c r="M5970" t="str">
        <f t="shared" si="345"/>
        <v/>
      </c>
      <c r="N5970" t="e">
        <v>#VALUE!</v>
      </c>
      <c r="O5970" t="e">
        <v>#VALUE!</v>
      </c>
      <c r="P5970" t="e">
        <v>#VALUE!</v>
      </c>
      <c r="R5970" t="e">
        <v>#VALUE!</v>
      </c>
      <c r="S5970" t="s">
        <v>35</v>
      </c>
    </row>
    <row r="5971" spans="12:19" x14ac:dyDescent="0.25">
      <c r="L5971" t="str">
        <f t="shared" si="346"/>
        <v/>
      </c>
      <c r="M5971" t="str">
        <f t="shared" si="345"/>
        <v/>
      </c>
      <c r="N5971" t="e">
        <v>#VALUE!</v>
      </c>
      <c r="O5971" t="e">
        <v>#VALUE!</v>
      </c>
      <c r="P5971" t="e">
        <v>#VALUE!</v>
      </c>
      <c r="R5971" t="e">
        <v>#VALUE!</v>
      </c>
      <c r="S5971" t="s">
        <v>35</v>
      </c>
    </row>
    <row r="5972" spans="12:19" x14ac:dyDescent="0.25">
      <c r="L5972" t="str">
        <f t="shared" si="346"/>
        <v/>
      </c>
      <c r="M5972" t="str">
        <f t="shared" si="345"/>
        <v/>
      </c>
    </row>
    <row r="5973" spans="12:19" x14ac:dyDescent="0.25">
      <c r="L5973" t="str">
        <f t="shared" si="346"/>
        <v/>
      </c>
      <c r="M5973" t="str">
        <f t="shared" si="345"/>
        <v/>
      </c>
    </row>
    <row r="5974" spans="12:19" x14ac:dyDescent="0.25">
      <c r="L5974" t="str">
        <f t="shared" si="346"/>
        <v/>
      </c>
      <c r="M5974" t="str">
        <f t="shared" si="345"/>
        <v/>
      </c>
      <c r="N5974" t="s">
        <v>32</v>
      </c>
      <c r="O5974" t="s">
        <v>33</v>
      </c>
      <c r="P5974" t="s">
        <v>34</v>
      </c>
    </row>
    <row r="5975" spans="12:19" x14ac:dyDescent="0.25">
      <c r="L5975" t="str">
        <f t="shared" si="346"/>
        <v/>
      </c>
      <c r="M5975" t="str">
        <f t="shared" si="345"/>
        <v/>
      </c>
      <c r="N5975" t="e">
        <f>COS(RADIANS(M5975))</f>
        <v>#VALUE!</v>
      </c>
      <c r="O5975" t="str">
        <f>IFERROR(-COS(RADIANS(DEGREES(ASIN(((SIN(RADIANS(M5975)))*$C$26)/(SQRT((((SIN(RADIANS(M5975)))*$C$26)^2)+(($C$22-$C$25-(((SIN(RADIANS(90-M5975)))*$C$26))-$C$23)^2))))))),"")</f>
        <v/>
      </c>
      <c r="P5975" t="e">
        <f>N5975</f>
        <v>#VALUE!</v>
      </c>
      <c r="R5975">
        <v>0</v>
      </c>
    </row>
    <row r="5976" spans="12:19" x14ac:dyDescent="0.25">
      <c r="L5976" t="str">
        <f t="shared" si="346"/>
        <v/>
      </c>
      <c r="M5976" t="str">
        <f t="shared" si="345"/>
        <v/>
      </c>
      <c r="N5976" t="e">
        <f>SIN(RADIANS(M5975))</f>
        <v>#VALUE!</v>
      </c>
      <c r="O5976" t="e">
        <f>SIN(RADIANS(DEGREES(ASIN(((SIN(RADIANS(M5975)))*$C$26)/(SQRT((((SIN(RADIANS(M5975)))*$C$26)^2)+(($C$22-$C$25-(((SIN(RADIANS(90-M5975)))*$C$26))-$C$23)^2)))))))</f>
        <v>#VALUE!</v>
      </c>
      <c r="P5976" t="e">
        <f>N5976</f>
        <v>#VALUE!</v>
      </c>
      <c r="R5976">
        <f>$C$6</f>
        <v>1333.5</v>
      </c>
    </row>
    <row r="5977" spans="12:19" x14ac:dyDescent="0.25">
      <c r="L5977" t="str">
        <f t="shared" si="346"/>
        <v/>
      </c>
      <c r="M5977" t="str">
        <f t="shared" si="345"/>
        <v/>
      </c>
      <c r="N5977">
        <v>0</v>
      </c>
      <c r="O5977" t="e">
        <f>$C$23*O5976</f>
        <v>#VALUE!</v>
      </c>
      <c r="P5977" t="e">
        <f>$C$22*P5976</f>
        <v>#VALUE!</v>
      </c>
      <c r="R5977">
        <f>$C$20*$C$6</f>
        <v>25325.832000000002</v>
      </c>
    </row>
    <row r="5978" spans="12:19" x14ac:dyDescent="0.25">
      <c r="L5978" t="str">
        <f t="shared" si="346"/>
        <v/>
      </c>
      <c r="M5978" t="str">
        <f t="shared" si="345"/>
        <v/>
      </c>
    </row>
    <row r="5979" spans="12:19" x14ac:dyDescent="0.25">
      <c r="L5979" t="str">
        <f t="shared" si="346"/>
        <v/>
      </c>
      <c r="M5979" t="str">
        <f t="shared" si="345"/>
        <v/>
      </c>
      <c r="N5979" t="e">
        <f t="array" ref="N5979:P5981">MINVERSE(N5975:P5977)</f>
        <v>#VALUE!</v>
      </c>
      <c r="O5979" t="e">
        <v>#VALUE!</v>
      </c>
      <c r="P5979" t="e">
        <v>#VALUE!</v>
      </c>
      <c r="R5979" t="e">
        <f t="array" ref="R5979:R5981">MMULT(N5979:P5981,R5975:R5977)</f>
        <v>#VALUE!</v>
      </c>
      <c r="S5979" t="s">
        <v>35</v>
      </c>
    </row>
    <row r="5980" spans="12:19" x14ac:dyDescent="0.25">
      <c r="L5980" t="str">
        <f t="shared" si="346"/>
        <v/>
      </c>
      <c r="M5980" t="str">
        <f t="shared" si="345"/>
        <v/>
      </c>
      <c r="N5980" t="e">
        <v>#VALUE!</v>
      </c>
      <c r="O5980" t="e">
        <v>#VALUE!</v>
      </c>
      <c r="P5980" t="e">
        <v>#VALUE!</v>
      </c>
      <c r="R5980" t="e">
        <v>#VALUE!</v>
      </c>
      <c r="S5980" t="s">
        <v>35</v>
      </c>
    </row>
    <row r="5981" spans="12:19" x14ac:dyDescent="0.25">
      <c r="L5981" t="str">
        <f t="shared" si="346"/>
        <v/>
      </c>
      <c r="M5981" t="str">
        <f t="shared" si="345"/>
        <v/>
      </c>
      <c r="N5981" t="e">
        <v>#VALUE!</v>
      </c>
      <c r="O5981" t="e">
        <v>#VALUE!</v>
      </c>
      <c r="P5981" t="e">
        <v>#VALUE!</v>
      </c>
      <c r="R5981" t="e">
        <v>#VALUE!</v>
      </c>
      <c r="S5981" t="s">
        <v>35</v>
      </c>
    </row>
    <row r="5982" spans="12:19" x14ac:dyDescent="0.25">
      <c r="L5982" t="str">
        <f t="shared" si="346"/>
        <v/>
      </c>
      <c r="M5982" t="str">
        <f t="shared" si="345"/>
        <v/>
      </c>
    </row>
    <row r="5983" spans="12:19" x14ac:dyDescent="0.25">
      <c r="L5983" t="str">
        <f t="shared" si="346"/>
        <v/>
      </c>
      <c r="M5983" t="str">
        <f t="shared" si="345"/>
        <v/>
      </c>
    </row>
    <row r="5984" spans="12:19" x14ac:dyDescent="0.25">
      <c r="L5984" t="str">
        <f t="shared" si="346"/>
        <v/>
      </c>
      <c r="M5984" t="str">
        <f t="shared" si="345"/>
        <v/>
      </c>
      <c r="N5984" t="s">
        <v>32</v>
      </c>
      <c r="O5984" t="s">
        <v>33</v>
      </c>
      <c r="P5984" t="s">
        <v>34</v>
      </c>
    </row>
    <row r="5985" spans="12:19" x14ac:dyDescent="0.25">
      <c r="L5985" t="str">
        <f t="shared" si="346"/>
        <v/>
      </c>
      <c r="M5985" t="str">
        <f t="shared" si="345"/>
        <v/>
      </c>
      <c r="N5985" t="e">
        <f>COS(RADIANS(M5985))</f>
        <v>#VALUE!</v>
      </c>
      <c r="O5985" t="str">
        <f>IFERROR(-COS(RADIANS(DEGREES(ASIN(((SIN(RADIANS(M5985)))*$C$26)/(SQRT((((SIN(RADIANS(M5985)))*$C$26)^2)+(($C$22-$C$25-(((SIN(RADIANS(90-M5985)))*$C$26))-$C$23)^2))))))),"")</f>
        <v/>
      </c>
      <c r="P5985" t="e">
        <f>N5985</f>
        <v>#VALUE!</v>
      </c>
      <c r="R5985">
        <v>0</v>
      </c>
    </row>
    <row r="5986" spans="12:19" x14ac:dyDescent="0.25">
      <c r="L5986" t="str">
        <f t="shared" si="346"/>
        <v/>
      </c>
      <c r="M5986" t="str">
        <f t="shared" si="345"/>
        <v/>
      </c>
      <c r="N5986" t="e">
        <f>SIN(RADIANS(M5985))</f>
        <v>#VALUE!</v>
      </c>
      <c r="O5986" t="e">
        <f>SIN(RADIANS(DEGREES(ASIN(((SIN(RADIANS(M5985)))*$C$26)/(SQRT((((SIN(RADIANS(M5985)))*$C$26)^2)+(($C$22-$C$25-(((SIN(RADIANS(90-M5985)))*$C$26))-$C$23)^2)))))))</f>
        <v>#VALUE!</v>
      </c>
      <c r="P5986" t="e">
        <f>N5986</f>
        <v>#VALUE!</v>
      </c>
      <c r="R5986">
        <f>$C$6</f>
        <v>1333.5</v>
      </c>
    </row>
    <row r="5987" spans="12:19" x14ac:dyDescent="0.25">
      <c r="L5987" t="str">
        <f t="shared" si="346"/>
        <v/>
      </c>
      <c r="M5987" t="str">
        <f t="shared" ref="M5987:M6050" si="347">IF(M5977="","",IF(((M5977+$O$61)&gt;=$O$49+($O$61/2)),"",(M5977+$O$61)))</f>
        <v/>
      </c>
      <c r="N5987">
        <v>0</v>
      </c>
      <c r="O5987" t="e">
        <f>$C$23*O5986</f>
        <v>#VALUE!</v>
      </c>
      <c r="P5987" t="e">
        <f>$C$22*P5986</f>
        <v>#VALUE!</v>
      </c>
      <c r="R5987">
        <f>$C$20*$C$6</f>
        <v>25325.832000000002</v>
      </c>
    </row>
    <row r="5988" spans="12:19" x14ac:dyDescent="0.25">
      <c r="L5988" t="str">
        <f t="shared" si="346"/>
        <v/>
      </c>
      <c r="M5988" t="str">
        <f t="shared" si="347"/>
        <v/>
      </c>
    </row>
    <row r="5989" spans="12:19" x14ac:dyDescent="0.25">
      <c r="L5989" t="str">
        <f t="shared" si="346"/>
        <v/>
      </c>
      <c r="M5989" t="str">
        <f t="shared" si="347"/>
        <v/>
      </c>
      <c r="N5989" t="e">
        <f t="array" ref="N5989:P5991">MINVERSE(N5985:P5987)</f>
        <v>#VALUE!</v>
      </c>
      <c r="O5989" t="e">
        <v>#VALUE!</v>
      </c>
      <c r="P5989" t="e">
        <v>#VALUE!</v>
      </c>
      <c r="R5989" t="e">
        <f t="array" ref="R5989:R5991">MMULT(N5989:P5991,R5985:R5987)</f>
        <v>#VALUE!</v>
      </c>
      <c r="S5989" t="s">
        <v>35</v>
      </c>
    </row>
    <row r="5990" spans="12:19" x14ac:dyDescent="0.25">
      <c r="L5990" t="str">
        <f t="shared" si="346"/>
        <v/>
      </c>
      <c r="M5990" t="str">
        <f t="shared" si="347"/>
        <v/>
      </c>
      <c r="N5990" t="e">
        <v>#VALUE!</v>
      </c>
      <c r="O5990" t="e">
        <v>#VALUE!</v>
      </c>
      <c r="P5990" t="e">
        <v>#VALUE!</v>
      </c>
      <c r="R5990" t="e">
        <v>#VALUE!</v>
      </c>
      <c r="S5990" t="s">
        <v>35</v>
      </c>
    </row>
    <row r="5991" spans="12:19" x14ac:dyDescent="0.25">
      <c r="L5991" t="str">
        <f t="shared" si="346"/>
        <v/>
      </c>
      <c r="M5991" t="str">
        <f t="shared" si="347"/>
        <v/>
      </c>
      <c r="N5991" t="e">
        <v>#VALUE!</v>
      </c>
      <c r="O5991" t="e">
        <v>#VALUE!</v>
      </c>
      <c r="P5991" t="e">
        <v>#VALUE!</v>
      </c>
      <c r="R5991" t="e">
        <v>#VALUE!</v>
      </c>
      <c r="S5991" t="s">
        <v>35</v>
      </c>
    </row>
    <row r="5992" spans="12:19" x14ac:dyDescent="0.25">
      <c r="L5992" t="str">
        <f t="shared" si="346"/>
        <v/>
      </c>
      <c r="M5992" t="str">
        <f t="shared" si="347"/>
        <v/>
      </c>
    </row>
    <row r="5993" spans="12:19" x14ac:dyDescent="0.25">
      <c r="L5993" t="str">
        <f t="shared" si="346"/>
        <v/>
      </c>
      <c r="M5993" t="str">
        <f t="shared" si="347"/>
        <v/>
      </c>
    </row>
    <row r="5994" spans="12:19" x14ac:dyDescent="0.25">
      <c r="L5994" t="str">
        <f t="shared" si="346"/>
        <v/>
      </c>
      <c r="M5994" t="str">
        <f t="shared" si="347"/>
        <v/>
      </c>
      <c r="N5994" t="s">
        <v>32</v>
      </c>
      <c r="O5994" t="s">
        <v>33</v>
      </c>
      <c r="P5994" t="s">
        <v>34</v>
      </c>
    </row>
    <row r="5995" spans="12:19" x14ac:dyDescent="0.25">
      <c r="L5995" t="str">
        <f t="shared" si="346"/>
        <v/>
      </c>
      <c r="M5995" t="str">
        <f t="shared" si="347"/>
        <v/>
      </c>
      <c r="N5995" t="e">
        <f>COS(RADIANS(M5995))</f>
        <v>#VALUE!</v>
      </c>
      <c r="O5995" t="str">
        <f>IFERROR(-COS(RADIANS(DEGREES(ASIN(((SIN(RADIANS(M5995)))*$C$26)/(SQRT((((SIN(RADIANS(M5995)))*$C$26)^2)+(($C$22-$C$25-(((SIN(RADIANS(90-M5995)))*$C$26))-$C$23)^2))))))),"")</f>
        <v/>
      </c>
      <c r="P5995" t="e">
        <f>N5995</f>
        <v>#VALUE!</v>
      </c>
      <c r="R5995">
        <v>0</v>
      </c>
    </row>
    <row r="5996" spans="12:19" x14ac:dyDescent="0.25">
      <c r="L5996" t="str">
        <f t="shared" si="346"/>
        <v/>
      </c>
      <c r="M5996" t="str">
        <f t="shared" si="347"/>
        <v/>
      </c>
      <c r="N5996" t="e">
        <f>SIN(RADIANS(M5995))</f>
        <v>#VALUE!</v>
      </c>
      <c r="O5996" t="e">
        <f>SIN(RADIANS(DEGREES(ASIN(((SIN(RADIANS(M5995)))*$C$26)/(SQRT((((SIN(RADIANS(M5995)))*$C$26)^2)+(($C$22-$C$25-(((SIN(RADIANS(90-M5995)))*$C$26))-$C$23)^2)))))))</f>
        <v>#VALUE!</v>
      </c>
      <c r="P5996" t="e">
        <f>N5996</f>
        <v>#VALUE!</v>
      </c>
      <c r="R5996">
        <f>$C$6</f>
        <v>1333.5</v>
      </c>
    </row>
    <row r="5997" spans="12:19" x14ac:dyDescent="0.25">
      <c r="L5997" t="str">
        <f t="shared" si="346"/>
        <v/>
      </c>
      <c r="M5997" t="str">
        <f t="shared" si="347"/>
        <v/>
      </c>
      <c r="N5997">
        <v>0</v>
      </c>
      <c r="O5997" t="e">
        <f>$C$23*O5996</f>
        <v>#VALUE!</v>
      </c>
      <c r="P5997" t="e">
        <f>$C$22*P5996</f>
        <v>#VALUE!</v>
      </c>
      <c r="R5997">
        <f>$C$20*$C$6</f>
        <v>25325.832000000002</v>
      </c>
    </row>
    <row r="5998" spans="12:19" x14ac:dyDescent="0.25">
      <c r="L5998" t="str">
        <f t="shared" si="346"/>
        <v/>
      </c>
      <c r="M5998" t="str">
        <f t="shared" si="347"/>
        <v/>
      </c>
    </row>
    <row r="5999" spans="12:19" x14ac:dyDescent="0.25">
      <c r="L5999" t="str">
        <f t="shared" si="346"/>
        <v/>
      </c>
      <c r="M5999" t="str">
        <f t="shared" si="347"/>
        <v/>
      </c>
      <c r="N5999" t="e">
        <f t="array" ref="N5999:P6001">MINVERSE(N5995:P5997)</f>
        <v>#VALUE!</v>
      </c>
      <c r="O5999" t="e">
        <v>#VALUE!</v>
      </c>
      <c r="P5999" t="e">
        <v>#VALUE!</v>
      </c>
      <c r="R5999" t="e">
        <f t="array" ref="R5999:R6001">MMULT(N5999:P6001,R5995:R5997)</f>
        <v>#VALUE!</v>
      </c>
      <c r="S5999" t="s">
        <v>35</v>
      </c>
    </row>
    <row r="6000" spans="12:19" x14ac:dyDescent="0.25">
      <c r="L6000" t="str">
        <f t="shared" si="346"/>
        <v/>
      </c>
      <c r="M6000" t="str">
        <f t="shared" si="347"/>
        <v/>
      </c>
      <c r="N6000" t="e">
        <v>#VALUE!</v>
      </c>
      <c r="O6000" t="e">
        <v>#VALUE!</v>
      </c>
      <c r="P6000" t="e">
        <v>#VALUE!</v>
      </c>
      <c r="R6000" t="e">
        <v>#VALUE!</v>
      </c>
      <c r="S6000" t="s">
        <v>35</v>
      </c>
    </row>
    <row r="6001" spans="12:19" x14ac:dyDescent="0.25">
      <c r="L6001" t="str">
        <f t="shared" si="346"/>
        <v/>
      </c>
      <c r="M6001" t="str">
        <f t="shared" si="347"/>
        <v/>
      </c>
      <c r="N6001" t="e">
        <v>#VALUE!</v>
      </c>
      <c r="O6001" t="e">
        <v>#VALUE!</v>
      </c>
      <c r="P6001" t="e">
        <v>#VALUE!</v>
      </c>
      <c r="R6001" t="e">
        <v>#VALUE!</v>
      </c>
      <c r="S6001" t="s">
        <v>35</v>
      </c>
    </row>
    <row r="6002" spans="12:19" x14ac:dyDescent="0.25">
      <c r="L6002" t="str">
        <f t="shared" si="346"/>
        <v/>
      </c>
      <c r="M6002" t="str">
        <f t="shared" si="347"/>
        <v/>
      </c>
    </row>
    <row r="6003" spans="12:19" x14ac:dyDescent="0.25">
      <c r="L6003" t="str">
        <f t="shared" si="346"/>
        <v/>
      </c>
      <c r="M6003" t="str">
        <f t="shared" si="347"/>
        <v/>
      </c>
    </row>
    <row r="6004" spans="12:19" x14ac:dyDescent="0.25">
      <c r="L6004" t="str">
        <f t="shared" si="346"/>
        <v/>
      </c>
      <c r="M6004" t="str">
        <f t="shared" si="347"/>
        <v/>
      </c>
      <c r="N6004" t="s">
        <v>32</v>
      </c>
      <c r="O6004" t="s">
        <v>33</v>
      </c>
      <c r="P6004" t="s">
        <v>34</v>
      </c>
    </row>
    <row r="6005" spans="12:19" x14ac:dyDescent="0.25">
      <c r="L6005" t="str">
        <f t="shared" si="346"/>
        <v/>
      </c>
      <c r="M6005" t="str">
        <f t="shared" si="347"/>
        <v/>
      </c>
      <c r="N6005" t="e">
        <f>COS(RADIANS(M6005))</f>
        <v>#VALUE!</v>
      </c>
      <c r="O6005" t="str">
        <f>IFERROR(-COS(RADIANS(DEGREES(ASIN(((SIN(RADIANS(M6005)))*$C$26)/(SQRT((((SIN(RADIANS(M6005)))*$C$26)^2)+(($C$22-$C$25-(((SIN(RADIANS(90-M6005)))*$C$26))-$C$23)^2))))))),"")</f>
        <v/>
      </c>
      <c r="P6005" t="e">
        <f>N6005</f>
        <v>#VALUE!</v>
      </c>
      <c r="R6005">
        <v>0</v>
      </c>
    </row>
    <row r="6006" spans="12:19" x14ac:dyDescent="0.25">
      <c r="L6006" t="str">
        <f t="shared" si="346"/>
        <v/>
      </c>
      <c r="M6006" t="str">
        <f t="shared" si="347"/>
        <v/>
      </c>
      <c r="N6006" t="e">
        <f>SIN(RADIANS(M6005))</f>
        <v>#VALUE!</v>
      </c>
      <c r="O6006" t="e">
        <f>SIN(RADIANS(DEGREES(ASIN(((SIN(RADIANS(M6005)))*$C$26)/(SQRT((((SIN(RADIANS(M6005)))*$C$26)^2)+(($C$22-$C$25-(((SIN(RADIANS(90-M6005)))*$C$26))-$C$23)^2)))))))</f>
        <v>#VALUE!</v>
      </c>
      <c r="P6006" t="e">
        <f>N6006</f>
        <v>#VALUE!</v>
      </c>
      <c r="R6006">
        <f>$C$6</f>
        <v>1333.5</v>
      </c>
    </row>
    <row r="6007" spans="12:19" x14ac:dyDescent="0.25">
      <c r="L6007" t="str">
        <f t="shared" si="346"/>
        <v/>
      </c>
      <c r="M6007" t="str">
        <f t="shared" si="347"/>
        <v/>
      </c>
      <c r="N6007">
        <v>0</v>
      </c>
      <c r="O6007" t="e">
        <f>$C$23*O6006</f>
        <v>#VALUE!</v>
      </c>
      <c r="P6007" t="e">
        <f>$C$22*P6006</f>
        <v>#VALUE!</v>
      </c>
      <c r="R6007">
        <f>$C$20*$C$6</f>
        <v>25325.832000000002</v>
      </c>
    </row>
    <row r="6008" spans="12:19" x14ac:dyDescent="0.25">
      <c r="L6008" t="str">
        <f t="shared" si="346"/>
        <v/>
      </c>
      <c r="M6008" t="str">
        <f t="shared" si="347"/>
        <v/>
      </c>
    </row>
    <row r="6009" spans="12:19" x14ac:dyDescent="0.25">
      <c r="L6009" t="str">
        <f t="shared" si="346"/>
        <v/>
      </c>
      <c r="M6009" t="str">
        <f t="shared" si="347"/>
        <v/>
      </c>
      <c r="N6009" t="e">
        <f t="array" ref="N6009:P6011">MINVERSE(N6005:P6007)</f>
        <v>#VALUE!</v>
      </c>
      <c r="O6009" t="e">
        <v>#VALUE!</v>
      </c>
      <c r="P6009" t="e">
        <v>#VALUE!</v>
      </c>
      <c r="R6009" t="e">
        <f t="array" ref="R6009:R6011">MMULT(N6009:P6011,R6005:R6007)</f>
        <v>#VALUE!</v>
      </c>
      <c r="S6009" t="s">
        <v>35</v>
      </c>
    </row>
    <row r="6010" spans="12:19" x14ac:dyDescent="0.25">
      <c r="L6010" t="str">
        <f t="shared" si="346"/>
        <v/>
      </c>
      <c r="M6010" t="str">
        <f t="shared" si="347"/>
        <v/>
      </c>
      <c r="N6010" t="e">
        <v>#VALUE!</v>
      </c>
      <c r="O6010" t="e">
        <v>#VALUE!</v>
      </c>
      <c r="P6010" t="e">
        <v>#VALUE!</v>
      </c>
      <c r="R6010" t="e">
        <v>#VALUE!</v>
      </c>
      <c r="S6010" t="s">
        <v>35</v>
      </c>
    </row>
    <row r="6011" spans="12:19" x14ac:dyDescent="0.25">
      <c r="L6011" t="str">
        <f t="shared" si="346"/>
        <v/>
      </c>
      <c r="M6011" t="str">
        <f t="shared" si="347"/>
        <v/>
      </c>
      <c r="N6011" t="e">
        <v>#VALUE!</v>
      </c>
      <c r="O6011" t="e">
        <v>#VALUE!</v>
      </c>
      <c r="P6011" t="e">
        <v>#VALUE!</v>
      </c>
      <c r="R6011" t="e">
        <v>#VALUE!</v>
      </c>
      <c r="S6011" t="s">
        <v>35</v>
      </c>
    </row>
    <row r="6012" spans="12:19" x14ac:dyDescent="0.25">
      <c r="L6012" t="str">
        <f t="shared" si="346"/>
        <v/>
      </c>
      <c r="M6012" t="str">
        <f t="shared" si="347"/>
        <v/>
      </c>
    </row>
    <row r="6013" spans="12:19" x14ac:dyDescent="0.25">
      <c r="L6013" t="str">
        <f t="shared" si="346"/>
        <v/>
      </c>
      <c r="M6013" t="str">
        <f t="shared" si="347"/>
        <v/>
      </c>
    </row>
    <row r="6014" spans="12:19" x14ac:dyDescent="0.25">
      <c r="L6014" t="str">
        <f t="shared" si="346"/>
        <v/>
      </c>
      <c r="M6014" t="str">
        <f t="shared" si="347"/>
        <v/>
      </c>
      <c r="N6014" t="s">
        <v>32</v>
      </c>
      <c r="O6014" t="s">
        <v>33</v>
      </c>
      <c r="P6014" t="s">
        <v>34</v>
      </c>
    </row>
    <row r="6015" spans="12:19" x14ac:dyDescent="0.25">
      <c r="L6015" t="str">
        <f t="shared" si="346"/>
        <v/>
      </c>
      <c r="M6015" t="str">
        <f t="shared" si="347"/>
        <v/>
      </c>
      <c r="N6015" t="e">
        <f>COS(RADIANS(M6015))</f>
        <v>#VALUE!</v>
      </c>
      <c r="O6015" t="str">
        <f>IFERROR(-COS(RADIANS(DEGREES(ASIN(((SIN(RADIANS(M6015)))*$C$26)/(SQRT((((SIN(RADIANS(M6015)))*$C$26)^2)+(($C$22-$C$25-(((SIN(RADIANS(90-M6015)))*$C$26))-$C$23)^2))))))),"")</f>
        <v/>
      </c>
      <c r="P6015" t="e">
        <f>N6015</f>
        <v>#VALUE!</v>
      </c>
      <c r="R6015">
        <v>0</v>
      </c>
    </row>
    <row r="6016" spans="12:19" x14ac:dyDescent="0.25">
      <c r="L6016" t="str">
        <f t="shared" si="346"/>
        <v/>
      </c>
      <c r="M6016" t="str">
        <f t="shared" si="347"/>
        <v/>
      </c>
      <c r="N6016" t="e">
        <f>SIN(RADIANS(M6015))</f>
        <v>#VALUE!</v>
      </c>
      <c r="O6016" t="e">
        <f>SIN(RADIANS(DEGREES(ASIN(((SIN(RADIANS(M6015)))*$C$26)/(SQRT((((SIN(RADIANS(M6015)))*$C$26)^2)+(($C$22-$C$25-(((SIN(RADIANS(90-M6015)))*$C$26))-$C$23)^2)))))))</f>
        <v>#VALUE!</v>
      </c>
      <c r="P6016" t="e">
        <f>N6016</f>
        <v>#VALUE!</v>
      </c>
      <c r="R6016">
        <f>$C$6</f>
        <v>1333.5</v>
      </c>
    </row>
    <row r="6017" spans="12:19" x14ac:dyDescent="0.25">
      <c r="L6017" t="str">
        <f t="shared" si="346"/>
        <v/>
      </c>
      <c r="M6017" t="str">
        <f t="shared" si="347"/>
        <v/>
      </c>
      <c r="N6017">
        <v>0</v>
      </c>
      <c r="O6017" t="e">
        <f>$C$23*O6016</f>
        <v>#VALUE!</v>
      </c>
      <c r="P6017" t="e">
        <f>$C$22*P6016</f>
        <v>#VALUE!</v>
      </c>
      <c r="R6017">
        <f>$C$20*$C$6</f>
        <v>25325.832000000002</v>
      </c>
    </row>
    <row r="6018" spans="12:19" x14ac:dyDescent="0.25">
      <c r="L6018" t="str">
        <f t="shared" si="346"/>
        <v/>
      </c>
      <c r="M6018" t="str">
        <f t="shared" si="347"/>
        <v/>
      </c>
    </row>
    <row r="6019" spans="12:19" x14ac:dyDescent="0.25">
      <c r="L6019" t="str">
        <f t="shared" si="346"/>
        <v/>
      </c>
      <c r="M6019" t="str">
        <f t="shared" si="347"/>
        <v/>
      </c>
      <c r="N6019" t="e">
        <f t="array" ref="N6019:P6021">MINVERSE(N6015:P6017)</f>
        <v>#VALUE!</v>
      </c>
      <c r="O6019" t="e">
        <v>#VALUE!</v>
      </c>
      <c r="P6019" t="e">
        <v>#VALUE!</v>
      </c>
      <c r="R6019" t="e">
        <f t="array" ref="R6019:R6021">MMULT(N6019:P6021,R6015:R6017)</f>
        <v>#VALUE!</v>
      </c>
      <c r="S6019" t="s">
        <v>35</v>
      </c>
    </row>
    <row r="6020" spans="12:19" x14ac:dyDescent="0.25">
      <c r="L6020" t="str">
        <f t="shared" si="346"/>
        <v/>
      </c>
      <c r="M6020" t="str">
        <f t="shared" si="347"/>
        <v/>
      </c>
      <c r="N6020" t="e">
        <v>#VALUE!</v>
      </c>
      <c r="O6020" t="e">
        <v>#VALUE!</v>
      </c>
      <c r="P6020" t="e">
        <v>#VALUE!</v>
      </c>
      <c r="R6020" t="e">
        <v>#VALUE!</v>
      </c>
      <c r="S6020" t="s">
        <v>35</v>
      </c>
    </row>
    <row r="6021" spans="12:19" x14ac:dyDescent="0.25">
      <c r="L6021" t="str">
        <f t="shared" si="346"/>
        <v/>
      </c>
      <c r="M6021" t="str">
        <f t="shared" si="347"/>
        <v/>
      </c>
      <c r="N6021" t="e">
        <v>#VALUE!</v>
      </c>
      <c r="O6021" t="e">
        <v>#VALUE!</v>
      </c>
      <c r="P6021" t="e">
        <v>#VALUE!</v>
      </c>
      <c r="R6021" t="e">
        <v>#VALUE!</v>
      </c>
      <c r="S6021" t="s">
        <v>35</v>
      </c>
    </row>
    <row r="6022" spans="12:19" x14ac:dyDescent="0.25">
      <c r="L6022" t="str">
        <f t="shared" si="346"/>
        <v/>
      </c>
      <c r="M6022" t="str">
        <f t="shared" si="347"/>
        <v/>
      </c>
    </row>
    <row r="6023" spans="12:19" x14ac:dyDescent="0.25">
      <c r="L6023" t="str">
        <f t="shared" si="346"/>
        <v/>
      </c>
      <c r="M6023" t="str">
        <f t="shared" si="347"/>
        <v/>
      </c>
    </row>
    <row r="6024" spans="12:19" x14ac:dyDescent="0.25">
      <c r="L6024" t="str">
        <f t="shared" si="346"/>
        <v/>
      </c>
      <c r="M6024" t="str">
        <f t="shared" si="347"/>
        <v/>
      </c>
      <c r="N6024" t="s">
        <v>32</v>
      </c>
      <c r="O6024" t="s">
        <v>33</v>
      </c>
      <c r="P6024" t="s">
        <v>34</v>
      </c>
    </row>
    <row r="6025" spans="12:19" x14ac:dyDescent="0.25">
      <c r="L6025" t="str">
        <f t="shared" si="346"/>
        <v/>
      </c>
      <c r="M6025" t="str">
        <f t="shared" si="347"/>
        <v/>
      </c>
      <c r="N6025" t="e">
        <f>COS(RADIANS(M6025))</f>
        <v>#VALUE!</v>
      </c>
      <c r="O6025" t="str">
        <f>IFERROR(-COS(RADIANS(DEGREES(ASIN(((SIN(RADIANS(M6025)))*$C$26)/(SQRT((((SIN(RADIANS(M6025)))*$C$26)^2)+(($C$22-$C$25-(((SIN(RADIANS(90-M6025)))*$C$26))-$C$23)^2))))))),"")</f>
        <v/>
      </c>
      <c r="P6025" t="e">
        <f>N6025</f>
        <v>#VALUE!</v>
      </c>
      <c r="R6025">
        <v>0</v>
      </c>
    </row>
    <row r="6026" spans="12:19" x14ac:dyDescent="0.25">
      <c r="L6026" t="str">
        <f t="shared" si="346"/>
        <v/>
      </c>
      <c r="M6026" t="str">
        <f t="shared" si="347"/>
        <v/>
      </c>
      <c r="N6026" t="e">
        <f>SIN(RADIANS(M6025))</f>
        <v>#VALUE!</v>
      </c>
      <c r="O6026" t="e">
        <f>SIN(RADIANS(DEGREES(ASIN(((SIN(RADIANS(M6025)))*$C$26)/(SQRT((((SIN(RADIANS(M6025)))*$C$26)^2)+(($C$22-$C$25-(((SIN(RADIANS(90-M6025)))*$C$26))-$C$23)^2)))))))</f>
        <v>#VALUE!</v>
      </c>
      <c r="P6026" t="e">
        <f>N6026</f>
        <v>#VALUE!</v>
      </c>
      <c r="R6026">
        <f>$C$6</f>
        <v>1333.5</v>
      </c>
    </row>
    <row r="6027" spans="12:19" x14ac:dyDescent="0.25">
      <c r="L6027" t="str">
        <f t="shared" si="346"/>
        <v/>
      </c>
      <c r="M6027" t="str">
        <f t="shared" si="347"/>
        <v/>
      </c>
      <c r="N6027">
        <v>0</v>
      </c>
      <c r="O6027" t="e">
        <f>$C$23*O6026</f>
        <v>#VALUE!</v>
      </c>
      <c r="P6027" t="e">
        <f>$C$22*P6026</f>
        <v>#VALUE!</v>
      </c>
      <c r="R6027">
        <f>$C$20*$C$6</f>
        <v>25325.832000000002</v>
      </c>
    </row>
    <row r="6028" spans="12:19" x14ac:dyDescent="0.25">
      <c r="L6028" t="str">
        <f t="shared" ref="L6028:L6091" si="348">IF(M6028="","",L6018+1)</f>
        <v/>
      </c>
      <c r="M6028" t="str">
        <f t="shared" si="347"/>
        <v/>
      </c>
    </row>
    <row r="6029" spans="12:19" x14ac:dyDescent="0.25">
      <c r="L6029" t="str">
        <f t="shared" si="348"/>
        <v/>
      </c>
      <c r="M6029" t="str">
        <f t="shared" si="347"/>
        <v/>
      </c>
      <c r="N6029" t="e">
        <f t="array" ref="N6029:P6031">MINVERSE(N6025:P6027)</f>
        <v>#VALUE!</v>
      </c>
      <c r="O6029" t="e">
        <v>#VALUE!</v>
      </c>
      <c r="P6029" t="e">
        <v>#VALUE!</v>
      </c>
      <c r="R6029" t="e">
        <f t="array" ref="R6029:R6031">MMULT(N6029:P6031,R6025:R6027)</f>
        <v>#VALUE!</v>
      </c>
      <c r="S6029" t="s">
        <v>35</v>
      </c>
    </row>
    <row r="6030" spans="12:19" x14ac:dyDescent="0.25">
      <c r="L6030" t="str">
        <f t="shared" si="348"/>
        <v/>
      </c>
      <c r="M6030" t="str">
        <f t="shared" si="347"/>
        <v/>
      </c>
      <c r="N6030" t="e">
        <v>#VALUE!</v>
      </c>
      <c r="O6030" t="e">
        <v>#VALUE!</v>
      </c>
      <c r="P6030" t="e">
        <v>#VALUE!</v>
      </c>
      <c r="R6030" t="e">
        <v>#VALUE!</v>
      </c>
      <c r="S6030" t="s">
        <v>35</v>
      </c>
    </row>
    <row r="6031" spans="12:19" x14ac:dyDescent="0.25">
      <c r="L6031" t="str">
        <f t="shared" si="348"/>
        <v/>
      </c>
      <c r="M6031" t="str">
        <f t="shared" si="347"/>
        <v/>
      </c>
      <c r="N6031" t="e">
        <v>#VALUE!</v>
      </c>
      <c r="O6031" t="e">
        <v>#VALUE!</v>
      </c>
      <c r="P6031" t="e">
        <v>#VALUE!</v>
      </c>
      <c r="R6031" t="e">
        <v>#VALUE!</v>
      </c>
      <c r="S6031" t="s">
        <v>35</v>
      </c>
    </row>
    <row r="6032" spans="12:19" x14ac:dyDescent="0.25">
      <c r="L6032" t="str">
        <f t="shared" si="348"/>
        <v/>
      </c>
      <c r="M6032" t="str">
        <f t="shared" si="347"/>
        <v/>
      </c>
    </row>
    <row r="6033" spans="12:19" x14ac:dyDescent="0.25">
      <c r="L6033" t="str">
        <f t="shared" si="348"/>
        <v/>
      </c>
      <c r="M6033" t="str">
        <f t="shared" si="347"/>
        <v/>
      </c>
    </row>
    <row r="6034" spans="12:19" x14ac:dyDescent="0.25">
      <c r="L6034" t="str">
        <f t="shared" si="348"/>
        <v/>
      </c>
      <c r="M6034" t="str">
        <f t="shared" si="347"/>
        <v/>
      </c>
      <c r="N6034" t="s">
        <v>32</v>
      </c>
      <c r="O6034" t="s">
        <v>33</v>
      </c>
      <c r="P6034" t="s">
        <v>34</v>
      </c>
    </row>
    <row r="6035" spans="12:19" x14ac:dyDescent="0.25">
      <c r="L6035" t="str">
        <f t="shared" si="348"/>
        <v/>
      </c>
      <c r="M6035" t="str">
        <f t="shared" si="347"/>
        <v/>
      </c>
      <c r="N6035" t="e">
        <f>COS(RADIANS(M6035))</f>
        <v>#VALUE!</v>
      </c>
      <c r="O6035" t="str">
        <f>IFERROR(-COS(RADIANS(DEGREES(ASIN(((SIN(RADIANS(M6035)))*$C$26)/(SQRT((((SIN(RADIANS(M6035)))*$C$26)^2)+(($C$22-$C$25-(((SIN(RADIANS(90-M6035)))*$C$26))-$C$23)^2))))))),"")</f>
        <v/>
      </c>
      <c r="P6035" t="e">
        <f>N6035</f>
        <v>#VALUE!</v>
      </c>
      <c r="R6035">
        <v>0</v>
      </c>
    </row>
    <row r="6036" spans="12:19" x14ac:dyDescent="0.25">
      <c r="L6036" t="str">
        <f t="shared" si="348"/>
        <v/>
      </c>
      <c r="M6036" t="str">
        <f t="shared" si="347"/>
        <v/>
      </c>
      <c r="N6036" t="e">
        <f>SIN(RADIANS(M6035))</f>
        <v>#VALUE!</v>
      </c>
      <c r="O6036" t="e">
        <f>SIN(RADIANS(DEGREES(ASIN(((SIN(RADIANS(M6035)))*$C$26)/(SQRT((((SIN(RADIANS(M6035)))*$C$26)^2)+(($C$22-$C$25-(((SIN(RADIANS(90-M6035)))*$C$26))-$C$23)^2)))))))</f>
        <v>#VALUE!</v>
      </c>
      <c r="P6036" t="e">
        <f>N6036</f>
        <v>#VALUE!</v>
      </c>
      <c r="R6036">
        <f>$C$6</f>
        <v>1333.5</v>
      </c>
    </row>
    <row r="6037" spans="12:19" x14ac:dyDescent="0.25">
      <c r="L6037" t="str">
        <f t="shared" si="348"/>
        <v/>
      </c>
      <c r="M6037" t="str">
        <f t="shared" si="347"/>
        <v/>
      </c>
      <c r="N6037">
        <v>0</v>
      </c>
      <c r="O6037" t="e">
        <f>$C$23*O6036</f>
        <v>#VALUE!</v>
      </c>
      <c r="P6037" t="e">
        <f>$C$22*P6036</f>
        <v>#VALUE!</v>
      </c>
      <c r="R6037">
        <f>$C$20*$C$6</f>
        <v>25325.832000000002</v>
      </c>
    </row>
    <row r="6038" spans="12:19" x14ac:dyDescent="0.25">
      <c r="L6038" t="str">
        <f t="shared" si="348"/>
        <v/>
      </c>
      <c r="M6038" t="str">
        <f t="shared" si="347"/>
        <v/>
      </c>
    </row>
    <row r="6039" spans="12:19" x14ac:dyDescent="0.25">
      <c r="L6039" t="str">
        <f t="shared" si="348"/>
        <v/>
      </c>
      <c r="M6039" t="str">
        <f t="shared" si="347"/>
        <v/>
      </c>
      <c r="N6039" t="e">
        <f t="array" ref="N6039:P6041">MINVERSE(N6035:P6037)</f>
        <v>#VALUE!</v>
      </c>
      <c r="O6039" t="e">
        <v>#VALUE!</v>
      </c>
      <c r="P6039" t="e">
        <v>#VALUE!</v>
      </c>
      <c r="R6039" t="e">
        <f t="array" ref="R6039:R6041">MMULT(N6039:P6041,R6035:R6037)</f>
        <v>#VALUE!</v>
      </c>
      <c r="S6039" t="s">
        <v>35</v>
      </c>
    </row>
    <row r="6040" spans="12:19" x14ac:dyDescent="0.25">
      <c r="L6040" t="str">
        <f t="shared" si="348"/>
        <v/>
      </c>
      <c r="M6040" t="str">
        <f t="shared" si="347"/>
        <v/>
      </c>
      <c r="N6040" t="e">
        <v>#VALUE!</v>
      </c>
      <c r="O6040" t="e">
        <v>#VALUE!</v>
      </c>
      <c r="P6040" t="e">
        <v>#VALUE!</v>
      </c>
      <c r="R6040" t="e">
        <v>#VALUE!</v>
      </c>
      <c r="S6040" t="s">
        <v>35</v>
      </c>
    </row>
    <row r="6041" spans="12:19" x14ac:dyDescent="0.25">
      <c r="L6041" t="str">
        <f t="shared" si="348"/>
        <v/>
      </c>
      <c r="M6041" t="str">
        <f t="shared" si="347"/>
        <v/>
      </c>
      <c r="N6041" t="e">
        <v>#VALUE!</v>
      </c>
      <c r="O6041" t="e">
        <v>#VALUE!</v>
      </c>
      <c r="P6041" t="e">
        <v>#VALUE!</v>
      </c>
      <c r="R6041" t="e">
        <v>#VALUE!</v>
      </c>
      <c r="S6041" t="s">
        <v>35</v>
      </c>
    </row>
    <row r="6042" spans="12:19" x14ac:dyDescent="0.25">
      <c r="L6042" t="str">
        <f t="shared" si="348"/>
        <v/>
      </c>
      <c r="M6042" t="str">
        <f t="shared" si="347"/>
        <v/>
      </c>
    </row>
    <row r="6043" spans="12:19" x14ac:dyDescent="0.25">
      <c r="L6043" t="str">
        <f t="shared" si="348"/>
        <v/>
      </c>
      <c r="M6043" t="str">
        <f t="shared" si="347"/>
        <v/>
      </c>
    </row>
    <row r="6044" spans="12:19" x14ac:dyDescent="0.25">
      <c r="L6044" t="str">
        <f t="shared" si="348"/>
        <v/>
      </c>
      <c r="M6044" t="str">
        <f t="shared" si="347"/>
        <v/>
      </c>
      <c r="N6044" t="s">
        <v>32</v>
      </c>
      <c r="O6044" t="s">
        <v>33</v>
      </c>
      <c r="P6044" t="s">
        <v>34</v>
      </c>
    </row>
    <row r="6045" spans="12:19" x14ac:dyDescent="0.25">
      <c r="L6045" t="str">
        <f t="shared" si="348"/>
        <v/>
      </c>
      <c r="M6045" t="str">
        <f t="shared" si="347"/>
        <v/>
      </c>
      <c r="N6045" t="e">
        <f>COS(RADIANS(M6045))</f>
        <v>#VALUE!</v>
      </c>
      <c r="O6045" t="str">
        <f>IFERROR(-COS(RADIANS(DEGREES(ASIN(((SIN(RADIANS(M6045)))*$C$26)/(SQRT((((SIN(RADIANS(M6045)))*$C$26)^2)+(($C$22-$C$25-(((SIN(RADIANS(90-M6045)))*$C$26))-$C$23)^2))))))),"")</f>
        <v/>
      </c>
      <c r="P6045" t="e">
        <f>N6045</f>
        <v>#VALUE!</v>
      </c>
      <c r="R6045">
        <v>0</v>
      </c>
    </row>
    <row r="6046" spans="12:19" x14ac:dyDescent="0.25">
      <c r="L6046" t="str">
        <f t="shared" si="348"/>
        <v/>
      </c>
      <c r="M6046" t="str">
        <f t="shared" si="347"/>
        <v/>
      </c>
      <c r="N6046" t="e">
        <f>SIN(RADIANS(M6045))</f>
        <v>#VALUE!</v>
      </c>
      <c r="O6046" t="e">
        <f>SIN(RADIANS(DEGREES(ASIN(((SIN(RADIANS(M6045)))*$C$26)/(SQRT((((SIN(RADIANS(M6045)))*$C$26)^2)+(($C$22-$C$25-(((SIN(RADIANS(90-M6045)))*$C$26))-$C$23)^2)))))))</f>
        <v>#VALUE!</v>
      </c>
      <c r="P6046" t="e">
        <f>N6046</f>
        <v>#VALUE!</v>
      </c>
      <c r="R6046">
        <f>$C$6</f>
        <v>1333.5</v>
      </c>
    </row>
    <row r="6047" spans="12:19" x14ac:dyDescent="0.25">
      <c r="L6047" t="str">
        <f t="shared" si="348"/>
        <v/>
      </c>
      <c r="M6047" t="str">
        <f t="shared" si="347"/>
        <v/>
      </c>
      <c r="N6047">
        <v>0</v>
      </c>
      <c r="O6047" t="e">
        <f>$C$23*O6046</f>
        <v>#VALUE!</v>
      </c>
      <c r="P6047" t="e">
        <f>$C$22*P6046</f>
        <v>#VALUE!</v>
      </c>
      <c r="R6047">
        <f>$C$20*$C$6</f>
        <v>25325.832000000002</v>
      </c>
    </row>
    <row r="6048" spans="12:19" x14ac:dyDescent="0.25">
      <c r="L6048" t="str">
        <f t="shared" si="348"/>
        <v/>
      </c>
      <c r="M6048" t="str">
        <f t="shared" si="347"/>
        <v/>
      </c>
    </row>
    <row r="6049" spans="12:19" x14ac:dyDescent="0.25">
      <c r="L6049" t="str">
        <f t="shared" si="348"/>
        <v/>
      </c>
      <c r="M6049" t="str">
        <f t="shared" si="347"/>
        <v/>
      </c>
      <c r="N6049" t="e">
        <f t="array" ref="N6049:P6051">MINVERSE(N6045:P6047)</f>
        <v>#VALUE!</v>
      </c>
      <c r="O6049" t="e">
        <v>#VALUE!</v>
      </c>
      <c r="P6049" t="e">
        <v>#VALUE!</v>
      </c>
      <c r="R6049" t="e">
        <f t="array" ref="R6049:R6051">MMULT(N6049:P6051,R6045:R6047)</f>
        <v>#VALUE!</v>
      </c>
      <c r="S6049" t="s">
        <v>35</v>
      </c>
    </row>
    <row r="6050" spans="12:19" x14ac:dyDescent="0.25">
      <c r="L6050" t="str">
        <f t="shared" si="348"/>
        <v/>
      </c>
      <c r="M6050" t="str">
        <f t="shared" si="347"/>
        <v/>
      </c>
      <c r="N6050" t="e">
        <v>#VALUE!</v>
      </c>
      <c r="O6050" t="e">
        <v>#VALUE!</v>
      </c>
      <c r="P6050" t="e">
        <v>#VALUE!</v>
      </c>
      <c r="R6050" t="e">
        <v>#VALUE!</v>
      </c>
      <c r="S6050" t="s">
        <v>35</v>
      </c>
    </row>
    <row r="6051" spans="12:19" x14ac:dyDescent="0.25">
      <c r="L6051" t="str">
        <f t="shared" si="348"/>
        <v/>
      </c>
      <c r="M6051" t="str">
        <f t="shared" ref="M6051:M6114" si="349">IF(M6041="","",IF(((M6041+$O$61)&gt;=$O$49+($O$61/2)),"",(M6041+$O$61)))</f>
        <v/>
      </c>
      <c r="N6051" t="e">
        <v>#VALUE!</v>
      </c>
      <c r="O6051" t="e">
        <v>#VALUE!</v>
      </c>
      <c r="P6051" t="e">
        <v>#VALUE!</v>
      </c>
      <c r="R6051" t="e">
        <v>#VALUE!</v>
      </c>
      <c r="S6051" t="s">
        <v>35</v>
      </c>
    </row>
    <row r="6052" spans="12:19" x14ac:dyDescent="0.25">
      <c r="L6052" t="str">
        <f t="shared" si="348"/>
        <v/>
      </c>
      <c r="M6052" t="str">
        <f t="shared" si="349"/>
        <v/>
      </c>
    </row>
    <row r="6053" spans="12:19" x14ac:dyDescent="0.25">
      <c r="L6053" t="str">
        <f t="shared" si="348"/>
        <v/>
      </c>
      <c r="M6053" t="str">
        <f t="shared" si="349"/>
        <v/>
      </c>
    </row>
    <row r="6054" spans="12:19" x14ac:dyDescent="0.25">
      <c r="L6054" t="str">
        <f t="shared" si="348"/>
        <v/>
      </c>
      <c r="M6054" t="str">
        <f t="shared" si="349"/>
        <v/>
      </c>
      <c r="N6054" t="s">
        <v>32</v>
      </c>
      <c r="O6054" t="s">
        <v>33</v>
      </c>
      <c r="P6054" t="s">
        <v>34</v>
      </c>
    </row>
    <row r="6055" spans="12:19" x14ac:dyDescent="0.25">
      <c r="L6055" t="str">
        <f t="shared" si="348"/>
        <v/>
      </c>
      <c r="M6055" t="str">
        <f t="shared" si="349"/>
        <v/>
      </c>
      <c r="N6055" t="e">
        <f>COS(RADIANS(M6055))</f>
        <v>#VALUE!</v>
      </c>
      <c r="O6055" t="str">
        <f>IFERROR(-COS(RADIANS(DEGREES(ASIN(((SIN(RADIANS(M6055)))*$C$26)/(SQRT((((SIN(RADIANS(M6055)))*$C$26)^2)+(($C$22-$C$25-(((SIN(RADIANS(90-M6055)))*$C$26))-$C$23)^2))))))),"")</f>
        <v/>
      </c>
      <c r="P6055" t="e">
        <f>N6055</f>
        <v>#VALUE!</v>
      </c>
      <c r="R6055">
        <v>0</v>
      </c>
    </row>
    <row r="6056" spans="12:19" x14ac:dyDescent="0.25">
      <c r="L6056" t="str">
        <f t="shared" si="348"/>
        <v/>
      </c>
      <c r="M6056" t="str">
        <f t="shared" si="349"/>
        <v/>
      </c>
      <c r="N6056" t="e">
        <f>SIN(RADIANS(M6055))</f>
        <v>#VALUE!</v>
      </c>
      <c r="O6056" t="e">
        <f>SIN(RADIANS(DEGREES(ASIN(((SIN(RADIANS(M6055)))*$C$26)/(SQRT((((SIN(RADIANS(M6055)))*$C$26)^2)+(($C$22-$C$25-(((SIN(RADIANS(90-M6055)))*$C$26))-$C$23)^2)))))))</f>
        <v>#VALUE!</v>
      </c>
      <c r="P6056" t="e">
        <f>N6056</f>
        <v>#VALUE!</v>
      </c>
      <c r="R6056">
        <f>$C$6</f>
        <v>1333.5</v>
      </c>
    </row>
    <row r="6057" spans="12:19" x14ac:dyDescent="0.25">
      <c r="L6057" t="str">
        <f t="shared" si="348"/>
        <v/>
      </c>
      <c r="M6057" t="str">
        <f t="shared" si="349"/>
        <v/>
      </c>
      <c r="N6057">
        <v>0</v>
      </c>
      <c r="O6057" t="e">
        <f>$C$23*O6056</f>
        <v>#VALUE!</v>
      </c>
      <c r="P6057" t="e">
        <f>$C$22*P6056</f>
        <v>#VALUE!</v>
      </c>
      <c r="R6057">
        <f>$C$20*$C$6</f>
        <v>25325.832000000002</v>
      </c>
    </row>
    <row r="6058" spans="12:19" x14ac:dyDescent="0.25">
      <c r="L6058" t="str">
        <f t="shared" si="348"/>
        <v/>
      </c>
      <c r="M6058" t="str">
        <f t="shared" si="349"/>
        <v/>
      </c>
    </row>
    <row r="6059" spans="12:19" x14ac:dyDescent="0.25">
      <c r="L6059" t="str">
        <f t="shared" si="348"/>
        <v/>
      </c>
      <c r="M6059" t="str">
        <f t="shared" si="349"/>
        <v/>
      </c>
      <c r="N6059" t="e">
        <f t="array" ref="N6059:P6061">MINVERSE(N6055:P6057)</f>
        <v>#VALUE!</v>
      </c>
      <c r="O6059" t="e">
        <v>#VALUE!</v>
      </c>
      <c r="P6059" t="e">
        <v>#VALUE!</v>
      </c>
      <c r="R6059" t="e">
        <f t="array" ref="R6059:R6061">MMULT(N6059:P6061,R6055:R6057)</f>
        <v>#VALUE!</v>
      </c>
      <c r="S6059" t="s">
        <v>35</v>
      </c>
    </row>
    <row r="6060" spans="12:19" x14ac:dyDescent="0.25">
      <c r="L6060" t="str">
        <f t="shared" si="348"/>
        <v/>
      </c>
      <c r="M6060" t="str">
        <f t="shared" si="349"/>
        <v/>
      </c>
      <c r="N6060" t="e">
        <v>#VALUE!</v>
      </c>
      <c r="O6060" t="e">
        <v>#VALUE!</v>
      </c>
      <c r="P6060" t="e">
        <v>#VALUE!</v>
      </c>
      <c r="R6060" t="e">
        <v>#VALUE!</v>
      </c>
      <c r="S6060" t="s">
        <v>35</v>
      </c>
    </row>
    <row r="6061" spans="12:19" x14ac:dyDescent="0.25">
      <c r="L6061" t="str">
        <f t="shared" si="348"/>
        <v/>
      </c>
      <c r="M6061" t="str">
        <f t="shared" si="349"/>
        <v/>
      </c>
      <c r="N6061" t="e">
        <v>#VALUE!</v>
      </c>
      <c r="O6061" t="e">
        <v>#VALUE!</v>
      </c>
      <c r="P6061" t="e">
        <v>#VALUE!</v>
      </c>
      <c r="R6061" t="e">
        <v>#VALUE!</v>
      </c>
      <c r="S6061" t="s">
        <v>35</v>
      </c>
    </row>
    <row r="6062" spans="12:19" x14ac:dyDescent="0.25">
      <c r="L6062" t="str">
        <f t="shared" si="348"/>
        <v/>
      </c>
      <c r="M6062" t="str">
        <f t="shared" si="349"/>
        <v/>
      </c>
    </row>
    <row r="6063" spans="12:19" x14ac:dyDescent="0.25">
      <c r="L6063" t="str">
        <f t="shared" si="348"/>
        <v/>
      </c>
      <c r="M6063" t="str">
        <f t="shared" si="349"/>
        <v/>
      </c>
    </row>
    <row r="6064" spans="12:19" x14ac:dyDescent="0.25">
      <c r="L6064" t="str">
        <f t="shared" si="348"/>
        <v/>
      </c>
      <c r="M6064" t="str">
        <f t="shared" si="349"/>
        <v/>
      </c>
      <c r="N6064" t="s">
        <v>32</v>
      </c>
      <c r="O6064" t="s">
        <v>33</v>
      </c>
      <c r="P6064" t="s">
        <v>34</v>
      </c>
    </row>
    <row r="6065" spans="12:19" x14ac:dyDescent="0.25">
      <c r="L6065" t="str">
        <f t="shared" si="348"/>
        <v/>
      </c>
      <c r="M6065" t="str">
        <f t="shared" si="349"/>
        <v/>
      </c>
      <c r="N6065" t="e">
        <f>COS(RADIANS(M6065))</f>
        <v>#VALUE!</v>
      </c>
      <c r="O6065" t="str">
        <f>IFERROR(-COS(RADIANS(DEGREES(ASIN(((SIN(RADIANS(M6065)))*$C$26)/(SQRT((((SIN(RADIANS(M6065)))*$C$26)^2)+(($C$22-$C$25-(((SIN(RADIANS(90-M6065)))*$C$26))-$C$23)^2))))))),"")</f>
        <v/>
      </c>
      <c r="P6065" t="e">
        <f>N6065</f>
        <v>#VALUE!</v>
      </c>
      <c r="R6065">
        <v>0</v>
      </c>
    </row>
    <row r="6066" spans="12:19" x14ac:dyDescent="0.25">
      <c r="L6066" t="str">
        <f t="shared" si="348"/>
        <v/>
      </c>
      <c r="M6066" t="str">
        <f t="shared" si="349"/>
        <v/>
      </c>
      <c r="N6066" t="e">
        <f>SIN(RADIANS(M6065))</f>
        <v>#VALUE!</v>
      </c>
      <c r="O6066" t="e">
        <f>SIN(RADIANS(DEGREES(ASIN(((SIN(RADIANS(M6065)))*$C$26)/(SQRT((((SIN(RADIANS(M6065)))*$C$26)^2)+(($C$22-$C$25-(((SIN(RADIANS(90-M6065)))*$C$26))-$C$23)^2)))))))</f>
        <v>#VALUE!</v>
      </c>
      <c r="P6066" t="e">
        <f>N6066</f>
        <v>#VALUE!</v>
      </c>
      <c r="R6066">
        <f>$C$6</f>
        <v>1333.5</v>
      </c>
    </row>
    <row r="6067" spans="12:19" x14ac:dyDescent="0.25">
      <c r="L6067" t="str">
        <f t="shared" si="348"/>
        <v/>
      </c>
      <c r="M6067" t="str">
        <f t="shared" si="349"/>
        <v/>
      </c>
      <c r="N6067">
        <v>0</v>
      </c>
      <c r="O6067" t="e">
        <f>$C$23*O6066</f>
        <v>#VALUE!</v>
      </c>
      <c r="P6067" t="e">
        <f>$C$22*P6066</f>
        <v>#VALUE!</v>
      </c>
      <c r="R6067">
        <f>$C$20*$C$6</f>
        <v>25325.832000000002</v>
      </c>
    </row>
    <row r="6068" spans="12:19" x14ac:dyDescent="0.25">
      <c r="L6068" t="str">
        <f t="shared" si="348"/>
        <v/>
      </c>
      <c r="M6068" t="str">
        <f t="shared" si="349"/>
        <v/>
      </c>
    </row>
    <row r="6069" spans="12:19" x14ac:dyDescent="0.25">
      <c r="L6069" t="str">
        <f t="shared" si="348"/>
        <v/>
      </c>
      <c r="M6069" t="str">
        <f t="shared" si="349"/>
        <v/>
      </c>
      <c r="N6069" t="e">
        <f t="array" ref="N6069:P6071">MINVERSE(N6065:P6067)</f>
        <v>#VALUE!</v>
      </c>
      <c r="O6069" t="e">
        <v>#VALUE!</v>
      </c>
      <c r="P6069" t="e">
        <v>#VALUE!</v>
      </c>
      <c r="R6069" t="e">
        <f t="array" ref="R6069:R6071">MMULT(N6069:P6071,R6065:R6067)</f>
        <v>#VALUE!</v>
      </c>
      <c r="S6069" t="s">
        <v>35</v>
      </c>
    </row>
    <row r="6070" spans="12:19" x14ac:dyDescent="0.25">
      <c r="L6070" t="str">
        <f t="shared" si="348"/>
        <v/>
      </c>
      <c r="M6070" t="str">
        <f t="shared" si="349"/>
        <v/>
      </c>
      <c r="N6070" t="e">
        <v>#VALUE!</v>
      </c>
      <c r="O6070" t="e">
        <v>#VALUE!</v>
      </c>
      <c r="P6070" t="e">
        <v>#VALUE!</v>
      </c>
      <c r="R6070" t="e">
        <v>#VALUE!</v>
      </c>
      <c r="S6070" t="s">
        <v>35</v>
      </c>
    </row>
    <row r="6071" spans="12:19" x14ac:dyDescent="0.25">
      <c r="L6071" t="str">
        <f t="shared" si="348"/>
        <v/>
      </c>
      <c r="M6071" t="str">
        <f t="shared" si="349"/>
        <v/>
      </c>
      <c r="N6071" t="e">
        <v>#VALUE!</v>
      </c>
      <c r="O6071" t="e">
        <v>#VALUE!</v>
      </c>
      <c r="P6071" t="e">
        <v>#VALUE!</v>
      </c>
      <c r="R6071" t="e">
        <v>#VALUE!</v>
      </c>
      <c r="S6071" t="s">
        <v>35</v>
      </c>
    </row>
    <row r="6072" spans="12:19" x14ac:dyDescent="0.25">
      <c r="L6072" t="str">
        <f t="shared" si="348"/>
        <v/>
      </c>
      <c r="M6072" t="str">
        <f t="shared" si="349"/>
        <v/>
      </c>
    </row>
    <row r="6073" spans="12:19" x14ac:dyDescent="0.25">
      <c r="L6073" t="str">
        <f t="shared" si="348"/>
        <v/>
      </c>
      <c r="M6073" t="str">
        <f t="shared" si="349"/>
        <v/>
      </c>
    </row>
    <row r="6074" spans="12:19" x14ac:dyDescent="0.25">
      <c r="L6074" t="str">
        <f t="shared" si="348"/>
        <v/>
      </c>
      <c r="M6074" t="str">
        <f t="shared" si="349"/>
        <v/>
      </c>
      <c r="N6074" t="s">
        <v>32</v>
      </c>
      <c r="O6074" t="s">
        <v>33</v>
      </c>
      <c r="P6074" t="s">
        <v>34</v>
      </c>
    </row>
    <row r="6075" spans="12:19" x14ac:dyDescent="0.25">
      <c r="L6075" t="str">
        <f t="shared" si="348"/>
        <v/>
      </c>
      <c r="M6075" t="str">
        <f t="shared" si="349"/>
        <v/>
      </c>
      <c r="N6075" t="e">
        <f>COS(RADIANS(M6075))</f>
        <v>#VALUE!</v>
      </c>
      <c r="O6075" t="str">
        <f>IFERROR(-COS(RADIANS(DEGREES(ASIN(((SIN(RADIANS(M6075)))*$C$26)/(SQRT((((SIN(RADIANS(M6075)))*$C$26)^2)+(($C$22-$C$25-(((SIN(RADIANS(90-M6075)))*$C$26))-$C$23)^2))))))),"")</f>
        <v/>
      </c>
      <c r="P6075" t="e">
        <f>N6075</f>
        <v>#VALUE!</v>
      </c>
      <c r="R6075">
        <v>0</v>
      </c>
    </row>
    <row r="6076" spans="12:19" x14ac:dyDescent="0.25">
      <c r="L6076" t="str">
        <f t="shared" si="348"/>
        <v/>
      </c>
      <c r="M6076" t="str">
        <f t="shared" si="349"/>
        <v/>
      </c>
      <c r="N6076" t="e">
        <f>SIN(RADIANS(M6075))</f>
        <v>#VALUE!</v>
      </c>
      <c r="O6076" t="e">
        <f>SIN(RADIANS(DEGREES(ASIN(((SIN(RADIANS(M6075)))*$C$26)/(SQRT((((SIN(RADIANS(M6075)))*$C$26)^2)+(($C$22-$C$25-(((SIN(RADIANS(90-M6075)))*$C$26))-$C$23)^2)))))))</f>
        <v>#VALUE!</v>
      </c>
      <c r="P6076" t="e">
        <f>N6076</f>
        <v>#VALUE!</v>
      </c>
      <c r="R6076">
        <f>$C$6</f>
        <v>1333.5</v>
      </c>
    </row>
    <row r="6077" spans="12:19" x14ac:dyDescent="0.25">
      <c r="L6077" t="str">
        <f t="shared" si="348"/>
        <v/>
      </c>
      <c r="M6077" t="str">
        <f t="shared" si="349"/>
        <v/>
      </c>
      <c r="N6077">
        <v>0</v>
      </c>
      <c r="O6077" t="e">
        <f>$C$23*O6076</f>
        <v>#VALUE!</v>
      </c>
      <c r="P6077" t="e">
        <f>$C$22*P6076</f>
        <v>#VALUE!</v>
      </c>
      <c r="R6077">
        <f>$C$20*$C$6</f>
        <v>25325.832000000002</v>
      </c>
    </row>
    <row r="6078" spans="12:19" x14ac:dyDescent="0.25">
      <c r="L6078" t="str">
        <f t="shared" si="348"/>
        <v/>
      </c>
      <c r="M6078" t="str">
        <f t="shared" si="349"/>
        <v/>
      </c>
    </row>
    <row r="6079" spans="12:19" x14ac:dyDescent="0.25">
      <c r="L6079" t="str">
        <f t="shared" si="348"/>
        <v/>
      </c>
      <c r="M6079" t="str">
        <f t="shared" si="349"/>
        <v/>
      </c>
      <c r="N6079" t="e">
        <f t="array" ref="N6079:P6081">MINVERSE(N6075:P6077)</f>
        <v>#VALUE!</v>
      </c>
      <c r="O6079" t="e">
        <v>#VALUE!</v>
      </c>
      <c r="P6079" t="e">
        <v>#VALUE!</v>
      </c>
      <c r="R6079" t="e">
        <f t="array" ref="R6079:R6081">MMULT(N6079:P6081,R6075:R6077)</f>
        <v>#VALUE!</v>
      </c>
      <c r="S6079" t="s">
        <v>35</v>
      </c>
    </row>
    <row r="6080" spans="12:19" x14ac:dyDescent="0.25">
      <c r="L6080" t="str">
        <f t="shared" si="348"/>
        <v/>
      </c>
      <c r="M6080" t="str">
        <f t="shared" si="349"/>
        <v/>
      </c>
      <c r="N6080" t="e">
        <v>#VALUE!</v>
      </c>
      <c r="O6080" t="e">
        <v>#VALUE!</v>
      </c>
      <c r="P6080" t="e">
        <v>#VALUE!</v>
      </c>
      <c r="R6080" t="e">
        <v>#VALUE!</v>
      </c>
      <c r="S6080" t="s">
        <v>35</v>
      </c>
    </row>
    <row r="6081" spans="12:19" x14ac:dyDescent="0.25">
      <c r="L6081" t="str">
        <f t="shared" si="348"/>
        <v/>
      </c>
      <c r="M6081" t="str">
        <f t="shared" si="349"/>
        <v/>
      </c>
      <c r="N6081" t="e">
        <v>#VALUE!</v>
      </c>
      <c r="O6081" t="e">
        <v>#VALUE!</v>
      </c>
      <c r="P6081" t="e">
        <v>#VALUE!</v>
      </c>
      <c r="R6081" t="e">
        <v>#VALUE!</v>
      </c>
      <c r="S6081" t="s">
        <v>35</v>
      </c>
    </row>
    <row r="6082" spans="12:19" x14ac:dyDescent="0.25">
      <c r="L6082" t="str">
        <f t="shared" si="348"/>
        <v/>
      </c>
      <c r="M6082" t="str">
        <f t="shared" si="349"/>
        <v/>
      </c>
    </row>
    <row r="6083" spans="12:19" x14ac:dyDescent="0.25">
      <c r="L6083" t="str">
        <f t="shared" si="348"/>
        <v/>
      </c>
      <c r="M6083" t="str">
        <f t="shared" si="349"/>
        <v/>
      </c>
    </row>
    <row r="6084" spans="12:19" x14ac:dyDescent="0.25">
      <c r="L6084" t="str">
        <f t="shared" si="348"/>
        <v/>
      </c>
      <c r="M6084" t="str">
        <f t="shared" si="349"/>
        <v/>
      </c>
      <c r="N6084" t="s">
        <v>32</v>
      </c>
      <c r="O6084" t="s">
        <v>33</v>
      </c>
      <c r="P6084" t="s">
        <v>34</v>
      </c>
    </row>
    <row r="6085" spans="12:19" x14ac:dyDescent="0.25">
      <c r="L6085" t="str">
        <f t="shared" si="348"/>
        <v/>
      </c>
      <c r="M6085" t="str">
        <f t="shared" si="349"/>
        <v/>
      </c>
      <c r="N6085" t="e">
        <f>COS(RADIANS(M6085))</f>
        <v>#VALUE!</v>
      </c>
      <c r="O6085" t="str">
        <f>IFERROR(-COS(RADIANS(DEGREES(ASIN(((SIN(RADIANS(M6085)))*$C$26)/(SQRT((((SIN(RADIANS(M6085)))*$C$26)^2)+(($C$22-$C$25-(((SIN(RADIANS(90-M6085)))*$C$26))-$C$23)^2))))))),"")</f>
        <v/>
      </c>
      <c r="P6085" t="e">
        <f>N6085</f>
        <v>#VALUE!</v>
      </c>
      <c r="R6085">
        <v>0</v>
      </c>
    </row>
    <row r="6086" spans="12:19" x14ac:dyDescent="0.25">
      <c r="L6086" t="str">
        <f t="shared" si="348"/>
        <v/>
      </c>
      <c r="M6086" t="str">
        <f t="shared" si="349"/>
        <v/>
      </c>
      <c r="N6086" t="e">
        <f>SIN(RADIANS(M6085))</f>
        <v>#VALUE!</v>
      </c>
      <c r="O6086" t="e">
        <f>SIN(RADIANS(DEGREES(ASIN(((SIN(RADIANS(M6085)))*$C$26)/(SQRT((((SIN(RADIANS(M6085)))*$C$26)^2)+(($C$22-$C$25-(((SIN(RADIANS(90-M6085)))*$C$26))-$C$23)^2)))))))</f>
        <v>#VALUE!</v>
      </c>
      <c r="P6086" t="e">
        <f>N6086</f>
        <v>#VALUE!</v>
      </c>
      <c r="R6086">
        <f>$C$6</f>
        <v>1333.5</v>
      </c>
    </row>
    <row r="6087" spans="12:19" x14ac:dyDescent="0.25">
      <c r="L6087" t="str">
        <f t="shared" si="348"/>
        <v/>
      </c>
      <c r="M6087" t="str">
        <f t="shared" si="349"/>
        <v/>
      </c>
      <c r="N6087">
        <v>0</v>
      </c>
      <c r="O6087" t="e">
        <f>$C$23*O6086</f>
        <v>#VALUE!</v>
      </c>
      <c r="P6087" t="e">
        <f>$C$22*P6086</f>
        <v>#VALUE!</v>
      </c>
      <c r="R6087">
        <f>$C$20*$C$6</f>
        <v>25325.832000000002</v>
      </c>
    </row>
    <row r="6088" spans="12:19" x14ac:dyDescent="0.25">
      <c r="L6088" t="str">
        <f t="shared" si="348"/>
        <v/>
      </c>
      <c r="M6088" t="str">
        <f t="shared" si="349"/>
        <v/>
      </c>
    </row>
    <row r="6089" spans="12:19" x14ac:dyDescent="0.25">
      <c r="L6089" t="str">
        <f t="shared" si="348"/>
        <v/>
      </c>
      <c r="M6089" t="str">
        <f t="shared" si="349"/>
        <v/>
      </c>
      <c r="N6089" t="e">
        <f t="array" ref="N6089:P6091">MINVERSE(N6085:P6087)</f>
        <v>#VALUE!</v>
      </c>
      <c r="O6089" t="e">
        <v>#VALUE!</v>
      </c>
      <c r="P6089" t="e">
        <v>#VALUE!</v>
      </c>
      <c r="R6089" t="e">
        <f t="array" ref="R6089:R6091">MMULT(N6089:P6091,R6085:R6087)</f>
        <v>#VALUE!</v>
      </c>
      <c r="S6089" t="s">
        <v>35</v>
      </c>
    </row>
    <row r="6090" spans="12:19" x14ac:dyDescent="0.25">
      <c r="L6090" t="str">
        <f t="shared" si="348"/>
        <v/>
      </c>
      <c r="M6090" t="str">
        <f t="shared" si="349"/>
        <v/>
      </c>
      <c r="N6090" t="e">
        <v>#VALUE!</v>
      </c>
      <c r="O6090" t="e">
        <v>#VALUE!</v>
      </c>
      <c r="P6090" t="e">
        <v>#VALUE!</v>
      </c>
      <c r="R6090" t="e">
        <v>#VALUE!</v>
      </c>
      <c r="S6090" t="s">
        <v>35</v>
      </c>
    </row>
    <row r="6091" spans="12:19" x14ac:dyDescent="0.25">
      <c r="L6091" t="str">
        <f t="shared" si="348"/>
        <v/>
      </c>
      <c r="M6091" t="str">
        <f t="shared" si="349"/>
        <v/>
      </c>
      <c r="N6091" t="e">
        <v>#VALUE!</v>
      </c>
      <c r="O6091" t="e">
        <v>#VALUE!</v>
      </c>
      <c r="P6091" t="e">
        <v>#VALUE!</v>
      </c>
      <c r="R6091" t="e">
        <v>#VALUE!</v>
      </c>
      <c r="S6091" t="s">
        <v>35</v>
      </c>
    </row>
    <row r="6092" spans="12:19" x14ac:dyDescent="0.25">
      <c r="L6092" t="str">
        <f t="shared" ref="L6092:L6155" si="350">IF(M6092="","",L6082+1)</f>
        <v/>
      </c>
      <c r="M6092" t="str">
        <f t="shared" si="349"/>
        <v/>
      </c>
    </row>
    <row r="6093" spans="12:19" x14ac:dyDescent="0.25">
      <c r="L6093" t="str">
        <f t="shared" si="350"/>
        <v/>
      </c>
      <c r="M6093" t="str">
        <f t="shared" si="349"/>
        <v/>
      </c>
    </row>
    <row r="6094" spans="12:19" x14ac:dyDescent="0.25">
      <c r="L6094" t="str">
        <f t="shared" si="350"/>
        <v/>
      </c>
      <c r="M6094" t="str">
        <f t="shared" si="349"/>
        <v/>
      </c>
      <c r="N6094" t="s">
        <v>32</v>
      </c>
      <c r="O6094" t="s">
        <v>33</v>
      </c>
      <c r="P6094" t="s">
        <v>34</v>
      </c>
    </row>
    <row r="6095" spans="12:19" x14ac:dyDescent="0.25">
      <c r="L6095" t="str">
        <f t="shared" si="350"/>
        <v/>
      </c>
      <c r="M6095" t="str">
        <f t="shared" si="349"/>
        <v/>
      </c>
      <c r="N6095" t="e">
        <f>COS(RADIANS(M6095))</f>
        <v>#VALUE!</v>
      </c>
      <c r="O6095" t="str">
        <f>IFERROR(-COS(RADIANS(DEGREES(ASIN(((SIN(RADIANS(M6095)))*$C$26)/(SQRT((((SIN(RADIANS(M6095)))*$C$26)^2)+(($C$22-$C$25-(((SIN(RADIANS(90-M6095)))*$C$26))-$C$23)^2))))))),"")</f>
        <v/>
      </c>
      <c r="P6095" t="e">
        <f>N6095</f>
        <v>#VALUE!</v>
      </c>
      <c r="R6095">
        <v>0</v>
      </c>
    </row>
    <row r="6096" spans="12:19" x14ac:dyDescent="0.25">
      <c r="L6096" t="str">
        <f t="shared" si="350"/>
        <v/>
      </c>
      <c r="M6096" t="str">
        <f t="shared" si="349"/>
        <v/>
      </c>
      <c r="N6096" t="e">
        <f>SIN(RADIANS(M6095))</f>
        <v>#VALUE!</v>
      </c>
      <c r="O6096" t="e">
        <f>SIN(RADIANS(DEGREES(ASIN(((SIN(RADIANS(M6095)))*$C$26)/(SQRT((((SIN(RADIANS(M6095)))*$C$26)^2)+(($C$22-$C$25-(((SIN(RADIANS(90-M6095)))*$C$26))-$C$23)^2)))))))</f>
        <v>#VALUE!</v>
      </c>
      <c r="P6096" t="e">
        <f>N6096</f>
        <v>#VALUE!</v>
      </c>
      <c r="R6096">
        <f>$C$6</f>
        <v>1333.5</v>
      </c>
    </row>
    <row r="6097" spans="12:19" x14ac:dyDescent="0.25">
      <c r="L6097" t="str">
        <f t="shared" si="350"/>
        <v/>
      </c>
      <c r="M6097" t="str">
        <f t="shared" si="349"/>
        <v/>
      </c>
      <c r="N6097">
        <v>0</v>
      </c>
      <c r="O6097" t="e">
        <f>$C$23*O6096</f>
        <v>#VALUE!</v>
      </c>
      <c r="P6097" t="e">
        <f>$C$22*P6096</f>
        <v>#VALUE!</v>
      </c>
      <c r="R6097">
        <f>$C$20*$C$6</f>
        <v>25325.832000000002</v>
      </c>
    </row>
    <row r="6098" spans="12:19" x14ac:dyDescent="0.25">
      <c r="L6098" t="str">
        <f t="shared" si="350"/>
        <v/>
      </c>
      <c r="M6098" t="str">
        <f t="shared" si="349"/>
        <v/>
      </c>
    </row>
    <row r="6099" spans="12:19" x14ac:dyDescent="0.25">
      <c r="L6099" t="str">
        <f t="shared" si="350"/>
        <v/>
      </c>
      <c r="M6099" t="str">
        <f t="shared" si="349"/>
        <v/>
      </c>
      <c r="N6099" t="e">
        <f t="array" ref="N6099:P6101">MINVERSE(N6095:P6097)</f>
        <v>#VALUE!</v>
      </c>
      <c r="O6099" t="e">
        <v>#VALUE!</v>
      </c>
      <c r="P6099" t="e">
        <v>#VALUE!</v>
      </c>
      <c r="R6099" t="e">
        <f t="array" ref="R6099:R6101">MMULT(N6099:P6101,R6095:R6097)</f>
        <v>#VALUE!</v>
      </c>
      <c r="S6099" t="s">
        <v>35</v>
      </c>
    </row>
    <row r="6100" spans="12:19" x14ac:dyDescent="0.25">
      <c r="L6100" t="str">
        <f t="shared" si="350"/>
        <v/>
      </c>
      <c r="M6100" t="str">
        <f t="shared" si="349"/>
        <v/>
      </c>
      <c r="N6100" t="e">
        <v>#VALUE!</v>
      </c>
      <c r="O6100" t="e">
        <v>#VALUE!</v>
      </c>
      <c r="P6100" t="e">
        <v>#VALUE!</v>
      </c>
      <c r="R6100" t="e">
        <v>#VALUE!</v>
      </c>
      <c r="S6100" t="s">
        <v>35</v>
      </c>
    </row>
    <row r="6101" spans="12:19" x14ac:dyDescent="0.25">
      <c r="L6101" t="str">
        <f t="shared" si="350"/>
        <v/>
      </c>
      <c r="M6101" t="str">
        <f t="shared" si="349"/>
        <v/>
      </c>
      <c r="N6101" t="e">
        <v>#VALUE!</v>
      </c>
      <c r="O6101" t="e">
        <v>#VALUE!</v>
      </c>
      <c r="P6101" t="e">
        <v>#VALUE!</v>
      </c>
      <c r="R6101" t="e">
        <v>#VALUE!</v>
      </c>
      <c r="S6101" t="s">
        <v>35</v>
      </c>
    </row>
    <row r="6102" spans="12:19" x14ac:dyDescent="0.25">
      <c r="L6102" t="str">
        <f t="shared" si="350"/>
        <v/>
      </c>
      <c r="M6102" t="str">
        <f t="shared" si="349"/>
        <v/>
      </c>
    </row>
    <row r="6103" spans="12:19" x14ac:dyDescent="0.25">
      <c r="L6103" t="str">
        <f t="shared" si="350"/>
        <v/>
      </c>
      <c r="M6103" t="str">
        <f t="shared" si="349"/>
        <v/>
      </c>
    </row>
    <row r="6104" spans="12:19" x14ac:dyDescent="0.25">
      <c r="L6104" t="str">
        <f t="shared" si="350"/>
        <v/>
      </c>
      <c r="M6104" t="str">
        <f t="shared" si="349"/>
        <v/>
      </c>
      <c r="N6104" t="s">
        <v>32</v>
      </c>
      <c r="O6104" t="s">
        <v>33</v>
      </c>
      <c r="P6104" t="s">
        <v>34</v>
      </c>
    </row>
    <row r="6105" spans="12:19" x14ac:dyDescent="0.25">
      <c r="L6105" t="str">
        <f t="shared" si="350"/>
        <v/>
      </c>
      <c r="M6105" t="str">
        <f t="shared" si="349"/>
        <v/>
      </c>
      <c r="N6105" t="e">
        <f>COS(RADIANS(M6105))</f>
        <v>#VALUE!</v>
      </c>
      <c r="O6105" t="str">
        <f>IFERROR(-COS(RADIANS(DEGREES(ASIN(((SIN(RADIANS(M6105)))*$C$26)/(SQRT((((SIN(RADIANS(M6105)))*$C$26)^2)+(($C$22-$C$25-(((SIN(RADIANS(90-M6105)))*$C$26))-$C$23)^2))))))),"")</f>
        <v/>
      </c>
      <c r="P6105" t="e">
        <f>N6105</f>
        <v>#VALUE!</v>
      </c>
      <c r="R6105">
        <v>0</v>
      </c>
    </row>
    <row r="6106" spans="12:19" x14ac:dyDescent="0.25">
      <c r="L6106" t="str">
        <f t="shared" si="350"/>
        <v/>
      </c>
      <c r="M6106" t="str">
        <f t="shared" si="349"/>
        <v/>
      </c>
      <c r="N6106" t="e">
        <f>SIN(RADIANS(M6105))</f>
        <v>#VALUE!</v>
      </c>
      <c r="O6106" t="e">
        <f>SIN(RADIANS(DEGREES(ASIN(((SIN(RADIANS(M6105)))*$C$26)/(SQRT((((SIN(RADIANS(M6105)))*$C$26)^2)+(($C$22-$C$25-(((SIN(RADIANS(90-M6105)))*$C$26))-$C$23)^2)))))))</f>
        <v>#VALUE!</v>
      </c>
      <c r="P6106" t="e">
        <f>N6106</f>
        <v>#VALUE!</v>
      </c>
      <c r="R6106">
        <f>$C$6</f>
        <v>1333.5</v>
      </c>
    </row>
    <row r="6107" spans="12:19" x14ac:dyDescent="0.25">
      <c r="L6107" t="str">
        <f t="shared" si="350"/>
        <v/>
      </c>
      <c r="M6107" t="str">
        <f t="shared" si="349"/>
        <v/>
      </c>
      <c r="N6107">
        <v>0</v>
      </c>
      <c r="O6107" t="e">
        <f>$C$23*O6106</f>
        <v>#VALUE!</v>
      </c>
      <c r="P6107" t="e">
        <f>$C$22*P6106</f>
        <v>#VALUE!</v>
      </c>
      <c r="R6107">
        <f>$C$20*$C$6</f>
        <v>25325.832000000002</v>
      </c>
    </row>
    <row r="6108" spans="12:19" x14ac:dyDescent="0.25">
      <c r="L6108" t="str">
        <f t="shared" si="350"/>
        <v/>
      </c>
      <c r="M6108" t="str">
        <f t="shared" si="349"/>
        <v/>
      </c>
    </row>
    <row r="6109" spans="12:19" x14ac:dyDescent="0.25">
      <c r="L6109" t="str">
        <f t="shared" si="350"/>
        <v/>
      </c>
      <c r="M6109" t="str">
        <f t="shared" si="349"/>
        <v/>
      </c>
      <c r="N6109" t="e">
        <f t="array" ref="N6109:P6111">MINVERSE(N6105:P6107)</f>
        <v>#VALUE!</v>
      </c>
      <c r="O6109" t="e">
        <v>#VALUE!</v>
      </c>
      <c r="P6109" t="e">
        <v>#VALUE!</v>
      </c>
      <c r="R6109" t="e">
        <f t="array" ref="R6109:R6111">MMULT(N6109:P6111,R6105:R6107)</f>
        <v>#VALUE!</v>
      </c>
      <c r="S6109" t="s">
        <v>35</v>
      </c>
    </row>
    <row r="6110" spans="12:19" x14ac:dyDescent="0.25">
      <c r="L6110" t="str">
        <f t="shared" si="350"/>
        <v/>
      </c>
      <c r="M6110" t="str">
        <f t="shared" si="349"/>
        <v/>
      </c>
      <c r="N6110" t="e">
        <v>#VALUE!</v>
      </c>
      <c r="O6110" t="e">
        <v>#VALUE!</v>
      </c>
      <c r="P6110" t="e">
        <v>#VALUE!</v>
      </c>
      <c r="R6110" t="e">
        <v>#VALUE!</v>
      </c>
      <c r="S6110" t="s">
        <v>35</v>
      </c>
    </row>
    <row r="6111" spans="12:19" x14ac:dyDescent="0.25">
      <c r="L6111" t="str">
        <f t="shared" si="350"/>
        <v/>
      </c>
      <c r="M6111" t="str">
        <f t="shared" si="349"/>
        <v/>
      </c>
      <c r="N6111" t="e">
        <v>#VALUE!</v>
      </c>
      <c r="O6111" t="e">
        <v>#VALUE!</v>
      </c>
      <c r="P6111" t="e">
        <v>#VALUE!</v>
      </c>
      <c r="R6111" t="e">
        <v>#VALUE!</v>
      </c>
      <c r="S6111" t="s">
        <v>35</v>
      </c>
    </row>
    <row r="6112" spans="12:19" x14ac:dyDescent="0.25">
      <c r="L6112" t="str">
        <f t="shared" si="350"/>
        <v/>
      </c>
      <c r="M6112" t="str">
        <f t="shared" si="349"/>
        <v/>
      </c>
    </row>
    <row r="6113" spans="12:19" x14ac:dyDescent="0.25">
      <c r="L6113" t="str">
        <f t="shared" si="350"/>
        <v/>
      </c>
      <c r="M6113" t="str">
        <f t="shared" si="349"/>
        <v/>
      </c>
    </row>
    <row r="6114" spans="12:19" x14ac:dyDescent="0.25">
      <c r="L6114" t="str">
        <f t="shared" si="350"/>
        <v/>
      </c>
      <c r="M6114" t="str">
        <f t="shared" si="349"/>
        <v/>
      </c>
      <c r="N6114" t="s">
        <v>32</v>
      </c>
      <c r="O6114" t="s">
        <v>33</v>
      </c>
      <c r="P6114" t="s">
        <v>34</v>
      </c>
    </row>
    <row r="6115" spans="12:19" x14ac:dyDescent="0.25">
      <c r="L6115" t="str">
        <f t="shared" si="350"/>
        <v/>
      </c>
      <c r="M6115" t="str">
        <f t="shared" ref="M6115:M6178" si="351">IF(M6105="","",IF(((M6105+$O$61)&gt;=$O$49+($O$61/2)),"",(M6105+$O$61)))</f>
        <v/>
      </c>
      <c r="N6115" t="e">
        <f>COS(RADIANS(M6115))</f>
        <v>#VALUE!</v>
      </c>
      <c r="O6115" t="str">
        <f>IFERROR(-COS(RADIANS(DEGREES(ASIN(((SIN(RADIANS(M6115)))*$C$26)/(SQRT((((SIN(RADIANS(M6115)))*$C$26)^2)+(($C$22-$C$25-(((SIN(RADIANS(90-M6115)))*$C$26))-$C$23)^2))))))),"")</f>
        <v/>
      </c>
      <c r="P6115" t="e">
        <f>N6115</f>
        <v>#VALUE!</v>
      </c>
      <c r="R6115">
        <v>0</v>
      </c>
    </row>
    <row r="6116" spans="12:19" x14ac:dyDescent="0.25">
      <c r="L6116" t="str">
        <f t="shared" si="350"/>
        <v/>
      </c>
      <c r="M6116" t="str">
        <f t="shared" si="351"/>
        <v/>
      </c>
      <c r="N6116" t="e">
        <f>SIN(RADIANS(M6115))</f>
        <v>#VALUE!</v>
      </c>
      <c r="O6116" t="e">
        <f>SIN(RADIANS(DEGREES(ASIN(((SIN(RADIANS(M6115)))*$C$26)/(SQRT((((SIN(RADIANS(M6115)))*$C$26)^2)+(($C$22-$C$25-(((SIN(RADIANS(90-M6115)))*$C$26))-$C$23)^2)))))))</f>
        <v>#VALUE!</v>
      </c>
      <c r="P6116" t="e">
        <f>N6116</f>
        <v>#VALUE!</v>
      </c>
      <c r="R6116">
        <f>$C$6</f>
        <v>1333.5</v>
      </c>
    </row>
    <row r="6117" spans="12:19" x14ac:dyDescent="0.25">
      <c r="L6117" t="str">
        <f t="shared" si="350"/>
        <v/>
      </c>
      <c r="M6117" t="str">
        <f t="shared" si="351"/>
        <v/>
      </c>
      <c r="N6117">
        <v>0</v>
      </c>
      <c r="O6117" t="e">
        <f>$C$23*O6116</f>
        <v>#VALUE!</v>
      </c>
      <c r="P6117" t="e">
        <f>$C$22*P6116</f>
        <v>#VALUE!</v>
      </c>
      <c r="R6117">
        <f>$C$20*$C$6</f>
        <v>25325.832000000002</v>
      </c>
    </row>
    <row r="6118" spans="12:19" x14ac:dyDescent="0.25">
      <c r="L6118" t="str">
        <f t="shared" si="350"/>
        <v/>
      </c>
      <c r="M6118" t="str">
        <f t="shared" si="351"/>
        <v/>
      </c>
    </row>
    <row r="6119" spans="12:19" x14ac:dyDescent="0.25">
      <c r="L6119" t="str">
        <f t="shared" si="350"/>
        <v/>
      </c>
      <c r="M6119" t="str">
        <f t="shared" si="351"/>
        <v/>
      </c>
      <c r="N6119" t="e">
        <f t="array" ref="N6119:P6121">MINVERSE(N6115:P6117)</f>
        <v>#VALUE!</v>
      </c>
      <c r="O6119" t="e">
        <v>#VALUE!</v>
      </c>
      <c r="P6119" t="e">
        <v>#VALUE!</v>
      </c>
      <c r="R6119" t="e">
        <f t="array" ref="R6119:R6121">MMULT(N6119:P6121,R6115:R6117)</f>
        <v>#VALUE!</v>
      </c>
      <c r="S6119" t="s">
        <v>35</v>
      </c>
    </row>
    <row r="6120" spans="12:19" x14ac:dyDescent="0.25">
      <c r="L6120" t="str">
        <f t="shared" si="350"/>
        <v/>
      </c>
      <c r="M6120" t="str">
        <f t="shared" si="351"/>
        <v/>
      </c>
      <c r="N6120" t="e">
        <v>#VALUE!</v>
      </c>
      <c r="O6120" t="e">
        <v>#VALUE!</v>
      </c>
      <c r="P6120" t="e">
        <v>#VALUE!</v>
      </c>
      <c r="R6120" t="e">
        <v>#VALUE!</v>
      </c>
      <c r="S6120" t="s">
        <v>35</v>
      </c>
    </row>
    <row r="6121" spans="12:19" x14ac:dyDescent="0.25">
      <c r="L6121" t="str">
        <f t="shared" si="350"/>
        <v/>
      </c>
      <c r="M6121" t="str">
        <f t="shared" si="351"/>
        <v/>
      </c>
      <c r="N6121" t="e">
        <v>#VALUE!</v>
      </c>
      <c r="O6121" t="e">
        <v>#VALUE!</v>
      </c>
      <c r="P6121" t="e">
        <v>#VALUE!</v>
      </c>
      <c r="R6121" t="e">
        <v>#VALUE!</v>
      </c>
      <c r="S6121" t="s">
        <v>35</v>
      </c>
    </row>
    <row r="6122" spans="12:19" x14ac:dyDescent="0.25">
      <c r="L6122" t="str">
        <f t="shared" si="350"/>
        <v/>
      </c>
      <c r="M6122" t="str">
        <f t="shared" si="351"/>
        <v/>
      </c>
    </row>
    <row r="6123" spans="12:19" x14ac:dyDescent="0.25">
      <c r="L6123" t="str">
        <f t="shared" si="350"/>
        <v/>
      </c>
      <c r="M6123" t="str">
        <f t="shared" si="351"/>
        <v/>
      </c>
    </row>
    <row r="6124" spans="12:19" x14ac:dyDescent="0.25">
      <c r="L6124" t="str">
        <f t="shared" si="350"/>
        <v/>
      </c>
      <c r="M6124" t="str">
        <f t="shared" si="351"/>
        <v/>
      </c>
      <c r="N6124" t="s">
        <v>32</v>
      </c>
      <c r="O6124" t="s">
        <v>33</v>
      </c>
      <c r="P6124" t="s">
        <v>34</v>
      </c>
    </row>
    <row r="6125" spans="12:19" x14ac:dyDescent="0.25">
      <c r="L6125" t="str">
        <f t="shared" si="350"/>
        <v/>
      </c>
      <c r="M6125" t="str">
        <f t="shared" si="351"/>
        <v/>
      </c>
      <c r="N6125" t="e">
        <f>COS(RADIANS(M6125))</f>
        <v>#VALUE!</v>
      </c>
      <c r="O6125" t="str">
        <f>IFERROR(-COS(RADIANS(DEGREES(ASIN(((SIN(RADIANS(M6125)))*$C$26)/(SQRT((((SIN(RADIANS(M6125)))*$C$26)^2)+(($C$22-$C$25-(((SIN(RADIANS(90-M6125)))*$C$26))-$C$23)^2))))))),"")</f>
        <v/>
      </c>
      <c r="P6125" t="e">
        <f>N6125</f>
        <v>#VALUE!</v>
      </c>
      <c r="R6125">
        <v>0</v>
      </c>
    </row>
    <row r="6126" spans="12:19" x14ac:dyDescent="0.25">
      <c r="L6126" t="str">
        <f t="shared" si="350"/>
        <v/>
      </c>
      <c r="M6126" t="str">
        <f t="shared" si="351"/>
        <v/>
      </c>
      <c r="N6126" t="e">
        <f>SIN(RADIANS(M6125))</f>
        <v>#VALUE!</v>
      </c>
      <c r="O6126" t="e">
        <f>SIN(RADIANS(DEGREES(ASIN(((SIN(RADIANS(M6125)))*$C$26)/(SQRT((((SIN(RADIANS(M6125)))*$C$26)^2)+(($C$22-$C$25-(((SIN(RADIANS(90-M6125)))*$C$26))-$C$23)^2)))))))</f>
        <v>#VALUE!</v>
      </c>
      <c r="P6126" t="e">
        <f>N6126</f>
        <v>#VALUE!</v>
      </c>
      <c r="R6126">
        <f>$C$6</f>
        <v>1333.5</v>
      </c>
    </row>
    <row r="6127" spans="12:19" x14ac:dyDescent="0.25">
      <c r="L6127" t="str">
        <f t="shared" si="350"/>
        <v/>
      </c>
      <c r="M6127" t="str">
        <f t="shared" si="351"/>
        <v/>
      </c>
      <c r="N6127">
        <v>0</v>
      </c>
      <c r="O6127" t="e">
        <f>$C$23*O6126</f>
        <v>#VALUE!</v>
      </c>
      <c r="P6127" t="e">
        <f>$C$22*P6126</f>
        <v>#VALUE!</v>
      </c>
      <c r="R6127">
        <f>$C$20*$C$6</f>
        <v>25325.832000000002</v>
      </c>
    </row>
    <row r="6128" spans="12:19" x14ac:dyDescent="0.25">
      <c r="L6128" t="str">
        <f t="shared" si="350"/>
        <v/>
      </c>
      <c r="M6128" t="str">
        <f t="shared" si="351"/>
        <v/>
      </c>
    </row>
    <row r="6129" spans="12:19" x14ac:dyDescent="0.25">
      <c r="L6129" t="str">
        <f t="shared" si="350"/>
        <v/>
      </c>
      <c r="M6129" t="str">
        <f t="shared" si="351"/>
        <v/>
      </c>
      <c r="N6129" t="e">
        <f t="array" ref="N6129:P6131">MINVERSE(N6125:P6127)</f>
        <v>#VALUE!</v>
      </c>
      <c r="O6129" t="e">
        <v>#VALUE!</v>
      </c>
      <c r="P6129" t="e">
        <v>#VALUE!</v>
      </c>
      <c r="R6129" t="e">
        <f t="array" ref="R6129:R6131">MMULT(N6129:P6131,R6125:R6127)</f>
        <v>#VALUE!</v>
      </c>
      <c r="S6129" t="s">
        <v>35</v>
      </c>
    </row>
    <row r="6130" spans="12:19" x14ac:dyDescent="0.25">
      <c r="L6130" t="str">
        <f t="shared" si="350"/>
        <v/>
      </c>
      <c r="M6130" t="str">
        <f t="shared" si="351"/>
        <v/>
      </c>
      <c r="N6130" t="e">
        <v>#VALUE!</v>
      </c>
      <c r="O6130" t="e">
        <v>#VALUE!</v>
      </c>
      <c r="P6130" t="e">
        <v>#VALUE!</v>
      </c>
      <c r="R6130" t="e">
        <v>#VALUE!</v>
      </c>
      <c r="S6130" t="s">
        <v>35</v>
      </c>
    </row>
    <row r="6131" spans="12:19" x14ac:dyDescent="0.25">
      <c r="L6131" t="str">
        <f t="shared" si="350"/>
        <v/>
      </c>
      <c r="M6131" t="str">
        <f t="shared" si="351"/>
        <v/>
      </c>
      <c r="N6131" t="e">
        <v>#VALUE!</v>
      </c>
      <c r="O6131" t="e">
        <v>#VALUE!</v>
      </c>
      <c r="P6131" t="e">
        <v>#VALUE!</v>
      </c>
      <c r="R6131" t="e">
        <v>#VALUE!</v>
      </c>
      <c r="S6131" t="s">
        <v>35</v>
      </c>
    </row>
    <row r="6132" spans="12:19" x14ac:dyDescent="0.25">
      <c r="L6132" t="str">
        <f t="shared" si="350"/>
        <v/>
      </c>
      <c r="M6132" t="str">
        <f t="shared" si="351"/>
        <v/>
      </c>
    </row>
    <row r="6133" spans="12:19" x14ac:dyDescent="0.25">
      <c r="L6133" t="str">
        <f t="shared" si="350"/>
        <v/>
      </c>
      <c r="M6133" t="str">
        <f t="shared" si="351"/>
        <v/>
      </c>
    </row>
    <row r="6134" spans="12:19" x14ac:dyDescent="0.25">
      <c r="L6134" t="str">
        <f t="shared" si="350"/>
        <v/>
      </c>
      <c r="M6134" t="str">
        <f t="shared" si="351"/>
        <v/>
      </c>
      <c r="N6134" t="s">
        <v>32</v>
      </c>
      <c r="O6134" t="s">
        <v>33</v>
      </c>
      <c r="P6134" t="s">
        <v>34</v>
      </c>
    </row>
    <row r="6135" spans="12:19" x14ac:dyDescent="0.25">
      <c r="L6135" t="str">
        <f t="shared" si="350"/>
        <v/>
      </c>
      <c r="M6135" t="str">
        <f t="shared" si="351"/>
        <v/>
      </c>
      <c r="N6135" t="e">
        <f>COS(RADIANS(M6135))</f>
        <v>#VALUE!</v>
      </c>
      <c r="O6135" t="str">
        <f>IFERROR(-COS(RADIANS(DEGREES(ASIN(((SIN(RADIANS(M6135)))*$C$26)/(SQRT((((SIN(RADIANS(M6135)))*$C$26)^2)+(($C$22-$C$25-(((SIN(RADIANS(90-M6135)))*$C$26))-$C$23)^2))))))),"")</f>
        <v/>
      </c>
      <c r="P6135" t="e">
        <f>N6135</f>
        <v>#VALUE!</v>
      </c>
      <c r="R6135">
        <v>0</v>
      </c>
    </row>
    <row r="6136" spans="12:19" x14ac:dyDescent="0.25">
      <c r="L6136" t="str">
        <f t="shared" si="350"/>
        <v/>
      </c>
      <c r="M6136" t="str">
        <f t="shared" si="351"/>
        <v/>
      </c>
      <c r="N6136" t="e">
        <f>SIN(RADIANS(M6135))</f>
        <v>#VALUE!</v>
      </c>
      <c r="O6136" t="e">
        <f>SIN(RADIANS(DEGREES(ASIN(((SIN(RADIANS(M6135)))*$C$26)/(SQRT((((SIN(RADIANS(M6135)))*$C$26)^2)+(($C$22-$C$25-(((SIN(RADIANS(90-M6135)))*$C$26))-$C$23)^2)))))))</f>
        <v>#VALUE!</v>
      </c>
      <c r="P6136" t="e">
        <f>N6136</f>
        <v>#VALUE!</v>
      </c>
      <c r="R6136">
        <f>$C$6</f>
        <v>1333.5</v>
      </c>
    </row>
    <row r="6137" spans="12:19" x14ac:dyDescent="0.25">
      <c r="L6137" t="str">
        <f t="shared" si="350"/>
        <v/>
      </c>
      <c r="M6137" t="str">
        <f t="shared" si="351"/>
        <v/>
      </c>
      <c r="N6137">
        <v>0</v>
      </c>
      <c r="O6137" t="e">
        <f>$C$23*O6136</f>
        <v>#VALUE!</v>
      </c>
      <c r="P6137" t="e">
        <f>$C$22*P6136</f>
        <v>#VALUE!</v>
      </c>
      <c r="R6137">
        <f>$C$20*$C$6</f>
        <v>25325.832000000002</v>
      </c>
    </row>
    <row r="6138" spans="12:19" x14ac:dyDescent="0.25">
      <c r="L6138" t="str">
        <f t="shared" si="350"/>
        <v/>
      </c>
      <c r="M6138" t="str">
        <f t="shared" si="351"/>
        <v/>
      </c>
    </row>
    <row r="6139" spans="12:19" x14ac:dyDescent="0.25">
      <c r="L6139" t="str">
        <f t="shared" si="350"/>
        <v/>
      </c>
      <c r="M6139" t="str">
        <f t="shared" si="351"/>
        <v/>
      </c>
      <c r="N6139" t="e">
        <f t="array" ref="N6139:P6141">MINVERSE(N6135:P6137)</f>
        <v>#VALUE!</v>
      </c>
      <c r="O6139" t="e">
        <v>#VALUE!</v>
      </c>
      <c r="P6139" t="e">
        <v>#VALUE!</v>
      </c>
      <c r="R6139" t="e">
        <f t="array" ref="R6139:R6141">MMULT(N6139:P6141,R6135:R6137)</f>
        <v>#VALUE!</v>
      </c>
      <c r="S6139" t="s">
        <v>35</v>
      </c>
    </row>
    <row r="6140" spans="12:19" x14ac:dyDescent="0.25">
      <c r="L6140" t="str">
        <f t="shared" si="350"/>
        <v/>
      </c>
      <c r="M6140" t="str">
        <f t="shared" si="351"/>
        <v/>
      </c>
      <c r="N6140" t="e">
        <v>#VALUE!</v>
      </c>
      <c r="O6140" t="e">
        <v>#VALUE!</v>
      </c>
      <c r="P6140" t="e">
        <v>#VALUE!</v>
      </c>
      <c r="R6140" t="e">
        <v>#VALUE!</v>
      </c>
      <c r="S6140" t="s">
        <v>35</v>
      </c>
    </row>
    <row r="6141" spans="12:19" x14ac:dyDescent="0.25">
      <c r="L6141" t="str">
        <f t="shared" si="350"/>
        <v/>
      </c>
      <c r="M6141" t="str">
        <f t="shared" si="351"/>
        <v/>
      </c>
      <c r="N6141" t="e">
        <v>#VALUE!</v>
      </c>
      <c r="O6141" t="e">
        <v>#VALUE!</v>
      </c>
      <c r="P6141" t="e">
        <v>#VALUE!</v>
      </c>
      <c r="R6141" t="e">
        <v>#VALUE!</v>
      </c>
      <c r="S6141" t="s">
        <v>35</v>
      </c>
    </row>
    <row r="6142" spans="12:19" x14ac:dyDescent="0.25">
      <c r="L6142" t="str">
        <f t="shared" si="350"/>
        <v/>
      </c>
      <c r="M6142" t="str">
        <f t="shared" si="351"/>
        <v/>
      </c>
    </row>
    <row r="6143" spans="12:19" x14ac:dyDescent="0.25">
      <c r="L6143" t="str">
        <f t="shared" si="350"/>
        <v/>
      </c>
      <c r="M6143" t="str">
        <f t="shared" si="351"/>
        <v/>
      </c>
    </row>
    <row r="6144" spans="12:19" x14ac:dyDescent="0.25">
      <c r="L6144" t="str">
        <f t="shared" si="350"/>
        <v/>
      </c>
      <c r="M6144" t="str">
        <f t="shared" si="351"/>
        <v/>
      </c>
      <c r="N6144" t="s">
        <v>32</v>
      </c>
      <c r="O6144" t="s">
        <v>33</v>
      </c>
      <c r="P6144" t="s">
        <v>34</v>
      </c>
    </row>
    <row r="6145" spans="12:19" x14ac:dyDescent="0.25">
      <c r="L6145" t="str">
        <f t="shared" si="350"/>
        <v/>
      </c>
      <c r="M6145" t="str">
        <f t="shared" si="351"/>
        <v/>
      </c>
      <c r="N6145" t="e">
        <f>COS(RADIANS(M6145))</f>
        <v>#VALUE!</v>
      </c>
      <c r="O6145" t="str">
        <f>IFERROR(-COS(RADIANS(DEGREES(ASIN(((SIN(RADIANS(M6145)))*$C$26)/(SQRT((((SIN(RADIANS(M6145)))*$C$26)^2)+(($C$22-$C$25-(((SIN(RADIANS(90-M6145)))*$C$26))-$C$23)^2))))))),"")</f>
        <v/>
      </c>
      <c r="P6145" t="e">
        <f>N6145</f>
        <v>#VALUE!</v>
      </c>
      <c r="R6145">
        <v>0</v>
      </c>
    </row>
    <row r="6146" spans="12:19" x14ac:dyDescent="0.25">
      <c r="L6146" t="str">
        <f t="shared" si="350"/>
        <v/>
      </c>
      <c r="M6146" t="str">
        <f t="shared" si="351"/>
        <v/>
      </c>
      <c r="N6146" t="e">
        <f>SIN(RADIANS(M6145))</f>
        <v>#VALUE!</v>
      </c>
      <c r="O6146" t="e">
        <f>SIN(RADIANS(DEGREES(ASIN(((SIN(RADIANS(M6145)))*$C$26)/(SQRT((((SIN(RADIANS(M6145)))*$C$26)^2)+(($C$22-$C$25-(((SIN(RADIANS(90-M6145)))*$C$26))-$C$23)^2)))))))</f>
        <v>#VALUE!</v>
      </c>
      <c r="P6146" t="e">
        <f>N6146</f>
        <v>#VALUE!</v>
      </c>
      <c r="R6146">
        <f>$C$6</f>
        <v>1333.5</v>
      </c>
    </row>
    <row r="6147" spans="12:19" x14ac:dyDescent="0.25">
      <c r="L6147" t="str">
        <f t="shared" si="350"/>
        <v/>
      </c>
      <c r="M6147" t="str">
        <f t="shared" si="351"/>
        <v/>
      </c>
      <c r="N6147">
        <v>0</v>
      </c>
      <c r="O6147" t="e">
        <f>$C$23*O6146</f>
        <v>#VALUE!</v>
      </c>
      <c r="P6147" t="e">
        <f>$C$22*P6146</f>
        <v>#VALUE!</v>
      </c>
      <c r="R6147">
        <f>$C$20*$C$6</f>
        <v>25325.832000000002</v>
      </c>
    </row>
    <row r="6148" spans="12:19" x14ac:dyDescent="0.25">
      <c r="L6148" t="str">
        <f t="shared" si="350"/>
        <v/>
      </c>
      <c r="M6148" t="str">
        <f t="shared" si="351"/>
        <v/>
      </c>
    </row>
    <row r="6149" spans="12:19" x14ac:dyDescent="0.25">
      <c r="L6149" t="str">
        <f t="shared" si="350"/>
        <v/>
      </c>
      <c r="M6149" t="str">
        <f t="shared" si="351"/>
        <v/>
      </c>
      <c r="N6149" t="e">
        <f t="array" ref="N6149:P6151">MINVERSE(N6145:P6147)</f>
        <v>#VALUE!</v>
      </c>
      <c r="O6149" t="e">
        <v>#VALUE!</v>
      </c>
      <c r="P6149" t="e">
        <v>#VALUE!</v>
      </c>
      <c r="R6149" t="e">
        <f t="array" ref="R6149:R6151">MMULT(N6149:P6151,R6145:R6147)</f>
        <v>#VALUE!</v>
      </c>
      <c r="S6149" t="s">
        <v>35</v>
      </c>
    </row>
    <row r="6150" spans="12:19" x14ac:dyDescent="0.25">
      <c r="L6150" t="str">
        <f t="shared" si="350"/>
        <v/>
      </c>
      <c r="M6150" t="str">
        <f t="shared" si="351"/>
        <v/>
      </c>
      <c r="N6150" t="e">
        <v>#VALUE!</v>
      </c>
      <c r="O6150" t="e">
        <v>#VALUE!</v>
      </c>
      <c r="P6150" t="e">
        <v>#VALUE!</v>
      </c>
      <c r="R6150" t="e">
        <v>#VALUE!</v>
      </c>
      <c r="S6150" t="s">
        <v>35</v>
      </c>
    </row>
    <row r="6151" spans="12:19" x14ac:dyDescent="0.25">
      <c r="L6151" t="str">
        <f t="shared" si="350"/>
        <v/>
      </c>
      <c r="M6151" t="str">
        <f t="shared" si="351"/>
        <v/>
      </c>
      <c r="N6151" t="e">
        <v>#VALUE!</v>
      </c>
      <c r="O6151" t="e">
        <v>#VALUE!</v>
      </c>
      <c r="P6151" t="e">
        <v>#VALUE!</v>
      </c>
      <c r="R6151" t="e">
        <v>#VALUE!</v>
      </c>
      <c r="S6151" t="s">
        <v>35</v>
      </c>
    </row>
    <row r="6152" spans="12:19" x14ac:dyDescent="0.25">
      <c r="L6152" t="str">
        <f t="shared" si="350"/>
        <v/>
      </c>
      <c r="M6152" t="str">
        <f t="shared" si="351"/>
        <v/>
      </c>
    </row>
    <row r="6153" spans="12:19" x14ac:dyDescent="0.25">
      <c r="L6153" t="str">
        <f t="shared" si="350"/>
        <v/>
      </c>
      <c r="M6153" t="str">
        <f t="shared" si="351"/>
        <v/>
      </c>
    </row>
    <row r="6154" spans="12:19" x14ac:dyDescent="0.25">
      <c r="L6154" t="str">
        <f t="shared" si="350"/>
        <v/>
      </c>
      <c r="M6154" t="str">
        <f t="shared" si="351"/>
        <v/>
      </c>
      <c r="N6154" t="s">
        <v>32</v>
      </c>
      <c r="O6154" t="s">
        <v>33</v>
      </c>
      <c r="P6154" t="s">
        <v>34</v>
      </c>
    </row>
    <row r="6155" spans="12:19" x14ac:dyDescent="0.25">
      <c r="L6155" t="str">
        <f t="shared" si="350"/>
        <v/>
      </c>
      <c r="M6155" t="str">
        <f t="shared" si="351"/>
        <v/>
      </c>
      <c r="N6155" t="e">
        <f>COS(RADIANS(M6155))</f>
        <v>#VALUE!</v>
      </c>
      <c r="O6155" t="str">
        <f>IFERROR(-COS(RADIANS(DEGREES(ASIN(((SIN(RADIANS(M6155)))*$C$26)/(SQRT((((SIN(RADIANS(M6155)))*$C$26)^2)+(($C$22-$C$25-(((SIN(RADIANS(90-M6155)))*$C$26))-$C$23)^2))))))),"")</f>
        <v/>
      </c>
      <c r="P6155" t="e">
        <f>N6155</f>
        <v>#VALUE!</v>
      </c>
      <c r="R6155">
        <v>0</v>
      </c>
    </row>
    <row r="6156" spans="12:19" x14ac:dyDescent="0.25">
      <c r="L6156" t="str">
        <f t="shared" ref="L6156:L6219" si="352">IF(M6156="","",L6146+1)</f>
        <v/>
      </c>
      <c r="M6156" t="str">
        <f t="shared" si="351"/>
        <v/>
      </c>
      <c r="N6156" t="e">
        <f>SIN(RADIANS(M6155))</f>
        <v>#VALUE!</v>
      </c>
      <c r="O6156" t="e">
        <f>SIN(RADIANS(DEGREES(ASIN(((SIN(RADIANS(M6155)))*$C$26)/(SQRT((((SIN(RADIANS(M6155)))*$C$26)^2)+(($C$22-$C$25-(((SIN(RADIANS(90-M6155)))*$C$26))-$C$23)^2)))))))</f>
        <v>#VALUE!</v>
      </c>
      <c r="P6156" t="e">
        <f>N6156</f>
        <v>#VALUE!</v>
      </c>
      <c r="R6156">
        <f>$C$6</f>
        <v>1333.5</v>
      </c>
    </row>
    <row r="6157" spans="12:19" x14ac:dyDescent="0.25">
      <c r="L6157" t="str">
        <f t="shared" si="352"/>
        <v/>
      </c>
      <c r="M6157" t="str">
        <f t="shared" si="351"/>
        <v/>
      </c>
      <c r="N6157">
        <v>0</v>
      </c>
      <c r="O6157" t="e">
        <f>$C$23*O6156</f>
        <v>#VALUE!</v>
      </c>
      <c r="P6157" t="e">
        <f>$C$22*P6156</f>
        <v>#VALUE!</v>
      </c>
      <c r="R6157">
        <f>$C$20*$C$6</f>
        <v>25325.832000000002</v>
      </c>
    </row>
    <row r="6158" spans="12:19" x14ac:dyDescent="0.25">
      <c r="L6158" t="str">
        <f t="shared" si="352"/>
        <v/>
      </c>
      <c r="M6158" t="str">
        <f t="shared" si="351"/>
        <v/>
      </c>
    </row>
    <row r="6159" spans="12:19" x14ac:dyDescent="0.25">
      <c r="L6159" t="str">
        <f t="shared" si="352"/>
        <v/>
      </c>
      <c r="M6159" t="str">
        <f t="shared" si="351"/>
        <v/>
      </c>
      <c r="N6159" t="e">
        <f t="array" ref="N6159:P6161">MINVERSE(N6155:P6157)</f>
        <v>#VALUE!</v>
      </c>
      <c r="O6159" t="e">
        <v>#VALUE!</v>
      </c>
      <c r="P6159" t="e">
        <v>#VALUE!</v>
      </c>
      <c r="R6159" t="e">
        <f t="array" ref="R6159:R6161">MMULT(N6159:P6161,R6155:R6157)</f>
        <v>#VALUE!</v>
      </c>
      <c r="S6159" t="s">
        <v>35</v>
      </c>
    </row>
    <row r="6160" spans="12:19" x14ac:dyDescent="0.25">
      <c r="L6160" t="str">
        <f t="shared" si="352"/>
        <v/>
      </c>
      <c r="M6160" t="str">
        <f t="shared" si="351"/>
        <v/>
      </c>
      <c r="N6160" t="e">
        <v>#VALUE!</v>
      </c>
      <c r="O6160" t="e">
        <v>#VALUE!</v>
      </c>
      <c r="P6160" t="e">
        <v>#VALUE!</v>
      </c>
      <c r="R6160" t="e">
        <v>#VALUE!</v>
      </c>
      <c r="S6160" t="s">
        <v>35</v>
      </c>
    </row>
    <row r="6161" spans="12:19" x14ac:dyDescent="0.25">
      <c r="L6161" t="str">
        <f t="shared" si="352"/>
        <v/>
      </c>
      <c r="M6161" t="str">
        <f t="shared" si="351"/>
        <v/>
      </c>
      <c r="N6161" t="e">
        <v>#VALUE!</v>
      </c>
      <c r="O6161" t="e">
        <v>#VALUE!</v>
      </c>
      <c r="P6161" t="e">
        <v>#VALUE!</v>
      </c>
      <c r="R6161" t="e">
        <v>#VALUE!</v>
      </c>
      <c r="S6161" t="s">
        <v>35</v>
      </c>
    </row>
    <row r="6162" spans="12:19" x14ac:dyDescent="0.25">
      <c r="L6162" t="str">
        <f t="shared" si="352"/>
        <v/>
      </c>
      <c r="M6162" t="str">
        <f t="shared" si="351"/>
        <v/>
      </c>
    </row>
    <row r="6163" spans="12:19" x14ac:dyDescent="0.25">
      <c r="L6163" t="str">
        <f t="shared" si="352"/>
        <v/>
      </c>
      <c r="M6163" t="str">
        <f t="shared" si="351"/>
        <v/>
      </c>
    </row>
    <row r="6164" spans="12:19" x14ac:dyDescent="0.25">
      <c r="L6164" t="str">
        <f t="shared" si="352"/>
        <v/>
      </c>
      <c r="M6164" t="str">
        <f t="shared" si="351"/>
        <v/>
      </c>
      <c r="N6164" t="s">
        <v>32</v>
      </c>
      <c r="O6164" t="s">
        <v>33</v>
      </c>
      <c r="P6164" t="s">
        <v>34</v>
      </c>
    </row>
    <row r="6165" spans="12:19" x14ac:dyDescent="0.25">
      <c r="L6165" t="str">
        <f t="shared" si="352"/>
        <v/>
      </c>
      <c r="M6165" t="str">
        <f t="shared" si="351"/>
        <v/>
      </c>
      <c r="N6165" t="e">
        <f>COS(RADIANS(M6165))</f>
        <v>#VALUE!</v>
      </c>
      <c r="O6165" t="str">
        <f>IFERROR(-COS(RADIANS(DEGREES(ASIN(((SIN(RADIANS(M6165)))*$C$26)/(SQRT((((SIN(RADIANS(M6165)))*$C$26)^2)+(($C$22-$C$25-(((SIN(RADIANS(90-M6165)))*$C$26))-$C$23)^2))))))),"")</f>
        <v/>
      </c>
      <c r="P6165" t="e">
        <f>N6165</f>
        <v>#VALUE!</v>
      </c>
      <c r="R6165">
        <v>0</v>
      </c>
    </row>
    <row r="6166" spans="12:19" x14ac:dyDescent="0.25">
      <c r="L6166" t="str">
        <f t="shared" si="352"/>
        <v/>
      </c>
      <c r="M6166" t="str">
        <f t="shared" si="351"/>
        <v/>
      </c>
      <c r="N6166" t="e">
        <f>SIN(RADIANS(M6165))</f>
        <v>#VALUE!</v>
      </c>
      <c r="O6166" t="e">
        <f>SIN(RADIANS(DEGREES(ASIN(((SIN(RADIANS(M6165)))*$C$26)/(SQRT((((SIN(RADIANS(M6165)))*$C$26)^2)+(($C$22-$C$25-(((SIN(RADIANS(90-M6165)))*$C$26))-$C$23)^2)))))))</f>
        <v>#VALUE!</v>
      </c>
      <c r="P6166" t="e">
        <f>N6166</f>
        <v>#VALUE!</v>
      </c>
      <c r="R6166">
        <f>$C$6</f>
        <v>1333.5</v>
      </c>
    </row>
    <row r="6167" spans="12:19" x14ac:dyDescent="0.25">
      <c r="L6167" t="str">
        <f t="shared" si="352"/>
        <v/>
      </c>
      <c r="M6167" t="str">
        <f t="shared" si="351"/>
        <v/>
      </c>
      <c r="N6167">
        <v>0</v>
      </c>
      <c r="O6167" t="e">
        <f>$C$23*O6166</f>
        <v>#VALUE!</v>
      </c>
      <c r="P6167" t="e">
        <f>$C$22*P6166</f>
        <v>#VALUE!</v>
      </c>
      <c r="R6167">
        <f>$C$20*$C$6</f>
        <v>25325.832000000002</v>
      </c>
    </row>
    <row r="6168" spans="12:19" x14ac:dyDescent="0.25">
      <c r="L6168" t="str">
        <f t="shared" si="352"/>
        <v/>
      </c>
      <c r="M6168" t="str">
        <f t="shared" si="351"/>
        <v/>
      </c>
    </row>
    <row r="6169" spans="12:19" x14ac:dyDescent="0.25">
      <c r="L6169" t="str">
        <f t="shared" si="352"/>
        <v/>
      </c>
      <c r="M6169" t="str">
        <f t="shared" si="351"/>
        <v/>
      </c>
      <c r="N6169" t="e">
        <f t="array" ref="N6169:P6171">MINVERSE(N6165:P6167)</f>
        <v>#VALUE!</v>
      </c>
      <c r="O6169" t="e">
        <v>#VALUE!</v>
      </c>
      <c r="P6169" t="e">
        <v>#VALUE!</v>
      </c>
      <c r="R6169" t="e">
        <f t="array" ref="R6169:R6171">MMULT(N6169:P6171,R6165:R6167)</f>
        <v>#VALUE!</v>
      </c>
      <c r="S6169" t="s">
        <v>35</v>
      </c>
    </row>
    <row r="6170" spans="12:19" x14ac:dyDescent="0.25">
      <c r="L6170" t="str">
        <f t="shared" si="352"/>
        <v/>
      </c>
      <c r="M6170" t="str">
        <f t="shared" si="351"/>
        <v/>
      </c>
      <c r="N6170" t="e">
        <v>#VALUE!</v>
      </c>
      <c r="O6170" t="e">
        <v>#VALUE!</v>
      </c>
      <c r="P6170" t="e">
        <v>#VALUE!</v>
      </c>
      <c r="R6170" t="e">
        <v>#VALUE!</v>
      </c>
      <c r="S6170" t="s">
        <v>35</v>
      </c>
    </row>
    <row r="6171" spans="12:19" x14ac:dyDescent="0.25">
      <c r="L6171" t="str">
        <f t="shared" si="352"/>
        <v/>
      </c>
      <c r="M6171" t="str">
        <f t="shared" si="351"/>
        <v/>
      </c>
      <c r="N6171" t="e">
        <v>#VALUE!</v>
      </c>
      <c r="O6171" t="e">
        <v>#VALUE!</v>
      </c>
      <c r="P6171" t="e">
        <v>#VALUE!</v>
      </c>
      <c r="R6171" t="e">
        <v>#VALUE!</v>
      </c>
      <c r="S6171" t="s">
        <v>35</v>
      </c>
    </row>
    <row r="6172" spans="12:19" x14ac:dyDescent="0.25">
      <c r="L6172" t="str">
        <f t="shared" si="352"/>
        <v/>
      </c>
      <c r="M6172" t="str">
        <f t="shared" si="351"/>
        <v/>
      </c>
    </row>
    <row r="6173" spans="12:19" x14ac:dyDescent="0.25">
      <c r="L6173" t="str">
        <f t="shared" si="352"/>
        <v/>
      </c>
      <c r="M6173" t="str">
        <f t="shared" si="351"/>
        <v/>
      </c>
    </row>
    <row r="6174" spans="12:19" x14ac:dyDescent="0.25">
      <c r="L6174" t="str">
        <f t="shared" si="352"/>
        <v/>
      </c>
      <c r="M6174" t="str">
        <f t="shared" si="351"/>
        <v/>
      </c>
      <c r="N6174" t="s">
        <v>32</v>
      </c>
      <c r="O6174" t="s">
        <v>33</v>
      </c>
      <c r="P6174" t="s">
        <v>34</v>
      </c>
    </row>
    <row r="6175" spans="12:19" x14ac:dyDescent="0.25">
      <c r="L6175" t="str">
        <f t="shared" si="352"/>
        <v/>
      </c>
      <c r="M6175" t="str">
        <f t="shared" si="351"/>
        <v/>
      </c>
      <c r="N6175" t="e">
        <f>COS(RADIANS(M6175))</f>
        <v>#VALUE!</v>
      </c>
      <c r="O6175" t="str">
        <f>IFERROR(-COS(RADIANS(DEGREES(ASIN(((SIN(RADIANS(M6175)))*$C$26)/(SQRT((((SIN(RADIANS(M6175)))*$C$26)^2)+(($C$22-$C$25-(((SIN(RADIANS(90-M6175)))*$C$26))-$C$23)^2))))))),"")</f>
        <v/>
      </c>
      <c r="P6175" t="e">
        <f>N6175</f>
        <v>#VALUE!</v>
      </c>
      <c r="R6175">
        <v>0</v>
      </c>
    </row>
    <row r="6176" spans="12:19" x14ac:dyDescent="0.25">
      <c r="L6176" t="str">
        <f t="shared" si="352"/>
        <v/>
      </c>
      <c r="M6176" t="str">
        <f t="shared" si="351"/>
        <v/>
      </c>
      <c r="N6176" t="e">
        <f>SIN(RADIANS(M6175))</f>
        <v>#VALUE!</v>
      </c>
      <c r="O6176" t="e">
        <f>SIN(RADIANS(DEGREES(ASIN(((SIN(RADIANS(M6175)))*$C$26)/(SQRT((((SIN(RADIANS(M6175)))*$C$26)^2)+(($C$22-$C$25-(((SIN(RADIANS(90-M6175)))*$C$26))-$C$23)^2)))))))</f>
        <v>#VALUE!</v>
      </c>
      <c r="P6176" t="e">
        <f>N6176</f>
        <v>#VALUE!</v>
      </c>
      <c r="R6176">
        <f>$C$6</f>
        <v>1333.5</v>
      </c>
    </row>
    <row r="6177" spans="12:19" x14ac:dyDescent="0.25">
      <c r="L6177" t="str">
        <f t="shared" si="352"/>
        <v/>
      </c>
      <c r="M6177" t="str">
        <f t="shared" si="351"/>
        <v/>
      </c>
      <c r="N6177">
        <v>0</v>
      </c>
      <c r="O6177" t="e">
        <f>$C$23*O6176</f>
        <v>#VALUE!</v>
      </c>
      <c r="P6177" t="e">
        <f>$C$22*P6176</f>
        <v>#VALUE!</v>
      </c>
      <c r="R6177">
        <f>$C$20*$C$6</f>
        <v>25325.832000000002</v>
      </c>
    </row>
    <row r="6178" spans="12:19" x14ac:dyDescent="0.25">
      <c r="L6178" t="str">
        <f t="shared" si="352"/>
        <v/>
      </c>
      <c r="M6178" t="str">
        <f t="shared" si="351"/>
        <v/>
      </c>
    </row>
    <row r="6179" spans="12:19" x14ac:dyDescent="0.25">
      <c r="L6179" t="str">
        <f t="shared" si="352"/>
        <v/>
      </c>
      <c r="M6179" t="str">
        <f t="shared" ref="M6179:M6242" si="353">IF(M6169="","",IF(((M6169+$O$61)&gt;=$O$49+($O$61/2)),"",(M6169+$O$61)))</f>
        <v/>
      </c>
      <c r="N6179" t="e">
        <f t="array" ref="N6179:P6181">MINVERSE(N6175:P6177)</f>
        <v>#VALUE!</v>
      </c>
      <c r="O6179" t="e">
        <v>#VALUE!</v>
      </c>
      <c r="P6179" t="e">
        <v>#VALUE!</v>
      </c>
      <c r="R6179" t="e">
        <f t="array" ref="R6179:R6181">MMULT(N6179:P6181,R6175:R6177)</f>
        <v>#VALUE!</v>
      </c>
      <c r="S6179" t="s">
        <v>35</v>
      </c>
    </row>
    <row r="6180" spans="12:19" x14ac:dyDescent="0.25">
      <c r="L6180" t="str">
        <f t="shared" si="352"/>
        <v/>
      </c>
      <c r="M6180" t="str">
        <f t="shared" si="353"/>
        <v/>
      </c>
      <c r="N6180" t="e">
        <v>#VALUE!</v>
      </c>
      <c r="O6180" t="e">
        <v>#VALUE!</v>
      </c>
      <c r="P6180" t="e">
        <v>#VALUE!</v>
      </c>
      <c r="R6180" t="e">
        <v>#VALUE!</v>
      </c>
      <c r="S6180" t="s">
        <v>35</v>
      </c>
    </row>
    <row r="6181" spans="12:19" x14ac:dyDescent="0.25">
      <c r="L6181" t="str">
        <f t="shared" si="352"/>
        <v/>
      </c>
      <c r="M6181" t="str">
        <f t="shared" si="353"/>
        <v/>
      </c>
      <c r="N6181" t="e">
        <v>#VALUE!</v>
      </c>
      <c r="O6181" t="e">
        <v>#VALUE!</v>
      </c>
      <c r="P6181" t="e">
        <v>#VALUE!</v>
      </c>
      <c r="R6181" t="e">
        <v>#VALUE!</v>
      </c>
      <c r="S6181" t="s">
        <v>35</v>
      </c>
    </row>
    <row r="6182" spans="12:19" x14ac:dyDescent="0.25">
      <c r="L6182" t="str">
        <f t="shared" si="352"/>
        <v/>
      </c>
      <c r="M6182" t="str">
        <f t="shared" si="353"/>
        <v/>
      </c>
    </row>
    <row r="6183" spans="12:19" x14ac:dyDescent="0.25">
      <c r="L6183" t="str">
        <f t="shared" si="352"/>
        <v/>
      </c>
      <c r="M6183" t="str">
        <f t="shared" si="353"/>
        <v/>
      </c>
    </row>
    <row r="6184" spans="12:19" x14ac:dyDescent="0.25">
      <c r="L6184" t="str">
        <f t="shared" si="352"/>
        <v/>
      </c>
      <c r="M6184" t="str">
        <f t="shared" si="353"/>
        <v/>
      </c>
      <c r="N6184" t="s">
        <v>32</v>
      </c>
      <c r="O6184" t="s">
        <v>33</v>
      </c>
      <c r="P6184" t="s">
        <v>34</v>
      </c>
    </row>
    <row r="6185" spans="12:19" x14ac:dyDescent="0.25">
      <c r="L6185" t="str">
        <f t="shared" si="352"/>
        <v/>
      </c>
      <c r="M6185" t="str">
        <f t="shared" si="353"/>
        <v/>
      </c>
      <c r="N6185" t="e">
        <f>COS(RADIANS(M6185))</f>
        <v>#VALUE!</v>
      </c>
      <c r="O6185" t="str">
        <f>IFERROR(-COS(RADIANS(DEGREES(ASIN(((SIN(RADIANS(M6185)))*$C$26)/(SQRT((((SIN(RADIANS(M6185)))*$C$26)^2)+(($C$22-$C$25-(((SIN(RADIANS(90-M6185)))*$C$26))-$C$23)^2))))))),"")</f>
        <v/>
      </c>
      <c r="P6185" t="e">
        <f>N6185</f>
        <v>#VALUE!</v>
      </c>
      <c r="R6185">
        <v>0</v>
      </c>
    </row>
    <row r="6186" spans="12:19" x14ac:dyDescent="0.25">
      <c r="L6186" t="str">
        <f t="shared" si="352"/>
        <v/>
      </c>
      <c r="M6186" t="str">
        <f t="shared" si="353"/>
        <v/>
      </c>
      <c r="N6186" t="e">
        <f>SIN(RADIANS(M6185))</f>
        <v>#VALUE!</v>
      </c>
      <c r="O6186" t="e">
        <f>SIN(RADIANS(DEGREES(ASIN(((SIN(RADIANS(M6185)))*$C$26)/(SQRT((((SIN(RADIANS(M6185)))*$C$26)^2)+(($C$22-$C$25-(((SIN(RADIANS(90-M6185)))*$C$26))-$C$23)^2)))))))</f>
        <v>#VALUE!</v>
      </c>
      <c r="P6186" t="e">
        <f>N6186</f>
        <v>#VALUE!</v>
      </c>
      <c r="R6186">
        <f>$C$6</f>
        <v>1333.5</v>
      </c>
    </row>
    <row r="6187" spans="12:19" x14ac:dyDescent="0.25">
      <c r="L6187" t="str">
        <f t="shared" si="352"/>
        <v/>
      </c>
      <c r="M6187" t="str">
        <f t="shared" si="353"/>
        <v/>
      </c>
      <c r="N6187">
        <v>0</v>
      </c>
      <c r="O6187" t="e">
        <f>$C$23*O6186</f>
        <v>#VALUE!</v>
      </c>
      <c r="P6187" t="e">
        <f>$C$22*P6186</f>
        <v>#VALUE!</v>
      </c>
      <c r="R6187">
        <f>$C$20*$C$6</f>
        <v>25325.832000000002</v>
      </c>
    </row>
    <row r="6188" spans="12:19" x14ac:dyDescent="0.25">
      <c r="L6188" t="str">
        <f t="shared" si="352"/>
        <v/>
      </c>
      <c r="M6188" t="str">
        <f t="shared" si="353"/>
        <v/>
      </c>
    </row>
    <row r="6189" spans="12:19" x14ac:dyDescent="0.25">
      <c r="L6189" t="str">
        <f t="shared" si="352"/>
        <v/>
      </c>
      <c r="M6189" t="str">
        <f t="shared" si="353"/>
        <v/>
      </c>
      <c r="N6189" t="e">
        <f t="array" ref="N6189:P6191">MINVERSE(N6185:P6187)</f>
        <v>#VALUE!</v>
      </c>
      <c r="O6189" t="e">
        <v>#VALUE!</v>
      </c>
      <c r="P6189" t="e">
        <v>#VALUE!</v>
      </c>
      <c r="R6189" t="e">
        <f t="array" ref="R6189:R6191">MMULT(N6189:P6191,R6185:R6187)</f>
        <v>#VALUE!</v>
      </c>
      <c r="S6189" t="s">
        <v>35</v>
      </c>
    </row>
    <row r="6190" spans="12:19" x14ac:dyDescent="0.25">
      <c r="L6190" t="str">
        <f t="shared" si="352"/>
        <v/>
      </c>
      <c r="M6190" t="str">
        <f t="shared" si="353"/>
        <v/>
      </c>
      <c r="N6190" t="e">
        <v>#VALUE!</v>
      </c>
      <c r="O6190" t="e">
        <v>#VALUE!</v>
      </c>
      <c r="P6190" t="e">
        <v>#VALUE!</v>
      </c>
      <c r="R6190" t="e">
        <v>#VALUE!</v>
      </c>
      <c r="S6190" t="s">
        <v>35</v>
      </c>
    </row>
    <row r="6191" spans="12:19" x14ac:dyDescent="0.25">
      <c r="L6191" t="str">
        <f t="shared" si="352"/>
        <v/>
      </c>
      <c r="M6191" t="str">
        <f t="shared" si="353"/>
        <v/>
      </c>
      <c r="N6191" t="e">
        <v>#VALUE!</v>
      </c>
      <c r="O6191" t="e">
        <v>#VALUE!</v>
      </c>
      <c r="P6191" t="e">
        <v>#VALUE!</v>
      </c>
      <c r="R6191" t="e">
        <v>#VALUE!</v>
      </c>
      <c r="S6191" t="s">
        <v>35</v>
      </c>
    </row>
    <row r="6192" spans="12:19" x14ac:dyDescent="0.25">
      <c r="L6192" t="str">
        <f t="shared" si="352"/>
        <v/>
      </c>
      <c r="M6192" t="str">
        <f t="shared" si="353"/>
        <v/>
      </c>
    </row>
    <row r="6193" spans="12:19" x14ac:dyDescent="0.25">
      <c r="L6193" t="str">
        <f t="shared" si="352"/>
        <v/>
      </c>
      <c r="M6193" t="str">
        <f t="shared" si="353"/>
        <v/>
      </c>
    </row>
    <row r="6194" spans="12:19" x14ac:dyDescent="0.25">
      <c r="L6194" t="str">
        <f t="shared" si="352"/>
        <v/>
      </c>
      <c r="M6194" t="str">
        <f t="shared" si="353"/>
        <v/>
      </c>
      <c r="N6194" t="s">
        <v>32</v>
      </c>
      <c r="O6194" t="s">
        <v>33</v>
      </c>
      <c r="P6194" t="s">
        <v>34</v>
      </c>
    </row>
    <row r="6195" spans="12:19" x14ac:dyDescent="0.25">
      <c r="L6195" t="str">
        <f t="shared" si="352"/>
        <v/>
      </c>
      <c r="M6195" t="str">
        <f t="shared" si="353"/>
        <v/>
      </c>
      <c r="N6195" t="e">
        <f>COS(RADIANS(M6195))</f>
        <v>#VALUE!</v>
      </c>
      <c r="O6195" t="str">
        <f>IFERROR(-COS(RADIANS(DEGREES(ASIN(((SIN(RADIANS(M6195)))*$C$26)/(SQRT((((SIN(RADIANS(M6195)))*$C$26)^2)+(($C$22-$C$25-(((SIN(RADIANS(90-M6195)))*$C$26))-$C$23)^2))))))),"")</f>
        <v/>
      </c>
      <c r="P6195" t="e">
        <f>N6195</f>
        <v>#VALUE!</v>
      </c>
      <c r="R6195">
        <v>0</v>
      </c>
    </row>
    <row r="6196" spans="12:19" x14ac:dyDescent="0.25">
      <c r="L6196" t="str">
        <f t="shared" si="352"/>
        <v/>
      </c>
      <c r="M6196" t="str">
        <f t="shared" si="353"/>
        <v/>
      </c>
      <c r="N6196" t="e">
        <f>SIN(RADIANS(M6195))</f>
        <v>#VALUE!</v>
      </c>
      <c r="O6196" t="e">
        <f>SIN(RADIANS(DEGREES(ASIN(((SIN(RADIANS(M6195)))*$C$26)/(SQRT((((SIN(RADIANS(M6195)))*$C$26)^2)+(($C$22-$C$25-(((SIN(RADIANS(90-M6195)))*$C$26))-$C$23)^2)))))))</f>
        <v>#VALUE!</v>
      </c>
      <c r="P6196" t="e">
        <f>N6196</f>
        <v>#VALUE!</v>
      </c>
      <c r="R6196">
        <f>$C$6</f>
        <v>1333.5</v>
      </c>
    </row>
    <row r="6197" spans="12:19" x14ac:dyDescent="0.25">
      <c r="L6197" t="str">
        <f t="shared" si="352"/>
        <v/>
      </c>
      <c r="M6197" t="str">
        <f t="shared" si="353"/>
        <v/>
      </c>
      <c r="N6197">
        <v>0</v>
      </c>
      <c r="O6197" t="e">
        <f>$C$23*O6196</f>
        <v>#VALUE!</v>
      </c>
      <c r="P6197" t="e">
        <f>$C$22*P6196</f>
        <v>#VALUE!</v>
      </c>
      <c r="R6197">
        <f>$C$20*$C$6</f>
        <v>25325.832000000002</v>
      </c>
    </row>
    <row r="6198" spans="12:19" x14ac:dyDescent="0.25">
      <c r="L6198" t="str">
        <f t="shared" si="352"/>
        <v/>
      </c>
      <c r="M6198" t="str">
        <f t="shared" si="353"/>
        <v/>
      </c>
    </row>
    <row r="6199" spans="12:19" x14ac:dyDescent="0.25">
      <c r="L6199" t="str">
        <f t="shared" si="352"/>
        <v/>
      </c>
      <c r="M6199" t="str">
        <f t="shared" si="353"/>
        <v/>
      </c>
      <c r="N6199" t="e">
        <f t="array" ref="N6199:P6201">MINVERSE(N6195:P6197)</f>
        <v>#VALUE!</v>
      </c>
      <c r="O6199" t="e">
        <v>#VALUE!</v>
      </c>
      <c r="P6199" t="e">
        <v>#VALUE!</v>
      </c>
      <c r="R6199" t="e">
        <f t="array" ref="R6199:R6201">MMULT(N6199:P6201,R6195:R6197)</f>
        <v>#VALUE!</v>
      </c>
      <c r="S6199" t="s">
        <v>35</v>
      </c>
    </row>
    <row r="6200" spans="12:19" x14ac:dyDescent="0.25">
      <c r="L6200" t="str">
        <f t="shared" si="352"/>
        <v/>
      </c>
      <c r="M6200" t="str">
        <f t="shared" si="353"/>
        <v/>
      </c>
      <c r="N6200" t="e">
        <v>#VALUE!</v>
      </c>
      <c r="O6200" t="e">
        <v>#VALUE!</v>
      </c>
      <c r="P6200" t="e">
        <v>#VALUE!</v>
      </c>
      <c r="R6200" t="e">
        <v>#VALUE!</v>
      </c>
      <c r="S6200" t="s">
        <v>35</v>
      </c>
    </row>
    <row r="6201" spans="12:19" x14ac:dyDescent="0.25">
      <c r="L6201" t="str">
        <f t="shared" si="352"/>
        <v/>
      </c>
      <c r="M6201" t="str">
        <f t="shared" si="353"/>
        <v/>
      </c>
      <c r="N6201" t="e">
        <v>#VALUE!</v>
      </c>
      <c r="O6201" t="e">
        <v>#VALUE!</v>
      </c>
      <c r="P6201" t="e">
        <v>#VALUE!</v>
      </c>
      <c r="R6201" t="e">
        <v>#VALUE!</v>
      </c>
      <c r="S6201" t="s">
        <v>35</v>
      </c>
    </row>
    <row r="6202" spans="12:19" x14ac:dyDescent="0.25">
      <c r="L6202" t="str">
        <f t="shared" si="352"/>
        <v/>
      </c>
      <c r="M6202" t="str">
        <f t="shared" si="353"/>
        <v/>
      </c>
    </row>
    <row r="6203" spans="12:19" x14ac:dyDescent="0.25">
      <c r="L6203" t="str">
        <f t="shared" si="352"/>
        <v/>
      </c>
      <c r="M6203" t="str">
        <f t="shared" si="353"/>
        <v/>
      </c>
    </row>
    <row r="6204" spans="12:19" x14ac:dyDescent="0.25">
      <c r="L6204" t="str">
        <f t="shared" si="352"/>
        <v/>
      </c>
      <c r="M6204" t="str">
        <f t="shared" si="353"/>
        <v/>
      </c>
      <c r="N6204" t="s">
        <v>32</v>
      </c>
      <c r="O6204" t="s">
        <v>33</v>
      </c>
      <c r="P6204" t="s">
        <v>34</v>
      </c>
    </row>
    <row r="6205" spans="12:19" x14ac:dyDescent="0.25">
      <c r="L6205" t="str">
        <f t="shared" si="352"/>
        <v/>
      </c>
      <c r="M6205" t="str">
        <f t="shared" si="353"/>
        <v/>
      </c>
      <c r="N6205" t="e">
        <f>COS(RADIANS(M6205))</f>
        <v>#VALUE!</v>
      </c>
      <c r="O6205" t="str">
        <f>IFERROR(-COS(RADIANS(DEGREES(ASIN(((SIN(RADIANS(M6205)))*$C$26)/(SQRT((((SIN(RADIANS(M6205)))*$C$26)^2)+(($C$22-$C$25-(((SIN(RADIANS(90-M6205)))*$C$26))-$C$23)^2))))))),"")</f>
        <v/>
      </c>
      <c r="P6205" t="e">
        <f>N6205</f>
        <v>#VALUE!</v>
      </c>
      <c r="R6205">
        <v>0</v>
      </c>
    </row>
    <row r="6206" spans="12:19" x14ac:dyDescent="0.25">
      <c r="L6206" t="str">
        <f t="shared" si="352"/>
        <v/>
      </c>
      <c r="M6206" t="str">
        <f t="shared" si="353"/>
        <v/>
      </c>
      <c r="N6206" t="e">
        <f>SIN(RADIANS(M6205))</f>
        <v>#VALUE!</v>
      </c>
      <c r="O6206" t="e">
        <f>SIN(RADIANS(DEGREES(ASIN(((SIN(RADIANS(M6205)))*$C$26)/(SQRT((((SIN(RADIANS(M6205)))*$C$26)^2)+(($C$22-$C$25-(((SIN(RADIANS(90-M6205)))*$C$26))-$C$23)^2)))))))</f>
        <v>#VALUE!</v>
      </c>
      <c r="P6206" t="e">
        <f>N6206</f>
        <v>#VALUE!</v>
      </c>
      <c r="R6206">
        <f>$C$6</f>
        <v>1333.5</v>
      </c>
    </row>
    <row r="6207" spans="12:19" x14ac:dyDescent="0.25">
      <c r="L6207" t="str">
        <f t="shared" si="352"/>
        <v/>
      </c>
      <c r="M6207" t="str">
        <f t="shared" si="353"/>
        <v/>
      </c>
      <c r="N6207">
        <v>0</v>
      </c>
      <c r="O6207" t="e">
        <f>$C$23*O6206</f>
        <v>#VALUE!</v>
      </c>
      <c r="P6207" t="e">
        <f>$C$22*P6206</f>
        <v>#VALUE!</v>
      </c>
      <c r="R6207">
        <f>$C$20*$C$6</f>
        <v>25325.832000000002</v>
      </c>
    </row>
    <row r="6208" spans="12:19" x14ac:dyDescent="0.25">
      <c r="L6208" t="str">
        <f t="shared" si="352"/>
        <v/>
      </c>
      <c r="M6208" t="str">
        <f t="shared" si="353"/>
        <v/>
      </c>
    </row>
    <row r="6209" spans="12:19" x14ac:dyDescent="0.25">
      <c r="L6209" t="str">
        <f t="shared" si="352"/>
        <v/>
      </c>
      <c r="M6209" t="str">
        <f t="shared" si="353"/>
        <v/>
      </c>
      <c r="N6209" t="e">
        <f t="array" ref="N6209:P6211">MINVERSE(N6205:P6207)</f>
        <v>#VALUE!</v>
      </c>
      <c r="O6209" t="e">
        <v>#VALUE!</v>
      </c>
      <c r="P6209" t="e">
        <v>#VALUE!</v>
      </c>
      <c r="R6209" t="e">
        <f t="array" ref="R6209:R6211">MMULT(N6209:P6211,R6205:R6207)</f>
        <v>#VALUE!</v>
      </c>
      <c r="S6209" t="s">
        <v>35</v>
      </c>
    </row>
    <row r="6210" spans="12:19" x14ac:dyDescent="0.25">
      <c r="L6210" t="str">
        <f t="shared" si="352"/>
        <v/>
      </c>
      <c r="M6210" t="str">
        <f t="shared" si="353"/>
        <v/>
      </c>
      <c r="N6210" t="e">
        <v>#VALUE!</v>
      </c>
      <c r="O6210" t="e">
        <v>#VALUE!</v>
      </c>
      <c r="P6210" t="e">
        <v>#VALUE!</v>
      </c>
      <c r="R6210" t="e">
        <v>#VALUE!</v>
      </c>
      <c r="S6210" t="s">
        <v>35</v>
      </c>
    </row>
    <row r="6211" spans="12:19" x14ac:dyDescent="0.25">
      <c r="L6211" t="str">
        <f t="shared" si="352"/>
        <v/>
      </c>
      <c r="M6211" t="str">
        <f t="shared" si="353"/>
        <v/>
      </c>
      <c r="N6211" t="e">
        <v>#VALUE!</v>
      </c>
      <c r="O6211" t="e">
        <v>#VALUE!</v>
      </c>
      <c r="P6211" t="e">
        <v>#VALUE!</v>
      </c>
      <c r="R6211" t="e">
        <v>#VALUE!</v>
      </c>
      <c r="S6211" t="s">
        <v>35</v>
      </c>
    </row>
    <row r="6212" spans="12:19" x14ac:dyDescent="0.25">
      <c r="L6212" t="str">
        <f t="shared" si="352"/>
        <v/>
      </c>
      <c r="M6212" t="str">
        <f t="shared" si="353"/>
        <v/>
      </c>
    </row>
    <row r="6213" spans="12:19" x14ac:dyDescent="0.25">
      <c r="L6213" t="str">
        <f t="shared" si="352"/>
        <v/>
      </c>
      <c r="M6213" t="str">
        <f t="shared" si="353"/>
        <v/>
      </c>
    </row>
    <row r="6214" spans="12:19" x14ac:dyDescent="0.25">
      <c r="L6214" t="str">
        <f t="shared" si="352"/>
        <v/>
      </c>
      <c r="M6214" t="str">
        <f t="shared" si="353"/>
        <v/>
      </c>
      <c r="N6214" t="s">
        <v>32</v>
      </c>
      <c r="O6214" t="s">
        <v>33</v>
      </c>
      <c r="P6214" t="s">
        <v>34</v>
      </c>
    </row>
    <row r="6215" spans="12:19" x14ac:dyDescent="0.25">
      <c r="L6215" t="str">
        <f t="shared" si="352"/>
        <v/>
      </c>
      <c r="M6215" t="str">
        <f t="shared" si="353"/>
        <v/>
      </c>
      <c r="N6215" t="e">
        <f>COS(RADIANS(M6215))</f>
        <v>#VALUE!</v>
      </c>
      <c r="O6215" t="str">
        <f>IFERROR(-COS(RADIANS(DEGREES(ASIN(((SIN(RADIANS(M6215)))*$C$26)/(SQRT((((SIN(RADIANS(M6215)))*$C$26)^2)+(($C$22-$C$25-(((SIN(RADIANS(90-M6215)))*$C$26))-$C$23)^2))))))),"")</f>
        <v/>
      </c>
      <c r="P6215" t="e">
        <f>N6215</f>
        <v>#VALUE!</v>
      </c>
      <c r="R6215">
        <v>0</v>
      </c>
    </row>
    <row r="6216" spans="12:19" x14ac:dyDescent="0.25">
      <c r="L6216" t="str">
        <f t="shared" si="352"/>
        <v/>
      </c>
      <c r="M6216" t="str">
        <f t="shared" si="353"/>
        <v/>
      </c>
      <c r="N6216" t="e">
        <f>SIN(RADIANS(M6215))</f>
        <v>#VALUE!</v>
      </c>
      <c r="O6216" t="e">
        <f>SIN(RADIANS(DEGREES(ASIN(((SIN(RADIANS(M6215)))*$C$26)/(SQRT((((SIN(RADIANS(M6215)))*$C$26)^2)+(($C$22-$C$25-(((SIN(RADIANS(90-M6215)))*$C$26))-$C$23)^2)))))))</f>
        <v>#VALUE!</v>
      </c>
      <c r="P6216" t="e">
        <f>N6216</f>
        <v>#VALUE!</v>
      </c>
      <c r="R6216">
        <f>$C$6</f>
        <v>1333.5</v>
      </c>
    </row>
    <row r="6217" spans="12:19" x14ac:dyDescent="0.25">
      <c r="L6217" t="str">
        <f t="shared" si="352"/>
        <v/>
      </c>
      <c r="M6217" t="str">
        <f t="shared" si="353"/>
        <v/>
      </c>
      <c r="N6217">
        <v>0</v>
      </c>
      <c r="O6217" t="e">
        <f>$C$23*O6216</f>
        <v>#VALUE!</v>
      </c>
      <c r="P6217" t="e">
        <f>$C$22*P6216</f>
        <v>#VALUE!</v>
      </c>
      <c r="R6217">
        <f>$C$20*$C$6</f>
        <v>25325.832000000002</v>
      </c>
    </row>
    <row r="6218" spans="12:19" x14ac:dyDescent="0.25">
      <c r="L6218" t="str">
        <f t="shared" si="352"/>
        <v/>
      </c>
      <c r="M6218" t="str">
        <f t="shared" si="353"/>
        <v/>
      </c>
    </row>
    <row r="6219" spans="12:19" x14ac:dyDescent="0.25">
      <c r="L6219" t="str">
        <f t="shared" si="352"/>
        <v/>
      </c>
      <c r="M6219" t="str">
        <f t="shared" si="353"/>
        <v/>
      </c>
      <c r="N6219" t="e">
        <f t="array" ref="N6219:P6221">MINVERSE(N6215:P6217)</f>
        <v>#VALUE!</v>
      </c>
      <c r="O6219" t="e">
        <v>#VALUE!</v>
      </c>
      <c r="P6219" t="e">
        <v>#VALUE!</v>
      </c>
      <c r="R6219" t="e">
        <f t="array" ref="R6219:R6221">MMULT(N6219:P6221,R6215:R6217)</f>
        <v>#VALUE!</v>
      </c>
      <c r="S6219" t="s">
        <v>35</v>
      </c>
    </row>
    <row r="6220" spans="12:19" x14ac:dyDescent="0.25">
      <c r="L6220" t="str">
        <f t="shared" ref="L6220:L6283" si="354">IF(M6220="","",L6210+1)</f>
        <v/>
      </c>
      <c r="M6220" t="str">
        <f t="shared" si="353"/>
        <v/>
      </c>
      <c r="N6220" t="e">
        <v>#VALUE!</v>
      </c>
      <c r="O6220" t="e">
        <v>#VALUE!</v>
      </c>
      <c r="P6220" t="e">
        <v>#VALUE!</v>
      </c>
      <c r="R6220" t="e">
        <v>#VALUE!</v>
      </c>
      <c r="S6220" t="s">
        <v>35</v>
      </c>
    </row>
    <row r="6221" spans="12:19" x14ac:dyDescent="0.25">
      <c r="L6221" t="str">
        <f t="shared" si="354"/>
        <v/>
      </c>
      <c r="M6221" t="str">
        <f t="shared" si="353"/>
        <v/>
      </c>
      <c r="N6221" t="e">
        <v>#VALUE!</v>
      </c>
      <c r="O6221" t="e">
        <v>#VALUE!</v>
      </c>
      <c r="P6221" t="e">
        <v>#VALUE!</v>
      </c>
      <c r="R6221" t="e">
        <v>#VALUE!</v>
      </c>
      <c r="S6221" t="s">
        <v>35</v>
      </c>
    </row>
    <row r="6222" spans="12:19" x14ac:dyDescent="0.25">
      <c r="L6222" t="str">
        <f t="shared" si="354"/>
        <v/>
      </c>
      <c r="M6222" t="str">
        <f t="shared" si="353"/>
        <v/>
      </c>
    </row>
    <row r="6223" spans="12:19" x14ac:dyDescent="0.25">
      <c r="L6223" t="str">
        <f t="shared" si="354"/>
        <v/>
      </c>
      <c r="M6223" t="str">
        <f t="shared" si="353"/>
        <v/>
      </c>
    </row>
    <row r="6224" spans="12:19" x14ac:dyDescent="0.25">
      <c r="L6224" t="str">
        <f t="shared" si="354"/>
        <v/>
      </c>
      <c r="M6224" t="str">
        <f t="shared" si="353"/>
        <v/>
      </c>
      <c r="N6224" t="s">
        <v>32</v>
      </c>
      <c r="O6224" t="s">
        <v>33</v>
      </c>
      <c r="P6224" t="s">
        <v>34</v>
      </c>
    </row>
    <row r="6225" spans="12:19" x14ac:dyDescent="0.25">
      <c r="L6225" t="str">
        <f t="shared" si="354"/>
        <v/>
      </c>
      <c r="M6225" t="str">
        <f t="shared" si="353"/>
        <v/>
      </c>
      <c r="N6225" t="e">
        <f>COS(RADIANS(M6225))</f>
        <v>#VALUE!</v>
      </c>
      <c r="O6225" t="str">
        <f>IFERROR(-COS(RADIANS(DEGREES(ASIN(((SIN(RADIANS(M6225)))*$C$26)/(SQRT((((SIN(RADIANS(M6225)))*$C$26)^2)+(($C$22-$C$25-(((SIN(RADIANS(90-M6225)))*$C$26))-$C$23)^2))))))),"")</f>
        <v/>
      </c>
      <c r="P6225" t="e">
        <f>N6225</f>
        <v>#VALUE!</v>
      </c>
      <c r="R6225">
        <v>0</v>
      </c>
    </row>
    <row r="6226" spans="12:19" x14ac:dyDescent="0.25">
      <c r="L6226" t="str">
        <f t="shared" si="354"/>
        <v/>
      </c>
      <c r="M6226" t="str">
        <f t="shared" si="353"/>
        <v/>
      </c>
      <c r="N6226" t="e">
        <f>SIN(RADIANS(M6225))</f>
        <v>#VALUE!</v>
      </c>
      <c r="O6226" t="e">
        <f>SIN(RADIANS(DEGREES(ASIN(((SIN(RADIANS(M6225)))*$C$26)/(SQRT((((SIN(RADIANS(M6225)))*$C$26)^2)+(($C$22-$C$25-(((SIN(RADIANS(90-M6225)))*$C$26))-$C$23)^2)))))))</f>
        <v>#VALUE!</v>
      </c>
      <c r="P6226" t="e">
        <f>N6226</f>
        <v>#VALUE!</v>
      </c>
      <c r="R6226">
        <f>$C$6</f>
        <v>1333.5</v>
      </c>
    </row>
    <row r="6227" spans="12:19" x14ac:dyDescent="0.25">
      <c r="L6227" t="str">
        <f t="shared" si="354"/>
        <v/>
      </c>
      <c r="M6227" t="str">
        <f t="shared" si="353"/>
        <v/>
      </c>
      <c r="N6227">
        <v>0</v>
      </c>
      <c r="O6227" t="e">
        <f>$C$23*O6226</f>
        <v>#VALUE!</v>
      </c>
      <c r="P6227" t="e">
        <f>$C$22*P6226</f>
        <v>#VALUE!</v>
      </c>
      <c r="R6227">
        <f>$C$20*$C$6</f>
        <v>25325.832000000002</v>
      </c>
    </row>
    <row r="6228" spans="12:19" x14ac:dyDescent="0.25">
      <c r="L6228" t="str">
        <f t="shared" si="354"/>
        <v/>
      </c>
      <c r="M6228" t="str">
        <f t="shared" si="353"/>
        <v/>
      </c>
    </row>
    <row r="6229" spans="12:19" x14ac:dyDescent="0.25">
      <c r="L6229" t="str">
        <f t="shared" si="354"/>
        <v/>
      </c>
      <c r="M6229" t="str">
        <f t="shared" si="353"/>
        <v/>
      </c>
      <c r="N6229" t="e">
        <f t="array" ref="N6229:P6231">MINVERSE(N6225:P6227)</f>
        <v>#VALUE!</v>
      </c>
      <c r="O6229" t="e">
        <v>#VALUE!</v>
      </c>
      <c r="P6229" t="e">
        <v>#VALUE!</v>
      </c>
      <c r="R6229" t="e">
        <f t="array" ref="R6229:R6231">MMULT(N6229:P6231,R6225:R6227)</f>
        <v>#VALUE!</v>
      </c>
      <c r="S6229" t="s">
        <v>35</v>
      </c>
    </row>
    <row r="6230" spans="12:19" x14ac:dyDescent="0.25">
      <c r="L6230" t="str">
        <f t="shared" si="354"/>
        <v/>
      </c>
      <c r="M6230" t="str">
        <f t="shared" si="353"/>
        <v/>
      </c>
      <c r="N6230" t="e">
        <v>#VALUE!</v>
      </c>
      <c r="O6230" t="e">
        <v>#VALUE!</v>
      </c>
      <c r="P6230" t="e">
        <v>#VALUE!</v>
      </c>
      <c r="R6230" t="e">
        <v>#VALUE!</v>
      </c>
      <c r="S6230" t="s">
        <v>35</v>
      </c>
    </row>
    <row r="6231" spans="12:19" x14ac:dyDescent="0.25">
      <c r="L6231" t="str">
        <f t="shared" si="354"/>
        <v/>
      </c>
      <c r="M6231" t="str">
        <f t="shared" si="353"/>
        <v/>
      </c>
      <c r="N6231" t="e">
        <v>#VALUE!</v>
      </c>
      <c r="O6231" t="e">
        <v>#VALUE!</v>
      </c>
      <c r="P6231" t="e">
        <v>#VALUE!</v>
      </c>
      <c r="R6231" t="e">
        <v>#VALUE!</v>
      </c>
      <c r="S6231" t="s">
        <v>35</v>
      </c>
    </row>
    <row r="6232" spans="12:19" x14ac:dyDescent="0.25">
      <c r="L6232" t="str">
        <f t="shared" si="354"/>
        <v/>
      </c>
      <c r="M6232" t="str">
        <f t="shared" si="353"/>
        <v/>
      </c>
    </row>
    <row r="6233" spans="12:19" x14ac:dyDescent="0.25">
      <c r="L6233" t="str">
        <f t="shared" si="354"/>
        <v/>
      </c>
      <c r="M6233" t="str">
        <f t="shared" si="353"/>
        <v/>
      </c>
    </row>
    <row r="6234" spans="12:19" x14ac:dyDescent="0.25">
      <c r="L6234" t="str">
        <f t="shared" si="354"/>
        <v/>
      </c>
      <c r="M6234" t="str">
        <f t="shared" si="353"/>
        <v/>
      </c>
      <c r="N6234" t="s">
        <v>32</v>
      </c>
      <c r="O6234" t="s">
        <v>33</v>
      </c>
      <c r="P6234" t="s">
        <v>34</v>
      </c>
    </row>
    <row r="6235" spans="12:19" x14ac:dyDescent="0.25">
      <c r="L6235" t="str">
        <f t="shared" si="354"/>
        <v/>
      </c>
      <c r="M6235" t="str">
        <f t="shared" si="353"/>
        <v/>
      </c>
      <c r="N6235" t="e">
        <f>COS(RADIANS(M6235))</f>
        <v>#VALUE!</v>
      </c>
      <c r="O6235" t="str">
        <f>IFERROR(-COS(RADIANS(DEGREES(ASIN(((SIN(RADIANS(M6235)))*$C$26)/(SQRT((((SIN(RADIANS(M6235)))*$C$26)^2)+(($C$22-$C$25-(((SIN(RADIANS(90-M6235)))*$C$26))-$C$23)^2))))))),"")</f>
        <v/>
      </c>
      <c r="P6235" t="e">
        <f>N6235</f>
        <v>#VALUE!</v>
      </c>
      <c r="R6235">
        <v>0</v>
      </c>
    </row>
    <row r="6236" spans="12:19" x14ac:dyDescent="0.25">
      <c r="L6236" t="str">
        <f t="shared" si="354"/>
        <v/>
      </c>
      <c r="M6236" t="str">
        <f t="shared" si="353"/>
        <v/>
      </c>
      <c r="N6236" t="e">
        <f>SIN(RADIANS(M6235))</f>
        <v>#VALUE!</v>
      </c>
      <c r="O6236" t="e">
        <f>SIN(RADIANS(DEGREES(ASIN(((SIN(RADIANS(M6235)))*$C$26)/(SQRT((((SIN(RADIANS(M6235)))*$C$26)^2)+(($C$22-$C$25-(((SIN(RADIANS(90-M6235)))*$C$26))-$C$23)^2)))))))</f>
        <v>#VALUE!</v>
      </c>
      <c r="P6236" t="e">
        <f>N6236</f>
        <v>#VALUE!</v>
      </c>
      <c r="R6236">
        <f>$C$6</f>
        <v>1333.5</v>
      </c>
    </row>
    <row r="6237" spans="12:19" x14ac:dyDescent="0.25">
      <c r="L6237" t="str">
        <f t="shared" si="354"/>
        <v/>
      </c>
      <c r="M6237" t="str">
        <f t="shared" si="353"/>
        <v/>
      </c>
      <c r="N6237">
        <v>0</v>
      </c>
      <c r="O6237" t="e">
        <f>$C$23*O6236</f>
        <v>#VALUE!</v>
      </c>
      <c r="P6237" t="e">
        <f>$C$22*P6236</f>
        <v>#VALUE!</v>
      </c>
      <c r="R6237">
        <f>$C$20*$C$6</f>
        <v>25325.832000000002</v>
      </c>
    </row>
    <row r="6238" spans="12:19" x14ac:dyDescent="0.25">
      <c r="L6238" t="str">
        <f t="shared" si="354"/>
        <v/>
      </c>
      <c r="M6238" t="str">
        <f t="shared" si="353"/>
        <v/>
      </c>
    </row>
    <row r="6239" spans="12:19" x14ac:dyDescent="0.25">
      <c r="L6239" t="str">
        <f t="shared" si="354"/>
        <v/>
      </c>
      <c r="M6239" t="str">
        <f t="shared" si="353"/>
        <v/>
      </c>
      <c r="N6239" t="e">
        <f t="array" ref="N6239:P6241">MINVERSE(N6235:P6237)</f>
        <v>#VALUE!</v>
      </c>
      <c r="O6239" t="e">
        <v>#VALUE!</v>
      </c>
      <c r="P6239" t="e">
        <v>#VALUE!</v>
      </c>
      <c r="R6239" t="e">
        <f t="array" ref="R6239:R6241">MMULT(N6239:P6241,R6235:R6237)</f>
        <v>#VALUE!</v>
      </c>
      <c r="S6239" t="s">
        <v>35</v>
      </c>
    </row>
    <row r="6240" spans="12:19" x14ac:dyDescent="0.25">
      <c r="L6240" t="str">
        <f t="shared" si="354"/>
        <v/>
      </c>
      <c r="M6240" t="str">
        <f t="shared" si="353"/>
        <v/>
      </c>
      <c r="N6240" t="e">
        <v>#VALUE!</v>
      </c>
      <c r="O6240" t="e">
        <v>#VALUE!</v>
      </c>
      <c r="P6240" t="e">
        <v>#VALUE!</v>
      </c>
      <c r="R6240" t="e">
        <v>#VALUE!</v>
      </c>
      <c r="S6240" t="s">
        <v>35</v>
      </c>
    </row>
    <row r="6241" spans="12:19" x14ac:dyDescent="0.25">
      <c r="L6241" t="str">
        <f t="shared" si="354"/>
        <v/>
      </c>
      <c r="M6241" t="str">
        <f t="shared" si="353"/>
        <v/>
      </c>
      <c r="N6241" t="e">
        <v>#VALUE!</v>
      </c>
      <c r="O6241" t="e">
        <v>#VALUE!</v>
      </c>
      <c r="P6241" t="e">
        <v>#VALUE!</v>
      </c>
      <c r="R6241" t="e">
        <v>#VALUE!</v>
      </c>
      <c r="S6241" t="s">
        <v>35</v>
      </c>
    </row>
    <row r="6242" spans="12:19" x14ac:dyDescent="0.25">
      <c r="L6242" t="str">
        <f t="shared" si="354"/>
        <v/>
      </c>
      <c r="M6242" t="str">
        <f t="shared" si="353"/>
        <v/>
      </c>
    </row>
    <row r="6243" spans="12:19" x14ac:dyDescent="0.25">
      <c r="L6243" t="str">
        <f t="shared" si="354"/>
        <v/>
      </c>
      <c r="M6243" t="str">
        <f t="shared" ref="M6243:M6306" si="355">IF(M6233="","",IF(((M6233+$O$61)&gt;=$O$49+($O$61/2)),"",(M6233+$O$61)))</f>
        <v/>
      </c>
    </row>
    <row r="6244" spans="12:19" x14ac:dyDescent="0.25">
      <c r="L6244" t="str">
        <f t="shared" si="354"/>
        <v/>
      </c>
      <c r="M6244" t="str">
        <f t="shared" si="355"/>
        <v/>
      </c>
      <c r="N6244" t="s">
        <v>32</v>
      </c>
      <c r="O6244" t="s">
        <v>33</v>
      </c>
      <c r="P6244" t="s">
        <v>34</v>
      </c>
    </row>
    <row r="6245" spans="12:19" x14ac:dyDescent="0.25">
      <c r="L6245" t="str">
        <f t="shared" si="354"/>
        <v/>
      </c>
      <c r="M6245" t="str">
        <f t="shared" si="355"/>
        <v/>
      </c>
      <c r="N6245" t="e">
        <f>COS(RADIANS(M6245))</f>
        <v>#VALUE!</v>
      </c>
      <c r="O6245" t="str">
        <f>IFERROR(-COS(RADIANS(DEGREES(ASIN(((SIN(RADIANS(M6245)))*$C$26)/(SQRT((((SIN(RADIANS(M6245)))*$C$26)^2)+(($C$22-$C$25-(((SIN(RADIANS(90-M6245)))*$C$26))-$C$23)^2))))))),"")</f>
        <v/>
      </c>
      <c r="P6245" t="e">
        <f>N6245</f>
        <v>#VALUE!</v>
      </c>
      <c r="R6245">
        <v>0</v>
      </c>
    </row>
    <row r="6246" spans="12:19" x14ac:dyDescent="0.25">
      <c r="L6246" t="str">
        <f t="shared" si="354"/>
        <v/>
      </c>
      <c r="M6246" t="str">
        <f t="shared" si="355"/>
        <v/>
      </c>
      <c r="N6246" t="e">
        <f>SIN(RADIANS(M6245))</f>
        <v>#VALUE!</v>
      </c>
      <c r="O6246" t="e">
        <f>SIN(RADIANS(DEGREES(ASIN(((SIN(RADIANS(M6245)))*$C$26)/(SQRT((((SIN(RADIANS(M6245)))*$C$26)^2)+(($C$22-$C$25-(((SIN(RADIANS(90-M6245)))*$C$26))-$C$23)^2)))))))</f>
        <v>#VALUE!</v>
      </c>
      <c r="P6246" t="e">
        <f>N6246</f>
        <v>#VALUE!</v>
      </c>
      <c r="R6246">
        <f>$C$6</f>
        <v>1333.5</v>
      </c>
    </row>
    <row r="6247" spans="12:19" x14ac:dyDescent="0.25">
      <c r="L6247" t="str">
        <f t="shared" si="354"/>
        <v/>
      </c>
      <c r="M6247" t="str">
        <f t="shared" si="355"/>
        <v/>
      </c>
      <c r="N6247">
        <v>0</v>
      </c>
      <c r="O6247" t="e">
        <f>$C$23*O6246</f>
        <v>#VALUE!</v>
      </c>
      <c r="P6247" t="e">
        <f>$C$22*P6246</f>
        <v>#VALUE!</v>
      </c>
      <c r="R6247">
        <f>$C$20*$C$6</f>
        <v>25325.832000000002</v>
      </c>
    </row>
    <row r="6248" spans="12:19" x14ac:dyDescent="0.25">
      <c r="L6248" t="str">
        <f t="shared" si="354"/>
        <v/>
      </c>
      <c r="M6248" t="str">
        <f t="shared" si="355"/>
        <v/>
      </c>
    </row>
    <row r="6249" spans="12:19" x14ac:dyDescent="0.25">
      <c r="L6249" t="str">
        <f t="shared" si="354"/>
        <v/>
      </c>
      <c r="M6249" t="str">
        <f t="shared" si="355"/>
        <v/>
      </c>
      <c r="N6249" t="e">
        <f t="array" ref="N6249:P6251">MINVERSE(N6245:P6247)</f>
        <v>#VALUE!</v>
      </c>
      <c r="O6249" t="e">
        <v>#VALUE!</v>
      </c>
      <c r="P6249" t="e">
        <v>#VALUE!</v>
      </c>
      <c r="R6249" t="e">
        <f t="array" ref="R6249:R6251">MMULT(N6249:P6251,R6245:R6247)</f>
        <v>#VALUE!</v>
      </c>
      <c r="S6249" t="s">
        <v>35</v>
      </c>
    </row>
    <row r="6250" spans="12:19" x14ac:dyDescent="0.25">
      <c r="L6250" t="str">
        <f t="shared" si="354"/>
        <v/>
      </c>
      <c r="M6250" t="str">
        <f t="shared" si="355"/>
        <v/>
      </c>
      <c r="N6250" t="e">
        <v>#VALUE!</v>
      </c>
      <c r="O6250" t="e">
        <v>#VALUE!</v>
      </c>
      <c r="P6250" t="e">
        <v>#VALUE!</v>
      </c>
      <c r="R6250" t="e">
        <v>#VALUE!</v>
      </c>
      <c r="S6250" t="s">
        <v>35</v>
      </c>
    </row>
    <row r="6251" spans="12:19" x14ac:dyDescent="0.25">
      <c r="L6251" t="str">
        <f t="shared" si="354"/>
        <v/>
      </c>
      <c r="M6251" t="str">
        <f t="shared" si="355"/>
        <v/>
      </c>
      <c r="N6251" t="e">
        <v>#VALUE!</v>
      </c>
      <c r="O6251" t="e">
        <v>#VALUE!</v>
      </c>
      <c r="P6251" t="e">
        <v>#VALUE!</v>
      </c>
      <c r="R6251" t="e">
        <v>#VALUE!</v>
      </c>
      <c r="S6251" t="s">
        <v>35</v>
      </c>
    </row>
    <row r="6252" spans="12:19" x14ac:dyDescent="0.25">
      <c r="L6252" t="str">
        <f t="shared" si="354"/>
        <v/>
      </c>
      <c r="M6252" t="str">
        <f t="shared" si="355"/>
        <v/>
      </c>
    </row>
    <row r="6253" spans="12:19" x14ac:dyDescent="0.25">
      <c r="L6253" t="str">
        <f t="shared" si="354"/>
        <v/>
      </c>
      <c r="M6253" t="str">
        <f t="shared" si="355"/>
        <v/>
      </c>
    </row>
    <row r="6254" spans="12:19" x14ac:dyDescent="0.25">
      <c r="L6254" t="str">
        <f t="shared" si="354"/>
        <v/>
      </c>
      <c r="M6254" t="str">
        <f t="shared" si="355"/>
        <v/>
      </c>
      <c r="N6254" t="s">
        <v>32</v>
      </c>
      <c r="O6254" t="s">
        <v>33</v>
      </c>
      <c r="P6254" t="s">
        <v>34</v>
      </c>
    </row>
    <row r="6255" spans="12:19" x14ac:dyDescent="0.25">
      <c r="L6255" t="str">
        <f t="shared" si="354"/>
        <v/>
      </c>
      <c r="M6255" t="str">
        <f t="shared" si="355"/>
        <v/>
      </c>
      <c r="N6255" t="e">
        <f>COS(RADIANS(M6255))</f>
        <v>#VALUE!</v>
      </c>
      <c r="O6255" t="str">
        <f>IFERROR(-COS(RADIANS(DEGREES(ASIN(((SIN(RADIANS(M6255)))*$C$26)/(SQRT((((SIN(RADIANS(M6255)))*$C$26)^2)+(($C$22-$C$25-(((SIN(RADIANS(90-M6255)))*$C$26))-$C$23)^2))))))),"")</f>
        <v/>
      </c>
      <c r="P6255" t="e">
        <f>N6255</f>
        <v>#VALUE!</v>
      </c>
      <c r="R6255">
        <v>0</v>
      </c>
    </row>
    <row r="6256" spans="12:19" x14ac:dyDescent="0.25">
      <c r="L6256" t="str">
        <f t="shared" si="354"/>
        <v/>
      </c>
      <c r="M6256" t="str">
        <f t="shared" si="355"/>
        <v/>
      </c>
      <c r="N6256" t="e">
        <f>SIN(RADIANS(M6255))</f>
        <v>#VALUE!</v>
      </c>
      <c r="O6256" t="e">
        <f>SIN(RADIANS(DEGREES(ASIN(((SIN(RADIANS(M6255)))*$C$26)/(SQRT((((SIN(RADIANS(M6255)))*$C$26)^2)+(($C$22-$C$25-(((SIN(RADIANS(90-M6255)))*$C$26))-$C$23)^2)))))))</f>
        <v>#VALUE!</v>
      </c>
      <c r="P6256" t="e">
        <f>N6256</f>
        <v>#VALUE!</v>
      </c>
      <c r="R6256">
        <f>$C$6</f>
        <v>1333.5</v>
      </c>
    </row>
    <row r="6257" spans="12:19" x14ac:dyDescent="0.25">
      <c r="L6257" t="str">
        <f t="shared" si="354"/>
        <v/>
      </c>
      <c r="M6257" t="str">
        <f t="shared" si="355"/>
        <v/>
      </c>
      <c r="N6257">
        <v>0</v>
      </c>
      <c r="O6257" t="e">
        <f>$C$23*O6256</f>
        <v>#VALUE!</v>
      </c>
      <c r="P6257" t="e">
        <f>$C$22*P6256</f>
        <v>#VALUE!</v>
      </c>
      <c r="R6257">
        <f>$C$20*$C$6</f>
        <v>25325.832000000002</v>
      </c>
    </row>
    <row r="6258" spans="12:19" x14ac:dyDescent="0.25">
      <c r="L6258" t="str">
        <f t="shared" si="354"/>
        <v/>
      </c>
      <c r="M6258" t="str">
        <f t="shared" si="355"/>
        <v/>
      </c>
    </row>
    <row r="6259" spans="12:19" x14ac:dyDescent="0.25">
      <c r="L6259" t="str">
        <f t="shared" si="354"/>
        <v/>
      </c>
      <c r="M6259" t="str">
        <f t="shared" si="355"/>
        <v/>
      </c>
      <c r="N6259" t="e">
        <f t="array" ref="N6259:P6261">MINVERSE(N6255:P6257)</f>
        <v>#VALUE!</v>
      </c>
      <c r="O6259" t="e">
        <v>#VALUE!</v>
      </c>
      <c r="P6259" t="e">
        <v>#VALUE!</v>
      </c>
      <c r="R6259" t="e">
        <f t="array" ref="R6259:R6261">MMULT(N6259:P6261,R6255:R6257)</f>
        <v>#VALUE!</v>
      </c>
      <c r="S6259" t="s">
        <v>35</v>
      </c>
    </row>
    <row r="6260" spans="12:19" x14ac:dyDescent="0.25">
      <c r="L6260" t="str">
        <f t="shared" si="354"/>
        <v/>
      </c>
      <c r="M6260" t="str">
        <f t="shared" si="355"/>
        <v/>
      </c>
      <c r="N6260" t="e">
        <v>#VALUE!</v>
      </c>
      <c r="O6260" t="e">
        <v>#VALUE!</v>
      </c>
      <c r="P6260" t="e">
        <v>#VALUE!</v>
      </c>
      <c r="R6260" t="e">
        <v>#VALUE!</v>
      </c>
      <c r="S6260" t="s">
        <v>35</v>
      </c>
    </row>
    <row r="6261" spans="12:19" x14ac:dyDescent="0.25">
      <c r="L6261" t="str">
        <f t="shared" si="354"/>
        <v/>
      </c>
      <c r="M6261" t="str">
        <f t="shared" si="355"/>
        <v/>
      </c>
      <c r="N6261" t="e">
        <v>#VALUE!</v>
      </c>
      <c r="O6261" t="e">
        <v>#VALUE!</v>
      </c>
      <c r="P6261" t="e">
        <v>#VALUE!</v>
      </c>
      <c r="R6261" t="e">
        <v>#VALUE!</v>
      </c>
      <c r="S6261" t="s">
        <v>35</v>
      </c>
    </row>
    <row r="6262" spans="12:19" x14ac:dyDescent="0.25">
      <c r="L6262" t="str">
        <f t="shared" si="354"/>
        <v/>
      </c>
      <c r="M6262" t="str">
        <f t="shared" si="355"/>
        <v/>
      </c>
    </row>
    <row r="6263" spans="12:19" x14ac:dyDescent="0.25">
      <c r="L6263" t="str">
        <f t="shared" si="354"/>
        <v/>
      </c>
      <c r="M6263" t="str">
        <f t="shared" si="355"/>
        <v/>
      </c>
    </row>
    <row r="6264" spans="12:19" x14ac:dyDescent="0.25">
      <c r="L6264" t="str">
        <f t="shared" si="354"/>
        <v/>
      </c>
      <c r="M6264" t="str">
        <f t="shared" si="355"/>
        <v/>
      </c>
      <c r="N6264" t="s">
        <v>32</v>
      </c>
      <c r="O6264" t="s">
        <v>33</v>
      </c>
      <c r="P6264" t="s">
        <v>34</v>
      </c>
    </row>
    <row r="6265" spans="12:19" x14ac:dyDescent="0.25">
      <c r="L6265" t="str">
        <f t="shared" si="354"/>
        <v/>
      </c>
      <c r="M6265" t="str">
        <f t="shared" si="355"/>
        <v/>
      </c>
      <c r="N6265" t="e">
        <f>COS(RADIANS(M6265))</f>
        <v>#VALUE!</v>
      </c>
      <c r="O6265" t="str">
        <f>IFERROR(-COS(RADIANS(DEGREES(ASIN(((SIN(RADIANS(M6265)))*$C$26)/(SQRT((((SIN(RADIANS(M6265)))*$C$26)^2)+(($C$22-$C$25-(((SIN(RADIANS(90-M6265)))*$C$26))-$C$23)^2))))))),"")</f>
        <v/>
      </c>
      <c r="P6265" t="e">
        <f>N6265</f>
        <v>#VALUE!</v>
      </c>
      <c r="R6265">
        <v>0</v>
      </c>
    </row>
    <row r="6266" spans="12:19" x14ac:dyDescent="0.25">
      <c r="L6266" t="str">
        <f t="shared" si="354"/>
        <v/>
      </c>
      <c r="M6266" t="str">
        <f t="shared" si="355"/>
        <v/>
      </c>
      <c r="N6266" t="e">
        <f>SIN(RADIANS(M6265))</f>
        <v>#VALUE!</v>
      </c>
      <c r="O6266" t="e">
        <f>SIN(RADIANS(DEGREES(ASIN(((SIN(RADIANS(M6265)))*$C$26)/(SQRT((((SIN(RADIANS(M6265)))*$C$26)^2)+(($C$22-$C$25-(((SIN(RADIANS(90-M6265)))*$C$26))-$C$23)^2)))))))</f>
        <v>#VALUE!</v>
      </c>
      <c r="P6266" t="e">
        <f>N6266</f>
        <v>#VALUE!</v>
      </c>
      <c r="R6266">
        <f>$C$6</f>
        <v>1333.5</v>
      </c>
    </row>
    <row r="6267" spans="12:19" x14ac:dyDescent="0.25">
      <c r="L6267" t="str">
        <f t="shared" si="354"/>
        <v/>
      </c>
      <c r="M6267" t="str">
        <f t="shared" si="355"/>
        <v/>
      </c>
      <c r="N6267">
        <v>0</v>
      </c>
      <c r="O6267" t="e">
        <f>$C$23*O6266</f>
        <v>#VALUE!</v>
      </c>
      <c r="P6267" t="e">
        <f>$C$22*P6266</f>
        <v>#VALUE!</v>
      </c>
      <c r="R6267">
        <f>$C$20*$C$6</f>
        <v>25325.832000000002</v>
      </c>
    </row>
    <row r="6268" spans="12:19" x14ac:dyDescent="0.25">
      <c r="L6268" t="str">
        <f t="shared" si="354"/>
        <v/>
      </c>
      <c r="M6268" t="str">
        <f t="shared" si="355"/>
        <v/>
      </c>
    </row>
    <row r="6269" spans="12:19" x14ac:dyDescent="0.25">
      <c r="L6269" t="str">
        <f t="shared" si="354"/>
        <v/>
      </c>
      <c r="M6269" t="str">
        <f t="shared" si="355"/>
        <v/>
      </c>
      <c r="N6269" t="e">
        <f t="array" ref="N6269:P6271">MINVERSE(N6265:P6267)</f>
        <v>#VALUE!</v>
      </c>
      <c r="O6269" t="e">
        <v>#VALUE!</v>
      </c>
      <c r="P6269" t="e">
        <v>#VALUE!</v>
      </c>
      <c r="R6269" t="e">
        <f t="array" ref="R6269:R6271">MMULT(N6269:P6271,R6265:R6267)</f>
        <v>#VALUE!</v>
      </c>
      <c r="S6269" t="s">
        <v>35</v>
      </c>
    </row>
    <row r="6270" spans="12:19" x14ac:dyDescent="0.25">
      <c r="L6270" t="str">
        <f t="shared" si="354"/>
        <v/>
      </c>
      <c r="M6270" t="str">
        <f t="shared" si="355"/>
        <v/>
      </c>
      <c r="N6270" t="e">
        <v>#VALUE!</v>
      </c>
      <c r="O6270" t="e">
        <v>#VALUE!</v>
      </c>
      <c r="P6270" t="e">
        <v>#VALUE!</v>
      </c>
      <c r="R6270" t="e">
        <v>#VALUE!</v>
      </c>
      <c r="S6270" t="s">
        <v>35</v>
      </c>
    </row>
    <row r="6271" spans="12:19" x14ac:dyDescent="0.25">
      <c r="L6271" t="str">
        <f t="shared" si="354"/>
        <v/>
      </c>
      <c r="M6271" t="str">
        <f t="shared" si="355"/>
        <v/>
      </c>
      <c r="N6271" t="e">
        <v>#VALUE!</v>
      </c>
      <c r="O6271" t="e">
        <v>#VALUE!</v>
      </c>
      <c r="P6271" t="e">
        <v>#VALUE!</v>
      </c>
      <c r="R6271" t="e">
        <v>#VALUE!</v>
      </c>
      <c r="S6271" t="s">
        <v>35</v>
      </c>
    </row>
    <row r="6272" spans="12:19" x14ac:dyDescent="0.25">
      <c r="L6272" t="str">
        <f t="shared" si="354"/>
        <v/>
      </c>
      <c r="M6272" t="str">
        <f t="shared" si="355"/>
        <v/>
      </c>
    </row>
    <row r="6273" spans="12:19" x14ac:dyDescent="0.25">
      <c r="L6273" t="str">
        <f t="shared" si="354"/>
        <v/>
      </c>
      <c r="M6273" t="str">
        <f t="shared" si="355"/>
        <v/>
      </c>
    </row>
    <row r="6274" spans="12:19" x14ac:dyDescent="0.25">
      <c r="L6274" t="str">
        <f t="shared" si="354"/>
        <v/>
      </c>
      <c r="M6274" t="str">
        <f t="shared" si="355"/>
        <v/>
      </c>
      <c r="N6274" t="s">
        <v>32</v>
      </c>
      <c r="O6274" t="s">
        <v>33</v>
      </c>
      <c r="P6274" t="s">
        <v>34</v>
      </c>
    </row>
    <row r="6275" spans="12:19" x14ac:dyDescent="0.25">
      <c r="L6275" t="str">
        <f t="shared" si="354"/>
        <v/>
      </c>
      <c r="M6275" t="str">
        <f t="shared" si="355"/>
        <v/>
      </c>
      <c r="N6275" t="e">
        <f>COS(RADIANS(M6275))</f>
        <v>#VALUE!</v>
      </c>
      <c r="O6275" t="str">
        <f>IFERROR(-COS(RADIANS(DEGREES(ASIN(((SIN(RADIANS(M6275)))*$C$26)/(SQRT((((SIN(RADIANS(M6275)))*$C$26)^2)+(($C$22-$C$25-(((SIN(RADIANS(90-M6275)))*$C$26))-$C$23)^2))))))),"")</f>
        <v/>
      </c>
      <c r="P6275" t="e">
        <f>N6275</f>
        <v>#VALUE!</v>
      </c>
      <c r="R6275">
        <v>0</v>
      </c>
    </row>
    <row r="6276" spans="12:19" x14ac:dyDescent="0.25">
      <c r="L6276" t="str">
        <f t="shared" si="354"/>
        <v/>
      </c>
      <c r="M6276" t="str">
        <f t="shared" si="355"/>
        <v/>
      </c>
      <c r="N6276" t="e">
        <f>SIN(RADIANS(M6275))</f>
        <v>#VALUE!</v>
      </c>
      <c r="O6276" t="e">
        <f>SIN(RADIANS(DEGREES(ASIN(((SIN(RADIANS(M6275)))*$C$26)/(SQRT((((SIN(RADIANS(M6275)))*$C$26)^2)+(($C$22-$C$25-(((SIN(RADIANS(90-M6275)))*$C$26))-$C$23)^2)))))))</f>
        <v>#VALUE!</v>
      </c>
      <c r="P6276" t="e">
        <f>N6276</f>
        <v>#VALUE!</v>
      </c>
      <c r="R6276">
        <f>$C$6</f>
        <v>1333.5</v>
      </c>
    </row>
    <row r="6277" spans="12:19" x14ac:dyDescent="0.25">
      <c r="L6277" t="str">
        <f t="shared" si="354"/>
        <v/>
      </c>
      <c r="M6277" t="str">
        <f t="shared" si="355"/>
        <v/>
      </c>
      <c r="N6277">
        <v>0</v>
      </c>
      <c r="O6277" t="e">
        <f>$C$23*O6276</f>
        <v>#VALUE!</v>
      </c>
      <c r="P6277" t="e">
        <f>$C$22*P6276</f>
        <v>#VALUE!</v>
      </c>
      <c r="R6277">
        <f>$C$20*$C$6</f>
        <v>25325.832000000002</v>
      </c>
    </row>
    <row r="6278" spans="12:19" x14ac:dyDescent="0.25">
      <c r="L6278" t="str">
        <f t="shared" si="354"/>
        <v/>
      </c>
      <c r="M6278" t="str">
        <f t="shared" si="355"/>
        <v/>
      </c>
    </row>
    <row r="6279" spans="12:19" x14ac:dyDescent="0.25">
      <c r="L6279" t="str">
        <f t="shared" si="354"/>
        <v/>
      </c>
      <c r="M6279" t="str">
        <f t="shared" si="355"/>
        <v/>
      </c>
      <c r="N6279" t="e">
        <f t="array" ref="N6279:P6281">MINVERSE(N6275:P6277)</f>
        <v>#VALUE!</v>
      </c>
      <c r="O6279" t="e">
        <v>#VALUE!</v>
      </c>
      <c r="P6279" t="e">
        <v>#VALUE!</v>
      </c>
      <c r="R6279" t="e">
        <f t="array" ref="R6279:R6281">MMULT(N6279:P6281,R6275:R6277)</f>
        <v>#VALUE!</v>
      </c>
      <c r="S6279" t="s">
        <v>35</v>
      </c>
    </row>
    <row r="6280" spans="12:19" x14ac:dyDescent="0.25">
      <c r="L6280" t="str">
        <f t="shared" si="354"/>
        <v/>
      </c>
      <c r="M6280" t="str">
        <f t="shared" si="355"/>
        <v/>
      </c>
      <c r="N6280" t="e">
        <v>#VALUE!</v>
      </c>
      <c r="O6280" t="e">
        <v>#VALUE!</v>
      </c>
      <c r="P6280" t="e">
        <v>#VALUE!</v>
      </c>
      <c r="R6280" t="e">
        <v>#VALUE!</v>
      </c>
      <c r="S6280" t="s">
        <v>35</v>
      </c>
    </row>
    <row r="6281" spans="12:19" x14ac:dyDescent="0.25">
      <c r="L6281" t="str">
        <f t="shared" si="354"/>
        <v/>
      </c>
      <c r="M6281" t="str">
        <f t="shared" si="355"/>
        <v/>
      </c>
      <c r="N6281" t="e">
        <v>#VALUE!</v>
      </c>
      <c r="O6281" t="e">
        <v>#VALUE!</v>
      </c>
      <c r="P6281" t="e">
        <v>#VALUE!</v>
      </c>
      <c r="R6281" t="e">
        <v>#VALUE!</v>
      </c>
      <c r="S6281" t="s">
        <v>35</v>
      </c>
    </row>
    <row r="6282" spans="12:19" x14ac:dyDescent="0.25">
      <c r="L6282" t="str">
        <f t="shared" si="354"/>
        <v/>
      </c>
      <c r="M6282" t="str">
        <f t="shared" si="355"/>
        <v/>
      </c>
    </row>
    <row r="6283" spans="12:19" x14ac:dyDescent="0.25">
      <c r="L6283" t="str">
        <f t="shared" si="354"/>
        <v/>
      </c>
      <c r="M6283" t="str">
        <f t="shared" si="355"/>
        <v/>
      </c>
    </row>
    <row r="6284" spans="12:19" x14ac:dyDescent="0.25">
      <c r="L6284" t="str">
        <f t="shared" ref="L6284:L6347" si="356">IF(M6284="","",L6274+1)</f>
        <v/>
      </c>
      <c r="M6284" t="str">
        <f t="shared" si="355"/>
        <v/>
      </c>
      <c r="N6284" t="s">
        <v>32</v>
      </c>
      <c r="O6284" t="s">
        <v>33</v>
      </c>
      <c r="P6284" t="s">
        <v>34</v>
      </c>
    </row>
    <row r="6285" spans="12:19" x14ac:dyDescent="0.25">
      <c r="L6285" t="str">
        <f t="shared" si="356"/>
        <v/>
      </c>
      <c r="M6285" t="str">
        <f t="shared" si="355"/>
        <v/>
      </c>
      <c r="N6285" t="e">
        <f>COS(RADIANS(M6285))</f>
        <v>#VALUE!</v>
      </c>
      <c r="O6285" t="str">
        <f>IFERROR(-COS(RADIANS(DEGREES(ASIN(((SIN(RADIANS(M6285)))*$C$26)/(SQRT((((SIN(RADIANS(M6285)))*$C$26)^2)+(($C$22-$C$25-(((SIN(RADIANS(90-M6285)))*$C$26))-$C$23)^2))))))),"")</f>
        <v/>
      </c>
      <c r="P6285" t="e">
        <f>N6285</f>
        <v>#VALUE!</v>
      </c>
      <c r="R6285">
        <v>0</v>
      </c>
    </row>
    <row r="6286" spans="12:19" x14ac:dyDescent="0.25">
      <c r="L6286" t="str">
        <f t="shared" si="356"/>
        <v/>
      </c>
      <c r="M6286" t="str">
        <f t="shared" si="355"/>
        <v/>
      </c>
      <c r="N6286" t="e">
        <f>SIN(RADIANS(M6285))</f>
        <v>#VALUE!</v>
      </c>
      <c r="O6286" t="e">
        <f>SIN(RADIANS(DEGREES(ASIN(((SIN(RADIANS(M6285)))*$C$26)/(SQRT((((SIN(RADIANS(M6285)))*$C$26)^2)+(($C$22-$C$25-(((SIN(RADIANS(90-M6285)))*$C$26))-$C$23)^2)))))))</f>
        <v>#VALUE!</v>
      </c>
      <c r="P6286" t="e">
        <f>N6286</f>
        <v>#VALUE!</v>
      </c>
      <c r="R6286">
        <f>$C$6</f>
        <v>1333.5</v>
      </c>
    </row>
    <row r="6287" spans="12:19" x14ac:dyDescent="0.25">
      <c r="L6287" t="str">
        <f t="shared" si="356"/>
        <v/>
      </c>
      <c r="M6287" t="str">
        <f t="shared" si="355"/>
        <v/>
      </c>
      <c r="N6287">
        <v>0</v>
      </c>
      <c r="O6287" t="e">
        <f>$C$23*O6286</f>
        <v>#VALUE!</v>
      </c>
      <c r="P6287" t="e">
        <f>$C$22*P6286</f>
        <v>#VALUE!</v>
      </c>
      <c r="R6287">
        <f>$C$20*$C$6</f>
        <v>25325.832000000002</v>
      </c>
    </row>
    <row r="6288" spans="12:19" x14ac:dyDescent="0.25">
      <c r="L6288" t="str">
        <f t="shared" si="356"/>
        <v/>
      </c>
      <c r="M6288" t="str">
        <f t="shared" si="355"/>
        <v/>
      </c>
    </row>
    <row r="6289" spans="12:19" x14ac:dyDescent="0.25">
      <c r="L6289" t="str">
        <f t="shared" si="356"/>
        <v/>
      </c>
      <c r="M6289" t="str">
        <f t="shared" si="355"/>
        <v/>
      </c>
      <c r="N6289" t="e">
        <f t="array" ref="N6289:P6291">MINVERSE(N6285:P6287)</f>
        <v>#VALUE!</v>
      </c>
      <c r="O6289" t="e">
        <v>#VALUE!</v>
      </c>
      <c r="P6289" t="e">
        <v>#VALUE!</v>
      </c>
      <c r="R6289" t="e">
        <f t="array" ref="R6289:R6291">MMULT(N6289:P6291,R6285:R6287)</f>
        <v>#VALUE!</v>
      </c>
      <c r="S6289" t="s">
        <v>35</v>
      </c>
    </row>
    <row r="6290" spans="12:19" x14ac:dyDescent="0.25">
      <c r="L6290" t="str">
        <f t="shared" si="356"/>
        <v/>
      </c>
      <c r="M6290" t="str">
        <f t="shared" si="355"/>
        <v/>
      </c>
      <c r="N6290" t="e">
        <v>#VALUE!</v>
      </c>
      <c r="O6290" t="e">
        <v>#VALUE!</v>
      </c>
      <c r="P6290" t="e">
        <v>#VALUE!</v>
      </c>
      <c r="R6290" t="e">
        <v>#VALUE!</v>
      </c>
      <c r="S6290" t="s">
        <v>35</v>
      </c>
    </row>
    <row r="6291" spans="12:19" x14ac:dyDescent="0.25">
      <c r="L6291" t="str">
        <f t="shared" si="356"/>
        <v/>
      </c>
      <c r="M6291" t="str">
        <f t="shared" si="355"/>
        <v/>
      </c>
      <c r="N6291" t="e">
        <v>#VALUE!</v>
      </c>
      <c r="O6291" t="e">
        <v>#VALUE!</v>
      </c>
      <c r="P6291" t="e">
        <v>#VALUE!</v>
      </c>
      <c r="R6291" t="e">
        <v>#VALUE!</v>
      </c>
      <c r="S6291" t="s">
        <v>35</v>
      </c>
    </row>
    <row r="6292" spans="12:19" x14ac:dyDescent="0.25">
      <c r="L6292" t="str">
        <f t="shared" si="356"/>
        <v/>
      </c>
      <c r="M6292" t="str">
        <f t="shared" si="355"/>
        <v/>
      </c>
    </row>
    <row r="6293" spans="12:19" x14ac:dyDescent="0.25">
      <c r="L6293" t="str">
        <f t="shared" si="356"/>
        <v/>
      </c>
      <c r="M6293" t="str">
        <f t="shared" si="355"/>
        <v/>
      </c>
    </row>
    <row r="6294" spans="12:19" x14ac:dyDescent="0.25">
      <c r="L6294" t="str">
        <f t="shared" si="356"/>
        <v/>
      </c>
      <c r="M6294" t="str">
        <f t="shared" si="355"/>
        <v/>
      </c>
      <c r="N6294" t="s">
        <v>32</v>
      </c>
      <c r="O6294" t="s">
        <v>33</v>
      </c>
      <c r="P6294" t="s">
        <v>34</v>
      </c>
    </row>
    <row r="6295" spans="12:19" x14ac:dyDescent="0.25">
      <c r="L6295" t="str">
        <f t="shared" si="356"/>
        <v/>
      </c>
      <c r="M6295" t="str">
        <f t="shared" si="355"/>
        <v/>
      </c>
      <c r="N6295" t="e">
        <f>COS(RADIANS(M6295))</f>
        <v>#VALUE!</v>
      </c>
      <c r="O6295" t="str">
        <f>IFERROR(-COS(RADIANS(DEGREES(ASIN(((SIN(RADIANS(M6295)))*$C$26)/(SQRT((((SIN(RADIANS(M6295)))*$C$26)^2)+(($C$22-$C$25-(((SIN(RADIANS(90-M6295)))*$C$26))-$C$23)^2))))))),"")</f>
        <v/>
      </c>
      <c r="P6295" t="e">
        <f>N6295</f>
        <v>#VALUE!</v>
      </c>
      <c r="R6295">
        <v>0</v>
      </c>
    </row>
    <row r="6296" spans="12:19" x14ac:dyDescent="0.25">
      <c r="L6296" t="str">
        <f t="shared" si="356"/>
        <v/>
      </c>
      <c r="M6296" t="str">
        <f t="shared" si="355"/>
        <v/>
      </c>
      <c r="N6296" t="e">
        <f>SIN(RADIANS(M6295))</f>
        <v>#VALUE!</v>
      </c>
      <c r="O6296" t="e">
        <f>SIN(RADIANS(DEGREES(ASIN(((SIN(RADIANS(M6295)))*$C$26)/(SQRT((((SIN(RADIANS(M6295)))*$C$26)^2)+(($C$22-$C$25-(((SIN(RADIANS(90-M6295)))*$C$26))-$C$23)^2)))))))</f>
        <v>#VALUE!</v>
      </c>
      <c r="P6296" t="e">
        <f>N6296</f>
        <v>#VALUE!</v>
      </c>
      <c r="R6296">
        <f>$C$6</f>
        <v>1333.5</v>
      </c>
    </row>
    <row r="6297" spans="12:19" x14ac:dyDescent="0.25">
      <c r="L6297" t="str">
        <f t="shared" si="356"/>
        <v/>
      </c>
      <c r="M6297" t="str">
        <f t="shared" si="355"/>
        <v/>
      </c>
      <c r="N6297">
        <v>0</v>
      </c>
      <c r="O6297" t="e">
        <f>$C$23*O6296</f>
        <v>#VALUE!</v>
      </c>
      <c r="P6297" t="e">
        <f>$C$22*P6296</f>
        <v>#VALUE!</v>
      </c>
      <c r="R6297">
        <f>$C$20*$C$6</f>
        <v>25325.832000000002</v>
      </c>
    </row>
    <row r="6298" spans="12:19" x14ac:dyDescent="0.25">
      <c r="L6298" t="str">
        <f t="shared" si="356"/>
        <v/>
      </c>
      <c r="M6298" t="str">
        <f t="shared" si="355"/>
        <v/>
      </c>
    </row>
    <row r="6299" spans="12:19" x14ac:dyDescent="0.25">
      <c r="L6299" t="str">
        <f t="shared" si="356"/>
        <v/>
      </c>
      <c r="M6299" t="str">
        <f t="shared" si="355"/>
        <v/>
      </c>
      <c r="N6299" t="e">
        <f t="array" ref="N6299:P6301">MINVERSE(N6295:P6297)</f>
        <v>#VALUE!</v>
      </c>
      <c r="O6299" t="e">
        <v>#VALUE!</v>
      </c>
      <c r="P6299" t="e">
        <v>#VALUE!</v>
      </c>
      <c r="R6299" t="e">
        <f t="array" ref="R6299:R6301">MMULT(N6299:P6301,R6295:R6297)</f>
        <v>#VALUE!</v>
      </c>
      <c r="S6299" t="s">
        <v>35</v>
      </c>
    </row>
    <row r="6300" spans="12:19" x14ac:dyDescent="0.25">
      <c r="L6300" t="str">
        <f t="shared" si="356"/>
        <v/>
      </c>
      <c r="M6300" t="str">
        <f t="shared" si="355"/>
        <v/>
      </c>
      <c r="N6300" t="e">
        <v>#VALUE!</v>
      </c>
      <c r="O6300" t="e">
        <v>#VALUE!</v>
      </c>
      <c r="P6300" t="e">
        <v>#VALUE!</v>
      </c>
      <c r="R6300" t="e">
        <v>#VALUE!</v>
      </c>
      <c r="S6300" t="s">
        <v>35</v>
      </c>
    </row>
    <row r="6301" spans="12:19" x14ac:dyDescent="0.25">
      <c r="L6301" t="str">
        <f t="shared" si="356"/>
        <v/>
      </c>
      <c r="M6301" t="str">
        <f t="shared" si="355"/>
        <v/>
      </c>
      <c r="N6301" t="e">
        <v>#VALUE!</v>
      </c>
      <c r="O6301" t="e">
        <v>#VALUE!</v>
      </c>
      <c r="P6301" t="e">
        <v>#VALUE!</v>
      </c>
      <c r="R6301" t="e">
        <v>#VALUE!</v>
      </c>
      <c r="S6301" t="s">
        <v>35</v>
      </c>
    </row>
    <row r="6302" spans="12:19" x14ac:dyDescent="0.25">
      <c r="L6302" t="str">
        <f t="shared" si="356"/>
        <v/>
      </c>
      <c r="M6302" t="str">
        <f t="shared" si="355"/>
        <v/>
      </c>
    </row>
    <row r="6303" spans="12:19" x14ac:dyDescent="0.25">
      <c r="L6303" t="str">
        <f t="shared" si="356"/>
        <v/>
      </c>
      <c r="M6303" t="str">
        <f t="shared" si="355"/>
        <v/>
      </c>
    </row>
    <row r="6304" spans="12:19" x14ac:dyDescent="0.25">
      <c r="L6304" t="str">
        <f t="shared" si="356"/>
        <v/>
      </c>
      <c r="M6304" t="str">
        <f t="shared" si="355"/>
        <v/>
      </c>
      <c r="N6304" t="s">
        <v>32</v>
      </c>
      <c r="O6304" t="s">
        <v>33</v>
      </c>
      <c r="P6304" t="s">
        <v>34</v>
      </c>
    </row>
    <row r="6305" spans="12:19" x14ac:dyDescent="0.25">
      <c r="L6305" t="str">
        <f t="shared" si="356"/>
        <v/>
      </c>
      <c r="M6305" t="str">
        <f t="shared" si="355"/>
        <v/>
      </c>
      <c r="N6305" t="e">
        <f>COS(RADIANS(M6305))</f>
        <v>#VALUE!</v>
      </c>
      <c r="O6305" t="str">
        <f>IFERROR(-COS(RADIANS(DEGREES(ASIN(((SIN(RADIANS(M6305)))*$C$26)/(SQRT((((SIN(RADIANS(M6305)))*$C$26)^2)+(($C$22-$C$25-(((SIN(RADIANS(90-M6305)))*$C$26))-$C$23)^2))))))),"")</f>
        <v/>
      </c>
      <c r="P6305" t="e">
        <f>N6305</f>
        <v>#VALUE!</v>
      </c>
      <c r="R6305">
        <v>0</v>
      </c>
    </row>
    <row r="6306" spans="12:19" x14ac:dyDescent="0.25">
      <c r="L6306" t="str">
        <f t="shared" si="356"/>
        <v/>
      </c>
      <c r="M6306" t="str">
        <f t="shared" si="355"/>
        <v/>
      </c>
      <c r="N6306" t="e">
        <f>SIN(RADIANS(M6305))</f>
        <v>#VALUE!</v>
      </c>
      <c r="O6306" t="e">
        <f>SIN(RADIANS(DEGREES(ASIN(((SIN(RADIANS(M6305)))*$C$26)/(SQRT((((SIN(RADIANS(M6305)))*$C$26)^2)+(($C$22-$C$25-(((SIN(RADIANS(90-M6305)))*$C$26))-$C$23)^2)))))))</f>
        <v>#VALUE!</v>
      </c>
      <c r="P6306" t="e">
        <f>N6306</f>
        <v>#VALUE!</v>
      </c>
      <c r="R6306">
        <f>$C$6</f>
        <v>1333.5</v>
      </c>
    </row>
    <row r="6307" spans="12:19" x14ac:dyDescent="0.25">
      <c r="L6307" t="str">
        <f t="shared" si="356"/>
        <v/>
      </c>
      <c r="M6307" t="str">
        <f t="shared" ref="M6307:M6370" si="357">IF(M6297="","",IF(((M6297+$O$61)&gt;=$O$49+($O$61/2)),"",(M6297+$O$61)))</f>
        <v/>
      </c>
      <c r="N6307">
        <v>0</v>
      </c>
      <c r="O6307" t="e">
        <f>$C$23*O6306</f>
        <v>#VALUE!</v>
      </c>
      <c r="P6307" t="e">
        <f>$C$22*P6306</f>
        <v>#VALUE!</v>
      </c>
      <c r="R6307">
        <f>$C$20*$C$6</f>
        <v>25325.832000000002</v>
      </c>
    </row>
    <row r="6308" spans="12:19" x14ac:dyDescent="0.25">
      <c r="L6308" t="str">
        <f t="shared" si="356"/>
        <v/>
      </c>
      <c r="M6308" t="str">
        <f t="shared" si="357"/>
        <v/>
      </c>
    </row>
    <row r="6309" spans="12:19" x14ac:dyDescent="0.25">
      <c r="L6309" t="str">
        <f t="shared" si="356"/>
        <v/>
      </c>
      <c r="M6309" t="str">
        <f t="shared" si="357"/>
        <v/>
      </c>
      <c r="N6309" t="e">
        <f t="array" ref="N6309:P6311">MINVERSE(N6305:P6307)</f>
        <v>#VALUE!</v>
      </c>
      <c r="O6309" t="e">
        <v>#VALUE!</v>
      </c>
      <c r="P6309" t="e">
        <v>#VALUE!</v>
      </c>
      <c r="R6309" t="e">
        <f t="array" ref="R6309:R6311">MMULT(N6309:P6311,R6305:R6307)</f>
        <v>#VALUE!</v>
      </c>
      <c r="S6309" t="s">
        <v>35</v>
      </c>
    </row>
    <row r="6310" spans="12:19" x14ac:dyDescent="0.25">
      <c r="L6310" t="str">
        <f t="shared" si="356"/>
        <v/>
      </c>
      <c r="M6310" t="str">
        <f t="shared" si="357"/>
        <v/>
      </c>
      <c r="N6310" t="e">
        <v>#VALUE!</v>
      </c>
      <c r="O6310" t="e">
        <v>#VALUE!</v>
      </c>
      <c r="P6310" t="e">
        <v>#VALUE!</v>
      </c>
      <c r="R6310" t="e">
        <v>#VALUE!</v>
      </c>
      <c r="S6310" t="s">
        <v>35</v>
      </c>
    </row>
    <row r="6311" spans="12:19" x14ac:dyDescent="0.25">
      <c r="L6311" t="str">
        <f t="shared" si="356"/>
        <v/>
      </c>
      <c r="M6311" t="str">
        <f t="shared" si="357"/>
        <v/>
      </c>
      <c r="N6311" t="e">
        <v>#VALUE!</v>
      </c>
      <c r="O6311" t="e">
        <v>#VALUE!</v>
      </c>
      <c r="P6311" t="e">
        <v>#VALUE!</v>
      </c>
      <c r="R6311" t="e">
        <v>#VALUE!</v>
      </c>
      <c r="S6311" t="s">
        <v>35</v>
      </c>
    </row>
    <row r="6312" spans="12:19" x14ac:dyDescent="0.25">
      <c r="L6312" t="str">
        <f t="shared" si="356"/>
        <v/>
      </c>
      <c r="M6312" t="str">
        <f t="shared" si="357"/>
        <v/>
      </c>
    </row>
    <row r="6313" spans="12:19" x14ac:dyDescent="0.25">
      <c r="L6313" t="str">
        <f t="shared" si="356"/>
        <v/>
      </c>
      <c r="M6313" t="str">
        <f t="shared" si="357"/>
        <v/>
      </c>
    </row>
    <row r="6314" spans="12:19" x14ac:dyDescent="0.25">
      <c r="L6314" t="str">
        <f t="shared" si="356"/>
        <v/>
      </c>
      <c r="M6314" t="str">
        <f t="shared" si="357"/>
        <v/>
      </c>
      <c r="N6314" t="s">
        <v>32</v>
      </c>
      <c r="O6314" t="s">
        <v>33</v>
      </c>
      <c r="P6314" t="s">
        <v>34</v>
      </c>
    </row>
    <row r="6315" spans="12:19" x14ac:dyDescent="0.25">
      <c r="L6315" t="str">
        <f t="shared" si="356"/>
        <v/>
      </c>
      <c r="M6315" t="str">
        <f t="shared" si="357"/>
        <v/>
      </c>
      <c r="N6315" t="e">
        <f>COS(RADIANS(M6315))</f>
        <v>#VALUE!</v>
      </c>
      <c r="O6315" t="str">
        <f>IFERROR(-COS(RADIANS(DEGREES(ASIN(((SIN(RADIANS(M6315)))*$C$26)/(SQRT((((SIN(RADIANS(M6315)))*$C$26)^2)+(($C$22-$C$25-(((SIN(RADIANS(90-M6315)))*$C$26))-$C$23)^2))))))),"")</f>
        <v/>
      </c>
      <c r="P6315" t="e">
        <f>N6315</f>
        <v>#VALUE!</v>
      </c>
      <c r="R6315">
        <v>0</v>
      </c>
    </row>
    <row r="6316" spans="12:19" x14ac:dyDescent="0.25">
      <c r="L6316" t="str">
        <f t="shared" si="356"/>
        <v/>
      </c>
      <c r="M6316" t="str">
        <f t="shared" si="357"/>
        <v/>
      </c>
      <c r="N6316" t="e">
        <f>SIN(RADIANS(M6315))</f>
        <v>#VALUE!</v>
      </c>
      <c r="O6316" t="e">
        <f>SIN(RADIANS(DEGREES(ASIN(((SIN(RADIANS(M6315)))*$C$26)/(SQRT((((SIN(RADIANS(M6315)))*$C$26)^2)+(($C$22-$C$25-(((SIN(RADIANS(90-M6315)))*$C$26))-$C$23)^2)))))))</f>
        <v>#VALUE!</v>
      </c>
      <c r="P6316" t="e">
        <f>N6316</f>
        <v>#VALUE!</v>
      </c>
      <c r="R6316">
        <f>$C$6</f>
        <v>1333.5</v>
      </c>
    </row>
    <row r="6317" spans="12:19" x14ac:dyDescent="0.25">
      <c r="L6317" t="str">
        <f t="shared" si="356"/>
        <v/>
      </c>
      <c r="M6317" t="str">
        <f t="shared" si="357"/>
        <v/>
      </c>
      <c r="N6317">
        <v>0</v>
      </c>
      <c r="O6317" t="e">
        <f>$C$23*O6316</f>
        <v>#VALUE!</v>
      </c>
      <c r="P6317" t="e">
        <f>$C$22*P6316</f>
        <v>#VALUE!</v>
      </c>
      <c r="R6317">
        <f>$C$20*$C$6</f>
        <v>25325.832000000002</v>
      </c>
    </row>
    <row r="6318" spans="12:19" x14ac:dyDescent="0.25">
      <c r="L6318" t="str">
        <f t="shared" si="356"/>
        <v/>
      </c>
      <c r="M6318" t="str">
        <f t="shared" si="357"/>
        <v/>
      </c>
    </row>
    <row r="6319" spans="12:19" x14ac:dyDescent="0.25">
      <c r="L6319" t="str">
        <f t="shared" si="356"/>
        <v/>
      </c>
      <c r="M6319" t="str">
        <f t="shared" si="357"/>
        <v/>
      </c>
      <c r="N6319" t="e">
        <f t="array" ref="N6319:P6321">MINVERSE(N6315:P6317)</f>
        <v>#VALUE!</v>
      </c>
      <c r="O6319" t="e">
        <v>#VALUE!</v>
      </c>
      <c r="P6319" t="e">
        <v>#VALUE!</v>
      </c>
      <c r="R6319" t="e">
        <f t="array" ref="R6319:R6321">MMULT(N6319:P6321,R6315:R6317)</f>
        <v>#VALUE!</v>
      </c>
      <c r="S6319" t="s">
        <v>35</v>
      </c>
    </row>
    <row r="6320" spans="12:19" x14ac:dyDescent="0.25">
      <c r="L6320" t="str">
        <f t="shared" si="356"/>
        <v/>
      </c>
      <c r="M6320" t="str">
        <f t="shared" si="357"/>
        <v/>
      </c>
      <c r="N6320" t="e">
        <v>#VALUE!</v>
      </c>
      <c r="O6320" t="e">
        <v>#VALUE!</v>
      </c>
      <c r="P6320" t="e">
        <v>#VALUE!</v>
      </c>
      <c r="R6320" t="e">
        <v>#VALUE!</v>
      </c>
      <c r="S6320" t="s">
        <v>35</v>
      </c>
    </row>
    <row r="6321" spans="12:19" x14ac:dyDescent="0.25">
      <c r="L6321" t="str">
        <f t="shared" si="356"/>
        <v/>
      </c>
      <c r="M6321" t="str">
        <f t="shared" si="357"/>
        <v/>
      </c>
      <c r="N6321" t="e">
        <v>#VALUE!</v>
      </c>
      <c r="O6321" t="e">
        <v>#VALUE!</v>
      </c>
      <c r="P6321" t="e">
        <v>#VALUE!</v>
      </c>
      <c r="R6321" t="e">
        <v>#VALUE!</v>
      </c>
      <c r="S6321" t="s">
        <v>35</v>
      </c>
    </row>
    <row r="6322" spans="12:19" x14ac:dyDescent="0.25">
      <c r="L6322" t="str">
        <f t="shared" si="356"/>
        <v/>
      </c>
      <c r="M6322" t="str">
        <f t="shared" si="357"/>
        <v/>
      </c>
    </row>
    <row r="6323" spans="12:19" x14ac:dyDescent="0.25">
      <c r="L6323" t="str">
        <f t="shared" si="356"/>
        <v/>
      </c>
      <c r="M6323" t="str">
        <f t="shared" si="357"/>
        <v/>
      </c>
    </row>
    <row r="6324" spans="12:19" x14ac:dyDescent="0.25">
      <c r="L6324" t="str">
        <f t="shared" si="356"/>
        <v/>
      </c>
      <c r="M6324" t="str">
        <f t="shared" si="357"/>
        <v/>
      </c>
      <c r="N6324" t="s">
        <v>32</v>
      </c>
      <c r="O6324" t="s">
        <v>33</v>
      </c>
      <c r="P6324" t="s">
        <v>34</v>
      </c>
    </row>
    <row r="6325" spans="12:19" x14ac:dyDescent="0.25">
      <c r="L6325" t="str">
        <f t="shared" si="356"/>
        <v/>
      </c>
      <c r="M6325" t="str">
        <f t="shared" si="357"/>
        <v/>
      </c>
      <c r="N6325" t="e">
        <f>COS(RADIANS(M6325))</f>
        <v>#VALUE!</v>
      </c>
      <c r="O6325" t="str">
        <f>IFERROR(-COS(RADIANS(DEGREES(ASIN(((SIN(RADIANS(M6325)))*$C$26)/(SQRT((((SIN(RADIANS(M6325)))*$C$26)^2)+(($C$22-$C$25-(((SIN(RADIANS(90-M6325)))*$C$26))-$C$23)^2))))))),"")</f>
        <v/>
      </c>
      <c r="P6325" t="e">
        <f>N6325</f>
        <v>#VALUE!</v>
      </c>
      <c r="R6325">
        <v>0</v>
      </c>
    </row>
    <row r="6326" spans="12:19" x14ac:dyDescent="0.25">
      <c r="L6326" t="str">
        <f t="shared" si="356"/>
        <v/>
      </c>
      <c r="M6326" t="str">
        <f t="shared" si="357"/>
        <v/>
      </c>
      <c r="N6326" t="e">
        <f>SIN(RADIANS(M6325))</f>
        <v>#VALUE!</v>
      </c>
      <c r="O6326" t="e">
        <f>SIN(RADIANS(DEGREES(ASIN(((SIN(RADIANS(M6325)))*$C$26)/(SQRT((((SIN(RADIANS(M6325)))*$C$26)^2)+(($C$22-$C$25-(((SIN(RADIANS(90-M6325)))*$C$26))-$C$23)^2)))))))</f>
        <v>#VALUE!</v>
      </c>
      <c r="P6326" t="e">
        <f>N6326</f>
        <v>#VALUE!</v>
      </c>
      <c r="R6326">
        <f>$C$6</f>
        <v>1333.5</v>
      </c>
    </row>
    <row r="6327" spans="12:19" x14ac:dyDescent="0.25">
      <c r="L6327" t="str">
        <f t="shared" si="356"/>
        <v/>
      </c>
      <c r="M6327" t="str">
        <f t="shared" si="357"/>
        <v/>
      </c>
      <c r="N6327">
        <v>0</v>
      </c>
      <c r="O6327" t="e">
        <f>$C$23*O6326</f>
        <v>#VALUE!</v>
      </c>
      <c r="P6327" t="e">
        <f>$C$22*P6326</f>
        <v>#VALUE!</v>
      </c>
      <c r="R6327">
        <f>$C$20*$C$6</f>
        <v>25325.832000000002</v>
      </c>
    </row>
    <row r="6328" spans="12:19" x14ac:dyDescent="0.25">
      <c r="L6328" t="str">
        <f t="shared" si="356"/>
        <v/>
      </c>
      <c r="M6328" t="str">
        <f t="shared" si="357"/>
        <v/>
      </c>
    </row>
    <row r="6329" spans="12:19" x14ac:dyDescent="0.25">
      <c r="L6329" t="str">
        <f t="shared" si="356"/>
        <v/>
      </c>
      <c r="M6329" t="str">
        <f t="shared" si="357"/>
        <v/>
      </c>
      <c r="N6329" t="e">
        <f t="array" ref="N6329:P6331">MINVERSE(N6325:P6327)</f>
        <v>#VALUE!</v>
      </c>
      <c r="O6329" t="e">
        <v>#VALUE!</v>
      </c>
      <c r="P6329" t="e">
        <v>#VALUE!</v>
      </c>
      <c r="R6329" t="e">
        <f t="array" ref="R6329:R6331">MMULT(N6329:P6331,R6325:R6327)</f>
        <v>#VALUE!</v>
      </c>
      <c r="S6329" t="s">
        <v>35</v>
      </c>
    </row>
    <row r="6330" spans="12:19" x14ac:dyDescent="0.25">
      <c r="L6330" t="str">
        <f t="shared" si="356"/>
        <v/>
      </c>
      <c r="M6330" t="str">
        <f t="shared" si="357"/>
        <v/>
      </c>
      <c r="N6330" t="e">
        <v>#VALUE!</v>
      </c>
      <c r="O6330" t="e">
        <v>#VALUE!</v>
      </c>
      <c r="P6330" t="e">
        <v>#VALUE!</v>
      </c>
      <c r="R6330" t="e">
        <v>#VALUE!</v>
      </c>
      <c r="S6330" t="s">
        <v>35</v>
      </c>
    </row>
    <row r="6331" spans="12:19" x14ac:dyDescent="0.25">
      <c r="L6331" t="str">
        <f t="shared" si="356"/>
        <v/>
      </c>
      <c r="M6331" t="str">
        <f t="shared" si="357"/>
        <v/>
      </c>
      <c r="N6331" t="e">
        <v>#VALUE!</v>
      </c>
      <c r="O6331" t="e">
        <v>#VALUE!</v>
      </c>
      <c r="P6331" t="e">
        <v>#VALUE!</v>
      </c>
      <c r="R6331" t="e">
        <v>#VALUE!</v>
      </c>
      <c r="S6331" t="s">
        <v>35</v>
      </c>
    </row>
    <row r="6332" spans="12:19" x14ac:dyDescent="0.25">
      <c r="L6332" t="str">
        <f t="shared" si="356"/>
        <v/>
      </c>
      <c r="M6332" t="str">
        <f t="shared" si="357"/>
        <v/>
      </c>
    </row>
    <row r="6333" spans="12:19" x14ac:dyDescent="0.25">
      <c r="L6333" t="str">
        <f t="shared" si="356"/>
        <v/>
      </c>
      <c r="M6333" t="str">
        <f t="shared" si="357"/>
        <v/>
      </c>
    </row>
    <row r="6334" spans="12:19" x14ac:dyDescent="0.25">
      <c r="L6334" t="str">
        <f t="shared" si="356"/>
        <v/>
      </c>
      <c r="M6334" t="str">
        <f t="shared" si="357"/>
        <v/>
      </c>
      <c r="N6334" t="s">
        <v>32</v>
      </c>
      <c r="O6334" t="s">
        <v>33</v>
      </c>
      <c r="P6334" t="s">
        <v>34</v>
      </c>
    </row>
    <row r="6335" spans="12:19" x14ac:dyDescent="0.25">
      <c r="L6335" t="str">
        <f t="shared" si="356"/>
        <v/>
      </c>
      <c r="M6335" t="str">
        <f t="shared" si="357"/>
        <v/>
      </c>
      <c r="N6335" t="e">
        <f>COS(RADIANS(M6335))</f>
        <v>#VALUE!</v>
      </c>
      <c r="O6335" t="str">
        <f>IFERROR(-COS(RADIANS(DEGREES(ASIN(((SIN(RADIANS(M6335)))*$C$26)/(SQRT((((SIN(RADIANS(M6335)))*$C$26)^2)+(($C$22-$C$25-(((SIN(RADIANS(90-M6335)))*$C$26))-$C$23)^2))))))),"")</f>
        <v/>
      </c>
      <c r="P6335" t="e">
        <f>N6335</f>
        <v>#VALUE!</v>
      </c>
      <c r="R6335">
        <v>0</v>
      </c>
    </row>
    <row r="6336" spans="12:19" x14ac:dyDescent="0.25">
      <c r="L6336" t="str">
        <f t="shared" si="356"/>
        <v/>
      </c>
      <c r="M6336" t="str">
        <f t="shared" si="357"/>
        <v/>
      </c>
      <c r="N6336" t="e">
        <f>SIN(RADIANS(M6335))</f>
        <v>#VALUE!</v>
      </c>
      <c r="O6336" t="e">
        <f>SIN(RADIANS(DEGREES(ASIN(((SIN(RADIANS(M6335)))*$C$26)/(SQRT((((SIN(RADIANS(M6335)))*$C$26)^2)+(($C$22-$C$25-(((SIN(RADIANS(90-M6335)))*$C$26))-$C$23)^2)))))))</f>
        <v>#VALUE!</v>
      </c>
      <c r="P6336" t="e">
        <f>N6336</f>
        <v>#VALUE!</v>
      </c>
      <c r="R6336">
        <f>$C$6</f>
        <v>1333.5</v>
      </c>
    </row>
    <row r="6337" spans="12:19" x14ac:dyDescent="0.25">
      <c r="L6337" t="str">
        <f t="shared" si="356"/>
        <v/>
      </c>
      <c r="M6337" t="str">
        <f t="shared" si="357"/>
        <v/>
      </c>
      <c r="N6337">
        <v>0</v>
      </c>
      <c r="O6337" t="e">
        <f>$C$23*O6336</f>
        <v>#VALUE!</v>
      </c>
      <c r="P6337" t="e">
        <f>$C$22*P6336</f>
        <v>#VALUE!</v>
      </c>
      <c r="R6337">
        <f>$C$20*$C$6</f>
        <v>25325.832000000002</v>
      </c>
    </row>
    <row r="6338" spans="12:19" x14ac:dyDescent="0.25">
      <c r="L6338" t="str">
        <f t="shared" si="356"/>
        <v/>
      </c>
      <c r="M6338" t="str">
        <f t="shared" si="357"/>
        <v/>
      </c>
    </row>
    <row r="6339" spans="12:19" x14ac:dyDescent="0.25">
      <c r="L6339" t="str">
        <f t="shared" si="356"/>
        <v/>
      </c>
      <c r="M6339" t="str">
        <f t="shared" si="357"/>
        <v/>
      </c>
      <c r="N6339" t="e">
        <f t="array" ref="N6339:P6341">MINVERSE(N6335:P6337)</f>
        <v>#VALUE!</v>
      </c>
      <c r="O6339" t="e">
        <v>#VALUE!</v>
      </c>
      <c r="P6339" t="e">
        <v>#VALUE!</v>
      </c>
      <c r="R6339" t="e">
        <f t="array" ref="R6339:R6341">MMULT(N6339:P6341,R6335:R6337)</f>
        <v>#VALUE!</v>
      </c>
      <c r="S6339" t="s">
        <v>35</v>
      </c>
    </row>
    <row r="6340" spans="12:19" x14ac:dyDescent="0.25">
      <c r="L6340" t="str">
        <f t="shared" si="356"/>
        <v/>
      </c>
      <c r="M6340" t="str">
        <f t="shared" si="357"/>
        <v/>
      </c>
      <c r="N6340" t="e">
        <v>#VALUE!</v>
      </c>
      <c r="O6340" t="e">
        <v>#VALUE!</v>
      </c>
      <c r="P6340" t="e">
        <v>#VALUE!</v>
      </c>
      <c r="R6340" t="e">
        <v>#VALUE!</v>
      </c>
      <c r="S6340" t="s">
        <v>35</v>
      </c>
    </row>
    <row r="6341" spans="12:19" x14ac:dyDescent="0.25">
      <c r="L6341" t="str">
        <f t="shared" si="356"/>
        <v/>
      </c>
      <c r="M6341" t="str">
        <f t="shared" si="357"/>
        <v/>
      </c>
      <c r="N6341" t="e">
        <v>#VALUE!</v>
      </c>
      <c r="O6341" t="e">
        <v>#VALUE!</v>
      </c>
      <c r="P6341" t="e">
        <v>#VALUE!</v>
      </c>
      <c r="R6341" t="e">
        <v>#VALUE!</v>
      </c>
      <c r="S6341" t="s">
        <v>35</v>
      </c>
    </row>
    <row r="6342" spans="12:19" x14ac:dyDescent="0.25">
      <c r="L6342" t="str">
        <f t="shared" si="356"/>
        <v/>
      </c>
      <c r="M6342" t="str">
        <f t="shared" si="357"/>
        <v/>
      </c>
    </row>
    <row r="6343" spans="12:19" x14ac:dyDescent="0.25">
      <c r="L6343" t="str">
        <f t="shared" si="356"/>
        <v/>
      </c>
      <c r="M6343" t="str">
        <f t="shared" si="357"/>
        <v/>
      </c>
    </row>
    <row r="6344" spans="12:19" x14ac:dyDescent="0.25">
      <c r="L6344" t="str">
        <f t="shared" si="356"/>
        <v/>
      </c>
      <c r="M6344" t="str">
        <f t="shared" si="357"/>
        <v/>
      </c>
      <c r="N6344" t="s">
        <v>32</v>
      </c>
      <c r="O6344" t="s">
        <v>33</v>
      </c>
      <c r="P6344" t="s">
        <v>34</v>
      </c>
    </row>
    <row r="6345" spans="12:19" x14ac:dyDescent="0.25">
      <c r="L6345" t="str">
        <f t="shared" si="356"/>
        <v/>
      </c>
      <c r="M6345" t="str">
        <f t="shared" si="357"/>
        <v/>
      </c>
      <c r="N6345" t="e">
        <f>COS(RADIANS(M6345))</f>
        <v>#VALUE!</v>
      </c>
      <c r="O6345" t="str">
        <f>IFERROR(-COS(RADIANS(DEGREES(ASIN(((SIN(RADIANS(M6345)))*$C$26)/(SQRT((((SIN(RADIANS(M6345)))*$C$26)^2)+(($C$22-$C$25-(((SIN(RADIANS(90-M6345)))*$C$26))-$C$23)^2))))))),"")</f>
        <v/>
      </c>
      <c r="P6345" t="e">
        <f>N6345</f>
        <v>#VALUE!</v>
      </c>
      <c r="R6345">
        <v>0</v>
      </c>
    </row>
    <row r="6346" spans="12:19" x14ac:dyDescent="0.25">
      <c r="L6346" t="str">
        <f t="shared" si="356"/>
        <v/>
      </c>
      <c r="M6346" t="str">
        <f t="shared" si="357"/>
        <v/>
      </c>
      <c r="N6346" t="e">
        <f>SIN(RADIANS(M6345))</f>
        <v>#VALUE!</v>
      </c>
      <c r="O6346" t="e">
        <f>SIN(RADIANS(DEGREES(ASIN(((SIN(RADIANS(M6345)))*$C$26)/(SQRT((((SIN(RADIANS(M6345)))*$C$26)^2)+(($C$22-$C$25-(((SIN(RADIANS(90-M6345)))*$C$26))-$C$23)^2)))))))</f>
        <v>#VALUE!</v>
      </c>
      <c r="P6346" t="e">
        <f>N6346</f>
        <v>#VALUE!</v>
      </c>
      <c r="R6346">
        <f>$C$6</f>
        <v>1333.5</v>
      </c>
    </row>
    <row r="6347" spans="12:19" x14ac:dyDescent="0.25">
      <c r="L6347" t="str">
        <f t="shared" si="356"/>
        <v/>
      </c>
      <c r="M6347" t="str">
        <f t="shared" si="357"/>
        <v/>
      </c>
      <c r="N6347">
        <v>0</v>
      </c>
      <c r="O6347" t="e">
        <f>$C$23*O6346</f>
        <v>#VALUE!</v>
      </c>
      <c r="P6347" t="e">
        <f>$C$22*P6346</f>
        <v>#VALUE!</v>
      </c>
      <c r="R6347">
        <f>$C$20*$C$6</f>
        <v>25325.832000000002</v>
      </c>
    </row>
    <row r="6348" spans="12:19" x14ac:dyDescent="0.25">
      <c r="L6348" t="str">
        <f t="shared" ref="L6348:L6411" si="358">IF(M6348="","",L6338+1)</f>
        <v/>
      </c>
      <c r="M6348" t="str">
        <f t="shared" si="357"/>
        <v/>
      </c>
    </row>
    <row r="6349" spans="12:19" x14ac:dyDescent="0.25">
      <c r="L6349" t="str">
        <f t="shared" si="358"/>
        <v/>
      </c>
      <c r="M6349" t="str">
        <f t="shared" si="357"/>
        <v/>
      </c>
      <c r="N6349" t="e">
        <f t="array" ref="N6349:P6351">MINVERSE(N6345:P6347)</f>
        <v>#VALUE!</v>
      </c>
      <c r="O6349" t="e">
        <v>#VALUE!</v>
      </c>
      <c r="P6349" t="e">
        <v>#VALUE!</v>
      </c>
      <c r="R6349" t="e">
        <f t="array" ref="R6349:R6351">MMULT(N6349:P6351,R6345:R6347)</f>
        <v>#VALUE!</v>
      </c>
      <c r="S6349" t="s">
        <v>35</v>
      </c>
    </row>
    <row r="6350" spans="12:19" x14ac:dyDescent="0.25">
      <c r="L6350" t="str">
        <f t="shared" si="358"/>
        <v/>
      </c>
      <c r="M6350" t="str">
        <f t="shared" si="357"/>
        <v/>
      </c>
      <c r="N6350" t="e">
        <v>#VALUE!</v>
      </c>
      <c r="O6350" t="e">
        <v>#VALUE!</v>
      </c>
      <c r="P6350" t="e">
        <v>#VALUE!</v>
      </c>
      <c r="R6350" t="e">
        <v>#VALUE!</v>
      </c>
      <c r="S6350" t="s">
        <v>35</v>
      </c>
    </row>
    <row r="6351" spans="12:19" x14ac:dyDescent="0.25">
      <c r="L6351" t="str">
        <f t="shared" si="358"/>
        <v/>
      </c>
      <c r="M6351" t="str">
        <f t="shared" si="357"/>
        <v/>
      </c>
      <c r="N6351" t="e">
        <v>#VALUE!</v>
      </c>
      <c r="O6351" t="e">
        <v>#VALUE!</v>
      </c>
      <c r="P6351" t="e">
        <v>#VALUE!</v>
      </c>
      <c r="R6351" t="e">
        <v>#VALUE!</v>
      </c>
      <c r="S6351" t="s">
        <v>35</v>
      </c>
    </row>
    <row r="6352" spans="12:19" x14ac:dyDescent="0.25">
      <c r="L6352" t="str">
        <f t="shared" si="358"/>
        <v/>
      </c>
      <c r="M6352" t="str">
        <f t="shared" si="357"/>
        <v/>
      </c>
    </row>
    <row r="6353" spans="12:19" x14ac:dyDescent="0.25">
      <c r="L6353" t="str">
        <f t="shared" si="358"/>
        <v/>
      </c>
      <c r="M6353" t="str">
        <f t="shared" si="357"/>
        <v/>
      </c>
    </row>
    <row r="6354" spans="12:19" x14ac:dyDescent="0.25">
      <c r="L6354" t="str">
        <f t="shared" si="358"/>
        <v/>
      </c>
      <c r="M6354" t="str">
        <f t="shared" si="357"/>
        <v/>
      </c>
      <c r="N6354" t="s">
        <v>32</v>
      </c>
      <c r="O6354" t="s">
        <v>33</v>
      </c>
      <c r="P6354" t="s">
        <v>34</v>
      </c>
    </row>
    <row r="6355" spans="12:19" x14ac:dyDescent="0.25">
      <c r="L6355" t="str">
        <f t="shared" si="358"/>
        <v/>
      </c>
      <c r="M6355" t="str">
        <f t="shared" si="357"/>
        <v/>
      </c>
      <c r="N6355" t="e">
        <f>COS(RADIANS(M6355))</f>
        <v>#VALUE!</v>
      </c>
      <c r="O6355" t="str">
        <f>IFERROR(-COS(RADIANS(DEGREES(ASIN(((SIN(RADIANS(M6355)))*$C$26)/(SQRT((((SIN(RADIANS(M6355)))*$C$26)^2)+(($C$22-$C$25-(((SIN(RADIANS(90-M6355)))*$C$26))-$C$23)^2))))))),"")</f>
        <v/>
      </c>
      <c r="P6355" t="e">
        <f>N6355</f>
        <v>#VALUE!</v>
      </c>
      <c r="R6355">
        <v>0</v>
      </c>
    </row>
    <row r="6356" spans="12:19" x14ac:dyDescent="0.25">
      <c r="L6356" t="str">
        <f t="shared" si="358"/>
        <v/>
      </c>
      <c r="M6356" t="str">
        <f t="shared" si="357"/>
        <v/>
      </c>
      <c r="N6356" t="e">
        <f>SIN(RADIANS(M6355))</f>
        <v>#VALUE!</v>
      </c>
      <c r="O6356" t="e">
        <f>SIN(RADIANS(DEGREES(ASIN(((SIN(RADIANS(M6355)))*$C$26)/(SQRT((((SIN(RADIANS(M6355)))*$C$26)^2)+(($C$22-$C$25-(((SIN(RADIANS(90-M6355)))*$C$26))-$C$23)^2)))))))</f>
        <v>#VALUE!</v>
      </c>
      <c r="P6356" t="e">
        <f>N6356</f>
        <v>#VALUE!</v>
      </c>
      <c r="R6356">
        <f>$C$6</f>
        <v>1333.5</v>
      </c>
    </row>
    <row r="6357" spans="12:19" x14ac:dyDescent="0.25">
      <c r="L6357" t="str">
        <f t="shared" si="358"/>
        <v/>
      </c>
      <c r="M6357" t="str">
        <f t="shared" si="357"/>
        <v/>
      </c>
      <c r="N6357">
        <v>0</v>
      </c>
      <c r="O6357" t="e">
        <f>$C$23*O6356</f>
        <v>#VALUE!</v>
      </c>
      <c r="P6357" t="e">
        <f>$C$22*P6356</f>
        <v>#VALUE!</v>
      </c>
      <c r="R6357">
        <f>$C$20*$C$6</f>
        <v>25325.832000000002</v>
      </c>
    </row>
    <row r="6358" spans="12:19" x14ac:dyDescent="0.25">
      <c r="L6358" t="str">
        <f t="shared" si="358"/>
        <v/>
      </c>
      <c r="M6358" t="str">
        <f t="shared" si="357"/>
        <v/>
      </c>
    </row>
    <row r="6359" spans="12:19" x14ac:dyDescent="0.25">
      <c r="L6359" t="str">
        <f t="shared" si="358"/>
        <v/>
      </c>
      <c r="M6359" t="str">
        <f t="shared" si="357"/>
        <v/>
      </c>
      <c r="N6359" t="e">
        <f t="array" ref="N6359:P6361">MINVERSE(N6355:P6357)</f>
        <v>#VALUE!</v>
      </c>
      <c r="O6359" t="e">
        <v>#VALUE!</v>
      </c>
      <c r="P6359" t="e">
        <v>#VALUE!</v>
      </c>
      <c r="R6359" t="e">
        <f t="array" ref="R6359:R6361">MMULT(N6359:P6361,R6355:R6357)</f>
        <v>#VALUE!</v>
      </c>
      <c r="S6359" t="s">
        <v>35</v>
      </c>
    </row>
    <row r="6360" spans="12:19" x14ac:dyDescent="0.25">
      <c r="L6360" t="str">
        <f t="shared" si="358"/>
        <v/>
      </c>
      <c r="M6360" t="str">
        <f t="shared" si="357"/>
        <v/>
      </c>
      <c r="N6360" t="e">
        <v>#VALUE!</v>
      </c>
      <c r="O6360" t="e">
        <v>#VALUE!</v>
      </c>
      <c r="P6360" t="e">
        <v>#VALUE!</v>
      </c>
      <c r="R6360" t="e">
        <v>#VALUE!</v>
      </c>
      <c r="S6360" t="s">
        <v>35</v>
      </c>
    </row>
    <row r="6361" spans="12:19" x14ac:dyDescent="0.25">
      <c r="L6361" t="str">
        <f t="shared" si="358"/>
        <v/>
      </c>
      <c r="M6361" t="str">
        <f t="shared" si="357"/>
        <v/>
      </c>
      <c r="N6361" t="e">
        <v>#VALUE!</v>
      </c>
      <c r="O6361" t="e">
        <v>#VALUE!</v>
      </c>
      <c r="P6361" t="e">
        <v>#VALUE!</v>
      </c>
      <c r="R6361" t="e">
        <v>#VALUE!</v>
      </c>
      <c r="S6361" t="s">
        <v>35</v>
      </c>
    </row>
    <row r="6362" spans="12:19" x14ac:dyDescent="0.25">
      <c r="L6362" t="str">
        <f t="shared" si="358"/>
        <v/>
      </c>
      <c r="M6362" t="str">
        <f t="shared" si="357"/>
        <v/>
      </c>
    </row>
    <row r="6363" spans="12:19" x14ac:dyDescent="0.25">
      <c r="L6363" t="str">
        <f t="shared" si="358"/>
        <v/>
      </c>
      <c r="M6363" t="str">
        <f t="shared" si="357"/>
        <v/>
      </c>
    </row>
    <row r="6364" spans="12:19" x14ac:dyDescent="0.25">
      <c r="L6364" t="str">
        <f t="shared" si="358"/>
        <v/>
      </c>
      <c r="M6364" t="str">
        <f t="shared" si="357"/>
        <v/>
      </c>
      <c r="N6364" t="s">
        <v>32</v>
      </c>
      <c r="O6364" t="s">
        <v>33</v>
      </c>
      <c r="P6364" t="s">
        <v>34</v>
      </c>
    </row>
    <row r="6365" spans="12:19" x14ac:dyDescent="0.25">
      <c r="L6365" t="str">
        <f t="shared" si="358"/>
        <v/>
      </c>
      <c r="M6365" t="str">
        <f t="shared" si="357"/>
        <v/>
      </c>
      <c r="N6365" t="e">
        <f>COS(RADIANS(M6365))</f>
        <v>#VALUE!</v>
      </c>
      <c r="O6365" t="str">
        <f>IFERROR(-COS(RADIANS(DEGREES(ASIN(((SIN(RADIANS(M6365)))*$C$26)/(SQRT((((SIN(RADIANS(M6365)))*$C$26)^2)+(($C$22-$C$25-(((SIN(RADIANS(90-M6365)))*$C$26))-$C$23)^2))))))),"")</f>
        <v/>
      </c>
      <c r="P6365" t="e">
        <f>N6365</f>
        <v>#VALUE!</v>
      </c>
      <c r="R6365">
        <v>0</v>
      </c>
    </row>
    <row r="6366" spans="12:19" x14ac:dyDescent="0.25">
      <c r="L6366" t="str">
        <f t="shared" si="358"/>
        <v/>
      </c>
      <c r="M6366" t="str">
        <f t="shared" si="357"/>
        <v/>
      </c>
      <c r="N6366" t="e">
        <f>SIN(RADIANS(M6365))</f>
        <v>#VALUE!</v>
      </c>
      <c r="O6366" t="e">
        <f>SIN(RADIANS(DEGREES(ASIN(((SIN(RADIANS(M6365)))*$C$26)/(SQRT((((SIN(RADIANS(M6365)))*$C$26)^2)+(($C$22-$C$25-(((SIN(RADIANS(90-M6365)))*$C$26))-$C$23)^2)))))))</f>
        <v>#VALUE!</v>
      </c>
      <c r="P6366" t="e">
        <f>N6366</f>
        <v>#VALUE!</v>
      </c>
      <c r="R6366">
        <f>$C$6</f>
        <v>1333.5</v>
      </c>
    </row>
    <row r="6367" spans="12:19" x14ac:dyDescent="0.25">
      <c r="L6367" t="str">
        <f t="shared" si="358"/>
        <v/>
      </c>
      <c r="M6367" t="str">
        <f t="shared" si="357"/>
        <v/>
      </c>
      <c r="N6367">
        <v>0</v>
      </c>
      <c r="O6367" t="e">
        <f>$C$23*O6366</f>
        <v>#VALUE!</v>
      </c>
      <c r="P6367" t="e">
        <f>$C$22*P6366</f>
        <v>#VALUE!</v>
      </c>
      <c r="R6367">
        <f>$C$20*$C$6</f>
        <v>25325.832000000002</v>
      </c>
    </row>
    <row r="6368" spans="12:19" x14ac:dyDescent="0.25">
      <c r="L6368" t="str">
        <f t="shared" si="358"/>
        <v/>
      </c>
      <c r="M6368" t="str">
        <f t="shared" si="357"/>
        <v/>
      </c>
    </row>
    <row r="6369" spans="12:19" x14ac:dyDescent="0.25">
      <c r="L6369" t="str">
        <f t="shared" si="358"/>
        <v/>
      </c>
      <c r="M6369" t="str">
        <f t="shared" si="357"/>
        <v/>
      </c>
      <c r="N6369" t="e">
        <f t="array" ref="N6369:P6371">MINVERSE(N6365:P6367)</f>
        <v>#VALUE!</v>
      </c>
      <c r="O6369" t="e">
        <v>#VALUE!</v>
      </c>
      <c r="P6369" t="e">
        <v>#VALUE!</v>
      </c>
      <c r="R6369" t="e">
        <f t="array" ref="R6369:R6371">MMULT(N6369:P6371,R6365:R6367)</f>
        <v>#VALUE!</v>
      </c>
      <c r="S6369" t="s">
        <v>35</v>
      </c>
    </row>
    <row r="6370" spans="12:19" x14ac:dyDescent="0.25">
      <c r="L6370" t="str">
        <f t="shared" si="358"/>
        <v/>
      </c>
      <c r="M6370" t="str">
        <f t="shared" si="357"/>
        <v/>
      </c>
      <c r="N6370" t="e">
        <v>#VALUE!</v>
      </c>
      <c r="O6370" t="e">
        <v>#VALUE!</v>
      </c>
      <c r="P6370" t="e">
        <v>#VALUE!</v>
      </c>
      <c r="R6370" t="e">
        <v>#VALUE!</v>
      </c>
      <c r="S6370" t="s">
        <v>35</v>
      </c>
    </row>
    <row r="6371" spans="12:19" x14ac:dyDescent="0.25">
      <c r="L6371" t="str">
        <f t="shared" si="358"/>
        <v/>
      </c>
      <c r="M6371" t="str">
        <f t="shared" ref="M6371:M6434" si="359">IF(M6361="","",IF(((M6361+$O$61)&gt;=$O$49+($O$61/2)),"",(M6361+$O$61)))</f>
        <v/>
      </c>
      <c r="N6371" t="e">
        <v>#VALUE!</v>
      </c>
      <c r="O6371" t="e">
        <v>#VALUE!</v>
      </c>
      <c r="P6371" t="e">
        <v>#VALUE!</v>
      </c>
      <c r="R6371" t="e">
        <v>#VALUE!</v>
      </c>
      <c r="S6371" t="s">
        <v>35</v>
      </c>
    </row>
    <row r="6372" spans="12:19" x14ac:dyDescent="0.25">
      <c r="L6372" t="str">
        <f t="shared" si="358"/>
        <v/>
      </c>
      <c r="M6372" t="str">
        <f t="shared" si="359"/>
        <v/>
      </c>
    </row>
    <row r="6373" spans="12:19" x14ac:dyDescent="0.25">
      <c r="L6373" t="str">
        <f t="shared" si="358"/>
        <v/>
      </c>
      <c r="M6373" t="str">
        <f t="shared" si="359"/>
        <v/>
      </c>
    </row>
    <row r="6374" spans="12:19" x14ac:dyDescent="0.25">
      <c r="L6374" t="str">
        <f t="shared" si="358"/>
        <v/>
      </c>
      <c r="M6374" t="str">
        <f t="shared" si="359"/>
        <v/>
      </c>
      <c r="N6374" t="s">
        <v>32</v>
      </c>
      <c r="O6374" t="s">
        <v>33</v>
      </c>
      <c r="P6374" t="s">
        <v>34</v>
      </c>
    </row>
    <row r="6375" spans="12:19" x14ac:dyDescent="0.25">
      <c r="L6375" t="str">
        <f t="shared" si="358"/>
        <v/>
      </c>
      <c r="M6375" t="str">
        <f t="shared" si="359"/>
        <v/>
      </c>
      <c r="N6375" t="e">
        <f>COS(RADIANS(M6375))</f>
        <v>#VALUE!</v>
      </c>
      <c r="O6375" t="str">
        <f>IFERROR(-COS(RADIANS(DEGREES(ASIN(((SIN(RADIANS(M6375)))*$C$26)/(SQRT((((SIN(RADIANS(M6375)))*$C$26)^2)+(($C$22-$C$25-(((SIN(RADIANS(90-M6375)))*$C$26))-$C$23)^2))))))),"")</f>
        <v/>
      </c>
      <c r="P6375" t="e">
        <f>N6375</f>
        <v>#VALUE!</v>
      </c>
      <c r="R6375">
        <v>0</v>
      </c>
    </row>
    <row r="6376" spans="12:19" x14ac:dyDescent="0.25">
      <c r="L6376" t="str">
        <f t="shared" si="358"/>
        <v/>
      </c>
      <c r="M6376" t="str">
        <f t="shared" si="359"/>
        <v/>
      </c>
      <c r="N6376" t="e">
        <f>SIN(RADIANS(M6375))</f>
        <v>#VALUE!</v>
      </c>
      <c r="O6376" t="e">
        <f>SIN(RADIANS(DEGREES(ASIN(((SIN(RADIANS(M6375)))*$C$26)/(SQRT((((SIN(RADIANS(M6375)))*$C$26)^2)+(($C$22-$C$25-(((SIN(RADIANS(90-M6375)))*$C$26))-$C$23)^2)))))))</f>
        <v>#VALUE!</v>
      </c>
      <c r="P6376" t="e">
        <f>N6376</f>
        <v>#VALUE!</v>
      </c>
      <c r="R6376">
        <f>$C$6</f>
        <v>1333.5</v>
      </c>
    </row>
    <row r="6377" spans="12:19" x14ac:dyDescent="0.25">
      <c r="L6377" t="str">
        <f t="shared" si="358"/>
        <v/>
      </c>
      <c r="M6377" t="str">
        <f t="shared" si="359"/>
        <v/>
      </c>
      <c r="N6377">
        <v>0</v>
      </c>
      <c r="O6377" t="e">
        <f>$C$23*O6376</f>
        <v>#VALUE!</v>
      </c>
      <c r="P6377" t="e">
        <f>$C$22*P6376</f>
        <v>#VALUE!</v>
      </c>
      <c r="R6377">
        <f>$C$20*$C$6</f>
        <v>25325.832000000002</v>
      </c>
    </row>
    <row r="6378" spans="12:19" x14ac:dyDescent="0.25">
      <c r="L6378" t="str">
        <f t="shared" si="358"/>
        <v/>
      </c>
      <c r="M6378" t="str">
        <f t="shared" si="359"/>
        <v/>
      </c>
    </row>
    <row r="6379" spans="12:19" x14ac:dyDescent="0.25">
      <c r="L6379" t="str">
        <f t="shared" si="358"/>
        <v/>
      </c>
      <c r="M6379" t="str">
        <f t="shared" si="359"/>
        <v/>
      </c>
      <c r="N6379" t="e">
        <f t="array" ref="N6379:P6381">MINVERSE(N6375:P6377)</f>
        <v>#VALUE!</v>
      </c>
      <c r="O6379" t="e">
        <v>#VALUE!</v>
      </c>
      <c r="P6379" t="e">
        <v>#VALUE!</v>
      </c>
      <c r="R6379" t="e">
        <f t="array" ref="R6379:R6381">MMULT(N6379:P6381,R6375:R6377)</f>
        <v>#VALUE!</v>
      </c>
      <c r="S6379" t="s">
        <v>35</v>
      </c>
    </row>
    <row r="6380" spans="12:19" x14ac:dyDescent="0.25">
      <c r="L6380" t="str">
        <f t="shared" si="358"/>
        <v/>
      </c>
      <c r="M6380" t="str">
        <f t="shared" si="359"/>
        <v/>
      </c>
      <c r="N6380" t="e">
        <v>#VALUE!</v>
      </c>
      <c r="O6380" t="e">
        <v>#VALUE!</v>
      </c>
      <c r="P6380" t="e">
        <v>#VALUE!</v>
      </c>
      <c r="R6380" t="e">
        <v>#VALUE!</v>
      </c>
      <c r="S6380" t="s">
        <v>35</v>
      </c>
    </row>
    <row r="6381" spans="12:19" x14ac:dyDescent="0.25">
      <c r="L6381" t="str">
        <f t="shared" si="358"/>
        <v/>
      </c>
      <c r="M6381" t="str">
        <f t="shared" si="359"/>
        <v/>
      </c>
      <c r="N6381" t="e">
        <v>#VALUE!</v>
      </c>
      <c r="O6381" t="e">
        <v>#VALUE!</v>
      </c>
      <c r="P6381" t="e">
        <v>#VALUE!</v>
      </c>
      <c r="R6381" t="e">
        <v>#VALUE!</v>
      </c>
      <c r="S6381" t="s">
        <v>35</v>
      </c>
    </row>
    <row r="6382" spans="12:19" x14ac:dyDescent="0.25">
      <c r="L6382" t="str">
        <f t="shared" si="358"/>
        <v/>
      </c>
      <c r="M6382" t="str">
        <f t="shared" si="359"/>
        <v/>
      </c>
    </row>
    <row r="6383" spans="12:19" x14ac:dyDescent="0.25">
      <c r="L6383" t="str">
        <f t="shared" si="358"/>
        <v/>
      </c>
      <c r="M6383" t="str">
        <f t="shared" si="359"/>
        <v/>
      </c>
    </row>
    <row r="6384" spans="12:19" x14ac:dyDescent="0.25">
      <c r="L6384" t="str">
        <f t="shared" si="358"/>
        <v/>
      </c>
      <c r="M6384" t="str">
        <f t="shared" si="359"/>
        <v/>
      </c>
      <c r="N6384" t="s">
        <v>32</v>
      </c>
      <c r="O6384" t="s">
        <v>33</v>
      </c>
      <c r="P6384" t="s">
        <v>34</v>
      </c>
    </row>
    <row r="6385" spans="12:19" x14ac:dyDescent="0.25">
      <c r="L6385" t="str">
        <f t="shared" si="358"/>
        <v/>
      </c>
      <c r="M6385" t="str">
        <f t="shared" si="359"/>
        <v/>
      </c>
      <c r="N6385" t="e">
        <f>COS(RADIANS(M6385))</f>
        <v>#VALUE!</v>
      </c>
      <c r="O6385" t="str">
        <f>IFERROR(-COS(RADIANS(DEGREES(ASIN(((SIN(RADIANS(M6385)))*$C$26)/(SQRT((((SIN(RADIANS(M6385)))*$C$26)^2)+(($C$22-$C$25-(((SIN(RADIANS(90-M6385)))*$C$26))-$C$23)^2))))))),"")</f>
        <v/>
      </c>
      <c r="P6385" t="e">
        <f>N6385</f>
        <v>#VALUE!</v>
      </c>
      <c r="R6385">
        <v>0</v>
      </c>
    </row>
    <row r="6386" spans="12:19" x14ac:dyDescent="0.25">
      <c r="L6386" t="str">
        <f t="shared" si="358"/>
        <v/>
      </c>
      <c r="M6386" t="str">
        <f t="shared" si="359"/>
        <v/>
      </c>
      <c r="N6386" t="e">
        <f>SIN(RADIANS(M6385))</f>
        <v>#VALUE!</v>
      </c>
      <c r="O6386" t="e">
        <f>SIN(RADIANS(DEGREES(ASIN(((SIN(RADIANS(M6385)))*$C$26)/(SQRT((((SIN(RADIANS(M6385)))*$C$26)^2)+(($C$22-$C$25-(((SIN(RADIANS(90-M6385)))*$C$26))-$C$23)^2)))))))</f>
        <v>#VALUE!</v>
      </c>
      <c r="P6386" t="e">
        <f>N6386</f>
        <v>#VALUE!</v>
      </c>
      <c r="R6386">
        <f>$C$6</f>
        <v>1333.5</v>
      </c>
    </row>
    <row r="6387" spans="12:19" x14ac:dyDescent="0.25">
      <c r="L6387" t="str">
        <f t="shared" si="358"/>
        <v/>
      </c>
      <c r="M6387" t="str">
        <f t="shared" si="359"/>
        <v/>
      </c>
      <c r="N6387">
        <v>0</v>
      </c>
      <c r="O6387" t="e">
        <f>$C$23*O6386</f>
        <v>#VALUE!</v>
      </c>
      <c r="P6387" t="e">
        <f>$C$22*P6386</f>
        <v>#VALUE!</v>
      </c>
      <c r="R6387">
        <f>$C$20*$C$6</f>
        <v>25325.832000000002</v>
      </c>
    </row>
    <row r="6388" spans="12:19" x14ac:dyDescent="0.25">
      <c r="L6388" t="str">
        <f t="shared" si="358"/>
        <v/>
      </c>
      <c r="M6388" t="str">
        <f t="shared" si="359"/>
        <v/>
      </c>
    </row>
    <row r="6389" spans="12:19" x14ac:dyDescent="0.25">
      <c r="L6389" t="str">
        <f t="shared" si="358"/>
        <v/>
      </c>
      <c r="M6389" t="str">
        <f t="shared" si="359"/>
        <v/>
      </c>
      <c r="N6389" t="e">
        <f t="array" ref="N6389:P6391">MINVERSE(N6385:P6387)</f>
        <v>#VALUE!</v>
      </c>
      <c r="O6389" t="e">
        <v>#VALUE!</v>
      </c>
      <c r="P6389" t="e">
        <v>#VALUE!</v>
      </c>
      <c r="R6389" t="e">
        <f t="array" ref="R6389:R6391">MMULT(N6389:P6391,R6385:R6387)</f>
        <v>#VALUE!</v>
      </c>
      <c r="S6389" t="s">
        <v>35</v>
      </c>
    </row>
    <row r="6390" spans="12:19" x14ac:dyDescent="0.25">
      <c r="L6390" t="str">
        <f t="shared" si="358"/>
        <v/>
      </c>
      <c r="M6390" t="str">
        <f t="shared" si="359"/>
        <v/>
      </c>
      <c r="N6390" t="e">
        <v>#VALUE!</v>
      </c>
      <c r="O6390" t="e">
        <v>#VALUE!</v>
      </c>
      <c r="P6390" t="e">
        <v>#VALUE!</v>
      </c>
      <c r="R6390" t="e">
        <v>#VALUE!</v>
      </c>
      <c r="S6390" t="s">
        <v>35</v>
      </c>
    </row>
    <row r="6391" spans="12:19" x14ac:dyDescent="0.25">
      <c r="L6391" t="str">
        <f t="shared" si="358"/>
        <v/>
      </c>
      <c r="M6391" t="str">
        <f t="shared" si="359"/>
        <v/>
      </c>
      <c r="N6391" t="e">
        <v>#VALUE!</v>
      </c>
      <c r="O6391" t="e">
        <v>#VALUE!</v>
      </c>
      <c r="P6391" t="e">
        <v>#VALUE!</v>
      </c>
      <c r="R6391" t="e">
        <v>#VALUE!</v>
      </c>
      <c r="S6391" t="s">
        <v>35</v>
      </c>
    </row>
    <row r="6392" spans="12:19" x14ac:dyDescent="0.25">
      <c r="L6392" t="str">
        <f t="shared" si="358"/>
        <v/>
      </c>
      <c r="M6392" t="str">
        <f t="shared" si="359"/>
        <v/>
      </c>
    </row>
    <row r="6393" spans="12:19" x14ac:dyDescent="0.25">
      <c r="L6393" t="str">
        <f t="shared" si="358"/>
        <v/>
      </c>
      <c r="M6393" t="str">
        <f t="shared" si="359"/>
        <v/>
      </c>
    </row>
    <row r="6394" spans="12:19" x14ac:dyDescent="0.25">
      <c r="L6394" t="str">
        <f t="shared" si="358"/>
        <v/>
      </c>
      <c r="M6394" t="str">
        <f t="shared" si="359"/>
        <v/>
      </c>
      <c r="N6394" t="s">
        <v>32</v>
      </c>
      <c r="O6394" t="s">
        <v>33</v>
      </c>
      <c r="P6394" t="s">
        <v>34</v>
      </c>
    </row>
    <row r="6395" spans="12:19" x14ac:dyDescent="0.25">
      <c r="L6395" t="str">
        <f t="shared" si="358"/>
        <v/>
      </c>
      <c r="M6395" t="str">
        <f t="shared" si="359"/>
        <v/>
      </c>
      <c r="N6395" t="e">
        <f>COS(RADIANS(M6395))</f>
        <v>#VALUE!</v>
      </c>
      <c r="O6395" t="str">
        <f>IFERROR(-COS(RADIANS(DEGREES(ASIN(((SIN(RADIANS(M6395)))*$C$26)/(SQRT((((SIN(RADIANS(M6395)))*$C$26)^2)+(($C$22-$C$25-(((SIN(RADIANS(90-M6395)))*$C$26))-$C$23)^2))))))),"")</f>
        <v/>
      </c>
      <c r="P6395" t="e">
        <f>N6395</f>
        <v>#VALUE!</v>
      </c>
      <c r="R6395">
        <v>0</v>
      </c>
    </row>
    <row r="6396" spans="12:19" x14ac:dyDescent="0.25">
      <c r="L6396" t="str">
        <f t="shared" si="358"/>
        <v/>
      </c>
      <c r="M6396" t="str">
        <f t="shared" si="359"/>
        <v/>
      </c>
      <c r="N6396" t="e">
        <f>SIN(RADIANS(M6395))</f>
        <v>#VALUE!</v>
      </c>
      <c r="O6396" t="e">
        <f>SIN(RADIANS(DEGREES(ASIN(((SIN(RADIANS(M6395)))*$C$26)/(SQRT((((SIN(RADIANS(M6395)))*$C$26)^2)+(($C$22-$C$25-(((SIN(RADIANS(90-M6395)))*$C$26))-$C$23)^2)))))))</f>
        <v>#VALUE!</v>
      </c>
      <c r="P6396" t="e">
        <f>N6396</f>
        <v>#VALUE!</v>
      </c>
      <c r="R6396">
        <f>$C$6</f>
        <v>1333.5</v>
      </c>
    </row>
    <row r="6397" spans="12:19" x14ac:dyDescent="0.25">
      <c r="L6397" t="str">
        <f t="shared" si="358"/>
        <v/>
      </c>
      <c r="M6397" t="str">
        <f t="shared" si="359"/>
        <v/>
      </c>
      <c r="N6397">
        <v>0</v>
      </c>
      <c r="O6397" t="e">
        <f>$C$23*O6396</f>
        <v>#VALUE!</v>
      </c>
      <c r="P6397" t="e">
        <f>$C$22*P6396</f>
        <v>#VALUE!</v>
      </c>
      <c r="R6397">
        <f>$C$20*$C$6</f>
        <v>25325.832000000002</v>
      </c>
    </row>
    <row r="6398" spans="12:19" x14ac:dyDescent="0.25">
      <c r="L6398" t="str">
        <f t="shared" si="358"/>
        <v/>
      </c>
      <c r="M6398" t="str">
        <f t="shared" si="359"/>
        <v/>
      </c>
    </row>
    <row r="6399" spans="12:19" x14ac:dyDescent="0.25">
      <c r="L6399" t="str">
        <f t="shared" si="358"/>
        <v/>
      </c>
      <c r="M6399" t="str">
        <f t="shared" si="359"/>
        <v/>
      </c>
      <c r="N6399" t="e">
        <f t="array" ref="N6399:P6401">MINVERSE(N6395:P6397)</f>
        <v>#VALUE!</v>
      </c>
      <c r="O6399" t="e">
        <v>#VALUE!</v>
      </c>
      <c r="P6399" t="e">
        <v>#VALUE!</v>
      </c>
      <c r="R6399" t="e">
        <f t="array" ref="R6399:R6401">MMULT(N6399:P6401,R6395:R6397)</f>
        <v>#VALUE!</v>
      </c>
      <c r="S6399" t="s">
        <v>35</v>
      </c>
    </row>
    <row r="6400" spans="12:19" x14ac:dyDescent="0.25">
      <c r="L6400" t="str">
        <f t="shared" si="358"/>
        <v/>
      </c>
      <c r="M6400" t="str">
        <f t="shared" si="359"/>
        <v/>
      </c>
      <c r="N6400" t="e">
        <v>#VALUE!</v>
      </c>
      <c r="O6400" t="e">
        <v>#VALUE!</v>
      </c>
      <c r="P6400" t="e">
        <v>#VALUE!</v>
      </c>
      <c r="R6400" t="e">
        <v>#VALUE!</v>
      </c>
      <c r="S6400" t="s">
        <v>35</v>
      </c>
    </row>
    <row r="6401" spans="12:19" x14ac:dyDescent="0.25">
      <c r="L6401" t="str">
        <f t="shared" si="358"/>
        <v/>
      </c>
      <c r="M6401" t="str">
        <f t="shared" si="359"/>
        <v/>
      </c>
      <c r="N6401" t="e">
        <v>#VALUE!</v>
      </c>
      <c r="O6401" t="e">
        <v>#VALUE!</v>
      </c>
      <c r="P6401" t="e">
        <v>#VALUE!</v>
      </c>
      <c r="R6401" t="e">
        <v>#VALUE!</v>
      </c>
      <c r="S6401" t="s">
        <v>35</v>
      </c>
    </row>
    <row r="6402" spans="12:19" x14ac:dyDescent="0.25">
      <c r="L6402" t="str">
        <f t="shared" si="358"/>
        <v/>
      </c>
      <c r="M6402" t="str">
        <f t="shared" si="359"/>
        <v/>
      </c>
    </row>
    <row r="6403" spans="12:19" x14ac:dyDescent="0.25">
      <c r="L6403" t="str">
        <f t="shared" si="358"/>
        <v/>
      </c>
      <c r="M6403" t="str">
        <f t="shared" si="359"/>
        <v/>
      </c>
    </row>
    <row r="6404" spans="12:19" x14ac:dyDescent="0.25">
      <c r="L6404" t="str">
        <f t="shared" si="358"/>
        <v/>
      </c>
      <c r="M6404" t="str">
        <f t="shared" si="359"/>
        <v/>
      </c>
      <c r="N6404" t="s">
        <v>32</v>
      </c>
      <c r="O6404" t="s">
        <v>33</v>
      </c>
      <c r="P6404" t="s">
        <v>34</v>
      </c>
    </row>
    <row r="6405" spans="12:19" x14ac:dyDescent="0.25">
      <c r="L6405" t="str">
        <f t="shared" si="358"/>
        <v/>
      </c>
      <c r="M6405" t="str">
        <f t="shared" si="359"/>
        <v/>
      </c>
      <c r="N6405" t="e">
        <f>COS(RADIANS(M6405))</f>
        <v>#VALUE!</v>
      </c>
      <c r="O6405" t="str">
        <f>IFERROR(-COS(RADIANS(DEGREES(ASIN(((SIN(RADIANS(M6405)))*$C$26)/(SQRT((((SIN(RADIANS(M6405)))*$C$26)^2)+(($C$22-$C$25-(((SIN(RADIANS(90-M6405)))*$C$26))-$C$23)^2))))))),"")</f>
        <v/>
      </c>
      <c r="P6405" t="e">
        <f>N6405</f>
        <v>#VALUE!</v>
      </c>
      <c r="R6405">
        <v>0</v>
      </c>
    </row>
    <row r="6406" spans="12:19" x14ac:dyDescent="0.25">
      <c r="L6406" t="str">
        <f t="shared" si="358"/>
        <v/>
      </c>
      <c r="M6406" t="str">
        <f t="shared" si="359"/>
        <v/>
      </c>
      <c r="N6406" t="e">
        <f>SIN(RADIANS(M6405))</f>
        <v>#VALUE!</v>
      </c>
      <c r="O6406" t="e">
        <f>SIN(RADIANS(DEGREES(ASIN(((SIN(RADIANS(M6405)))*$C$26)/(SQRT((((SIN(RADIANS(M6405)))*$C$26)^2)+(($C$22-$C$25-(((SIN(RADIANS(90-M6405)))*$C$26))-$C$23)^2)))))))</f>
        <v>#VALUE!</v>
      </c>
      <c r="P6406" t="e">
        <f>N6406</f>
        <v>#VALUE!</v>
      </c>
      <c r="R6406">
        <f>$C$6</f>
        <v>1333.5</v>
      </c>
    </row>
    <row r="6407" spans="12:19" x14ac:dyDescent="0.25">
      <c r="L6407" t="str">
        <f t="shared" si="358"/>
        <v/>
      </c>
      <c r="M6407" t="str">
        <f t="shared" si="359"/>
        <v/>
      </c>
      <c r="N6407">
        <v>0</v>
      </c>
      <c r="O6407" t="e">
        <f>$C$23*O6406</f>
        <v>#VALUE!</v>
      </c>
      <c r="P6407" t="e">
        <f>$C$22*P6406</f>
        <v>#VALUE!</v>
      </c>
      <c r="R6407">
        <f>$C$20*$C$6</f>
        <v>25325.832000000002</v>
      </c>
    </row>
    <row r="6408" spans="12:19" x14ac:dyDescent="0.25">
      <c r="L6408" t="str">
        <f t="shared" si="358"/>
        <v/>
      </c>
      <c r="M6408" t="str">
        <f t="shared" si="359"/>
        <v/>
      </c>
    </row>
    <row r="6409" spans="12:19" x14ac:dyDescent="0.25">
      <c r="L6409" t="str">
        <f t="shared" si="358"/>
        <v/>
      </c>
      <c r="M6409" t="str">
        <f t="shared" si="359"/>
        <v/>
      </c>
      <c r="N6409" t="e">
        <f t="array" ref="N6409:P6411">MINVERSE(N6405:P6407)</f>
        <v>#VALUE!</v>
      </c>
      <c r="O6409" t="e">
        <v>#VALUE!</v>
      </c>
      <c r="P6409" t="e">
        <v>#VALUE!</v>
      </c>
      <c r="R6409" t="e">
        <f t="array" ref="R6409:R6411">MMULT(N6409:P6411,R6405:R6407)</f>
        <v>#VALUE!</v>
      </c>
      <c r="S6409" t="s">
        <v>35</v>
      </c>
    </row>
    <row r="6410" spans="12:19" x14ac:dyDescent="0.25">
      <c r="L6410" t="str">
        <f t="shared" si="358"/>
        <v/>
      </c>
      <c r="M6410" t="str">
        <f t="shared" si="359"/>
        <v/>
      </c>
      <c r="N6410" t="e">
        <v>#VALUE!</v>
      </c>
      <c r="O6410" t="e">
        <v>#VALUE!</v>
      </c>
      <c r="P6410" t="e">
        <v>#VALUE!</v>
      </c>
      <c r="R6410" t="e">
        <v>#VALUE!</v>
      </c>
      <c r="S6410" t="s">
        <v>35</v>
      </c>
    </row>
    <row r="6411" spans="12:19" x14ac:dyDescent="0.25">
      <c r="L6411" t="str">
        <f t="shared" si="358"/>
        <v/>
      </c>
      <c r="M6411" t="str">
        <f t="shared" si="359"/>
        <v/>
      </c>
      <c r="N6411" t="e">
        <v>#VALUE!</v>
      </c>
      <c r="O6411" t="e">
        <v>#VALUE!</v>
      </c>
      <c r="P6411" t="e">
        <v>#VALUE!</v>
      </c>
      <c r="R6411" t="e">
        <v>#VALUE!</v>
      </c>
      <c r="S6411" t="s">
        <v>35</v>
      </c>
    </row>
    <row r="6412" spans="12:19" x14ac:dyDescent="0.25">
      <c r="L6412" t="str">
        <f t="shared" ref="L6412:L6475" si="360">IF(M6412="","",L6402+1)</f>
        <v/>
      </c>
      <c r="M6412" t="str">
        <f t="shared" si="359"/>
        <v/>
      </c>
    </row>
    <row r="6413" spans="12:19" x14ac:dyDescent="0.25">
      <c r="L6413" t="str">
        <f t="shared" si="360"/>
        <v/>
      </c>
      <c r="M6413" t="str">
        <f t="shared" si="359"/>
        <v/>
      </c>
    </row>
    <row r="6414" spans="12:19" x14ac:dyDescent="0.25">
      <c r="L6414" t="str">
        <f t="shared" si="360"/>
        <v/>
      </c>
      <c r="M6414" t="str">
        <f t="shared" si="359"/>
        <v/>
      </c>
      <c r="N6414" t="s">
        <v>32</v>
      </c>
      <c r="O6414" t="s">
        <v>33</v>
      </c>
      <c r="P6414" t="s">
        <v>34</v>
      </c>
    </row>
    <row r="6415" spans="12:19" x14ac:dyDescent="0.25">
      <c r="L6415" t="str">
        <f t="shared" si="360"/>
        <v/>
      </c>
      <c r="M6415" t="str">
        <f t="shared" si="359"/>
        <v/>
      </c>
      <c r="N6415" t="e">
        <f>COS(RADIANS(M6415))</f>
        <v>#VALUE!</v>
      </c>
      <c r="O6415" t="str">
        <f>IFERROR(-COS(RADIANS(DEGREES(ASIN(((SIN(RADIANS(M6415)))*$C$26)/(SQRT((((SIN(RADIANS(M6415)))*$C$26)^2)+(($C$22-$C$25-(((SIN(RADIANS(90-M6415)))*$C$26))-$C$23)^2))))))),"")</f>
        <v/>
      </c>
      <c r="P6415" t="e">
        <f>N6415</f>
        <v>#VALUE!</v>
      </c>
      <c r="R6415">
        <v>0</v>
      </c>
    </row>
    <row r="6416" spans="12:19" x14ac:dyDescent="0.25">
      <c r="L6416" t="str">
        <f t="shared" si="360"/>
        <v/>
      </c>
      <c r="M6416" t="str">
        <f t="shared" si="359"/>
        <v/>
      </c>
      <c r="N6416" t="e">
        <f>SIN(RADIANS(M6415))</f>
        <v>#VALUE!</v>
      </c>
      <c r="O6416" t="e">
        <f>SIN(RADIANS(DEGREES(ASIN(((SIN(RADIANS(M6415)))*$C$26)/(SQRT((((SIN(RADIANS(M6415)))*$C$26)^2)+(($C$22-$C$25-(((SIN(RADIANS(90-M6415)))*$C$26))-$C$23)^2)))))))</f>
        <v>#VALUE!</v>
      </c>
      <c r="P6416" t="e">
        <f>N6416</f>
        <v>#VALUE!</v>
      </c>
      <c r="R6416">
        <f>$C$6</f>
        <v>1333.5</v>
      </c>
    </row>
    <row r="6417" spans="12:19" x14ac:dyDescent="0.25">
      <c r="L6417" t="str">
        <f t="shared" si="360"/>
        <v/>
      </c>
      <c r="M6417" t="str">
        <f t="shared" si="359"/>
        <v/>
      </c>
      <c r="N6417">
        <v>0</v>
      </c>
      <c r="O6417" t="e">
        <f>$C$23*O6416</f>
        <v>#VALUE!</v>
      </c>
      <c r="P6417" t="e">
        <f>$C$22*P6416</f>
        <v>#VALUE!</v>
      </c>
      <c r="R6417">
        <f>$C$20*$C$6</f>
        <v>25325.832000000002</v>
      </c>
    </row>
    <row r="6418" spans="12:19" x14ac:dyDescent="0.25">
      <c r="L6418" t="str">
        <f t="shared" si="360"/>
        <v/>
      </c>
      <c r="M6418" t="str">
        <f t="shared" si="359"/>
        <v/>
      </c>
    </row>
    <row r="6419" spans="12:19" x14ac:dyDescent="0.25">
      <c r="L6419" t="str">
        <f t="shared" si="360"/>
        <v/>
      </c>
      <c r="M6419" t="str">
        <f t="shared" si="359"/>
        <v/>
      </c>
      <c r="N6419" t="e">
        <f t="array" ref="N6419:P6421">MINVERSE(N6415:P6417)</f>
        <v>#VALUE!</v>
      </c>
      <c r="O6419" t="e">
        <v>#VALUE!</v>
      </c>
      <c r="P6419" t="e">
        <v>#VALUE!</v>
      </c>
      <c r="R6419" t="e">
        <f t="array" ref="R6419:R6421">MMULT(N6419:P6421,R6415:R6417)</f>
        <v>#VALUE!</v>
      </c>
      <c r="S6419" t="s">
        <v>35</v>
      </c>
    </row>
    <row r="6420" spans="12:19" x14ac:dyDescent="0.25">
      <c r="L6420" t="str">
        <f t="shared" si="360"/>
        <v/>
      </c>
      <c r="M6420" t="str">
        <f t="shared" si="359"/>
        <v/>
      </c>
      <c r="N6420" t="e">
        <v>#VALUE!</v>
      </c>
      <c r="O6420" t="e">
        <v>#VALUE!</v>
      </c>
      <c r="P6420" t="e">
        <v>#VALUE!</v>
      </c>
      <c r="R6420" t="e">
        <v>#VALUE!</v>
      </c>
      <c r="S6420" t="s">
        <v>35</v>
      </c>
    </row>
    <row r="6421" spans="12:19" x14ac:dyDescent="0.25">
      <c r="L6421" t="str">
        <f t="shared" si="360"/>
        <v/>
      </c>
      <c r="M6421" t="str">
        <f t="shared" si="359"/>
        <v/>
      </c>
      <c r="N6421" t="e">
        <v>#VALUE!</v>
      </c>
      <c r="O6421" t="e">
        <v>#VALUE!</v>
      </c>
      <c r="P6421" t="e">
        <v>#VALUE!</v>
      </c>
      <c r="R6421" t="e">
        <v>#VALUE!</v>
      </c>
      <c r="S6421" t="s">
        <v>35</v>
      </c>
    </row>
    <row r="6422" spans="12:19" x14ac:dyDescent="0.25">
      <c r="L6422" t="str">
        <f t="shared" si="360"/>
        <v/>
      </c>
      <c r="M6422" t="str">
        <f t="shared" si="359"/>
        <v/>
      </c>
    </row>
    <row r="6423" spans="12:19" x14ac:dyDescent="0.25">
      <c r="L6423" t="str">
        <f t="shared" si="360"/>
        <v/>
      </c>
      <c r="M6423" t="str">
        <f t="shared" si="359"/>
        <v/>
      </c>
    </row>
    <row r="6424" spans="12:19" x14ac:dyDescent="0.25">
      <c r="L6424" t="str">
        <f t="shared" si="360"/>
        <v/>
      </c>
      <c r="M6424" t="str">
        <f t="shared" si="359"/>
        <v/>
      </c>
      <c r="N6424" t="s">
        <v>32</v>
      </c>
      <c r="O6424" t="s">
        <v>33</v>
      </c>
      <c r="P6424" t="s">
        <v>34</v>
      </c>
    </row>
    <row r="6425" spans="12:19" x14ac:dyDescent="0.25">
      <c r="L6425" t="str">
        <f t="shared" si="360"/>
        <v/>
      </c>
      <c r="M6425" t="str">
        <f t="shared" si="359"/>
        <v/>
      </c>
      <c r="N6425" t="e">
        <f>COS(RADIANS(M6425))</f>
        <v>#VALUE!</v>
      </c>
      <c r="O6425" t="str">
        <f>IFERROR(-COS(RADIANS(DEGREES(ASIN(((SIN(RADIANS(M6425)))*$C$26)/(SQRT((((SIN(RADIANS(M6425)))*$C$26)^2)+(($C$22-$C$25-(((SIN(RADIANS(90-M6425)))*$C$26))-$C$23)^2))))))),"")</f>
        <v/>
      </c>
      <c r="P6425" t="e">
        <f>N6425</f>
        <v>#VALUE!</v>
      </c>
      <c r="R6425">
        <v>0</v>
      </c>
    </row>
    <row r="6426" spans="12:19" x14ac:dyDescent="0.25">
      <c r="L6426" t="str">
        <f t="shared" si="360"/>
        <v/>
      </c>
      <c r="M6426" t="str">
        <f t="shared" si="359"/>
        <v/>
      </c>
      <c r="N6426" t="e">
        <f>SIN(RADIANS(M6425))</f>
        <v>#VALUE!</v>
      </c>
      <c r="O6426" t="e">
        <f>SIN(RADIANS(DEGREES(ASIN(((SIN(RADIANS(M6425)))*$C$26)/(SQRT((((SIN(RADIANS(M6425)))*$C$26)^2)+(($C$22-$C$25-(((SIN(RADIANS(90-M6425)))*$C$26))-$C$23)^2)))))))</f>
        <v>#VALUE!</v>
      </c>
      <c r="P6426" t="e">
        <f>N6426</f>
        <v>#VALUE!</v>
      </c>
      <c r="R6426">
        <f>$C$6</f>
        <v>1333.5</v>
      </c>
    </row>
    <row r="6427" spans="12:19" x14ac:dyDescent="0.25">
      <c r="L6427" t="str">
        <f t="shared" si="360"/>
        <v/>
      </c>
      <c r="M6427" t="str">
        <f t="shared" si="359"/>
        <v/>
      </c>
      <c r="N6427">
        <v>0</v>
      </c>
      <c r="O6427" t="e">
        <f>$C$23*O6426</f>
        <v>#VALUE!</v>
      </c>
      <c r="P6427" t="e">
        <f>$C$22*P6426</f>
        <v>#VALUE!</v>
      </c>
      <c r="R6427">
        <f>$C$20*$C$6</f>
        <v>25325.832000000002</v>
      </c>
    </row>
    <row r="6428" spans="12:19" x14ac:dyDescent="0.25">
      <c r="L6428" t="str">
        <f t="shared" si="360"/>
        <v/>
      </c>
      <c r="M6428" t="str">
        <f t="shared" si="359"/>
        <v/>
      </c>
    </row>
    <row r="6429" spans="12:19" x14ac:dyDescent="0.25">
      <c r="L6429" t="str">
        <f t="shared" si="360"/>
        <v/>
      </c>
      <c r="M6429" t="str">
        <f t="shared" si="359"/>
        <v/>
      </c>
      <c r="N6429" t="e">
        <f t="array" ref="N6429:P6431">MINVERSE(N6425:P6427)</f>
        <v>#VALUE!</v>
      </c>
      <c r="O6429" t="e">
        <v>#VALUE!</v>
      </c>
      <c r="P6429" t="e">
        <v>#VALUE!</v>
      </c>
      <c r="R6429" t="e">
        <f t="array" ref="R6429:R6431">MMULT(N6429:P6431,R6425:R6427)</f>
        <v>#VALUE!</v>
      </c>
      <c r="S6429" t="s">
        <v>35</v>
      </c>
    </row>
    <row r="6430" spans="12:19" x14ac:dyDescent="0.25">
      <c r="L6430" t="str">
        <f t="shared" si="360"/>
        <v/>
      </c>
      <c r="M6430" t="str">
        <f t="shared" si="359"/>
        <v/>
      </c>
      <c r="N6430" t="e">
        <v>#VALUE!</v>
      </c>
      <c r="O6430" t="e">
        <v>#VALUE!</v>
      </c>
      <c r="P6430" t="e">
        <v>#VALUE!</v>
      </c>
      <c r="R6430" t="e">
        <v>#VALUE!</v>
      </c>
      <c r="S6430" t="s">
        <v>35</v>
      </c>
    </row>
    <row r="6431" spans="12:19" x14ac:dyDescent="0.25">
      <c r="L6431" t="str">
        <f t="shared" si="360"/>
        <v/>
      </c>
      <c r="M6431" t="str">
        <f t="shared" si="359"/>
        <v/>
      </c>
      <c r="N6431" t="e">
        <v>#VALUE!</v>
      </c>
      <c r="O6431" t="e">
        <v>#VALUE!</v>
      </c>
      <c r="P6431" t="e">
        <v>#VALUE!</v>
      </c>
      <c r="R6431" t="e">
        <v>#VALUE!</v>
      </c>
      <c r="S6431" t="s">
        <v>35</v>
      </c>
    </row>
    <row r="6432" spans="12:19" x14ac:dyDescent="0.25">
      <c r="L6432" t="str">
        <f t="shared" si="360"/>
        <v/>
      </c>
      <c r="M6432" t="str">
        <f t="shared" si="359"/>
        <v/>
      </c>
    </row>
    <row r="6433" spans="12:19" x14ac:dyDescent="0.25">
      <c r="L6433" t="str">
        <f t="shared" si="360"/>
        <v/>
      </c>
      <c r="M6433" t="str">
        <f t="shared" si="359"/>
        <v/>
      </c>
    </row>
    <row r="6434" spans="12:19" x14ac:dyDescent="0.25">
      <c r="L6434" t="str">
        <f t="shared" si="360"/>
        <v/>
      </c>
      <c r="M6434" t="str">
        <f t="shared" si="359"/>
        <v/>
      </c>
      <c r="N6434" t="s">
        <v>32</v>
      </c>
      <c r="O6434" t="s">
        <v>33</v>
      </c>
      <c r="P6434" t="s">
        <v>34</v>
      </c>
    </row>
    <row r="6435" spans="12:19" x14ac:dyDescent="0.25">
      <c r="L6435" t="str">
        <f t="shared" si="360"/>
        <v/>
      </c>
      <c r="M6435" t="str">
        <f t="shared" ref="M6435:M6498" si="361">IF(M6425="","",IF(((M6425+$O$61)&gt;=$O$49+($O$61/2)),"",(M6425+$O$61)))</f>
        <v/>
      </c>
      <c r="N6435" t="e">
        <f>COS(RADIANS(M6435))</f>
        <v>#VALUE!</v>
      </c>
      <c r="O6435" t="str">
        <f>IFERROR(-COS(RADIANS(DEGREES(ASIN(((SIN(RADIANS(M6435)))*$C$26)/(SQRT((((SIN(RADIANS(M6435)))*$C$26)^2)+(($C$22-$C$25-(((SIN(RADIANS(90-M6435)))*$C$26))-$C$23)^2))))))),"")</f>
        <v/>
      </c>
      <c r="P6435" t="e">
        <f>N6435</f>
        <v>#VALUE!</v>
      </c>
      <c r="R6435">
        <v>0</v>
      </c>
    </row>
    <row r="6436" spans="12:19" x14ac:dyDescent="0.25">
      <c r="L6436" t="str">
        <f t="shared" si="360"/>
        <v/>
      </c>
      <c r="M6436" t="str">
        <f t="shared" si="361"/>
        <v/>
      </c>
      <c r="N6436" t="e">
        <f>SIN(RADIANS(M6435))</f>
        <v>#VALUE!</v>
      </c>
      <c r="O6436" t="e">
        <f>SIN(RADIANS(DEGREES(ASIN(((SIN(RADIANS(M6435)))*$C$26)/(SQRT((((SIN(RADIANS(M6435)))*$C$26)^2)+(($C$22-$C$25-(((SIN(RADIANS(90-M6435)))*$C$26))-$C$23)^2)))))))</f>
        <v>#VALUE!</v>
      </c>
      <c r="P6436" t="e">
        <f>N6436</f>
        <v>#VALUE!</v>
      </c>
      <c r="R6436">
        <f>$C$6</f>
        <v>1333.5</v>
      </c>
    </row>
    <row r="6437" spans="12:19" x14ac:dyDescent="0.25">
      <c r="L6437" t="str">
        <f t="shared" si="360"/>
        <v/>
      </c>
      <c r="M6437" t="str">
        <f t="shared" si="361"/>
        <v/>
      </c>
      <c r="N6437">
        <v>0</v>
      </c>
      <c r="O6437" t="e">
        <f>$C$23*O6436</f>
        <v>#VALUE!</v>
      </c>
      <c r="P6437" t="e">
        <f>$C$22*P6436</f>
        <v>#VALUE!</v>
      </c>
      <c r="R6437">
        <f>$C$20*$C$6</f>
        <v>25325.832000000002</v>
      </c>
    </row>
    <row r="6438" spans="12:19" x14ac:dyDescent="0.25">
      <c r="L6438" t="str">
        <f t="shared" si="360"/>
        <v/>
      </c>
      <c r="M6438" t="str">
        <f t="shared" si="361"/>
        <v/>
      </c>
    </row>
    <row r="6439" spans="12:19" x14ac:dyDescent="0.25">
      <c r="L6439" t="str">
        <f t="shared" si="360"/>
        <v/>
      </c>
      <c r="M6439" t="str">
        <f t="shared" si="361"/>
        <v/>
      </c>
      <c r="N6439" t="e">
        <f t="array" ref="N6439:P6441">MINVERSE(N6435:P6437)</f>
        <v>#VALUE!</v>
      </c>
      <c r="O6439" t="e">
        <v>#VALUE!</v>
      </c>
      <c r="P6439" t="e">
        <v>#VALUE!</v>
      </c>
      <c r="R6439" t="e">
        <f t="array" ref="R6439:R6441">MMULT(N6439:P6441,R6435:R6437)</f>
        <v>#VALUE!</v>
      </c>
      <c r="S6439" t="s">
        <v>35</v>
      </c>
    </row>
    <row r="6440" spans="12:19" x14ac:dyDescent="0.25">
      <c r="L6440" t="str">
        <f t="shared" si="360"/>
        <v/>
      </c>
      <c r="M6440" t="str">
        <f t="shared" si="361"/>
        <v/>
      </c>
      <c r="N6440" t="e">
        <v>#VALUE!</v>
      </c>
      <c r="O6440" t="e">
        <v>#VALUE!</v>
      </c>
      <c r="P6440" t="e">
        <v>#VALUE!</v>
      </c>
      <c r="R6440" t="e">
        <v>#VALUE!</v>
      </c>
      <c r="S6440" t="s">
        <v>35</v>
      </c>
    </row>
    <row r="6441" spans="12:19" x14ac:dyDescent="0.25">
      <c r="L6441" t="str">
        <f t="shared" si="360"/>
        <v/>
      </c>
      <c r="M6441" t="str">
        <f t="shared" si="361"/>
        <v/>
      </c>
      <c r="N6441" t="e">
        <v>#VALUE!</v>
      </c>
      <c r="O6441" t="e">
        <v>#VALUE!</v>
      </c>
      <c r="P6441" t="e">
        <v>#VALUE!</v>
      </c>
      <c r="R6441" t="e">
        <v>#VALUE!</v>
      </c>
      <c r="S6441" t="s">
        <v>35</v>
      </c>
    </row>
    <row r="6442" spans="12:19" x14ac:dyDescent="0.25">
      <c r="L6442" t="str">
        <f t="shared" si="360"/>
        <v/>
      </c>
      <c r="M6442" t="str">
        <f t="shared" si="361"/>
        <v/>
      </c>
    </row>
    <row r="6443" spans="12:19" x14ac:dyDescent="0.25">
      <c r="L6443" t="str">
        <f t="shared" si="360"/>
        <v/>
      </c>
      <c r="M6443" t="str">
        <f t="shared" si="361"/>
        <v/>
      </c>
    </row>
    <row r="6444" spans="12:19" x14ac:dyDescent="0.25">
      <c r="L6444" t="str">
        <f t="shared" si="360"/>
        <v/>
      </c>
      <c r="M6444" t="str">
        <f t="shared" si="361"/>
        <v/>
      </c>
      <c r="N6444" t="s">
        <v>32</v>
      </c>
      <c r="O6444" t="s">
        <v>33</v>
      </c>
      <c r="P6444" t="s">
        <v>34</v>
      </c>
    </row>
    <row r="6445" spans="12:19" x14ac:dyDescent="0.25">
      <c r="L6445" t="str">
        <f t="shared" si="360"/>
        <v/>
      </c>
      <c r="M6445" t="str">
        <f t="shared" si="361"/>
        <v/>
      </c>
      <c r="N6445" t="e">
        <f>COS(RADIANS(M6445))</f>
        <v>#VALUE!</v>
      </c>
      <c r="O6445" t="str">
        <f>IFERROR(-COS(RADIANS(DEGREES(ASIN(((SIN(RADIANS(M6445)))*$C$26)/(SQRT((((SIN(RADIANS(M6445)))*$C$26)^2)+(($C$22-$C$25-(((SIN(RADIANS(90-M6445)))*$C$26))-$C$23)^2))))))),"")</f>
        <v/>
      </c>
      <c r="P6445" t="e">
        <f>N6445</f>
        <v>#VALUE!</v>
      </c>
      <c r="R6445">
        <v>0</v>
      </c>
    </row>
    <row r="6446" spans="12:19" x14ac:dyDescent="0.25">
      <c r="L6446" t="str">
        <f t="shared" si="360"/>
        <v/>
      </c>
      <c r="M6446" t="str">
        <f t="shared" si="361"/>
        <v/>
      </c>
      <c r="N6446" t="e">
        <f>SIN(RADIANS(M6445))</f>
        <v>#VALUE!</v>
      </c>
      <c r="O6446" t="e">
        <f>SIN(RADIANS(DEGREES(ASIN(((SIN(RADIANS(M6445)))*$C$26)/(SQRT((((SIN(RADIANS(M6445)))*$C$26)^2)+(($C$22-$C$25-(((SIN(RADIANS(90-M6445)))*$C$26))-$C$23)^2)))))))</f>
        <v>#VALUE!</v>
      </c>
      <c r="P6446" t="e">
        <f>N6446</f>
        <v>#VALUE!</v>
      </c>
      <c r="R6446">
        <f>$C$6</f>
        <v>1333.5</v>
      </c>
    </row>
    <row r="6447" spans="12:19" x14ac:dyDescent="0.25">
      <c r="L6447" t="str">
        <f t="shared" si="360"/>
        <v/>
      </c>
      <c r="M6447" t="str">
        <f t="shared" si="361"/>
        <v/>
      </c>
      <c r="N6447">
        <v>0</v>
      </c>
      <c r="O6447" t="e">
        <f>$C$23*O6446</f>
        <v>#VALUE!</v>
      </c>
      <c r="P6447" t="e">
        <f>$C$22*P6446</f>
        <v>#VALUE!</v>
      </c>
      <c r="R6447">
        <f>$C$20*$C$6</f>
        <v>25325.832000000002</v>
      </c>
    </row>
    <row r="6448" spans="12:19" x14ac:dyDescent="0.25">
      <c r="L6448" t="str">
        <f t="shared" si="360"/>
        <v/>
      </c>
      <c r="M6448" t="str">
        <f t="shared" si="361"/>
        <v/>
      </c>
    </row>
    <row r="6449" spans="12:19" x14ac:dyDescent="0.25">
      <c r="L6449" t="str">
        <f t="shared" si="360"/>
        <v/>
      </c>
      <c r="M6449" t="str">
        <f t="shared" si="361"/>
        <v/>
      </c>
      <c r="N6449" t="e">
        <f t="array" ref="N6449:P6451">MINVERSE(N6445:P6447)</f>
        <v>#VALUE!</v>
      </c>
      <c r="O6449" t="e">
        <v>#VALUE!</v>
      </c>
      <c r="P6449" t="e">
        <v>#VALUE!</v>
      </c>
      <c r="R6449" t="e">
        <f t="array" ref="R6449:R6451">MMULT(N6449:P6451,R6445:R6447)</f>
        <v>#VALUE!</v>
      </c>
      <c r="S6449" t="s">
        <v>35</v>
      </c>
    </row>
    <row r="6450" spans="12:19" x14ac:dyDescent="0.25">
      <c r="L6450" t="str">
        <f t="shared" si="360"/>
        <v/>
      </c>
      <c r="M6450" t="str">
        <f t="shared" si="361"/>
        <v/>
      </c>
      <c r="N6450" t="e">
        <v>#VALUE!</v>
      </c>
      <c r="O6450" t="e">
        <v>#VALUE!</v>
      </c>
      <c r="P6450" t="e">
        <v>#VALUE!</v>
      </c>
      <c r="R6450" t="e">
        <v>#VALUE!</v>
      </c>
      <c r="S6450" t="s">
        <v>35</v>
      </c>
    </row>
    <row r="6451" spans="12:19" x14ac:dyDescent="0.25">
      <c r="L6451" t="str">
        <f t="shared" si="360"/>
        <v/>
      </c>
      <c r="M6451" t="str">
        <f t="shared" si="361"/>
        <v/>
      </c>
      <c r="N6451" t="e">
        <v>#VALUE!</v>
      </c>
      <c r="O6451" t="e">
        <v>#VALUE!</v>
      </c>
      <c r="P6451" t="e">
        <v>#VALUE!</v>
      </c>
      <c r="R6451" t="e">
        <v>#VALUE!</v>
      </c>
      <c r="S6451" t="s">
        <v>35</v>
      </c>
    </row>
    <row r="6452" spans="12:19" x14ac:dyDescent="0.25">
      <c r="L6452" t="str">
        <f t="shared" si="360"/>
        <v/>
      </c>
      <c r="M6452" t="str">
        <f t="shared" si="361"/>
        <v/>
      </c>
    </row>
    <row r="6453" spans="12:19" x14ac:dyDescent="0.25">
      <c r="L6453" t="str">
        <f t="shared" si="360"/>
        <v/>
      </c>
      <c r="M6453" t="str">
        <f t="shared" si="361"/>
        <v/>
      </c>
    </row>
    <row r="6454" spans="12:19" x14ac:dyDescent="0.25">
      <c r="L6454" t="str">
        <f t="shared" si="360"/>
        <v/>
      </c>
      <c r="M6454" t="str">
        <f t="shared" si="361"/>
        <v/>
      </c>
      <c r="N6454" t="s">
        <v>32</v>
      </c>
      <c r="O6454" t="s">
        <v>33</v>
      </c>
      <c r="P6454" t="s">
        <v>34</v>
      </c>
    </row>
    <row r="6455" spans="12:19" x14ac:dyDescent="0.25">
      <c r="L6455" t="str">
        <f t="shared" si="360"/>
        <v/>
      </c>
      <c r="M6455" t="str">
        <f t="shared" si="361"/>
        <v/>
      </c>
      <c r="N6455" t="e">
        <f>COS(RADIANS(M6455))</f>
        <v>#VALUE!</v>
      </c>
      <c r="O6455" t="str">
        <f>IFERROR(-COS(RADIANS(DEGREES(ASIN(((SIN(RADIANS(M6455)))*$C$26)/(SQRT((((SIN(RADIANS(M6455)))*$C$26)^2)+(($C$22-$C$25-(((SIN(RADIANS(90-M6455)))*$C$26))-$C$23)^2))))))),"")</f>
        <v/>
      </c>
      <c r="P6455" t="e">
        <f>N6455</f>
        <v>#VALUE!</v>
      </c>
      <c r="R6455">
        <v>0</v>
      </c>
    </row>
    <row r="6456" spans="12:19" x14ac:dyDescent="0.25">
      <c r="L6456" t="str">
        <f t="shared" si="360"/>
        <v/>
      </c>
      <c r="M6456" t="str">
        <f t="shared" si="361"/>
        <v/>
      </c>
      <c r="N6456" t="e">
        <f>SIN(RADIANS(M6455))</f>
        <v>#VALUE!</v>
      </c>
      <c r="O6456" t="e">
        <f>SIN(RADIANS(DEGREES(ASIN(((SIN(RADIANS(M6455)))*$C$26)/(SQRT((((SIN(RADIANS(M6455)))*$C$26)^2)+(($C$22-$C$25-(((SIN(RADIANS(90-M6455)))*$C$26))-$C$23)^2)))))))</f>
        <v>#VALUE!</v>
      </c>
      <c r="P6456" t="e">
        <f>N6456</f>
        <v>#VALUE!</v>
      </c>
      <c r="R6456">
        <f>$C$6</f>
        <v>1333.5</v>
      </c>
    </row>
    <row r="6457" spans="12:19" x14ac:dyDescent="0.25">
      <c r="L6457" t="str">
        <f t="shared" si="360"/>
        <v/>
      </c>
      <c r="M6457" t="str">
        <f t="shared" si="361"/>
        <v/>
      </c>
      <c r="N6457">
        <v>0</v>
      </c>
      <c r="O6457" t="e">
        <f>$C$23*O6456</f>
        <v>#VALUE!</v>
      </c>
      <c r="P6457" t="e">
        <f>$C$22*P6456</f>
        <v>#VALUE!</v>
      </c>
      <c r="R6457">
        <f>$C$20*$C$6</f>
        <v>25325.832000000002</v>
      </c>
    </row>
    <row r="6458" spans="12:19" x14ac:dyDescent="0.25">
      <c r="L6458" t="str">
        <f t="shared" si="360"/>
        <v/>
      </c>
      <c r="M6458" t="str">
        <f t="shared" si="361"/>
        <v/>
      </c>
    </row>
    <row r="6459" spans="12:19" x14ac:dyDescent="0.25">
      <c r="L6459" t="str">
        <f t="shared" si="360"/>
        <v/>
      </c>
      <c r="M6459" t="str">
        <f t="shared" si="361"/>
        <v/>
      </c>
      <c r="N6459" t="e">
        <f t="array" ref="N6459:P6461">MINVERSE(N6455:P6457)</f>
        <v>#VALUE!</v>
      </c>
      <c r="O6459" t="e">
        <v>#VALUE!</v>
      </c>
      <c r="P6459" t="e">
        <v>#VALUE!</v>
      </c>
      <c r="R6459" t="e">
        <f t="array" ref="R6459:R6461">MMULT(N6459:P6461,R6455:R6457)</f>
        <v>#VALUE!</v>
      </c>
      <c r="S6459" t="s">
        <v>35</v>
      </c>
    </row>
    <row r="6460" spans="12:19" x14ac:dyDescent="0.25">
      <c r="L6460" t="str">
        <f t="shared" si="360"/>
        <v/>
      </c>
      <c r="M6460" t="str">
        <f t="shared" si="361"/>
        <v/>
      </c>
      <c r="N6460" t="e">
        <v>#VALUE!</v>
      </c>
      <c r="O6460" t="e">
        <v>#VALUE!</v>
      </c>
      <c r="P6460" t="e">
        <v>#VALUE!</v>
      </c>
      <c r="R6460" t="e">
        <v>#VALUE!</v>
      </c>
      <c r="S6460" t="s">
        <v>35</v>
      </c>
    </row>
    <row r="6461" spans="12:19" x14ac:dyDescent="0.25">
      <c r="L6461" t="str">
        <f t="shared" si="360"/>
        <v/>
      </c>
      <c r="M6461" t="str">
        <f t="shared" si="361"/>
        <v/>
      </c>
      <c r="N6461" t="e">
        <v>#VALUE!</v>
      </c>
      <c r="O6461" t="e">
        <v>#VALUE!</v>
      </c>
      <c r="P6461" t="e">
        <v>#VALUE!</v>
      </c>
      <c r="R6461" t="e">
        <v>#VALUE!</v>
      </c>
      <c r="S6461" t="s">
        <v>35</v>
      </c>
    </row>
    <row r="6462" spans="12:19" x14ac:dyDescent="0.25">
      <c r="L6462" t="str">
        <f t="shared" si="360"/>
        <v/>
      </c>
      <c r="M6462" t="str">
        <f t="shared" si="361"/>
        <v/>
      </c>
    </row>
    <row r="6463" spans="12:19" x14ac:dyDescent="0.25">
      <c r="L6463" t="str">
        <f t="shared" si="360"/>
        <v/>
      </c>
      <c r="M6463" t="str">
        <f t="shared" si="361"/>
        <v/>
      </c>
    </row>
    <row r="6464" spans="12:19" x14ac:dyDescent="0.25">
      <c r="L6464" t="str">
        <f t="shared" si="360"/>
        <v/>
      </c>
      <c r="M6464" t="str">
        <f t="shared" si="361"/>
        <v/>
      </c>
      <c r="N6464" t="s">
        <v>32</v>
      </c>
      <c r="O6464" t="s">
        <v>33</v>
      </c>
      <c r="P6464" t="s">
        <v>34</v>
      </c>
    </row>
    <row r="6465" spans="12:19" x14ac:dyDescent="0.25">
      <c r="L6465" t="str">
        <f t="shared" si="360"/>
        <v/>
      </c>
      <c r="M6465" t="str">
        <f t="shared" si="361"/>
        <v/>
      </c>
      <c r="N6465" t="e">
        <f>COS(RADIANS(M6465))</f>
        <v>#VALUE!</v>
      </c>
      <c r="O6465" t="str">
        <f>IFERROR(-COS(RADIANS(DEGREES(ASIN(((SIN(RADIANS(M6465)))*$C$26)/(SQRT((((SIN(RADIANS(M6465)))*$C$26)^2)+(($C$22-$C$25-(((SIN(RADIANS(90-M6465)))*$C$26))-$C$23)^2))))))),"")</f>
        <v/>
      </c>
      <c r="P6465" t="e">
        <f>N6465</f>
        <v>#VALUE!</v>
      </c>
      <c r="R6465">
        <v>0</v>
      </c>
    </row>
    <row r="6466" spans="12:19" x14ac:dyDescent="0.25">
      <c r="L6466" t="str">
        <f t="shared" si="360"/>
        <v/>
      </c>
      <c r="M6466" t="str">
        <f t="shared" si="361"/>
        <v/>
      </c>
      <c r="N6466" t="e">
        <f>SIN(RADIANS(M6465))</f>
        <v>#VALUE!</v>
      </c>
      <c r="O6466" t="e">
        <f>SIN(RADIANS(DEGREES(ASIN(((SIN(RADIANS(M6465)))*$C$26)/(SQRT((((SIN(RADIANS(M6465)))*$C$26)^2)+(($C$22-$C$25-(((SIN(RADIANS(90-M6465)))*$C$26))-$C$23)^2)))))))</f>
        <v>#VALUE!</v>
      </c>
      <c r="P6466" t="e">
        <f>N6466</f>
        <v>#VALUE!</v>
      </c>
      <c r="R6466">
        <f>$C$6</f>
        <v>1333.5</v>
      </c>
    </row>
    <row r="6467" spans="12:19" x14ac:dyDescent="0.25">
      <c r="L6467" t="str">
        <f t="shared" si="360"/>
        <v/>
      </c>
      <c r="M6467" t="str">
        <f t="shared" si="361"/>
        <v/>
      </c>
      <c r="N6467">
        <v>0</v>
      </c>
      <c r="O6467" t="e">
        <f>$C$23*O6466</f>
        <v>#VALUE!</v>
      </c>
      <c r="P6467" t="e">
        <f>$C$22*P6466</f>
        <v>#VALUE!</v>
      </c>
      <c r="R6467">
        <f>$C$20*$C$6</f>
        <v>25325.832000000002</v>
      </c>
    </row>
    <row r="6468" spans="12:19" x14ac:dyDescent="0.25">
      <c r="L6468" t="str">
        <f t="shared" si="360"/>
        <v/>
      </c>
      <c r="M6468" t="str">
        <f t="shared" si="361"/>
        <v/>
      </c>
    </row>
    <row r="6469" spans="12:19" x14ac:dyDescent="0.25">
      <c r="L6469" t="str">
        <f t="shared" si="360"/>
        <v/>
      </c>
      <c r="M6469" t="str">
        <f t="shared" si="361"/>
        <v/>
      </c>
      <c r="N6469" t="e">
        <f t="array" ref="N6469:P6471">MINVERSE(N6465:P6467)</f>
        <v>#VALUE!</v>
      </c>
      <c r="O6469" t="e">
        <v>#VALUE!</v>
      </c>
      <c r="P6469" t="e">
        <v>#VALUE!</v>
      </c>
      <c r="R6469" t="e">
        <f t="array" ref="R6469:R6471">MMULT(N6469:P6471,R6465:R6467)</f>
        <v>#VALUE!</v>
      </c>
      <c r="S6469" t="s">
        <v>35</v>
      </c>
    </row>
    <row r="6470" spans="12:19" x14ac:dyDescent="0.25">
      <c r="L6470" t="str">
        <f t="shared" si="360"/>
        <v/>
      </c>
      <c r="M6470" t="str">
        <f t="shared" si="361"/>
        <v/>
      </c>
      <c r="N6470" t="e">
        <v>#VALUE!</v>
      </c>
      <c r="O6470" t="e">
        <v>#VALUE!</v>
      </c>
      <c r="P6470" t="e">
        <v>#VALUE!</v>
      </c>
      <c r="R6470" t="e">
        <v>#VALUE!</v>
      </c>
      <c r="S6470" t="s">
        <v>35</v>
      </c>
    </row>
    <row r="6471" spans="12:19" x14ac:dyDescent="0.25">
      <c r="L6471" t="str">
        <f t="shared" si="360"/>
        <v/>
      </c>
      <c r="M6471" t="str">
        <f t="shared" si="361"/>
        <v/>
      </c>
      <c r="N6471" t="e">
        <v>#VALUE!</v>
      </c>
      <c r="O6471" t="e">
        <v>#VALUE!</v>
      </c>
      <c r="P6471" t="e">
        <v>#VALUE!</v>
      </c>
      <c r="R6471" t="e">
        <v>#VALUE!</v>
      </c>
      <c r="S6471" t="s">
        <v>35</v>
      </c>
    </row>
    <row r="6472" spans="12:19" x14ac:dyDescent="0.25">
      <c r="L6472" t="str">
        <f t="shared" si="360"/>
        <v/>
      </c>
      <c r="M6472" t="str">
        <f t="shared" si="361"/>
        <v/>
      </c>
    </row>
    <row r="6473" spans="12:19" x14ac:dyDescent="0.25">
      <c r="L6473" t="str">
        <f t="shared" si="360"/>
        <v/>
      </c>
      <c r="M6473" t="str">
        <f t="shared" si="361"/>
        <v/>
      </c>
    </row>
    <row r="6474" spans="12:19" x14ac:dyDescent="0.25">
      <c r="L6474" t="str">
        <f t="shared" si="360"/>
        <v/>
      </c>
      <c r="M6474" t="str">
        <f t="shared" si="361"/>
        <v/>
      </c>
      <c r="N6474" t="s">
        <v>32</v>
      </c>
      <c r="O6474" t="s">
        <v>33</v>
      </c>
      <c r="P6474" t="s">
        <v>34</v>
      </c>
    </row>
    <row r="6475" spans="12:19" x14ac:dyDescent="0.25">
      <c r="L6475" t="str">
        <f t="shared" si="360"/>
        <v/>
      </c>
      <c r="M6475" t="str">
        <f t="shared" si="361"/>
        <v/>
      </c>
      <c r="N6475" t="e">
        <f>COS(RADIANS(M6475))</f>
        <v>#VALUE!</v>
      </c>
      <c r="O6475" t="str">
        <f>IFERROR(-COS(RADIANS(DEGREES(ASIN(((SIN(RADIANS(M6475)))*$C$26)/(SQRT((((SIN(RADIANS(M6475)))*$C$26)^2)+(($C$22-$C$25-(((SIN(RADIANS(90-M6475)))*$C$26))-$C$23)^2))))))),"")</f>
        <v/>
      </c>
      <c r="P6475" t="e">
        <f>N6475</f>
        <v>#VALUE!</v>
      </c>
      <c r="R6475">
        <v>0</v>
      </c>
    </row>
    <row r="6476" spans="12:19" x14ac:dyDescent="0.25">
      <c r="L6476" t="str">
        <f t="shared" ref="L6476:L6539" si="362">IF(M6476="","",L6466+1)</f>
        <v/>
      </c>
      <c r="M6476" t="str">
        <f t="shared" si="361"/>
        <v/>
      </c>
      <c r="N6476" t="e">
        <f>SIN(RADIANS(M6475))</f>
        <v>#VALUE!</v>
      </c>
      <c r="O6476" t="e">
        <f>SIN(RADIANS(DEGREES(ASIN(((SIN(RADIANS(M6475)))*$C$26)/(SQRT((((SIN(RADIANS(M6475)))*$C$26)^2)+(($C$22-$C$25-(((SIN(RADIANS(90-M6475)))*$C$26))-$C$23)^2)))))))</f>
        <v>#VALUE!</v>
      </c>
      <c r="P6476" t="e">
        <f>N6476</f>
        <v>#VALUE!</v>
      </c>
      <c r="R6476">
        <f>$C$6</f>
        <v>1333.5</v>
      </c>
    </row>
    <row r="6477" spans="12:19" x14ac:dyDescent="0.25">
      <c r="L6477" t="str">
        <f t="shared" si="362"/>
        <v/>
      </c>
      <c r="M6477" t="str">
        <f t="shared" si="361"/>
        <v/>
      </c>
      <c r="N6477">
        <v>0</v>
      </c>
      <c r="O6477" t="e">
        <f>$C$23*O6476</f>
        <v>#VALUE!</v>
      </c>
      <c r="P6477" t="e">
        <f>$C$22*P6476</f>
        <v>#VALUE!</v>
      </c>
      <c r="R6477">
        <f>$C$20*$C$6</f>
        <v>25325.832000000002</v>
      </c>
    </row>
    <row r="6478" spans="12:19" x14ac:dyDescent="0.25">
      <c r="L6478" t="str">
        <f t="shared" si="362"/>
        <v/>
      </c>
      <c r="M6478" t="str">
        <f t="shared" si="361"/>
        <v/>
      </c>
    </row>
    <row r="6479" spans="12:19" x14ac:dyDescent="0.25">
      <c r="L6479" t="str">
        <f t="shared" si="362"/>
        <v/>
      </c>
      <c r="M6479" t="str">
        <f t="shared" si="361"/>
        <v/>
      </c>
      <c r="N6479" t="e">
        <f t="array" ref="N6479:P6481">MINVERSE(N6475:P6477)</f>
        <v>#VALUE!</v>
      </c>
      <c r="O6479" t="e">
        <v>#VALUE!</v>
      </c>
      <c r="P6479" t="e">
        <v>#VALUE!</v>
      </c>
      <c r="R6479" t="e">
        <f t="array" ref="R6479:R6481">MMULT(N6479:P6481,R6475:R6477)</f>
        <v>#VALUE!</v>
      </c>
      <c r="S6479" t="s">
        <v>35</v>
      </c>
    </row>
    <row r="6480" spans="12:19" x14ac:dyDescent="0.25">
      <c r="L6480" t="str">
        <f t="shared" si="362"/>
        <v/>
      </c>
      <c r="M6480" t="str">
        <f t="shared" si="361"/>
        <v/>
      </c>
      <c r="N6480" t="e">
        <v>#VALUE!</v>
      </c>
      <c r="O6480" t="e">
        <v>#VALUE!</v>
      </c>
      <c r="P6480" t="e">
        <v>#VALUE!</v>
      </c>
      <c r="R6480" t="e">
        <v>#VALUE!</v>
      </c>
      <c r="S6480" t="s">
        <v>35</v>
      </c>
    </row>
    <row r="6481" spans="12:19" x14ac:dyDescent="0.25">
      <c r="L6481" t="str">
        <f t="shared" si="362"/>
        <v/>
      </c>
      <c r="M6481" t="str">
        <f t="shared" si="361"/>
        <v/>
      </c>
      <c r="N6481" t="e">
        <v>#VALUE!</v>
      </c>
      <c r="O6481" t="e">
        <v>#VALUE!</v>
      </c>
      <c r="P6481" t="e">
        <v>#VALUE!</v>
      </c>
      <c r="R6481" t="e">
        <v>#VALUE!</v>
      </c>
      <c r="S6481" t="s">
        <v>35</v>
      </c>
    </row>
    <row r="6482" spans="12:19" x14ac:dyDescent="0.25">
      <c r="L6482" t="str">
        <f t="shared" si="362"/>
        <v/>
      </c>
      <c r="M6482" t="str">
        <f t="shared" si="361"/>
        <v/>
      </c>
    </row>
    <row r="6483" spans="12:19" x14ac:dyDescent="0.25">
      <c r="L6483" t="str">
        <f t="shared" si="362"/>
        <v/>
      </c>
      <c r="M6483" t="str">
        <f t="shared" si="361"/>
        <v/>
      </c>
    </row>
    <row r="6484" spans="12:19" x14ac:dyDescent="0.25">
      <c r="L6484" t="str">
        <f t="shared" si="362"/>
        <v/>
      </c>
      <c r="M6484" t="str">
        <f t="shared" si="361"/>
        <v/>
      </c>
      <c r="N6484" t="s">
        <v>32</v>
      </c>
      <c r="O6484" t="s">
        <v>33</v>
      </c>
      <c r="P6484" t="s">
        <v>34</v>
      </c>
    </row>
    <row r="6485" spans="12:19" x14ac:dyDescent="0.25">
      <c r="L6485" t="str">
        <f t="shared" si="362"/>
        <v/>
      </c>
      <c r="M6485" t="str">
        <f t="shared" si="361"/>
        <v/>
      </c>
      <c r="N6485" t="e">
        <f>COS(RADIANS(M6485))</f>
        <v>#VALUE!</v>
      </c>
      <c r="O6485" t="str">
        <f>IFERROR(-COS(RADIANS(DEGREES(ASIN(((SIN(RADIANS(M6485)))*$C$26)/(SQRT((((SIN(RADIANS(M6485)))*$C$26)^2)+(($C$22-$C$25-(((SIN(RADIANS(90-M6485)))*$C$26))-$C$23)^2))))))),"")</f>
        <v/>
      </c>
      <c r="P6485" t="e">
        <f>N6485</f>
        <v>#VALUE!</v>
      </c>
      <c r="R6485">
        <v>0</v>
      </c>
    </row>
    <row r="6486" spans="12:19" x14ac:dyDescent="0.25">
      <c r="L6486" t="str">
        <f t="shared" si="362"/>
        <v/>
      </c>
      <c r="M6486" t="str">
        <f t="shared" si="361"/>
        <v/>
      </c>
      <c r="N6486" t="e">
        <f>SIN(RADIANS(M6485))</f>
        <v>#VALUE!</v>
      </c>
      <c r="O6486" t="e">
        <f>SIN(RADIANS(DEGREES(ASIN(((SIN(RADIANS(M6485)))*$C$26)/(SQRT((((SIN(RADIANS(M6485)))*$C$26)^2)+(($C$22-$C$25-(((SIN(RADIANS(90-M6485)))*$C$26))-$C$23)^2)))))))</f>
        <v>#VALUE!</v>
      </c>
      <c r="P6486" t="e">
        <f>N6486</f>
        <v>#VALUE!</v>
      </c>
      <c r="R6486">
        <f>$C$6</f>
        <v>1333.5</v>
      </c>
    </row>
    <row r="6487" spans="12:19" x14ac:dyDescent="0.25">
      <c r="L6487" t="str">
        <f t="shared" si="362"/>
        <v/>
      </c>
      <c r="M6487" t="str">
        <f t="shared" si="361"/>
        <v/>
      </c>
      <c r="N6487">
        <v>0</v>
      </c>
      <c r="O6487" t="e">
        <f>$C$23*O6486</f>
        <v>#VALUE!</v>
      </c>
      <c r="P6487" t="e">
        <f>$C$22*P6486</f>
        <v>#VALUE!</v>
      </c>
      <c r="R6487">
        <f>$C$20*$C$6</f>
        <v>25325.832000000002</v>
      </c>
    </row>
    <row r="6488" spans="12:19" x14ac:dyDescent="0.25">
      <c r="L6488" t="str">
        <f t="shared" si="362"/>
        <v/>
      </c>
      <c r="M6488" t="str">
        <f t="shared" si="361"/>
        <v/>
      </c>
    </row>
    <row r="6489" spans="12:19" x14ac:dyDescent="0.25">
      <c r="L6489" t="str">
        <f t="shared" si="362"/>
        <v/>
      </c>
      <c r="M6489" t="str">
        <f t="shared" si="361"/>
        <v/>
      </c>
      <c r="N6489" t="e">
        <f t="array" ref="N6489:P6491">MINVERSE(N6485:P6487)</f>
        <v>#VALUE!</v>
      </c>
      <c r="O6489" t="e">
        <v>#VALUE!</v>
      </c>
      <c r="P6489" t="e">
        <v>#VALUE!</v>
      </c>
      <c r="R6489" t="e">
        <f t="array" ref="R6489:R6491">MMULT(N6489:P6491,R6485:R6487)</f>
        <v>#VALUE!</v>
      </c>
      <c r="S6489" t="s">
        <v>35</v>
      </c>
    </row>
    <row r="6490" spans="12:19" x14ac:dyDescent="0.25">
      <c r="L6490" t="str">
        <f t="shared" si="362"/>
        <v/>
      </c>
      <c r="M6490" t="str">
        <f t="shared" si="361"/>
        <v/>
      </c>
      <c r="N6490" t="e">
        <v>#VALUE!</v>
      </c>
      <c r="O6490" t="e">
        <v>#VALUE!</v>
      </c>
      <c r="P6490" t="e">
        <v>#VALUE!</v>
      </c>
      <c r="R6490" t="e">
        <v>#VALUE!</v>
      </c>
      <c r="S6490" t="s">
        <v>35</v>
      </c>
    </row>
    <row r="6491" spans="12:19" x14ac:dyDescent="0.25">
      <c r="L6491" t="str">
        <f t="shared" si="362"/>
        <v/>
      </c>
      <c r="M6491" t="str">
        <f t="shared" si="361"/>
        <v/>
      </c>
      <c r="N6491" t="e">
        <v>#VALUE!</v>
      </c>
      <c r="O6491" t="e">
        <v>#VALUE!</v>
      </c>
      <c r="P6491" t="e">
        <v>#VALUE!</v>
      </c>
      <c r="R6491" t="e">
        <v>#VALUE!</v>
      </c>
      <c r="S6491" t="s">
        <v>35</v>
      </c>
    </row>
    <row r="6492" spans="12:19" x14ac:dyDescent="0.25">
      <c r="L6492" t="str">
        <f t="shared" si="362"/>
        <v/>
      </c>
      <c r="M6492" t="str">
        <f t="shared" si="361"/>
        <v/>
      </c>
    </row>
    <row r="6493" spans="12:19" x14ac:dyDescent="0.25">
      <c r="L6493" t="str">
        <f t="shared" si="362"/>
        <v/>
      </c>
      <c r="M6493" t="str">
        <f t="shared" si="361"/>
        <v/>
      </c>
    </row>
    <row r="6494" spans="12:19" x14ac:dyDescent="0.25">
      <c r="L6494" t="str">
        <f t="shared" si="362"/>
        <v/>
      </c>
      <c r="M6494" t="str">
        <f t="shared" si="361"/>
        <v/>
      </c>
      <c r="N6494" t="s">
        <v>32</v>
      </c>
      <c r="O6494" t="s">
        <v>33</v>
      </c>
      <c r="P6494" t="s">
        <v>34</v>
      </c>
    </row>
    <row r="6495" spans="12:19" x14ac:dyDescent="0.25">
      <c r="L6495" t="str">
        <f t="shared" si="362"/>
        <v/>
      </c>
      <c r="M6495" t="str">
        <f t="shared" si="361"/>
        <v/>
      </c>
      <c r="N6495" t="e">
        <f>COS(RADIANS(M6495))</f>
        <v>#VALUE!</v>
      </c>
      <c r="O6495" t="str">
        <f>IFERROR(-COS(RADIANS(DEGREES(ASIN(((SIN(RADIANS(M6495)))*$C$26)/(SQRT((((SIN(RADIANS(M6495)))*$C$26)^2)+(($C$22-$C$25-(((SIN(RADIANS(90-M6495)))*$C$26))-$C$23)^2))))))),"")</f>
        <v/>
      </c>
      <c r="P6495" t="e">
        <f>N6495</f>
        <v>#VALUE!</v>
      </c>
      <c r="R6495">
        <v>0</v>
      </c>
    </row>
    <row r="6496" spans="12:19" x14ac:dyDescent="0.25">
      <c r="L6496" t="str">
        <f t="shared" si="362"/>
        <v/>
      </c>
      <c r="M6496" t="str">
        <f t="shared" si="361"/>
        <v/>
      </c>
      <c r="N6496" t="e">
        <f>SIN(RADIANS(M6495))</f>
        <v>#VALUE!</v>
      </c>
      <c r="O6496" t="e">
        <f>SIN(RADIANS(DEGREES(ASIN(((SIN(RADIANS(M6495)))*$C$26)/(SQRT((((SIN(RADIANS(M6495)))*$C$26)^2)+(($C$22-$C$25-(((SIN(RADIANS(90-M6495)))*$C$26))-$C$23)^2)))))))</f>
        <v>#VALUE!</v>
      </c>
      <c r="P6496" t="e">
        <f>N6496</f>
        <v>#VALUE!</v>
      </c>
      <c r="R6496">
        <f>$C$6</f>
        <v>1333.5</v>
      </c>
    </row>
    <row r="6497" spans="12:19" x14ac:dyDescent="0.25">
      <c r="L6497" t="str">
        <f t="shared" si="362"/>
        <v/>
      </c>
      <c r="M6497" t="str">
        <f t="shared" si="361"/>
        <v/>
      </c>
      <c r="N6497">
        <v>0</v>
      </c>
      <c r="O6497" t="e">
        <f>$C$23*O6496</f>
        <v>#VALUE!</v>
      </c>
      <c r="P6497" t="e">
        <f>$C$22*P6496</f>
        <v>#VALUE!</v>
      </c>
      <c r="R6497">
        <f>$C$20*$C$6</f>
        <v>25325.832000000002</v>
      </c>
    </row>
    <row r="6498" spans="12:19" x14ac:dyDescent="0.25">
      <c r="L6498" t="str">
        <f t="shared" si="362"/>
        <v/>
      </c>
      <c r="M6498" t="str">
        <f t="shared" si="361"/>
        <v/>
      </c>
    </row>
    <row r="6499" spans="12:19" x14ac:dyDescent="0.25">
      <c r="L6499" t="str">
        <f t="shared" si="362"/>
        <v/>
      </c>
      <c r="M6499" t="str">
        <f t="shared" ref="M6499:M6562" si="363">IF(M6489="","",IF(((M6489+$O$61)&gt;=$O$49+($O$61/2)),"",(M6489+$O$61)))</f>
        <v/>
      </c>
      <c r="N6499" t="e">
        <f t="array" ref="N6499:P6501">MINVERSE(N6495:P6497)</f>
        <v>#VALUE!</v>
      </c>
      <c r="O6499" t="e">
        <v>#VALUE!</v>
      </c>
      <c r="P6499" t="e">
        <v>#VALUE!</v>
      </c>
      <c r="R6499" t="e">
        <f t="array" ref="R6499:R6501">MMULT(N6499:P6501,R6495:R6497)</f>
        <v>#VALUE!</v>
      </c>
      <c r="S6499" t="s">
        <v>35</v>
      </c>
    </row>
    <row r="6500" spans="12:19" x14ac:dyDescent="0.25">
      <c r="L6500" t="str">
        <f t="shared" si="362"/>
        <v/>
      </c>
      <c r="M6500" t="str">
        <f t="shared" si="363"/>
        <v/>
      </c>
      <c r="N6500" t="e">
        <v>#VALUE!</v>
      </c>
      <c r="O6500" t="e">
        <v>#VALUE!</v>
      </c>
      <c r="P6500" t="e">
        <v>#VALUE!</v>
      </c>
      <c r="R6500" t="e">
        <v>#VALUE!</v>
      </c>
      <c r="S6500" t="s">
        <v>35</v>
      </c>
    </row>
    <row r="6501" spans="12:19" x14ac:dyDescent="0.25">
      <c r="L6501" t="str">
        <f t="shared" si="362"/>
        <v/>
      </c>
      <c r="M6501" t="str">
        <f t="shared" si="363"/>
        <v/>
      </c>
      <c r="N6501" t="e">
        <v>#VALUE!</v>
      </c>
      <c r="O6501" t="e">
        <v>#VALUE!</v>
      </c>
      <c r="P6501" t="e">
        <v>#VALUE!</v>
      </c>
      <c r="R6501" t="e">
        <v>#VALUE!</v>
      </c>
      <c r="S6501" t="s">
        <v>35</v>
      </c>
    </row>
    <row r="6502" spans="12:19" x14ac:dyDescent="0.25">
      <c r="L6502" t="str">
        <f t="shared" si="362"/>
        <v/>
      </c>
      <c r="M6502" t="str">
        <f t="shared" si="363"/>
        <v/>
      </c>
    </row>
    <row r="6503" spans="12:19" x14ac:dyDescent="0.25">
      <c r="L6503" t="str">
        <f t="shared" si="362"/>
        <v/>
      </c>
      <c r="M6503" t="str">
        <f t="shared" si="363"/>
        <v/>
      </c>
    </row>
    <row r="6504" spans="12:19" x14ac:dyDescent="0.25">
      <c r="L6504" t="str">
        <f t="shared" si="362"/>
        <v/>
      </c>
      <c r="M6504" t="str">
        <f t="shared" si="363"/>
        <v/>
      </c>
      <c r="N6504" t="s">
        <v>32</v>
      </c>
      <c r="O6504" t="s">
        <v>33</v>
      </c>
      <c r="P6504" t="s">
        <v>34</v>
      </c>
    </row>
    <row r="6505" spans="12:19" x14ac:dyDescent="0.25">
      <c r="L6505" t="str">
        <f t="shared" si="362"/>
        <v/>
      </c>
      <c r="M6505" t="str">
        <f t="shared" si="363"/>
        <v/>
      </c>
      <c r="N6505" t="e">
        <f>COS(RADIANS(M6505))</f>
        <v>#VALUE!</v>
      </c>
      <c r="O6505" t="str">
        <f>IFERROR(-COS(RADIANS(DEGREES(ASIN(((SIN(RADIANS(M6505)))*$C$26)/(SQRT((((SIN(RADIANS(M6505)))*$C$26)^2)+(($C$22-$C$25-(((SIN(RADIANS(90-M6505)))*$C$26))-$C$23)^2))))))),"")</f>
        <v/>
      </c>
      <c r="P6505" t="e">
        <f>N6505</f>
        <v>#VALUE!</v>
      </c>
      <c r="R6505">
        <v>0</v>
      </c>
    </row>
    <row r="6506" spans="12:19" x14ac:dyDescent="0.25">
      <c r="L6506" t="str">
        <f t="shared" si="362"/>
        <v/>
      </c>
      <c r="M6506" t="str">
        <f t="shared" si="363"/>
        <v/>
      </c>
      <c r="N6506" t="e">
        <f>SIN(RADIANS(M6505))</f>
        <v>#VALUE!</v>
      </c>
      <c r="O6506" t="e">
        <f>SIN(RADIANS(DEGREES(ASIN(((SIN(RADIANS(M6505)))*$C$26)/(SQRT((((SIN(RADIANS(M6505)))*$C$26)^2)+(($C$22-$C$25-(((SIN(RADIANS(90-M6505)))*$C$26))-$C$23)^2)))))))</f>
        <v>#VALUE!</v>
      </c>
      <c r="P6506" t="e">
        <f>N6506</f>
        <v>#VALUE!</v>
      </c>
      <c r="R6506">
        <f>$C$6</f>
        <v>1333.5</v>
      </c>
    </row>
    <row r="6507" spans="12:19" x14ac:dyDescent="0.25">
      <c r="L6507" t="str">
        <f t="shared" si="362"/>
        <v/>
      </c>
      <c r="M6507" t="str">
        <f t="shared" si="363"/>
        <v/>
      </c>
      <c r="N6507">
        <v>0</v>
      </c>
      <c r="O6507" t="e">
        <f>$C$23*O6506</f>
        <v>#VALUE!</v>
      </c>
      <c r="P6507" t="e">
        <f>$C$22*P6506</f>
        <v>#VALUE!</v>
      </c>
      <c r="R6507">
        <f>$C$20*$C$6</f>
        <v>25325.832000000002</v>
      </c>
    </row>
    <row r="6508" spans="12:19" x14ac:dyDescent="0.25">
      <c r="L6508" t="str">
        <f t="shared" si="362"/>
        <v/>
      </c>
      <c r="M6508" t="str">
        <f t="shared" si="363"/>
        <v/>
      </c>
    </row>
    <row r="6509" spans="12:19" x14ac:dyDescent="0.25">
      <c r="L6509" t="str">
        <f t="shared" si="362"/>
        <v/>
      </c>
      <c r="M6509" t="str">
        <f t="shared" si="363"/>
        <v/>
      </c>
      <c r="N6509" t="e">
        <f t="array" ref="N6509:P6511">MINVERSE(N6505:P6507)</f>
        <v>#VALUE!</v>
      </c>
      <c r="O6509" t="e">
        <v>#VALUE!</v>
      </c>
      <c r="P6509" t="e">
        <v>#VALUE!</v>
      </c>
      <c r="R6509" t="e">
        <f t="array" ref="R6509:R6511">MMULT(N6509:P6511,R6505:R6507)</f>
        <v>#VALUE!</v>
      </c>
      <c r="S6509" t="s">
        <v>35</v>
      </c>
    </row>
    <row r="6510" spans="12:19" x14ac:dyDescent="0.25">
      <c r="L6510" t="str">
        <f t="shared" si="362"/>
        <v/>
      </c>
      <c r="M6510" t="str">
        <f t="shared" si="363"/>
        <v/>
      </c>
      <c r="N6510" t="e">
        <v>#VALUE!</v>
      </c>
      <c r="O6510" t="e">
        <v>#VALUE!</v>
      </c>
      <c r="P6510" t="e">
        <v>#VALUE!</v>
      </c>
      <c r="R6510" t="e">
        <v>#VALUE!</v>
      </c>
      <c r="S6510" t="s">
        <v>35</v>
      </c>
    </row>
    <row r="6511" spans="12:19" x14ac:dyDescent="0.25">
      <c r="L6511" t="str">
        <f t="shared" si="362"/>
        <v/>
      </c>
      <c r="M6511" t="str">
        <f t="shared" si="363"/>
        <v/>
      </c>
      <c r="N6511" t="e">
        <v>#VALUE!</v>
      </c>
      <c r="O6511" t="e">
        <v>#VALUE!</v>
      </c>
      <c r="P6511" t="e">
        <v>#VALUE!</v>
      </c>
      <c r="R6511" t="e">
        <v>#VALUE!</v>
      </c>
      <c r="S6511" t="s">
        <v>35</v>
      </c>
    </row>
    <row r="6512" spans="12:19" x14ac:dyDescent="0.25">
      <c r="L6512" t="str">
        <f t="shared" si="362"/>
        <v/>
      </c>
      <c r="M6512" t="str">
        <f t="shared" si="363"/>
        <v/>
      </c>
    </row>
    <row r="6513" spans="12:19" x14ac:dyDescent="0.25">
      <c r="L6513" t="str">
        <f t="shared" si="362"/>
        <v/>
      </c>
      <c r="M6513" t="str">
        <f t="shared" si="363"/>
        <v/>
      </c>
    </row>
    <row r="6514" spans="12:19" x14ac:dyDescent="0.25">
      <c r="L6514" t="str">
        <f t="shared" si="362"/>
        <v/>
      </c>
      <c r="M6514" t="str">
        <f t="shared" si="363"/>
        <v/>
      </c>
      <c r="N6514" t="s">
        <v>32</v>
      </c>
      <c r="O6514" t="s">
        <v>33</v>
      </c>
      <c r="P6514" t="s">
        <v>34</v>
      </c>
    </row>
    <row r="6515" spans="12:19" x14ac:dyDescent="0.25">
      <c r="L6515" t="str">
        <f t="shared" si="362"/>
        <v/>
      </c>
      <c r="M6515" t="str">
        <f t="shared" si="363"/>
        <v/>
      </c>
      <c r="N6515" t="e">
        <f>COS(RADIANS(M6515))</f>
        <v>#VALUE!</v>
      </c>
      <c r="O6515" t="str">
        <f>IFERROR(-COS(RADIANS(DEGREES(ASIN(((SIN(RADIANS(M6515)))*$C$26)/(SQRT((((SIN(RADIANS(M6515)))*$C$26)^2)+(($C$22-$C$25-(((SIN(RADIANS(90-M6515)))*$C$26))-$C$23)^2))))))),"")</f>
        <v/>
      </c>
      <c r="P6515" t="e">
        <f>N6515</f>
        <v>#VALUE!</v>
      </c>
      <c r="R6515">
        <v>0</v>
      </c>
    </row>
    <row r="6516" spans="12:19" x14ac:dyDescent="0.25">
      <c r="L6516" t="str">
        <f t="shared" si="362"/>
        <v/>
      </c>
      <c r="M6516" t="str">
        <f t="shared" si="363"/>
        <v/>
      </c>
      <c r="N6516" t="e">
        <f>SIN(RADIANS(M6515))</f>
        <v>#VALUE!</v>
      </c>
      <c r="O6516" t="e">
        <f>SIN(RADIANS(DEGREES(ASIN(((SIN(RADIANS(M6515)))*$C$26)/(SQRT((((SIN(RADIANS(M6515)))*$C$26)^2)+(($C$22-$C$25-(((SIN(RADIANS(90-M6515)))*$C$26))-$C$23)^2)))))))</f>
        <v>#VALUE!</v>
      </c>
      <c r="P6516" t="e">
        <f>N6516</f>
        <v>#VALUE!</v>
      </c>
      <c r="R6516">
        <f>$C$6</f>
        <v>1333.5</v>
      </c>
    </row>
    <row r="6517" spans="12:19" x14ac:dyDescent="0.25">
      <c r="L6517" t="str">
        <f t="shared" si="362"/>
        <v/>
      </c>
      <c r="M6517" t="str">
        <f t="shared" si="363"/>
        <v/>
      </c>
      <c r="N6517">
        <v>0</v>
      </c>
      <c r="O6517" t="e">
        <f>$C$23*O6516</f>
        <v>#VALUE!</v>
      </c>
      <c r="P6517" t="e">
        <f>$C$22*P6516</f>
        <v>#VALUE!</v>
      </c>
      <c r="R6517">
        <f>$C$20*$C$6</f>
        <v>25325.832000000002</v>
      </c>
    </row>
    <row r="6518" spans="12:19" x14ac:dyDescent="0.25">
      <c r="L6518" t="str">
        <f t="shared" si="362"/>
        <v/>
      </c>
      <c r="M6518" t="str">
        <f t="shared" si="363"/>
        <v/>
      </c>
    </row>
    <row r="6519" spans="12:19" x14ac:dyDescent="0.25">
      <c r="L6519" t="str">
        <f t="shared" si="362"/>
        <v/>
      </c>
      <c r="M6519" t="str">
        <f t="shared" si="363"/>
        <v/>
      </c>
      <c r="N6519" t="e">
        <f t="array" ref="N6519:P6521">MINVERSE(N6515:P6517)</f>
        <v>#VALUE!</v>
      </c>
      <c r="O6519" t="e">
        <v>#VALUE!</v>
      </c>
      <c r="P6519" t="e">
        <v>#VALUE!</v>
      </c>
      <c r="R6519" t="e">
        <f t="array" ref="R6519:R6521">MMULT(N6519:P6521,R6515:R6517)</f>
        <v>#VALUE!</v>
      </c>
      <c r="S6519" t="s">
        <v>35</v>
      </c>
    </row>
    <row r="6520" spans="12:19" x14ac:dyDescent="0.25">
      <c r="L6520" t="str">
        <f t="shared" si="362"/>
        <v/>
      </c>
      <c r="M6520" t="str">
        <f t="shared" si="363"/>
        <v/>
      </c>
      <c r="N6520" t="e">
        <v>#VALUE!</v>
      </c>
      <c r="O6520" t="e">
        <v>#VALUE!</v>
      </c>
      <c r="P6520" t="e">
        <v>#VALUE!</v>
      </c>
      <c r="R6520" t="e">
        <v>#VALUE!</v>
      </c>
      <c r="S6520" t="s">
        <v>35</v>
      </c>
    </row>
    <row r="6521" spans="12:19" x14ac:dyDescent="0.25">
      <c r="L6521" t="str">
        <f t="shared" si="362"/>
        <v/>
      </c>
      <c r="M6521" t="str">
        <f t="shared" si="363"/>
        <v/>
      </c>
      <c r="N6521" t="e">
        <v>#VALUE!</v>
      </c>
      <c r="O6521" t="e">
        <v>#VALUE!</v>
      </c>
      <c r="P6521" t="e">
        <v>#VALUE!</v>
      </c>
      <c r="R6521" t="e">
        <v>#VALUE!</v>
      </c>
      <c r="S6521" t="s">
        <v>35</v>
      </c>
    </row>
    <row r="6522" spans="12:19" x14ac:dyDescent="0.25">
      <c r="L6522" t="str">
        <f t="shared" si="362"/>
        <v/>
      </c>
      <c r="M6522" t="str">
        <f t="shared" si="363"/>
        <v/>
      </c>
    </row>
    <row r="6523" spans="12:19" x14ac:dyDescent="0.25">
      <c r="L6523" t="str">
        <f t="shared" si="362"/>
        <v/>
      </c>
      <c r="M6523" t="str">
        <f t="shared" si="363"/>
        <v/>
      </c>
    </row>
    <row r="6524" spans="12:19" x14ac:dyDescent="0.25">
      <c r="L6524" t="str">
        <f t="shared" si="362"/>
        <v/>
      </c>
      <c r="M6524" t="str">
        <f t="shared" si="363"/>
        <v/>
      </c>
      <c r="N6524" t="s">
        <v>32</v>
      </c>
      <c r="O6524" t="s">
        <v>33</v>
      </c>
      <c r="P6524" t="s">
        <v>34</v>
      </c>
    </row>
    <row r="6525" spans="12:19" x14ac:dyDescent="0.25">
      <c r="L6525" t="str">
        <f t="shared" si="362"/>
        <v/>
      </c>
      <c r="M6525" t="str">
        <f t="shared" si="363"/>
        <v/>
      </c>
      <c r="N6525" t="e">
        <f>COS(RADIANS(M6525))</f>
        <v>#VALUE!</v>
      </c>
      <c r="O6525" t="str">
        <f>IFERROR(-COS(RADIANS(DEGREES(ASIN(((SIN(RADIANS(M6525)))*$C$26)/(SQRT((((SIN(RADIANS(M6525)))*$C$26)^2)+(($C$22-$C$25-(((SIN(RADIANS(90-M6525)))*$C$26))-$C$23)^2))))))),"")</f>
        <v/>
      </c>
      <c r="P6525" t="e">
        <f>N6525</f>
        <v>#VALUE!</v>
      </c>
      <c r="R6525">
        <v>0</v>
      </c>
    </row>
    <row r="6526" spans="12:19" x14ac:dyDescent="0.25">
      <c r="L6526" t="str">
        <f t="shared" si="362"/>
        <v/>
      </c>
      <c r="M6526" t="str">
        <f t="shared" si="363"/>
        <v/>
      </c>
      <c r="N6526" t="e">
        <f>SIN(RADIANS(M6525))</f>
        <v>#VALUE!</v>
      </c>
      <c r="O6526" t="e">
        <f>SIN(RADIANS(DEGREES(ASIN(((SIN(RADIANS(M6525)))*$C$26)/(SQRT((((SIN(RADIANS(M6525)))*$C$26)^2)+(($C$22-$C$25-(((SIN(RADIANS(90-M6525)))*$C$26))-$C$23)^2)))))))</f>
        <v>#VALUE!</v>
      </c>
      <c r="P6526" t="e">
        <f>N6526</f>
        <v>#VALUE!</v>
      </c>
      <c r="R6526">
        <f>$C$6</f>
        <v>1333.5</v>
      </c>
    </row>
    <row r="6527" spans="12:19" x14ac:dyDescent="0.25">
      <c r="L6527" t="str">
        <f t="shared" si="362"/>
        <v/>
      </c>
      <c r="M6527" t="str">
        <f t="shared" si="363"/>
        <v/>
      </c>
      <c r="N6527">
        <v>0</v>
      </c>
      <c r="O6527" t="e">
        <f>$C$23*O6526</f>
        <v>#VALUE!</v>
      </c>
      <c r="P6527" t="e">
        <f>$C$22*P6526</f>
        <v>#VALUE!</v>
      </c>
      <c r="R6527">
        <f>$C$20*$C$6</f>
        <v>25325.832000000002</v>
      </c>
    </row>
    <row r="6528" spans="12:19" x14ac:dyDescent="0.25">
      <c r="L6528" t="str">
        <f t="shared" si="362"/>
        <v/>
      </c>
      <c r="M6528" t="str">
        <f t="shared" si="363"/>
        <v/>
      </c>
    </row>
    <row r="6529" spans="12:19" x14ac:dyDescent="0.25">
      <c r="L6529" t="str">
        <f t="shared" si="362"/>
        <v/>
      </c>
      <c r="M6529" t="str">
        <f t="shared" si="363"/>
        <v/>
      </c>
      <c r="N6529" t="e">
        <f t="array" ref="N6529:P6531">MINVERSE(N6525:P6527)</f>
        <v>#VALUE!</v>
      </c>
      <c r="O6529" t="e">
        <v>#VALUE!</v>
      </c>
      <c r="P6529" t="e">
        <v>#VALUE!</v>
      </c>
      <c r="R6529" t="e">
        <f t="array" ref="R6529:R6531">MMULT(N6529:P6531,R6525:R6527)</f>
        <v>#VALUE!</v>
      </c>
      <c r="S6529" t="s">
        <v>35</v>
      </c>
    </row>
    <row r="6530" spans="12:19" x14ac:dyDescent="0.25">
      <c r="L6530" t="str">
        <f t="shared" si="362"/>
        <v/>
      </c>
      <c r="M6530" t="str">
        <f t="shared" si="363"/>
        <v/>
      </c>
      <c r="N6530" t="e">
        <v>#VALUE!</v>
      </c>
      <c r="O6530" t="e">
        <v>#VALUE!</v>
      </c>
      <c r="P6530" t="e">
        <v>#VALUE!</v>
      </c>
      <c r="R6530" t="e">
        <v>#VALUE!</v>
      </c>
      <c r="S6530" t="s">
        <v>35</v>
      </c>
    </row>
    <row r="6531" spans="12:19" x14ac:dyDescent="0.25">
      <c r="L6531" t="str">
        <f t="shared" si="362"/>
        <v/>
      </c>
      <c r="M6531" t="str">
        <f t="shared" si="363"/>
        <v/>
      </c>
      <c r="N6531" t="e">
        <v>#VALUE!</v>
      </c>
      <c r="O6531" t="e">
        <v>#VALUE!</v>
      </c>
      <c r="P6531" t="e">
        <v>#VALUE!</v>
      </c>
      <c r="R6531" t="e">
        <v>#VALUE!</v>
      </c>
      <c r="S6531" t="s">
        <v>35</v>
      </c>
    </row>
    <row r="6532" spans="12:19" x14ac:dyDescent="0.25">
      <c r="L6532" t="str">
        <f t="shared" si="362"/>
        <v/>
      </c>
      <c r="M6532" t="str">
        <f t="shared" si="363"/>
        <v/>
      </c>
    </row>
    <row r="6533" spans="12:19" x14ac:dyDescent="0.25">
      <c r="L6533" t="str">
        <f t="shared" si="362"/>
        <v/>
      </c>
      <c r="M6533" t="str">
        <f t="shared" si="363"/>
        <v/>
      </c>
    </row>
    <row r="6534" spans="12:19" x14ac:dyDescent="0.25">
      <c r="L6534" t="str">
        <f t="shared" si="362"/>
        <v/>
      </c>
      <c r="M6534" t="str">
        <f t="shared" si="363"/>
        <v/>
      </c>
      <c r="N6534" t="s">
        <v>32</v>
      </c>
      <c r="O6534" t="s">
        <v>33</v>
      </c>
      <c r="P6534" t="s">
        <v>34</v>
      </c>
    </row>
    <row r="6535" spans="12:19" x14ac:dyDescent="0.25">
      <c r="L6535" t="str">
        <f t="shared" si="362"/>
        <v/>
      </c>
      <c r="M6535" t="str">
        <f t="shared" si="363"/>
        <v/>
      </c>
      <c r="N6535" t="e">
        <f>COS(RADIANS(M6535))</f>
        <v>#VALUE!</v>
      </c>
      <c r="O6535" t="str">
        <f>IFERROR(-COS(RADIANS(DEGREES(ASIN(((SIN(RADIANS(M6535)))*$C$26)/(SQRT((((SIN(RADIANS(M6535)))*$C$26)^2)+(($C$22-$C$25-(((SIN(RADIANS(90-M6535)))*$C$26))-$C$23)^2))))))),"")</f>
        <v/>
      </c>
      <c r="P6535" t="e">
        <f>N6535</f>
        <v>#VALUE!</v>
      </c>
      <c r="R6535">
        <v>0</v>
      </c>
    </row>
    <row r="6536" spans="12:19" x14ac:dyDescent="0.25">
      <c r="L6536" t="str">
        <f t="shared" si="362"/>
        <v/>
      </c>
      <c r="M6536" t="str">
        <f t="shared" si="363"/>
        <v/>
      </c>
      <c r="N6536" t="e">
        <f>SIN(RADIANS(M6535))</f>
        <v>#VALUE!</v>
      </c>
      <c r="O6536" t="e">
        <f>SIN(RADIANS(DEGREES(ASIN(((SIN(RADIANS(M6535)))*$C$26)/(SQRT((((SIN(RADIANS(M6535)))*$C$26)^2)+(($C$22-$C$25-(((SIN(RADIANS(90-M6535)))*$C$26))-$C$23)^2)))))))</f>
        <v>#VALUE!</v>
      </c>
      <c r="P6536" t="e">
        <f>N6536</f>
        <v>#VALUE!</v>
      </c>
      <c r="R6536">
        <f>$C$6</f>
        <v>1333.5</v>
      </c>
    </row>
    <row r="6537" spans="12:19" x14ac:dyDescent="0.25">
      <c r="L6537" t="str">
        <f t="shared" si="362"/>
        <v/>
      </c>
      <c r="M6537" t="str">
        <f t="shared" si="363"/>
        <v/>
      </c>
      <c r="N6537">
        <v>0</v>
      </c>
      <c r="O6537" t="e">
        <f>$C$23*O6536</f>
        <v>#VALUE!</v>
      </c>
      <c r="P6537" t="e">
        <f>$C$22*P6536</f>
        <v>#VALUE!</v>
      </c>
      <c r="R6537">
        <f>$C$20*$C$6</f>
        <v>25325.832000000002</v>
      </c>
    </row>
    <row r="6538" spans="12:19" x14ac:dyDescent="0.25">
      <c r="L6538" t="str">
        <f t="shared" si="362"/>
        <v/>
      </c>
      <c r="M6538" t="str">
        <f t="shared" si="363"/>
        <v/>
      </c>
    </row>
    <row r="6539" spans="12:19" x14ac:dyDescent="0.25">
      <c r="L6539" t="str">
        <f t="shared" si="362"/>
        <v/>
      </c>
      <c r="M6539" t="str">
        <f t="shared" si="363"/>
        <v/>
      </c>
      <c r="N6539" t="e">
        <f t="array" ref="N6539:P6541">MINVERSE(N6535:P6537)</f>
        <v>#VALUE!</v>
      </c>
      <c r="O6539" t="e">
        <v>#VALUE!</v>
      </c>
      <c r="P6539" t="e">
        <v>#VALUE!</v>
      </c>
      <c r="R6539" t="e">
        <f t="array" ref="R6539:R6541">MMULT(N6539:P6541,R6535:R6537)</f>
        <v>#VALUE!</v>
      </c>
      <c r="S6539" t="s">
        <v>35</v>
      </c>
    </row>
    <row r="6540" spans="12:19" x14ac:dyDescent="0.25">
      <c r="L6540" t="str">
        <f t="shared" ref="L6540:L6603" si="364">IF(M6540="","",L6530+1)</f>
        <v/>
      </c>
      <c r="M6540" t="str">
        <f t="shared" si="363"/>
        <v/>
      </c>
      <c r="N6540" t="e">
        <v>#VALUE!</v>
      </c>
      <c r="O6540" t="e">
        <v>#VALUE!</v>
      </c>
      <c r="P6540" t="e">
        <v>#VALUE!</v>
      </c>
      <c r="R6540" t="e">
        <v>#VALUE!</v>
      </c>
      <c r="S6540" t="s">
        <v>35</v>
      </c>
    </row>
    <row r="6541" spans="12:19" x14ac:dyDescent="0.25">
      <c r="L6541" t="str">
        <f t="shared" si="364"/>
        <v/>
      </c>
      <c r="M6541" t="str">
        <f t="shared" si="363"/>
        <v/>
      </c>
      <c r="N6541" t="e">
        <v>#VALUE!</v>
      </c>
      <c r="O6541" t="e">
        <v>#VALUE!</v>
      </c>
      <c r="P6541" t="e">
        <v>#VALUE!</v>
      </c>
      <c r="R6541" t="e">
        <v>#VALUE!</v>
      </c>
      <c r="S6541" t="s">
        <v>35</v>
      </c>
    </row>
    <row r="6542" spans="12:19" x14ac:dyDescent="0.25">
      <c r="L6542" t="str">
        <f t="shared" si="364"/>
        <v/>
      </c>
      <c r="M6542" t="str">
        <f t="shared" si="363"/>
        <v/>
      </c>
    </row>
    <row r="6543" spans="12:19" x14ac:dyDescent="0.25">
      <c r="L6543" t="str">
        <f t="shared" si="364"/>
        <v/>
      </c>
      <c r="M6543" t="str">
        <f t="shared" si="363"/>
        <v/>
      </c>
    </row>
    <row r="6544" spans="12:19" x14ac:dyDescent="0.25">
      <c r="L6544" t="str">
        <f t="shared" si="364"/>
        <v/>
      </c>
      <c r="M6544" t="str">
        <f t="shared" si="363"/>
        <v/>
      </c>
      <c r="N6544" t="s">
        <v>32</v>
      </c>
      <c r="O6544" t="s">
        <v>33</v>
      </c>
      <c r="P6544" t="s">
        <v>34</v>
      </c>
    </row>
    <row r="6545" spans="12:19" x14ac:dyDescent="0.25">
      <c r="L6545" t="str">
        <f t="shared" si="364"/>
        <v/>
      </c>
      <c r="M6545" t="str">
        <f t="shared" si="363"/>
        <v/>
      </c>
      <c r="N6545" t="e">
        <f>COS(RADIANS(M6545))</f>
        <v>#VALUE!</v>
      </c>
      <c r="O6545" t="str">
        <f>IFERROR(-COS(RADIANS(DEGREES(ASIN(((SIN(RADIANS(M6545)))*$C$26)/(SQRT((((SIN(RADIANS(M6545)))*$C$26)^2)+(($C$22-$C$25-(((SIN(RADIANS(90-M6545)))*$C$26))-$C$23)^2))))))),"")</f>
        <v/>
      </c>
      <c r="P6545" t="e">
        <f>N6545</f>
        <v>#VALUE!</v>
      </c>
      <c r="R6545">
        <v>0</v>
      </c>
    </row>
    <row r="6546" spans="12:19" x14ac:dyDescent="0.25">
      <c r="L6546" t="str">
        <f t="shared" si="364"/>
        <v/>
      </c>
      <c r="M6546" t="str">
        <f t="shared" si="363"/>
        <v/>
      </c>
      <c r="N6546" t="e">
        <f>SIN(RADIANS(M6545))</f>
        <v>#VALUE!</v>
      </c>
      <c r="O6546" t="e">
        <f>SIN(RADIANS(DEGREES(ASIN(((SIN(RADIANS(M6545)))*$C$26)/(SQRT((((SIN(RADIANS(M6545)))*$C$26)^2)+(($C$22-$C$25-(((SIN(RADIANS(90-M6545)))*$C$26))-$C$23)^2)))))))</f>
        <v>#VALUE!</v>
      </c>
      <c r="P6546" t="e">
        <f>N6546</f>
        <v>#VALUE!</v>
      </c>
      <c r="R6546">
        <f>$C$6</f>
        <v>1333.5</v>
      </c>
    </row>
    <row r="6547" spans="12:19" x14ac:dyDescent="0.25">
      <c r="L6547" t="str">
        <f t="shared" si="364"/>
        <v/>
      </c>
      <c r="M6547" t="str">
        <f t="shared" si="363"/>
        <v/>
      </c>
      <c r="N6547">
        <v>0</v>
      </c>
      <c r="O6547" t="e">
        <f>$C$23*O6546</f>
        <v>#VALUE!</v>
      </c>
      <c r="P6547" t="e">
        <f>$C$22*P6546</f>
        <v>#VALUE!</v>
      </c>
      <c r="R6547">
        <f>$C$20*$C$6</f>
        <v>25325.832000000002</v>
      </c>
    </row>
    <row r="6548" spans="12:19" x14ac:dyDescent="0.25">
      <c r="L6548" t="str">
        <f t="shared" si="364"/>
        <v/>
      </c>
      <c r="M6548" t="str">
        <f t="shared" si="363"/>
        <v/>
      </c>
    </row>
    <row r="6549" spans="12:19" x14ac:dyDescent="0.25">
      <c r="L6549" t="str">
        <f t="shared" si="364"/>
        <v/>
      </c>
      <c r="M6549" t="str">
        <f t="shared" si="363"/>
        <v/>
      </c>
      <c r="N6549" t="e">
        <f t="array" ref="N6549:P6551">MINVERSE(N6545:P6547)</f>
        <v>#VALUE!</v>
      </c>
      <c r="O6549" t="e">
        <v>#VALUE!</v>
      </c>
      <c r="P6549" t="e">
        <v>#VALUE!</v>
      </c>
      <c r="R6549" t="e">
        <f t="array" ref="R6549:R6551">MMULT(N6549:P6551,R6545:R6547)</f>
        <v>#VALUE!</v>
      </c>
      <c r="S6549" t="s">
        <v>35</v>
      </c>
    </row>
    <row r="6550" spans="12:19" x14ac:dyDescent="0.25">
      <c r="L6550" t="str">
        <f t="shared" si="364"/>
        <v/>
      </c>
      <c r="M6550" t="str">
        <f t="shared" si="363"/>
        <v/>
      </c>
      <c r="N6550" t="e">
        <v>#VALUE!</v>
      </c>
      <c r="O6550" t="e">
        <v>#VALUE!</v>
      </c>
      <c r="P6550" t="e">
        <v>#VALUE!</v>
      </c>
      <c r="R6550" t="e">
        <v>#VALUE!</v>
      </c>
      <c r="S6550" t="s">
        <v>35</v>
      </c>
    </row>
    <row r="6551" spans="12:19" x14ac:dyDescent="0.25">
      <c r="L6551" t="str">
        <f t="shared" si="364"/>
        <v/>
      </c>
      <c r="M6551" t="str">
        <f t="shared" si="363"/>
        <v/>
      </c>
      <c r="N6551" t="e">
        <v>#VALUE!</v>
      </c>
      <c r="O6551" t="e">
        <v>#VALUE!</v>
      </c>
      <c r="P6551" t="e">
        <v>#VALUE!</v>
      </c>
      <c r="R6551" t="e">
        <v>#VALUE!</v>
      </c>
      <c r="S6551" t="s">
        <v>35</v>
      </c>
    </row>
    <row r="6552" spans="12:19" x14ac:dyDescent="0.25">
      <c r="L6552" t="str">
        <f t="shared" si="364"/>
        <v/>
      </c>
      <c r="M6552" t="str">
        <f t="shared" si="363"/>
        <v/>
      </c>
    </row>
    <row r="6553" spans="12:19" x14ac:dyDescent="0.25">
      <c r="L6553" t="str">
        <f t="shared" si="364"/>
        <v/>
      </c>
      <c r="M6553" t="str">
        <f t="shared" si="363"/>
        <v/>
      </c>
    </row>
    <row r="6554" spans="12:19" x14ac:dyDescent="0.25">
      <c r="L6554" t="str">
        <f t="shared" si="364"/>
        <v/>
      </c>
      <c r="M6554" t="str">
        <f t="shared" si="363"/>
        <v/>
      </c>
      <c r="N6554" t="s">
        <v>32</v>
      </c>
      <c r="O6554" t="s">
        <v>33</v>
      </c>
      <c r="P6554" t="s">
        <v>34</v>
      </c>
    </row>
    <row r="6555" spans="12:19" x14ac:dyDescent="0.25">
      <c r="L6555" t="str">
        <f t="shared" si="364"/>
        <v/>
      </c>
      <c r="M6555" t="str">
        <f t="shared" si="363"/>
        <v/>
      </c>
      <c r="N6555" t="e">
        <f>COS(RADIANS(M6555))</f>
        <v>#VALUE!</v>
      </c>
      <c r="O6555" t="str">
        <f>IFERROR(-COS(RADIANS(DEGREES(ASIN(((SIN(RADIANS(M6555)))*$C$26)/(SQRT((((SIN(RADIANS(M6555)))*$C$26)^2)+(($C$22-$C$25-(((SIN(RADIANS(90-M6555)))*$C$26))-$C$23)^2))))))),"")</f>
        <v/>
      </c>
      <c r="P6555" t="e">
        <f>N6555</f>
        <v>#VALUE!</v>
      </c>
      <c r="R6555">
        <v>0</v>
      </c>
    </row>
    <row r="6556" spans="12:19" x14ac:dyDescent="0.25">
      <c r="L6556" t="str">
        <f t="shared" si="364"/>
        <v/>
      </c>
      <c r="M6556" t="str">
        <f t="shared" si="363"/>
        <v/>
      </c>
      <c r="N6556" t="e">
        <f>SIN(RADIANS(M6555))</f>
        <v>#VALUE!</v>
      </c>
      <c r="O6556" t="e">
        <f>SIN(RADIANS(DEGREES(ASIN(((SIN(RADIANS(M6555)))*$C$26)/(SQRT((((SIN(RADIANS(M6555)))*$C$26)^2)+(($C$22-$C$25-(((SIN(RADIANS(90-M6555)))*$C$26))-$C$23)^2)))))))</f>
        <v>#VALUE!</v>
      </c>
      <c r="P6556" t="e">
        <f>N6556</f>
        <v>#VALUE!</v>
      </c>
      <c r="R6556">
        <f>$C$6</f>
        <v>1333.5</v>
      </c>
    </row>
    <row r="6557" spans="12:19" x14ac:dyDescent="0.25">
      <c r="L6557" t="str">
        <f t="shared" si="364"/>
        <v/>
      </c>
      <c r="M6557" t="str">
        <f t="shared" si="363"/>
        <v/>
      </c>
      <c r="N6557">
        <v>0</v>
      </c>
      <c r="O6557" t="e">
        <f>$C$23*O6556</f>
        <v>#VALUE!</v>
      </c>
      <c r="P6557" t="e">
        <f>$C$22*P6556</f>
        <v>#VALUE!</v>
      </c>
      <c r="R6557">
        <f>$C$20*$C$6</f>
        <v>25325.832000000002</v>
      </c>
    </row>
    <row r="6558" spans="12:19" x14ac:dyDescent="0.25">
      <c r="L6558" t="str">
        <f t="shared" si="364"/>
        <v/>
      </c>
      <c r="M6558" t="str">
        <f t="shared" si="363"/>
        <v/>
      </c>
    </row>
    <row r="6559" spans="12:19" x14ac:dyDescent="0.25">
      <c r="L6559" t="str">
        <f t="shared" si="364"/>
        <v/>
      </c>
      <c r="M6559" t="str">
        <f t="shared" si="363"/>
        <v/>
      </c>
      <c r="N6559" t="e">
        <f t="array" ref="N6559:P6561">MINVERSE(N6555:P6557)</f>
        <v>#VALUE!</v>
      </c>
      <c r="O6559" t="e">
        <v>#VALUE!</v>
      </c>
      <c r="P6559" t="e">
        <v>#VALUE!</v>
      </c>
      <c r="R6559" t="e">
        <f t="array" ref="R6559:R6561">MMULT(N6559:P6561,R6555:R6557)</f>
        <v>#VALUE!</v>
      </c>
      <c r="S6559" t="s">
        <v>35</v>
      </c>
    </row>
    <row r="6560" spans="12:19" x14ac:dyDescent="0.25">
      <c r="L6560" t="str">
        <f t="shared" si="364"/>
        <v/>
      </c>
      <c r="M6560" t="str">
        <f t="shared" si="363"/>
        <v/>
      </c>
      <c r="N6560" t="e">
        <v>#VALUE!</v>
      </c>
      <c r="O6560" t="e">
        <v>#VALUE!</v>
      </c>
      <c r="P6560" t="e">
        <v>#VALUE!</v>
      </c>
      <c r="R6560" t="e">
        <v>#VALUE!</v>
      </c>
      <c r="S6560" t="s">
        <v>35</v>
      </c>
    </row>
    <row r="6561" spans="12:19" x14ac:dyDescent="0.25">
      <c r="L6561" t="str">
        <f t="shared" si="364"/>
        <v/>
      </c>
      <c r="M6561" t="str">
        <f t="shared" si="363"/>
        <v/>
      </c>
      <c r="N6561" t="e">
        <v>#VALUE!</v>
      </c>
      <c r="O6561" t="e">
        <v>#VALUE!</v>
      </c>
      <c r="P6561" t="e">
        <v>#VALUE!</v>
      </c>
      <c r="R6561" t="e">
        <v>#VALUE!</v>
      </c>
      <c r="S6561" t="s">
        <v>35</v>
      </c>
    </row>
    <row r="6562" spans="12:19" x14ac:dyDescent="0.25">
      <c r="L6562" t="str">
        <f t="shared" si="364"/>
        <v/>
      </c>
      <c r="M6562" t="str">
        <f t="shared" si="363"/>
        <v/>
      </c>
    </row>
    <row r="6563" spans="12:19" x14ac:dyDescent="0.25">
      <c r="L6563" t="str">
        <f t="shared" si="364"/>
        <v/>
      </c>
      <c r="M6563" t="str">
        <f t="shared" ref="M6563:M6626" si="365">IF(M6553="","",IF(((M6553+$O$61)&gt;=$O$49+($O$61/2)),"",(M6553+$O$61)))</f>
        <v/>
      </c>
    </row>
    <row r="6564" spans="12:19" x14ac:dyDescent="0.25">
      <c r="L6564" t="str">
        <f t="shared" si="364"/>
        <v/>
      </c>
      <c r="M6564" t="str">
        <f t="shared" si="365"/>
        <v/>
      </c>
      <c r="N6564" t="s">
        <v>32</v>
      </c>
      <c r="O6564" t="s">
        <v>33</v>
      </c>
      <c r="P6564" t="s">
        <v>34</v>
      </c>
    </row>
    <row r="6565" spans="12:19" x14ac:dyDescent="0.25">
      <c r="L6565" t="str">
        <f t="shared" si="364"/>
        <v/>
      </c>
      <c r="M6565" t="str">
        <f t="shared" si="365"/>
        <v/>
      </c>
      <c r="N6565" t="e">
        <f>COS(RADIANS(M6565))</f>
        <v>#VALUE!</v>
      </c>
      <c r="O6565" t="str">
        <f>IFERROR(-COS(RADIANS(DEGREES(ASIN(((SIN(RADIANS(M6565)))*$C$26)/(SQRT((((SIN(RADIANS(M6565)))*$C$26)^2)+(($C$22-$C$25-(((SIN(RADIANS(90-M6565)))*$C$26))-$C$23)^2))))))),"")</f>
        <v/>
      </c>
      <c r="P6565" t="e">
        <f>N6565</f>
        <v>#VALUE!</v>
      </c>
      <c r="R6565">
        <v>0</v>
      </c>
    </row>
    <row r="6566" spans="12:19" x14ac:dyDescent="0.25">
      <c r="L6566" t="str">
        <f t="shared" si="364"/>
        <v/>
      </c>
      <c r="M6566" t="str">
        <f t="shared" si="365"/>
        <v/>
      </c>
      <c r="N6566" t="e">
        <f>SIN(RADIANS(M6565))</f>
        <v>#VALUE!</v>
      </c>
      <c r="O6566" t="e">
        <f>SIN(RADIANS(DEGREES(ASIN(((SIN(RADIANS(M6565)))*$C$26)/(SQRT((((SIN(RADIANS(M6565)))*$C$26)^2)+(($C$22-$C$25-(((SIN(RADIANS(90-M6565)))*$C$26))-$C$23)^2)))))))</f>
        <v>#VALUE!</v>
      </c>
      <c r="P6566" t="e">
        <f>N6566</f>
        <v>#VALUE!</v>
      </c>
      <c r="R6566">
        <f>$C$6</f>
        <v>1333.5</v>
      </c>
    </row>
    <row r="6567" spans="12:19" x14ac:dyDescent="0.25">
      <c r="L6567" t="str">
        <f t="shared" si="364"/>
        <v/>
      </c>
      <c r="M6567" t="str">
        <f t="shared" si="365"/>
        <v/>
      </c>
      <c r="N6567">
        <v>0</v>
      </c>
      <c r="O6567" t="e">
        <f>$C$23*O6566</f>
        <v>#VALUE!</v>
      </c>
      <c r="P6567" t="e">
        <f>$C$22*P6566</f>
        <v>#VALUE!</v>
      </c>
      <c r="R6567">
        <f>$C$20*$C$6</f>
        <v>25325.832000000002</v>
      </c>
    </row>
    <row r="6568" spans="12:19" x14ac:dyDescent="0.25">
      <c r="L6568" t="str">
        <f t="shared" si="364"/>
        <v/>
      </c>
      <c r="M6568" t="str">
        <f t="shared" si="365"/>
        <v/>
      </c>
    </row>
    <row r="6569" spans="12:19" x14ac:dyDescent="0.25">
      <c r="L6569" t="str">
        <f t="shared" si="364"/>
        <v/>
      </c>
      <c r="M6569" t="str">
        <f t="shared" si="365"/>
        <v/>
      </c>
      <c r="N6569" t="e">
        <f t="array" ref="N6569:P6571">MINVERSE(N6565:P6567)</f>
        <v>#VALUE!</v>
      </c>
      <c r="O6569" t="e">
        <v>#VALUE!</v>
      </c>
      <c r="P6569" t="e">
        <v>#VALUE!</v>
      </c>
      <c r="R6569" t="e">
        <f t="array" ref="R6569:R6571">MMULT(N6569:P6571,R6565:R6567)</f>
        <v>#VALUE!</v>
      </c>
      <c r="S6569" t="s">
        <v>35</v>
      </c>
    </row>
    <row r="6570" spans="12:19" x14ac:dyDescent="0.25">
      <c r="L6570" t="str">
        <f t="shared" si="364"/>
        <v/>
      </c>
      <c r="M6570" t="str">
        <f t="shared" si="365"/>
        <v/>
      </c>
      <c r="N6570" t="e">
        <v>#VALUE!</v>
      </c>
      <c r="O6570" t="e">
        <v>#VALUE!</v>
      </c>
      <c r="P6570" t="e">
        <v>#VALUE!</v>
      </c>
      <c r="R6570" t="e">
        <v>#VALUE!</v>
      </c>
      <c r="S6570" t="s">
        <v>35</v>
      </c>
    </row>
    <row r="6571" spans="12:19" x14ac:dyDescent="0.25">
      <c r="L6571" t="str">
        <f t="shared" si="364"/>
        <v/>
      </c>
      <c r="M6571" t="str">
        <f t="shared" si="365"/>
        <v/>
      </c>
      <c r="N6571" t="e">
        <v>#VALUE!</v>
      </c>
      <c r="O6571" t="e">
        <v>#VALUE!</v>
      </c>
      <c r="P6571" t="e">
        <v>#VALUE!</v>
      </c>
      <c r="R6571" t="e">
        <v>#VALUE!</v>
      </c>
      <c r="S6571" t="s">
        <v>35</v>
      </c>
    </row>
    <row r="6572" spans="12:19" x14ac:dyDescent="0.25">
      <c r="L6572" t="str">
        <f t="shared" si="364"/>
        <v/>
      </c>
      <c r="M6572" t="str">
        <f t="shared" si="365"/>
        <v/>
      </c>
    </row>
    <row r="6573" spans="12:19" x14ac:dyDescent="0.25">
      <c r="L6573" t="str">
        <f t="shared" si="364"/>
        <v/>
      </c>
      <c r="M6573" t="str">
        <f t="shared" si="365"/>
        <v/>
      </c>
    </row>
    <row r="6574" spans="12:19" x14ac:dyDescent="0.25">
      <c r="L6574" t="str">
        <f t="shared" si="364"/>
        <v/>
      </c>
      <c r="M6574" t="str">
        <f t="shared" si="365"/>
        <v/>
      </c>
      <c r="N6574" t="s">
        <v>32</v>
      </c>
      <c r="O6574" t="s">
        <v>33</v>
      </c>
      <c r="P6574" t="s">
        <v>34</v>
      </c>
    </row>
    <row r="6575" spans="12:19" x14ac:dyDescent="0.25">
      <c r="L6575" t="str">
        <f t="shared" si="364"/>
        <v/>
      </c>
      <c r="M6575" t="str">
        <f t="shared" si="365"/>
        <v/>
      </c>
      <c r="N6575" t="e">
        <f>COS(RADIANS(M6575))</f>
        <v>#VALUE!</v>
      </c>
      <c r="O6575" t="str">
        <f>IFERROR(-COS(RADIANS(DEGREES(ASIN(((SIN(RADIANS(M6575)))*$C$26)/(SQRT((((SIN(RADIANS(M6575)))*$C$26)^2)+(($C$22-$C$25-(((SIN(RADIANS(90-M6575)))*$C$26))-$C$23)^2))))))),"")</f>
        <v/>
      </c>
      <c r="P6575" t="e">
        <f>N6575</f>
        <v>#VALUE!</v>
      </c>
      <c r="R6575">
        <v>0</v>
      </c>
    </row>
    <row r="6576" spans="12:19" x14ac:dyDescent="0.25">
      <c r="L6576" t="str">
        <f t="shared" si="364"/>
        <v/>
      </c>
      <c r="M6576" t="str">
        <f t="shared" si="365"/>
        <v/>
      </c>
      <c r="N6576" t="e">
        <f>SIN(RADIANS(M6575))</f>
        <v>#VALUE!</v>
      </c>
      <c r="O6576" t="e">
        <f>SIN(RADIANS(DEGREES(ASIN(((SIN(RADIANS(M6575)))*$C$26)/(SQRT((((SIN(RADIANS(M6575)))*$C$26)^2)+(($C$22-$C$25-(((SIN(RADIANS(90-M6575)))*$C$26))-$C$23)^2)))))))</f>
        <v>#VALUE!</v>
      </c>
      <c r="P6576" t="e">
        <f>N6576</f>
        <v>#VALUE!</v>
      </c>
      <c r="R6576">
        <f>$C$6</f>
        <v>1333.5</v>
      </c>
    </row>
    <row r="6577" spans="12:19" x14ac:dyDescent="0.25">
      <c r="L6577" t="str">
        <f t="shared" si="364"/>
        <v/>
      </c>
      <c r="M6577" t="str">
        <f t="shared" si="365"/>
        <v/>
      </c>
      <c r="N6577">
        <v>0</v>
      </c>
      <c r="O6577" t="e">
        <f>$C$23*O6576</f>
        <v>#VALUE!</v>
      </c>
      <c r="P6577" t="e">
        <f>$C$22*P6576</f>
        <v>#VALUE!</v>
      </c>
      <c r="R6577">
        <f>$C$20*$C$6</f>
        <v>25325.832000000002</v>
      </c>
    </row>
    <row r="6578" spans="12:19" x14ac:dyDescent="0.25">
      <c r="L6578" t="str">
        <f t="shared" si="364"/>
        <v/>
      </c>
      <c r="M6578" t="str">
        <f t="shared" si="365"/>
        <v/>
      </c>
    </row>
    <row r="6579" spans="12:19" x14ac:dyDescent="0.25">
      <c r="L6579" t="str">
        <f t="shared" si="364"/>
        <v/>
      </c>
      <c r="M6579" t="str">
        <f t="shared" si="365"/>
        <v/>
      </c>
      <c r="N6579" t="e">
        <f t="array" ref="N6579:P6581">MINVERSE(N6575:P6577)</f>
        <v>#VALUE!</v>
      </c>
      <c r="O6579" t="e">
        <v>#VALUE!</v>
      </c>
      <c r="P6579" t="e">
        <v>#VALUE!</v>
      </c>
      <c r="R6579" t="e">
        <f t="array" ref="R6579:R6581">MMULT(N6579:P6581,R6575:R6577)</f>
        <v>#VALUE!</v>
      </c>
      <c r="S6579" t="s">
        <v>35</v>
      </c>
    </row>
    <row r="6580" spans="12:19" x14ac:dyDescent="0.25">
      <c r="L6580" t="str">
        <f t="shared" si="364"/>
        <v/>
      </c>
      <c r="M6580" t="str">
        <f t="shared" si="365"/>
        <v/>
      </c>
      <c r="N6580" t="e">
        <v>#VALUE!</v>
      </c>
      <c r="O6580" t="e">
        <v>#VALUE!</v>
      </c>
      <c r="P6580" t="e">
        <v>#VALUE!</v>
      </c>
      <c r="R6580" t="e">
        <v>#VALUE!</v>
      </c>
      <c r="S6580" t="s">
        <v>35</v>
      </c>
    </row>
    <row r="6581" spans="12:19" x14ac:dyDescent="0.25">
      <c r="L6581" t="str">
        <f t="shared" si="364"/>
        <v/>
      </c>
      <c r="M6581" t="str">
        <f t="shared" si="365"/>
        <v/>
      </c>
      <c r="N6581" t="e">
        <v>#VALUE!</v>
      </c>
      <c r="O6581" t="e">
        <v>#VALUE!</v>
      </c>
      <c r="P6581" t="e">
        <v>#VALUE!</v>
      </c>
      <c r="R6581" t="e">
        <v>#VALUE!</v>
      </c>
      <c r="S6581" t="s">
        <v>35</v>
      </c>
    </row>
    <row r="6582" spans="12:19" x14ac:dyDescent="0.25">
      <c r="L6582" t="str">
        <f t="shared" si="364"/>
        <v/>
      </c>
      <c r="M6582" t="str">
        <f t="shared" si="365"/>
        <v/>
      </c>
    </row>
    <row r="6583" spans="12:19" x14ac:dyDescent="0.25">
      <c r="L6583" t="str">
        <f t="shared" si="364"/>
        <v/>
      </c>
      <c r="M6583" t="str">
        <f t="shared" si="365"/>
        <v/>
      </c>
    </row>
    <row r="6584" spans="12:19" x14ac:dyDescent="0.25">
      <c r="L6584" t="str">
        <f t="shared" si="364"/>
        <v/>
      </c>
      <c r="M6584" t="str">
        <f t="shared" si="365"/>
        <v/>
      </c>
      <c r="N6584" t="s">
        <v>32</v>
      </c>
      <c r="O6584" t="s">
        <v>33</v>
      </c>
      <c r="P6584" t="s">
        <v>34</v>
      </c>
    </row>
    <row r="6585" spans="12:19" x14ac:dyDescent="0.25">
      <c r="L6585" t="str">
        <f t="shared" si="364"/>
        <v/>
      </c>
      <c r="M6585" t="str">
        <f t="shared" si="365"/>
        <v/>
      </c>
      <c r="N6585" t="e">
        <f>COS(RADIANS(M6585))</f>
        <v>#VALUE!</v>
      </c>
      <c r="O6585" t="str">
        <f>IFERROR(-COS(RADIANS(DEGREES(ASIN(((SIN(RADIANS(M6585)))*$C$26)/(SQRT((((SIN(RADIANS(M6585)))*$C$26)^2)+(($C$22-$C$25-(((SIN(RADIANS(90-M6585)))*$C$26))-$C$23)^2))))))),"")</f>
        <v/>
      </c>
      <c r="P6585" t="e">
        <f>N6585</f>
        <v>#VALUE!</v>
      </c>
      <c r="R6585">
        <v>0</v>
      </c>
    </row>
    <row r="6586" spans="12:19" x14ac:dyDescent="0.25">
      <c r="L6586" t="str">
        <f t="shared" si="364"/>
        <v/>
      </c>
      <c r="M6586" t="str">
        <f t="shared" si="365"/>
        <v/>
      </c>
      <c r="N6586" t="e">
        <f>SIN(RADIANS(M6585))</f>
        <v>#VALUE!</v>
      </c>
      <c r="O6586" t="e">
        <f>SIN(RADIANS(DEGREES(ASIN(((SIN(RADIANS(M6585)))*$C$26)/(SQRT((((SIN(RADIANS(M6585)))*$C$26)^2)+(($C$22-$C$25-(((SIN(RADIANS(90-M6585)))*$C$26))-$C$23)^2)))))))</f>
        <v>#VALUE!</v>
      </c>
      <c r="P6586" t="e">
        <f>N6586</f>
        <v>#VALUE!</v>
      </c>
      <c r="R6586">
        <f>$C$6</f>
        <v>1333.5</v>
      </c>
    </row>
    <row r="6587" spans="12:19" x14ac:dyDescent="0.25">
      <c r="L6587" t="str">
        <f t="shared" si="364"/>
        <v/>
      </c>
      <c r="M6587" t="str">
        <f t="shared" si="365"/>
        <v/>
      </c>
      <c r="N6587">
        <v>0</v>
      </c>
      <c r="O6587" t="e">
        <f>$C$23*O6586</f>
        <v>#VALUE!</v>
      </c>
      <c r="P6587" t="e">
        <f>$C$22*P6586</f>
        <v>#VALUE!</v>
      </c>
      <c r="R6587">
        <f>$C$20*$C$6</f>
        <v>25325.832000000002</v>
      </c>
    </row>
    <row r="6588" spans="12:19" x14ac:dyDescent="0.25">
      <c r="L6588" t="str">
        <f t="shared" si="364"/>
        <v/>
      </c>
      <c r="M6588" t="str">
        <f t="shared" si="365"/>
        <v/>
      </c>
    </row>
    <row r="6589" spans="12:19" x14ac:dyDescent="0.25">
      <c r="L6589" t="str">
        <f t="shared" si="364"/>
        <v/>
      </c>
      <c r="M6589" t="str">
        <f t="shared" si="365"/>
        <v/>
      </c>
      <c r="N6589" t="e">
        <f t="array" ref="N6589:P6591">MINVERSE(N6585:P6587)</f>
        <v>#VALUE!</v>
      </c>
      <c r="O6589" t="e">
        <v>#VALUE!</v>
      </c>
      <c r="P6589" t="e">
        <v>#VALUE!</v>
      </c>
      <c r="R6589" t="e">
        <f t="array" ref="R6589:R6591">MMULT(N6589:P6591,R6585:R6587)</f>
        <v>#VALUE!</v>
      </c>
      <c r="S6589" t="s">
        <v>35</v>
      </c>
    </row>
    <row r="6590" spans="12:19" x14ac:dyDescent="0.25">
      <c r="L6590" t="str">
        <f t="shared" si="364"/>
        <v/>
      </c>
      <c r="M6590" t="str">
        <f t="shared" si="365"/>
        <v/>
      </c>
      <c r="N6590" t="e">
        <v>#VALUE!</v>
      </c>
      <c r="O6590" t="e">
        <v>#VALUE!</v>
      </c>
      <c r="P6590" t="e">
        <v>#VALUE!</v>
      </c>
      <c r="R6590" t="e">
        <v>#VALUE!</v>
      </c>
      <c r="S6590" t="s">
        <v>35</v>
      </c>
    </row>
    <row r="6591" spans="12:19" x14ac:dyDescent="0.25">
      <c r="L6591" t="str">
        <f t="shared" si="364"/>
        <v/>
      </c>
      <c r="M6591" t="str">
        <f t="shared" si="365"/>
        <v/>
      </c>
      <c r="N6591" t="e">
        <v>#VALUE!</v>
      </c>
      <c r="O6591" t="e">
        <v>#VALUE!</v>
      </c>
      <c r="P6591" t="e">
        <v>#VALUE!</v>
      </c>
      <c r="R6591" t="e">
        <v>#VALUE!</v>
      </c>
      <c r="S6591" t="s">
        <v>35</v>
      </c>
    </row>
    <row r="6592" spans="12:19" x14ac:dyDescent="0.25">
      <c r="L6592" t="str">
        <f t="shared" si="364"/>
        <v/>
      </c>
      <c r="M6592" t="str">
        <f t="shared" si="365"/>
        <v/>
      </c>
    </row>
    <row r="6593" spans="12:19" x14ac:dyDescent="0.25">
      <c r="L6593" t="str">
        <f t="shared" si="364"/>
        <v/>
      </c>
      <c r="M6593" t="str">
        <f t="shared" si="365"/>
        <v/>
      </c>
    </row>
    <row r="6594" spans="12:19" x14ac:dyDescent="0.25">
      <c r="L6594" t="str">
        <f t="shared" si="364"/>
        <v/>
      </c>
      <c r="M6594" t="str">
        <f t="shared" si="365"/>
        <v/>
      </c>
      <c r="N6594" t="s">
        <v>32</v>
      </c>
      <c r="O6594" t="s">
        <v>33</v>
      </c>
      <c r="P6594" t="s">
        <v>34</v>
      </c>
    </row>
    <row r="6595" spans="12:19" x14ac:dyDescent="0.25">
      <c r="L6595" t="str">
        <f t="shared" si="364"/>
        <v/>
      </c>
      <c r="M6595" t="str">
        <f t="shared" si="365"/>
        <v/>
      </c>
      <c r="N6595" t="e">
        <f>COS(RADIANS(M6595))</f>
        <v>#VALUE!</v>
      </c>
      <c r="O6595" t="str">
        <f>IFERROR(-COS(RADIANS(DEGREES(ASIN(((SIN(RADIANS(M6595)))*$C$26)/(SQRT((((SIN(RADIANS(M6595)))*$C$26)^2)+(($C$22-$C$25-(((SIN(RADIANS(90-M6595)))*$C$26))-$C$23)^2))))))),"")</f>
        <v/>
      </c>
      <c r="P6595" t="e">
        <f>N6595</f>
        <v>#VALUE!</v>
      </c>
      <c r="R6595">
        <v>0</v>
      </c>
    </row>
    <row r="6596" spans="12:19" x14ac:dyDescent="0.25">
      <c r="L6596" t="str">
        <f t="shared" si="364"/>
        <v/>
      </c>
      <c r="M6596" t="str">
        <f t="shared" si="365"/>
        <v/>
      </c>
      <c r="N6596" t="e">
        <f>SIN(RADIANS(M6595))</f>
        <v>#VALUE!</v>
      </c>
      <c r="O6596" t="e">
        <f>SIN(RADIANS(DEGREES(ASIN(((SIN(RADIANS(M6595)))*$C$26)/(SQRT((((SIN(RADIANS(M6595)))*$C$26)^2)+(($C$22-$C$25-(((SIN(RADIANS(90-M6595)))*$C$26))-$C$23)^2)))))))</f>
        <v>#VALUE!</v>
      </c>
      <c r="P6596" t="e">
        <f>N6596</f>
        <v>#VALUE!</v>
      </c>
      <c r="R6596">
        <f>$C$6</f>
        <v>1333.5</v>
      </c>
    </row>
    <row r="6597" spans="12:19" x14ac:dyDescent="0.25">
      <c r="L6597" t="str">
        <f t="shared" si="364"/>
        <v/>
      </c>
      <c r="M6597" t="str">
        <f t="shared" si="365"/>
        <v/>
      </c>
      <c r="N6597">
        <v>0</v>
      </c>
      <c r="O6597" t="e">
        <f>$C$23*O6596</f>
        <v>#VALUE!</v>
      </c>
      <c r="P6597" t="e">
        <f>$C$22*P6596</f>
        <v>#VALUE!</v>
      </c>
      <c r="R6597">
        <f>$C$20*$C$6</f>
        <v>25325.832000000002</v>
      </c>
    </row>
    <row r="6598" spans="12:19" x14ac:dyDescent="0.25">
      <c r="L6598" t="str">
        <f t="shared" si="364"/>
        <v/>
      </c>
      <c r="M6598" t="str">
        <f t="shared" si="365"/>
        <v/>
      </c>
    </row>
    <row r="6599" spans="12:19" x14ac:dyDescent="0.25">
      <c r="L6599" t="str">
        <f t="shared" si="364"/>
        <v/>
      </c>
      <c r="M6599" t="str">
        <f t="shared" si="365"/>
        <v/>
      </c>
      <c r="N6599" t="e">
        <f t="array" ref="N6599:P6601">MINVERSE(N6595:P6597)</f>
        <v>#VALUE!</v>
      </c>
      <c r="O6599" t="e">
        <v>#VALUE!</v>
      </c>
      <c r="P6599" t="e">
        <v>#VALUE!</v>
      </c>
      <c r="R6599" t="e">
        <f t="array" ref="R6599:R6601">MMULT(N6599:P6601,R6595:R6597)</f>
        <v>#VALUE!</v>
      </c>
      <c r="S6599" t="s">
        <v>35</v>
      </c>
    </row>
    <row r="6600" spans="12:19" x14ac:dyDescent="0.25">
      <c r="L6600" t="str">
        <f t="shared" si="364"/>
        <v/>
      </c>
      <c r="M6600" t="str">
        <f t="shared" si="365"/>
        <v/>
      </c>
      <c r="N6600" t="e">
        <v>#VALUE!</v>
      </c>
      <c r="O6600" t="e">
        <v>#VALUE!</v>
      </c>
      <c r="P6600" t="e">
        <v>#VALUE!</v>
      </c>
      <c r="R6600" t="e">
        <v>#VALUE!</v>
      </c>
      <c r="S6600" t="s">
        <v>35</v>
      </c>
    </row>
    <row r="6601" spans="12:19" x14ac:dyDescent="0.25">
      <c r="L6601" t="str">
        <f t="shared" si="364"/>
        <v/>
      </c>
      <c r="M6601" t="str">
        <f t="shared" si="365"/>
        <v/>
      </c>
      <c r="N6601" t="e">
        <v>#VALUE!</v>
      </c>
      <c r="O6601" t="e">
        <v>#VALUE!</v>
      </c>
      <c r="P6601" t="e">
        <v>#VALUE!</v>
      </c>
      <c r="R6601" t="e">
        <v>#VALUE!</v>
      </c>
      <c r="S6601" t="s">
        <v>35</v>
      </c>
    </row>
    <row r="6602" spans="12:19" x14ac:dyDescent="0.25">
      <c r="L6602" t="str">
        <f t="shared" si="364"/>
        <v/>
      </c>
      <c r="M6602" t="str">
        <f t="shared" si="365"/>
        <v/>
      </c>
    </row>
    <row r="6603" spans="12:19" x14ac:dyDescent="0.25">
      <c r="L6603" t="str">
        <f t="shared" si="364"/>
        <v/>
      </c>
      <c r="M6603" t="str">
        <f t="shared" si="365"/>
        <v/>
      </c>
    </row>
    <row r="6604" spans="12:19" x14ac:dyDescent="0.25">
      <c r="L6604" t="str">
        <f t="shared" ref="L6604:L6667" si="366">IF(M6604="","",L6594+1)</f>
        <v/>
      </c>
      <c r="M6604" t="str">
        <f t="shared" si="365"/>
        <v/>
      </c>
      <c r="N6604" t="s">
        <v>32</v>
      </c>
      <c r="O6604" t="s">
        <v>33</v>
      </c>
      <c r="P6604" t="s">
        <v>34</v>
      </c>
    </row>
    <row r="6605" spans="12:19" x14ac:dyDescent="0.25">
      <c r="L6605" t="str">
        <f t="shared" si="366"/>
        <v/>
      </c>
      <c r="M6605" t="str">
        <f t="shared" si="365"/>
        <v/>
      </c>
      <c r="N6605" t="e">
        <f>COS(RADIANS(M6605))</f>
        <v>#VALUE!</v>
      </c>
      <c r="O6605" t="str">
        <f>IFERROR(-COS(RADIANS(DEGREES(ASIN(((SIN(RADIANS(M6605)))*$C$26)/(SQRT((((SIN(RADIANS(M6605)))*$C$26)^2)+(($C$22-$C$25-(((SIN(RADIANS(90-M6605)))*$C$26))-$C$23)^2))))))),"")</f>
        <v/>
      </c>
      <c r="P6605" t="e">
        <f>N6605</f>
        <v>#VALUE!</v>
      </c>
      <c r="R6605">
        <v>0</v>
      </c>
    </row>
    <row r="6606" spans="12:19" x14ac:dyDescent="0.25">
      <c r="L6606" t="str">
        <f t="shared" si="366"/>
        <v/>
      </c>
      <c r="M6606" t="str">
        <f t="shared" si="365"/>
        <v/>
      </c>
      <c r="N6606" t="e">
        <f>SIN(RADIANS(M6605))</f>
        <v>#VALUE!</v>
      </c>
      <c r="O6606" t="e">
        <f>SIN(RADIANS(DEGREES(ASIN(((SIN(RADIANS(M6605)))*$C$26)/(SQRT((((SIN(RADIANS(M6605)))*$C$26)^2)+(($C$22-$C$25-(((SIN(RADIANS(90-M6605)))*$C$26))-$C$23)^2)))))))</f>
        <v>#VALUE!</v>
      </c>
      <c r="P6606" t="e">
        <f>N6606</f>
        <v>#VALUE!</v>
      </c>
      <c r="R6606">
        <f>$C$6</f>
        <v>1333.5</v>
      </c>
    </row>
    <row r="6607" spans="12:19" x14ac:dyDescent="0.25">
      <c r="L6607" t="str">
        <f t="shared" si="366"/>
        <v/>
      </c>
      <c r="M6607" t="str">
        <f t="shared" si="365"/>
        <v/>
      </c>
      <c r="N6607">
        <v>0</v>
      </c>
      <c r="O6607" t="e">
        <f>$C$23*O6606</f>
        <v>#VALUE!</v>
      </c>
      <c r="P6607" t="e">
        <f>$C$22*P6606</f>
        <v>#VALUE!</v>
      </c>
      <c r="R6607">
        <f>$C$20*$C$6</f>
        <v>25325.832000000002</v>
      </c>
    </row>
    <row r="6608" spans="12:19" x14ac:dyDescent="0.25">
      <c r="L6608" t="str">
        <f t="shared" si="366"/>
        <v/>
      </c>
      <c r="M6608" t="str">
        <f t="shared" si="365"/>
        <v/>
      </c>
    </row>
    <row r="6609" spans="12:19" x14ac:dyDescent="0.25">
      <c r="L6609" t="str">
        <f t="shared" si="366"/>
        <v/>
      </c>
      <c r="M6609" t="str">
        <f t="shared" si="365"/>
        <v/>
      </c>
      <c r="N6609" t="e">
        <f t="array" ref="N6609:P6611">MINVERSE(N6605:P6607)</f>
        <v>#VALUE!</v>
      </c>
      <c r="O6609" t="e">
        <v>#VALUE!</v>
      </c>
      <c r="P6609" t="e">
        <v>#VALUE!</v>
      </c>
      <c r="R6609" t="e">
        <f t="array" ref="R6609:R6611">MMULT(N6609:P6611,R6605:R6607)</f>
        <v>#VALUE!</v>
      </c>
      <c r="S6609" t="s">
        <v>35</v>
      </c>
    </row>
    <row r="6610" spans="12:19" x14ac:dyDescent="0.25">
      <c r="L6610" t="str">
        <f t="shared" si="366"/>
        <v/>
      </c>
      <c r="M6610" t="str">
        <f t="shared" si="365"/>
        <v/>
      </c>
      <c r="N6610" t="e">
        <v>#VALUE!</v>
      </c>
      <c r="O6610" t="e">
        <v>#VALUE!</v>
      </c>
      <c r="P6610" t="e">
        <v>#VALUE!</v>
      </c>
      <c r="R6610" t="e">
        <v>#VALUE!</v>
      </c>
      <c r="S6610" t="s">
        <v>35</v>
      </c>
    </row>
    <row r="6611" spans="12:19" x14ac:dyDescent="0.25">
      <c r="L6611" t="str">
        <f t="shared" si="366"/>
        <v/>
      </c>
      <c r="M6611" t="str">
        <f t="shared" si="365"/>
        <v/>
      </c>
      <c r="N6611" t="e">
        <v>#VALUE!</v>
      </c>
      <c r="O6611" t="e">
        <v>#VALUE!</v>
      </c>
      <c r="P6611" t="e">
        <v>#VALUE!</v>
      </c>
      <c r="R6611" t="e">
        <v>#VALUE!</v>
      </c>
      <c r="S6611" t="s">
        <v>35</v>
      </c>
    </row>
    <row r="6612" spans="12:19" x14ac:dyDescent="0.25">
      <c r="L6612" t="str">
        <f t="shared" si="366"/>
        <v/>
      </c>
      <c r="M6612" t="str">
        <f t="shared" si="365"/>
        <v/>
      </c>
    </row>
    <row r="6613" spans="12:19" x14ac:dyDescent="0.25">
      <c r="L6613" t="str">
        <f t="shared" si="366"/>
        <v/>
      </c>
      <c r="M6613" t="str">
        <f t="shared" si="365"/>
        <v/>
      </c>
    </row>
    <row r="6614" spans="12:19" x14ac:dyDescent="0.25">
      <c r="L6614" t="str">
        <f t="shared" si="366"/>
        <v/>
      </c>
      <c r="M6614" t="str">
        <f t="shared" si="365"/>
        <v/>
      </c>
      <c r="N6614" t="s">
        <v>32</v>
      </c>
      <c r="O6614" t="s">
        <v>33</v>
      </c>
      <c r="P6614" t="s">
        <v>34</v>
      </c>
    </row>
    <row r="6615" spans="12:19" x14ac:dyDescent="0.25">
      <c r="L6615" t="str">
        <f t="shared" si="366"/>
        <v/>
      </c>
      <c r="M6615" t="str">
        <f t="shared" si="365"/>
        <v/>
      </c>
      <c r="N6615" t="e">
        <f>COS(RADIANS(M6615))</f>
        <v>#VALUE!</v>
      </c>
      <c r="O6615" t="str">
        <f>IFERROR(-COS(RADIANS(DEGREES(ASIN(((SIN(RADIANS(M6615)))*$C$26)/(SQRT((((SIN(RADIANS(M6615)))*$C$26)^2)+(($C$22-$C$25-(((SIN(RADIANS(90-M6615)))*$C$26))-$C$23)^2))))))),"")</f>
        <v/>
      </c>
      <c r="P6615" t="e">
        <f>N6615</f>
        <v>#VALUE!</v>
      </c>
      <c r="R6615">
        <v>0</v>
      </c>
    </row>
    <row r="6616" spans="12:19" x14ac:dyDescent="0.25">
      <c r="L6616" t="str">
        <f t="shared" si="366"/>
        <v/>
      </c>
      <c r="M6616" t="str">
        <f t="shared" si="365"/>
        <v/>
      </c>
      <c r="N6616" t="e">
        <f>SIN(RADIANS(M6615))</f>
        <v>#VALUE!</v>
      </c>
      <c r="O6616" t="e">
        <f>SIN(RADIANS(DEGREES(ASIN(((SIN(RADIANS(M6615)))*$C$26)/(SQRT((((SIN(RADIANS(M6615)))*$C$26)^2)+(($C$22-$C$25-(((SIN(RADIANS(90-M6615)))*$C$26))-$C$23)^2)))))))</f>
        <v>#VALUE!</v>
      </c>
      <c r="P6616" t="e">
        <f>N6616</f>
        <v>#VALUE!</v>
      </c>
      <c r="R6616">
        <f>$C$6</f>
        <v>1333.5</v>
      </c>
    </row>
    <row r="6617" spans="12:19" x14ac:dyDescent="0.25">
      <c r="L6617" t="str">
        <f t="shared" si="366"/>
        <v/>
      </c>
      <c r="M6617" t="str">
        <f t="shared" si="365"/>
        <v/>
      </c>
      <c r="N6617">
        <v>0</v>
      </c>
      <c r="O6617" t="e">
        <f>$C$23*O6616</f>
        <v>#VALUE!</v>
      </c>
      <c r="P6617" t="e">
        <f>$C$22*P6616</f>
        <v>#VALUE!</v>
      </c>
      <c r="R6617">
        <f>$C$20*$C$6</f>
        <v>25325.832000000002</v>
      </c>
    </row>
    <row r="6618" spans="12:19" x14ac:dyDescent="0.25">
      <c r="L6618" t="str">
        <f t="shared" si="366"/>
        <v/>
      </c>
      <c r="M6618" t="str">
        <f t="shared" si="365"/>
        <v/>
      </c>
    </row>
    <row r="6619" spans="12:19" x14ac:dyDescent="0.25">
      <c r="L6619" t="str">
        <f t="shared" si="366"/>
        <v/>
      </c>
      <c r="M6619" t="str">
        <f t="shared" si="365"/>
        <v/>
      </c>
      <c r="N6619" t="e">
        <f t="array" ref="N6619:P6621">MINVERSE(N6615:P6617)</f>
        <v>#VALUE!</v>
      </c>
      <c r="O6619" t="e">
        <v>#VALUE!</v>
      </c>
      <c r="P6619" t="e">
        <v>#VALUE!</v>
      </c>
      <c r="R6619" t="e">
        <f t="array" ref="R6619:R6621">MMULT(N6619:P6621,R6615:R6617)</f>
        <v>#VALUE!</v>
      </c>
      <c r="S6619" t="s">
        <v>35</v>
      </c>
    </row>
    <row r="6620" spans="12:19" x14ac:dyDescent="0.25">
      <c r="L6620" t="str">
        <f t="shared" si="366"/>
        <v/>
      </c>
      <c r="M6620" t="str">
        <f t="shared" si="365"/>
        <v/>
      </c>
      <c r="N6620" t="e">
        <v>#VALUE!</v>
      </c>
      <c r="O6620" t="e">
        <v>#VALUE!</v>
      </c>
      <c r="P6620" t="e">
        <v>#VALUE!</v>
      </c>
      <c r="R6620" t="e">
        <v>#VALUE!</v>
      </c>
      <c r="S6620" t="s">
        <v>35</v>
      </c>
    </row>
    <row r="6621" spans="12:19" x14ac:dyDescent="0.25">
      <c r="L6621" t="str">
        <f t="shared" si="366"/>
        <v/>
      </c>
      <c r="M6621" t="str">
        <f t="shared" si="365"/>
        <v/>
      </c>
      <c r="N6621" t="e">
        <v>#VALUE!</v>
      </c>
      <c r="O6621" t="e">
        <v>#VALUE!</v>
      </c>
      <c r="P6621" t="e">
        <v>#VALUE!</v>
      </c>
      <c r="R6621" t="e">
        <v>#VALUE!</v>
      </c>
      <c r="S6621" t="s">
        <v>35</v>
      </c>
    </row>
    <row r="6622" spans="12:19" x14ac:dyDescent="0.25">
      <c r="L6622" t="str">
        <f t="shared" si="366"/>
        <v/>
      </c>
      <c r="M6622" t="str">
        <f t="shared" si="365"/>
        <v/>
      </c>
    </row>
    <row r="6623" spans="12:19" x14ac:dyDescent="0.25">
      <c r="L6623" t="str">
        <f t="shared" si="366"/>
        <v/>
      </c>
      <c r="M6623" t="str">
        <f t="shared" si="365"/>
        <v/>
      </c>
    </row>
    <row r="6624" spans="12:19" x14ac:dyDescent="0.25">
      <c r="L6624" t="str">
        <f t="shared" si="366"/>
        <v/>
      </c>
      <c r="M6624" t="str">
        <f t="shared" si="365"/>
        <v/>
      </c>
      <c r="N6624" t="s">
        <v>32</v>
      </c>
      <c r="O6624" t="s">
        <v>33</v>
      </c>
      <c r="P6624" t="s">
        <v>34</v>
      </c>
    </row>
    <row r="6625" spans="12:19" x14ac:dyDescent="0.25">
      <c r="L6625" t="str">
        <f t="shared" si="366"/>
        <v/>
      </c>
      <c r="M6625" t="str">
        <f t="shared" si="365"/>
        <v/>
      </c>
      <c r="N6625" t="e">
        <f>COS(RADIANS(M6625))</f>
        <v>#VALUE!</v>
      </c>
      <c r="O6625" t="str">
        <f>IFERROR(-COS(RADIANS(DEGREES(ASIN(((SIN(RADIANS(M6625)))*$C$26)/(SQRT((((SIN(RADIANS(M6625)))*$C$26)^2)+(($C$22-$C$25-(((SIN(RADIANS(90-M6625)))*$C$26))-$C$23)^2))))))),"")</f>
        <v/>
      </c>
      <c r="P6625" t="e">
        <f>N6625</f>
        <v>#VALUE!</v>
      </c>
      <c r="R6625">
        <v>0</v>
      </c>
    </row>
    <row r="6626" spans="12:19" x14ac:dyDescent="0.25">
      <c r="L6626" t="str">
        <f t="shared" si="366"/>
        <v/>
      </c>
      <c r="M6626" t="str">
        <f t="shared" si="365"/>
        <v/>
      </c>
      <c r="N6626" t="e">
        <f>SIN(RADIANS(M6625))</f>
        <v>#VALUE!</v>
      </c>
      <c r="O6626" t="e">
        <f>SIN(RADIANS(DEGREES(ASIN(((SIN(RADIANS(M6625)))*$C$26)/(SQRT((((SIN(RADIANS(M6625)))*$C$26)^2)+(($C$22-$C$25-(((SIN(RADIANS(90-M6625)))*$C$26))-$C$23)^2)))))))</f>
        <v>#VALUE!</v>
      </c>
      <c r="P6626" t="e">
        <f>N6626</f>
        <v>#VALUE!</v>
      </c>
      <c r="R6626">
        <f>$C$6</f>
        <v>1333.5</v>
      </c>
    </row>
    <row r="6627" spans="12:19" x14ac:dyDescent="0.25">
      <c r="L6627" t="str">
        <f t="shared" si="366"/>
        <v/>
      </c>
      <c r="M6627" t="str">
        <f t="shared" ref="M6627:M6690" si="367">IF(M6617="","",IF(((M6617+$O$61)&gt;=$O$49+($O$61/2)),"",(M6617+$O$61)))</f>
        <v/>
      </c>
      <c r="N6627">
        <v>0</v>
      </c>
      <c r="O6627" t="e">
        <f>$C$23*O6626</f>
        <v>#VALUE!</v>
      </c>
      <c r="P6627" t="e">
        <f>$C$22*P6626</f>
        <v>#VALUE!</v>
      </c>
      <c r="R6627">
        <f>$C$20*$C$6</f>
        <v>25325.832000000002</v>
      </c>
    </row>
    <row r="6628" spans="12:19" x14ac:dyDescent="0.25">
      <c r="L6628" t="str">
        <f t="shared" si="366"/>
        <v/>
      </c>
      <c r="M6628" t="str">
        <f t="shared" si="367"/>
        <v/>
      </c>
    </row>
    <row r="6629" spans="12:19" x14ac:dyDescent="0.25">
      <c r="L6629" t="str">
        <f t="shared" si="366"/>
        <v/>
      </c>
      <c r="M6629" t="str">
        <f t="shared" si="367"/>
        <v/>
      </c>
      <c r="N6629" t="e">
        <f t="array" ref="N6629:P6631">MINVERSE(N6625:P6627)</f>
        <v>#VALUE!</v>
      </c>
      <c r="O6629" t="e">
        <v>#VALUE!</v>
      </c>
      <c r="P6629" t="e">
        <v>#VALUE!</v>
      </c>
      <c r="R6629" t="e">
        <f t="array" ref="R6629:R6631">MMULT(N6629:P6631,R6625:R6627)</f>
        <v>#VALUE!</v>
      </c>
      <c r="S6629" t="s">
        <v>35</v>
      </c>
    </row>
    <row r="6630" spans="12:19" x14ac:dyDescent="0.25">
      <c r="L6630" t="str">
        <f t="shared" si="366"/>
        <v/>
      </c>
      <c r="M6630" t="str">
        <f t="shared" si="367"/>
        <v/>
      </c>
      <c r="N6630" t="e">
        <v>#VALUE!</v>
      </c>
      <c r="O6630" t="e">
        <v>#VALUE!</v>
      </c>
      <c r="P6630" t="e">
        <v>#VALUE!</v>
      </c>
      <c r="R6630" t="e">
        <v>#VALUE!</v>
      </c>
      <c r="S6630" t="s">
        <v>35</v>
      </c>
    </row>
    <row r="6631" spans="12:19" x14ac:dyDescent="0.25">
      <c r="L6631" t="str">
        <f t="shared" si="366"/>
        <v/>
      </c>
      <c r="M6631" t="str">
        <f t="shared" si="367"/>
        <v/>
      </c>
      <c r="N6631" t="e">
        <v>#VALUE!</v>
      </c>
      <c r="O6631" t="e">
        <v>#VALUE!</v>
      </c>
      <c r="P6631" t="e">
        <v>#VALUE!</v>
      </c>
      <c r="R6631" t="e">
        <v>#VALUE!</v>
      </c>
      <c r="S6631" t="s">
        <v>35</v>
      </c>
    </row>
    <row r="6632" spans="12:19" x14ac:dyDescent="0.25">
      <c r="L6632" t="str">
        <f t="shared" si="366"/>
        <v/>
      </c>
      <c r="M6632" t="str">
        <f t="shared" si="367"/>
        <v/>
      </c>
    </row>
    <row r="6633" spans="12:19" x14ac:dyDescent="0.25">
      <c r="L6633" t="str">
        <f t="shared" si="366"/>
        <v/>
      </c>
      <c r="M6633" t="str">
        <f t="shared" si="367"/>
        <v/>
      </c>
    </row>
    <row r="6634" spans="12:19" x14ac:dyDescent="0.25">
      <c r="L6634" t="str">
        <f t="shared" si="366"/>
        <v/>
      </c>
      <c r="M6634" t="str">
        <f t="shared" si="367"/>
        <v/>
      </c>
      <c r="N6634" t="s">
        <v>32</v>
      </c>
      <c r="O6634" t="s">
        <v>33</v>
      </c>
      <c r="P6634" t="s">
        <v>34</v>
      </c>
    </row>
    <row r="6635" spans="12:19" x14ac:dyDescent="0.25">
      <c r="L6635" t="str">
        <f t="shared" si="366"/>
        <v/>
      </c>
      <c r="M6635" t="str">
        <f t="shared" si="367"/>
        <v/>
      </c>
      <c r="N6635" t="e">
        <f>COS(RADIANS(M6635))</f>
        <v>#VALUE!</v>
      </c>
      <c r="O6635" t="str">
        <f>IFERROR(-COS(RADIANS(DEGREES(ASIN(((SIN(RADIANS(M6635)))*$C$26)/(SQRT((((SIN(RADIANS(M6635)))*$C$26)^2)+(($C$22-$C$25-(((SIN(RADIANS(90-M6635)))*$C$26))-$C$23)^2))))))),"")</f>
        <v/>
      </c>
      <c r="P6635" t="e">
        <f>N6635</f>
        <v>#VALUE!</v>
      </c>
      <c r="R6635">
        <v>0</v>
      </c>
    </row>
    <row r="6636" spans="12:19" x14ac:dyDescent="0.25">
      <c r="L6636" t="str">
        <f t="shared" si="366"/>
        <v/>
      </c>
      <c r="M6636" t="str">
        <f t="shared" si="367"/>
        <v/>
      </c>
      <c r="N6636" t="e">
        <f>SIN(RADIANS(M6635))</f>
        <v>#VALUE!</v>
      </c>
      <c r="O6636" t="e">
        <f>SIN(RADIANS(DEGREES(ASIN(((SIN(RADIANS(M6635)))*$C$26)/(SQRT((((SIN(RADIANS(M6635)))*$C$26)^2)+(($C$22-$C$25-(((SIN(RADIANS(90-M6635)))*$C$26))-$C$23)^2)))))))</f>
        <v>#VALUE!</v>
      </c>
      <c r="P6636" t="e">
        <f>N6636</f>
        <v>#VALUE!</v>
      </c>
      <c r="R6636">
        <f>$C$6</f>
        <v>1333.5</v>
      </c>
    </row>
    <row r="6637" spans="12:19" x14ac:dyDescent="0.25">
      <c r="L6637" t="str">
        <f t="shared" si="366"/>
        <v/>
      </c>
      <c r="M6637" t="str">
        <f t="shared" si="367"/>
        <v/>
      </c>
      <c r="N6637">
        <v>0</v>
      </c>
      <c r="O6637" t="e">
        <f>$C$23*O6636</f>
        <v>#VALUE!</v>
      </c>
      <c r="P6637" t="e">
        <f>$C$22*P6636</f>
        <v>#VALUE!</v>
      </c>
      <c r="R6637">
        <f>$C$20*$C$6</f>
        <v>25325.832000000002</v>
      </c>
    </row>
    <row r="6638" spans="12:19" x14ac:dyDescent="0.25">
      <c r="L6638" t="str">
        <f t="shared" si="366"/>
        <v/>
      </c>
      <c r="M6638" t="str">
        <f t="shared" si="367"/>
        <v/>
      </c>
    </row>
    <row r="6639" spans="12:19" x14ac:dyDescent="0.25">
      <c r="L6639" t="str">
        <f t="shared" si="366"/>
        <v/>
      </c>
      <c r="M6639" t="str">
        <f t="shared" si="367"/>
        <v/>
      </c>
      <c r="N6639" t="e">
        <f t="array" ref="N6639:P6641">MINVERSE(N6635:P6637)</f>
        <v>#VALUE!</v>
      </c>
      <c r="O6639" t="e">
        <v>#VALUE!</v>
      </c>
      <c r="P6639" t="e">
        <v>#VALUE!</v>
      </c>
      <c r="R6639" t="e">
        <f t="array" ref="R6639:R6641">MMULT(N6639:P6641,R6635:R6637)</f>
        <v>#VALUE!</v>
      </c>
      <c r="S6639" t="s">
        <v>35</v>
      </c>
    </row>
    <row r="6640" spans="12:19" x14ac:dyDescent="0.25">
      <c r="L6640" t="str">
        <f t="shared" si="366"/>
        <v/>
      </c>
      <c r="M6640" t="str">
        <f t="shared" si="367"/>
        <v/>
      </c>
      <c r="N6640" t="e">
        <v>#VALUE!</v>
      </c>
      <c r="O6640" t="e">
        <v>#VALUE!</v>
      </c>
      <c r="P6640" t="e">
        <v>#VALUE!</v>
      </c>
      <c r="R6640" t="e">
        <v>#VALUE!</v>
      </c>
      <c r="S6640" t="s">
        <v>35</v>
      </c>
    </row>
    <row r="6641" spans="12:19" x14ac:dyDescent="0.25">
      <c r="L6641" t="str">
        <f t="shared" si="366"/>
        <v/>
      </c>
      <c r="M6641" t="str">
        <f t="shared" si="367"/>
        <v/>
      </c>
      <c r="N6641" t="e">
        <v>#VALUE!</v>
      </c>
      <c r="O6641" t="e">
        <v>#VALUE!</v>
      </c>
      <c r="P6641" t="e">
        <v>#VALUE!</v>
      </c>
      <c r="R6641" t="e">
        <v>#VALUE!</v>
      </c>
      <c r="S6641" t="s">
        <v>35</v>
      </c>
    </row>
    <row r="6642" spans="12:19" x14ac:dyDescent="0.25">
      <c r="L6642" t="str">
        <f t="shared" si="366"/>
        <v/>
      </c>
      <c r="M6642" t="str">
        <f t="shared" si="367"/>
        <v/>
      </c>
    </row>
    <row r="6643" spans="12:19" x14ac:dyDescent="0.25">
      <c r="L6643" t="str">
        <f t="shared" si="366"/>
        <v/>
      </c>
      <c r="M6643" t="str">
        <f t="shared" si="367"/>
        <v/>
      </c>
    </row>
    <row r="6644" spans="12:19" x14ac:dyDescent="0.25">
      <c r="L6644" t="str">
        <f t="shared" si="366"/>
        <v/>
      </c>
      <c r="M6644" t="str">
        <f t="shared" si="367"/>
        <v/>
      </c>
      <c r="N6644" t="s">
        <v>32</v>
      </c>
      <c r="O6644" t="s">
        <v>33</v>
      </c>
      <c r="P6644" t="s">
        <v>34</v>
      </c>
    </row>
    <row r="6645" spans="12:19" x14ac:dyDescent="0.25">
      <c r="L6645" t="str">
        <f t="shared" si="366"/>
        <v/>
      </c>
      <c r="M6645" t="str">
        <f t="shared" si="367"/>
        <v/>
      </c>
      <c r="N6645" t="e">
        <f>COS(RADIANS(M6645))</f>
        <v>#VALUE!</v>
      </c>
      <c r="O6645" t="str">
        <f>IFERROR(-COS(RADIANS(DEGREES(ASIN(((SIN(RADIANS(M6645)))*$C$26)/(SQRT((((SIN(RADIANS(M6645)))*$C$26)^2)+(($C$22-$C$25-(((SIN(RADIANS(90-M6645)))*$C$26))-$C$23)^2))))))),"")</f>
        <v/>
      </c>
      <c r="P6645" t="e">
        <f>N6645</f>
        <v>#VALUE!</v>
      </c>
      <c r="R6645">
        <v>0</v>
      </c>
    </row>
    <row r="6646" spans="12:19" x14ac:dyDescent="0.25">
      <c r="L6646" t="str">
        <f t="shared" si="366"/>
        <v/>
      </c>
      <c r="M6646" t="str">
        <f t="shared" si="367"/>
        <v/>
      </c>
      <c r="N6646" t="e">
        <f>SIN(RADIANS(M6645))</f>
        <v>#VALUE!</v>
      </c>
      <c r="O6646" t="e">
        <f>SIN(RADIANS(DEGREES(ASIN(((SIN(RADIANS(M6645)))*$C$26)/(SQRT((((SIN(RADIANS(M6645)))*$C$26)^2)+(($C$22-$C$25-(((SIN(RADIANS(90-M6645)))*$C$26))-$C$23)^2)))))))</f>
        <v>#VALUE!</v>
      </c>
      <c r="P6646" t="e">
        <f>N6646</f>
        <v>#VALUE!</v>
      </c>
      <c r="R6646">
        <f>$C$6</f>
        <v>1333.5</v>
      </c>
    </row>
    <row r="6647" spans="12:19" x14ac:dyDescent="0.25">
      <c r="L6647" t="str">
        <f t="shared" si="366"/>
        <v/>
      </c>
      <c r="M6647" t="str">
        <f t="shared" si="367"/>
        <v/>
      </c>
      <c r="N6647">
        <v>0</v>
      </c>
      <c r="O6647" t="e">
        <f>$C$23*O6646</f>
        <v>#VALUE!</v>
      </c>
      <c r="P6647" t="e">
        <f>$C$22*P6646</f>
        <v>#VALUE!</v>
      </c>
      <c r="R6647">
        <f>$C$20*$C$6</f>
        <v>25325.832000000002</v>
      </c>
    </row>
    <row r="6648" spans="12:19" x14ac:dyDescent="0.25">
      <c r="L6648" t="str">
        <f t="shared" si="366"/>
        <v/>
      </c>
      <c r="M6648" t="str">
        <f t="shared" si="367"/>
        <v/>
      </c>
    </row>
    <row r="6649" spans="12:19" x14ac:dyDescent="0.25">
      <c r="L6649" t="str">
        <f t="shared" si="366"/>
        <v/>
      </c>
      <c r="M6649" t="str">
        <f t="shared" si="367"/>
        <v/>
      </c>
      <c r="N6649" t="e">
        <f t="array" ref="N6649:P6651">MINVERSE(N6645:P6647)</f>
        <v>#VALUE!</v>
      </c>
      <c r="O6649" t="e">
        <v>#VALUE!</v>
      </c>
      <c r="P6649" t="e">
        <v>#VALUE!</v>
      </c>
      <c r="R6649" t="e">
        <f t="array" ref="R6649:R6651">MMULT(N6649:P6651,R6645:R6647)</f>
        <v>#VALUE!</v>
      </c>
      <c r="S6649" t="s">
        <v>35</v>
      </c>
    </row>
    <row r="6650" spans="12:19" x14ac:dyDescent="0.25">
      <c r="L6650" t="str">
        <f t="shared" si="366"/>
        <v/>
      </c>
      <c r="M6650" t="str">
        <f t="shared" si="367"/>
        <v/>
      </c>
      <c r="N6650" t="e">
        <v>#VALUE!</v>
      </c>
      <c r="O6650" t="e">
        <v>#VALUE!</v>
      </c>
      <c r="P6650" t="e">
        <v>#VALUE!</v>
      </c>
      <c r="R6650" t="e">
        <v>#VALUE!</v>
      </c>
      <c r="S6650" t="s">
        <v>35</v>
      </c>
    </row>
    <row r="6651" spans="12:19" x14ac:dyDescent="0.25">
      <c r="L6651" t="str">
        <f t="shared" si="366"/>
        <v/>
      </c>
      <c r="M6651" t="str">
        <f t="shared" si="367"/>
        <v/>
      </c>
      <c r="N6651" t="e">
        <v>#VALUE!</v>
      </c>
      <c r="O6651" t="e">
        <v>#VALUE!</v>
      </c>
      <c r="P6651" t="e">
        <v>#VALUE!</v>
      </c>
      <c r="R6651" t="e">
        <v>#VALUE!</v>
      </c>
      <c r="S6651" t="s">
        <v>35</v>
      </c>
    </row>
    <row r="6652" spans="12:19" x14ac:dyDescent="0.25">
      <c r="L6652" t="str">
        <f t="shared" si="366"/>
        <v/>
      </c>
      <c r="M6652" t="str">
        <f t="shared" si="367"/>
        <v/>
      </c>
    </row>
    <row r="6653" spans="12:19" x14ac:dyDescent="0.25">
      <c r="L6653" t="str">
        <f t="shared" si="366"/>
        <v/>
      </c>
      <c r="M6653" t="str">
        <f t="shared" si="367"/>
        <v/>
      </c>
    </row>
    <row r="6654" spans="12:19" x14ac:dyDescent="0.25">
      <c r="L6654" t="str">
        <f t="shared" si="366"/>
        <v/>
      </c>
      <c r="M6654" t="str">
        <f t="shared" si="367"/>
        <v/>
      </c>
      <c r="N6654" t="s">
        <v>32</v>
      </c>
      <c r="O6654" t="s">
        <v>33</v>
      </c>
      <c r="P6654" t="s">
        <v>34</v>
      </c>
    </row>
    <row r="6655" spans="12:19" x14ac:dyDescent="0.25">
      <c r="L6655" t="str">
        <f t="shared" si="366"/>
        <v/>
      </c>
      <c r="M6655" t="str">
        <f t="shared" si="367"/>
        <v/>
      </c>
      <c r="N6655" t="e">
        <f>COS(RADIANS(M6655))</f>
        <v>#VALUE!</v>
      </c>
      <c r="O6655" t="str">
        <f>IFERROR(-COS(RADIANS(DEGREES(ASIN(((SIN(RADIANS(M6655)))*$C$26)/(SQRT((((SIN(RADIANS(M6655)))*$C$26)^2)+(($C$22-$C$25-(((SIN(RADIANS(90-M6655)))*$C$26))-$C$23)^2))))))),"")</f>
        <v/>
      </c>
      <c r="P6655" t="e">
        <f>N6655</f>
        <v>#VALUE!</v>
      </c>
      <c r="R6655">
        <v>0</v>
      </c>
    </row>
    <row r="6656" spans="12:19" x14ac:dyDescent="0.25">
      <c r="L6656" t="str">
        <f t="shared" si="366"/>
        <v/>
      </c>
      <c r="M6656" t="str">
        <f t="shared" si="367"/>
        <v/>
      </c>
      <c r="N6656" t="e">
        <f>SIN(RADIANS(M6655))</f>
        <v>#VALUE!</v>
      </c>
      <c r="O6656" t="e">
        <f>SIN(RADIANS(DEGREES(ASIN(((SIN(RADIANS(M6655)))*$C$26)/(SQRT((((SIN(RADIANS(M6655)))*$C$26)^2)+(($C$22-$C$25-(((SIN(RADIANS(90-M6655)))*$C$26))-$C$23)^2)))))))</f>
        <v>#VALUE!</v>
      </c>
      <c r="P6656" t="e">
        <f>N6656</f>
        <v>#VALUE!</v>
      </c>
      <c r="R6656">
        <f>$C$6</f>
        <v>1333.5</v>
      </c>
    </row>
    <row r="6657" spans="12:19" x14ac:dyDescent="0.25">
      <c r="L6657" t="str">
        <f t="shared" si="366"/>
        <v/>
      </c>
      <c r="M6657" t="str">
        <f t="shared" si="367"/>
        <v/>
      </c>
      <c r="N6657">
        <v>0</v>
      </c>
      <c r="O6657" t="e">
        <f>$C$23*O6656</f>
        <v>#VALUE!</v>
      </c>
      <c r="P6657" t="e">
        <f>$C$22*P6656</f>
        <v>#VALUE!</v>
      </c>
      <c r="R6657">
        <f>$C$20*$C$6</f>
        <v>25325.832000000002</v>
      </c>
    </row>
    <row r="6658" spans="12:19" x14ac:dyDescent="0.25">
      <c r="L6658" t="str">
        <f t="shared" si="366"/>
        <v/>
      </c>
      <c r="M6658" t="str">
        <f t="shared" si="367"/>
        <v/>
      </c>
    </row>
    <row r="6659" spans="12:19" x14ac:dyDescent="0.25">
      <c r="L6659" t="str">
        <f t="shared" si="366"/>
        <v/>
      </c>
      <c r="M6659" t="str">
        <f t="shared" si="367"/>
        <v/>
      </c>
      <c r="N6659" t="e">
        <f t="array" ref="N6659:P6661">MINVERSE(N6655:P6657)</f>
        <v>#VALUE!</v>
      </c>
      <c r="O6659" t="e">
        <v>#VALUE!</v>
      </c>
      <c r="P6659" t="e">
        <v>#VALUE!</v>
      </c>
      <c r="R6659" t="e">
        <f t="array" ref="R6659:R6661">MMULT(N6659:P6661,R6655:R6657)</f>
        <v>#VALUE!</v>
      </c>
      <c r="S6659" t="s">
        <v>35</v>
      </c>
    </row>
    <row r="6660" spans="12:19" x14ac:dyDescent="0.25">
      <c r="L6660" t="str">
        <f t="shared" si="366"/>
        <v/>
      </c>
      <c r="M6660" t="str">
        <f t="shared" si="367"/>
        <v/>
      </c>
      <c r="N6660" t="e">
        <v>#VALUE!</v>
      </c>
      <c r="O6660" t="e">
        <v>#VALUE!</v>
      </c>
      <c r="P6660" t="e">
        <v>#VALUE!</v>
      </c>
      <c r="R6660" t="e">
        <v>#VALUE!</v>
      </c>
      <c r="S6660" t="s">
        <v>35</v>
      </c>
    </row>
    <row r="6661" spans="12:19" x14ac:dyDescent="0.25">
      <c r="L6661" t="str">
        <f t="shared" si="366"/>
        <v/>
      </c>
      <c r="M6661" t="str">
        <f t="shared" si="367"/>
        <v/>
      </c>
      <c r="N6661" t="e">
        <v>#VALUE!</v>
      </c>
      <c r="O6661" t="e">
        <v>#VALUE!</v>
      </c>
      <c r="P6661" t="e">
        <v>#VALUE!</v>
      </c>
      <c r="R6661" t="e">
        <v>#VALUE!</v>
      </c>
      <c r="S6661" t="s">
        <v>35</v>
      </c>
    </row>
    <row r="6662" spans="12:19" x14ac:dyDescent="0.25">
      <c r="L6662" t="str">
        <f t="shared" si="366"/>
        <v/>
      </c>
      <c r="M6662" t="str">
        <f t="shared" si="367"/>
        <v/>
      </c>
    </row>
    <row r="6663" spans="12:19" x14ac:dyDescent="0.25">
      <c r="L6663" t="str">
        <f t="shared" si="366"/>
        <v/>
      </c>
      <c r="M6663" t="str">
        <f t="shared" si="367"/>
        <v/>
      </c>
    </row>
    <row r="6664" spans="12:19" x14ac:dyDescent="0.25">
      <c r="L6664" t="str">
        <f t="shared" si="366"/>
        <v/>
      </c>
      <c r="M6664" t="str">
        <f t="shared" si="367"/>
        <v/>
      </c>
      <c r="N6664" t="s">
        <v>32</v>
      </c>
      <c r="O6664" t="s">
        <v>33</v>
      </c>
      <c r="P6664" t="s">
        <v>34</v>
      </c>
    </row>
    <row r="6665" spans="12:19" x14ac:dyDescent="0.25">
      <c r="L6665" t="str">
        <f t="shared" si="366"/>
        <v/>
      </c>
      <c r="M6665" t="str">
        <f t="shared" si="367"/>
        <v/>
      </c>
      <c r="N6665" t="e">
        <f>COS(RADIANS(M6665))</f>
        <v>#VALUE!</v>
      </c>
      <c r="O6665" t="str">
        <f>IFERROR(-COS(RADIANS(DEGREES(ASIN(((SIN(RADIANS(M6665)))*$C$26)/(SQRT((((SIN(RADIANS(M6665)))*$C$26)^2)+(($C$22-$C$25-(((SIN(RADIANS(90-M6665)))*$C$26))-$C$23)^2))))))),"")</f>
        <v/>
      </c>
      <c r="P6665" t="e">
        <f>N6665</f>
        <v>#VALUE!</v>
      </c>
      <c r="R6665">
        <v>0</v>
      </c>
    </row>
    <row r="6666" spans="12:19" x14ac:dyDescent="0.25">
      <c r="L6666" t="str">
        <f t="shared" si="366"/>
        <v/>
      </c>
      <c r="M6666" t="str">
        <f t="shared" si="367"/>
        <v/>
      </c>
      <c r="N6666" t="e">
        <f>SIN(RADIANS(M6665))</f>
        <v>#VALUE!</v>
      </c>
      <c r="O6666" t="e">
        <f>SIN(RADIANS(DEGREES(ASIN(((SIN(RADIANS(M6665)))*$C$26)/(SQRT((((SIN(RADIANS(M6665)))*$C$26)^2)+(($C$22-$C$25-(((SIN(RADIANS(90-M6665)))*$C$26))-$C$23)^2)))))))</f>
        <v>#VALUE!</v>
      </c>
      <c r="P6666" t="e">
        <f>N6666</f>
        <v>#VALUE!</v>
      </c>
      <c r="R6666">
        <f>$C$6</f>
        <v>1333.5</v>
      </c>
    </row>
    <row r="6667" spans="12:19" x14ac:dyDescent="0.25">
      <c r="L6667" t="str">
        <f t="shared" si="366"/>
        <v/>
      </c>
      <c r="M6667" t="str">
        <f t="shared" si="367"/>
        <v/>
      </c>
      <c r="N6667">
        <v>0</v>
      </c>
      <c r="O6667" t="e">
        <f>$C$23*O6666</f>
        <v>#VALUE!</v>
      </c>
      <c r="P6667" t="e">
        <f>$C$22*P6666</f>
        <v>#VALUE!</v>
      </c>
      <c r="R6667">
        <f>$C$20*$C$6</f>
        <v>25325.832000000002</v>
      </c>
    </row>
    <row r="6668" spans="12:19" x14ac:dyDescent="0.25">
      <c r="L6668" t="str">
        <f t="shared" ref="L6668:L6731" si="368">IF(M6668="","",L6658+1)</f>
        <v/>
      </c>
      <c r="M6668" t="str">
        <f t="shared" si="367"/>
        <v/>
      </c>
    </row>
    <row r="6669" spans="12:19" x14ac:dyDescent="0.25">
      <c r="L6669" t="str">
        <f t="shared" si="368"/>
        <v/>
      </c>
      <c r="M6669" t="str">
        <f t="shared" si="367"/>
        <v/>
      </c>
      <c r="N6669" t="e">
        <f t="array" ref="N6669:P6671">MINVERSE(N6665:P6667)</f>
        <v>#VALUE!</v>
      </c>
      <c r="O6669" t="e">
        <v>#VALUE!</v>
      </c>
      <c r="P6669" t="e">
        <v>#VALUE!</v>
      </c>
      <c r="R6669" t="e">
        <f t="array" ref="R6669:R6671">MMULT(N6669:P6671,R6665:R6667)</f>
        <v>#VALUE!</v>
      </c>
      <c r="S6669" t="s">
        <v>35</v>
      </c>
    </row>
    <row r="6670" spans="12:19" x14ac:dyDescent="0.25">
      <c r="L6670" t="str">
        <f t="shared" si="368"/>
        <v/>
      </c>
      <c r="M6670" t="str">
        <f t="shared" si="367"/>
        <v/>
      </c>
      <c r="N6670" t="e">
        <v>#VALUE!</v>
      </c>
      <c r="O6670" t="e">
        <v>#VALUE!</v>
      </c>
      <c r="P6670" t="e">
        <v>#VALUE!</v>
      </c>
      <c r="R6670" t="e">
        <v>#VALUE!</v>
      </c>
      <c r="S6670" t="s">
        <v>35</v>
      </c>
    </row>
    <row r="6671" spans="12:19" x14ac:dyDescent="0.25">
      <c r="L6671" t="str">
        <f t="shared" si="368"/>
        <v/>
      </c>
      <c r="M6671" t="str">
        <f t="shared" si="367"/>
        <v/>
      </c>
      <c r="N6671" t="e">
        <v>#VALUE!</v>
      </c>
      <c r="O6671" t="e">
        <v>#VALUE!</v>
      </c>
      <c r="P6671" t="e">
        <v>#VALUE!</v>
      </c>
      <c r="R6671" t="e">
        <v>#VALUE!</v>
      </c>
      <c r="S6671" t="s">
        <v>35</v>
      </c>
    </row>
    <row r="6672" spans="12:19" x14ac:dyDescent="0.25">
      <c r="L6672" t="str">
        <f t="shared" si="368"/>
        <v/>
      </c>
      <c r="M6672" t="str">
        <f t="shared" si="367"/>
        <v/>
      </c>
    </row>
    <row r="6673" spans="12:19" x14ac:dyDescent="0.25">
      <c r="L6673" t="str">
        <f t="shared" si="368"/>
        <v/>
      </c>
      <c r="M6673" t="str">
        <f t="shared" si="367"/>
        <v/>
      </c>
    </row>
    <row r="6674" spans="12:19" x14ac:dyDescent="0.25">
      <c r="L6674" t="str">
        <f t="shared" si="368"/>
        <v/>
      </c>
      <c r="M6674" t="str">
        <f t="shared" si="367"/>
        <v/>
      </c>
      <c r="N6674" t="s">
        <v>32</v>
      </c>
      <c r="O6674" t="s">
        <v>33</v>
      </c>
      <c r="P6674" t="s">
        <v>34</v>
      </c>
    </row>
    <row r="6675" spans="12:19" x14ac:dyDescent="0.25">
      <c r="L6675" t="str">
        <f t="shared" si="368"/>
        <v/>
      </c>
      <c r="M6675" t="str">
        <f t="shared" si="367"/>
        <v/>
      </c>
      <c r="N6675" t="e">
        <f>COS(RADIANS(M6675))</f>
        <v>#VALUE!</v>
      </c>
      <c r="O6675" t="str">
        <f>IFERROR(-COS(RADIANS(DEGREES(ASIN(((SIN(RADIANS(M6675)))*$C$26)/(SQRT((((SIN(RADIANS(M6675)))*$C$26)^2)+(($C$22-$C$25-(((SIN(RADIANS(90-M6675)))*$C$26))-$C$23)^2))))))),"")</f>
        <v/>
      </c>
      <c r="P6675" t="e">
        <f>N6675</f>
        <v>#VALUE!</v>
      </c>
      <c r="R6675">
        <v>0</v>
      </c>
    </row>
    <row r="6676" spans="12:19" x14ac:dyDescent="0.25">
      <c r="L6676" t="str">
        <f t="shared" si="368"/>
        <v/>
      </c>
      <c r="M6676" t="str">
        <f t="shared" si="367"/>
        <v/>
      </c>
      <c r="N6676" t="e">
        <f>SIN(RADIANS(M6675))</f>
        <v>#VALUE!</v>
      </c>
      <c r="O6676" t="e">
        <f>SIN(RADIANS(DEGREES(ASIN(((SIN(RADIANS(M6675)))*$C$26)/(SQRT((((SIN(RADIANS(M6675)))*$C$26)^2)+(($C$22-$C$25-(((SIN(RADIANS(90-M6675)))*$C$26))-$C$23)^2)))))))</f>
        <v>#VALUE!</v>
      </c>
      <c r="P6676" t="e">
        <f>N6676</f>
        <v>#VALUE!</v>
      </c>
      <c r="R6676">
        <f>$C$6</f>
        <v>1333.5</v>
      </c>
    </row>
    <row r="6677" spans="12:19" x14ac:dyDescent="0.25">
      <c r="L6677" t="str">
        <f t="shared" si="368"/>
        <v/>
      </c>
      <c r="M6677" t="str">
        <f t="shared" si="367"/>
        <v/>
      </c>
      <c r="N6677">
        <v>0</v>
      </c>
      <c r="O6677" t="e">
        <f>$C$23*O6676</f>
        <v>#VALUE!</v>
      </c>
      <c r="P6677" t="e">
        <f>$C$22*P6676</f>
        <v>#VALUE!</v>
      </c>
      <c r="R6677">
        <f>$C$20*$C$6</f>
        <v>25325.832000000002</v>
      </c>
    </row>
    <row r="6678" spans="12:19" x14ac:dyDescent="0.25">
      <c r="L6678" t="str">
        <f t="shared" si="368"/>
        <v/>
      </c>
      <c r="M6678" t="str">
        <f t="shared" si="367"/>
        <v/>
      </c>
    </row>
    <row r="6679" spans="12:19" x14ac:dyDescent="0.25">
      <c r="L6679" t="str">
        <f t="shared" si="368"/>
        <v/>
      </c>
      <c r="M6679" t="str">
        <f t="shared" si="367"/>
        <v/>
      </c>
      <c r="N6679" t="e">
        <f t="array" ref="N6679:P6681">MINVERSE(N6675:P6677)</f>
        <v>#VALUE!</v>
      </c>
      <c r="O6679" t="e">
        <v>#VALUE!</v>
      </c>
      <c r="P6679" t="e">
        <v>#VALUE!</v>
      </c>
      <c r="R6679" t="e">
        <f t="array" ref="R6679:R6681">MMULT(N6679:P6681,R6675:R6677)</f>
        <v>#VALUE!</v>
      </c>
      <c r="S6679" t="s">
        <v>35</v>
      </c>
    </row>
    <row r="6680" spans="12:19" x14ac:dyDescent="0.25">
      <c r="L6680" t="str">
        <f t="shared" si="368"/>
        <v/>
      </c>
      <c r="M6680" t="str">
        <f t="shared" si="367"/>
        <v/>
      </c>
      <c r="N6680" t="e">
        <v>#VALUE!</v>
      </c>
      <c r="O6680" t="e">
        <v>#VALUE!</v>
      </c>
      <c r="P6680" t="e">
        <v>#VALUE!</v>
      </c>
      <c r="R6680" t="e">
        <v>#VALUE!</v>
      </c>
      <c r="S6680" t="s">
        <v>35</v>
      </c>
    </row>
    <row r="6681" spans="12:19" x14ac:dyDescent="0.25">
      <c r="L6681" t="str">
        <f t="shared" si="368"/>
        <v/>
      </c>
      <c r="M6681" t="str">
        <f t="shared" si="367"/>
        <v/>
      </c>
      <c r="N6681" t="e">
        <v>#VALUE!</v>
      </c>
      <c r="O6681" t="e">
        <v>#VALUE!</v>
      </c>
      <c r="P6681" t="e">
        <v>#VALUE!</v>
      </c>
      <c r="R6681" t="e">
        <v>#VALUE!</v>
      </c>
      <c r="S6681" t="s">
        <v>35</v>
      </c>
    </row>
    <row r="6682" spans="12:19" x14ac:dyDescent="0.25">
      <c r="L6682" t="str">
        <f t="shared" si="368"/>
        <v/>
      </c>
      <c r="M6682" t="str">
        <f t="shared" si="367"/>
        <v/>
      </c>
    </row>
    <row r="6683" spans="12:19" x14ac:dyDescent="0.25">
      <c r="L6683" t="str">
        <f t="shared" si="368"/>
        <v/>
      </c>
      <c r="M6683" t="str">
        <f t="shared" si="367"/>
        <v/>
      </c>
    </row>
    <row r="6684" spans="12:19" x14ac:dyDescent="0.25">
      <c r="L6684" t="str">
        <f t="shared" si="368"/>
        <v/>
      </c>
      <c r="M6684" t="str">
        <f t="shared" si="367"/>
        <v/>
      </c>
      <c r="N6684" t="s">
        <v>32</v>
      </c>
      <c r="O6684" t="s">
        <v>33</v>
      </c>
      <c r="P6684" t="s">
        <v>34</v>
      </c>
    </row>
    <row r="6685" spans="12:19" x14ac:dyDescent="0.25">
      <c r="L6685" t="str">
        <f t="shared" si="368"/>
        <v/>
      </c>
      <c r="M6685" t="str">
        <f t="shared" si="367"/>
        <v/>
      </c>
      <c r="N6685" t="e">
        <f>COS(RADIANS(M6685))</f>
        <v>#VALUE!</v>
      </c>
      <c r="O6685" t="str">
        <f>IFERROR(-COS(RADIANS(DEGREES(ASIN(((SIN(RADIANS(M6685)))*$C$26)/(SQRT((((SIN(RADIANS(M6685)))*$C$26)^2)+(($C$22-$C$25-(((SIN(RADIANS(90-M6685)))*$C$26))-$C$23)^2))))))),"")</f>
        <v/>
      </c>
      <c r="P6685" t="e">
        <f>N6685</f>
        <v>#VALUE!</v>
      </c>
      <c r="R6685">
        <v>0</v>
      </c>
    </row>
    <row r="6686" spans="12:19" x14ac:dyDescent="0.25">
      <c r="L6686" t="str">
        <f t="shared" si="368"/>
        <v/>
      </c>
      <c r="M6686" t="str">
        <f t="shared" si="367"/>
        <v/>
      </c>
      <c r="N6686" t="e">
        <f>SIN(RADIANS(M6685))</f>
        <v>#VALUE!</v>
      </c>
      <c r="O6686" t="e">
        <f>SIN(RADIANS(DEGREES(ASIN(((SIN(RADIANS(M6685)))*$C$26)/(SQRT((((SIN(RADIANS(M6685)))*$C$26)^2)+(($C$22-$C$25-(((SIN(RADIANS(90-M6685)))*$C$26))-$C$23)^2)))))))</f>
        <v>#VALUE!</v>
      </c>
      <c r="P6686" t="e">
        <f>N6686</f>
        <v>#VALUE!</v>
      </c>
      <c r="R6686">
        <f>$C$6</f>
        <v>1333.5</v>
      </c>
    </row>
    <row r="6687" spans="12:19" x14ac:dyDescent="0.25">
      <c r="L6687" t="str">
        <f t="shared" si="368"/>
        <v/>
      </c>
      <c r="M6687" t="str">
        <f t="shared" si="367"/>
        <v/>
      </c>
      <c r="N6687">
        <v>0</v>
      </c>
      <c r="O6687" t="e">
        <f>$C$23*O6686</f>
        <v>#VALUE!</v>
      </c>
      <c r="P6687" t="e">
        <f>$C$22*P6686</f>
        <v>#VALUE!</v>
      </c>
      <c r="R6687">
        <f>$C$20*$C$6</f>
        <v>25325.832000000002</v>
      </c>
    </row>
    <row r="6688" spans="12:19" x14ac:dyDescent="0.25">
      <c r="L6688" t="str">
        <f t="shared" si="368"/>
        <v/>
      </c>
      <c r="M6688" t="str">
        <f t="shared" si="367"/>
        <v/>
      </c>
    </row>
    <row r="6689" spans="12:19" x14ac:dyDescent="0.25">
      <c r="L6689" t="str">
        <f t="shared" si="368"/>
        <v/>
      </c>
      <c r="M6689" t="str">
        <f t="shared" si="367"/>
        <v/>
      </c>
      <c r="N6689" t="e">
        <f t="array" ref="N6689:P6691">MINVERSE(N6685:P6687)</f>
        <v>#VALUE!</v>
      </c>
      <c r="O6689" t="e">
        <v>#VALUE!</v>
      </c>
      <c r="P6689" t="e">
        <v>#VALUE!</v>
      </c>
      <c r="R6689" t="e">
        <f t="array" ref="R6689:R6691">MMULT(N6689:P6691,R6685:R6687)</f>
        <v>#VALUE!</v>
      </c>
      <c r="S6689" t="s">
        <v>35</v>
      </c>
    </row>
    <row r="6690" spans="12:19" x14ac:dyDescent="0.25">
      <c r="L6690" t="str">
        <f t="shared" si="368"/>
        <v/>
      </c>
      <c r="M6690" t="str">
        <f t="shared" si="367"/>
        <v/>
      </c>
      <c r="N6690" t="e">
        <v>#VALUE!</v>
      </c>
      <c r="O6690" t="e">
        <v>#VALUE!</v>
      </c>
      <c r="P6690" t="e">
        <v>#VALUE!</v>
      </c>
      <c r="R6690" t="e">
        <v>#VALUE!</v>
      </c>
      <c r="S6690" t="s">
        <v>35</v>
      </c>
    </row>
    <row r="6691" spans="12:19" x14ac:dyDescent="0.25">
      <c r="L6691" t="str">
        <f t="shared" si="368"/>
        <v/>
      </c>
      <c r="M6691" t="str">
        <f t="shared" ref="M6691:M6754" si="369">IF(M6681="","",IF(((M6681+$O$61)&gt;=$O$49+($O$61/2)),"",(M6681+$O$61)))</f>
        <v/>
      </c>
      <c r="N6691" t="e">
        <v>#VALUE!</v>
      </c>
      <c r="O6691" t="e">
        <v>#VALUE!</v>
      </c>
      <c r="P6691" t="e">
        <v>#VALUE!</v>
      </c>
      <c r="R6691" t="e">
        <v>#VALUE!</v>
      </c>
      <c r="S6691" t="s">
        <v>35</v>
      </c>
    </row>
    <row r="6692" spans="12:19" x14ac:dyDescent="0.25">
      <c r="L6692" t="str">
        <f t="shared" si="368"/>
        <v/>
      </c>
      <c r="M6692" t="str">
        <f t="shared" si="369"/>
        <v/>
      </c>
    </row>
    <row r="6693" spans="12:19" x14ac:dyDescent="0.25">
      <c r="L6693" t="str">
        <f t="shared" si="368"/>
        <v/>
      </c>
      <c r="M6693" t="str">
        <f t="shared" si="369"/>
        <v/>
      </c>
    </row>
    <row r="6694" spans="12:19" x14ac:dyDescent="0.25">
      <c r="L6694" t="str">
        <f t="shared" si="368"/>
        <v/>
      </c>
      <c r="M6694" t="str">
        <f t="shared" si="369"/>
        <v/>
      </c>
      <c r="N6694" t="s">
        <v>32</v>
      </c>
      <c r="O6694" t="s">
        <v>33</v>
      </c>
      <c r="P6694" t="s">
        <v>34</v>
      </c>
    </row>
    <row r="6695" spans="12:19" x14ac:dyDescent="0.25">
      <c r="L6695" t="str">
        <f t="shared" si="368"/>
        <v/>
      </c>
      <c r="M6695" t="str">
        <f t="shared" si="369"/>
        <v/>
      </c>
      <c r="N6695" t="e">
        <f>COS(RADIANS(M6695))</f>
        <v>#VALUE!</v>
      </c>
      <c r="O6695" t="str">
        <f>IFERROR(-COS(RADIANS(DEGREES(ASIN(((SIN(RADIANS(M6695)))*$C$26)/(SQRT((((SIN(RADIANS(M6695)))*$C$26)^2)+(($C$22-$C$25-(((SIN(RADIANS(90-M6695)))*$C$26))-$C$23)^2))))))),"")</f>
        <v/>
      </c>
      <c r="P6695" t="e">
        <f>N6695</f>
        <v>#VALUE!</v>
      </c>
      <c r="R6695">
        <v>0</v>
      </c>
    </row>
    <row r="6696" spans="12:19" x14ac:dyDescent="0.25">
      <c r="L6696" t="str">
        <f t="shared" si="368"/>
        <v/>
      </c>
      <c r="M6696" t="str">
        <f t="shared" si="369"/>
        <v/>
      </c>
      <c r="N6696" t="e">
        <f>SIN(RADIANS(M6695))</f>
        <v>#VALUE!</v>
      </c>
      <c r="O6696" t="e">
        <f>SIN(RADIANS(DEGREES(ASIN(((SIN(RADIANS(M6695)))*$C$26)/(SQRT((((SIN(RADIANS(M6695)))*$C$26)^2)+(($C$22-$C$25-(((SIN(RADIANS(90-M6695)))*$C$26))-$C$23)^2)))))))</f>
        <v>#VALUE!</v>
      </c>
      <c r="P6696" t="e">
        <f>N6696</f>
        <v>#VALUE!</v>
      </c>
      <c r="R6696">
        <f>$C$6</f>
        <v>1333.5</v>
      </c>
    </row>
    <row r="6697" spans="12:19" x14ac:dyDescent="0.25">
      <c r="L6697" t="str">
        <f t="shared" si="368"/>
        <v/>
      </c>
      <c r="M6697" t="str">
        <f t="shared" si="369"/>
        <v/>
      </c>
      <c r="N6697">
        <v>0</v>
      </c>
      <c r="O6697" t="e">
        <f>$C$23*O6696</f>
        <v>#VALUE!</v>
      </c>
      <c r="P6697" t="e">
        <f>$C$22*P6696</f>
        <v>#VALUE!</v>
      </c>
      <c r="R6697">
        <f>$C$20*$C$6</f>
        <v>25325.832000000002</v>
      </c>
    </row>
    <row r="6698" spans="12:19" x14ac:dyDescent="0.25">
      <c r="L6698" t="str">
        <f t="shared" si="368"/>
        <v/>
      </c>
      <c r="M6698" t="str">
        <f t="shared" si="369"/>
        <v/>
      </c>
    </row>
    <row r="6699" spans="12:19" x14ac:dyDescent="0.25">
      <c r="L6699" t="str">
        <f t="shared" si="368"/>
        <v/>
      </c>
      <c r="M6699" t="str">
        <f t="shared" si="369"/>
        <v/>
      </c>
      <c r="N6699" t="e">
        <f t="array" ref="N6699:P6701">MINVERSE(N6695:P6697)</f>
        <v>#VALUE!</v>
      </c>
      <c r="O6699" t="e">
        <v>#VALUE!</v>
      </c>
      <c r="P6699" t="e">
        <v>#VALUE!</v>
      </c>
      <c r="R6699" t="e">
        <f t="array" ref="R6699:R6701">MMULT(N6699:P6701,R6695:R6697)</f>
        <v>#VALUE!</v>
      </c>
      <c r="S6699" t="s">
        <v>35</v>
      </c>
    </row>
    <row r="6700" spans="12:19" x14ac:dyDescent="0.25">
      <c r="L6700" t="str">
        <f t="shared" si="368"/>
        <v/>
      </c>
      <c r="M6700" t="str">
        <f t="shared" si="369"/>
        <v/>
      </c>
      <c r="N6700" t="e">
        <v>#VALUE!</v>
      </c>
      <c r="O6700" t="e">
        <v>#VALUE!</v>
      </c>
      <c r="P6700" t="e">
        <v>#VALUE!</v>
      </c>
      <c r="R6700" t="e">
        <v>#VALUE!</v>
      </c>
      <c r="S6700" t="s">
        <v>35</v>
      </c>
    </row>
    <row r="6701" spans="12:19" x14ac:dyDescent="0.25">
      <c r="L6701" t="str">
        <f t="shared" si="368"/>
        <v/>
      </c>
      <c r="M6701" t="str">
        <f t="shared" si="369"/>
        <v/>
      </c>
      <c r="N6701" t="e">
        <v>#VALUE!</v>
      </c>
      <c r="O6701" t="e">
        <v>#VALUE!</v>
      </c>
      <c r="P6701" t="e">
        <v>#VALUE!</v>
      </c>
      <c r="R6701" t="e">
        <v>#VALUE!</v>
      </c>
      <c r="S6701" t="s">
        <v>35</v>
      </c>
    </row>
    <row r="6702" spans="12:19" x14ac:dyDescent="0.25">
      <c r="L6702" t="str">
        <f t="shared" si="368"/>
        <v/>
      </c>
      <c r="M6702" t="str">
        <f t="shared" si="369"/>
        <v/>
      </c>
    </row>
    <row r="6703" spans="12:19" x14ac:dyDescent="0.25">
      <c r="L6703" t="str">
        <f t="shared" si="368"/>
        <v/>
      </c>
      <c r="M6703" t="str">
        <f t="shared" si="369"/>
        <v/>
      </c>
    </row>
    <row r="6704" spans="12:19" x14ac:dyDescent="0.25">
      <c r="L6704" t="str">
        <f t="shared" si="368"/>
        <v/>
      </c>
      <c r="M6704" t="str">
        <f t="shared" si="369"/>
        <v/>
      </c>
      <c r="N6704" t="s">
        <v>32</v>
      </c>
      <c r="O6704" t="s">
        <v>33</v>
      </c>
      <c r="P6704" t="s">
        <v>34</v>
      </c>
    </row>
    <row r="6705" spans="12:19" x14ac:dyDescent="0.25">
      <c r="L6705" t="str">
        <f t="shared" si="368"/>
        <v/>
      </c>
      <c r="M6705" t="str">
        <f t="shared" si="369"/>
        <v/>
      </c>
      <c r="N6705" t="e">
        <f>COS(RADIANS(M6705))</f>
        <v>#VALUE!</v>
      </c>
      <c r="O6705" t="str">
        <f>IFERROR(-COS(RADIANS(DEGREES(ASIN(((SIN(RADIANS(M6705)))*$C$26)/(SQRT((((SIN(RADIANS(M6705)))*$C$26)^2)+(($C$22-$C$25-(((SIN(RADIANS(90-M6705)))*$C$26))-$C$23)^2))))))),"")</f>
        <v/>
      </c>
      <c r="P6705" t="e">
        <f>N6705</f>
        <v>#VALUE!</v>
      </c>
      <c r="R6705">
        <v>0</v>
      </c>
    </row>
    <row r="6706" spans="12:19" x14ac:dyDescent="0.25">
      <c r="L6706" t="str">
        <f t="shared" si="368"/>
        <v/>
      </c>
      <c r="M6706" t="str">
        <f t="shared" si="369"/>
        <v/>
      </c>
      <c r="N6706" t="e">
        <f>SIN(RADIANS(M6705))</f>
        <v>#VALUE!</v>
      </c>
      <c r="O6706" t="e">
        <f>SIN(RADIANS(DEGREES(ASIN(((SIN(RADIANS(M6705)))*$C$26)/(SQRT((((SIN(RADIANS(M6705)))*$C$26)^2)+(($C$22-$C$25-(((SIN(RADIANS(90-M6705)))*$C$26))-$C$23)^2)))))))</f>
        <v>#VALUE!</v>
      </c>
      <c r="P6706" t="e">
        <f>N6706</f>
        <v>#VALUE!</v>
      </c>
      <c r="R6706">
        <f>$C$6</f>
        <v>1333.5</v>
      </c>
    </row>
    <row r="6707" spans="12:19" x14ac:dyDescent="0.25">
      <c r="L6707" t="str">
        <f t="shared" si="368"/>
        <v/>
      </c>
      <c r="M6707" t="str">
        <f t="shared" si="369"/>
        <v/>
      </c>
      <c r="N6707">
        <v>0</v>
      </c>
      <c r="O6707" t="e">
        <f>$C$23*O6706</f>
        <v>#VALUE!</v>
      </c>
      <c r="P6707" t="e">
        <f>$C$22*P6706</f>
        <v>#VALUE!</v>
      </c>
      <c r="R6707">
        <f>$C$20*$C$6</f>
        <v>25325.832000000002</v>
      </c>
    </row>
    <row r="6708" spans="12:19" x14ac:dyDescent="0.25">
      <c r="L6708" t="str">
        <f t="shared" si="368"/>
        <v/>
      </c>
      <c r="M6708" t="str">
        <f t="shared" si="369"/>
        <v/>
      </c>
    </row>
    <row r="6709" spans="12:19" x14ac:dyDescent="0.25">
      <c r="L6709" t="str">
        <f t="shared" si="368"/>
        <v/>
      </c>
      <c r="M6709" t="str">
        <f t="shared" si="369"/>
        <v/>
      </c>
      <c r="N6709" t="e">
        <f t="array" ref="N6709:P6711">MINVERSE(N6705:P6707)</f>
        <v>#VALUE!</v>
      </c>
      <c r="O6709" t="e">
        <v>#VALUE!</v>
      </c>
      <c r="P6709" t="e">
        <v>#VALUE!</v>
      </c>
      <c r="R6709" t="e">
        <f t="array" ref="R6709:R6711">MMULT(N6709:P6711,R6705:R6707)</f>
        <v>#VALUE!</v>
      </c>
      <c r="S6709" t="s">
        <v>35</v>
      </c>
    </row>
    <row r="6710" spans="12:19" x14ac:dyDescent="0.25">
      <c r="L6710" t="str">
        <f t="shared" si="368"/>
        <v/>
      </c>
      <c r="M6710" t="str">
        <f t="shared" si="369"/>
        <v/>
      </c>
      <c r="N6710" t="e">
        <v>#VALUE!</v>
      </c>
      <c r="O6710" t="e">
        <v>#VALUE!</v>
      </c>
      <c r="P6710" t="e">
        <v>#VALUE!</v>
      </c>
      <c r="R6710" t="e">
        <v>#VALUE!</v>
      </c>
      <c r="S6710" t="s">
        <v>35</v>
      </c>
    </row>
    <row r="6711" spans="12:19" x14ac:dyDescent="0.25">
      <c r="L6711" t="str">
        <f t="shared" si="368"/>
        <v/>
      </c>
      <c r="M6711" t="str">
        <f t="shared" si="369"/>
        <v/>
      </c>
      <c r="N6711" t="e">
        <v>#VALUE!</v>
      </c>
      <c r="O6711" t="e">
        <v>#VALUE!</v>
      </c>
      <c r="P6711" t="e">
        <v>#VALUE!</v>
      </c>
      <c r="R6711" t="e">
        <v>#VALUE!</v>
      </c>
      <c r="S6711" t="s">
        <v>35</v>
      </c>
    </row>
    <row r="6712" spans="12:19" x14ac:dyDescent="0.25">
      <c r="L6712" t="str">
        <f t="shared" si="368"/>
        <v/>
      </c>
      <c r="M6712" t="str">
        <f t="shared" si="369"/>
        <v/>
      </c>
    </row>
    <row r="6713" spans="12:19" x14ac:dyDescent="0.25">
      <c r="L6713" t="str">
        <f t="shared" si="368"/>
        <v/>
      </c>
      <c r="M6713" t="str">
        <f t="shared" si="369"/>
        <v/>
      </c>
    </row>
    <row r="6714" spans="12:19" x14ac:dyDescent="0.25">
      <c r="L6714" t="str">
        <f t="shared" si="368"/>
        <v/>
      </c>
      <c r="M6714" t="str">
        <f t="shared" si="369"/>
        <v/>
      </c>
      <c r="N6714" t="s">
        <v>32</v>
      </c>
      <c r="O6714" t="s">
        <v>33</v>
      </c>
      <c r="P6714" t="s">
        <v>34</v>
      </c>
    </row>
    <row r="6715" spans="12:19" x14ac:dyDescent="0.25">
      <c r="L6715" t="str">
        <f t="shared" si="368"/>
        <v/>
      </c>
      <c r="M6715" t="str">
        <f t="shared" si="369"/>
        <v/>
      </c>
      <c r="N6715" t="e">
        <f>COS(RADIANS(M6715))</f>
        <v>#VALUE!</v>
      </c>
      <c r="O6715" t="str">
        <f>IFERROR(-COS(RADIANS(DEGREES(ASIN(((SIN(RADIANS(M6715)))*$C$26)/(SQRT((((SIN(RADIANS(M6715)))*$C$26)^2)+(($C$22-$C$25-(((SIN(RADIANS(90-M6715)))*$C$26))-$C$23)^2))))))),"")</f>
        <v/>
      </c>
      <c r="P6715" t="e">
        <f>N6715</f>
        <v>#VALUE!</v>
      </c>
      <c r="R6715">
        <v>0</v>
      </c>
    </row>
    <row r="6716" spans="12:19" x14ac:dyDescent="0.25">
      <c r="L6716" t="str">
        <f t="shared" si="368"/>
        <v/>
      </c>
      <c r="M6716" t="str">
        <f t="shared" si="369"/>
        <v/>
      </c>
      <c r="N6716" t="e">
        <f>SIN(RADIANS(M6715))</f>
        <v>#VALUE!</v>
      </c>
      <c r="O6716" t="e">
        <f>SIN(RADIANS(DEGREES(ASIN(((SIN(RADIANS(M6715)))*$C$26)/(SQRT((((SIN(RADIANS(M6715)))*$C$26)^2)+(($C$22-$C$25-(((SIN(RADIANS(90-M6715)))*$C$26))-$C$23)^2)))))))</f>
        <v>#VALUE!</v>
      </c>
      <c r="P6716" t="e">
        <f>N6716</f>
        <v>#VALUE!</v>
      </c>
      <c r="R6716">
        <f>$C$6</f>
        <v>1333.5</v>
      </c>
    </row>
    <row r="6717" spans="12:19" x14ac:dyDescent="0.25">
      <c r="L6717" t="str">
        <f t="shared" si="368"/>
        <v/>
      </c>
      <c r="M6717" t="str">
        <f t="shared" si="369"/>
        <v/>
      </c>
      <c r="N6717">
        <v>0</v>
      </c>
      <c r="O6717" t="e">
        <f>$C$23*O6716</f>
        <v>#VALUE!</v>
      </c>
      <c r="P6717" t="e">
        <f>$C$22*P6716</f>
        <v>#VALUE!</v>
      </c>
      <c r="R6717">
        <f>$C$20*$C$6</f>
        <v>25325.832000000002</v>
      </c>
    </row>
    <row r="6718" spans="12:19" x14ac:dyDescent="0.25">
      <c r="L6718" t="str">
        <f t="shared" si="368"/>
        <v/>
      </c>
      <c r="M6718" t="str">
        <f t="shared" si="369"/>
        <v/>
      </c>
    </row>
    <row r="6719" spans="12:19" x14ac:dyDescent="0.25">
      <c r="L6719" t="str">
        <f t="shared" si="368"/>
        <v/>
      </c>
      <c r="M6719" t="str">
        <f t="shared" si="369"/>
        <v/>
      </c>
      <c r="N6719" t="e">
        <f t="array" ref="N6719:P6721">MINVERSE(N6715:P6717)</f>
        <v>#VALUE!</v>
      </c>
      <c r="O6719" t="e">
        <v>#VALUE!</v>
      </c>
      <c r="P6719" t="e">
        <v>#VALUE!</v>
      </c>
      <c r="R6719" t="e">
        <f t="array" ref="R6719:R6721">MMULT(N6719:P6721,R6715:R6717)</f>
        <v>#VALUE!</v>
      </c>
      <c r="S6719" t="s">
        <v>35</v>
      </c>
    </row>
    <row r="6720" spans="12:19" x14ac:dyDescent="0.25">
      <c r="L6720" t="str">
        <f t="shared" si="368"/>
        <v/>
      </c>
      <c r="M6720" t="str">
        <f t="shared" si="369"/>
        <v/>
      </c>
      <c r="N6720" t="e">
        <v>#VALUE!</v>
      </c>
      <c r="O6720" t="e">
        <v>#VALUE!</v>
      </c>
      <c r="P6720" t="e">
        <v>#VALUE!</v>
      </c>
      <c r="R6720" t="e">
        <v>#VALUE!</v>
      </c>
      <c r="S6720" t="s">
        <v>35</v>
      </c>
    </row>
    <row r="6721" spans="12:19" x14ac:dyDescent="0.25">
      <c r="L6721" t="str">
        <f t="shared" si="368"/>
        <v/>
      </c>
      <c r="M6721" t="str">
        <f t="shared" si="369"/>
        <v/>
      </c>
      <c r="N6721" t="e">
        <v>#VALUE!</v>
      </c>
      <c r="O6721" t="e">
        <v>#VALUE!</v>
      </c>
      <c r="P6721" t="e">
        <v>#VALUE!</v>
      </c>
      <c r="R6721" t="e">
        <v>#VALUE!</v>
      </c>
      <c r="S6721" t="s">
        <v>35</v>
      </c>
    </row>
    <row r="6722" spans="12:19" x14ac:dyDescent="0.25">
      <c r="L6722" t="str">
        <f t="shared" si="368"/>
        <v/>
      </c>
      <c r="M6722" t="str">
        <f t="shared" si="369"/>
        <v/>
      </c>
    </row>
    <row r="6723" spans="12:19" x14ac:dyDescent="0.25">
      <c r="L6723" t="str">
        <f t="shared" si="368"/>
        <v/>
      </c>
      <c r="M6723" t="str">
        <f t="shared" si="369"/>
        <v/>
      </c>
    </row>
    <row r="6724" spans="12:19" x14ac:dyDescent="0.25">
      <c r="L6724" t="str">
        <f t="shared" si="368"/>
        <v/>
      </c>
      <c r="M6724" t="str">
        <f t="shared" si="369"/>
        <v/>
      </c>
      <c r="N6724" t="s">
        <v>32</v>
      </c>
      <c r="O6724" t="s">
        <v>33</v>
      </c>
      <c r="P6724" t="s">
        <v>34</v>
      </c>
    </row>
    <row r="6725" spans="12:19" x14ac:dyDescent="0.25">
      <c r="L6725" t="str">
        <f t="shared" si="368"/>
        <v/>
      </c>
      <c r="M6725" t="str">
        <f t="shared" si="369"/>
        <v/>
      </c>
      <c r="N6725" t="e">
        <f>COS(RADIANS(M6725))</f>
        <v>#VALUE!</v>
      </c>
      <c r="O6725" t="str">
        <f>IFERROR(-COS(RADIANS(DEGREES(ASIN(((SIN(RADIANS(M6725)))*$C$26)/(SQRT((((SIN(RADIANS(M6725)))*$C$26)^2)+(($C$22-$C$25-(((SIN(RADIANS(90-M6725)))*$C$26))-$C$23)^2))))))),"")</f>
        <v/>
      </c>
      <c r="P6725" t="e">
        <f>N6725</f>
        <v>#VALUE!</v>
      </c>
      <c r="R6725">
        <v>0</v>
      </c>
    </row>
    <row r="6726" spans="12:19" x14ac:dyDescent="0.25">
      <c r="L6726" t="str">
        <f t="shared" si="368"/>
        <v/>
      </c>
      <c r="M6726" t="str">
        <f t="shared" si="369"/>
        <v/>
      </c>
      <c r="N6726" t="e">
        <f>SIN(RADIANS(M6725))</f>
        <v>#VALUE!</v>
      </c>
      <c r="O6726" t="e">
        <f>SIN(RADIANS(DEGREES(ASIN(((SIN(RADIANS(M6725)))*$C$26)/(SQRT((((SIN(RADIANS(M6725)))*$C$26)^2)+(($C$22-$C$25-(((SIN(RADIANS(90-M6725)))*$C$26))-$C$23)^2)))))))</f>
        <v>#VALUE!</v>
      </c>
      <c r="P6726" t="e">
        <f>N6726</f>
        <v>#VALUE!</v>
      </c>
      <c r="R6726">
        <f>$C$6</f>
        <v>1333.5</v>
      </c>
    </row>
    <row r="6727" spans="12:19" x14ac:dyDescent="0.25">
      <c r="L6727" t="str">
        <f t="shared" si="368"/>
        <v/>
      </c>
      <c r="M6727" t="str">
        <f t="shared" si="369"/>
        <v/>
      </c>
      <c r="N6727">
        <v>0</v>
      </c>
      <c r="O6727" t="e">
        <f>$C$23*O6726</f>
        <v>#VALUE!</v>
      </c>
      <c r="P6727" t="e">
        <f>$C$22*P6726</f>
        <v>#VALUE!</v>
      </c>
      <c r="R6727">
        <f>$C$20*$C$6</f>
        <v>25325.832000000002</v>
      </c>
    </row>
    <row r="6728" spans="12:19" x14ac:dyDescent="0.25">
      <c r="L6728" t="str">
        <f t="shared" si="368"/>
        <v/>
      </c>
      <c r="M6728" t="str">
        <f t="shared" si="369"/>
        <v/>
      </c>
    </row>
    <row r="6729" spans="12:19" x14ac:dyDescent="0.25">
      <c r="L6729" t="str">
        <f t="shared" si="368"/>
        <v/>
      </c>
      <c r="M6729" t="str">
        <f t="shared" si="369"/>
        <v/>
      </c>
      <c r="N6729" t="e">
        <f t="array" ref="N6729:P6731">MINVERSE(N6725:P6727)</f>
        <v>#VALUE!</v>
      </c>
      <c r="O6729" t="e">
        <v>#VALUE!</v>
      </c>
      <c r="P6729" t="e">
        <v>#VALUE!</v>
      </c>
      <c r="R6729" t="e">
        <f t="array" ref="R6729:R6731">MMULT(N6729:P6731,R6725:R6727)</f>
        <v>#VALUE!</v>
      </c>
      <c r="S6729" t="s">
        <v>35</v>
      </c>
    </row>
    <row r="6730" spans="12:19" x14ac:dyDescent="0.25">
      <c r="L6730" t="str">
        <f t="shared" si="368"/>
        <v/>
      </c>
      <c r="M6730" t="str">
        <f t="shared" si="369"/>
        <v/>
      </c>
      <c r="N6730" t="e">
        <v>#VALUE!</v>
      </c>
      <c r="O6730" t="e">
        <v>#VALUE!</v>
      </c>
      <c r="P6730" t="e">
        <v>#VALUE!</v>
      </c>
      <c r="R6730" t="e">
        <v>#VALUE!</v>
      </c>
      <c r="S6730" t="s">
        <v>35</v>
      </c>
    </row>
    <row r="6731" spans="12:19" x14ac:dyDescent="0.25">
      <c r="L6731" t="str">
        <f t="shared" si="368"/>
        <v/>
      </c>
      <c r="M6731" t="str">
        <f t="shared" si="369"/>
        <v/>
      </c>
      <c r="N6731" t="e">
        <v>#VALUE!</v>
      </c>
      <c r="O6731" t="e">
        <v>#VALUE!</v>
      </c>
      <c r="P6731" t="e">
        <v>#VALUE!</v>
      </c>
      <c r="R6731" t="e">
        <v>#VALUE!</v>
      </c>
      <c r="S6731" t="s">
        <v>35</v>
      </c>
    </row>
    <row r="6732" spans="12:19" x14ac:dyDescent="0.25">
      <c r="L6732" t="str">
        <f t="shared" ref="L6732:L6795" si="370">IF(M6732="","",L6722+1)</f>
        <v/>
      </c>
      <c r="M6732" t="str">
        <f t="shared" si="369"/>
        <v/>
      </c>
    </row>
    <row r="6733" spans="12:19" x14ac:dyDescent="0.25">
      <c r="L6733" t="str">
        <f t="shared" si="370"/>
        <v/>
      </c>
      <c r="M6733" t="str">
        <f t="shared" si="369"/>
        <v/>
      </c>
    </row>
    <row r="6734" spans="12:19" x14ac:dyDescent="0.25">
      <c r="L6734" t="str">
        <f t="shared" si="370"/>
        <v/>
      </c>
      <c r="M6734" t="str">
        <f t="shared" si="369"/>
        <v/>
      </c>
      <c r="N6734" t="s">
        <v>32</v>
      </c>
      <c r="O6734" t="s">
        <v>33</v>
      </c>
      <c r="P6734" t="s">
        <v>34</v>
      </c>
    </row>
    <row r="6735" spans="12:19" x14ac:dyDescent="0.25">
      <c r="L6735" t="str">
        <f t="shared" si="370"/>
        <v/>
      </c>
      <c r="M6735" t="str">
        <f t="shared" si="369"/>
        <v/>
      </c>
      <c r="N6735" t="e">
        <f>COS(RADIANS(M6735))</f>
        <v>#VALUE!</v>
      </c>
      <c r="O6735" t="str">
        <f>IFERROR(-COS(RADIANS(DEGREES(ASIN(((SIN(RADIANS(M6735)))*$C$26)/(SQRT((((SIN(RADIANS(M6735)))*$C$26)^2)+(($C$22-$C$25-(((SIN(RADIANS(90-M6735)))*$C$26))-$C$23)^2))))))),"")</f>
        <v/>
      </c>
      <c r="P6735" t="e">
        <f>N6735</f>
        <v>#VALUE!</v>
      </c>
      <c r="R6735">
        <v>0</v>
      </c>
    </row>
    <row r="6736" spans="12:19" x14ac:dyDescent="0.25">
      <c r="L6736" t="str">
        <f t="shared" si="370"/>
        <v/>
      </c>
      <c r="M6736" t="str">
        <f t="shared" si="369"/>
        <v/>
      </c>
      <c r="N6736" t="e">
        <f>SIN(RADIANS(M6735))</f>
        <v>#VALUE!</v>
      </c>
      <c r="O6736" t="e">
        <f>SIN(RADIANS(DEGREES(ASIN(((SIN(RADIANS(M6735)))*$C$26)/(SQRT((((SIN(RADIANS(M6735)))*$C$26)^2)+(($C$22-$C$25-(((SIN(RADIANS(90-M6735)))*$C$26))-$C$23)^2)))))))</f>
        <v>#VALUE!</v>
      </c>
      <c r="P6736" t="e">
        <f>N6736</f>
        <v>#VALUE!</v>
      </c>
      <c r="R6736">
        <f>$C$6</f>
        <v>1333.5</v>
      </c>
    </row>
    <row r="6737" spans="12:19" x14ac:dyDescent="0.25">
      <c r="L6737" t="str">
        <f t="shared" si="370"/>
        <v/>
      </c>
      <c r="M6737" t="str">
        <f t="shared" si="369"/>
        <v/>
      </c>
      <c r="N6737">
        <v>0</v>
      </c>
      <c r="O6737" t="e">
        <f>$C$23*O6736</f>
        <v>#VALUE!</v>
      </c>
      <c r="P6737" t="e">
        <f>$C$22*P6736</f>
        <v>#VALUE!</v>
      </c>
      <c r="R6737">
        <f>$C$20*$C$6</f>
        <v>25325.832000000002</v>
      </c>
    </row>
    <row r="6738" spans="12:19" x14ac:dyDescent="0.25">
      <c r="L6738" t="str">
        <f t="shared" si="370"/>
        <v/>
      </c>
      <c r="M6738" t="str">
        <f t="shared" si="369"/>
        <v/>
      </c>
    </row>
    <row r="6739" spans="12:19" x14ac:dyDescent="0.25">
      <c r="L6739" t="str">
        <f t="shared" si="370"/>
        <v/>
      </c>
      <c r="M6739" t="str">
        <f t="shared" si="369"/>
        <v/>
      </c>
      <c r="N6739" t="e">
        <f t="array" ref="N6739:P6741">MINVERSE(N6735:P6737)</f>
        <v>#VALUE!</v>
      </c>
      <c r="O6739" t="e">
        <v>#VALUE!</v>
      </c>
      <c r="P6739" t="e">
        <v>#VALUE!</v>
      </c>
      <c r="R6739" t="e">
        <f t="array" ref="R6739:R6741">MMULT(N6739:P6741,R6735:R6737)</f>
        <v>#VALUE!</v>
      </c>
      <c r="S6739" t="s">
        <v>35</v>
      </c>
    </row>
    <row r="6740" spans="12:19" x14ac:dyDescent="0.25">
      <c r="L6740" t="str">
        <f t="shared" si="370"/>
        <v/>
      </c>
      <c r="M6740" t="str">
        <f t="shared" si="369"/>
        <v/>
      </c>
      <c r="N6740" t="e">
        <v>#VALUE!</v>
      </c>
      <c r="O6740" t="e">
        <v>#VALUE!</v>
      </c>
      <c r="P6740" t="e">
        <v>#VALUE!</v>
      </c>
      <c r="R6740" t="e">
        <v>#VALUE!</v>
      </c>
      <c r="S6740" t="s">
        <v>35</v>
      </c>
    </row>
    <row r="6741" spans="12:19" x14ac:dyDescent="0.25">
      <c r="L6741" t="str">
        <f t="shared" si="370"/>
        <v/>
      </c>
      <c r="M6741" t="str">
        <f t="shared" si="369"/>
        <v/>
      </c>
      <c r="N6741" t="e">
        <v>#VALUE!</v>
      </c>
      <c r="O6741" t="e">
        <v>#VALUE!</v>
      </c>
      <c r="P6741" t="e">
        <v>#VALUE!</v>
      </c>
      <c r="R6741" t="e">
        <v>#VALUE!</v>
      </c>
      <c r="S6741" t="s">
        <v>35</v>
      </c>
    </row>
    <row r="6742" spans="12:19" x14ac:dyDescent="0.25">
      <c r="L6742" t="str">
        <f t="shared" si="370"/>
        <v/>
      </c>
      <c r="M6742" t="str">
        <f t="shared" si="369"/>
        <v/>
      </c>
    </row>
    <row r="6743" spans="12:19" x14ac:dyDescent="0.25">
      <c r="L6743" t="str">
        <f t="shared" si="370"/>
        <v/>
      </c>
      <c r="M6743" t="str">
        <f t="shared" si="369"/>
        <v/>
      </c>
    </row>
    <row r="6744" spans="12:19" x14ac:dyDescent="0.25">
      <c r="L6744" t="str">
        <f t="shared" si="370"/>
        <v/>
      </c>
      <c r="M6744" t="str">
        <f t="shared" si="369"/>
        <v/>
      </c>
      <c r="N6744" t="s">
        <v>32</v>
      </c>
      <c r="O6744" t="s">
        <v>33</v>
      </c>
      <c r="P6744" t="s">
        <v>34</v>
      </c>
    </row>
    <row r="6745" spans="12:19" x14ac:dyDescent="0.25">
      <c r="L6745" t="str">
        <f t="shared" si="370"/>
        <v/>
      </c>
      <c r="M6745" t="str">
        <f t="shared" si="369"/>
        <v/>
      </c>
      <c r="N6745" t="e">
        <f>COS(RADIANS(M6745))</f>
        <v>#VALUE!</v>
      </c>
      <c r="O6745" t="str">
        <f>IFERROR(-COS(RADIANS(DEGREES(ASIN(((SIN(RADIANS(M6745)))*$C$26)/(SQRT((((SIN(RADIANS(M6745)))*$C$26)^2)+(($C$22-$C$25-(((SIN(RADIANS(90-M6745)))*$C$26))-$C$23)^2))))))),"")</f>
        <v/>
      </c>
      <c r="P6745" t="e">
        <f>N6745</f>
        <v>#VALUE!</v>
      </c>
      <c r="R6745">
        <v>0</v>
      </c>
    </row>
    <row r="6746" spans="12:19" x14ac:dyDescent="0.25">
      <c r="L6746" t="str">
        <f t="shared" si="370"/>
        <v/>
      </c>
      <c r="M6746" t="str">
        <f t="shared" si="369"/>
        <v/>
      </c>
      <c r="N6746" t="e">
        <f>SIN(RADIANS(M6745))</f>
        <v>#VALUE!</v>
      </c>
      <c r="O6746" t="e">
        <f>SIN(RADIANS(DEGREES(ASIN(((SIN(RADIANS(M6745)))*$C$26)/(SQRT((((SIN(RADIANS(M6745)))*$C$26)^2)+(($C$22-$C$25-(((SIN(RADIANS(90-M6745)))*$C$26))-$C$23)^2)))))))</f>
        <v>#VALUE!</v>
      </c>
      <c r="P6746" t="e">
        <f>N6746</f>
        <v>#VALUE!</v>
      </c>
      <c r="R6746">
        <f>$C$6</f>
        <v>1333.5</v>
      </c>
    </row>
    <row r="6747" spans="12:19" x14ac:dyDescent="0.25">
      <c r="L6747" t="str">
        <f t="shared" si="370"/>
        <v/>
      </c>
      <c r="M6747" t="str">
        <f t="shared" si="369"/>
        <v/>
      </c>
      <c r="N6747">
        <v>0</v>
      </c>
      <c r="O6747" t="e">
        <f>$C$23*O6746</f>
        <v>#VALUE!</v>
      </c>
      <c r="P6747" t="e">
        <f>$C$22*P6746</f>
        <v>#VALUE!</v>
      </c>
      <c r="R6747">
        <f>$C$20*$C$6</f>
        <v>25325.832000000002</v>
      </c>
    </row>
    <row r="6748" spans="12:19" x14ac:dyDescent="0.25">
      <c r="L6748" t="str">
        <f t="shared" si="370"/>
        <v/>
      </c>
      <c r="M6748" t="str">
        <f t="shared" si="369"/>
        <v/>
      </c>
    </row>
    <row r="6749" spans="12:19" x14ac:dyDescent="0.25">
      <c r="L6749" t="str">
        <f t="shared" si="370"/>
        <v/>
      </c>
      <c r="M6749" t="str">
        <f t="shared" si="369"/>
        <v/>
      </c>
      <c r="N6749" t="e">
        <f t="array" ref="N6749:P6751">MINVERSE(N6745:P6747)</f>
        <v>#VALUE!</v>
      </c>
      <c r="O6749" t="e">
        <v>#VALUE!</v>
      </c>
      <c r="P6749" t="e">
        <v>#VALUE!</v>
      </c>
      <c r="R6749" t="e">
        <f t="array" ref="R6749:R6751">MMULT(N6749:P6751,R6745:R6747)</f>
        <v>#VALUE!</v>
      </c>
      <c r="S6749" t="s">
        <v>35</v>
      </c>
    </row>
    <row r="6750" spans="12:19" x14ac:dyDescent="0.25">
      <c r="L6750" t="str">
        <f t="shared" si="370"/>
        <v/>
      </c>
      <c r="M6750" t="str">
        <f t="shared" si="369"/>
        <v/>
      </c>
      <c r="N6750" t="e">
        <v>#VALUE!</v>
      </c>
      <c r="O6750" t="e">
        <v>#VALUE!</v>
      </c>
      <c r="P6750" t="e">
        <v>#VALUE!</v>
      </c>
      <c r="R6750" t="e">
        <v>#VALUE!</v>
      </c>
      <c r="S6750" t="s">
        <v>35</v>
      </c>
    </row>
    <row r="6751" spans="12:19" x14ac:dyDescent="0.25">
      <c r="L6751" t="str">
        <f t="shared" si="370"/>
        <v/>
      </c>
      <c r="M6751" t="str">
        <f t="shared" si="369"/>
        <v/>
      </c>
      <c r="N6751" t="e">
        <v>#VALUE!</v>
      </c>
      <c r="O6751" t="e">
        <v>#VALUE!</v>
      </c>
      <c r="P6751" t="e">
        <v>#VALUE!</v>
      </c>
      <c r="R6751" t="e">
        <v>#VALUE!</v>
      </c>
      <c r="S6751" t="s">
        <v>35</v>
      </c>
    </row>
    <row r="6752" spans="12:19" x14ac:dyDescent="0.25">
      <c r="L6752" t="str">
        <f t="shared" si="370"/>
        <v/>
      </c>
      <c r="M6752" t="str">
        <f t="shared" si="369"/>
        <v/>
      </c>
    </row>
    <row r="6753" spans="12:19" x14ac:dyDescent="0.25">
      <c r="L6753" t="str">
        <f t="shared" si="370"/>
        <v/>
      </c>
      <c r="M6753" t="str">
        <f t="shared" si="369"/>
        <v/>
      </c>
    </row>
    <row r="6754" spans="12:19" x14ac:dyDescent="0.25">
      <c r="L6754" t="str">
        <f t="shared" si="370"/>
        <v/>
      </c>
      <c r="M6754" t="str">
        <f t="shared" si="369"/>
        <v/>
      </c>
      <c r="N6754" t="s">
        <v>32</v>
      </c>
      <c r="O6754" t="s">
        <v>33</v>
      </c>
      <c r="P6754" t="s">
        <v>34</v>
      </c>
    </row>
    <row r="6755" spans="12:19" x14ac:dyDescent="0.25">
      <c r="L6755" t="str">
        <f t="shared" si="370"/>
        <v/>
      </c>
      <c r="M6755" t="str">
        <f t="shared" ref="M6755:M6818" si="371">IF(M6745="","",IF(((M6745+$O$61)&gt;=$O$49+($O$61/2)),"",(M6745+$O$61)))</f>
        <v/>
      </c>
      <c r="N6755" t="e">
        <f>COS(RADIANS(M6755))</f>
        <v>#VALUE!</v>
      </c>
      <c r="O6755" t="str">
        <f>IFERROR(-COS(RADIANS(DEGREES(ASIN(((SIN(RADIANS(M6755)))*$C$26)/(SQRT((((SIN(RADIANS(M6755)))*$C$26)^2)+(($C$22-$C$25-(((SIN(RADIANS(90-M6755)))*$C$26))-$C$23)^2))))))),"")</f>
        <v/>
      </c>
      <c r="P6755" t="e">
        <f>N6755</f>
        <v>#VALUE!</v>
      </c>
      <c r="R6755">
        <v>0</v>
      </c>
    </row>
    <row r="6756" spans="12:19" x14ac:dyDescent="0.25">
      <c r="L6756" t="str">
        <f t="shared" si="370"/>
        <v/>
      </c>
      <c r="M6756" t="str">
        <f t="shared" si="371"/>
        <v/>
      </c>
      <c r="N6756" t="e">
        <f>SIN(RADIANS(M6755))</f>
        <v>#VALUE!</v>
      </c>
      <c r="O6756" t="e">
        <f>SIN(RADIANS(DEGREES(ASIN(((SIN(RADIANS(M6755)))*$C$26)/(SQRT((((SIN(RADIANS(M6755)))*$C$26)^2)+(($C$22-$C$25-(((SIN(RADIANS(90-M6755)))*$C$26))-$C$23)^2)))))))</f>
        <v>#VALUE!</v>
      </c>
      <c r="P6756" t="e">
        <f>N6756</f>
        <v>#VALUE!</v>
      </c>
      <c r="R6756">
        <f>$C$6</f>
        <v>1333.5</v>
      </c>
    </row>
    <row r="6757" spans="12:19" x14ac:dyDescent="0.25">
      <c r="L6757" t="str">
        <f t="shared" si="370"/>
        <v/>
      </c>
      <c r="M6757" t="str">
        <f t="shared" si="371"/>
        <v/>
      </c>
      <c r="N6757">
        <v>0</v>
      </c>
      <c r="O6757" t="e">
        <f>$C$23*O6756</f>
        <v>#VALUE!</v>
      </c>
      <c r="P6757" t="e">
        <f>$C$22*P6756</f>
        <v>#VALUE!</v>
      </c>
      <c r="R6757">
        <f>$C$20*$C$6</f>
        <v>25325.832000000002</v>
      </c>
    </row>
    <row r="6758" spans="12:19" x14ac:dyDescent="0.25">
      <c r="L6758" t="str">
        <f t="shared" si="370"/>
        <v/>
      </c>
      <c r="M6758" t="str">
        <f t="shared" si="371"/>
        <v/>
      </c>
    </row>
    <row r="6759" spans="12:19" x14ac:dyDescent="0.25">
      <c r="L6759" t="str">
        <f t="shared" si="370"/>
        <v/>
      </c>
      <c r="M6759" t="str">
        <f t="shared" si="371"/>
        <v/>
      </c>
      <c r="N6759" t="e">
        <f t="array" ref="N6759:P6761">MINVERSE(N6755:P6757)</f>
        <v>#VALUE!</v>
      </c>
      <c r="O6759" t="e">
        <v>#VALUE!</v>
      </c>
      <c r="P6759" t="e">
        <v>#VALUE!</v>
      </c>
      <c r="R6759" t="e">
        <f t="array" ref="R6759:R6761">MMULT(N6759:P6761,R6755:R6757)</f>
        <v>#VALUE!</v>
      </c>
      <c r="S6759" t="s">
        <v>35</v>
      </c>
    </row>
    <row r="6760" spans="12:19" x14ac:dyDescent="0.25">
      <c r="L6760" t="str">
        <f t="shared" si="370"/>
        <v/>
      </c>
      <c r="M6760" t="str">
        <f t="shared" si="371"/>
        <v/>
      </c>
      <c r="N6760" t="e">
        <v>#VALUE!</v>
      </c>
      <c r="O6760" t="e">
        <v>#VALUE!</v>
      </c>
      <c r="P6760" t="e">
        <v>#VALUE!</v>
      </c>
      <c r="R6760" t="e">
        <v>#VALUE!</v>
      </c>
      <c r="S6760" t="s">
        <v>35</v>
      </c>
    </row>
    <row r="6761" spans="12:19" x14ac:dyDescent="0.25">
      <c r="L6761" t="str">
        <f t="shared" si="370"/>
        <v/>
      </c>
      <c r="M6761" t="str">
        <f t="shared" si="371"/>
        <v/>
      </c>
      <c r="N6761" t="e">
        <v>#VALUE!</v>
      </c>
      <c r="O6761" t="e">
        <v>#VALUE!</v>
      </c>
      <c r="P6761" t="e">
        <v>#VALUE!</v>
      </c>
      <c r="R6761" t="e">
        <v>#VALUE!</v>
      </c>
      <c r="S6761" t="s">
        <v>35</v>
      </c>
    </row>
    <row r="6762" spans="12:19" x14ac:dyDescent="0.25">
      <c r="L6762" t="str">
        <f t="shared" si="370"/>
        <v/>
      </c>
      <c r="M6762" t="str">
        <f t="shared" si="371"/>
        <v/>
      </c>
    </row>
    <row r="6763" spans="12:19" x14ac:dyDescent="0.25">
      <c r="L6763" t="str">
        <f t="shared" si="370"/>
        <v/>
      </c>
      <c r="M6763" t="str">
        <f t="shared" si="371"/>
        <v/>
      </c>
    </row>
    <row r="6764" spans="12:19" x14ac:dyDescent="0.25">
      <c r="L6764" t="str">
        <f t="shared" si="370"/>
        <v/>
      </c>
      <c r="M6764" t="str">
        <f t="shared" si="371"/>
        <v/>
      </c>
      <c r="N6764" t="s">
        <v>32</v>
      </c>
      <c r="O6764" t="s">
        <v>33</v>
      </c>
      <c r="P6764" t="s">
        <v>34</v>
      </c>
    </row>
    <row r="6765" spans="12:19" x14ac:dyDescent="0.25">
      <c r="L6765" t="str">
        <f t="shared" si="370"/>
        <v/>
      </c>
      <c r="M6765" t="str">
        <f t="shared" si="371"/>
        <v/>
      </c>
      <c r="N6765" t="e">
        <f>COS(RADIANS(M6765))</f>
        <v>#VALUE!</v>
      </c>
      <c r="O6765" t="str">
        <f>IFERROR(-COS(RADIANS(DEGREES(ASIN(((SIN(RADIANS(M6765)))*$C$26)/(SQRT((((SIN(RADIANS(M6765)))*$C$26)^2)+(($C$22-$C$25-(((SIN(RADIANS(90-M6765)))*$C$26))-$C$23)^2))))))),"")</f>
        <v/>
      </c>
      <c r="P6765" t="e">
        <f>N6765</f>
        <v>#VALUE!</v>
      </c>
      <c r="R6765">
        <v>0</v>
      </c>
    </row>
    <row r="6766" spans="12:19" x14ac:dyDescent="0.25">
      <c r="L6766" t="str">
        <f t="shared" si="370"/>
        <v/>
      </c>
      <c r="M6766" t="str">
        <f t="shared" si="371"/>
        <v/>
      </c>
      <c r="N6766" t="e">
        <f>SIN(RADIANS(M6765))</f>
        <v>#VALUE!</v>
      </c>
      <c r="O6766" t="e">
        <f>SIN(RADIANS(DEGREES(ASIN(((SIN(RADIANS(M6765)))*$C$26)/(SQRT((((SIN(RADIANS(M6765)))*$C$26)^2)+(($C$22-$C$25-(((SIN(RADIANS(90-M6765)))*$C$26))-$C$23)^2)))))))</f>
        <v>#VALUE!</v>
      </c>
      <c r="P6766" t="e">
        <f>N6766</f>
        <v>#VALUE!</v>
      </c>
      <c r="R6766">
        <f>$C$6</f>
        <v>1333.5</v>
      </c>
    </row>
    <row r="6767" spans="12:19" x14ac:dyDescent="0.25">
      <c r="L6767" t="str">
        <f t="shared" si="370"/>
        <v/>
      </c>
      <c r="M6767" t="str">
        <f t="shared" si="371"/>
        <v/>
      </c>
      <c r="N6767">
        <v>0</v>
      </c>
      <c r="O6767" t="e">
        <f>$C$23*O6766</f>
        <v>#VALUE!</v>
      </c>
      <c r="P6767" t="e">
        <f>$C$22*P6766</f>
        <v>#VALUE!</v>
      </c>
      <c r="R6767">
        <f>$C$20*$C$6</f>
        <v>25325.832000000002</v>
      </c>
    </row>
    <row r="6768" spans="12:19" x14ac:dyDescent="0.25">
      <c r="L6768" t="str">
        <f t="shared" si="370"/>
        <v/>
      </c>
      <c r="M6768" t="str">
        <f t="shared" si="371"/>
        <v/>
      </c>
    </row>
    <row r="6769" spans="12:19" x14ac:dyDescent="0.25">
      <c r="L6769" t="str">
        <f t="shared" si="370"/>
        <v/>
      </c>
      <c r="M6769" t="str">
        <f t="shared" si="371"/>
        <v/>
      </c>
      <c r="N6769" t="e">
        <f t="array" ref="N6769:P6771">MINVERSE(N6765:P6767)</f>
        <v>#VALUE!</v>
      </c>
      <c r="O6769" t="e">
        <v>#VALUE!</v>
      </c>
      <c r="P6769" t="e">
        <v>#VALUE!</v>
      </c>
      <c r="R6769" t="e">
        <f t="array" ref="R6769:R6771">MMULT(N6769:P6771,R6765:R6767)</f>
        <v>#VALUE!</v>
      </c>
      <c r="S6769" t="s">
        <v>35</v>
      </c>
    </row>
    <row r="6770" spans="12:19" x14ac:dyDescent="0.25">
      <c r="L6770" t="str">
        <f t="shared" si="370"/>
        <v/>
      </c>
      <c r="M6770" t="str">
        <f t="shared" si="371"/>
        <v/>
      </c>
      <c r="N6770" t="e">
        <v>#VALUE!</v>
      </c>
      <c r="O6770" t="e">
        <v>#VALUE!</v>
      </c>
      <c r="P6770" t="e">
        <v>#VALUE!</v>
      </c>
      <c r="R6770" t="e">
        <v>#VALUE!</v>
      </c>
      <c r="S6770" t="s">
        <v>35</v>
      </c>
    </row>
    <row r="6771" spans="12:19" x14ac:dyDescent="0.25">
      <c r="L6771" t="str">
        <f t="shared" si="370"/>
        <v/>
      </c>
      <c r="M6771" t="str">
        <f t="shared" si="371"/>
        <v/>
      </c>
      <c r="N6771" t="e">
        <v>#VALUE!</v>
      </c>
      <c r="O6771" t="e">
        <v>#VALUE!</v>
      </c>
      <c r="P6771" t="e">
        <v>#VALUE!</v>
      </c>
      <c r="R6771" t="e">
        <v>#VALUE!</v>
      </c>
      <c r="S6771" t="s">
        <v>35</v>
      </c>
    </row>
    <row r="6772" spans="12:19" x14ac:dyDescent="0.25">
      <c r="L6772" t="str">
        <f t="shared" si="370"/>
        <v/>
      </c>
      <c r="M6772" t="str">
        <f t="shared" si="371"/>
        <v/>
      </c>
    </row>
    <row r="6773" spans="12:19" x14ac:dyDescent="0.25">
      <c r="L6773" t="str">
        <f t="shared" si="370"/>
        <v/>
      </c>
      <c r="M6773" t="str">
        <f t="shared" si="371"/>
        <v/>
      </c>
    </row>
    <row r="6774" spans="12:19" x14ac:dyDescent="0.25">
      <c r="L6774" t="str">
        <f t="shared" si="370"/>
        <v/>
      </c>
      <c r="M6774" t="str">
        <f t="shared" si="371"/>
        <v/>
      </c>
      <c r="N6774" t="s">
        <v>32</v>
      </c>
      <c r="O6774" t="s">
        <v>33</v>
      </c>
      <c r="P6774" t="s">
        <v>34</v>
      </c>
    </row>
    <row r="6775" spans="12:19" x14ac:dyDescent="0.25">
      <c r="L6775" t="str">
        <f t="shared" si="370"/>
        <v/>
      </c>
      <c r="M6775" t="str">
        <f t="shared" si="371"/>
        <v/>
      </c>
      <c r="N6775" t="e">
        <f>COS(RADIANS(M6775))</f>
        <v>#VALUE!</v>
      </c>
      <c r="O6775" t="str">
        <f>IFERROR(-COS(RADIANS(DEGREES(ASIN(((SIN(RADIANS(M6775)))*$C$26)/(SQRT((((SIN(RADIANS(M6775)))*$C$26)^2)+(($C$22-$C$25-(((SIN(RADIANS(90-M6775)))*$C$26))-$C$23)^2))))))),"")</f>
        <v/>
      </c>
      <c r="P6775" t="e">
        <f>N6775</f>
        <v>#VALUE!</v>
      </c>
      <c r="R6775">
        <v>0</v>
      </c>
    </row>
    <row r="6776" spans="12:19" x14ac:dyDescent="0.25">
      <c r="L6776" t="str">
        <f t="shared" si="370"/>
        <v/>
      </c>
      <c r="M6776" t="str">
        <f t="shared" si="371"/>
        <v/>
      </c>
      <c r="N6776" t="e">
        <f>SIN(RADIANS(M6775))</f>
        <v>#VALUE!</v>
      </c>
      <c r="O6776" t="e">
        <f>SIN(RADIANS(DEGREES(ASIN(((SIN(RADIANS(M6775)))*$C$26)/(SQRT((((SIN(RADIANS(M6775)))*$C$26)^2)+(($C$22-$C$25-(((SIN(RADIANS(90-M6775)))*$C$26))-$C$23)^2)))))))</f>
        <v>#VALUE!</v>
      </c>
      <c r="P6776" t="e">
        <f>N6776</f>
        <v>#VALUE!</v>
      </c>
      <c r="R6776">
        <f>$C$6</f>
        <v>1333.5</v>
      </c>
    </row>
    <row r="6777" spans="12:19" x14ac:dyDescent="0.25">
      <c r="L6777" t="str">
        <f t="shared" si="370"/>
        <v/>
      </c>
      <c r="M6777" t="str">
        <f t="shared" si="371"/>
        <v/>
      </c>
      <c r="N6777">
        <v>0</v>
      </c>
      <c r="O6777" t="e">
        <f>$C$23*O6776</f>
        <v>#VALUE!</v>
      </c>
      <c r="P6777" t="e">
        <f>$C$22*P6776</f>
        <v>#VALUE!</v>
      </c>
      <c r="R6777">
        <f>$C$20*$C$6</f>
        <v>25325.832000000002</v>
      </c>
    </row>
    <row r="6778" spans="12:19" x14ac:dyDescent="0.25">
      <c r="L6778" t="str">
        <f t="shared" si="370"/>
        <v/>
      </c>
      <c r="M6778" t="str">
        <f t="shared" si="371"/>
        <v/>
      </c>
    </row>
    <row r="6779" spans="12:19" x14ac:dyDescent="0.25">
      <c r="L6779" t="str">
        <f t="shared" si="370"/>
        <v/>
      </c>
      <c r="M6779" t="str">
        <f t="shared" si="371"/>
        <v/>
      </c>
      <c r="N6779" t="e">
        <f t="array" ref="N6779:P6781">MINVERSE(N6775:P6777)</f>
        <v>#VALUE!</v>
      </c>
      <c r="O6779" t="e">
        <v>#VALUE!</v>
      </c>
      <c r="P6779" t="e">
        <v>#VALUE!</v>
      </c>
      <c r="R6779" t="e">
        <f t="array" ref="R6779:R6781">MMULT(N6779:P6781,R6775:R6777)</f>
        <v>#VALUE!</v>
      </c>
      <c r="S6779" t="s">
        <v>35</v>
      </c>
    </row>
    <row r="6780" spans="12:19" x14ac:dyDescent="0.25">
      <c r="L6780" t="str">
        <f t="shared" si="370"/>
        <v/>
      </c>
      <c r="M6780" t="str">
        <f t="shared" si="371"/>
        <v/>
      </c>
      <c r="N6780" t="e">
        <v>#VALUE!</v>
      </c>
      <c r="O6780" t="e">
        <v>#VALUE!</v>
      </c>
      <c r="P6780" t="e">
        <v>#VALUE!</v>
      </c>
      <c r="R6780" t="e">
        <v>#VALUE!</v>
      </c>
      <c r="S6780" t="s">
        <v>35</v>
      </c>
    </row>
    <row r="6781" spans="12:19" x14ac:dyDescent="0.25">
      <c r="L6781" t="str">
        <f t="shared" si="370"/>
        <v/>
      </c>
      <c r="M6781" t="str">
        <f t="shared" si="371"/>
        <v/>
      </c>
      <c r="N6781" t="e">
        <v>#VALUE!</v>
      </c>
      <c r="O6781" t="e">
        <v>#VALUE!</v>
      </c>
      <c r="P6781" t="e">
        <v>#VALUE!</v>
      </c>
      <c r="R6781" t="e">
        <v>#VALUE!</v>
      </c>
      <c r="S6781" t="s">
        <v>35</v>
      </c>
    </row>
    <row r="6782" spans="12:19" x14ac:dyDescent="0.25">
      <c r="L6782" t="str">
        <f t="shared" si="370"/>
        <v/>
      </c>
      <c r="M6782" t="str">
        <f t="shared" si="371"/>
        <v/>
      </c>
    </row>
    <row r="6783" spans="12:19" x14ac:dyDescent="0.25">
      <c r="L6783" t="str">
        <f t="shared" si="370"/>
        <v/>
      </c>
      <c r="M6783" t="str">
        <f t="shared" si="371"/>
        <v/>
      </c>
    </row>
    <row r="6784" spans="12:19" x14ac:dyDescent="0.25">
      <c r="L6784" t="str">
        <f t="shared" si="370"/>
        <v/>
      </c>
      <c r="M6784" t="str">
        <f t="shared" si="371"/>
        <v/>
      </c>
      <c r="N6784" t="s">
        <v>32</v>
      </c>
      <c r="O6784" t="s">
        <v>33</v>
      </c>
      <c r="P6784" t="s">
        <v>34</v>
      </c>
    </row>
    <row r="6785" spans="12:19" x14ac:dyDescent="0.25">
      <c r="L6785" t="str">
        <f t="shared" si="370"/>
        <v/>
      </c>
      <c r="M6785" t="str">
        <f t="shared" si="371"/>
        <v/>
      </c>
      <c r="N6785" t="e">
        <f>COS(RADIANS(M6785))</f>
        <v>#VALUE!</v>
      </c>
      <c r="O6785" t="str">
        <f>IFERROR(-COS(RADIANS(DEGREES(ASIN(((SIN(RADIANS(M6785)))*$C$26)/(SQRT((((SIN(RADIANS(M6785)))*$C$26)^2)+(($C$22-$C$25-(((SIN(RADIANS(90-M6785)))*$C$26))-$C$23)^2))))))),"")</f>
        <v/>
      </c>
      <c r="P6785" t="e">
        <f>N6785</f>
        <v>#VALUE!</v>
      </c>
      <c r="R6785">
        <v>0</v>
      </c>
    </row>
    <row r="6786" spans="12:19" x14ac:dyDescent="0.25">
      <c r="L6786" t="str">
        <f t="shared" si="370"/>
        <v/>
      </c>
      <c r="M6786" t="str">
        <f t="shared" si="371"/>
        <v/>
      </c>
      <c r="N6786" t="e">
        <f>SIN(RADIANS(M6785))</f>
        <v>#VALUE!</v>
      </c>
      <c r="O6786" t="e">
        <f>SIN(RADIANS(DEGREES(ASIN(((SIN(RADIANS(M6785)))*$C$26)/(SQRT((((SIN(RADIANS(M6785)))*$C$26)^2)+(($C$22-$C$25-(((SIN(RADIANS(90-M6785)))*$C$26))-$C$23)^2)))))))</f>
        <v>#VALUE!</v>
      </c>
      <c r="P6786" t="e">
        <f>N6786</f>
        <v>#VALUE!</v>
      </c>
      <c r="R6786">
        <f>$C$6</f>
        <v>1333.5</v>
      </c>
    </row>
    <row r="6787" spans="12:19" x14ac:dyDescent="0.25">
      <c r="L6787" t="str">
        <f t="shared" si="370"/>
        <v/>
      </c>
      <c r="M6787" t="str">
        <f t="shared" si="371"/>
        <v/>
      </c>
      <c r="N6787">
        <v>0</v>
      </c>
      <c r="O6787" t="e">
        <f>$C$23*O6786</f>
        <v>#VALUE!</v>
      </c>
      <c r="P6787" t="e">
        <f>$C$22*P6786</f>
        <v>#VALUE!</v>
      </c>
      <c r="R6787">
        <f>$C$20*$C$6</f>
        <v>25325.832000000002</v>
      </c>
    </row>
    <row r="6788" spans="12:19" x14ac:dyDescent="0.25">
      <c r="L6788" t="str">
        <f t="shared" si="370"/>
        <v/>
      </c>
      <c r="M6788" t="str">
        <f t="shared" si="371"/>
        <v/>
      </c>
    </row>
    <row r="6789" spans="12:19" x14ac:dyDescent="0.25">
      <c r="L6789" t="str">
        <f t="shared" si="370"/>
        <v/>
      </c>
      <c r="M6789" t="str">
        <f t="shared" si="371"/>
        <v/>
      </c>
      <c r="N6789" t="e">
        <f t="array" ref="N6789:P6791">MINVERSE(N6785:P6787)</f>
        <v>#VALUE!</v>
      </c>
      <c r="O6789" t="e">
        <v>#VALUE!</v>
      </c>
      <c r="P6789" t="e">
        <v>#VALUE!</v>
      </c>
      <c r="R6789" t="e">
        <f t="array" ref="R6789:R6791">MMULT(N6789:P6791,R6785:R6787)</f>
        <v>#VALUE!</v>
      </c>
      <c r="S6789" t="s">
        <v>35</v>
      </c>
    </row>
    <row r="6790" spans="12:19" x14ac:dyDescent="0.25">
      <c r="L6790" t="str">
        <f t="shared" si="370"/>
        <v/>
      </c>
      <c r="M6790" t="str">
        <f t="shared" si="371"/>
        <v/>
      </c>
      <c r="N6790" t="e">
        <v>#VALUE!</v>
      </c>
      <c r="O6790" t="e">
        <v>#VALUE!</v>
      </c>
      <c r="P6790" t="e">
        <v>#VALUE!</v>
      </c>
      <c r="R6790" t="e">
        <v>#VALUE!</v>
      </c>
      <c r="S6790" t="s">
        <v>35</v>
      </c>
    </row>
    <row r="6791" spans="12:19" x14ac:dyDescent="0.25">
      <c r="L6791" t="str">
        <f t="shared" si="370"/>
        <v/>
      </c>
      <c r="M6791" t="str">
        <f t="shared" si="371"/>
        <v/>
      </c>
      <c r="N6791" t="e">
        <v>#VALUE!</v>
      </c>
      <c r="O6791" t="e">
        <v>#VALUE!</v>
      </c>
      <c r="P6791" t="e">
        <v>#VALUE!</v>
      </c>
      <c r="R6791" t="e">
        <v>#VALUE!</v>
      </c>
      <c r="S6791" t="s">
        <v>35</v>
      </c>
    </row>
    <row r="6792" spans="12:19" x14ac:dyDescent="0.25">
      <c r="L6792" t="str">
        <f t="shared" si="370"/>
        <v/>
      </c>
      <c r="M6792" t="str">
        <f t="shared" si="371"/>
        <v/>
      </c>
    </row>
    <row r="6793" spans="12:19" x14ac:dyDescent="0.25">
      <c r="L6793" t="str">
        <f t="shared" si="370"/>
        <v/>
      </c>
      <c r="M6793" t="str">
        <f t="shared" si="371"/>
        <v/>
      </c>
    </row>
    <row r="6794" spans="12:19" x14ac:dyDescent="0.25">
      <c r="L6794" t="str">
        <f t="shared" si="370"/>
        <v/>
      </c>
      <c r="M6794" t="str">
        <f t="shared" si="371"/>
        <v/>
      </c>
      <c r="N6794" t="s">
        <v>32</v>
      </c>
      <c r="O6794" t="s">
        <v>33</v>
      </c>
      <c r="P6794" t="s">
        <v>34</v>
      </c>
    </row>
    <row r="6795" spans="12:19" x14ac:dyDescent="0.25">
      <c r="L6795" t="str">
        <f t="shared" si="370"/>
        <v/>
      </c>
      <c r="M6795" t="str">
        <f t="shared" si="371"/>
        <v/>
      </c>
      <c r="N6795" t="e">
        <f>COS(RADIANS(M6795))</f>
        <v>#VALUE!</v>
      </c>
      <c r="O6795" t="str">
        <f>IFERROR(-COS(RADIANS(DEGREES(ASIN(((SIN(RADIANS(M6795)))*$C$26)/(SQRT((((SIN(RADIANS(M6795)))*$C$26)^2)+(($C$22-$C$25-(((SIN(RADIANS(90-M6795)))*$C$26))-$C$23)^2))))))),"")</f>
        <v/>
      </c>
      <c r="P6795" t="e">
        <f>N6795</f>
        <v>#VALUE!</v>
      </c>
      <c r="R6795">
        <v>0</v>
      </c>
    </row>
    <row r="6796" spans="12:19" x14ac:dyDescent="0.25">
      <c r="L6796" t="str">
        <f t="shared" ref="L6796:L6859" si="372">IF(M6796="","",L6786+1)</f>
        <v/>
      </c>
      <c r="M6796" t="str">
        <f t="shared" si="371"/>
        <v/>
      </c>
      <c r="N6796" t="e">
        <f>SIN(RADIANS(M6795))</f>
        <v>#VALUE!</v>
      </c>
      <c r="O6796" t="e">
        <f>SIN(RADIANS(DEGREES(ASIN(((SIN(RADIANS(M6795)))*$C$26)/(SQRT((((SIN(RADIANS(M6795)))*$C$26)^2)+(($C$22-$C$25-(((SIN(RADIANS(90-M6795)))*$C$26))-$C$23)^2)))))))</f>
        <v>#VALUE!</v>
      </c>
      <c r="P6796" t="e">
        <f>N6796</f>
        <v>#VALUE!</v>
      </c>
      <c r="R6796">
        <f>$C$6</f>
        <v>1333.5</v>
      </c>
    </row>
    <row r="6797" spans="12:19" x14ac:dyDescent="0.25">
      <c r="L6797" t="str">
        <f t="shared" si="372"/>
        <v/>
      </c>
      <c r="M6797" t="str">
        <f t="shared" si="371"/>
        <v/>
      </c>
      <c r="N6797">
        <v>0</v>
      </c>
      <c r="O6797" t="e">
        <f>$C$23*O6796</f>
        <v>#VALUE!</v>
      </c>
      <c r="P6797" t="e">
        <f>$C$22*P6796</f>
        <v>#VALUE!</v>
      </c>
      <c r="R6797">
        <f>$C$20*$C$6</f>
        <v>25325.832000000002</v>
      </c>
    </row>
    <row r="6798" spans="12:19" x14ac:dyDescent="0.25">
      <c r="L6798" t="str">
        <f t="shared" si="372"/>
        <v/>
      </c>
      <c r="M6798" t="str">
        <f t="shared" si="371"/>
        <v/>
      </c>
    </row>
    <row r="6799" spans="12:19" x14ac:dyDescent="0.25">
      <c r="L6799" t="str">
        <f t="shared" si="372"/>
        <v/>
      </c>
      <c r="M6799" t="str">
        <f t="shared" si="371"/>
        <v/>
      </c>
      <c r="N6799" t="e">
        <f t="array" ref="N6799:P6801">MINVERSE(N6795:P6797)</f>
        <v>#VALUE!</v>
      </c>
      <c r="O6799" t="e">
        <v>#VALUE!</v>
      </c>
      <c r="P6799" t="e">
        <v>#VALUE!</v>
      </c>
      <c r="R6799" t="e">
        <f t="array" ref="R6799:R6801">MMULT(N6799:P6801,R6795:R6797)</f>
        <v>#VALUE!</v>
      </c>
      <c r="S6799" t="s">
        <v>35</v>
      </c>
    </row>
    <row r="6800" spans="12:19" x14ac:dyDescent="0.25">
      <c r="L6800" t="str">
        <f t="shared" si="372"/>
        <v/>
      </c>
      <c r="M6800" t="str">
        <f t="shared" si="371"/>
        <v/>
      </c>
      <c r="N6800" t="e">
        <v>#VALUE!</v>
      </c>
      <c r="O6800" t="e">
        <v>#VALUE!</v>
      </c>
      <c r="P6800" t="e">
        <v>#VALUE!</v>
      </c>
      <c r="R6800" t="e">
        <v>#VALUE!</v>
      </c>
      <c r="S6800" t="s">
        <v>35</v>
      </c>
    </row>
    <row r="6801" spans="12:19" x14ac:dyDescent="0.25">
      <c r="L6801" t="str">
        <f t="shared" si="372"/>
        <v/>
      </c>
      <c r="M6801" t="str">
        <f t="shared" si="371"/>
        <v/>
      </c>
      <c r="N6801" t="e">
        <v>#VALUE!</v>
      </c>
      <c r="O6801" t="e">
        <v>#VALUE!</v>
      </c>
      <c r="P6801" t="e">
        <v>#VALUE!</v>
      </c>
      <c r="R6801" t="e">
        <v>#VALUE!</v>
      </c>
      <c r="S6801" t="s">
        <v>35</v>
      </c>
    </row>
    <row r="6802" spans="12:19" x14ac:dyDescent="0.25">
      <c r="L6802" t="str">
        <f t="shared" si="372"/>
        <v/>
      </c>
      <c r="M6802" t="str">
        <f t="shared" si="371"/>
        <v/>
      </c>
    </row>
    <row r="6803" spans="12:19" x14ac:dyDescent="0.25">
      <c r="L6803" t="str">
        <f t="shared" si="372"/>
        <v/>
      </c>
      <c r="M6803" t="str">
        <f t="shared" si="371"/>
        <v/>
      </c>
    </row>
    <row r="6804" spans="12:19" x14ac:dyDescent="0.25">
      <c r="L6804" t="str">
        <f t="shared" si="372"/>
        <v/>
      </c>
      <c r="M6804" t="str">
        <f t="shared" si="371"/>
        <v/>
      </c>
      <c r="N6804" t="s">
        <v>32</v>
      </c>
      <c r="O6804" t="s">
        <v>33</v>
      </c>
      <c r="P6804" t="s">
        <v>34</v>
      </c>
    </row>
    <row r="6805" spans="12:19" x14ac:dyDescent="0.25">
      <c r="L6805" t="str">
        <f t="shared" si="372"/>
        <v/>
      </c>
      <c r="M6805" t="str">
        <f t="shared" si="371"/>
        <v/>
      </c>
      <c r="N6805" t="e">
        <f>COS(RADIANS(M6805))</f>
        <v>#VALUE!</v>
      </c>
      <c r="O6805" t="str">
        <f>IFERROR(-COS(RADIANS(DEGREES(ASIN(((SIN(RADIANS(M6805)))*$C$26)/(SQRT((((SIN(RADIANS(M6805)))*$C$26)^2)+(($C$22-$C$25-(((SIN(RADIANS(90-M6805)))*$C$26))-$C$23)^2))))))),"")</f>
        <v/>
      </c>
      <c r="P6805" t="e">
        <f>N6805</f>
        <v>#VALUE!</v>
      </c>
      <c r="R6805">
        <v>0</v>
      </c>
    </row>
    <row r="6806" spans="12:19" x14ac:dyDescent="0.25">
      <c r="L6806" t="str">
        <f t="shared" si="372"/>
        <v/>
      </c>
      <c r="M6806" t="str">
        <f t="shared" si="371"/>
        <v/>
      </c>
      <c r="N6806" t="e">
        <f>SIN(RADIANS(M6805))</f>
        <v>#VALUE!</v>
      </c>
      <c r="O6806" t="e">
        <f>SIN(RADIANS(DEGREES(ASIN(((SIN(RADIANS(M6805)))*$C$26)/(SQRT((((SIN(RADIANS(M6805)))*$C$26)^2)+(($C$22-$C$25-(((SIN(RADIANS(90-M6805)))*$C$26))-$C$23)^2)))))))</f>
        <v>#VALUE!</v>
      </c>
      <c r="P6806" t="e">
        <f>N6806</f>
        <v>#VALUE!</v>
      </c>
      <c r="R6806">
        <f>$C$6</f>
        <v>1333.5</v>
      </c>
    </row>
    <row r="6807" spans="12:19" x14ac:dyDescent="0.25">
      <c r="L6807" t="str">
        <f t="shared" si="372"/>
        <v/>
      </c>
      <c r="M6807" t="str">
        <f t="shared" si="371"/>
        <v/>
      </c>
      <c r="N6807">
        <v>0</v>
      </c>
      <c r="O6807" t="e">
        <f>$C$23*O6806</f>
        <v>#VALUE!</v>
      </c>
      <c r="P6807" t="e">
        <f>$C$22*P6806</f>
        <v>#VALUE!</v>
      </c>
      <c r="R6807">
        <f>$C$20*$C$6</f>
        <v>25325.832000000002</v>
      </c>
    </row>
    <row r="6808" spans="12:19" x14ac:dyDescent="0.25">
      <c r="L6808" t="str">
        <f t="shared" si="372"/>
        <v/>
      </c>
      <c r="M6808" t="str">
        <f t="shared" si="371"/>
        <v/>
      </c>
    </row>
    <row r="6809" spans="12:19" x14ac:dyDescent="0.25">
      <c r="L6809" t="str">
        <f t="shared" si="372"/>
        <v/>
      </c>
      <c r="M6809" t="str">
        <f t="shared" si="371"/>
        <v/>
      </c>
      <c r="N6809" t="e">
        <f t="array" ref="N6809:P6811">MINVERSE(N6805:P6807)</f>
        <v>#VALUE!</v>
      </c>
      <c r="O6809" t="e">
        <v>#VALUE!</v>
      </c>
      <c r="P6809" t="e">
        <v>#VALUE!</v>
      </c>
      <c r="R6809" t="e">
        <f t="array" ref="R6809:R6811">MMULT(N6809:P6811,R6805:R6807)</f>
        <v>#VALUE!</v>
      </c>
      <c r="S6809" t="s">
        <v>35</v>
      </c>
    </row>
    <row r="6810" spans="12:19" x14ac:dyDescent="0.25">
      <c r="L6810" t="str">
        <f t="shared" si="372"/>
        <v/>
      </c>
      <c r="M6810" t="str">
        <f t="shared" si="371"/>
        <v/>
      </c>
      <c r="N6810" t="e">
        <v>#VALUE!</v>
      </c>
      <c r="O6810" t="e">
        <v>#VALUE!</v>
      </c>
      <c r="P6810" t="e">
        <v>#VALUE!</v>
      </c>
      <c r="R6810" t="e">
        <v>#VALUE!</v>
      </c>
      <c r="S6810" t="s">
        <v>35</v>
      </c>
    </row>
    <row r="6811" spans="12:19" x14ac:dyDescent="0.25">
      <c r="L6811" t="str">
        <f t="shared" si="372"/>
        <v/>
      </c>
      <c r="M6811" t="str">
        <f t="shared" si="371"/>
        <v/>
      </c>
      <c r="N6811" t="e">
        <v>#VALUE!</v>
      </c>
      <c r="O6811" t="e">
        <v>#VALUE!</v>
      </c>
      <c r="P6811" t="e">
        <v>#VALUE!</v>
      </c>
      <c r="R6811" t="e">
        <v>#VALUE!</v>
      </c>
      <c r="S6811" t="s">
        <v>35</v>
      </c>
    </row>
    <row r="6812" spans="12:19" x14ac:dyDescent="0.25">
      <c r="L6812" t="str">
        <f t="shared" si="372"/>
        <v/>
      </c>
      <c r="M6812" t="str">
        <f t="shared" si="371"/>
        <v/>
      </c>
    </row>
    <row r="6813" spans="12:19" x14ac:dyDescent="0.25">
      <c r="L6813" t="str">
        <f t="shared" si="372"/>
        <v/>
      </c>
      <c r="M6813" t="str">
        <f t="shared" si="371"/>
        <v/>
      </c>
    </row>
    <row r="6814" spans="12:19" x14ac:dyDescent="0.25">
      <c r="L6814" t="str">
        <f t="shared" si="372"/>
        <v/>
      </c>
      <c r="M6814" t="str">
        <f t="shared" si="371"/>
        <v/>
      </c>
      <c r="N6814" t="s">
        <v>32</v>
      </c>
      <c r="O6814" t="s">
        <v>33</v>
      </c>
      <c r="P6814" t="s">
        <v>34</v>
      </c>
    </row>
    <row r="6815" spans="12:19" x14ac:dyDescent="0.25">
      <c r="L6815" t="str">
        <f t="shared" si="372"/>
        <v/>
      </c>
      <c r="M6815" t="str">
        <f t="shared" si="371"/>
        <v/>
      </c>
      <c r="N6815" t="e">
        <f>COS(RADIANS(M6815))</f>
        <v>#VALUE!</v>
      </c>
      <c r="O6815" t="str">
        <f>IFERROR(-COS(RADIANS(DEGREES(ASIN(((SIN(RADIANS(M6815)))*$C$26)/(SQRT((((SIN(RADIANS(M6815)))*$C$26)^2)+(($C$22-$C$25-(((SIN(RADIANS(90-M6815)))*$C$26))-$C$23)^2))))))),"")</f>
        <v/>
      </c>
      <c r="P6815" t="e">
        <f>N6815</f>
        <v>#VALUE!</v>
      </c>
      <c r="R6815">
        <v>0</v>
      </c>
    </row>
    <row r="6816" spans="12:19" x14ac:dyDescent="0.25">
      <c r="L6816" t="str">
        <f t="shared" si="372"/>
        <v/>
      </c>
      <c r="M6816" t="str">
        <f t="shared" si="371"/>
        <v/>
      </c>
      <c r="N6816" t="e">
        <f>SIN(RADIANS(M6815))</f>
        <v>#VALUE!</v>
      </c>
      <c r="O6816" t="e">
        <f>SIN(RADIANS(DEGREES(ASIN(((SIN(RADIANS(M6815)))*$C$26)/(SQRT((((SIN(RADIANS(M6815)))*$C$26)^2)+(($C$22-$C$25-(((SIN(RADIANS(90-M6815)))*$C$26))-$C$23)^2)))))))</f>
        <v>#VALUE!</v>
      </c>
      <c r="P6816" t="e">
        <f>N6816</f>
        <v>#VALUE!</v>
      </c>
      <c r="R6816">
        <f>$C$6</f>
        <v>1333.5</v>
      </c>
    </row>
    <row r="6817" spans="12:19" x14ac:dyDescent="0.25">
      <c r="L6817" t="str">
        <f t="shared" si="372"/>
        <v/>
      </c>
      <c r="M6817" t="str">
        <f t="shared" si="371"/>
        <v/>
      </c>
      <c r="N6817">
        <v>0</v>
      </c>
      <c r="O6817" t="e">
        <f>$C$23*O6816</f>
        <v>#VALUE!</v>
      </c>
      <c r="P6817" t="e">
        <f>$C$22*P6816</f>
        <v>#VALUE!</v>
      </c>
      <c r="R6817">
        <f>$C$20*$C$6</f>
        <v>25325.832000000002</v>
      </c>
    </row>
    <row r="6818" spans="12:19" x14ac:dyDescent="0.25">
      <c r="L6818" t="str">
        <f t="shared" si="372"/>
        <v/>
      </c>
      <c r="M6818" t="str">
        <f t="shared" si="371"/>
        <v/>
      </c>
    </row>
    <row r="6819" spans="12:19" x14ac:dyDescent="0.25">
      <c r="L6819" t="str">
        <f t="shared" si="372"/>
        <v/>
      </c>
      <c r="M6819" t="str">
        <f t="shared" ref="M6819:M6882" si="373">IF(M6809="","",IF(((M6809+$O$61)&gt;=$O$49+($O$61/2)),"",(M6809+$O$61)))</f>
        <v/>
      </c>
      <c r="N6819" t="e">
        <f t="array" ref="N6819:P6821">MINVERSE(N6815:P6817)</f>
        <v>#VALUE!</v>
      </c>
      <c r="O6819" t="e">
        <v>#VALUE!</v>
      </c>
      <c r="P6819" t="e">
        <v>#VALUE!</v>
      </c>
      <c r="R6819" t="e">
        <f t="array" ref="R6819:R6821">MMULT(N6819:P6821,R6815:R6817)</f>
        <v>#VALUE!</v>
      </c>
      <c r="S6819" t="s">
        <v>35</v>
      </c>
    </row>
    <row r="6820" spans="12:19" x14ac:dyDescent="0.25">
      <c r="L6820" t="str">
        <f t="shared" si="372"/>
        <v/>
      </c>
      <c r="M6820" t="str">
        <f t="shared" si="373"/>
        <v/>
      </c>
      <c r="N6820" t="e">
        <v>#VALUE!</v>
      </c>
      <c r="O6820" t="e">
        <v>#VALUE!</v>
      </c>
      <c r="P6820" t="e">
        <v>#VALUE!</v>
      </c>
      <c r="R6820" t="e">
        <v>#VALUE!</v>
      </c>
      <c r="S6820" t="s">
        <v>35</v>
      </c>
    </row>
    <row r="6821" spans="12:19" x14ac:dyDescent="0.25">
      <c r="L6821" t="str">
        <f t="shared" si="372"/>
        <v/>
      </c>
      <c r="M6821" t="str">
        <f t="shared" si="373"/>
        <v/>
      </c>
      <c r="N6821" t="e">
        <v>#VALUE!</v>
      </c>
      <c r="O6821" t="e">
        <v>#VALUE!</v>
      </c>
      <c r="P6821" t="e">
        <v>#VALUE!</v>
      </c>
      <c r="R6821" t="e">
        <v>#VALUE!</v>
      </c>
      <c r="S6821" t="s">
        <v>35</v>
      </c>
    </row>
    <row r="6822" spans="12:19" x14ac:dyDescent="0.25">
      <c r="L6822" t="str">
        <f t="shared" si="372"/>
        <v/>
      </c>
      <c r="M6822" t="str">
        <f t="shared" si="373"/>
        <v/>
      </c>
    </row>
    <row r="6823" spans="12:19" x14ac:dyDescent="0.25">
      <c r="L6823" t="str">
        <f t="shared" si="372"/>
        <v/>
      </c>
      <c r="M6823" t="str">
        <f t="shared" si="373"/>
        <v/>
      </c>
    </row>
    <row r="6824" spans="12:19" x14ac:dyDescent="0.25">
      <c r="L6824" t="str">
        <f t="shared" si="372"/>
        <v/>
      </c>
      <c r="M6824" t="str">
        <f t="shared" si="373"/>
        <v/>
      </c>
      <c r="N6824" t="s">
        <v>32</v>
      </c>
      <c r="O6824" t="s">
        <v>33</v>
      </c>
      <c r="P6824" t="s">
        <v>34</v>
      </c>
    </row>
    <row r="6825" spans="12:19" x14ac:dyDescent="0.25">
      <c r="L6825" t="str">
        <f t="shared" si="372"/>
        <v/>
      </c>
      <c r="M6825" t="str">
        <f t="shared" si="373"/>
        <v/>
      </c>
      <c r="N6825" t="e">
        <f>COS(RADIANS(M6825))</f>
        <v>#VALUE!</v>
      </c>
      <c r="O6825" t="str">
        <f>IFERROR(-COS(RADIANS(DEGREES(ASIN(((SIN(RADIANS(M6825)))*$C$26)/(SQRT((((SIN(RADIANS(M6825)))*$C$26)^2)+(($C$22-$C$25-(((SIN(RADIANS(90-M6825)))*$C$26))-$C$23)^2))))))),"")</f>
        <v/>
      </c>
      <c r="P6825" t="e">
        <f>N6825</f>
        <v>#VALUE!</v>
      </c>
      <c r="R6825">
        <v>0</v>
      </c>
    </row>
    <row r="6826" spans="12:19" x14ac:dyDescent="0.25">
      <c r="L6826" t="str">
        <f t="shared" si="372"/>
        <v/>
      </c>
      <c r="M6826" t="str">
        <f t="shared" si="373"/>
        <v/>
      </c>
      <c r="N6826" t="e">
        <f>SIN(RADIANS(M6825))</f>
        <v>#VALUE!</v>
      </c>
      <c r="O6826" t="e">
        <f>SIN(RADIANS(DEGREES(ASIN(((SIN(RADIANS(M6825)))*$C$26)/(SQRT((((SIN(RADIANS(M6825)))*$C$26)^2)+(($C$22-$C$25-(((SIN(RADIANS(90-M6825)))*$C$26))-$C$23)^2)))))))</f>
        <v>#VALUE!</v>
      </c>
      <c r="P6826" t="e">
        <f>N6826</f>
        <v>#VALUE!</v>
      </c>
      <c r="R6826">
        <f>$C$6</f>
        <v>1333.5</v>
      </c>
    </row>
    <row r="6827" spans="12:19" x14ac:dyDescent="0.25">
      <c r="L6827" t="str">
        <f t="shared" si="372"/>
        <v/>
      </c>
      <c r="M6827" t="str">
        <f t="shared" si="373"/>
        <v/>
      </c>
      <c r="N6827">
        <v>0</v>
      </c>
      <c r="O6827" t="e">
        <f>$C$23*O6826</f>
        <v>#VALUE!</v>
      </c>
      <c r="P6827" t="e">
        <f>$C$22*P6826</f>
        <v>#VALUE!</v>
      </c>
      <c r="R6827">
        <f>$C$20*$C$6</f>
        <v>25325.832000000002</v>
      </c>
    </row>
    <row r="6828" spans="12:19" x14ac:dyDescent="0.25">
      <c r="L6828" t="str">
        <f t="shared" si="372"/>
        <v/>
      </c>
      <c r="M6828" t="str">
        <f t="shared" si="373"/>
        <v/>
      </c>
    </row>
    <row r="6829" spans="12:19" x14ac:dyDescent="0.25">
      <c r="L6829" t="str">
        <f t="shared" si="372"/>
        <v/>
      </c>
      <c r="M6829" t="str">
        <f t="shared" si="373"/>
        <v/>
      </c>
      <c r="N6829" t="e">
        <f t="array" ref="N6829:P6831">MINVERSE(N6825:P6827)</f>
        <v>#VALUE!</v>
      </c>
      <c r="O6829" t="e">
        <v>#VALUE!</v>
      </c>
      <c r="P6829" t="e">
        <v>#VALUE!</v>
      </c>
      <c r="R6829" t="e">
        <f t="array" ref="R6829:R6831">MMULT(N6829:P6831,R6825:R6827)</f>
        <v>#VALUE!</v>
      </c>
      <c r="S6829" t="s">
        <v>35</v>
      </c>
    </row>
    <row r="6830" spans="12:19" x14ac:dyDescent="0.25">
      <c r="L6830" t="str">
        <f t="shared" si="372"/>
        <v/>
      </c>
      <c r="M6830" t="str">
        <f t="shared" si="373"/>
        <v/>
      </c>
      <c r="N6830" t="e">
        <v>#VALUE!</v>
      </c>
      <c r="O6830" t="e">
        <v>#VALUE!</v>
      </c>
      <c r="P6830" t="e">
        <v>#VALUE!</v>
      </c>
      <c r="R6830" t="e">
        <v>#VALUE!</v>
      </c>
      <c r="S6830" t="s">
        <v>35</v>
      </c>
    </row>
    <row r="6831" spans="12:19" x14ac:dyDescent="0.25">
      <c r="L6831" t="str">
        <f t="shared" si="372"/>
        <v/>
      </c>
      <c r="M6831" t="str">
        <f t="shared" si="373"/>
        <v/>
      </c>
      <c r="N6831" t="e">
        <v>#VALUE!</v>
      </c>
      <c r="O6831" t="e">
        <v>#VALUE!</v>
      </c>
      <c r="P6831" t="e">
        <v>#VALUE!</v>
      </c>
      <c r="R6831" t="e">
        <v>#VALUE!</v>
      </c>
      <c r="S6831" t="s">
        <v>35</v>
      </c>
    </row>
    <row r="6832" spans="12:19" x14ac:dyDescent="0.25">
      <c r="L6832" t="str">
        <f t="shared" si="372"/>
        <v/>
      </c>
      <c r="M6832" t="str">
        <f t="shared" si="373"/>
        <v/>
      </c>
    </row>
    <row r="6833" spans="12:19" x14ac:dyDescent="0.25">
      <c r="L6833" t="str">
        <f t="shared" si="372"/>
        <v/>
      </c>
      <c r="M6833" t="str">
        <f t="shared" si="373"/>
        <v/>
      </c>
    </row>
    <row r="6834" spans="12:19" x14ac:dyDescent="0.25">
      <c r="L6834" t="str">
        <f t="shared" si="372"/>
        <v/>
      </c>
      <c r="M6834" t="str">
        <f t="shared" si="373"/>
        <v/>
      </c>
      <c r="N6834" t="s">
        <v>32</v>
      </c>
      <c r="O6834" t="s">
        <v>33</v>
      </c>
      <c r="P6834" t="s">
        <v>34</v>
      </c>
    </row>
    <row r="6835" spans="12:19" x14ac:dyDescent="0.25">
      <c r="L6835" t="str">
        <f t="shared" si="372"/>
        <v/>
      </c>
      <c r="M6835" t="str">
        <f t="shared" si="373"/>
        <v/>
      </c>
      <c r="N6835" t="e">
        <f>COS(RADIANS(M6835))</f>
        <v>#VALUE!</v>
      </c>
      <c r="O6835" t="str">
        <f>IFERROR(-COS(RADIANS(DEGREES(ASIN(((SIN(RADIANS(M6835)))*$C$26)/(SQRT((((SIN(RADIANS(M6835)))*$C$26)^2)+(($C$22-$C$25-(((SIN(RADIANS(90-M6835)))*$C$26))-$C$23)^2))))))),"")</f>
        <v/>
      </c>
      <c r="P6835" t="e">
        <f>N6835</f>
        <v>#VALUE!</v>
      </c>
      <c r="R6835">
        <v>0</v>
      </c>
    </row>
    <row r="6836" spans="12:19" x14ac:dyDescent="0.25">
      <c r="L6836" t="str">
        <f t="shared" si="372"/>
        <v/>
      </c>
      <c r="M6836" t="str">
        <f t="shared" si="373"/>
        <v/>
      </c>
      <c r="N6836" t="e">
        <f>SIN(RADIANS(M6835))</f>
        <v>#VALUE!</v>
      </c>
      <c r="O6836" t="e">
        <f>SIN(RADIANS(DEGREES(ASIN(((SIN(RADIANS(M6835)))*$C$26)/(SQRT((((SIN(RADIANS(M6835)))*$C$26)^2)+(($C$22-$C$25-(((SIN(RADIANS(90-M6835)))*$C$26))-$C$23)^2)))))))</f>
        <v>#VALUE!</v>
      </c>
      <c r="P6836" t="e">
        <f>N6836</f>
        <v>#VALUE!</v>
      </c>
      <c r="R6836">
        <f>$C$6</f>
        <v>1333.5</v>
      </c>
    </row>
    <row r="6837" spans="12:19" x14ac:dyDescent="0.25">
      <c r="L6837" t="str">
        <f t="shared" si="372"/>
        <v/>
      </c>
      <c r="M6837" t="str">
        <f t="shared" si="373"/>
        <v/>
      </c>
      <c r="N6837">
        <v>0</v>
      </c>
      <c r="O6837" t="e">
        <f>$C$23*O6836</f>
        <v>#VALUE!</v>
      </c>
      <c r="P6837" t="e">
        <f>$C$22*P6836</f>
        <v>#VALUE!</v>
      </c>
      <c r="R6837">
        <f>$C$20*$C$6</f>
        <v>25325.832000000002</v>
      </c>
    </row>
    <row r="6838" spans="12:19" x14ac:dyDescent="0.25">
      <c r="L6838" t="str">
        <f t="shared" si="372"/>
        <v/>
      </c>
      <c r="M6838" t="str">
        <f t="shared" si="373"/>
        <v/>
      </c>
    </row>
    <row r="6839" spans="12:19" x14ac:dyDescent="0.25">
      <c r="L6839" t="str">
        <f t="shared" si="372"/>
        <v/>
      </c>
      <c r="M6839" t="str">
        <f t="shared" si="373"/>
        <v/>
      </c>
      <c r="N6839" t="e">
        <f t="array" ref="N6839:P6841">MINVERSE(N6835:P6837)</f>
        <v>#VALUE!</v>
      </c>
      <c r="O6839" t="e">
        <v>#VALUE!</v>
      </c>
      <c r="P6839" t="e">
        <v>#VALUE!</v>
      </c>
      <c r="R6839" t="e">
        <f t="array" ref="R6839:R6841">MMULT(N6839:P6841,R6835:R6837)</f>
        <v>#VALUE!</v>
      </c>
      <c r="S6839" t="s">
        <v>35</v>
      </c>
    </row>
    <row r="6840" spans="12:19" x14ac:dyDescent="0.25">
      <c r="L6840" t="str">
        <f t="shared" si="372"/>
        <v/>
      </c>
      <c r="M6840" t="str">
        <f t="shared" si="373"/>
        <v/>
      </c>
      <c r="N6840" t="e">
        <v>#VALUE!</v>
      </c>
      <c r="O6840" t="e">
        <v>#VALUE!</v>
      </c>
      <c r="P6840" t="e">
        <v>#VALUE!</v>
      </c>
      <c r="R6840" t="e">
        <v>#VALUE!</v>
      </c>
      <c r="S6840" t="s">
        <v>35</v>
      </c>
    </row>
    <row r="6841" spans="12:19" x14ac:dyDescent="0.25">
      <c r="L6841" t="str">
        <f t="shared" si="372"/>
        <v/>
      </c>
      <c r="M6841" t="str">
        <f t="shared" si="373"/>
        <v/>
      </c>
      <c r="N6841" t="e">
        <v>#VALUE!</v>
      </c>
      <c r="O6841" t="e">
        <v>#VALUE!</v>
      </c>
      <c r="P6841" t="e">
        <v>#VALUE!</v>
      </c>
      <c r="R6841" t="e">
        <v>#VALUE!</v>
      </c>
      <c r="S6841" t="s">
        <v>35</v>
      </c>
    </row>
    <row r="6842" spans="12:19" x14ac:dyDescent="0.25">
      <c r="L6842" t="str">
        <f t="shared" si="372"/>
        <v/>
      </c>
      <c r="M6842" t="str">
        <f t="shared" si="373"/>
        <v/>
      </c>
    </row>
    <row r="6843" spans="12:19" x14ac:dyDescent="0.25">
      <c r="L6843" t="str">
        <f t="shared" si="372"/>
        <v/>
      </c>
      <c r="M6843" t="str">
        <f t="shared" si="373"/>
        <v/>
      </c>
    </row>
    <row r="6844" spans="12:19" x14ac:dyDescent="0.25">
      <c r="L6844" t="str">
        <f t="shared" si="372"/>
        <v/>
      </c>
      <c r="M6844" t="str">
        <f t="shared" si="373"/>
        <v/>
      </c>
      <c r="N6844" t="s">
        <v>32</v>
      </c>
      <c r="O6844" t="s">
        <v>33</v>
      </c>
      <c r="P6844" t="s">
        <v>34</v>
      </c>
    </row>
    <row r="6845" spans="12:19" x14ac:dyDescent="0.25">
      <c r="L6845" t="str">
        <f t="shared" si="372"/>
        <v/>
      </c>
      <c r="M6845" t="str">
        <f t="shared" si="373"/>
        <v/>
      </c>
      <c r="N6845" t="e">
        <f>COS(RADIANS(M6845))</f>
        <v>#VALUE!</v>
      </c>
      <c r="O6845" t="str">
        <f>IFERROR(-COS(RADIANS(DEGREES(ASIN(((SIN(RADIANS(M6845)))*$C$26)/(SQRT((((SIN(RADIANS(M6845)))*$C$26)^2)+(($C$22-$C$25-(((SIN(RADIANS(90-M6845)))*$C$26))-$C$23)^2))))))),"")</f>
        <v/>
      </c>
      <c r="P6845" t="e">
        <f>N6845</f>
        <v>#VALUE!</v>
      </c>
      <c r="R6845">
        <v>0</v>
      </c>
    </row>
    <row r="6846" spans="12:19" x14ac:dyDescent="0.25">
      <c r="L6846" t="str">
        <f t="shared" si="372"/>
        <v/>
      </c>
      <c r="M6846" t="str">
        <f t="shared" si="373"/>
        <v/>
      </c>
      <c r="N6846" t="e">
        <f>SIN(RADIANS(M6845))</f>
        <v>#VALUE!</v>
      </c>
      <c r="O6846" t="e">
        <f>SIN(RADIANS(DEGREES(ASIN(((SIN(RADIANS(M6845)))*$C$26)/(SQRT((((SIN(RADIANS(M6845)))*$C$26)^2)+(($C$22-$C$25-(((SIN(RADIANS(90-M6845)))*$C$26))-$C$23)^2)))))))</f>
        <v>#VALUE!</v>
      </c>
      <c r="P6846" t="e">
        <f>N6846</f>
        <v>#VALUE!</v>
      </c>
      <c r="R6846">
        <f>$C$6</f>
        <v>1333.5</v>
      </c>
    </row>
    <row r="6847" spans="12:19" x14ac:dyDescent="0.25">
      <c r="L6847" t="str">
        <f t="shared" si="372"/>
        <v/>
      </c>
      <c r="M6847" t="str">
        <f t="shared" si="373"/>
        <v/>
      </c>
      <c r="N6847">
        <v>0</v>
      </c>
      <c r="O6847" t="e">
        <f>$C$23*O6846</f>
        <v>#VALUE!</v>
      </c>
      <c r="P6847" t="e">
        <f>$C$22*P6846</f>
        <v>#VALUE!</v>
      </c>
      <c r="R6847">
        <f>$C$20*$C$6</f>
        <v>25325.832000000002</v>
      </c>
    </row>
    <row r="6848" spans="12:19" x14ac:dyDescent="0.25">
      <c r="L6848" t="str">
        <f t="shared" si="372"/>
        <v/>
      </c>
      <c r="M6848" t="str">
        <f t="shared" si="373"/>
        <v/>
      </c>
    </row>
    <row r="6849" spans="12:19" x14ac:dyDescent="0.25">
      <c r="L6849" t="str">
        <f t="shared" si="372"/>
        <v/>
      </c>
      <c r="M6849" t="str">
        <f t="shared" si="373"/>
        <v/>
      </c>
      <c r="N6849" t="e">
        <f t="array" ref="N6849:P6851">MINVERSE(N6845:P6847)</f>
        <v>#VALUE!</v>
      </c>
      <c r="O6849" t="e">
        <v>#VALUE!</v>
      </c>
      <c r="P6849" t="e">
        <v>#VALUE!</v>
      </c>
      <c r="R6849" t="e">
        <f t="array" ref="R6849:R6851">MMULT(N6849:P6851,R6845:R6847)</f>
        <v>#VALUE!</v>
      </c>
      <c r="S6849" t="s">
        <v>35</v>
      </c>
    </row>
    <row r="6850" spans="12:19" x14ac:dyDescent="0.25">
      <c r="L6850" t="str">
        <f t="shared" si="372"/>
        <v/>
      </c>
      <c r="M6850" t="str">
        <f t="shared" si="373"/>
        <v/>
      </c>
      <c r="N6850" t="e">
        <v>#VALUE!</v>
      </c>
      <c r="O6850" t="e">
        <v>#VALUE!</v>
      </c>
      <c r="P6850" t="e">
        <v>#VALUE!</v>
      </c>
      <c r="R6850" t="e">
        <v>#VALUE!</v>
      </c>
      <c r="S6850" t="s">
        <v>35</v>
      </c>
    </row>
    <row r="6851" spans="12:19" x14ac:dyDescent="0.25">
      <c r="L6851" t="str">
        <f t="shared" si="372"/>
        <v/>
      </c>
      <c r="M6851" t="str">
        <f t="shared" si="373"/>
        <v/>
      </c>
      <c r="N6851" t="e">
        <v>#VALUE!</v>
      </c>
      <c r="O6851" t="e">
        <v>#VALUE!</v>
      </c>
      <c r="P6851" t="e">
        <v>#VALUE!</v>
      </c>
      <c r="R6851" t="e">
        <v>#VALUE!</v>
      </c>
      <c r="S6851" t="s">
        <v>35</v>
      </c>
    </row>
    <row r="6852" spans="12:19" x14ac:dyDescent="0.25">
      <c r="L6852" t="str">
        <f t="shared" si="372"/>
        <v/>
      </c>
      <c r="M6852" t="str">
        <f t="shared" si="373"/>
        <v/>
      </c>
    </row>
    <row r="6853" spans="12:19" x14ac:dyDescent="0.25">
      <c r="L6853" t="str">
        <f t="shared" si="372"/>
        <v/>
      </c>
      <c r="M6853" t="str">
        <f t="shared" si="373"/>
        <v/>
      </c>
    </row>
    <row r="6854" spans="12:19" x14ac:dyDescent="0.25">
      <c r="L6854" t="str">
        <f t="shared" si="372"/>
        <v/>
      </c>
      <c r="M6854" t="str">
        <f t="shared" si="373"/>
        <v/>
      </c>
      <c r="N6854" t="s">
        <v>32</v>
      </c>
      <c r="O6854" t="s">
        <v>33</v>
      </c>
      <c r="P6854" t="s">
        <v>34</v>
      </c>
    </row>
    <row r="6855" spans="12:19" x14ac:dyDescent="0.25">
      <c r="L6855" t="str">
        <f t="shared" si="372"/>
        <v/>
      </c>
      <c r="M6855" t="str">
        <f t="shared" si="373"/>
        <v/>
      </c>
      <c r="N6855" t="e">
        <f>COS(RADIANS(M6855))</f>
        <v>#VALUE!</v>
      </c>
      <c r="O6855" t="str">
        <f>IFERROR(-COS(RADIANS(DEGREES(ASIN(((SIN(RADIANS(M6855)))*$C$26)/(SQRT((((SIN(RADIANS(M6855)))*$C$26)^2)+(($C$22-$C$25-(((SIN(RADIANS(90-M6855)))*$C$26))-$C$23)^2))))))),"")</f>
        <v/>
      </c>
      <c r="P6855" t="e">
        <f>N6855</f>
        <v>#VALUE!</v>
      </c>
      <c r="R6855">
        <v>0</v>
      </c>
    </row>
    <row r="6856" spans="12:19" x14ac:dyDescent="0.25">
      <c r="L6856" t="str">
        <f t="shared" si="372"/>
        <v/>
      </c>
      <c r="M6856" t="str">
        <f t="shared" si="373"/>
        <v/>
      </c>
      <c r="N6856" t="e">
        <f>SIN(RADIANS(M6855))</f>
        <v>#VALUE!</v>
      </c>
      <c r="O6856" t="e">
        <f>SIN(RADIANS(DEGREES(ASIN(((SIN(RADIANS(M6855)))*$C$26)/(SQRT((((SIN(RADIANS(M6855)))*$C$26)^2)+(($C$22-$C$25-(((SIN(RADIANS(90-M6855)))*$C$26))-$C$23)^2)))))))</f>
        <v>#VALUE!</v>
      </c>
      <c r="P6856" t="e">
        <f>N6856</f>
        <v>#VALUE!</v>
      </c>
      <c r="R6856">
        <f>$C$6</f>
        <v>1333.5</v>
      </c>
    </row>
    <row r="6857" spans="12:19" x14ac:dyDescent="0.25">
      <c r="L6857" t="str">
        <f t="shared" si="372"/>
        <v/>
      </c>
      <c r="M6857" t="str">
        <f t="shared" si="373"/>
        <v/>
      </c>
      <c r="N6857">
        <v>0</v>
      </c>
      <c r="O6857" t="e">
        <f>$C$23*O6856</f>
        <v>#VALUE!</v>
      </c>
      <c r="P6857" t="e">
        <f>$C$22*P6856</f>
        <v>#VALUE!</v>
      </c>
      <c r="R6857">
        <f>$C$20*$C$6</f>
        <v>25325.832000000002</v>
      </c>
    </row>
    <row r="6858" spans="12:19" x14ac:dyDescent="0.25">
      <c r="L6858" t="str">
        <f t="shared" si="372"/>
        <v/>
      </c>
      <c r="M6858" t="str">
        <f t="shared" si="373"/>
        <v/>
      </c>
    </row>
    <row r="6859" spans="12:19" x14ac:dyDescent="0.25">
      <c r="L6859" t="str">
        <f t="shared" si="372"/>
        <v/>
      </c>
      <c r="M6859" t="str">
        <f t="shared" si="373"/>
        <v/>
      </c>
      <c r="N6859" t="e">
        <f t="array" ref="N6859:P6861">MINVERSE(N6855:P6857)</f>
        <v>#VALUE!</v>
      </c>
      <c r="O6859" t="e">
        <v>#VALUE!</v>
      </c>
      <c r="P6859" t="e">
        <v>#VALUE!</v>
      </c>
      <c r="R6859" t="e">
        <f t="array" ref="R6859:R6861">MMULT(N6859:P6861,R6855:R6857)</f>
        <v>#VALUE!</v>
      </c>
      <c r="S6859" t="s">
        <v>35</v>
      </c>
    </row>
    <row r="6860" spans="12:19" x14ac:dyDescent="0.25">
      <c r="L6860" t="str">
        <f t="shared" ref="L6860:L6923" si="374">IF(M6860="","",L6850+1)</f>
        <v/>
      </c>
      <c r="M6860" t="str">
        <f t="shared" si="373"/>
        <v/>
      </c>
      <c r="N6860" t="e">
        <v>#VALUE!</v>
      </c>
      <c r="O6860" t="e">
        <v>#VALUE!</v>
      </c>
      <c r="P6860" t="e">
        <v>#VALUE!</v>
      </c>
      <c r="R6860" t="e">
        <v>#VALUE!</v>
      </c>
      <c r="S6860" t="s">
        <v>35</v>
      </c>
    </row>
    <row r="6861" spans="12:19" x14ac:dyDescent="0.25">
      <c r="L6861" t="str">
        <f t="shared" si="374"/>
        <v/>
      </c>
      <c r="M6861" t="str">
        <f t="shared" si="373"/>
        <v/>
      </c>
      <c r="N6861" t="e">
        <v>#VALUE!</v>
      </c>
      <c r="O6861" t="e">
        <v>#VALUE!</v>
      </c>
      <c r="P6861" t="e">
        <v>#VALUE!</v>
      </c>
      <c r="R6861" t="e">
        <v>#VALUE!</v>
      </c>
      <c r="S6861" t="s">
        <v>35</v>
      </c>
    </row>
    <row r="6862" spans="12:19" x14ac:dyDescent="0.25">
      <c r="L6862" t="str">
        <f t="shared" si="374"/>
        <v/>
      </c>
      <c r="M6862" t="str">
        <f t="shared" si="373"/>
        <v/>
      </c>
    </row>
    <row r="6863" spans="12:19" x14ac:dyDescent="0.25">
      <c r="L6863" t="str">
        <f t="shared" si="374"/>
        <v/>
      </c>
      <c r="M6863" t="str">
        <f t="shared" si="373"/>
        <v/>
      </c>
    </row>
    <row r="6864" spans="12:19" x14ac:dyDescent="0.25">
      <c r="L6864" t="str">
        <f t="shared" si="374"/>
        <v/>
      </c>
      <c r="M6864" t="str">
        <f t="shared" si="373"/>
        <v/>
      </c>
      <c r="N6864" t="s">
        <v>32</v>
      </c>
      <c r="O6864" t="s">
        <v>33</v>
      </c>
      <c r="P6864" t="s">
        <v>34</v>
      </c>
    </row>
    <row r="6865" spans="12:19" x14ac:dyDescent="0.25">
      <c r="L6865" t="str">
        <f t="shared" si="374"/>
        <v/>
      </c>
      <c r="M6865" t="str">
        <f t="shared" si="373"/>
        <v/>
      </c>
      <c r="N6865" t="e">
        <f>COS(RADIANS(M6865))</f>
        <v>#VALUE!</v>
      </c>
      <c r="O6865" t="str">
        <f>IFERROR(-COS(RADIANS(DEGREES(ASIN(((SIN(RADIANS(M6865)))*$C$26)/(SQRT((((SIN(RADIANS(M6865)))*$C$26)^2)+(($C$22-$C$25-(((SIN(RADIANS(90-M6865)))*$C$26))-$C$23)^2))))))),"")</f>
        <v/>
      </c>
      <c r="P6865" t="e">
        <f>N6865</f>
        <v>#VALUE!</v>
      </c>
      <c r="R6865">
        <v>0</v>
      </c>
    </row>
    <row r="6866" spans="12:19" x14ac:dyDescent="0.25">
      <c r="L6866" t="str">
        <f t="shared" si="374"/>
        <v/>
      </c>
      <c r="M6866" t="str">
        <f t="shared" si="373"/>
        <v/>
      </c>
      <c r="N6866" t="e">
        <f>SIN(RADIANS(M6865))</f>
        <v>#VALUE!</v>
      </c>
      <c r="O6866" t="e">
        <f>SIN(RADIANS(DEGREES(ASIN(((SIN(RADIANS(M6865)))*$C$26)/(SQRT((((SIN(RADIANS(M6865)))*$C$26)^2)+(($C$22-$C$25-(((SIN(RADIANS(90-M6865)))*$C$26))-$C$23)^2)))))))</f>
        <v>#VALUE!</v>
      </c>
      <c r="P6866" t="e">
        <f>N6866</f>
        <v>#VALUE!</v>
      </c>
      <c r="R6866">
        <f>$C$6</f>
        <v>1333.5</v>
      </c>
    </row>
    <row r="6867" spans="12:19" x14ac:dyDescent="0.25">
      <c r="L6867" t="str">
        <f t="shared" si="374"/>
        <v/>
      </c>
      <c r="M6867" t="str">
        <f t="shared" si="373"/>
        <v/>
      </c>
      <c r="N6867">
        <v>0</v>
      </c>
      <c r="O6867" t="e">
        <f>$C$23*O6866</f>
        <v>#VALUE!</v>
      </c>
      <c r="P6867" t="e">
        <f>$C$22*P6866</f>
        <v>#VALUE!</v>
      </c>
      <c r="R6867">
        <f>$C$20*$C$6</f>
        <v>25325.832000000002</v>
      </c>
    </row>
    <row r="6868" spans="12:19" x14ac:dyDescent="0.25">
      <c r="L6868" t="str">
        <f t="shared" si="374"/>
        <v/>
      </c>
      <c r="M6868" t="str">
        <f t="shared" si="373"/>
        <v/>
      </c>
    </row>
    <row r="6869" spans="12:19" x14ac:dyDescent="0.25">
      <c r="L6869" t="str">
        <f t="shared" si="374"/>
        <v/>
      </c>
      <c r="M6869" t="str">
        <f t="shared" si="373"/>
        <v/>
      </c>
      <c r="N6869" t="e">
        <f t="array" ref="N6869:P6871">MINVERSE(N6865:P6867)</f>
        <v>#VALUE!</v>
      </c>
      <c r="O6869" t="e">
        <v>#VALUE!</v>
      </c>
      <c r="P6869" t="e">
        <v>#VALUE!</v>
      </c>
      <c r="R6869" t="e">
        <f t="array" ref="R6869:R6871">MMULT(N6869:P6871,R6865:R6867)</f>
        <v>#VALUE!</v>
      </c>
      <c r="S6869" t="s">
        <v>35</v>
      </c>
    </row>
    <row r="6870" spans="12:19" x14ac:dyDescent="0.25">
      <c r="L6870" t="str">
        <f t="shared" si="374"/>
        <v/>
      </c>
      <c r="M6870" t="str">
        <f t="shared" si="373"/>
        <v/>
      </c>
      <c r="N6870" t="e">
        <v>#VALUE!</v>
      </c>
      <c r="O6870" t="e">
        <v>#VALUE!</v>
      </c>
      <c r="P6870" t="e">
        <v>#VALUE!</v>
      </c>
      <c r="R6870" t="e">
        <v>#VALUE!</v>
      </c>
      <c r="S6870" t="s">
        <v>35</v>
      </c>
    </row>
    <row r="6871" spans="12:19" x14ac:dyDescent="0.25">
      <c r="L6871" t="str">
        <f t="shared" si="374"/>
        <v/>
      </c>
      <c r="M6871" t="str">
        <f t="shared" si="373"/>
        <v/>
      </c>
      <c r="N6871" t="e">
        <v>#VALUE!</v>
      </c>
      <c r="O6871" t="e">
        <v>#VALUE!</v>
      </c>
      <c r="P6871" t="e">
        <v>#VALUE!</v>
      </c>
      <c r="R6871" t="e">
        <v>#VALUE!</v>
      </c>
      <c r="S6871" t="s">
        <v>35</v>
      </c>
    </row>
    <row r="6872" spans="12:19" x14ac:dyDescent="0.25">
      <c r="L6872" t="str">
        <f t="shared" si="374"/>
        <v/>
      </c>
      <c r="M6872" t="str">
        <f t="shared" si="373"/>
        <v/>
      </c>
    </row>
    <row r="6873" spans="12:19" x14ac:dyDescent="0.25">
      <c r="L6873" t="str">
        <f t="shared" si="374"/>
        <v/>
      </c>
      <c r="M6873" t="str">
        <f t="shared" si="373"/>
        <v/>
      </c>
    </row>
    <row r="6874" spans="12:19" x14ac:dyDescent="0.25">
      <c r="L6874" t="str">
        <f t="shared" si="374"/>
        <v/>
      </c>
      <c r="M6874" t="str">
        <f t="shared" si="373"/>
        <v/>
      </c>
      <c r="N6874" t="s">
        <v>32</v>
      </c>
      <c r="O6874" t="s">
        <v>33</v>
      </c>
      <c r="P6874" t="s">
        <v>34</v>
      </c>
    </row>
    <row r="6875" spans="12:19" x14ac:dyDescent="0.25">
      <c r="L6875" t="str">
        <f t="shared" si="374"/>
        <v/>
      </c>
      <c r="M6875" t="str">
        <f t="shared" si="373"/>
        <v/>
      </c>
      <c r="N6875" t="e">
        <f>COS(RADIANS(M6875))</f>
        <v>#VALUE!</v>
      </c>
      <c r="O6875" t="str">
        <f>IFERROR(-COS(RADIANS(DEGREES(ASIN(((SIN(RADIANS(M6875)))*$C$26)/(SQRT((((SIN(RADIANS(M6875)))*$C$26)^2)+(($C$22-$C$25-(((SIN(RADIANS(90-M6875)))*$C$26))-$C$23)^2))))))),"")</f>
        <v/>
      </c>
      <c r="P6875" t="e">
        <f>N6875</f>
        <v>#VALUE!</v>
      </c>
      <c r="R6875">
        <v>0</v>
      </c>
    </row>
    <row r="6876" spans="12:19" x14ac:dyDescent="0.25">
      <c r="L6876" t="str">
        <f t="shared" si="374"/>
        <v/>
      </c>
      <c r="M6876" t="str">
        <f t="shared" si="373"/>
        <v/>
      </c>
      <c r="N6876" t="e">
        <f>SIN(RADIANS(M6875))</f>
        <v>#VALUE!</v>
      </c>
      <c r="O6876" t="e">
        <f>SIN(RADIANS(DEGREES(ASIN(((SIN(RADIANS(M6875)))*$C$26)/(SQRT((((SIN(RADIANS(M6875)))*$C$26)^2)+(($C$22-$C$25-(((SIN(RADIANS(90-M6875)))*$C$26))-$C$23)^2)))))))</f>
        <v>#VALUE!</v>
      </c>
      <c r="P6876" t="e">
        <f>N6876</f>
        <v>#VALUE!</v>
      </c>
      <c r="R6876">
        <f>$C$6</f>
        <v>1333.5</v>
      </c>
    </row>
    <row r="6877" spans="12:19" x14ac:dyDescent="0.25">
      <c r="L6877" t="str">
        <f t="shared" si="374"/>
        <v/>
      </c>
      <c r="M6877" t="str">
        <f t="shared" si="373"/>
        <v/>
      </c>
      <c r="N6877">
        <v>0</v>
      </c>
      <c r="O6877" t="e">
        <f>$C$23*O6876</f>
        <v>#VALUE!</v>
      </c>
      <c r="P6877" t="e">
        <f>$C$22*P6876</f>
        <v>#VALUE!</v>
      </c>
      <c r="R6877">
        <f>$C$20*$C$6</f>
        <v>25325.832000000002</v>
      </c>
    </row>
    <row r="6878" spans="12:19" x14ac:dyDescent="0.25">
      <c r="L6878" t="str">
        <f t="shared" si="374"/>
        <v/>
      </c>
      <c r="M6878" t="str">
        <f t="shared" si="373"/>
        <v/>
      </c>
    </row>
    <row r="6879" spans="12:19" x14ac:dyDescent="0.25">
      <c r="L6879" t="str">
        <f t="shared" si="374"/>
        <v/>
      </c>
      <c r="M6879" t="str">
        <f t="shared" si="373"/>
        <v/>
      </c>
      <c r="N6879" t="e">
        <f t="array" ref="N6879:P6881">MINVERSE(N6875:P6877)</f>
        <v>#VALUE!</v>
      </c>
      <c r="O6879" t="e">
        <v>#VALUE!</v>
      </c>
      <c r="P6879" t="e">
        <v>#VALUE!</v>
      </c>
      <c r="R6879" t="e">
        <f t="array" ref="R6879:R6881">MMULT(N6879:P6881,R6875:R6877)</f>
        <v>#VALUE!</v>
      </c>
      <c r="S6879" t="s">
        <v>35</v>
      </c>
    </row>
    <row r="6880" spans="12:19" x14ac:dyDescent="0.25">
      <c r="L6880" t="str">
        <f t="shared" si="374"/>
        <v/>
      </c>
      <c r="M6880" t="str">
        <f t="shared" si="373"/>
        <v/>
      </c>
      <c r="N6880" t="e">
        <v>#VALUE!</v>
      </c>
      <c r="O6880" t="e">
        <v>#VALUE!</v>
      </c>
      <c r="P6880" t="e">
        <v>#VALUE!</v>
      </c>
      <c r="R6880" t="e">
        <v>#VALUE!</v>
      </c>
      <c r="S6880" t="s">
        <v>35</v>
      </c>
    </row>
    <row r="6881" spans="12:19" x14ac:dyDescent="0.25">
      <c r="L6881" t="str">
        <f t="shared" si="374"/>
        <v/>
      </c>
      <c r="M6881" t="str">
        <f t="shared" si="373"/>
        <v/>
      </c>
      <c r="N6881" t="e">
        <v>#VALUE!</v>
      </c>
      <c r="O6881" t="e">
        <v>#VALUE!</v>
      </c>
      <c r="P6881" t="e">
        <v>#VALUE!</v>
      </c>
      <c r="R6881" t="e">
        <v>#VALUE!</v>
      </c>
      <c r="S6881" t="s">
        <v>35</v>
      </c>
    </row>
    <row r="6882" spans="12:19" x14ac:dyDescent="0.25">
      <c r="L6882" t="str">
        <f t="shared" si="374"/>
        <v/>
      </c>
      <c r="M6882" t="str">
        <f t="shared" si="373"/>
        <v/>
      </c>
    </row>
    <row r="6883" spans="12:19" x14ac:dyDescent="0.25">
      <c r="L6883" t="str">
        <f t="shared" si="374"/>
        <v/>
      </c>
      <c r="M6883" t="str">
        <f t="shared" ref="M6883:M6946" si="375">IF(M6873="","",IF(((M6873+$O$61)&gt;=$O$49+($O$61/2)),"",(M6873+$O$61)))</f>
        <v/>
      </c>
    </row>
    <row r="6884" spans="12:19" x14ac:dyDescent="0.25">
      <c r="L6884" t="str">
        <f t="shared" si="374"/>
        <v/>
      </c>
      <c r="M6884" t="str">
        <f t="shared" si="375"/>
        <v/>
      </c>
      <c r="N6884" t="s">
        <v>32</v>
      </c>
      <c r="O6884" t="s">
        <v>33</v>
      </c>
      <c r="P6884" t="s">
        <v>34</v>
      </c>
    </row>
    <row r="6885" spans="12:19" x14ac:dyDescent="0.25">
      <c r="L6885" t="str">
        <f t="shared" si="374"/>
        <v/>
      </c>
      <c r="M6885" t="str">
        <f t="shared" si="375"/>
        <v/>
      </c>
      <c r="N6885" t="e">
        <f>COS(RADIANS(M6885))</f>
        <v>#VALUE!</v>
      </c>
      <c r="O6885" t="str">
        <f>IFERROR(-COS(RADIANS(DEGREES(ASIN(((SIN(RADIANS(M6885)))*$C$26)/(SQRT((((SIN(RADIANS(M6885)))*$C$26)^2)+(($C$22-$C$25-(((SIN(RADIANS(90-M6885)))*$C$26))-$C$23)^2))))))),"")</f>
        <v/>
      </c>
      <c r="P6885" t="e">
        <f>N6885</f>
        <v>#VALUE!</v>
      </c>
      <c r="R6885">
        <v>0</v>
      </c>
    </row>
    <row r="6886" spans="12:19" x14ac:dyDescent="0.25">
      <c r="L6886" t="str">
        <f t="shared" si="374"/>
        <v/>
      </c>
      <c r="M6886" t="str">
        <f t="shared" si="375"/>
        <v/>
      </c>
      <c r="N6886" t="e">
        <f>SIN(RADIANS(M6885))</f>
        <v>#VALUE!</v>
      </c>
      <c r="O6886" t="e">
        <f>SIN(RADIANS(DEGREES(ASIN(((SIN(RADIANS(M6885)))*$C$26)/(SQRT((((SIN(RADIANS(M6885)))*$C$26)^2)+(($C$22-$C$25-(((SIN(RADIANS(90-M6885)))*$C$26))-$C$23)^2)))))))</f>
        <v>#VALUE!</v>
      </c>
      <c r="P6886" t="e">
        <f>N6886</f>
        <v>#VALUE!</v>
      </c>
      <c r="R6886">
        <f>$C$6</f>
        <v>1333.5</v>
      </c>
    </row>
    <row r="6887" spans="12:19" x14ac:dyDescent="0.25">
      <c r="L6887" t="str">
        <f t="shared" si="374"/>
        <v/>
      </c>
      <c r="M6887" t="str">
        <f t="shared" si="375"/>
        <v/>
      </c>
      <c r="N6887">
        <v>0</v>
      </c>
      <c r="O6887" t="e">
        <f>$C$23*O6886</f>
        <v>#VALUE!</v>
      </c>
      <c r="P6887" t="e">
        <f>$C$22*P6886</f>
        <v>#VALUE!</v>
      </c>
      <c r="R6887">
        <f>$C$20*$C$6</f>
        <v>25325.832000000002</v>
      </c>
    </row>
    <row r="6888" spans="12:19" x14ac:dyDescent="0.25">
      <c r="L6888" t="str">
        <f t="shared" si="374"/>
        <v/>
      </c>
      <c r="M6888" t="str">
        <f t="shared" si="375"/>
        <v/>
      </c>
    </row>
    <row r="6889" spans="12:19" x14ac:dyDescent="0.25">
      <c r="L6889" t="str">
        <f t="shared" si="374"/>
        <v/>
      </c>
      <c r="M6889" t="str">
        <f t="shared" si="375"/>
        <v/>
      </c>
      <c r="N6889" t="e">
        <f t="array" ref="N6889:P6891">MINVERSE(N6885:P6887)</f>
        <v>#VALUE!</v>
      </c>
      <c r="O6889" t="e">
        <v>#VALUE!</v>
      </c>
      <c r="P6889" t="e">
        <v>#VALUE!</v>
      </c>
      <c r="R6889" t="e">
        <f t="array" ref="R6889:R6891">MMULT(N6889:P6891,R6885:R6887)</f>
        <v>#VALUE!</v>
      </c>
      <c r="S6889" t="s">
        <v>35</v>
      </c>
    </row>
    <row r="6890" spans="12:19" x14ac:dyDescent="0.25">
      <c r="L6890" t="str">
        <f t="shared" si="374"/>
        <v/>
      </c>
      <c r="M6890" t="str">
        <f t="shared" si="375"/>
        <v/>
      </c>
      <c r="N6890" t="e">
        <v>#VALUE!</v>
      </c>
      <c r="O6890" t="e">
        <v>#VALUE!</v>
      </c>
      <c r="P6890" t="e">
        <v>#VALUE!</v>
      </c>
      <c r="R6890" t="e">
        <v>#VALUE!</v>
      </c>
      <c r="S6890" t="s">
        <v>35</v>
      </c>
    </row>
    <row r="6891" spans="12:19" x14ac:dyDescent="0.25">
      <c r="L6891" t="str">
        <f t="shared" si="374"/>
        <v/>
      </c>
      <c r="M6891" t="str">
        <f t="shared" si="375"/>
        <v/>
      </c>
      <c r="N6891" t="e">
        <v>#VALUE!</v>
      </c>
      <c r="O6891" t="e">
        <v>#VALUE!</v>
      </c>
      <c r="P6891" t="e">
        <v>#VALUE!</v>
      </c>
      <c r="R6891" t="e">
        <v>#VALUE!</v>
      </c>
      <c r="S6891" t="s">
        <v>35</v>
      </c>
    </row>
    <row r="6892" spans="12:19" x14ac:dyDescent="0.25">
      <c r="L6892" t="str">
        <f t="shared" si="374"/>
        <v/>
      </c>
      <c r="M6892" t="str">
        <f t="shared" si="375"/>
        <v/>
      </c>
    </row>
    <row r="6893" spans="12:19" x14ac:dyDescent="0.25">
      <c r="L6893" t="str">
        <f t="shared" si="374"/>
        <v/>
      </c>
      <c r="M6893" t="str">
        <f t="shared" si="375"/>
        <v/>
      </c>
    </row>
    <row r="6894" spans="12:19" x14ac:dyDescent="0.25">
      <c r="L6894" t="str">
        <f t="shared" si="374"/>
        <v/>
      </c>
      <c r="M6894" t="str">
        <f t="shared" si="375"/>
        <v/>
      </c>
      <c r="N6894" t="s">
        <v>32</v>
      </c>
      <c r="O6894" t="s">
        <v>33</v>
      </c>
      <c r="P6894" t="s">
        <v>34</v>
      </c>
    </row>
    <row r="6895" spans="12:19" x14ac:dyDescent="0.25">
      <c r="L6895" t="str">
        <f t="shared" si="374"/>
        <v/>
      </c>
      <c r="M6895" t="str">
        <f t="shared" si="375"/>
        <v/>
      </c>
      <c r="N6895" t="e">
        <f>COS(RADIANS(M6895))</f>
        <v>#VALUE!</v>
      </c>
      <c r="O6895" t="str">
        <f>IFERROR(-COS(RADIANS(DEGREES(ASIN(((SIN(RADIANS(M6895)))*$C$26)/(SQRT((((SIN(RADIANS(M6895)))*$C$26)^2)+(($C$22-$C$25-(((SIN(RADIANS(90-M6895)))*$C$26))-$C$23)^2))))))),"")</f>
        <v/>
      </c>
      <c r="P6895" t="e">
        <f>N6895</f>
        <v>#VALUE!</v>
      </c>
      <c r="R6895">
        <v>0</v>
      </c>
    </row>
    <row r="6896" spans="12:19" x14ac:dyDescent="0.25">
      <c r="L6896" t="str">
        <f t="shared" si="374"/>
        <v/>
      </c>
      <c r="M6896" t="str">
        <f t="shared" si="375"/>
        <v/>
      </c>
      <c r="N6896" t="e">
        <f>SIN(RADIANS(M6895))</f>
        <v>#VALUE!</v>
      </c>
      <c r="O6896" t="e">
        <f>SIN(RADIANS(DEGREES(ASIN(((SIN(RADIANS(M6895)))*$C$26)/(SQRT((((SIN(RADIANS(M6895)))*$C$26)^2)+(($C$22-$C$25-(((SIN(RADIANS(90-M6895)))*$C$26))-$C$23)^2)))))))</f>
        <v>#VALUE!</v>
      </c>
      <c r="P6896" t="e">
        <f>N6896</f>
        <v>#VALUE!</v>
      </c>
      <c r="R6896">
        <f>$C$6</f>
        <v>1333.5</v>
      </c>
    </row>
    <row r="6897" spans="12:19" x14ac:dyDescent="0.25">
      <c r="L6897" t="str">
        <f t="shared" si="374"/>
        <v/>
      </c>
      <c r="M6897" t="str">
        <f t="shared" si="375"/>
        <v/>
      </c>
      <c r="N6897">
        <v>0</v>
      </c>
      <c r="O6897" t="e">
        <f>$C$23*O6896</f>
        <v>#VALUE!</v>
      </c>
      <c r="P6897" t="e">
        <f>$C$22*P6896</f>
        <v>#VALUE!</v>
      </c>
      <c r="R6897">
        <f>$C$20*$C$6</f>
        <v>25325.832000000002</v>
      </c>
    </row>
    <row r="6898" spans="12:19" x14ac:dyDescent="0.25">
      <c r="L6898" t="str">
        <f t="shared" si="374"/>
        <v/>
      </c>
      <c r="M6898" t="str">
        <f t="shared" si="375"/>
        <v/>
      </c>
    </row>
    <row r="6899" spans="12:19" x14ac:dyDescent="0.25">
      <c r="L6899" t="str">
        <f t="shared" si="374"/>
        <v/>
      </c>
      <c r="M6899" t="str">
        <f t="shared" si="375"/>
        <v/>
      </c>
      <c r="N6899" t="e">
        <f t="array" ref="N6899:P6901">MINVERSE(N6895:P6897)</f>
        <v>#VALUE!</v>
      </c>
      <c r="O6899" t="e">
        <v>#VALUE!</v>
      </c>
      <c r="P6899" t="e">
        <v>#VALUE!</v>
      </c>
      <c r="R6899" t="e">
        <f t="array" ref="R6899:R6901">MMULT(N6899:P6901,R6895:R6897)</f>
        <v>#VALUE!</v>
      </c>
      <c r="S6899" t="s">
        <v>35</v>
      </c>
    </row>
    <row r="6900" spans="12:19" x14ac:dyDescent="0.25">
      <c r="L6900" t="str">
        <f t="shared" si="374"/>
        <v/>
      </c>
      <c r="M6900" t="str">
        <f t="shared" si="375"/>
        <v/>
      </c>
      <c r="N6900" t="e">
        <v>#VALUE!</v>
      </c>
      <c r="O6900" t="e">
        <v>#VALUE!</v>
      </c>
      <c r="P6900" t="e">
        <v>#VALUE!</v>
      </c>
      <c r="R6900" t="e">
        <v>#VALUE!</v>
      </c>
      <c r="S6900" t="s">
        <v>35</v>
      </c>
    </row>
    <row r="6901" spans="12:19" x14ac:dyDescent="0.25">
      <c r="L6901" t="str">
        <f t="shared" si="374"/>
        <v/>
      </c>
      <c r="M6901" t="str">
        <f t="shared" si="375"/>
        <v/>
      </c>
      <c r="N6901" t="e">
        <v>#VALUE!</v>
      </c>
      <c r="O6901" t="e">
        <v>#VALUE!</v>
      </c>
      <c r="P6901" t="e">
        <v>#VALUE!</v>
      </c>
      <c r="R6901" t="e">
        <v>#VALUE!</v>
      </c>
      <c r="S6901" t="s">
        <v>35</v>
      </c>
    </row>
    <row r="6902" spans="12:19" x14ac:dyDescent="0.25">
      <c r="L6902" t="str">
        <f t="shared" si="374"/>
        <v/>
      </c>
      <c r="M6902" t="str">
        <f t="shared" si="375"/>
        <v/>
      </c>
    </row>
    <row r="6903" spans="12:19" x14ac:dyDescent="0.25">
      <c r="L6903" t="str">
        <f t="shared" si="374"/>
        <v/>
      </c>
      <c r="M6903" t="str">
        <f t="shared" si="375"/>
        <v/>
      </c>
    </row>
    <row r="6904" spans="12:19" x14ac:dyDescent="0.25">
      <c r="L6904" t="str">
        <f t="shared" si="374"/>
        <v/>
      </c>
      <c r="M6904" t="str">
        <f t="shared" si="375"/>
        <v/>
      </c>
      <c r="N6904" t="s">
        <v>32</v>
      </c>
      <c r="O6904" t="s">
        <v>33</v>
      </c>
      <c r="P6904" t="s">
        <v>34</v>
      </c>
    </row>
    <row r="6905" spans="12:19" x14ac:dyDescent="0.25">
      <c r="L6905" t="str">
        <f t="shared" si="374"/>
        <v/>
      </c>
      <c r="M6905" t="str">
        <f t="shared" si="375"/>
        <v/>
      </c>
      <c r="N6905" t="e">
        <f>COS(RADIANS(M6905))</f>
        <v>#VALUE!</v>
      </c>
      <c r="O6905" t="str">
        <f>IFERROR(-COS(RADIANS(DEGREES(ASIN(((SIN(RADIANS(M6905)))*$C$26)/(SQRT((((SIN(RADIANS(M6905)))*$C$26)^2)+(($C$22-$C$25-(((SIN(RADIANS(90-M6905)))*$C$26))-$C$23)^2))))))),"")</f>
        <v/>
      </c>
      <c r="P6905" t="e">
        <f>N6905</f>
        <v>#VALUE!</v>
      </c>
      <c r="R6905">
        <v>0</v>
      </c>
    </row>
    <row r="6906" spans="12:19" x14ac:dyDescent="0.25">
      <c r="L6906" t="str">
        <f t="shared" si="374"/>
        <v/>
      </c>
      <c r="M6906" t="str">
        <f t="shared" si="375"/>
        <v/>
      </c>
      <c r="N6906" t="e">
        <f>SIN(RADIANS(M6905))</f>
        <v>#VALUE!</v>
      </c>
      <c r="O6906" t="e">
        <f>SIN(RADIANS(DEGREES(ASIN(((SIN(RADIANS(M6905)))*$C$26)/(SQRT((((SIN(RADIANS(M6905)))*$C$26)^2)+(($C$22-$C$25-(((SIN(RADIANS(90-M6905)))*$C$26))-$C$23)^2)))))))</f>
        <v>#VALUE!</v>
      </c>
      <c r="P6906" t="e">
        <f>N6906</f>
        <v>#VALUE!</v>
      </c>
      <c r="R6906">
        <f>$C$6</f>
        <v>1333.5</v>
      </c>
    </row>
    <row r="6907" spans="12:19" x14ac:dyDescent="0.25">
      <c r="L6907" t="str">
        <f t="shared" si="374"/>
        <v/>
      </c>
      <c r="M6907" t="str">
        <f t="shared" si="375"/>
        <v/>
      </c>
      <c r="N6907">
        <v>0</v>
      </c>
      <c r="O6907" t="e">
        <f>$C$23*O6906</f>
        <v>#VALUE!</v>
      </c>
      <c r="P6907" t="e">
        <f>$C$22*P6906</f>
        <v>#VALUE!</v>
      </c>
      <c r="R6907">
        <f>$C$20*$C$6</f>
        <v>25325.832000000002</v>
      </c>
    </row>
    <row r="6908" spans="12:19" x14ac:dyDescent="0.25">
      <c r="L6908" t="str">
        <f t="shared" si="374"/>
        <v/>
      </c>
      <c r="M6908" t="str">
        <f t="shared" si="375"/>
        <v/>
      </c>
    </row>
    <row r="6909" spans="12:19" x14ac:dyDescent="0.25">
      <c r="L6909" t="str">
        <f t="shared" si="374"/>
        <v/>
      </c>
      <c r="M6909" t="str">
        <f t="shared" si="375"/>
        <v/>
      </c>
      <c r="N6909" t="e">
        <f t="array" ref="N6909:P6911">MINVERSE(N6905:P6907)</f>
        <v>#VALUE!</v>
      </c>
      <c r="O6909" t="e">
        <v>#VALUE!</v>
      </c>
      <c r="P6909" t="e">
        <v>#VALUE!</v>
      </c>
      <c r="R6909" t="e">
        <f t="array" ref="R6909:R6911">MMULT(N6909:P6911,R6905:R6907)</f>
        <v>#VALUE!</v>
      </c>
      <c r="S6909" t="s">
        <v>35</v>
      </c>
    </row>
    <row r="6910" spans="12:19" x14ac:dyDescent="0.25">
      <c r="L6910" t="str">
        <f t="shared" si="374"/>
        <v/>
      </c>
      <c r="M6910" t="str">
        <f t="shared" si="375"/>
        <v/>
      </c>
      <c r="N6910" t="e">
        <v>#VALUE!</v>
      </c>
      <c r="O6910" t="e">
        <v>#VALUE!</v>
      </c>
      <c r="P6910" t="e">
        <v>#VALUE!</v>
      </c>
      <c r="R6910" t="e">
        <v>#VALUE!</v>
      </c>
      <c r="S6910" t="s">
        <v>35</v>
      </c>
    </row>
    <row r="6911" spans="12:19" x14ac:dyDescent="0.25">
      <c r="L6911" t="str">
        <f t="shared" si="374"/>
        <v/>
      </c>
      <c r="M6911" t="str">
        <f t="shared" si="375"/>
        <v/>
      </c>
      <c r="N6911" t="e">
        <v>#VALUE!</v>
      </c>
      <c r="O6911" t="e">
        <v>#VALUE!</v>
      </c>
      <c r="P6911" t="e">
        <v>#VALUE!</v>
      </c>
      <c r="R6911" t="e">
        <v>#VALUE!</v>
      </c>
      <c r="S6911" t="s">
        <v>35</v>
      </c>
    </row>
    <row r="6912" spans="12:19" x14ac:dyDescent="0.25">
      <c r="L6912" t="str">
        <f t="shared" si="374"/>
        <v/>
      </c>
      <c r="M6912" t="str">
        <f t="shared" si="375"/>
        <v/>
      </c>
    </row>
    <row r="6913" spans="12:19" x14ac:dyDescent="0.25">
      <c r="L6913" t="str">
        <f t="shared" si="374"/>
        <v/>
      </c>
      <c r="M6913" t="str">
        <f t="shared" si="375"/>
        <v/>
      </c>
    </row>
    <row r="6914" spans="12:19" x14ac:dyDescent="0.25">
      <c r="L6914" t="str">
        <f t="shared" si="374"/>
        <v/>
      </c>
      <c r="M6914" t="str">
        <f t="shared" si="375"/>
        <v/>
      </c>
      <c r="N6914" t="s">
        <v>32</v>
      </c>
      <c r="O6914" t="s">
        <v>33</v>
      </c>
      <c r="P6914" t="s">
        <v>34</v>
      </c>
    </row>
    <row r="6915" spans="12:19" x14ac:dyDescent="0.25">
      <c r="L6915" t="str">
        <f t="shared" si="374"/>
        <v/>
      </c>
      <c r="M6915" t="str">
        <f t="shared" si="375"/>
        <v/>
      </c>
      <c r="N6915" t="e">
        <f>COS(RADIANS(M6915))</f>
        <v>#VALUE!</v>
      </c>
      <c r="O6915" t="str">
        <f>IFERROR(-COS(RADIANS(DEGREES(ASIN(((SIN(RADIANS(M6915)))*$C$26)/(SQRT((((SIN(RADIANS(M6915)))*$C$26)^2)+(($C$22-$C$25-(((SIN(RADIANS(90-M6915)))*$C$26))-$C$23)^2))))))),"")</f>
        <v/>
      </c>
      <c r="P6915" t="e">
        <f>N6915</f>
        <v>#VALUE!</v>
      </c>
      <c r="R6915">
        <v>0</v>
      </c>
    </row>
    <row r="6916" spans="12:19" x14ac:dyDescent="0.25">
      <c r="L6916" t="str">
        <f t="shared" si="374"/>
        <v/>
      </c>
      <c r="M6916" t="str">
        <f t="shared" si="375"/>
        <v/>
      </c>
      <c r="N6916" t="e">
        <f>SIN(RADIANS(M6915))</f>
        <v>#VALUE!</v>
      </c>
      <c r="O6916" t="e">
        <f>SIN(RADIANS(DEGREES(ASIN(((SIN(RADIANS(M6915)))*$C$26)/(SQRT((((SIN(RADIANS(M6915)))*$C$26)^2)+(($C$22-$C$25-(((SIN(RADIANS(90-M6915)))*$C$26))-$C$23)^2)))))))</f>
        <v>#VALUE!</v>
      </c>
      <c r="P6916" t="e">
        <f>N6916</f>
        <v>#VALUE!</v>
      </c>
      <c r="R6916">
        <f>$C$6</f>
        <v>1333.5</v>
      </c>
    </row>
    <row r="6917" spans="12:19" x14ac:dyDescent="0.25">
      <c r="L6917" t="str">
        <f t="shared" si="374"/>
        <v/>
      </c>
      <c r="M6917" t="str">
        <f t="shared" si="375"/>
        <v/>
      </c>
      <c r="N6917">
        <v>0</v>
      </c>
      <c r="O6917" t="e">
        <f>$C$23*O6916</f>
        <v>#VALUE!</v>
      </c>
      <c r="P6917" t="e">
        <f>$C$22*P6916</f>
        <v>#VALUE!</v>
      </c>
      <c r="R6917">
        <f>$C$20*$C$6</f>
        <v>25325.832000000002</v>
      </c>
    </row>
    <row r="6918" spans="12:19" x14ac:dyDescent="0.25">
      <c r="L6918" t="str">
        <f t="shared" si="374"/>
        <v/>
      </c>
      <c r="M6918" t="str">
        <f t="shared" si="375"/>
        <v/>
      </c>
    </row>
    <row r="6919" spans="12:19" x14ac:dyDescent="0.25">
      <c r="L6919" t="str">
        <f t="shared" si="374"/>
        <v/>
      </c>
      <c r="M6919" t="str">
        <f t="shared" si="375"/>
        <v/>
      </c>
      <c r="N6919" t="e">
        <f t="array" ref="N6919:P6921">MINVERSE(N6915:P6917)</f>
        <v>#VALUE!</v>
      </c>
      <c r="O6919" t="e">
        <v>#VALUE!</v>
      </c>
      <c r="P6919" t="e">
        <v>#VALUE!</v>
      </c>
      <c r="R6919" t="e">
        <f t="array" ref="R6919:R6921">MMULT(N6919:P6921,R6915:R6917)</f>
        <v>#VALUE!</v>
      </c>
      <c r="S6919" t="s">
        <v>35</v>
      </c>
    </row>
    <row r="6920" spans="12:19" x14ac:dyDescent="0.25">
      <c r="L6920" t="str">
        <f t="shared" si="374"/>
        <v/>
      </c>
      <c r="M6920" t="str">
        <f t="shared" si="375"/>
        <v/>
      </c>
      <c r="N6920" t="e">
        <v>#VALUE!</v>
      </c>
      <c r="O6920" t="e">
        <v>#VALUE!</v>
      </c>
      <c r="P6920" t="e">
        <v>#VALUE!</v>
      </c>
      <c r="R6920" t="e">
        <v>#VALUE!</v>
      </c>
      <c r="S6920" t="s">
        <v>35</v>
      </c>
    </row>
    <row r="6921" spans="12:19" x14ac:dyDescent="0.25">
      <c r="L6921" t="str">
        <f t="shared" si="374"/>
        <v/>
      </c>
      <c r="M6921" t="str">
        <f t="shared" si="375"/>
        <v/>
      </c>
      <c r="N6921" t="e">
        <v>#VALUE!</v>
      </c>
      <c r="O6921" t="e">
        <v>#VALUE!</v>
      </c>
      <c r="P6921" t="e">
        <v>#VALUE!</v>
      </c>
      <c r="R6921" t="e">
        <v>#VALUE!</v>
      </c>
      <c r="S6921" t="s">
        <v>35</v>
      </c>
    </row>
    <row r="6922" spans="12:19" x14ac:dyDescent="0.25">
      <c r="L6922" t="str">
        <f t="shared" si="374"/>
        <v/>
      </c>
      <c r="M6922" t="str">
        <f t="shared" si="375"/>
        <v/>
      </c>
    </row>
    <row r="6923" spans="12:19" x14ac:dyDescent="0.25">
      <c r="L6923" t="str">
        <f t="shared" si="374"/>
        <v/>
      </c>
      <c r="M6923" t="str">
        <f t="shared" si="375"/>
        <v/>
      </c>
    </row>
    <row r="6924" spans="12:19" x14ac:dyDescent="0.25">
      <c r="L6924" t="str">
        <f t="shared" ref="L6924:L6987" si="376">IF(M6924="","",L6914+1)</f>
        <v/>
      </c>
      <c r="M6924" t="str">
        <f t="shared" si="375"/>
        <v/>
      </c>
      <c r="N6924" t="s">
        <v>32</v>
      </c>
      <c r="O6924" t="s">
        <v>33</v>
      </c>
      <c r="P6924" t="s">
        <v>34</v>
      </c>
    </row>
    <row r="6925" spans="12:19" x14ac:dyDescent="0.25">
      <c r="L6925" t="str">
        <f t="shared" si="376"/>
        <v/>
      </c>
      <c r="M6925" t="str">
        <f t="shared" si="375"/>
        <v/>
      </c>
      <c r="N6925" t="e">
        <f>COS(RADIANS(M6925))</f>
        <v>#VALUE!</v>
      </c>
      <c r="O6925" t="str">
        <f>IFERROR(-COS(RADIANS(DEGREES(ASIN(((SIN(RADIANS(M6925)))*$C$26)/(SQRT((((SIN(RADIANS(M6925)))*$C$26)^2)+(($C$22-$C$25-(((SIN(RADIANS(90-M6925)))*$C$26))-$C$23)^2))))))),"")</f>
        <v/>
      </c>
      <c r="P6925" t="e">
        <f>N6925</f>
        <v>#VALUE!</v>
      </c>
      <c r="R6925">
        <v>0</v>
      </c>
    </row>
    <row r="6926" spans="12:19" x14ac:dyDescent="0.25">
      <c r="L6926" t="str">
        <f t="shared" si="376"/>
        <v/>
      </c>
      <c r="M6926" t="str">
        <f t="shared" si="375"/>
        <v/>
      </c>
      <c r="N6926" t="e">
        <f>SIN(RADIANS(M6925))</f>
        <v>#VALUE!</v>
      </c>
      <c r="O6926" t="e">
        <f>SIN(RADIANS(DEGREES(ASIN(((SIN(RADIANS(M6925)))*$C$26)/(SQRT((((SIN(RADIANS(M6925)))*$C$26)^2)+(($C$22-$C$25-(((SIN(RADIANS(90-M6925)))*$C$26))-$C$23)^2)))))))</f>
        <v>#VALUE!</v>
      </c>
      <c r="P6926" t="e">
        <f>N6926</f>
        <v>#VALUE!</v>
      </c>
      <c r="R6926">
        <f>$C$6</f>
        <v>1333.5</v>
      </c>
    </row>
    <row r="6927" spans="12:19" x14ac:dyDescent="0.25">
      <c r="L6927" t="str">
        <f t="shared" si="376"/>
        <v/>
      </c>
      <c r="M6927" t="str">
        <f t="shared" si="375"/>
        <v/>
      </c>
      <c r="N6927">
        <v>0</v>
      </c>
      <c r="O6927" t="e">
        <f>$C$23*O6926</f>
        <v>#VALUE!</v>
      </c>
      <c r="P6927" t="e">
        <f>$C$22*P6926</f>
        <v>#VALUE!</v>
      </c>
      <c r="R6927">
        <f>$C$20*$C$6</f>
        <v>25325.832000000002</v>
      </c>
    </row>
    <row r="6928" spans="12:19" x14ac:dyDescent="0.25">
      <c r="L6928" t="str">
        <f t="shared" si="376"/>
        <v/>
      </c>
      <c r="M6928" t="str">
        <f t="shared" si="375"/>
        <v/>
      </c>
    </row>
    <row r="6929" spans="12:19" x14ac:dyDescent="0.25">
      <c r="L6929" t="str">
        <f t="shared" si="376"/>
        <v/>
      </c>
      <c r="M6929" t="str">
        <f t="shared" si="375"/>
        <v/>
      </c>
      <c r="N6929" t="e">
        <f t="array" ref="N6929:P6931">MINVERSE(N6925:P6927)</f>
        <v>#VALUE!</v>
      </c>
      <c r="O6929" t="e">
        <v>#VALUE!</v>
      </c>
      <c r="P6929" t="e">
        <v>#VALUE!</v>
      </c>
      <c r="R6929" t="e">
        <f t="array" ref="R6929:R6931">MMULT(N6929:P6931,R6925:R6927)</f>
        <v>#VALUE!</v>
      </c>
      <c r="S6929" t="s">
        <v>35</v>
      </c>
    </row>
    <row r="6930" spans="12:19" x14ac:dyDescent="0.25">
      <c r="L6930" t="str">
        <f t="shared" si="376"/>
        <v/>
      </c>
      <c r="M6930" t="str">
        <f t="shared" si="375"/>
        <v/>
      </c>
      <c r="N6930" t="e">
        <v>#VALUE!</v>
      </c>
      <c r="O6930" t="e">
        <v>#VALUE!</v>
      </c>
      <c r="P6930" t="e">
        <v>#VALUE!</v>
      </c>
      <c r="R6930" t="e">
        <v>#VALUE!</v>
      </c>
      <c r="S6930" t="s">
        <v>35</v>
      </c>
    </row>
    <row r="6931" spans="12:19" x14ac:dyDescent="0.25">
      <c r="L6931" t="str">
        <f t="shared" si="376"/>
        <v/>
      </c>
      <c r="M6931" t="str">
        <f t="shared" si="375"/>
        <v/>
      </c>
      <c r="N6931" t="e">
        <v>#VALUE!</v>
      </c>
      <c r="O6931" t="e">
        <v>#VALUE!</v>
      </c>
      <c r="P6931" t="e">
        <v>#VALUE!</v>
      </c>
      <c r="R6931" t="e">
        <v>#VALUE!</v>
      </c>
      <c r="S6931" t="s">
        <v>35</v>
      </c>
    </row>
    <row r="6932" spans="12:19" x14ac:dyDescent="0.25">
      <c r="L6932" t="str">
        <f t="shared" si="376"/>
        <v/>
      </c>
      <c r="M6932" t="str">
        <f t="shared" si="375"/>
        <v/>
      </c>
    </row>
    <row r="6933" spans="12:19" x14ac:dyDescent="0.25">
      <c r="L6933" t="str">
        <f t="shared" si="376"/>
        <v/>
      </c>
      <c r="M6933" t="str">
        <f t="shared" si="375"/>
        <v/>
      </c>
    </row>
    <row r="6934" spans="12:19" x14ac:dyDescent="0.25">
      <c r="L6934" t="str">
        <f t="shared" si="376"/>
        <v/>
      </c>
      <c r="M6934" t="str">
        <f t="shared" si="375"/>
        <v/>
      </c>
      <c r="N6934" t="s">
        <v>32</v>
      </c>
      <c r="O6934" t="s">
        <v>33</v>
      </c>
      <c r="P6934" t="s">
        <v>34</v>
      </c>
    </row>
    <row r="6935" spans="12:19" x14ac:dyDescent="0.25">
      <c r="L6935" t="str">
        <f t="shared" si="376"/>
        <v/>
      </c>
      <c r="M6935" t="str">
        <f t="shared" si="375"/>
        <v/>
      </c>
      <c r="N6935" t="e">
        <f>COS(RADIANS(M6935))</f>
        <v>#VALUE!</v>
      </c>
      <c r="O6935" t="str">
        <f>IFERROR(-COS(RADIANS(DEGREES(ASIN(((SIN(RADIANS(M6935)))*$C$26)/(SQRT((((SIN(RADIANS(M6935)))*$C$26)^2)+(($C$22-$C$25-(((SIN(RADIANS(90-M6935)))*$C$26))-$C$23)^2))))))),"")</f>
        <v/>
      </c>
      <c r="P6935" t="e">
        <f>N6935</f>
        <v>#VALUE!</v>
      </c>
      <c r="R6935">
        <v>0</v>
      </c>
    </row>
    <row r="6936" spans="12:19" x14ac:dyDescent="0.25">
      <c r="L6936" t="str">
        <f t="shared" si="376"/>
        <v/>
      </c>
      <c r="M6936" t="str">
        <f t="shared" si="375"/>
        <v/>
      </c>
      <c r="N6936" t="e">
        <f>SIN(RADIANS(M6935))</f>
        <v>#VALUE!</v>
      </c>
      <c r="O6936" t="e">
        <f>SIN(RADIANS(DEGREES(ASIN(((SIN(RADIANS(M6935)))*$C$26)/(SQRT((((SIN(RADIANS(M6935)))*$C$26)^2)+(($C$22-$C$25-(((SIN(RADIANS(90-M6935)))*$C$26))-$C$23)^2)))))))</f>
        <v>#VALUE!</v>
      </c>
      <c r="P6936" t="e">
        <f>N6936</f>
        <v>#VALUE!</v>
      </c>
      <c r="R6936">
        <f>$C$6</f>
        <v>1333.5</v>
      </c>
    </row>
    <row r="6937" spans="12:19" x14ac:dyDescent="0.25">
      <c r="L6937" t="str">
        <f t="shared" si="376"/>
        <v/>
      </c>
      <c r="M6937" t="str">
        <f t="shared" si="375"/>
        <v/>
      </c>
      <c r="N6937">
        <v>0</v>
      </c>
      <c r="O6937" t="e">
        <f>$C$23*O6936</f>
        <v>#VALUE!</v>
      </c>
      <c r="P6937" t="e">
        <f>$C$22*P6936</f>
        <v>#VALUE!</v>
      </c>
      <c r="R6937">
        <f>$C$20*$C$6</f>
        <v>25325.832000000002</v>
      </c>
    </row>
    <row r="6938" spans="12:19" x14ac:dyDescent="0.25">
      <c r="L6938" t="str">
        <f t="shared" si="376"/>
        <v/>
      </c>
      <c r="M6938" t="str">
        <f t="shared" si="375"/>
        <v/>
      </c>
    </row>
    <row r="6939" spans="12:19" x14ac:dyDescent="0.25">
      <c r="L6939" t="str">
        <f t="shared" si="376"/>
        <v/>
      </c>
      <c r="M6939" t="str">
        <f t="shared" si="375"/>
        <v/>
      </c>
      <c r="N6939" t="e">
        <f t="array" ref="N6939:P6941">MINVERSE(N6935:P6937)</f>
        <v>#VALUE!</v>
      </c>
      <c r="O6939" t="e">
        <v>#VALUE!</v>
      </c>
      <c r="P6939" t="e">
        <v>#VALUE!</v>
      </c>
      <c r="R6939" t="e">
        <f t="array" ref="R6939:R6941">MMULT(N6939:P6941,R6935:R6937)</f>
        <v>#VALUE!</v>
      </c>
      <c r="S6939" t="s">
        <v>35</v>
      </c>
    </row>
    <row r="6940" spans="12:19" x14ac:dyDescent="0.25">
      <c r="L6940" t="str">
        <f t="shared" si="376"/>
        <v/>
      </c>
      <c r="M6940" t="str">
        <f t="shared" si="375"/>
        <v/>
      </c>
      <c r="N6940" t="e">
        <v>#VALUE!</v>
      </c>
      <c r="O6940" t="e">
        <v>#VALUE!</v>
      </c>
      <c r="P6940" t="e">
        <v>#VALUE!</v>
      </c>
      <c r="R6940" t="e">
        <v>#VALUE!</v>
      </c>
      <c r="S6940" t="s">
        <v>35</v>
      </c>
    </row>
    <row r="6941" spans="12:19" x14ac:dyDescent="0.25">
      <c r="L6941" t="str">
        <f t="shared" si="376"/>
        <v/>
      </c>
      <c r="M6941" t="str">
        <f t="shared" si="375"/>
        <v/>
      </c>
      <c r="N6941" t="e">
        <v>#VALUE!</v>
      </c>
      <c r="O6941" t="e">
        <v>#VALUE!</v>
      </c>
      <c r="P6941" t="e">
        <v>#VALUE!</v>
      </c>
      <c r="R6941" t="e">
        <v>#VALUE!</v>
      </c>
      <c r="S6941" t="s">
        <v>35</v>
      </c>
    </row>
    <row r="6942" spans="12:19" x14ac:dyDescent="0.25">
      <c r="L6942" t="str">
        <f t="shared" si="376"/>
        <v/>
      </c>
      <c r="M6942" t="str">
        <f t="shared" si="375"/>
        <v/>
      </c>
    </row>
    <row r="6943" spans="12:19" x14ac:dyDescent="0.25">
      <c r="L6943" t="str">
        <f t="shared" si="376"/>
        <v/>
      </c>
      <c r="M6943" t="str">
        <f t="shared" si="375"/>
        <v/>
      </c>
    </row>
    <row r="6944" spans="12:19" x14ac:dyDescent="0.25">
      <c r="L6944" t="str">
        <f t="shared" si="376"/>
        <v/>
      </c>
      <c r="M6944" t="str">
        <f t="shared" si="375"/>
        <v/>
      </c>
      <c r="N6944" t="s">
        <v>32</v>
      </c>
      <c r="O6944" t="s">
        <v>33</v>
      </c>
      <c r="P6944" t="s">
        <v>34</v>
      </c>
    </row>
    <row r="6945" spans="12:19" x14ac:dyDescent="0.25">
      <c r="L6945" t="str">
        <f t="shared" si="376"/>
        <v/>
      </c>
      <c r="M6945" t="str">
        <f t="shared" si="375"/>
        <v/>
      </c>
      <c r="N6945" t="e">
        <f>COS(RADIANS(M6945))</f>
        <v>#VALUE!</v>
      </c>
      <c r="O6945" t="str">
        <f>IFERROR(-COS(RADIANS(DEGREES(ASIN(((SIN(RADIANS(M6945)))*$C$26)/(SQRT((((SIN(RADIANS(M6945)))*$C$26)^2)+(($C$22-$C$25-(((SIN(RADIANS(90-M6945)))*$C$26))-$C$23)^2))))))),"")</f>
        <v/>
      </c>
      <c r="P6945" t="e">
        <f>N6945</f>
        <v>#VALUE!</v>
      </c>
      <c r="R6945">
        <v>0</v>
      </c>
    </row>
    <row r="6946" spans="12:19" x14ac:dyDescent="0.25">
      <c r="L6946" t="str">
        <f t="shared" si="376"/>
        <v/>
      </c>
      <c r="M6946" t="str">
        <f t="shared" si="375"/>
        <v/>
      </c>
      <c r="N6946" t="e">
        <f>SIN(RADIANS(M6945))</f>
        <v>#VALUE!</v>
      </c>
      <c r="O6946" t="e">
        <f>SIN(RADIANS(DEGREES(ASIN(((SIN(RADIANS(M6945)))*$C$26)/(SQRT((((SIN(RADIANS(M6945)))*$C$26)^2)+(($C$22-$C$25-(((SIN(RADIANS(90-M6945)))*$C$26))-$C$23)^2)))))))</f>
        <v>#VALUE!</v>
      </c>
      <c r="P6946" t="e">
        <f>N6946</f>
        <v>#VALUE!</v>
      </c>
      <c r="R6946">
        <f>$C$6</f>
        <v>1333.5</v>
      </c>
    </row>
    <row r="6947" spans="12:19" x14ac:dyDescent="0.25">
      <c r="L6947" t="str">
        <f t="shared" si="376"/>
        <v/>
      </c>
      <c r="M6947" t="str">
        <f t="shared" ref="M6947:M7010" si="377">IF(M6937="","",IF(((M6937+$O$61)&gt;=$O$49+($O$61/2)),"",(M6937+$O$61)))</f>
        <v/>
      </c>
      <c r="N6947">
        <v>0</v>
      </c>
      <c r="O6947" t="e">
        <f>$C$23*O6946</f>
        <v>#VALUE!</v>
      </c>
      <c r="P6947" t="e">
        <f>$C$22*P6946</f>
        <v>#VALUE!</v>
      </c>
      <c r="R6947">
        <f>$C$20*$C$6</f>
        <v>25325.832000000002</v>
      </c>
    </row>
    <row r="6948" spans="12:19" x14ac:dyDescent="0.25">
      <c r="L6948" t="str">
        <f t="shared" si="376"/>
        <v/>
      </c>
      <c r="M6948" t="str">
        <f t="shared" si="377"/>
        <v/>
      </c>
    </row>
    <row r="6949" spans="12:19" x14ac:dyDescent="0.25">
      <c r="L6949" t="str">
        <f t="shared" si="376"/>
        <v/>
      </c>
      <c r="M6949" t="str">
        <f t="shared" si="377"/>
        <v/>
      </c>
      <c r="N6949" t="e">
        <f t="array" ref="N6949:P6951">MINVERSE(N6945:P6947)</f>
        <v>#VALUE!</v>
      </c>
      <c r="O6949" t="e">
        <v>#VALUE!</v>
      </c>
      <c r="P6949" t="e">
        <v>#VALUE!</v>
      </c>
      <c r="R6949" t="e">
        <f t="array" ref="R6949:R6951">MMULT(N6949:P6951,R6945:R6947)</f>
        <v>#VALUE!</v>
      </c>
      <c r="S6949" t="s">
        <v>35</v>
      </c>
    </row>
    <row r="6950" spans="12:19" x14ac:dyDescent="0.25">
      <c r="L6950" t="str">
        <f t="shared" si="376"/>
        <v/>
      </c>
      <c r="M6950" t="str">
        <f t="shared" si="377"/>
        <v/>
      </c>
      <c r="N6950" t="e">
        <v>#VALUE!</v>
      </c>
      <c r="O6950" t="e">
        <v>#VALUE!</v>
      </c>
      <c r="P6950" t="e">
        <v>#VALUE!</v>
      </c>
      <c r="R6950" t="e">
        <v>#VALUE!</v>
      </c>
      <c r="S6950" t="s">
        <v>35</v>
      </c>
    </row>
    <row r="6951" spans="12:19" x14ac:dyDescent="0.25">
      <c r="L6951" t="str">
        <f t="shared" si="376"/>
        <v/>
      </c>
      <c r="M6951" t="str">
        <f t="shared" si="377"/>
        <v/>
      </c>
      <c r="N6951" t="e">
        <v>#VALUE!</v>
      </c>
      <c r="O6951" t="e">
        <v>#VALUE!</v>
      </c>
      <c r="P6951" t="e">
        <v>#VALUE!</v>
      </c>
      <c r="R6951" t="e">
        <v>#VALUE!</v>
      </c>
      <c r="S6951" t="s">
        <v>35</v>
      </c>
    </row>
    <row r="6952" spans="12:19" x14ac:dyDescent="0.25">
      <c r="L6952" t="str">
        <f t="shared" si="376"/>
        <v/>
      </c>
      <c r="M6952" t="str">
        <f t="shared" si="377"/>
        <v/>
      </c>
    </row>
    <row r="6953" spans="12:19" x14ac:dyDescent="0.25">
      <c r="L6953" t="str">
        <f t="shared" si="376"/>
        <v/>
      </c>
      <c r="M6953" t="str">
        <f t="shared" si="377"/>
        <v/>
      </c>
    </row>
    <row r="6954" spans="12:19" x14ac:dyDescent="0.25">
      <c r="L6954" t="str">
        <f t="shared" si="376"/>
        <v/>
      </c>
      <c r="M6954" t="str">
        <f t="shared" si="377"/>
        <v/>
      </c>
      <c r="N6954" t="s">
        <v>32</v>
      </c>
      <c r="O6954" t="s">
        <v>33</v>
      </c>
      <c r="P6954" t="s">
        <v>34</v>
      </c>
    </row>
    <row r="6955" spans="12:19" x14ac:dyDescent="0.25">
      <c r="L6955" t="str">
        <f t="shared" si="376"/>
        <v/>
      </c>
      <c r="M6955" t="str">
        <f t="shared" si="377"/>
        <v/>
      </c>
      <c r="N6955" t="e">
        <f>COS(RADIANS(M6955))</f>
        <v>#VALUE!</v>
      </c>
      <c r="O6955" t="str">
        <f>IFERROR(-COS(RADIANS(DEGREES(ASIN(((SIN(RADIANS(M6955)))*$C$26)/(SQRT((((SIN(RADIANS(M6955)))*$C$26)^2)+(($C$22-$C$25-(((SIN(RADIANS(90-M6955)))*$C$26))-$C$23)^2))))))),"")</f>
        <v/>
      </c>
      <c r="P6955" t="e">
        <f>N6955</f>
        <v>#VALUE!</v>
      </c>
      <c r="R6955">
        <v>0</v>
      </c>
    </row>
    <row r="6956" spans="12:19" x14ac:dyDescent="0.25">
      <c r="L6956" t="str">
        <f t="shared" si="376"/>
        <v/>
      </c>
      <c r="M6956" t="str">
        <f t="shared" si="377"/>
        <v/>
      </c>
      <c r="N6956" t="e">
        <f>SIN(RADIANS(M6955))</f>
        <v>#VALUE!</v>
      </c>
      <c r="O6956" t="e">
        <f>SIN(RADIANS(DEGREES(ASIN(((SIN(RADIANS(M6955)))*$C$26)/(SQRT((((SIN(RADIANS(M6955)))*$C$26)^2)+(($C$22-$C$25-(((SIN(RADIANS(90-M6955)))*$C$26))-$C$23)^2)))))))</f>
        <v>#VALUE!</v>
      </c>
      <c r="P6956" t="e">
        <f>N6956</f>
        <v>#VALUE!</v>
      </c>
      <c r="R6956">
        <f>$C$6</f>
        <v>1333.5</v>
      </c>
    </row>
    <row r="6957" spans="12:19" x14ac:dyDescent="0.25">
      <c r="L6957" t="str">
        <f t="shared" si="376"/>
        <v/>
      </c>
      <c r="M6957" t="str">
        <f t="shared" si="377"/>
        <v/>
      </c>
      <c r="N6957">
        <v>0</v>
      </c>
      <c r="O6957" t="e">
        <f>$C$23*O6956</f>
        <v>#VALUE!</v>
      </c>
      <c r="P6957" t="e">
        <f>$C$22*P6956</f>
        <v>#VALUE!</v>
      </c>
      <c r="R6957">
        <f>$C$20*$C$6</f>
        <v>25325.832000000002</v>
      </c>
    </row>
    <row r="6958" spans="12:19" x14ac:dyDescent="0.25">
      <c r="L6958" t="str">
        <f t="shared" si="376"/>
        <v/>
      </c>
      <c r="M6958" t="str">
        <f t="shared" si="377"/>
        <v/>
      </c>
    </row>
    <row r="6959" spans="12:19" x14ac:dyDescent="0.25">
      <c r="L6959" t="str">
        <f t="shared" si="376"/>
        <v/>
      </c>
      <c r="M6959" t="str">
        <f t="shared" si="377"/>
        <v/>
      </c>
      <c r="N6959" t="e">
        <f t="array" ref="N6959:P6961">MINVERSE(N6955:P6957)</f>
        <v>#VALUE!</v>
      </c>
      <c r="O6959" t="e">
        <v>#VALUE!</v>
      </c>
      <c r="P6959" t="e">
        <v>#VALUE!</v>
      </c>
      <c r="R6959" t="e">
        <f t="array" ref="R6959:R6961">MMULT(N6959:P6961,R6955:R6957)</f>
        <v>#VALUE!</v>
      </c>
      <c r="S6959" t="s">
        <v>35</v>
      </c>
    </row>
    <row r="6960" spans="12:19" x14ac:dyDescent="0.25">
      <c r="L6960" t="str">
        <f t="shared" si="376"/>
        <v/>
      </c>
      <c r="M6960" t="str">
        <f t="shared" si="377"/>
        <v/>
      </c>
      <c r="N6960" t="e">
        <v>#VALUE!</v>
      </c>
      <c r="O6960" t="e">
        <v>#VALUE!</v>
      </c>
      <c r="P6960" t="e">
        <v>#VALUE!</v>
      </c>
      <c r="R6960" t="e">
        <v>#VALUE!</v>
      </c>
      <c r="S6960" t="s">
        <v>35</v>
      </c>
    </row>
    <row r="6961" spans="12:19" x14ac:dyDescent="0.25">
      <c r="L6961" t="str">
        <f t="shared" si="376"/>
        <v/>
      </c>
      <c r="M6961" t="str">
        <f t="shared" si="377"/>
        <v/>
      </c>
      <c r="N6961" t="e">
        <v>#VALUE!</v>
      </c>
      <c r="O6961" t="e">
        <v>#VALUE!</v>
      </c>
      <c r="P6961" t="e">
        <v>#VALUE!</v>
      </c>
      <c r="R6961" t="e">
        <v>#VALUE!</v>
      </c>
      <c r="S6961" t="s">
        <v>35</v>
      </c>
    </row>
    <row r="6962" spans="12:19" x14ac:dyDescent="0.25">
      <c r="L6962" t="str">
        <f t="shared" si="376"/>
        <v/>
      </c>
      <c r="M6962" t="str">
        <f t="shared" si="377"/>
        <v/>
      </c>
    </row>
    <row r="6963" spans="12:19" x14ac:dyDescent="0.25">
      <c r="L6963" t="str">
        <f t="shared" si="376"/>
        <v/>
      </c>
      <c r="M6963" t="str">
        <f t="shared" si="377"/>
        <v/>
      </c>
    </row>
    <row r="6964" spans="12:19" x14ac:dyDescent="0.25">
      <c r="L6964" t="str">
        <f t="shared" si="376"/>
        <v/>
      </c>
      <c r="M6964" t="str">
        <f t="shared" si="377"/>
        <v/>
      </c>
      <c r="N6964" t="s">
        <v>32</v>
      </c>
      <c r="O6964" t="s">
        <v>33</v>
      </c>
      <c r="P6964" t="s">
        <v>34</v>
      </c>
    </row>
    <row r="6965" spans="12:19" x14ac:dyDescent="0.25">
      <c r="L6965" t="str">
        <f t="shared" si="376"/>
        <v/>
      </c>
      <c r="M6965" t="str">
        <f t="shared" si="377"/>
        <v/>
      </c>
      <c r="N6965" t="e">
        <f>COS(RADIANS(M6965))</f>
        <v>#VALUE!</v>
      </c>
      <c r="O6965" t="str">
        <f>IFERROR(-COS(RADIANS(DEGREES(ASIN(((SIN(RADIANS(M6965)))*$C$26)/(SQRT((((SIN(RADIANS(M6965)))*$C$26)^2)+(($C$22-$C$25-(((SIN(RADIANS(90-M6965)))*$C$26))-$C$23)^2))))))),"")</f>
        <v/>
      </c>
      <c r="P6965" t="e">
        <f>N6965</f>
        <v>#VALUE!</v>
      </c>
      <c r="R6965">
        <v>0</v>
      </c>
    </row>
    <row r="6966" spans="12:19" x14ac:dyDescent="0.25">
      <c r="L6966" t="str">
        <f t="shared" si="376"/>
        <v/>
      </c>
      <c r="M6966" t="str">
        <f t="shared" si="377"/>
        <v/>
      </c>
      <c r="N6966" t="e">
        <f>SIN(RADIANS(M6965))</f>
        <v>#VALUE!</v>
      </c>
      <c r="O6966" t="e">
        <f>SIN(RADIANS(DEGREES(ASIN(((SIN(RADIANS(M6965)))*$C$26)/(SQRT((((SIN(RADIANS(M6965)))*$C$26)^2)+(($C$22-$C$25-(((SIN(RADIANS(90-M6965)))*$C$26))-$C$23)^2)))))))</f>
        <v>#VALUE!</v>
      </c>
      <c r="P6966" t="e">
        <f>N6966</f>
        <v>#VALUE!</v>
      </c>
      <c r="R6966">
        <f>$C$6</f>
        <v>1333.5</v>
      </c>
    </row>
    <row r="6967" spans="12:19" x14ac:dyDescent="0.25">
      <c r="L6967" t="str">
        <f t="shared" si="376"/>
        <v/>
      </c>
      <c r="M6967" t="str">
        <f t="shared" si="377"/>
        <v/>
      </c>
      <c r="N6967">
        <v>0</v>
      </c>
      <c r="O6967" t="e">
        <f>$C$23*O6966</f>
        <v>#VALUE!</v>
      </c>
      <c r="P6967" t="e">
        <f>$C$22*P6966</f>
        <v>#VALUE!</v>
      </c>
      <c r="R6967">
        <f>$C$20*$C$6</f>
        <v>25325.832000000002</v>
      </c>
    </row>
    <row r="6968" spans="12:19" x14ac:dyDescent="0.25">
      <c r="L6968" t="str">
        <f t="shared" si="376"/>
        <v/>
      </c>
      <c r="M6968" t="str">
        <f t="shared" si="377"/>
        <v/>
      </c>
    </row>
    <row r="6969" spans="12:19" x14ac:dyDescent="0.25">
      <c r="L6969" t="str">
        <f t="shared" si="376"/>
        <v/>
      </c>
      <c r="M6969" t="str">
        <f t="shared" si="377"/>
        <v/>
      </c>
      <c r="N6969" t="e">
        <f t="array" ref="N6969:P6971">MINVERSE(N6965:P6967)</f>
        <v>#VALUE!</v>
      </c>
      <c r="O6969" t="e">
        <v>#VALUE!</v>
      </c>
      <c r="P6969" t="e">
        <v>#VALUE!</v>
      </c>
      <c r="R6969" t="e">
        <f t="array" ref="R6969:R6971">MMULT(N6969:P6971,R6965:R6967)</f>
        <v>#VALUE!</v>
      </c>
      <c r="S6969" t="s">
        <v>35</v>
      </c>
    </row>
    <row r="6970" spans="12:19" x14ac:dyDescent="0.25">
      <c r="L6970" t="str">
        <f t="shared" si="376"/>
        <v/>
      </c>
      <c r="M6970" t="str">
        <f t="shared" si="377"/>
        <v/>
      </c>
      <c r="N6970" t="e">
        <v>#VALUE!</v>
      </c>
      <c r="O6970" t="e">
        <v>#VALUE!</v>
      </c>
      <c r="P6970" t="e">
        <v>#VALUE!</v>
      </c>
      <c r="R6970" t="e">
        <v>#VALUE!</v>
      </c>
      <c r="S6970" t="s">
        <v>35</v>
      </c>
    </row>
    <row r="6971" spans="12:19" x14ac:dyDescent="0.25">
      <c r="L6971" t="str">
        <f t="shared" si="376"/>
        <v/>
      </c>
      <c r="M6971" t="str">
        <f t="shared" si="377"/>
        <v/>
      </c>
      <c r="N6971" t="e">
        <v>#VALUE!</v>
      </c>
      <c r="O6971" t="e">
        <v>#VALUE!</v>
      </c>
      <c r="P6971" t="e">
        <v>#VALUE!</v>
      </c>
      <c r="R6971" t="e">
        <v>#VALUE!</v>
      </c>
      <c r="S6971" t="s">
        <v>35</v>
      </c>
    </row>
    <row r="6972" spans="12:19" x14ac:dyDescent="0.25">
      <c r="L6972" t="str">
        <f t="shared" si="376"/>
        <v/>
      </c>
      <c r="M6972" t="str">
        <f t="shared" si="377"/>
        <v/>
      </c>
    </row>
    <row r="6973" spans="12:19" x14ac:dyDescent="0.25">
      <c r="L6973" t="str">
        <f t="shared" si="376"/>
        <v/>
      </c>
      <c r="M6973" t="str">
        <f t="shared" si="377"/>
        <v/>
      </c>
    </row>
    <row r="6974" spans="12:19" x14ac:dyDescent="0.25">
      <c r="L6974" t="str">
        <f t="shared" si="376"/>
        <v/>
      </c>
      <c r="M6974" t="str">
        <f t="shared" si="377"/>
        <v/>
      </c>
      <c r="N6974" t="s">
        <v>32</v>
      </c>
      <c r="O6974" t="s">
        <v>33</v>
      </c>
      <c r="P6974" t="s">
        <v>34</v>
      </c>
    </row>
    <row r="6975" spans="12:19" x14ac:dyDescent="0.25">
      <c r="L6975" t="str">
        <f t="shared" si="376"/>
        <v/>
      </c>
      <c r="M6975" t="str">
        <f t="shared" si="377"/>
        <v/>
      </c>
      <c r="N6975" t="e">
        <f>COS(RADIANS(M6975))</f>
        <v>#VALUE!</v>
      </c>
      <c r="O6975" t="str">
        <f>IFERROR(-COS(RADIANS(DEGREES(ASIN(((SIN(RADIANS(M6975)))*$C$26)/(SQRT((((SIN(RADIANS(M6975)))*$C$26)^2)+(($C$22-$C$25-(((SIN(RADIANS(90-M6975)))*$C$26))-$C$23)^2))))))),"")</f>
        <v/>
      </c>
      <c r="P6975" t="e">
        <f>N6975</f>
        <v>#VALUE!</v>
      </c>
      <c r="R6975">
        <v>0</v>
      </c>
    </row>
    <row r="6976" spans="12:19" x14ac:dyDescent="0.25">
      <c r="L6976" t="str">
        <f t="shared" si="376"/>
        <v/>
      </c>
      <c r="M6976" t="str">
        <f t="shared" si="377"/>
        <v/>
      </c>
      <c r="N6976" t="e">
        <f>SIN(RADIANS(M6975))</f>
        <v>#VALUE!</v>
      </c>
      <c r="O6976" t="e">
        <f>SIN(RADIANS(DEGREES(ASIN(((SIN(RADIANS(M6975)))*$C$26)/(SQRT((((SIN(RADIANS(M6975)))*$C$26)^2)+(($C$22-$C$25-(((SIN(RADIANS(90-M6975)))*$C$26))-$C$23)^2)))))))</f>
        <v>#VALUE!</v>
      </c>
      <c r="P6976" t="e">
        <f>N6976</f>
        <v>#VALUE!</v>
      </c>
      <c r="R6976">
        <f>$C$6</f>
        <v>1333.5</v>
      </c>
    </row>
    <row r="6977" spans="12:19" x14ac:dyDescent="0.25">
      <c r="L6977" t="str">
        <f t="shared" si="376"/>
        <v/>
      </c>
      <c r="M6977" t="str">
        <f t="shared" si="377"/>
        <v/>
      </c>
      <c r="N6977">
        <v>0</v>
      </c>
      <c r="O6977" t="e">
        <f>$C$23*O6976</f>
        <v>#VALUE!</v>
      </c>
      <c r="P6977" t="e">
        <f>$C$22*P6976</f>
        <v>#VALUE!</v>
      </c>
      <c r="R6977">
        <f>$C$20*$C$6</f>
        <v>25325.832000000002</v>
      </c>
    </row>
    <row r="6978" spans="12:19" x14ac:dyDescent="0.25">
      <c r="L6978" t="str">
        <f t="shared" si="376"/>
        <v/>
      </c>
      <c r="M6978" t="str">
        <f t="shared" si="377"/>
        <v/>
      </c>
    </row>
    <row r="6979" spans="12:19" x14ac:dyDescent="0.25">
      <c r="L6979" t="str">
        <f t="shared" si="376"/>
        <v/>
      </c>
      <c r="M6979" t="str">
        <f t="shared" si="377"/>
        <v/>
      </c>
      <c r="N6979" t="e">
        <f t="array" ref="N6979:P6981">MINVERSE(N6975:P6977)</f>
        <v>#VALUE!</v>
      </c>
      <c r="O6979" t="e">
        <v>#VALUE!</v>
      </c>
      <c r="P6979" t="e">
        <v>#VALUE!</v>
      </c>
      <c r="R6979" t="e">
        <f t="array" ref="R6979:R6981">MMULT(N6979:P6981,R6975:R6977)</f>
        <v>#VALUE!</v>
      </c>
      <c r="S6979" t="s">
        <v>35</v>
      </c>
    </row>
    <row r="6980" spans="12:19" x14ac:dyDescent="0.25">
      <c r="L6980" t="str">
        <f t="shared" si="376"/>
        <v/>
      </c>
      <c r="M6980" t="str">
        <f t="shared" si="377"/>
        <v/>
      </c>
      <c r="N6980" t="e">
        <v>#VALUE!</v>
      </c>
      <c r="O6980" t="e">
        <v>#VALUE!</v>
      </c>
      <c r="P6980" t="e">
        <v>#VALUE!</v>
      </c>
      <c r="R6980" t="e">
        <v>#VALUE!</v>
      </c>
      <c r="S6980" t="s">
        <v>35</v>
      </c>
    </row>
    <row r="6981" spans="12:19" x14ac:dyDescent="0.25">
      <c r="L6981" t="str">
        <f t="shared" si="376"/>
        <v/>
      </c>
      <c r="M6981" t="str">
        <f t="shared" si="377"/>
        <v/>
      </c>
      <c r="N6981" t="e">
        <v>#VALUE!</v>
      </c>
      <c r="O6981" t="e">
        <v>#VALUE!</v>
      </c>
      <c r="P6981" t="e">
        <v>#VALUE!</v>
      </c>
      <c r="R6981" t="e">
        <v>#VALUE!</v>
      </c>
      <c r="S6981" t="s">
        <v>35</v>
      </c>
    </row>
    <row r="6982" spans="12:19" x14ac:dyDescent="0.25">
      <c r="L6982" t="str">
        <f t="shared" si="376"/>
        <v/>
      </c>
      <c r="M6982" t="str">
        <f t="shared" si="377"/>
        <v/>
      </c>
    </row>
    <row r="6983" spans="12:19" x14ac:dyDescent="0.25">
      <c r="L6983" t="str">
        <f t="shared" si="376"/>
        <v/>
      </c>
      <c r="M6983" t="str">
        <f t="shared" si="377"/>
        <v/>
      </c>
    </row>
    <row r="6984" spans="12:19" x14ac:dyDescent="0.25">
      <c r="L6984" t="str">
        <f t="shared" si="376"/>
        <v/>
      </c>
      <c r="M6984" t="str">
        <f t="shared" si="377"/>
        <v/>
      </c>
      <c r="N6984" t="s">
        <v>32</v>
      </c>
      <c r="O6984" t="s">
        <v>33</v>
      </c>
      <c r="P6984" t="s">
        <v>34</v>
      </c>
    </row>
    <row r="6985" spans="12:19" x14ac:dyDescent="0.25">
      <c r="L6985" t="str">
        <f t="shared" si="376"/>
        <v/>
      </c>
      <c r="M6985" t="str">
        <f t="shared" si="377"/>
        <v/>
      </c>
      <c r="N6985" t="e">
        <f>COS(RADIANS(M6985))</f>
        <v>#VALUE!</v>
      </c>
      <c r="O6985" t="str">
        <f>IFERROR(-COS(RADIANS(DEGREES(ASIN(((SIN(RADIANS(M6985)))*$C$26)/(SQRT((((SIN(RADIANS(M6985)))*$C$26)^2)+(($C$22-$C$25-(((SIN(RADIANS(90-M6985)))*$C$26))-$C$23)^2))))))),"")</f>
        <v/>
      </c>
      <c r="P6985" t="e">
        <f>N6985</f>
        <v>#VALUE!</v>
      </c>
      <c r="R6985">
        <v>0</v>
      </c>
    </row>
    <row r="6986" spans="12:19" x14ac:dyDescent="0.25">
      <c r="L6986" t="str">
        <f t="shared" si="376"/>
        <v/>
      </c>
      <c r="M6986" t="str">
        <f t="shared" si="377"/>
        <v/>
      </c>
      <c r="N6986" t="e">
        <f>SIN(RADIANS(M6985))</f>
        <v>#VALUE!</v>
      </c>
      <c r="O6986" t="e">
        <f>SIN(RADIANS(DEGREES(ASIN(((SIN(RADIANS(M6985)))*$C$26)/(SQRT((((SIN(RADIANS(M6985)))*$C$26)^2)+(($C$22-$C$25-(((SIN(RADIANS(90-M6985)))*$C$26))-$C$23)^2)))))))</f>
        <v>#VALUE!</v>
      </c>
      <c r="P6986" t="e">
        <f>N6986</f>
        <v>#VALUE!</v>
      </c>
      <c r="R6986">
        <f>$C$6</f>
        <v>1333.5</v>
      </c>
    </row>
    <row r="6987" spans="12:19" x14ac:dyDescent="0.25">
      <c r="L6987" t="str">
        <f t="shared" si="376"/>
        <v/>
      </c>
      <c r="M6987" t="str">
        <f t="shared" si="377"/>
        <v/>
      </c>
      <c r="N6987">
        <v>0</v>
      </c>
      <c r="O6987" t="e">
        <f>$C$23*O6986</f>
        <v>#VALUE!</v>
      </c>
      <c r="P6987" t="e">
        <f>$C$22*P6986</f>
        <v>#VALUE!</v>
      </c>
      <c r="R6987">
        <f>$C$20*$C$6</f>
        <v>25325.832000000002</v>
      </c>
    </row>
    <row r="6988" spans="12:19" x14ac:dyDescent="0.25">
      <c r="L6988" t="str">
        <f t="shared" ref="L6988:L7051" si="378">IF(M6988="","",L6978+1)</f>
        <v/>
      </c>
      <c r="M6988" t="str">
        <f t="shared" si="377"/>
        <v/>
      </c>
    </row>
    <row r="6989" spans="12:19" x14ac:dyDescent="0.25">
      <c r="L6989" t="str">
        <f t="shared" si="378"/>
        <v/>
      </c>
      <c r="M6989" t="str">
        <f t="shared" si="377"/>
        <v/>
      </c>
      <c r="N6989" t="e">
        <f t="array" ref="N6989:P6991">MINVERSE(N6985:P6987)</f>
        <v>#VALUE!</v>
      </c>
      <c r="O6989" t="e">
        <v>#VALUE!</v>
      </c>
      <c r="P6989" t="e">
        <v>#VALUE!</v>
      </c>
      <c r="R6989" t="e">
        <f t="array" ref="R6989:R6991">MMULT(N6989:P6991,R6985:R6987)</f>
        <v>#VALUE!</v>
      </c>
      <c r="S6989" t="s">
        <v>35</v>
      </c>
    </row>
    <row r="6990" spans="12:19" x14ac:dyDescent="0.25">
      <c r="L6990" t="str">
        <f t="shared" si="378"/>
        <v/>
      </c>
      <c r="M6990" t="str">
        <f t="shared" si="377"/>
        <v/>
      </c>
      <c r="N6990" t="e">
        <v>#VALUE!</v>
      </c>
      <c r="O6990" t="e">
        <v>#VALUE!</v>
      </c>
      <c r="P6990" t="e">
        <v>#VALUE!</v>
      </c>
      <c r="R6990" t="e">
        <v>#VALUE!</v>
      </c>
      <c r="S6990" t="s">
        <v>35</v>
      </c>
    </row>
    <row r="6991" spans="12:19" x14ac:dyDescent="0.25">
      <c r="L6991" t="str">
        <f t="shared" si="378"/>
        <v/>
      </c>
      <c r="M6991" t="str">
        <f t="shared" si="377"/>
        <v/>
      </c>
      <c r="N6991" t="e">
        <v>#VALUE!</v>
      </c>
      <c r="O6991" t="e">
        <v>#VALUE!</v>
      </c>
      <c r="P6991" t="e">
        <v>#VALUE!</v>
      </c>
      <c r="R6991" t="e">
        <v>#VALUE!</v>
      </c>
      <c r="S6991" t="s">
        <v>35</v>
      </c>
    </row>
    <row r="6992" spans="12:19" x14ac:dyDescent="0.25">
      <c r="L6992" t="str">
        <f t="shared" si="378"/>
        <v/>
      </c>
      <c r="M6992" t="str">
        <f t="shared" si="377"/>
        <v/>
      </c>
    </row>
    <row r="6993" spans="12:19" x14ac:dyDescent="0.25">
      <c r="L6993" t="str">
        <f t="shared" si="378"/>
        <v/>
      </c>
      <c r="M6993" t="str">
        <f t="shared" si="377"/>
        <v/>
      </c>
    </row>
    <row r="6994" spans="12:19" x14ac:dyDescent="0.25">
      <c r="L6994" t="str">
        <f t="shared" si="378"/>
        <v/>
      </c>
      <c r="M6994" t="str">
        <f t="shared" si="377"/>
        <v/>
      </c>
      <c r="N6994" t="s">
        <v>32</v>
      </c>
      <c r="O6994" t="s">
        <v>33</v>
      </c>
      <c r="P6994" t="s">
        <v>34</v>
      </c>
    </row>
    <row r="6995" spans="12:19" x14ac:dyDescent="0.25">
      <c r="L6995" t="str">
        <f t="shared" si="378"/>
        <v/>
      </c>
      <c r="M6995" t="str">
        <f t="shared" si="377"/>
        <v/>
      </c>
      <c r="N6995" t="e">
        <f>COS(RADIANS(M6995))</f>
        <v>#VALUE!</v>
      </c>
      <c r="O6995" t="str">
        <f>IFERROR(-COS(RADIANS(DEGREES(ASIN(((SIN(RADIANS(M6995)))*$C$26)/(SQRT((((SIN(RADIANS(M6995)))*$C$26)^2)+(($C$22-$C$25-(((SIN(RADIANS(90-M6995)))*$C$26))-$C$23)^2))))))),"")</f>
        <v/>
      </c>
      <c r="P6995" t="e">
        <f>N6995</f>
        <v>#VALUE!</v>
      </c>
      <c r="R6995">
        <v>0</v>
      </c>
    </row>
    <row r="6996" spans="12:19" x14ac:dyDescent="0.25">
      <c r="L6996" t="str">
        <f t="shared" si="378"/>
        <v/>
      </c>
      <c r="M6996" t="str">
        <f t="shared" si="377"/>
        <v/>
      </c>
      <c r="N6996" t="e">
        <f>SIN(RADIANS(M6995))</f>
        <v>#VALUE!</v>
      </c>
      <c r="O6996" t="e">
        <f>SIN(RADIANS(DEGREES(ASIN(((SIN(RADIANS(M6995)))*$C$26)/(SQRT((((SIN(RADIANS(M6995)))*$C$26)^2)+(($C$22-$C$25-(((SIN(RADIANS(90-M6995)))*$C$26))-$C$23)^2)))))))</f>
        <v>#VALUE!</v>
      </c>
      <c r="P6996" t="e">
        <f>N6996</f>
        <v>#VALUE!</v>
      </c>
      <c r="R6996">
        <f>$C$6</f>
        <v>1333.5</v>
      </c>
    </row>
    <row r="6997" spans="12:19" x14ac:dyDescent="0.25">
      <c r="L6997" t="str">
        <f t="shared" si="378"/>
        <v/>
      </c>
      <c r="M6997" t="str">
        <f t="shared" si="377"/>
        <v/>
      </c>
      <c r="N6997">
        <v>0</v>
      </c>
      <c r="O6997" t="e">
        <f>$C$23*O6996</f>
        <v>#VALUE!</v>
      </c>
      <c r="P6997" t="e">
        <f>$C$22*P6996</f>
        <v>#VALUE!</v>
      </c>
      <c r="R6997">
        <f>$C$20*$C$6</f>
        <v>25325.832000000002</v>
      </c>
    </row>
    <row r="6998" spans="12:19" x14ac:dyDescent="0.25">
      <c r="L6998" t="str">
        <f t="shared" si="378"/>
        <v/>
      </c>
      <c r="M6998" t="str">
        <f t="shared" si="377"/>
        <v/>
      </c>
    </row>
    <row r="6999" spans="12:19" x14ac:dyDescent="0.25">
      <c r="L6999" t="str">
        <f t="shared" si="378"/>
        <v/>
      </c>
      <c r="M6999" t="str">
        <f t="shared" si="377"/>
        <v/>
      </c>
      <c r="N6999" t="e">
        <f t="array" ref="N6999:P7001">MINVERSE(N6995:P6997)</f>
        <v>#VALUE!</v>
      </c>
      <c r="O6999" t="e">
        <v>#VALUE!</v>
      </c>
      <c r="P6999" t="e">
        <v>#VALUE!</v>
      </c>
      <c r="R6999" t="e">
        <f t="array" ref="R6999:R7001">MMULT(N6999:P7001,R6995:R6997)</f>
        <v>#VALUE!</v>
      </c>
      <c r="S6999" t="s">
        <v>35</v>
      </c>
    </row>
    <row r="7000" spans="12:19" x14ac:dyDescent="0.25">
      <c r="L7000" t="str">
        <f t="shared" si="378"/>
        <v/>
      </c>
      <c r="M7000" t="str">
        <f t="shared" si="377"/>
        <v/>
      </c>
      <c r="N7000" t="e">
        <v>#VALUE!</v>
      </c>
      <c r="O7000" t="e">
        <v>#VALUE!</v>
      </c>
      <c r="P7000" t="e">
        <v>#VALUE!</v>
      </c>
      <c r="R7000" t="e">
        <v>#VALUE!</v>
      </c>
      <c r="S7000" t="s">
        <v>35</v>
      </c>
    </row>
    <row r="7001" spans="12:19" x14ac:dyDescent="0.25">
      <c r="L7001" t="str">
        <f t="shared" si="378"/>
        <v/>
      </c>
      <c r="M7001" t="str">
        <f t="shared" si="377"/>
        <v/>
      </c>
      <c r="N7001" t="e">
        <v>#VALUE!</v>
      </c>
      <c r="O7001" t="e">
        <v>#VALUE!</v>
      </c>
      <c r="P7001" t="e">
        <v>#VALUE!</v>
      </c>
      <c r="R7001" t="e">
        <v>#VALUE!</v>
      </c>
      <c r="S7001" t="s">
        <v>35</v>
      </c>
    </row>
    <row r="7002" spans="12:19" x14ac:dyDescent="0.25">
      <c r="L7002" t="str">
        <f t="shared" si="378"/>
        <v/>
      </c>
      <c r="M7002" t="str">
        <f t="shared" si="377"/>
        <v/>
      </c>
    </row>
    <row r="7003" spans="12:19" x14ac:dyDescent="0.25">
      <c r="L7003" t="str">
        <f t="shared" si="378"/>
        <v/>
      </c>
      <c r="M7003" t="str">
        <f t="shared" si="377"/>
        <v/>
      </c>
    </row>
    <row r="7004" spans="12:19" x14ac:dyDescent="0.25">
      <c r="L7004" t="str">
        <f t="shared" si="378"/>
        <v/>
      </c>
      <c r="M7004" t="str">
        <f t="shared" si="377"/>
        <v/>
      </c>
      <c r="N7004" t="s">
        <v>32</v>
      </c>
      <c r="O7004" t="s">
        <v>33</v>
      </c>
      <c r="P7004" t="s">
        <v>34</v>
      </c>
    </row>
    <row r="7005" spans="12:19" x14ac:dyDescent="0.25">
      <c r="L7005" t="str">
        <f t="shared" si="378"/>
        <v/>
      </c>
      <c r="M7005" t="str">
        <f t="shared" si="377"/>
        <v/>
      </c>
      <c r="N7005" t="e">
        <f>COS(RADIANS(M7005))</f>
        <v>#VALUE!</v>
      </c>
      <c r="O7005" t="str">
        <f>IFERROR(-COS(RADIANS(DEGREES(ASIN(((SIN(RADIANS(M7005)))*$C$26)/(SQRT((((SIN(RADIANS(M7005)))*$C$26)^2)+(($C$22-$C$25-(((SIN(RADIANS(90-M7005)))*$C$26))-$C$23)^2))))))),"")</f>
        <v/>
      </c>
      <c r="P7005" t="e">
        <f>N7005</f>
        <v>#VALUE!</v>
      </c>
      <c r="R7005">
        <v>0</v>
      </c>
    </row>
    <row r="7006" spans="12:19" x14ac:dyDescent="0.25">
      <c r="L7006" t="str">
        <f t="shared" si="378"/>
        <v/>
      </c>
      <c r="M7006" t="str">
        <f t="shared" si="377"/>
        <v/>
      </c>
      <c r="N7006" t="e">
        <f>SIN(RADIANS(M7005))</f>
        <v>#VALUE!</v>
      </c>
      <c r="O7006" t="e">
        <f>SIN(RADIANS(DEGREES(ASIN(((SIN(RADIANS(M7005)))*$C$26)/(SQRT((((SIN(RADIANS(M7005)))*$C$26)^2)+(($C$22-$C$25-(((SIN(RADIANS(90-M7005)))*$C$26))-$C$23)^2)))))))</f>
        <v>#VALUE!</v>
      </c>
      <c r="P7006" t="e">
        <f>N7006</f>
        <v>#VALUE!</v>
      </c>
      <c r="R7006">
        <f>$C$6</f>
        <v>1333.5</v>
      </c>
    </row>
    <row r="7007" spans="12:19" x14ac:dyDescent="0.25">
      <c r="L7007" t="str">
        <f t="shared" si="378"/>
        <v/>
      </c>
      <c r="M7007" t="str">
        <f t="shared" si="377"/>
        <v/>
      </c>
      <c r="N7007">
        <v>0</v>
      </c>
      <c r="O7007" t="e">
        <f>$C$23*O7006</f>
        <v>#VALUE!</v>
      </c>
      <c r="P7007" t="e">
        <f>$C$22*P7006</f>
        <v>#VALUE!</v>
      </c>
      <c r="R7007">
        <f>$C$20*$C$6</f>
        <v>25325.832000000002</v>
      </c>
    </row>
    <row r="7008" spans="12:19" x14ac:dyDescent="0.25">
      <c r="L7008" t="str">
        <f t="shared" si="378"/>
        <v/>
      </c>
      <c r="M7008" t="str">
        <f t="shared" si="377"/>
        <v/>
      </c>
    </row>
    <row r="7009" spans="12:19" x14ac:dyDescent="0.25">
      <c r="L7009" t="str">
        <f t="shared" si="378"/>
        <v/>
      </c>
      <c r="M7009" t="str">
        <f t="shared" si="377"/>
        <v/>
      </c>
      <c r="N7009" t="e">
        <f t="array" ref="N7009:P7011">MINVERSE(N7005:P7007)</f>
        <v>#VALUE!</v>
      </c>
      <c r="O7009" t="e">
        <v>#VALUE!</v>
      </c>
      <c r="P7009" t="e">
        <v>#VALUE!</v>
      </c>
      <c r="R7009" t="e">
        <f t="array" ref="R7009:R7011">MMULT(N7009:P7011,R7005:R7007)</f>
        <v>#VALUE!</v>
      </c>
      <c r="S7009" t="s">
        <v>35</v>
      </c>
    </row>
    <row r="7010" spans="12:19" x14ac:dyDescent="0.25">
      <c r="L7010" t="str">
        <f t="shared" si="378"/>
        <v/>
      </c>
      <c r="M7010" t="str">
        <f t="shared" si="377"/>
        <v/>
      </c>
      <c r="N7010" t="e">
        <v>#VALUE!</v>
      </c>
      <c r="O7010" t="e">
        <v>#VALUE!</v>
      </c>
      <c r="P7010" t="e">
        <v>#VALUE!</v>
      </c>
      <c r="R7010" t="e">
        <v>#VALUE!</v>
      </c>
      <c r="S7010" t="s">
        <v>35</v>
      </c>
    </row>
    <row r="7011" spans="12:19" x14ac:dyDescent="0.25">
      <c r="L7011" t="str">
        <f t="shared" si="378"/>
        <v/>
      </c>
      <c r="M7011" t="str">
        <f t="shared" ref="M7011:M7074" si="379">IF(M7001="","",IF(((M7001+$O$61)&gt;=$O$49+($O$61/2)),"",(M7001+$O$61)))</f>
        <v/>
      </c>
      <c r="N7011" t="e">
        <v>#VALUE!</v>
      </c>
      <c r="O7011" t="e">
        <v>#VALUE!</v>
      </c>
      <c r="P7011" t="e">
        <v>#VALUE!</v>
      </c>
      <c r="R7011" t="e">
        <v>#VALUE!</v>
      </c>
      <c r="S7011" t="s">
        <v>35</v>
      </c>
    </row>
    <row r="7012" spans="12:19" x14ac:dyDescent="0.25">
      <c r="L7012" t="str">
        <f t="shared" si="378"/>
        <v/>
      </c>
      <c r="M7012" t="str">
        <f t="shared" si="379"/>
        <v/>
      </c>
    </row>
    <row r="7013" spans="12:19" x14ac:dyDescent="0.25">
      <c r="L7013" t="str">
        <f t="shared" si="378"/>
        <v/>
      </c>
      <c r="M7013" t="str">
        <f t="shared" si="379"/>
        <v/>
      </c>
    </row>
    <row r="7014" spans="12:19" x14ac:dyDescent="0.25">
      <c r="L7014" t="str">
        <f t="shared" si="378"/>
        <v/>
      </c>
      <c r="M7014" t="str">
        <f t="shared" si="379"/>
        <v/>
      </c>
      <c r="N7014" t="s">
        <v>32</v>
      </c>
      <c r="O7014" t="s">
        <v>33</v>
      </c>
      <c r="P7014" t="s">
        <v>34</v>
      </c>
    </row>
    <row r="7015" spans="12:19" x14ac:dyDescent="0.25">
      <c r="L7015" t="str">
        <f t="shared" si="378"/>
        <v/>
      </c>
      <c r="M7015" t="str">
        <f t="shared" si="379"/>
        <v/>
      </c>
      <c r="N7015" t="e">
        <f>COS(RADIANS(M7015))</f>
        <v>#VALUE!</v>
      </c>
      <c r="O7015" t="str">
        <f>IFERROR(-COS(RADIANS(DEGREES(ASIN(((SIN(RADIANS(M7015)))*$C$26)/(SQRT((((SIN(RADIANS(M7015)))*$C$26)^2)+(($C$22-$C$25-(((SIN(RADIANS(90-M7015)))*$C$26))-$C$23)^2))))))),"")</f>
        <v/>
      </c>
      <c r="P7015" t="e">
        <f>N7015</f>
        <v>#VALUE!</v>
      </c>
      <c r="R7015">
        <v>0</v>
      </c>
    </row>
    <row r="7016" spans="12:19" x14ac:dyDescent="0.25">
      <c r="L7016" t="str">
        <f t="shared" si="378"/>
        <v/>
      </c>
      <c r="M7016" t="str">
        <f t="shared" si="379"/>
        <v/>
      </c>
      <c r="N7016" t="e">
        <f>SIN(RADIANS(M7015))</f>
        <v>#VALUE!</v>
      </c>
      <c r="O7016" t="e">
        <f>SIN(RADIANS(DEGREES(ASIN(((SIN(RADIANS(M7015)))*$C$26)/(SQRT((((SIN(RADIANS(M7015)))*$C$26)^2)+(($C$22-$C$25-(((SIN(RADIANS(90-M7015)))*$C$26))-$C$23)^2)))))))</f>
        <v>#VALUE!</v>
      </c>
      <c r="P7016" t="e">
        <f>N7016</f>
        <v>#VALUE!</v>
      </c>
      <c r="R7016">
        <f>$C$6</f>
        <v>1333.5</v>
      </c>
    </row>
    <row r="7017" spans="12:19" x14ac:dyDescent="0.25">
      <c r="L7017" t="str">
        <f t="shared" si="378"/>
        <v/>
      </c>
      <c r="M7017" t="str">
        <f t="shared" si="379"/>
        <v/>
      </c>
      <c r="N7017">
        <v>0</v>
      </c>
      <c r="O7017" t="e">
        <f>$C$23*O7016</f>
        <v>#VALUE!</v>
      </c>
      <c r="P7017" t="e">
        <f>$C$22*P7016</f>
        <v>#VALUE!</v>
      </c>
      <c r="R7017">
        <f>$C$20*$C$6</f>
        <v>25325.832000000002</v>
      </c>
    </row>
    <row r="7018" spans="12:19" x14ac:dyDescent="0.25">
      <c r="L7018" t="str">
        <f t="shared" si="378"/>
        <v/>
      </c>
      <c r="M7018" t="str">
        <f t="shared" si="379"/>
        <v/>
      </c>
    </row>
    <row r="7019" spans="12:19" x14ac:dyDescent="0.25">
      <c r="L7019" t="str">
        <f t="shared" si="378"/>
        <v/>
      </c>
      <c r="M7019" t="str">
        <f t="shared" si="379"/>
        <v/>
      </c>
      <c r="N7019" t="e">
        <f t="array" ref="N7019:P7021">MINVERSE(N7015:P7017)</f>
        <v>#VALUE!</v>
      </c>
      <c r="O7019" t="e">
        <v>#VALUE!</v>
      </c>
      <c r="P7019" t="e">
        <v>#VALUE!</v>
      </c>
      <c r="R7019" t="e">
        <f t="array" ref="R7019:R7021">MMULT(N7019:P7021,R7015:R7017)</f>
        <v>#VALUE!</v>
      </c>
      <c r="S7019" t="s">
        <v>35</v>
      </c>
    </row>
    <row r="7020" spans="12:19" x14ac:dyDescent="0.25">
      <c r="L7020" t="str">
        <f t="shared" si="378"/>
        <v/>
      </c>
      <c r="M7020" t="str">
        <f t="shared" si="379"/>
        <v/>
      </c>
      <c r="N7020" t="e">
        <v>#VALUE!</v>
      </c>
      <c r="O7020" t="e">
        <v>#VALUE!</v>
      </c>
      <c r="P7020" t="e">
        <v>#VALUE!</v>
      </c>
      <c r="R7020" t="e">
        <v>#VALUE!</v>
      </c>
      <c r="S7020" t="s">
        <v>35</v>
      </c>
    </row>
    <row r="7021" spans="12:19" x14ac:dyDescent="0.25">
      <c r="L7021" t="str">
        <f t="shared" si="378"/>
        <v/>
      </c>
      <c r="M7021" t="str">
        <f t="shared" si="379"/>
        <v/>
      </c>
      <c r="N7021" t="e">
        <v>#VALUE!</v>
      </c>
      <c r="O7021" t="e">
        <v>#VALUE!</v>
      </c>
      <c r="P7021" t="e">
        <v>#VALUE!</v>
      </c>
      <c r="R7021" t="e">
        <v>#VALUE!</v>
      </c>
      <c r="S7021" t="s">
        <v>35</v>
      </c>
    </row>
    <row r="7022" spans="12:19" x14ac:dyDescent="0.25">
      <c r="L7022" t="str">
        <f t="shared" si="378"/>
        <v/>
      </c>
      <c r="M7022" t="str">
        <f t="shared" si="379"/>
        <v/>
      </c>
    </row>
    <row r="7023" spans="12:19" x14ac:dyDescent="0.25">
      <c r="L7023" t="str">
        <f t="shared" si="378"/>
        <v/>
      </c>
      <c r="M7023" t="str">
        <f t="shared" si="379"/>
        <v/>
      </c>
    </row>
    <row r="7024" spans="12:19" x14ac:dyDescent="0.25">
      <c r="L7024" t="str">
        <f t="shared" si="378"/>
        <v/>
      </c>
      <c r="M7024" t="str">
        <f t="shared" si="379"/>
        <v/>
      </c>
      <c r="N7024" t="s">
        <v>32</v>
      </c>
      <c r="O7024" t="s">
        <v>33</v>
      </c>
      <c r="P7024" t="s">
        <v>34</v>
      </c>
    </row>
    <row r="7025" spans="12:19" x14ac:dyDescent="0.25">
      <c r="L7025" t="str">
        <f t="shared" si="378"/>
        <v/>
      </c>
      <c r="M7025" t="str">
        <f t="shared" si="379"/>
        <v/>
      </c>
      <c r="N7025" t="e">
        <f>COS(RADIANS(M7025))</f>
        <v>#VALUE!</v>
      </c>
      <c r="O7025" t="str">
        <f>IFERROR(-COS(RADIANS(DEGREES(ASIN(((SIN(RADIANS(M7025)))*$C$26)/(SQRT((((SIN(RADIANS(M7025)))*$C$26)^2)+(($C$22-$C$25-(((SIN(RADIANS(90-M7025)))*$C$26))-$C$23)^2))))))),"")</f>
        <v/>
      </c>
      <c r="P7025" t="e">
        <f>N7025</f>
        <v>#VALUE!</v>
      </c>
      <c r="R7025">
        <v>0</v>
      </c>
    </row>
    <row r="7026" spans="12:19" x14ac:dyDescent="0.25">
      <c r="L7026" t="str">
        <f t="shared" si="378"/>
        <v/>
      </c>
      <c r="M7026" t="str">
        <f t="shared" si="379"/>
        <v/>
      </c>
      <c r="N7026" t="e">
        <f>SIN(RADIANS(M7025))</f>
        <v>#VALUE!</v>
      </c>
      <c r="O7026" t="e">
        <f>SIN(RADIANS(DEGREES(ASIN(((SIN(RADIANS(M7025)))*$C$26)/(SQRT((((SIN(RADIANS(M7025)))*$C$26)^2)+(($C$22-$C$25-(((SIN(RADIANS(90-M7025)))*$C$26))-$C$23)^2)))))))</f>
        <v>#VALUE!</v>
      </c>
      <c r="P7026" t="e">
        <f>N7026</f>
        <v>#VALUE!</v>
      </c>
      <c r="R7026">
        <f>$C$6</f>
        <v>1333.5</v>
      </c>
    </row>
    <row r="7027" spans="12:19" x14ac:dyDescent="0.25">
      <c r="L7027" t="str">
        <f t="shared" si="378"/>
        <v/>
      </c>
      <c r="M7027" t="str">
        <f t="shared" si="379"/>
        <v/>
      </c>
      <c r="N7027">
        <v>0</v>
      </c>
      <c r="O7027" t="e">
        <f>$C$23*O7026</f>
        <v>#VALUE!</v>
      </c>
      <c r="P7027" t="e">
        <f>$C$22*P7026</f>
        <v>#VALUE!</v>
      </c>
      <c r="R7027">
        <f>$C$20*$C$6</f>
        <v>25325.832000000002</v>
      </c>
    </row>
    <row r="7028" spans="12:19" x14ac:dyDescent="0.25">
      <c r="L7028" t="str">
        <f t="shared" si="378"/>
        <v/>
      </c>
      <c r="M7028" t="str">
        <f t="shared" si="379"/>
        <v/>
      </c>
    </row>
    <row r="7029" spans="12:19" x14ac:dyDescent="0.25">
      <c r="L7029" t="str">
        <f t="shared" si="378"/>
        <v/>
      </c>
      <c r="M7029" t="str">
        <f t="shared" si="379"/>
        <v/>
      </c>
      <c r="N7029" t="e">
        <f t="array" ref="N7029:P7031">MINVERSE(N7025:P7027)</f>
        <v>#VALUE!</v>
      </c>
      <c r="O7029" t="e">
        <v>#VALUE!</v>
      </c>
      <c r="P7029" t="e">
        <v>#VALUE!</v>
      </c>
      <c r="R7029" t="e">
        <f t="array" ref="R7029:R7031">MMULT(N7029:P7031,R7025:R7027)</f>
        <v>#VALUE!</v>
      </c>
      <c r="S7029" t="s">
        <v>35</v>
      </c>
    </row>
    <row r="7030" spans="12:19" x14ac:dyDescent="0.25">
      <c r="L7030" t="str">
        <f t="shared" si="378"/>
        <v/>
      </c>
      <c r="M7030" t="str">
        <f t="shared" si="379"/>
        <v/>
      </c>
      <c r="N7030" t="e">
        <v>#VALUE!</v>
      </c>
      <c r="O7030" t="e">
        <v>#VALUE!</v>
      </c>
      <c r="P7030" t="e">
        <v>#VALUE!</v>
      </c>
      <c r="R7030" t="e">
        <v>#VALUE!</v>
      </c>
      <c r="S7030" t="s">
        <v>35</v>
      </c>
    </row>
    <row r="7031" spans="12:19" x14ac:dyDescent="0.25">
      <c r="L7031" t="str">
        <f t="shared" si="378"/>
        <v/>
      </c>
      <c r="M7031" t="str">
        <f t="shared" si="379"/>
        <v/>
      </c>
      <c r="N7031" t="e">
        <v>#VALUE!</v>
      </c>
      <c r="O7031" t="e">
        <v>#VALUE!</v>
      </c>
      <c r="P7031" t="e">
        <v>#VALUE!</v>
      </c>
      <c r="R7031" t="e">
        <v>#VALUE!</v>
      </c>
      <c r="S7031" t="s">
        <v>35</v>
      </c>
    </row>
    <row r="7032" spans="12:19" x14ac:dyDescent="0.25">
      <c r="L7032" t="str">
        <f t="shared" si="378"/>
        <v/>
      </c>
      <c r="M7032" t="str">
        <f t="shared" si="379"/>
        <v/>
      </c>
    </row>
    <row r="7033" spans="12:19" x14ac:dyDescent="0.25">
      <c r="L7033" t="str">
        <f t="shared" si="378"/>
        <v/>
      </c>
      <c r="M7033" t="str">
        <f t="shared" si="379"/>
        <v/>
      </c>
    </row>
    <row r="7034" spans="12:19" x14ac:dyDescent="0.25">
      <c r="L7034" t="str">
        <f t="shared" si="378"/>
        <v/>
      </c>
      <c r="M7034" t="str">
        <f t="shared" si="379"/>
        <v/>
      </c>
      <c r="N7034" t="s">
        <v>32</v>
      </c>
      <c r="O7034" t="s">
        <v>33</v>
      </c>
      <c r="P7034" t="s">
        <v>34</v>
      </c>
    </row>
    <row r="7035" spans="12:19" x14ac:dyDescent="0.25">
      <c r="L7035" t="str">
        <f t="shared" si="378"/>
        <v/>
      </c>
      <c r="M7035" t="str">
        <f t="shared" si="379"/>
        <v/>
      </c>
      <c r="N7035" t="e">
        <f>COS(RADIANS(M7035))</f>
        <v>#VALUE!</v>
      </c>
      <c r="O7035" t="str">
        <f>IFERROR(-COS(RADIANS(DEGREES(ASIN(((SIN(RADIANS(M7035)))*$C$26)/(SQRT((((SIN(RADIANS(M7035)))*$C$26)^2)+(($C$22-$C$25-(((SIN(RADIANS(90-M7035)))*$C$26))-$C$23)^2))))))),"")</f>
        <v/>
      </c>
      <c r="P7035" t="e">
        <f>N7035</f>
        <v>#VALUE!</v>
      </c>
      <c r="R7035">
        <v>0</v>
      </c>
    </row>
    <row r="7036" spans="12:19" x14ac:dyDescent="0.25">
      <c r="L7036" t="str">
        <f t="shared" si="378"/>
        <v/>
      </c>
      <c r="M7036" t="str">
        <f t="shared" si="379"/>
        <v/>
      </c>
      <c r="N7036" t="e">
        <f>SIN(RADIANS(M7035))</f>
        <v>#VALUE!</v>
      </c>
      <c r="O7036" t="e">
        <f>SIN(RADIANS(DEGREES(ASIN(((SIN(RADIANS(M7035)))*$C$26)/(SQRT((((SIN(RADIANS(M7035)))*$C$26)^2)+(($C$22-$C$25-(((SIN(RADIANS(90-M7035)))*$C$26))-$C$23)^2)))))))</f>
        <v>#VALUE!</v>
      </c>
      <c r="P7036" t="e">
        <f>N7036</f>
        <v>#VALUE!</v>
      </c>
      <c r="R7036">
        <f>$C$6</f>
        <v>1333.5</v>
      </c>
    </row>
    <row r="7037" spans="12:19" x14ac:dyDescent="0.25">
      <c r="L7037" t="str">
        <f t="shared" si="378"/>
        <v/>
      </c>
      <c r="M7037" t="str">
        <f t="shared" si="379"/>
        <v/>
      </c>
      <c r="N7037">
        <v>0</v>
      </c>
      <c r="O7037" t="e">
        <f>$C$23*O7036</f>
        <v>#VALUE!</v>
      </c>
      <c r="P7037" t="e">
        <f>$C$22*P7036</f>
        <v>#VALUE!</v>
      </c>
      <c r="R7037">
        <f>$C$20*$C$6</f>
        <v>25325.832000000002</v>
      </c>
    </row>
    <row r="7038" spans="12:19" x14ac:dyDescent="0.25">
      <c r="L7038" t="str">
        <f t="shared" si="378"/>
        <v/>
      </c>
      <c r="M7038" t="str">
        <f t="shared" si="379"/>
        <v/>
      </c>
    </row>
    <row r="7039" spans="12:19" x14ac:dyDescent="0.25">
      <c r="L7039" t="str">
        <f t="shared" si="378"/>
        <v/>
      </c>
      <c r="M7039" t="str">
        <f t="shared" si="379"/>
        <v/>
      </c>
      <c r="N7039" t="e">
        <f t="array" ref="N7039:P7041">MINVERSE(N7035:P7037)</f>
        <v>#VALUE!</v>
      </c>
      <c r="O7039" t="e">
        <v>#VALUE!</v>
      </c>
      <c r="P7039" t="e">
        <v>#VALUE!</v>
      </c>
      <c r="R7039" t="e">
        <f t="array" ref="R7039:R7041">MMULT(N7039:P7041,R7035:R7037)</f>
        <v>#VALUE!</v>
      </c>
      <c r="S7039" t="s">
        <v>35</v>
      </c>
    </row>
    <row r="7040" spans="12:19" x14ac:dyDescent="0.25">
      <c r="L7040" t="str">
        <f t="shared" si="378"/>
        <v/>
      </c>
      <c r="M7040" t="str">
        <f t="shared" si="379"/>
        <v/>
      </c>
      <c r="N7040" t="e">
        <v>#VALUE!</v>
      </c>
      <c r="O7040" t="e">
        <v>#VALUE!</v>
      </c>
      <c r="P7040" t="e">
        <v>#VALUE!</v>
      </c>
      <c r="R7040" t="e">
        <v>#VALUE!</v>
      </c>
      <c r="S7040" t="s">
        <v>35</v>
      </c>
    </row>
    <row r="7041" spans="12:19" x14ac:dyDescent="0.25">
      <c r="L7041" t="str">
        <f t="shared" si="378"/>
        <v/>
      </c>
      <c r="M7041" t="str">
        <f t="shared" si="379"/>
        <v/>
      </c>
      <c r="N7041" t="e">
        <v>#VALUE!</v>
      </c>
      <c r="O7041" t="e">
        <v>#VALUE!</v>
      </c>
      <c r="P7041" t="e">
        <v>#VALUE!</v>
      </c>
      <c r="R7041" t="e">
        <v>#VALUE!</v>
      </c>
      <c r="S7041" t="s">
        <v>35</v>
      </c>
    </row>
    <row r="7042" spans="12:19" x14ac:dyDescent="0.25">
      <c r="L7042" t="str">
        <f t="shared" si="378"/>
        <v/>
      </c>
      <c r="M7042" t="str">
        <f t="shared" si="379"/>
        <v/>
      </c>
    </row>
    <row r="7043" spans="12:19" x14ac:dyDescent="0.25">
      <c r="L7043" t="str">
        <f t="shared" si="378"/>
        <v/>
      </c>
      <c r="M7043" t="str">
        <f t="shared" si="379"/>
        <v/>
      </c>
    </row>
    <row r="7044" spans="12:19" x14ac:dyDescent="0.25">
      <c r="L7044" t="str">
        <f t="shared" si="378"/>
        <v/>
      </c>
      <c r="M7044" t="str">
        <f t="shared" si="379"/>
        <v/>
      </c>
      <c r="N7044" t="s">
        <v>32</v>
      </c>
      <c r="O7044" t="s">
        <v>33</v>
      </c>
      <c r="P7044" t="s">
        <v>34</v>
      </c>
    </row>
    <row r="7045" spans="12:19" x14ac:dyDescent="0.25">
      <c r="L7045" t="str">
        <f t="shared" si="378"/>
        <v/>
      </c>
      <c r="M7045" t="str">
        <f t="shared" si="379"/>
        <v/>
      </c>
      <c r="N7045" t="e">
        <f>COS(RADIANS(M7045))</f>
        <v>#VALUE!</v>
      </c>
      <c r="O7045" t="str">
        <f>IFERROR(-COS(RADIANS(DEGREES(ASIN(((SIN(RADIANS(M7045)))*$C$26)/(SQRT((((SIN(RADIANS(M7045)))*$C$26)^2)+(($C$22-$C$25-(((SIN(RADIANS(90-M7045)))*$C$26))-$C$23)^2))))))),"")</f>
        <v/>
      </c>
      <c r="P7045" t="e">
        <f>N7045</f>
        <v>#VALUE!</v>
      </c>
      <c r="R7045">
        <v>0</v>
      </c>
    </row>
    <row r="7046" spans="12:19" x14ac:dyDescent="0.25">
      <c r="L7046" t="str">
        <f t="shared" si="378"/>
        <v/>
      </c>
      <c r="M7046" t="str">
        <f t="shared" si="379"/>
        <v/>
      </c>
      <c r="N7046" t="e">
        <f>SIN(RADIANS(M7045))</f>
        <v>#VALUE!</v>
      </c>
      <c r="O7046" t="e">
        <f>SIN(RADIANS(DEGREES(ASIN(((SIN(RADIANS(M7045)))*$C$26)/(SQRT((((SIN(RADIANS(M7045)))*$C$26)^2)+(($C$22-$C$25-(((SIN(RADIANS(90-M7045)))*$C$26))-$C$23)^2)))))))</f>
        <v>#VALUE!</v>
      </c>
      <c r="P7046" t="e">
        <f>N7046</f>
        <v>#VALUE!</v>
      </c>
      <c r="R7046">
        <f>$C$6</f>
        <v>1333.5</v>
      </c>
    </row>
    <row r="7047" spans="12:19" x14ac:dyDescent="0.25">
      <c r="L7047" t="str">
        <f t="shared" si="378"/>
        <v/>
      </c>
      <c r="M7047" t="str">
        <f t="shared" si="379"/>
        <v/>
      </c>
      <c r="N7047">
        <v>0</v>
      </c>
      <c r="O7047" t="e">
        <f>$C$23*O7046</f>
        <v>#VALUE!</v>
      </c>
      <c r="P7047" t="e">
        <f>$C$22*P7046</f>
        <v>#VALUE!</v>
      </c>
      <c r="R7047">
        <f>$C$20*$C$6</f>
        <v>25325.832000000002</v>
      </c>
    </row>
    <row r="7048" spans="12:19" x14ac:dyDescent="0.25">
      <c r="L7048" t="str">
        <f t="shared" si="378"/>
        <v/>
      </c>
      <c r="M7048" t="str">
        <f t="shared" si="379"/>
        <v/>
      </c>
    </row>
    <row r="7049" spans="12:19" x14ac:dyDescent="0.25">
      <c r="L7049" t="str">
        <f t="shared" si="378"/>
        <v/>
      </c>
      <c r="M7049" t="str">
        <f t="shared" si="379"/>
        <v/>
      </c>
      <c r="N7049" t="e">
        <f t="array" ref="N7049:P7051">MINVERSE(N7045:P7047)</f>
        <v>#VALUE!</v>
      </c>
      <c r="O7049" t="e">
        <v>#VALUE!</v>
      </c>
      <c r="P7049" t="e">
        <v>#VALUE!</v>
      </c>
      <c r="R7049" t="e">
        <f t="array" ref="R7049:R7051">MMULT(N7049:P7051,R7045:R7047)</f>
        <v>#VALUE!</v>
      </c>
      <c r="S7049" t="s">
        <v>35</v>
      </c>
    </row>
    <row r="7050" spans="12:19" x14ac:dyDescent="0.25">
      <c r="L7050" t="str">
        <f t="shared" si="378"/>
        <v/>
      </c>
      <c r="M7050" t="str">
        <f t="shared" si="379"/>
        <v/>
      </c>
      <c r="N7050" t="e">
        <v>#VALUE!</v>
      </c>
      <c r="O7050" t="e">
        <v>#VALUE!</v>
      </c>
      <c r="P7050" t="e">
        <v>#VALUE!</v>
      </c>
      <c r="R7050" t="e">
        <v>#VALUE!</v>
      </c>
      <c r="S7050" t="s">
        <v>35</v>
      </c>
    </row>
    <row r="7051" spans="12:19" x14ac:dyDescent="0.25">
      <c r="L7051" t="str">
        <f t="shared" si="378"/>
        <v/>
      </c>
      <c r="M7051" t="str">
        <f t="shared" si="379"/>
        <v/>
      </c>
      <c r="N7051" t="e">
        <v>#VALUE!</v>
      </c>
      <c r="O7051" t="e">
        <v>#VALUE!</v>
      </c>
      <c r="P7051" t="e">
        <v>#VALUE!</v>
      </c>
      <c r="R7051" t="e">
        <v>#VALUE!</v>
      </c>
      <c r="S7051" t="s">
        <v>35</v>
      </c>
    </row>
    <row r="7052" spans="12:19" x14ac:dyDescent="0.25">
      <c r="L7052" t="str">
        <f t="shared" ref="L7052:L7115" si="380">IF(M7052="","",L7042+1)</f>
        <v/>
      </c>
      <c r="M7052" t="str">
        <f t="shared" si="379"/>
        <v/>
      </c>
    </row>
    <row r="7053" spans="12:19" x14ac:dyDescent="0.25">
      <c r="L7053" t="str">
        <f t="shared" si="380"/>
        <v/>
      </c>
      <c r="M7053" t="str">
        <f t="shared" si="379"/>
        <v/>
      </c>
    </row>
    <row r="7054" spans="12:19" x14ac:dyDescent="0.25">
      <c r="L7054" t="str">
        <f t="shared" si="380"/>
        <v/>
      </c>
      <c r="M7054" t="str">
        <f t="shared" si="379"/>
        <v/>
      </c>
      <c r="N7054" t="s">
        <v>32</v>
      </c>
      <c r="O7054" t="s">
        <v>33</v>
      </c>
      <c r="P7054" t="s">
        <v>34</v>
      </c>
    </row>
    <row r="7055" spans="12:19" x14ac:dyDescent="0.25">
      <c r="L7055" t="str">
        <f t="shared" si="380"/>
        <v/>
      </c>
      <c r="M7055" t="str">
        <f t="shared" si="379"/>
        <v/>
      </c>
      <c r="N7055" t="e">
        <f>COS(RADIANS(M7055))</f>
        <v>#VALUE!</v>
      </c>
      <c r="O7055" t="str">
        <f>IFERROR(-COS(RADIANS(DEGREES(ASIN(((SIN(RADIANS(M7055)))*$C$26)/(SQRT((((SIN(RADIANS(M7055)))*$C$26)^2)+(($C$22-$C$25-(((SIN(RADIANS(90-M7055)))*$C$26))-$C$23)^2))))))),"")</f>
        <v/>
      </c>
      <c r="P7055" t="e">
        <f>N7055</f>
        <v>#VALUE!</v>
      </c>
      <c r="R7055">
        <v>0</v>
      </c>
    </row>
    <row r="7056" spans="12:19" x14ac:dyDescent="0.25">
      <c r="L7056" t="str">
        <f t="shared" si="380"/>
        <v/>
      </c>
      <c r="M7056" t="str">
        <f t="shared" si="379"/>
        <v/>
      </c>
      <c r="N7056" t="e">
        <f>SIN(RADIANS(M7055))</f>
        <v>#VALUE!</v>
      </c>
      <c r="O7056" t="e">
        <f>SIN(RADIANS(DEGREES(ASIN(((SIN(RADIANS(M7055)))*$C$26)/(SQRT((((SIN(RADIANS(M7055)))*$C$26)^2)+(($C$22-$C$25-(((SIN(RADIANS(90-M7055)))*$C$26))-$C$23)^2)))))))</f>
        <v>#VALUE!</v>
      </c>
      <c r="P7056" t="e">
        <f>N7056</f>
        <v>#VALUE!</v>
      </c>
      <c r="R7056">
        <f>$C$6</f>
        <v>1333.5</v>
      </c>
    </row>
    <row r="7057" spans="12:19" x14ac:dyDescent="0.25">
      <c r="L7057" t="str">
        <f t="shared" si="380"/>
        <v/>
      </c>
      <c r="M7057" t="str">
        <f t="shared" si="379"/>
        <v/>
      </c>
      <c r="N7057">
        <v>0</v>
      </c>
      <c r="O7057" t="e">
        <f>$C$23*O7056</f>
        <v>#VALUE!</v>
      </c>
      <c r="P7057" t="e">
        <f>$C$22*P7056</f>
        <v>#VALUE!</v>
      </c>
      <c r="R7057">
        <f>$C$20*$C$6</f>
        <v>25325.832000000002</v>
      </c>
    </row>
    <row r="7058" spans="12:19" x14ac:dyDescent="0.25">
      <c r="L7058" t="str">
        <f t="shared" si="380"/>
        <v/>
      </c>
      <c r="M7058" t="str">
        <f t="shared" si="379"/>
        <v/>
      </c>
    </row>
    <row r="7059" spans="12:19" x14ac:dyDescent="0.25">
      <c r="L7059" t="str">
        <f t="shared" si="380"/>
        <v/>
      </c>
      <c r="M7059" t="str">
        <f t="shared" si="379"/>
        <v/>
      </c>
      <c r="N7059" t="e">
        <f t="array" ref="N7059:P7061">MINVERSE(N7055:P7057)</f>
        <v>#VALUE!</v>
      </c>
      <c r="O7059" t="e">
        <v>#VALUE!</v>
      </c>
      <c r="P7059" t="e">
        <v>#VALUE!</v>
      </c>
      <c r="R7059" t="e">
        <f t="array" ref="R7059:R7061">MMULT(N7059:P7061,R7055:R7057)</f>
        <v>#VALUE!</v>
      </c>
      <c r="S7059" t="s">
        <v>35</v>
      </c>
    </row>
    <row r="7060" spans="12:19" x14ac:dyDescent="0.25">
      <c r="L7060" t="str">
        <f t="shared" si="380"/>
        <v/>
      </c>
      <c r="M7060" t="str">
        <f t="shared" si="379"/>
        <v/>
      </c>
      <c r="N7060" t="e">
        <v>#VALUE!</v>
      </c>
      <c r="O7060" t="e">
        <v>#VALUE!</v>
      </c>
      <c r="P7060" t="e">
        <v>#VALUE!</v>
      </c>
      <c r="R7060" t="e">
        <v>#VALUE!</v>
      </c>
      <c r="S7060" t="s">
        <v>35</v>
      </c>
    </row>
    <row r="7061" spans="12:19" x14ac:dyDescent="0.25">
      <c r="L7061" t="str">
        <f t="shared" si="380"/>
        <v/>
      </c>
      <c r="M7061" t="str">
        <f t="shared" si="379"/>
        <v/>
      </c>
      <c r="N7061" t="e">
        <v>#VALUE!</v>
      </c>
      <c r="O7061" t="e">
        <v>#VALUE!</v>
      </c>
      <c r="P7061" t="e">
        <v>#VALUE!</v>
      </c>
      <c r="R7061" t="e">
        <v>#VALUE!</v>
      </c>
      <c r="S7061" t="s">
        <v>35</v>
      </c>
    </row>
    <row r="7062" spans="12:19" x14ac:dyDescent="0.25">
      <c r="L7062" t="str">
        <f t="shared" si="380"/>
        <v/>
      </c>
      <c r="M7062" t="str">
        <f t="shared" si="379"/>
        <v/>
      </c>
    </row>
    <row r="7063" spans="12:19" x14ac:dyDescent="0.25">
      <c r="L7063" t="str">
        <f t="shared" si="380"/>
        <v/>
      </c>
      <c r="M7063" t="str">
        <f t="shared" si="379"/>
        <v/>
      </c>
    </row>
    <row r="7064" spans="12:19" x14ac:dyDescent="0.25">
      <c r="L7064" t="str">
        <f t="shared" si="380"/>
        <v/>
      </c>
      <c r="M7064" t="str">
        <f t="shared" si="379"/>
        <v/>
      </c>
      <c r="N7064" t="s">
        <v>32</v>
      </c>
      <c r="O7064" t="s">
        <v>33</v>
      </c>
      <c r="P7064" t="s">
        <v>34</v>
      </c>
    </row>
    <row r="7065" spans="12:19" x14ac:dyDescent="0.25">
      <c r="L7065" t="str">
        <f t="shared" si="380"/>
        <v/>
      </c>
      <c r="M7065" t="str">
        <f t="shared" si="379"/>
        <v/>
      </c>
      <c r="N7065" t="e">
        <f>COS(RADIANS(M7065))</f>
        <v>#VALUE!</v>
      </c>
      <c r="O7065" t="str">
        <f>IFERROR(-COS(RADIANS(DEGREES(ASIN(((SIN(RADIANS(M7065)))*$C$26)/(SQRT((((SIN(RADIANS(M7065)))*$C$26)^2)+(($C$22-$C$25-(((SIN(RADIANS(90-M7065)))*$C$26))-$C$23)^2))))))),"")</f>
        <v/>
      </c>
      <c r="P7065" t="e">
        <f>N7065</f>
        <v>#VALUE!</v>
      </c>
      <c r="R7065">
        <v>0</v>
      </c>
    </row>
    <row r="7066" spans="12:19" x14ac:dyDescent="0.25">
      <c r="L7066" t="str">
        <f t="shared" si="380"/>
        <v/>
      </c>
      <c r="M7066" t="str">
        <f t="shared" si="379"/>
        <v/>
      </c>
      <c r="N7066" t="e">
        <f>SIN(RADIANS(M7065))</f>
        <v>#VALUE!</v>
      </c>
      <c r="O7066" t="e">
        <f>SIN(RADIANS(DEGREES(ASIN(((SIN(RADIANS(M7065)))*$C$26)/(SQRT((((SIN(RADIANS(M7065)))*$C$26)^2)+(($C$22-$C$25-(((SIN(RADIANS(90-M7065)))*$C$26))-$C$23)^2)))))))</f>
        <v>#VALUE!</v>
      </c>
      <c r="P7066" t="e">
        <f>N7066</f>
        <v>#VALUE!</v>
      </c>
      <c r="R7066">
        <f>$C$6</f>
        <v>1333.5</v>
      </c>
    </row>
    <row r="7067" spans="12:19" x14ac:dyDescent="0.25">
      <c r="L7067" t="str">
        <f t="shared" si="380"/>
        <v/>
      </c>
      <c r="M7067" t="str">
        <f t="shared" si="379"/>
        <v/>
      </c>
      <c r="N7067">
        <v>0</v>
      </c>
      <c r="O7067" t="e">
        <f>$C$23*O7066</f>
        <v>#VALUE!</v>
      </c>
      <c r="P7067" t="e">
        <f>$C$22*P7066</f>
        <v>#VALUE!</v>
      </c>
      <c r="R7067">
        <f>$C$20*$C$6</f>
        <v>25325.832000000002</v>
      </c>
    </row>
    <row r="7068" spans="12:19" x14ac:dyDescent="0.25">
      <c r="L7068" t="str">
        <f t="shared" si="380"/>
        <v/>
      </c>
      <c r="M7068" t="str">
        <f t="shared" si="379"/>
        <v/>
      </c>
    </row>
    <row r="7069" spans="12:19" x14ac:dyDescent="0.25">
      <c r="L7069" t="str">
        <f t="shared" si="380"/>
        <v/>
      </c>
      <c r="M7069" t="str">
        <f t="shared" si="379"/>
        <v/>
      </c>
      <c r="N7069" t="e">
        <f t="array" ref="N7069:P7071">MINVERSE(N7065:P7067)</f>
        <v>#VALUE!</v>
      </c>
      <c r="O7069" t="e">
        <v>#VALUE!</v>
      </c>
      <c r="P7069" t="e">
        <v>#VALUE!</v>
      </c>
      <c r="R7069" t="e">
        <f t="array" ref="R7069:R7071">MMULT(N7069:P7071,R7065:R7067)</f>
        <v>#VALUE!</v>
      </c>
      <c r="S7069" t="s">
        <v>35</v>
      </c>
    </row>
    <row r="7070" spans="12:19" x14ac:dyDescent="0.25">
      <c r="L7070" t="str">
        <f t="shared" si="380"/>
        <v/>
      </c>
      <c r="M7070" t="str">
        <f t="shared" si="379"/>
        <v/>
      </c>
      <c r="N7070" t="e">
        <v>#VALUE!</v>
      </c>
      <c r="O7070" t="e">
        <v>#VALUE!</v>
      </c>
      <c r="P7070" t="e">
        <v>#VALUE!</v>
      </c>
      <c r="R7070" t="e">
        <v>#VALUE!</v>
      </c>
      <c r="S7070" t="s">
        <v>35</v>
      </c>
    </row>
    <row r="7071" spans="12:19" x14ac:dyDescent="0.25">
      <c r="L7071" t="str">
        <f t="shared" si="380"/>
        <v/>
      </c>
      <c r="M7071" t="str">
        <f t="shared" si="379"/>
        <v/>
      </c>
      <c r="N7071" t="e">
        <v>#VALUE!</v>
      </c>
      <c r="O7071" t="e">
        <v>#VALUE!</v>
      </c>
      <c r="P7071" t="e">
        <v>#VALUE!</v>
      </c>
      <c r="R7071" t="e">
        <v>#VALUE!</v>
      </c>
      <c r="S7071" t="s">
        <v>35</v>
      </c>
    </row>
    <row r="7072" spans="12:19" x14ac:dyDescent="0.25">
      <c r="L7072" t="str">
        <f t="shared" si="380"/>
        <v/>
      </c>
      <c r="M7072" t="str">
        <f t="shared" si="379"/>
        <v/>
      </c>
    </row>
    <row r="7073" spans="12:19" x14ac:dyDescent="0.25">
      <c r="L7073" t="str">
        <f t="shared" si="380"/>
        <v/>
      </c>
      <c r="M7073" t="str">
        <f t="shared" si="379"/>
        <v/>
      </c>
    </row>
    <row r="7074" spans="12:19" x14ac:dyDescent="0.25">
      <c r="L7074" t="str">
        <f t="shared" si="380"/>
        <v/>
      </c>
      <c r="M7074" t="str">
        <f t="shared" si="379"/>
        <v/>
      </c>
      <c r="N7074" t="s">
        <v>32</v>
      </c>
      <c r="O7074" t="s">
        <v>33</v>
      </c>
      <c r="P7074" t="s">
        <v>34</v>
      </c>
    </row>
    <row r="7075" spans="12:19" x14ac:dyDescent="0.25">
      <c r="L7075" t="str">
        <f t="shared" si="380"/>
        <v/>
      </c>
      <c r="M7075" t="str">
        <f t="shared" ref="M7075:M7138" si="381">IF(M7065="","",IF(((M7065+$O$61)&gt;=$O$49+($O$61/2)),"",(M7065+$O$61)))</f>
        <v/>
      </c>
      <c r="N7075" t="e">
        <f>COS(RADIANS(M7075))</f>
        <v>#VALUE!</v>
      </c>
      <c r="O7075" t="str">
        <f>IFERROR(-COS(RADIANS(DEGREES(ASIN(((SIN(RADIANS(M7075)))*$C$26)/(SQRT((((SIN(RADIANS(M7075)))*$C$26)^2)+(($C$22-$C$25-(((SIN(RADIANS(90-M7075)))*$C$26))-$C$23)^2))))))),"")</f>
        <v/>
      </c>
      <c r="P7075" t="e">
        <f>N7075</f>
        <v>#VALUE!</v>
      </c>
      <c r="R7075">
        <v>0</v>
      </c>
    </row>
    <row r="7076" spans="12:19" x14ac:dyDescent="0.25">
      <c r="L7076" t="str">
        <f t="shared" si="380"/>
        <v/>
      </c>
      <c r="M7076" t="str">
        <f t="shared" si="381"/>
        <v/>
      </c>
      <c r="N7076" t="e">
        <f>SIN(RADIANS(M7075))</f>
        <v>#VALUE!</v>
      </c>
      <c r="O7076" t="e">
        <f>SIN(RADIANS(DEGREES(ASIN(((SIN(RADIANS(M7075)))*$C$26)/(SQRT((((SIN(RADIANS(M7075)))*$C$26)^2)+(($C$22-$C$25-(((SIN(RADIANS(90-M7075)))*$C$26))-$C$23)^2)))))))</f>
        <v>#VALUE!</v>
      </c>
      <c r="P7076" t="e">
        <f>N7076</f>
        <v>#VALUE!</v>
      </c>
      <c r="R7076">
        <f>$C$6</f>
        <v>1333.5</v>
      </c>
    </row>
    <row r="7077" spans="12:19" x14ac:dyDescent="0.25">
      <c r="L7077" t="str">
        <f t="shared" si="380"/>
        <v/>
      </c>
      <c r="M7077" t="str">
        <f t="shared" si="381"/>
        <v/>
      </c>
      <c r="N7077">
        <v>0</v>
      </c>
      <c r="O7077" t="e">
        <f>$C$23*O7076</f>
        <v>#VALUE!</v>
      </c>
      <c r="P7077" t="e">
        <f>$C$22*P7076</f>
        <v>#VALUE!</v>
      </c>
      <c r="R7077">
        <f>$C$20*$C$6</f>
        <v>25325.832000000002</v>
      </c>
    </row>
    <row r="7078" spans="12:19" x14ac:dyDescent="0.25">
      <c r="L7078" t="str">
        <f t="shared" si="380"/>
        <v/>
      </c>
      <c r="M7078" t="str">
        <f t="shared" si="381"/>
        <v/>
      </c>
    </row>
    <row r="7079" spans="12:19" x14ac:dyDescent="0.25">
      <c r="L7079" t="str">
        <f t="shared" si="380"/>
        <v/>
      </c>
      <c r="M7079" t="str">
        <f t="shared" si="381"/>
        <v/>
      </c>
      <c r="N7079" t="e">
        <f t="array" ref="N7079:P7081">MINVERSE(N7075:P7077)</f>
        <v>#VALUE!</v>
      </c>
      <c r="O7079" t="e">
        <v>#VALUE!</v>
      </c>
      <c r="P7079" t="e">
        <v>#VALUE!</v>
      </c>
      <c r="R7079" t="e">
        <f t="array" ref="R7079:R7081">MMULT(N7079:P7081,R7075:R7077)</f>
        <v>#VALUE!</v>
      </c>
      <c r="S7079" t="s">
        <v>35</v>
      </c>
    </row>
    <row r="7080" spans="12:19" x14ac:dyDescent="0.25">
      <c r="L7080" t="str">
        <f t="shared" si="380"/>
        <v/>
      </c>
      <c r="M7080" t="str">
        <f t="shared" si="381"/>
        <v/>
      </c>
      <c r="N7080" t="e">
        <v>#VALUE!</v>
      </c>
      <c r="O7080" t="e">
        <v>#VALUE!</v>
      </c>
      <c r="P7080" t="e">
        <v>#VALUE!</v>
      </c>
      <c r="R7080" t="e">
        <v>#VALUE!</v>
      </c>
      <c r="S7080" t="s">
        <v>35</v>
      </c>
    </row>
    <row r="7081" spans="12:19" x14ac:dyDescent="0.25">
      <c r="L7081" t="str">
        <f t="shared" si="380"/>
        <v/>
      </c>
      <c r="M7081" t="str">
        <f t="shared" si="381"/>
        <v/>
      </c>
      <c r="N7081" t="e">
        <v>#VALUE!</v>
      </c>
      <c r="O7081" t="e">
        <v>#VALUE!</v>
      </c>
      <c r="P7081" t="e">
        <v>#VALUE!</v>
      </c>
      <c r="R7081" t="e">
        <v>#VALUE!</v>
      </c>
      <c r="S7081" t="s">
        <v>35</v>
      </c>
    </row>
    <row r="7082" spans="12:19" x14ac:dyDescent="0.25">
      <c r="L7082" t="str">
        <f t="shared" si="380"/>
        <v/>
      </c>
      <c r="M7082" t="str">
        <f t="shared" si="381"/>
        <v/>
      </c>
    </row>
    <row r="7083" spans="12:19" x14ac:dyDescent="0.25">
      <c r="L7083" t="str">
        <f t="shared" si="380"/>
        <v/>
      </c>
      <c r="M7083" t="str">
        <f t="shared" si="381"/>
        <v/>
      </c>
    </row>
    <row r="7084" spans="12:19" x14ac:dyDescent="0.25">
      <c r="L7084" t="str">
        <f t="shared" si="380"/>
        <v/>
      </c>
      <c r="M7084" t="str">
        <f t="shared" si="381"/>
        <v/>
      </c>
      <c r="N7084" t="s">
        <v>32</v>
      </c>
      <c r="O7084" t="s">
        <v>33</v>
      </c>
      <c r="P7084" t="s">
        <v>34</v>
      </c>
    </row>
    <row r="7085" spans="12:19" x14ac:dyDescent="0.25">
      <c r="L7085" t="str">
        <f t="shared" si="380"/>
        <v/>
      </c>
      <c r="M7085" t="str">
        <f t="shared" si="381"/>
        <v/>
      </c>
      <c r="N7085" t="e">
        <f>COS(RADIANS(M7085))</f>
        <v>#VALUE!</v>
      </c>
      <c r="O7085" t="str">
        <f>IFERROR(-COS(RADIANS(DEGREES(ASIN(((SIN(RADIANS(M7085)))*$C$26)/(SQRT((((SIN(RADIANS(M7085)))*$C$26)^2)+(($C$22-$C$25-(((SIN(RADIANS(90-M7085)))*$C$26))-$C$23)^2))))))),"")</f>
        <v/>
      </c>
      <c r="P7085" t="e">
        <f>N7085</f>
        <v>#VALUE!</v>
      </c>
      <c r="R7085">
        <v>0</v>
      </c>
    </row>
    <row r="7086" spans="12:19" x14ac:dyDescent="0.25">
      <c r="L7086" t="str">
        <f t="shared" si="380"/>
        <v/>
      </c>
      <c r="M7086" t="str">
        <f t="shared" si="381"/>
        <v/>
      </c>
      <c r="N7086" t="e">
        <f>SIN(RADIANS(M7085))</f>
        <v>#VALUE!</v>
      </c>
      <c r="O7086" t="e">
        <f>SIN(RADIANS(DEGREES(ASIN(((SIN(RADIANS(M7085)))*$C$26)/(SQRT((((SIN(RADIANS(M7085)))*$C$26)^2)+(($C$22-$C$25-(((SIN(RADIANS(90-M7085)))*$C$26))-$C$23)^2)))))))</f>
        <v>#VALUE!</v>
      </c>
      <c r="P7086" t="e">
        <f>N7086</f>
        <v>#VALUE!</v>
      </c>
      <c r="R7086">
        <f>$C$6</f>
        <v>1333.5</v>
      </c>
    </row>
    <row r="7087" spans="12:19" x14ac:dyDescent="0.25">
      <c r="L7087" t="str">
        <f t="shared" si="380"/>
        <v/>
      </c>
      <c r="M7087" t="str">
        <f t="shared" si="381"/>
        <v/>
      </c>
      <c r="N7087">
        <v>0</v>
      </c>
      <c r="O7087" t="e">
        <f>$C$23*O7086</f>
        <v>#VALUE!</v>
      </c>
      <c r="P7087" t="e">
        <f>$C$22*P7086</f>
        <v>#VALUE!</v>
      </c>
      <c r="R7087">
        <f>$C$20*$C$6</f>
        <v>25325.832000000002</v>
      </c>
    </row>
    <row r="7088" spans="12:19" x14ac:dyDescent="0.25">
      <c r="L7088" t="str">
        <f t="shared" si="380"/>
        <v/>
      </c>
      <c r="M7088" t="str">
        <f t="shared" si="381"/>
        <v/>
      </c>
    </row>
    <row r="7089" spans="12:19" x14ac:dyDescent="0.25">
      <c r="L7089" t="str">
        <f t="shared" si="380"/>
        <v/>
      </c>
      <c r="M7089" t="str">
        <f t="shared" si="381"/>
        <v/>
      </c>
      <c r="N7089" t="e">
        <f t="array" ref="N7089:P7091">MINVERSE(N7085:P7087)</f>
        <v>#VALUE!</v>
      </c>
      <c r="O7089" t="e">
        <v>#VALUE!</v>
      </c>
      <c r="P7089" t="e">
        <v>#VALUE!</v>
      </c>
      <c r="R7089" t="e">
        <f t="array" ref="R7089:R7091">MMULT(N7089:P7091,R7085:R7087)</f>
        <v>#VALUE!</v>
      </c>
      <c r="S7089" t="s">
        <v>35</v>
      </c>
    </row>
    <row r="7090" spans="12:19" x14ac:dyDescent="0.25">
      <c r="L7090" t="str">
        <f t="shared" si="380"/>
        <v/>
      </c>
      <c r="M7090" t="str">
        <f t="shared" si="381"/>
        <v/>
      </c>
      <c r="N7090" t="e">
        <v>#VALUE!</v>
      </c>
      <c r="O7090" t="e">
        <v>#VALUE!</v>
      </c>
      <c r="P7090" t="e">
        <v>#VALUE!</v>
      </c>
      <c r="R7090" t="e">
        <v>#VALUE!</v>
      </c>
      <c r="S7090" t="s">
        <v>35</v>
      </c>
    </row>
    <row r="7091" spans="12:19" x14ac:dyDescent="0.25">
      <c r="L7091" t="str">
        <f t="shared" si="380"/>
        <v/>
      </c>
      <c r="M7091" t="str">
        <f t="shared" si="381"/>
        <v/>
      </c>
      <c r="N7091" t="e">
        <v>#VALUE!</v>
      </c>
      <c r="O7091" t="e">
        <v>#VALUE!</v>
      </c>
      <c r="P7091" t="e">
        <v>#VALUE!</v>
      </c>
      <c r="R7091" t="e">
        <v>#VALUE!</v>
      </c>
      <c r="S7091" t="s">
        <v>35</v>
      </c>
    </row>
    <row r="7092" spans="12:19" x14ac:dyDescent="0.25">
      <c r="L7092" t="str">
        <f t="shared" si="380"/>
        <v/>
      </c>
      <c r="M7092" t="str">
        <f t="shared" si="381"/>
        <v/>
      </c>
    </row>
    <row r="7093" spans="12:19" x14ac:dyDescent="0.25">
      <c r="L7093" t="str">
        <f t="shared" si="380"/>
        <v/>
      </c>
      <c r="M7093" t="str">
        <f t="shared" si="381"/>
        <v/>
      </c>
    </row>
    <row r="7094" spans="12:19" x14ac:dyDescent="0.25">
      <c r="L7094" t="str">
        <f t="shared" si="380"/>
        <v/>
      </c>
      <c r="M7094" t="str">
        <f t="shared" si="381"/>
        <v/>
      </c>
      <c r="N7094" t="s">
        <v>32</v>
      </c>
      <c r="O7094" t="s">
        <v>33</v>
      </c>
      <c r="P7094" t="s">
        <v>34</v>
      </c>
    </row>
    <row r="7095" spans="12:19" x14ac:dyDescent="0.25">
      <c r="L7095" t="str">
        <f t="shared" si="380"/>
        <v/>
      </c>
      <c r="M7095" t="str">
        <f t="shared" si="381"/>
        <v/>
      </c>
      <c r="N7095" t="e">
        <f>COS(RADIANS(M7095))</f>
        <v>#VALUE!</v>
      </c>
      <c r="O7095" t="str">
        <f>IFERROR(-COS(RADIANS(DEGREES(ASIN(((SIN(RADIANS(M7095)))*$C$26)/(SQRT((((SIN(RADIANS(M7095)))*$C$26)^2)+(($C$22-$C$25-(((SIN(RADIANS(90-M7095)))*$C$26))-$C$23)^2))))))),"")</f>
        <v/>
      </c>
      <c r="P7095" t="e">
        <f>N7095</f>
        <v>#VALUE!</v>
      </c>
      <c r="R7095">
        <v>0</v>
      </c>
    </row>
    <row r="7096" spans="12:19" x14ac:dyDescent="0.25">
      <c r="L7096" t="str">
        <f t="shared" si="380"/>
        <v/>
      </c>
      <c r="M7096" t="str">
        <f t="shared" si="381"/>
        <v/>
      </c>
      <c r="N7096" t="e">
        <f>SIN(RADIANS(M7095))</f>
        <v>#VALUE!</v>
      </c>
      <c r="O7096" t="e">
        <f>SIN(RADIANS(DEGREES(ASIN(((SIN(RADIANS(M7095)))*$C$26)/(SQRT((((SIN(RADIANS(M7095)))*$C$26)^2)+(($C$22-$C$25-(((SIN(RADIANS(90-M7095)))*$C$26))-$C$23)^2)))))))</f>
        <v>#VALUE!</v>
      </c>
      <c r="P7096" t="e">
        <f>N7096</f>
        <v>#VALUE!</v>
      </c>
      <c r="R7096">
        <f>$C$6</f>
        <v>1333.5</v>
      </c>
    </row>
    <row r="7097" spans="12:19" x14ac:dyDescent="0.25">
      <c r="L7097" t="str">
        <f t="shared" si="380"/>
        <v/>
      </c>
      <c r="M7097" t="str">
        <f t="shared" si="381"/>
        <v/>
      </c>
      <c r="N7097">
        <v>0</v>
      </c>
      <c r="O7097" t="e">
        <f>$C$23*O7096</f>
        <v>#VALUE!</v>
      </c>
      <c r="P7097" t="e">
        <f>$C$22*P7096</f>
        <v>#VALUE!</v>
      </c>
      <c r="R7097">
        <f>$C$20*$C$6</f>
        <v>25325.832000000002</v>
      </c>
    </row>
    <row r="7098" spans="12:19" x14ac:dyDescent="0.25">
      <c r="L7098" t="str">
        <f t="shared" si="380"/>
        <v/>
      </c>
      <c r="M7098" t="str">
        <f t="shared" si="381"/>
        <v/>
      </c>
    </row>
    <row r="7099" spans="12:19" x14ac:dyDescent="0.25">
      <c r="L7099" t="str">
        <f t="shared" si="380"/>
        <v/>
      </c>
      <c r="M7099" t="str">
        <f t="shared" si="381"/>
        <v/>
      </c>
      <c r="N7099" t="e">
        <f t="array" ref="N7099:P7101">MINVERSE(N7095:P7097)</f>
        <v>#VALUE!</v>
      </c>
      <c r="O7099" t="e">
        <v>#VALUE!</v>
      </c>
      <c r="P7099" t="e">
        <v>#VALUE!</v>
      </c>
      <c r="R7099" t="e">
        <f t="array" ref="R7099:R7101">MMULT(N7099:P7101,R7095:R7097)</f>
        <v>#VALUE!</v>
      </c>
      <c r="S7099" t="s">
        <v>35</v>
      </c>
    </row>
    <row r="7100" spans="12:19" x14ac:dyDescent="0.25">
      <c r="L7100" t="str">
        <f t="shared" si="380"/>
        <v/>
      </c>
      <c r="M7100" t="str">
        <f t="shared" si="381"/>
        <v/>
      </c>
      <c r="N7100" t="e">
        <v>#VALUE!</v>
      </c>
      <c r="O7100" t="e">
        <v>#VALUE!</v>
      </c>
      <c r="P7100" t="e">
        <v>#VALUE!</v>
      </c>
      <c r="R7100" t="e">
        <v>#VALUE!</v>
      </c>
      <c r="S7100" t="s">
        <v>35</v>
      </c>
    </row>
    <row r="7101" spans="12:19" x14ac:dyDescent="0.25">
      <c r="L7101" t="str">
        <f t="shared" si="380"/>
        <v/>
      </c>
      <c r="M7101" t="str">
        <f t="shared" si="381"/>
        <v/>
      </c>
      <c r="N7101" t="e">
        <v>#VALUE!</v>
      </c>
      <c r="O7101" t="e">
        <v>#VALUE!</v>
      </c>
      <c r="P7101" t="e">
        <v>#VALUE!</v>
      </c>
      <c r="R7101" t="e">
        <v>#VALUE!</v>
      </c>
      <c r="S7101" t="s">
        <v>35</v>
      </c>
    </row>
    <row r="7102" spans="12:19" x14ac:dyDescent="0.25">
      <c r="L7102" t="str">
        <f t="shared" si="380"/>
        <v/>
      </c>
      <c r="M7102" t="str">
        <f t="shared" si="381"/>
        <v/>
      </c>
    </row>
    <row r="7103" spans="12:19" x14ac:dyDescent="0.25">
      <c r="L7103" t="str">
        <f t="shared" si="380"/>
        <v/>
      </c>
      <c r="M7103" t="str">
        <f t="shared" si="381"/>
        <v/>
      </c>
    </row>
    <row r="7104" spans="12:19" x14ac:dyDescent="0.25">
      <c r="L7104" t="str">
        <f t="shared" si="380"/>
        <v/>
      </c>
      <c r="M7104" t="str">
        <f t="shared" si="381"/>
        <v/>
      </c>
      <c r="N7104" t="s">
        <v>32</v>
      </c>
      <c r="O7104" t="s">
        <v>33</v>
      </c>
      <c r="P7104" t="s">
        <v>34</v>
      </c>
    </row>
    <row r="7105" spans="12:19" x14ac:dyDescent="0.25">
      <c r="L7105" t="str">
        <f t="shared" si="380"/>
        <v/>
      </c>
      <c r="M7105" t="str">
        <f t="shared" si="381"/>
        <v/>
      </c>
      <c r="N7105" t="e">
        <f>COS(RADIANS(M7105))</f>
        <v>#VALUE!</v>
      </c>
      <c r="O7105" t="str">
        <f>IFERROR(-COS(RADIANS(DEGREES(ASIN(((SIN(RADIANS(M7105)))*$C$26)/(SQRT((((SIN(RADIANS(M7105)))*$C$26)^2)+(($C$22-$C$25-(((SIN(RADIANS(90-M7105)))*$C$26))-$C$23)^2))))))),"")</f>
        <v/>
      </c>
      <c r="P7105" t="e">
        <f>N7105</f>
        <v>#VALUE!</v>
      </c>
      <c r="R7105">
        <v>0</v>
      </c>
    </row>
    <row r="7106" spans="12:19" x14ac:dyDescent="0.25">
      <c r="L7106" t="str">
        <f t="shared" si="380"/>
        <v/>
      </c>
      <c r="M7106" t="str">
        <f t="shared" si="381"/>
        <v/>
      </c>
      <c r="N7106" t="e">
        <f>SIN(RADIANS(M7105))</f>
        <v>#VALUE!</v>
      </c>
      <c r="O7106" t="e">
        <f>SIN(RADIANS(DEGREES(ASIN(((SIN(RADIANS(M7105)))*$C$26)/(SQRT((((SIN(RADIANS(M7105)))*$C$26)^2)+(($C$22-$C$25-(((SIN(RADIANS(90-M7105)))*$C$26))-$C$23)^2)))))))</f>
        <v>#VALUE!</v>
      </c>
      <c r="P7106" t="e">
        <f>N7106</f>
        <v>#VALUE!</v>
      </c>
      <c r="R7106">
        <f>$C$6</f>
        <v>1333.5</v>
      </c>
    </row>
    <row r="7107" spans="12:19" x14ac:dyDescent="0.25">
      <c r="L7107" t="str">
        <f t="shared" si="380"/>
        <v/>
      </c>
      <c r="M7107" t="str">
        <f t="shared" si="381"/>
        <v/>
      </c>
      <c r="N7107">
        <v>0</v>
      </c>
      <c r="O7107" t="e">
        <f>$C$23*O7106</f>
        <v>#VALUE!</v>
      </c>
      <c r="P7107" t="e">
        <f>$C$22*P7106</f>
        <v>#VALUE!</v>
      </c>
      <c r="R7107">
        <f>$C$20*$C$6</f>
        <v>25325.832000000002</v>
      </c>
    </row>
    <row r="7108" spans="12:19" x14ac:dyDescent="0.25">
      <c r="L7108" t="str">
        <f t="shared" si="380"/>
        <v/>
      </c>
      <c r="M7108" t="str">
        <f t="shared" si="381"/>
        <v/>
      </c>
    </row>
    <row r="7109" spans="12:19" x14ac:dyDescent="0.25">
      <c r="L7109" t="str">
        <f t="shared" si="380"/>
        <v/>
      </c>
      <c r="M7109" t="str">
        <f t="shared" si="381"/>
        <v/>
      </c>
      <c r="N7109" t="e">
        <f t="array" ref="N7109:P7111">MINVERSE(N7105:P7107)</f>
        <v>#VALUE!</v>
      </c>
      <c r="O7109" t="e">
        <v>#VALUE!</v>
      </c>
      <c r="P7109" t="e">
        <v>#VALUE!</v>
      </c>
      <c r="R7109" t="e">
        <f t="array" ref="R7109:R7111">MMULT(N7109:P7111,R7105:R7107)</f>
        <v>#VALUE!</v>
      </c>
      <c r="S7109" t="s">
        <v>35</v>
      </c>
    </row>
    <row r="7110" spans="12:19" x14ac:dyDescent="0.25">
      <c r="L7110" t="str">
        <f t="shared" si="380"/>
        <v/>
      </c>
      <c r="M7110" t="str">
        <f t="shared" si="381"/>
        <v/>
      </c>
      <c r="N7110" t="e">
        <v>#VALUE!</v>
      </c>
      <c r="O7110" t="e">
        <v>#VALUE!</v>
      </c>
      <c r="P7110" t="e">
        <v>#VALUE!</v>
      </c>
      <c r="R7110" t="e">
        <v>#VALUE!</v>
      </c>
      <c r="S7110" t="s">
        <v>35</v>
      </c>
    </row>
    <row r="7111" spans="12:19" x14ac:dyDescent="0.25">
      <c r="L7111" t="str">
        <f t="shared" si="380"/>
        <v/>
      </c>
      <c r="M7111" t="str">
        <f t="shared" si="381"/>
        <v/>
      </c>
      <c r="N7111" t="e">
        <v>#VALUE!</v>
      </c>
      <c r="O7111" t="e">
        <v>#VALUE!</v>
      </c>
      <c r="P7111" t="e">
        <v>#VALUE!</v>
      </c>
      <c r="R7111" t="e">
        <v>#VALUE!</v>
      </c>
      <c r="S7111" t="s">
        <v>35</v>
      </c>
    </row>
    <row r="7112" spans="12:19" x14ac:dyDescent="0.25">
      <c r="L7112" t="str">
        <f t="shared" si="380"/>
        <v/>
      </c>
      <c r="M7112" t="str">
        <f t="shared" si="381"/>
        <v/>
      </c>
    </row>
    <row r="7113" spans="12:19" x14ac:dyDescent="0.25">
      <c r="L7113" t="str">
        <f t="shared" si="380"/>
        <v/>
      </c>
      <c r="M7113" t="str">
        <f t="shared" si="381"/>
        <v/>
      </c>
    </row>
    <row r="7114" spans="12:19" x14ac:dyDescent="0.25">
      <c r="L7114" t="str">
        <f t="shared" si="380"/>
        <v/>
      </c>
      <c r="M7114" t="str">
        <f t="shared" si="381"/>
        <v/>
      </c>
      <c r="N7114" t="s">
        <v>32</v>
      </c>
      <c r="O7114" t="s">
        <v>33</v>
      </c>
      <c r="P7114" t="s">
        <v>34</v>
      </c>
    </row>
    <row r="7115" spans="12:19" x14ac:dyDescent="0.25">
      <c r="L7115" t="str">
        <f t="shared" si="380"/>
        <v/>
      </c>
      <c r="M7115" t="str">
        <f t="shared" si="381"/>
        <v/>
      </c>
      <c r="N7115" t="e">
        <f>COS(RADIANS(M7115))</f>
        <v>#VALUE!</v>
      </c>
      <c r="O7115" t="str">
        <f>IFERROR(-COS(RADIANS(DEGREES(ASIN(((SIN(RADIANS(M7115)))*$C$26)/(SQRT((((SIN(RADIANS(M7115)))*$C$26)^2)+(($C$22-$C$25-(((SIN(RADIANS(90-M7115)))*$C$26))-$C$23)^2))))))),"")</f>
        <v/>
      </c>
      <c r="P7115" t="e">
        <f>N7115</f>
        <v>#VALUE!</v>
      </c>
      <c r="R7115">
        <v>0</v>
      </c>
    </row>
    <row r="7116" spans="12:19" x14ac:dyDescent="0.25">
      <c r="L7116" t="str">
        <f t="shared" ref="L7116:L7179" si="382">IF(M7116="","",L7106+1)</f>
        <v/>
      </c>
      <c r="M7116" t="str">
        <f t="shared" si="381"/>
        <v/>
      </c>
      <c r="N7116" t="e">
        <f>SIN(RADIANS(M7115))</f>
        <v>#VALUE!</v>
      </c>
      <c r="O7116" t="e">
        <f>SIN(RADIANS(DEGREES(ASIN(((SIN(RADIANS(M7115)))*$C$26)/(SQRT((((SIN(RADIANS(M7115)))*$C$26)^2)+(($C$22-$C$25-(((SIN(RADIANS(90-M7115)))*$C$26))-$C$23)^2)))))))</f>
        <v>#VALUE!</v>
      </c>
      <c r="P7116" t="e">
        <f>N7116</f>
        <v>#VALUE!</v>
      </c>
      <c r="R7116">
        <f>$C$6</f>
        <v>1333.5</v>
      </c>
    </row>
    <row r="7117" spans="12:19" x14ac:dyDescent="0.25">
      <c r="L7117" t="str">
        <f t="shared" si="382"/>
        <v/>
      </c>
      <c r="M7117" t="str">
        <f t="shared" si="381"/>
        <v/>
      </c>
      <c r="N7117">
        <v>0</v>
      </c>
      <c r="O7117" t="e">
        <f>$C$23*O7116</f>
        <v>#VALUE!</v>
      </c>
      <c r="P7117" t="e">
        <f>$C$22*P7116</f>
        <v>#VALUE!</v>
      </c>
      <c r="R7117">
        <f>$C$20*$C$6</f>
        <v>25325.832000000002</v>
      </c>
    </row>
    <row r="7118" spans="12:19" x14ac:dyDescent="0.25">
      <c r="L7118" t="str">
        <f t="shared" si="382"/>
        <v/>
      </c>
      <c r="M7118" t="str">
        <f t="shared" si="381"/>
        <v/>
      </c>
    </row>
    <row r="7119" spans="12:19" x14ac:dyDescent="0.25">
      <c r="L7119" t="str">
        <f t="shared" si="382"/>
        <v/>
      </c>
      <c r="M7119" t="str">
        <f t="shared" si="381"/>
        <v/>
      </c>
      <c r="N7119" t="e">
        <f t="array" ref="N7119:P7121">MINVERSE(N7115:P7117)</f>
        <v>#VALUE!</v>
      </c>
      <c r="O7119" t="e">
        <v>#VALUE!</v>
      </c>
      <c r="P7119" t="e">
        <v>#VALUE!</v>
      </c>
      <c r="R7119" t="e">
        <f t="array" ref="R7119:R7121">MMULT(N7119:P7121,R7115:R7117)</f>
        <v>#VALUE!</v>
      </c>
      <c r="S7119" t="s">
        <v>35</v>
      </c>
    </row>
    <row r="7120" spans="12:19" x14ac:dyDescent="0.25">
      <c r="L7120" t="str">
        <f t="shared" si="382"/>
        <v/>
      </c>
      <c r="M7120" t="str">
        <f t="shared" si="381"/>
        <v/>
      </c>
      <c r="N7120" t="e">
        <v>#VALUE!</v>
      </c>
      <c r="O7120" t="e">
        <v>#VALUE!</v>
      </c>
      <c r="P7120" t="e">
        <v>#VALUE!</v>
      </c>
      <c r="R7120" t="e">
        <v>#VALUE!</v>
      </c>
      <c r="S7120" t="s">
        <v>35</v>
      </c>
    </row>
    <row r="7121" spans="12:19" x14ac:dyDescent="0.25">
      <c r="L7121" t="str">
        <f t="shared" si="382"/>
        <v/>
      </c>
      <c r="M7121" t="str">
        <f t="shared" si="381"/>
        <v/>
      </c>
      <c r="N7121" t="e">
        <v>#VALUE!</v>
      </c>
      <c r="O7121" t="e">
        <v>#VALUE!</v>
      </c>
      <c r="P7121" t="e">
        <v>#VALUE!</v>
      </c>
      <c r="R7121" t="e">
        <v>#VALUE!</v>
      </c>
      <c r="S7121" t="s">
        <v>35</v>
      </c>
    </row>
    <row r="7122" spans="12:19" x14ac:dyDescent="0.25">
      <c r="L7122" t="str">
        <f t="shared" si="382"/>
        <v/>
      </c>
      <c r="M7122" t="str">
        <f t="shared" si="381"/>
        <v/>
      </c>
    </row>
    <row r="7123" spans="12:19" x14ac:dyDescent="0.25">
      <c r="L7123" t="str">
        <f t="shared" si="382"/>
        <v/>
      </c>
      <c r="M7123" t="str">
        <f t="shared" si="381"/>
        <v/>
      </c>
    </row>
    <row r="7124" spans="12:19" x14ac:dyDescent="0.25">
      <c r="L7124" t="str">
        <f t="shared" si="382"/>
        <v/>
      </c>
      <c r="M7124" t="str">
        <f t="shared" si="381"/>
        <v/>
      </c>
      <c r="N7124" t="s">
        <v>32</v>
      </c>
      <c r="O7124" t="s">
        <v>33</v>
      </c>
      <c r="P7124" t="s">
        <v>34</v>
      </c>
    </row>
    <row r="7125" spans="12:19" x14ac:dyDescent="0.25">
      <c r="L7125" t="str">
        <f t="shared" si="382"/>
        <v/>
      </c>
      <c r="M7125" t="str">
        <f t="shared" si="381"/>
        <v/>
      </c>
      <c r="N7125" t="e">
        <f>COS(RADIANS(M7125))</f>
        <v>#VALUE!</v>
      </c>
      <c r="O7125" t="str">
        <f>IFERROR(-COS(RADIANS(DEGREES(ASIN(((SIN(RADIANS(M7125)))*$C$26)/(SQRT((((SIN(RADIANS(M7125)))*$C$26)^2)+(($C$22-$C$25-(((SIN(RADIANS(90-M7125)))*$C$26))-$C$23)^2))))))),"")</f>
        <v/>
      </c>
      <c r="P7125" t="e">
        <f>N7125</f>
        <v>#VALUE!</v>
      </c>
      <c r="R7125">
        <v>0</v>
      </c>
    </row>
    <row r="7126" spans="12:19" x14ac:dyDescent="0.25">
      <c r="L7126" t="str">
        <f t="shared" si="382"/>
        <v/>
      </c>
      <c r="M7126" t="str">
        <f t="shared" si="381"/>
        <v/>
      </c>
      <c r="N7126" t="e">
        <f>SIN(RADIANS(M7125))</f>
        <v>#VALUE!</v>
      </c>
      <c r="O7126" t="e">
        <f>SIN(RADIANS(DEGREES(ASIN(((SIN(RADIANS(M7125)))*$C$26)/(SQRT((((SIN(RADIANS(M7125)))*$C$26)^2)+(($C$22-$C$25-(((SIN(RADIANS(90-M7125)))*$C$26))-$C$23)^2)))))))</f>
        <v>#VALUE!</v>
      </c>
      <c r="P7126" t="e">
        <f>N7126</f>
        <v>#VALUE!</v>
      </c>
      <c r="R7126">
        <f>$C$6</f>
        <v>1333.5</v>
      </c>
    </row>
    <row r="7127" spans="12:19" x14ac:dyDescent="0.25">
      <c r="L7127" t="str">
        <f t="shared" si="382"/>
        <v/>
      </c>
      <c r="M7127" t="str">
        <f t="shared" si="381"/>
        <v/>
      </c>
      <c r="N7127">
        <v>0</v>
      </c>
      <c r="O7127" t="e">
        <f>$C$23*O7126</f>
        <v>#VALUE!</v>
      </c>
      <c r="P7127" t="e">
        <f>$C$22*P7126</f>
        <v>#VALUE!</v>
      </c>
      <c r="R7127">
        <f>$C$20*$C$6</f>
        <v>25325.832000000002</v>
      </c>
    </row>
    <row r="7128" spans="12:19" x14ac:dyDescent="0.25">
      <c r="L7128" t="str">
        <f t="shared" si="382"/>
        <v/>
      </c>
      <c r="M7128" t="str">
        <f t="shared" si="381"/>
        <v/>
      </c>
    </row>
    <row r="7129" spans="12:19" x14ac:dyDescent="0.25">
      <c r="L7129" t="str">
        <f t="shared" si="382"/>
        <v/>
      </c>
      <c r="M7129" t="str">
        <f t="shared" si="381"/>
        <v/>
      </c>
      <c r="N7129" t="e">
        <f t="array" ref="N7129:P7131">MINVERSE(N7125:P7127)</f>
        <v>#VALUE!</v>
      </c>
      <c r="O7129" t="e">
        <v>#VALUE!</v>
      </c>
      <c r="P7129" t="e">
        <v>#VALUE!</v>
      </c>
      <c r="R7129" t="e">
        <f t="array" ref="R7129:R7131">MMULT(N7129:P7131,R7125:R7127)</f>
        <v>#VALUE!</v>
      </c>
      <c r="S7129" t="s">
        <v>35</v>
      </c>
    </row>
    <row r="7130" spans="12:19" x14ac:dyDescent="0.25">
      <c r="L7130" t="str">
        <f t="shared" si="382"/>
        <v/>
      </c>
      <c r="M7130" t="str">
        <f t="shared" si="381"/>
        <v/>
      </c>
      <c r="N7130" t="e">
        <v>#VALUE!</v>
      </c>
      <c r="O7130" t="e">
        <v>#VALUE!</v>
      </c>
      <c r="P7130" t="e">
        <v>#VALUE!</v>
      </c>
      <c r="R7130" t="e">
        <v>#VALUE!</v>
      </c>
      <c r="S7130" t="s">
        <v>35</v>
      </c>
    </row>
    <row r="7131" spans="12:19" x14ac:dyDescent="0.25">
      <c r="L7131" t="str">
        <f t="shared" si="382"/>
        <v/>
      </c>
      <c r="M7131" t="str">
        <f t="shared" si="381"/>
        <v/>
      </c>
      <c r="N7131" t="e">
        <v>#VALUE!</v>
      </c>
      <c r="O7131" t="e">
        <v>#VALUE!</v>
      </c>
      <c r="P7131" t="e">
        <v>#VALUE!</v>
      </c>
      <c r="R7131" t="e">
        <v>#VALUE!</v>
      </c>
      <c r="S7131" t="s">
        <v>35</v>
      </c>
    </row>
    <row r="7132" spans="12:19" x14ac:dyDescent="0.25">
      <c r="L7132" t="str">
        <f t="shared" si="382"/>
        <v/>
      </c>
      <c r="M7132" t="str">
        <f t="shared" si="381"/>
        <v/>
      </c>
    </row>
    <row r="7133" spans="12:19" x14ac:dyDescent="0.25">
      <c r="L7133" t="str">
        <f t="shared" si="382"/>
        <v/>
      </c>
      <c r="M7133" t="str">
        <f t="shared" si="381"/>
        <v/>
      </c>
    </row>
    <row r="7134" spans="12:19" x14ac:dyDescent="0.25">
      <c r="L7134" t="str">
        <f t="shared" si="382"/>
        <v/>
      </c>
      <c r="M7134" t="str">
        <f t="shared" si="381"/>
        <v/>
      </c>
      <c r="N7134" t="s">
        <v>32</v>
      </c>
      <c r="O7134" t="s">
        <v>33</v>
      </c>
      <c r="P7134" t="s">
        <v>34</v>
      </c>
    </row>
    <row r="7135" spans="12:19" x14ac:dyDescent="0.25">
      <c r="L7135" t="str">
        <f t="shared" si="382"/>
        <v/>
      </c>
      <c r="M7135" t="str">
        <f t="shared" si="381"/>
        <v/>
      </c>
      <c r="N7135" t="e">
        <f>COS(RADIANS(M7135))</f>
        <v>#VALUE!</v>
      </c>
      <c r="O7135" t="str">
        <f>IFERROR(-COS(RADIANS(DEGREES(ASIN(((SIN(RADIANS(M7135)))*$C$26)/(SQRT((((SIN(RADIANS(M7135)))*$C$26)^2)+(($C$22-$C$25-(((SIN(RADIANS(90-M7135)))*$C$26))-$C$23)^2))))))),"")</f>
        <v/>
      </c>
      <c r="P7135" t="e">
        <f>N7135</f>
        <v>#VALUE!</v>
      </c>
      <c r="R7135">
        <v>0</v>
      </c>
    </row>
    <row r="7136" spans="12:19" x14ac:dyDescent="0.25">
      <c r="L7136" t="str">
        <f t="shared" si="382"/>
        <v/>
      </c>
      <c r="M7136" t="str">
        <f t="shared" si="381"/>
        <v/>
      </c>
      <c r="N7136" t="e">
        <f>SIN(RADIANS(M7135))</f>
        <v>#VALUE!</v>
      </c>
      <c r="O7136" t="e">
        <f>SIN(RADIANS(DEGREES(ASIN(((SIN(RADIANS(M7135)))*$C$26)/(SQRT((((SIN(RADIANS(M7135)))*$C$26)^2)+(($C$22-$C$25-(((SIN(RADIANS(90-M7135)))*$C$26))-$C$23)^2)))))))</f>
        <v>#VALUE!</v>
      </c>
      <c r="P7136" t="e">
        <f>N7136</f>
        <v>#VALUE!</v>
      </c>
      <c r="R7136">
        <f>$C$6</f>
        <v>1333.5</v>
      </c>
    </row>
    <row r="7137" spans="12:19" x14ac:dyDescent="0.25">
      <c r="L7137" t="str">
        <f t="shared" si="382"/>
        <v/>
      </c>
      <c r="M7137" t="str">
        <f t="shared" si="381"/>
        <v/>
      </c>
      <c r="N7137">
        <v>0</v>
      </c>
      <c r="O7137" t="e">
        <f>$C$23*O7136</f>
        <v>#VALUE!</v>
      </c>
      <c r="P7137" t="e">
        <f>$C$22*P7136</f>
        <v>#VALUE!</v>
      </c>
      <c r="R7137">
        <f>$C$20*$C$6</f>
        <v>25325.832000000002</v>
      </c>
    </row>
    <row r="7138" spans="12:19" x14ac:dyDescent="0.25">
      <c r="L7138" t="str">
        <f t="shared" si="382"/>
        <v/>
      </c>
      <c r="M7138" t="str">
        <f t="shared" si="381"/>
        <v/>
      </c>
    </row>
    <row r="7139" spans="12:19" x14ac:dyDescent="0.25">
      <c r="L7139" t="str">
        <f t="shared" si="382"/>
        <v/>
      </c>
      <c r="M7139" t="str">
        <f t="shared" ref="M7139:M7202" si="383">IF(M7129="","",IF(((M7129+$O$61)&gt;=$O$49+($O$61/2)),"",(M7129+$O$61)))</f>
        <v/>
      </c>
      <c r="N7139" t="e">
        <f t="array" ref="N7139:P7141">MINVERSE(N7135:P7137)</f>
        <v>#VALUE!</v>
      </c>
      <c r="O7139" t="e">
        <v>#VALUE!</v>
      </c>
      <c r="P7139" t="e">
        <v>#VALUE!</v>
      </c>
      <c r="R7139" t="e">
        <f t="array" ref="R7139:R7141">MMULT(N7139:P7141,R7135:R7137)</f>
        <v>#VALUE!</v>
      </c>
      <c r="S7139" t="s">
        <v>35</v>
      </c>
    </row>
    <row r="7140" spans="12:19" x14ac:dyDescent="0.25">
      <c r="L7140" t="str">
        <f t="shared" si="382"/>
        <v/>
      </c>
      <c r="M7140" t="str">
        <f t="shared" si="383"/>
        <v/>
      </c>
      <c r="N7140" t="e">
        <v>#VALUE!</v>
      </c>
      <c r="O7140" t="e">
        <v>#VALUE!</v>
      </c>
      <c r="P7140" t="e">
        <v>#VALUE!</v>
      </c>
      <c r="R7140" t="e">
        <v>#VALUE!</v>
      </c>
      <c r="S7140" t="s">
        <v>35</v>
      </c>
    </row>
    <row r="7141" spans="12:19" x14ac:dyDescent="0.25">
      <c r="L7141" t="str">
        <f t="shared" si="382"/>
        <v/>
      </c>
      <c r="M7141" t="str">
        <f t="shared" si="383"/>
        <v/>
      </c>
      <c r="N7141" t="e">
        <v>#VALUE!</v>
      </c>
      <c r="O7141" t="e">
        <v>#VALUE!</v>
      </c>
      <c r="P7141" t="e">
        <v>#VALUE!</v>
      </c>
      <c r="R7141" t="e">
        <v>#VALUE!</v>
      </c>
      <c r="S7141" t="s">
        <v>35</v>
      </c>
    </row>
    <row r="7142" spans="12:19" x14ac:dyDescent="0.25">
      <c r="L7142" t="str">
        <f t="shared" si="382"/>
        <v/>
      </c>
      <c r="M7142" t="str">
        <f t="shared" si="383"/>
        <v/>
      </c>
    </row>
    <row r="7143" spans="12:19" x14ac:dyDescent="0.25">
      <c r="L7143" t="str">
        <f t="shared" si="382"/>
        <v/>
      </c>
      <c r="M7143" t="str">
        <f t="shared" si="383"/>
        <v/>
      </c>
    </row>
    <row r="7144" spans="12:19" x14ac:dyDescent="0.25">
      <c r="L7144" t="str">
        <f t="shared" si="382"/>
        <v/>
      </c>
      <c r="M7144" t="str">
        <f t="shared" si="383"/>
        <v/>
      </c>
      <c r="N7144" t="s">
        <v>32</v>
      </c>
      <c r="O7144" t="s">
        <v>33</v>
      </c>
      <c r="P7144" t="s">
        <v>34</v>
      </c>
    </row>
    <row r="7145" spans="12:19" x14ac:dyDescent="0.25">
      <c r="L7145" t="str">
        <f t="shared" si="382"/>
        <v/>
      </c>
      <c r="M7145" t="str">
        <f t="shared" si="383"/>
        <v/>
      </c>
      <c r="N7145" t="e">
        <f>COS(RADIANS(M7145))</f>
        <v>#VALUE!</v>
      </c>
      <c r="O7145" t="str">
        <f>IFERROR(-COS(RADIANS(DEGREES(ASIN(((SIN(RADIANS(M7145)))*$C$26)/(SQRT((((SIN(RADIANS(M7145)))*$C$26)^2)+(($C$22-$C$25-(((SIN(RADIANS(90-M7145)))*$C$26))-$C$23)^2))))))),"")</f>
        <v/>
      </c>
      <c r="P7145" t="e">
        <f>N7145</f>
        <v>#VALUE!</v>
      </c>
      <c r="R7145">
        <v>0</v>
      </c>
    </row>
    <row r="7146" spans="12:19" x14ac:dyDescent="0.25">
      <c r="L7146" t="str">
        <f t="shared" si="382"/>
        <v/>
      </c>
      <c r="M7146" t="str">
        <f t="shared" si="383"/>
        <v/>
      </c>
      <c r="N7146" t="e">
        <f>SIN(RADIANS(M7145))</f>
        <v>#VALUE!</v>
      </c>
      <c r="O7146" t="e">
        <f>SIN(RADIANS(DEGREES(ASIN(((SIN(RADIANS(M7145)))*$C$26)/(SQRT((((SIN(RADIANS(M7145)))*$C$26)^2)+(($C$22-$C$25-(((SIN(RADIANS(90-M7145)))*$C$26))-$C$23)^2)))))))</f>
        <v>#VALUE!</v>
      </c>
      <c r="P7146" t="e">
        <f>N7146</f>
        <v>#VALUE!</v>
      </c>
      <c r="R7146">
        <f>$C$6</f>
        <v>1333.5</v>
      </c>
    </row>
    <row r="7147" spans="12:19" x14ac:dyDescent="0.25">
      <c r="L7147" t="str">
        <f t="shared" si="382"/>
        <v/>
      </c>
      <c r="M7147" t="str">
        <f t="shared" si="383"/>
        <v/>
      </c>
      <c r="N7147">
        <v>0</v>
      </c>
      <c r="O7147" t="e">
        <f>$C$23*O7146</f>
        <v>#VALUE!</v>
      </c>
      <c r="P7147" t="e">
        <f>$C$22*P7146</f>
        <v>#VALUE!</v>
      </c>
      <c r="R7147">
        <f>$C$20*$C$6</f>
        <v>25325.832000000002</v>
      </c>
    </row>
    <row r="7148" spans="12:19" x14ac:dyDescent="0.25">
      <c r="L7148" t="str">
        <f t="shared" si="382"/>
        <v/>
      </c>
      <c r="M7148" t="str">
        <f t="shared" si="383"/>
        <v/>
      </c>
    </row>
    <row r="7149" spans="12:19" x14ac:dyDescent="0.25">
      <c r="L7149" t="str">
        <f t="shared" si="382"/>
        <v/>
      </c>
      <c r="M7149" t="str">
        <f t="shared" si="383"/>
        <v/>
      </c>
      <c r="N7149" t="e">
        <f t="array" ref="N7149:P7151">MINVERSE(N7145:P7147)</f>
        <v>#VALUE!</v>
      </c>
      <c r="O7149" t="e">
        <v>#VALUE!</v>
      </c>
      <c r="P7149" t="e">
        <v>#VALUE!</v>
      </c>
      <c r="R7149" t="e">
        <f t="array" ref="R7149:R7151">MMULT(N7149:P7151,R7145:R7147)</f>
        <v>#VALUE!</v>
      </c>
      <c r="S7149" t="s">
        <v>35</v>
      </c>
    </row>
    <row r="7150" spans="12:19" x14ac:dyDescent="0.25">
      <c r="L7150" t="str">
        <f t="shared" si="382"/>
        <v/>
      </c>
      <c r="M7150" t="str">
        <f t="shared" si="383"/>
        <v/>
      </c>
      <c r="N7150" t="e">
        <v>#VALUE!</v>
      </c>
      <c r="O7150" t="e">
        <v>#VALUE!</v>
      </c>
      <c r="P7150" t="e">
        <v>#VALUE!</v>
      </c>
      <c r="R7150" t="e">
        <v>#VALUE!</v>
      </c>
      <c r="S7150" t="s">
        <v>35</v>
      </c>
    </row>
    <row r="7151" spans="12:19" x14ac:dyDescent="0.25">
      <c r="L7151" t="str">
        <f t="shared" si="382"/>
        <v/>
      </c>
      <c r="M7151" t="str">
        <f t="shared" si="383"/>
        <v/>
      </c>
      <c r="N7151" t="e">
        <v>#VALUE!</v>
      </c>
      <c r="O7151" t="e">
        <v>#VALUE!</v>
      </c>
      <c r="P7151" t="e">
        <v>#VALUE!</v>
      </c>
      <c r="R7151" t="e">
        <v>#VALUE!</v>
      </c>
      <c r="S7151" t="s">
        <v>35</v>
      </c>
    </row>
    <row r="7152" spans="12:19" x14ac:dyDescent="0.25">
      <c r="L7152" t="str">
        <f t="shared" si="382"/>
        <v/>
      </c>
      <c r="M7152" t="str">
        <f t="shared" si="383"/>
        <v/>
      </c>
    </row>
    <row r="7153" spans="12:19" x14ac:dyDescent="0.25">
      <c r="L7153" t="str">
        <f t="shared" si="382"/>
        <v/>
      </c>
      <c r="M7153" t="str">
        <f t="shared" si="383"/>
        <v/>
      </c>
    </row>
    <row r="7154" spans="12:19" x14ac:dyDescent="0.25">
      <c r="L7154" t="str">
        <f t="shared" si="382"/>
        <v/>
      </c>
      <c r="M7154" t="str">
        <f t="shared" si="383"/>
        <v/>
      </c>
      <c r="N7154" t="s">
        <v>32</v>
      </c>
      <c r="O7154" t="s">
        <v>33</v>
      </c>
      <c r="P7154" t="s">
        <v>34</v>
      </c>
    </row>
    <row r="7155" spans="12:19" x14ac:dyDescent="0.25">
      <c r="L7155" t="str">
        <f t="shared" si="382"/>
        <v/>
      </c>
      <c r="M7155" t="str">
        <f t="shared" si="383"/>
        <v/>
      </c>
      <c r="N7155" t="e">
        <f>COS(RADIANS(M7155))</f>
        <v>#VALUE!</v>
      </c>
      <c r="O7155" t="str">
        <f>IFERROR(-COS(RADIANS(DEGREES(ASIN(((SIN(RADIANS(M7155)))*$C$26)/(SQRT((((SIN(RADIANS(M7155)))*$C$26)^2)+(($C$22-$C$25-(((SIN(RADIANS(90-M7155)))*$C$26))-$C$23)^2))))))),"")</f>
        <v/>
      </c>
      <c r="P7155" t="e">
        <f>N7155</f>
        <v>#VALUE!</v>
      </c>
      <c r="R7155">
        <v>0</v>
      </c>
    </row>
    <row r="7156" spans="12:19" x14ac:dyDescent="0.25">
      <c r="L7156" t="str">
        <f t="shared" si="382"/>
        <v/>
      </c>
      <c r="M7156" t="str">
        <f t="shared" si="383"/>
        <v/>
      </c>
      <c r="N7156" t="e">
        <f>SIN(RADIANS(M7155))</f>
        <v>#VALUE!</v>
      </c>
      <c r="O7156" t="e">
        <f>SIN(RADIANS(DEGREES(ASIN(((SIN(RADIANS(M7155)))*$C$26)/(SQRT((((SIN(RADIANS(M7155)))*$C$26)^2)+(($C$22-$C$25-(((SIN(RADIANS(90-M7155)))*$C$26))-$C$23)^2)))))))</f>
        <v>#VALUE!</v>
      </c>
      <c r="P7156" t="e">
        <f>N7156</f>
        <v>#VALUE!</v>
      </c>
      <c r="R7156">
        <f>$C$6</f>
        <v>1333.5</v>
      </c>
    </row>
    <row r="7157" spans="12:19" x14ac:dyDescent="0.25">
      <c r="L7157" t="str">
        <f t="shared" si="382"/>
        <v/>
      </c>
      <c r="M7157" t="str">
        <f t="shared" si="383"/>
        <v/>
      </c>
      <c r="N7157">
        <v>0</v>
      </c>
      <c r="O7157" t="e">
        <f>$C$23*O7156</f>
        <v>#VALUE!</v>
      </c>
      <c r="P7157" t="e">
        <f>$C$22*P7156</f>
        <v>#VALUE!</v>
      </c>
      <c r="R7157">
        <f>$C$20*$C$6</f>
        <v>25325.832000000002</v>
      </c>
    </row>
    <row r="7158" spans="12:19" x14ac:dyDescent="0.25">
      <c r="L7158" t="str">
        <f t="shared" si="382"/>
        <v/>
      </c>
      <c r="M7158" t="str">
        <f t="shared" si="383"/>
        <v/>
      </c>
    </row>
    <row r="7159" spans="12:19" x14ac:dyDescent="0.25">
      <c r="L7159" t="str">
        <f t="shared" si="382"/>
        <v/>
      </c>
      <c r="M7159" t="str">
        <f t="shared" si="383"/>
        <v/>
      </c>
      <c r="N7159" t="e">
        <f t="array" ref="N7159:P7161">MINVERSE(N7155:P7157)</f>
        <v>#VALUE!</v>
      </c>
      <c r="O7159" t="e">
        <v>#VALUE!</v>
      </c>
      <c r="P7159" t="e">
        <v>#VALUE!</v>
      </c>
      <c r="R7159" t="e">
        <f t="array" ref="R7159:R7161">MMULT(N7159:P7161,R7155:R7157)</f>
        <v>#VALUE!</v>
      </c>
      <c r="S7159" t="s">
        <v>35</v>
      </c>
    </row>
    <row r="7160" spans="12:19" x14ac:dyDescent="0.25">
      <c r="L7160" t="str">
        <f t="shared" si="382"/>
        <v/>
      </c>
      <c r="M7160" t="str">
        <f t="shared" si="383"/>
        <v/>
      </c>
      <c r="N7160" t="e">
        <v>#VALUE!</v>
      </c>
      <c r="O7160" t="e">
        <v>#VALUE!</v>
      </c>
      <c r="P7160" t="e">
        <v>#VALUE!</v>
      </c>
      <c r="R7160" t="e">
        <v>#VALUE!</v>
      </c>
      <c r="S7160" t="s">
        <v>35</v>
      </c>
    </row>
    <row r="7161" spans="12:19" x14ac:dyDescent="0.25">
      <c r="L7161" t="str">
        <f t="shared" si="382"/>
        <v/>
      </c>
      <c r="M7161" t="str">
        <f t="shared" si="383"/>
        <v/>
      </c>
      <c r="N7161" t="e">
        <v>#VALUE!</v>
      </c>
      <c r="O7161" t="e">
        <v>#VALUE!</v>
      </c>
      <c r="P7161" t="e">
        <v>#VALUE!</v>
      </c>
      <c r="R7161" t="e">
        <v>#VALUE!</v>
      </c>
      <c r="S7161" t="s">
        <v>35</v>
      </c>
    </row>
    <row r="7162" spans="12:19" x14ac:dyDescent="0.25">
      <c r="L7162" t="str">
        <f t="shared" si="382"/>
        <v/>
      </c>
      <c r="M7162" t="str">
        <f t="shared" si="383"/>
        <v/>
      </c>
    </row>
    <row r="7163" spans="12:19" x14ac:dyDescent="0.25">
      <c r="L7163" t="str">
        <f t="shared" si="382"/>
        <v/>
      </c>
      <c r="M7163" t="str">
        <f t="shared" si="383"/>
        <v/>
      </c>
    </row>
    <row r="7164" spans="12:19" x14ac:dyDescent="0.25">
      <c r="L7164" t="str">
        <f t="shared" si="382"/>
        <v/>
      </c>
      <c r="M7164" t="str">
        <f t="shared" si="383"/>
        <v/>
      </c>
      <c r="N7164" t="s">
        <v>32</v>
      </c>
      <c r="O7164" t="s">
        <v>33</v>
      </c>
      <c r="P7164" t="s">
        <v>34</v>
      </c>
    </row>
    <row r="7165" spans="12:19" x14ac:dyDescent="0.25">
      <c r="L7165" t="str">
        <f t="shared" si="382"/>
        <v/>
      </c>
      <c r="M7165" t="str">
        <f t="shared" si="383"/>
        <v/>
      </c>
      <c r="N7165" t="e">
        <f>COS(RADIANS(M7165))</f>
        <v>#VALUE!</v>
      </c>
      <c r="O7165" t="str">
        <f>IFERROR(-COS(RADIANS(DEGREES(ASIN(((SIN(RADIANS(M7165)))*$C$26)/(SQRT((((SIN(RADIANS(M7165)))*$C$26)^2)+(($C$22-$C$25-(((SIN(RADIANS(90-M7165)))*$C$26))-$C$23)^2))))))),"")</f>
        <v/>
      </c>
      <c r="P7165" t="e">
        <f>N7165</f>
        <v>#VALUE!</v>
      </c>
      <c r="R7165">
        <v>0</v>
      </c>
    </row>
    <row r="7166" spans="12:19" x14ac:dyDescent="0.25">
      <c r="L7166" t="str">
        <f t="shared" si="382"/>
        <v/>
      </c>
      <c r="M7166" t="str">
        <f t="shared" si="383"/>
        <v/>
      </c>
      <c r="N7166" t="e">
        <f>SIN(RADIANS(M7165))</f>
        <v>#VALUE!</v>
      </c>
      <c r="O7166" t="e">
        <f>SIN(RADIANS(DEGREES(ASIN(((SIN(RADIANS(M7165)))*$C$26)/(SQRT((((SIN(RADIANS(M7165)))*$C$26)^2)+(($C$22-$C$25-(((SIN(RADIANS(90-M7165)))*$C$26))-$C$23)^2)))))))</f>
        <v>#VALUE!</v>
      </c>
      <c r="P7166" t="e">
        <f>N7166</f>
        <v>#VALUE!</v>
      </c>
      <c r="R7166">
        <f>$C$6</f>
        <v>1333.5</v>
      </c>
    </row>
    <row r="7167" spans="12:19" x14ac:dyDescent="0.25">
      <c r="L7167" t="str">
        <f t="shared" si="382"/>
        <v/>
      </c>
      <c r="M7167" t="str">
        <f t="shared" si="383"/>
        <v/>
      </c>
      <c r="N7167">
        <v>0</v>
      </c>
      <c r="O7167" t="e">
        <f>$C$23*O7166</f>
        <v>#VALUE!</v>
      </c>
      <c r="P7167" t="e">
        <f>$C$22*P7166</f>
        <v>#VALUE!</v>
      </c>
      <c r="R7167">
        <f>$C$20*$C$6</f>
        <v>25325.832000000002</v>
      </c>
    </row>
    <row r="7168" spans="12:19" x14ac:dyDescent="0.25">
      <c r="L7168" t="str">
        <f t="shared" si="382"/>
        <v/>
      </c>
      <c r="M7168" t="str">
        <f t="shared" si="383"/>
        <v/>
      </c>
    </row>
    <row r="7169" spans="12:19" x14ac:dyDescent="0.25">
      <c r="L7169" t="str">
        <f t="shared" si="382"/>
        <v/>
      </c>
      <c r="M7169" t="str">
        <f t="shared" si="383"/>
        <v/>
      </c>
      <c r="N7169" t="e">
        <f t="array" ref="N7169:P7171">MINVERSE(N7165:P7167)</f>
        <v>#VALUE!</v>
      </c>
      <c r="O7169" t="e">
        <v>#VALUE!</v>
      </c>
      <c r="P7169" t="e">
        <v>#VALUE!</v>
      </c>
      <c r="R7169" t="e">
        <f t="array" ref="R7169:R7171">MMULT(N7169:P7171,R7165:R7167)</f>
        <v>#VALUE!</v>
      </c>
      <c r="S7169" t="s">
        <v>35</v>
      </c>
    </row>
    <row r="7170" spans="12:19" x14ac:dyDescent="0.25">
      <c r="L7170" t="str">
        <f t="shared" si="382"/>
        <v/>
      </c>
      <c r="M7170" t="str">
        <f t="shared" si="383"/>
        <v/>
      </c>
      <c r="N7170" t="e">
        <v>#VALUE!</v>
      </c>
      <c r="O7170" t="e">
        <v>#VALUE!</v>
      </c>
      <c r="P7170" t="e">
        <v>#VALUE!</v>
      </c>
      <c r="R7170" t="e">
        <v>#VALUE!</v>
      </c>
      <c r="S7170" t="s">
        <v>35</v>
      </c>
    </row>
    <row r="7171" spans="12:19" x14ac:dyDescent="0.25">
      <c r="L7171" t="str">
        <f t="shared" si="382"/>
        <v/>
      </c>
      <c r="M7171" t="str">
        <f t="shared" si="383"/>
        <v/>
      </c>
      <c r="N7171" t="e">
        <v>#VALUE!</v>
      </c>
      <c r="O7171" t="e">
        <v>#VALUE!</v>
      </c>
      <c r="P7171" t="e">
        <v>#VALUE!</v>
      </c>
      <c r="R7171" t="e">
        <v>#VALUE!</v>
      </c>
      <c r="S7171" t="s">
        <v>35</v>
      </c>
    </row>
    <row r="7172" spans="12:19" x14ac:dyDescent="0.25">
      <c r="L7172" t="str">
        <f t="shared" si="382"/>
        <v/>
      </c>
      <c r="M7172" t="str">
        <f t="shared" si="383"/>
        <v/>
      </c>
    </row>
    <row r="7173" spans="12:19" x14ac:dyDescent="0.25">
      <c r="L7173" t="str">
        <f t="shared" si="382"/>
        <v/>
      </c>
      <c r="M7173" t="str">
        <f t="shared" si="383"/>
        <v/>
      </c>
    </row>
    <row r="7174" spans="12:19" x14ac:dyDescent="0.25">
      <c r="L7174" t="str">
        <f t="shared" si="382"/>
        <v/>
      </c>
      <c r="M7174" t="str">
        <f t="shared" si="383"/>
        <v/>
      </c>
      <c r="N7174" t="s">
        <v>32</v>
      </c>
      <c r="O7174" t="s">
        <v>33</v>
      </c>
      <c r="P7174" t="s">
        <v>34</v>
      </c>
    </row>
    <row r="7175" spans="12:19" x14ac:dyDescent="0.25">
      <c r="L7175" t="str">
        <f t="shared" si="382"/>
        <v/>
      </c>
      <c r="M7175" t="str">
        <f t="shared" si="383"/>
        <v/>
      </c>
      <c r="N7175" t="e">
        <f>COS(RADIANS(M7175))</f>
        <v>#VALUE!</v>
      </c>
      <c r="O7175" t="str">
        <f>IFERROR(-COS(RADIANS(DEGREES(ASIN(((SIN(RADIANS(M7175)))*$C$26)/(SQRT((((SIN(RADIANS(M7175)))*$C$26)^2)+(($C$22-$C$25-(((SIN(RADIANS(90-M7175)))*$C$26))-$C$23)^2))))))),"")</f>
        <v/>
      </c>
      <c r="P7175" t="e">
        <f>N7175</f>
        <v>#VALUE!</v>
      </c>
      <c r="R7175">
        <v>0</v>
      </c>
    </row>
    <row r="7176" spans="12:19" x14ac:dyDescent="0.25">
      <c r="L7176" t="str">
        <f t="shared" si="382"/>
        <v/>
      </c>
      <c r="M7176" t="str">
        <f t="shared" si="383"/>
        <v/>
      </c>
      <c r="N7176" t="e">
        <f>SIN(RADIANS(M7175))</f>
        <v>#VALUE!</v>
      </c>
      <c r="O7176" t="e">
        <f>SIN(RADIANS(DEGREES(ASIN(((SIN(RADIANS(M7175)))*$C$26)/(SQRT((((SIN(RADIANS(M7175)))*$C$26)^2)+(($C$22-$C$25-(((SIN(RADIANS(90-M7175)))*$C$26))-$C$23)^2)))))))</f>
        <v>#VALUE!</v>
      </c>
      <c r="P7176" t="e">
        <f>N7176</f>
        <v>#VALUE!</v>
      </c>
      <c r="R7176">
        <f>$C$6</f>
        <v>1333.5</v>
      </c>
    </row>
    <row r="7177" spans="12:19" x14ac:dyDescent="0.25">
      <c r="L7177" t="str">
        <f t="shared" si="382"/>
        <v/>
      </c>
      <c r="M7177" t="str">
        <f t="shared" si="383"/>
        <v/>
      </c>
      <c r="N7177">
        <v>0</v>
      </c>
      <c r="O7177" t="e">
        <f>$C$23*O7176</f>
        <v>#VALUE!</v>
      </c>
      <c r="P7177" t="e">
        <f>$C$22*P7176</f>
        <v>#VALUE!</v>
      </c>
      <c r="R7177">
        <f>$C$20*$C$6</f>
        <v>25325.832000000002</v>
      </c>
    </row>
    <row r="7178" spans="12:19" x14ac:dyDescent="0.25">
      <c r="L7178" t="str">
        <f t="shared" si="382"/>
        <v/>
      </c>
      <c r="M7178" t="str">
        <f t="shared" si="383"/>
        <v/>
      </c>
    </row>
    <row r="7179" spans="12:19" x14ac:dyDescent="0.25">
      <c r="L7179" t="str">
        <f t="shared" si="382"/>
        <v/>
      </c>
      <c r="M7179" t="str">
        <f t="shared" si="383"/>
        <v/>
      </c>
      <c r="N7179" t="e">
        <f t="array" ref="N7179:P7181">MINVERSE(N7175:P7177)</f>
        <v>#VALUE!</v>
      </c>
      <c r="O7179" t="e">
        <v>#VALUE!</v>
      </c>
      <c r="P7179" t="e">
        <v>#VALUE!</v>
      </c>
      <c r="R7179" t="e">
        <f t="array" ref="R7179:R7181">MMULT(N7179:P7181,R7175:R7177)</f>
        <v>#VALUE!</v>
      </c>
      <c r="S7179" t="s">
        <v>35</v>
      </c>
    </row>
    <row r="7180" spans="12:19" x14ac:dyDescent="0.25">
      <c r="L7180" t="str">
        <f t="shared" ref="L7180:L7243" si="384">IF(M7180="","",L7170+1)</f>
        <v/>
      </c>
      <c r="M7180" t="str">
        <f t="shared" si="383"/>
        <v/>
      </c>
      <c r="N7180" t="e">
        <v>#VALUE!</v>
      </c>
      <c r="O7180" t="e">
        <v>#VALUE!</v>
      </c>
      <c r="P7180" t="e">
        <v>#VALUE!</v>
      </c>
      <c r="R7180" t="e">
        <v>#VALUE!</v>
      </c>
      <c r="S7180" t="s">
        <v>35</v>
      </c>
    </row>
    <row r="7181" spans="12:19" x14ac:dyDescent="0.25">
      <c r="L7181" t="str">
        <f t="shared" si="384"/>
        <v/>
      </c>
      <c r="M7181" t="str">
        <f t="shared" si="383"/>
        <v/>
      </c>
      <c r="N7181" t="e">
        <v>#VALUE!</v>
      </c>
      <c r="O7181" t="e">
        <v>#VALUE!</v>
      </c>
      <c r="P7181" t="e">
        <v>#VALUE!</v>
      </c>
      <c r="R7181" t="e">
        <v>#VALUE!</v>
      </c>
      <c r="S7181" t="s">
        <v>35</v>
      </c>
    </row>
    <row r="7182" spans="12:19" x14ac:dyDescent="0.25">
      <c r="L7182" t="str">
        <f t="shared" si="384"/>
        <v/>
      </c>
      <c r="M7182" t="str">
        <f t="shared" si="383"/>
        <v/>
      </c>
    </row>
    <row r="7183" spans="12:19" x14ac:dyDescent="0.25">
      <c r="L7183" t="str">
        <f t="shared" si="384"/>
        <v/>
      </c>
      <c r="M7183" t="str">
        <f t="shared" si="383"/>
        <v/>
      </c>
    </row>
    <row r="7184" spans="12:19" x14ac:dyDescent="0.25">
      <c r="L7184" t="str">
        <f t="shared" si="384"/>
        <v/>
      </c>
      <c r="M7184" t="str">
        <f t="shared" si="383"/>
        <v/>
      </c>
      <c r="N7184" t="s">
        <v>32</v>
      </c>
      <c r="O7184" t="s">
        <v>33</v>
      </c>
      <c r="P7184" t="s">
        <v>34</v>
      </c>
    </row>
    <row r="7185" spans="12:19" x14ac:dyDescent="0.25">
      <c r="L7185" t="str">
        <f t="shared" si="384"/>
        <v/>
      </c>
      <c r="M7185" t="str">
        <f t="shared" si="383"/>
        <v/>
      </c>
      <c r="N7185" t="e">
        <f>COS(RADIANS(M7185))</f>
        <v>#VALUE!</v>
      </c>
      <c r="O7185" t="str">
        <f>IFERROR(-COS(RADIANS(DEGREES(ASIN(((SIN(RADIANS(M7185)))*$C$26)/(SQRT((((SIN(RADIANS(M7185)))*$C$26)^2)+(($C$22-$C$25-(((SIN(RADIANS(90-M7185)))*$C$26))-$C$23)^2))))))),"")</f>
        <v/>
      </c>
      <c r="P7185" t="e">
        <f>N7185</f>
        <v>#VALUE!</v>
      </c>
      <c r="R7185">
        <v>0</v>
      </c>
    </row>
    <row r="7186" spans="12:19" x14ac:dyDescent="0.25">
      <c r="L7186" t="str">
        <f t="shared" si="384"/>
        <v/>
      </c>
      <c r="M7186" t="str">
        <f t="shared" si="383"/>
        <v/>
      </c>
      <c r="N7186" t="e">
        <f>SIN(RADIANS(M7185))</f>
        <v>#VALUE!</v>
      </c>
      <c r="O7186" t="e">
        <f>SIN(RADIANS(DEGREES(ASIN(((SIN(RADIANS(M7185)))*$C$26)/(SQRT((((SIN(RADIANS(M7185)))*$C$26)^2)+(($C$22-$C$25-(((SIN(RADIANS(90-M7185)))*$C$26))-$C$23)^2)))))))</f>
        <v>#VALUE!</v>
      </c>
      <c r="P7186" t="e">
        <f>N7186</f>
        <v>#VALUE!</v>
      </c>
      <c r="R7186">
        <f>$C$6</f>
        <v>1333.5</v>
      </c>
    </row>
    <row r="7187" spans="12:19" x14ac:dyDescent="0.25">
      <c r="L7187" t="str">
        <f t="shared" si="384"/>
        <v/>
      </c>
      <c r="M7187" t="str">
        <f t="shared" si="383"/>
        <v/>
      </c>
      <c r="N7187">
        <v>0</v>
      </c>
      <c r="O7187" t="e">
        <f>$C$23*O7186</f>
        <v>#VALUE!</v>
      </c>
      <c r="P7187" t="e">
        <f>$C$22*P7186</f>
        <v>#VALUE!</v>
      </c>
      <c r="R7187">
        <f>$C$20*$C$6</f>
        <v>25325.832000000002</v>
      </c>
    </row>
    <row r="7188" spans="12:19" x14ac:dyDescent="0.25">
      <c r="L7188" t="str">
        <f t="shared" si="384"/>
        <v/>
      </c>
      <c r="M7188" t="str">
        <f t="shared" si="383"/>
        <v/>
      </c>
    </row>
    <row r="7189" spans="12:19" x14ac:dyDescent="0.25">
      <c r="L7189" t="str">
        <f t="shared" si="384"/>
        <v/>
      </c>
      <c r="M7189" t="str">
        <f t="shared" si="383"/>
        <v/>
      </c>
      <c r="N7189" t="e">
        <f t="array" ref="N7189:P7191">MINVERSE(N7185:P7187)</f>
        <v>#VALUE!</v>
      </c>
      <c r="O7189" t="e">
        <v>#VALUE!</v>
      </c>
      <c r="P7189" t="e">
        <v>#VALUE!</v>
      </c>
      <c r="R7189" t="e">
        <f t="array" ref="R7189:R7191">MMULT(N7189:P7191,R7185:R7187)</f>
        <v>#VALUE!</v>
      </c>
      <c r="S7189" t="s">
        <v>35</v>
      </c>
    </row>
    <row r="7190" spans="12:19" x14ac:dyDescent="0.25">
      <c r="L7190" t="str">
        <f t="shared" si="384"/>
        <v/>
      </c>
      <c r="M7190" t="str">
        <f t="shared" si="383"/>
        <v/>
      </c>
      <c r="N7190" t="e">
        <v>#VALUE!</v>
      </c>
      <c r="O7190" t="e">
        <v>#VALUE!</v>
      </c>
      <c r="P7190" t="e">
        <v>#VALUE!</v>
      </c>
      <c r="R7190" t="e">
        <v>#VALUE!</v>
      </c>
      <c r="S7190" t="s">
        <v>35</v>
      </c>
    </row>
    <row r="7191" spans="12:19" x14ac:dyDescent="0.25">
      <c r="L7191" t="str">
        <f t="shared" si="384"/>
        <v/>
      </c>
      <c r="M7191" t="str">
        <f t="shared" si="383"/>
        <v/>
      </c>
      <c r="N7191" t="e">
        <v>#VALUE!</v>
      </c>
      <c r="O7191" t="e">
        <v>#VALUE!</v>
      </c>
      <c r="P7191" t="e">
        <v>#VALUE!</v>
      </c>
      <c r="R7191" t="e">
        <v>#VALUE!</v>
      </c>
      <c r="S7191" t="s">
        <v>35</v>
      </c>
    </row>
    <row r="7192" spans="12:19" x14ac:dyDescent="0.25">
      <c r="L7192" t="str">
        <f t="shared" si="384"/>
        <v/>
      </c>
      <c r="M7192" t="str">
        <f t="shared" si="383"/>
        <v/>
      </c>
    </row>
    <row r="7193" spans="12:19" x14ac:dyDescent="0.25">
      <c r="L7193" t="str">
        <f t="shared" si="384"/>
        <v/>
      </c>
      <c r="M7193" t="str">
        <f t="shared" si="383"/>
        <v/>
      </c>
    </row>
    <row r="7194" spans="12:19" x14ac:dyDescent="0.25">
      <c r="L7194" t="str">
        <f t="shared" si="384"/>
        <v/>
      </c>
      <c r="M7194" t="str">
        <f t="shared" si="383"/>
        <v/>
      </c>
      <c r="N7194" t="s">
        <v>32</v>
      </c>
      <c r="O7194" t="s">
        <v>33</v>
      </c>
      <c r="P7194" t="s">
        <v>34</v>
      </c>
    </row>
    <row r="7195" spans="12:19" x14ac:dyDescent="0.25">
      <c r="L7195" t="str">
        <f t="shared" si="384"/>
        <v/>
      </c>
      <c r="M7195" t="str">
        <f t="shared" si="383"/>
        <v/>
      </c>
      <c r="N7195" t="e">
        <f>COS(RADIANS(M7195))</f>
        <v>#VALUE!</v>
      </c>
      <c r="O7195" t="str">
        <f>IFERROR(-COS(RADIANS(DEGREES(ASIN(((SIN(RADIANS(M7195)))*$C$26)/(SQRT((((SIN(RADIANS(M7195)))*$C$26)^2)+(($C$22-$C$25-(((SIN(RADIANS(90-M7195)))*$C$26))-$C$23)^2))))))),"")</f>
        <v/>
      </c>
      <c r="P7195" t="e">
        <f>N7195</f>
        <v>#VALUE!</v>
      </c>
      <c r="R7195">
        <v>0</v>
      </c>
    </row>
    <row r="7196" spans="12:19" x14ac:dyDescent="0.25">
      <c r="L7196" t="str">
        <f t="shared" si="384"/>
        <v/>
      </c>
      <c r="M7196" t="str">
        <f t="shared" si="383"/>
        <v/>
      </c>
      <c r="N7196" t="e">
        <f>SIN(RADIANS(M7195))</f>
        <v>#VALUE!</v>
      </c>
      <c r="O7196" t="e">
        <f>SIN(RADIANS(DEGREES(ASIN(((SIN(RADIANS(M7195)))*$C$26)/(SQRT((((SIN(RADIANS(M7195)))*$C$26)^2)+(($C$22-$C$25-(((SIN(RADIANS(90-M7195)))*$C$26))-$C$23)^2)))))))</f>
        <v>#VALUE!</v>
      </c>
      <c r="P7196" t="e">
        <f>N7196</f>
        <v>#VALUE!</v>
      </c>
      <c r="R7196">
        <f>$C$6</f>
        <v>1333.5</v>
      </c>
    </row>
    <row r="7197" spans="12:19" x14ac:dyDescent="0.25">
      <c r="L7197" t="str">
        <f t="shared" si="384"/>
        <v/>
      </c>
      <c r="M7197" t="str">
        <f t="shared" si="383"/>
        <v/>
      </c>
      <c r="N7197">
        <v>0</v>
      </c>
      <c r="O7197" t="e">
        <f>$C$23*O7196</f>
        <v>#VALUE!</v>
      </c>
      <c r="P7197" t="e">
        <f>$C$22*P7196</f>
        <v>#VALUE!</v>
      </c>
      <c r="R7197">
        <f>$C$20*$C$6</f>
        <v>25325.832000000002</v>
      </c>
    </row>
    <row r="7198" spans="12:19" x14ac:dyDescent="0.25">
      <c r="L7198" t="str">
        <f t="shared" si="384"/>
        <v/>
      </c>
      <c r="M7198" t="str">
        <f t="shared" si="383"/>
        <v/>
      </c>
    </row>
    <row r="7199" spans="12:19" x14ac:dyDescent="0.25">
      <c r="L7199" t="str">
        <f t="shared" si="384"/>
        <v/>
      </c>
      <c r="M7199" t="str">
        <f t="shared" si="383"/>
        <v/>
      </c>
      <c r="N7199" t="e">
        <f t="array" ref="N7199:P7201">MINVERSE(N7195:P7197)</f>
        <v>#VALUE!</v>
      </c>
      <c r="O7199" t="e">
        <v>#VALUE!</v>
      </c>
      <c r="P7199" t="e">
        <v>#VALUE!</v>
      </c>
      <c r="R7199" t="e">
        <f t="array" ref="R7199:R7201">MMULT(N7199:P7201,R7195:R7197)</f>
        <v>#VALUE!</v>
      </c>
      <c r="S7199" t="s">
        <v>35</v>
      </c>
    </row>
    <row r="7200" spans="12:19" x14ac:dyDescent="0.25">
      <c r="L7200" t="str">
        <f t="shared" si="384"/>
        <v/>
      </c>
      <c r="M7200" t="str">
        <f t="shared" si="383"/>
        <v/>
      </c>
      <c r="N7200" t="e">
        <v>#VALUE!</v>
      </c>
      <c r="O7200" t="e">
        <v>#VALUE!</v>
      </c>
      <c r="P7200" t="e">
        <v>#VALUE!</v>
      </c>
      <c r="R7200" t="e">
        <v>#VALUE!</v>
      </c>
      <c r="S7200" t="s">
        <v>35</v>
      </c>
    </row>
    <row r="7201" spans="12:19" x14ac:dyDescent="0.25">
      <c r="L7201" t="str">
        <f t="shared" si="384"/>
        <v/>
      </c>
      <c r="M7201" t="str">
        <f t="shared" si="383"/>
        <v/>
      </c>
      <c r="N7201" t="e">
        <v>#VALUE!</v>
      </c>
      <c r="O7201" t="e">
        <v>#VALUE!</v>
      </c>
      <c r="P7201" t="e">
        <v>#VALUE!</v>
      </c>
      <c r="R7201" t="e">
        <v>#VALUE!</v>
      </c>
      <c r="S7201" t="s">
        <v>35</v>
      </c>
    </row>
    <row r="7202" spans="12:19" x14ac:dyDescent="0.25">
      <c r="L7202" t="str">
        <f t="shared" si="384"/>
        <v/>
      </c>
      <c r="M7202" t="str">
        <f t="shared" si="383"/>
        <v/>
      </c>
    </row>
    <row r="7203" spans="12:19" x14ac:dyDescent="0.25">
      <c r="L7203" t="str">
        <f t="shared" si="384"/>
        <v/>
      </c>
      <c r="M7203" t="str">
        <f t="shared" ref="M7203:M7266" si="385">IF(M7193="","",IF(((M7193+$O$61)&gt;=$O$49+($O$61/2)),"",(M7193+$O$61)))</f>
        <v/>
      </c>
    </row>
    <row r="7204" spans="12:19" x14ac:dyDescent="0.25">
      <c r="L7204" t="str">
        <f t="shared" si="384"/>
        <v/>
      </c>
      <c r="M7204" t="str">
        <f t="shared" si="385"/>
        <v/>
      </c>
      <c r="N7204" t="s">
        <v>32</v>
      </c>
      <c r="O7204" t="s">
        <v>33</v>
      </c>
      <c r="P7204" t="s">
        <v>34</v>
      </c>
    </row>
    <row r="7205" spans="12:19" x14ac:dyDescent="0.25">
      <c r="L7205" t="str">
        <f t="shared" si="384"/>
        <v/>
      </c>
      <c r="M7205" t="str">
        <f t="shared" si="385"/>
        <v/>
      </c>
      <c r="N7205" t="e">
        <f>COS(RADIANS(M7205))</f>
        <v>#VALUE!</v>
      </c>
      <c r="O7205" t="str">
        <f>IFERROR(-COS(RADIANS(DEGREES(ASIN(((SIN(RADIANS(M7205)))*$C$26)/(SQRT((((SIN(RADIANS(M7205)))*$C$26)^2)+(($C$22-$C$25-(((SIN(RADIANS(90-M7205)))*$C$26))-$C$23)^2))))))),"")</f>
        <v/>
      </c>
      <c r="P7205" t="e">
        <f>N7205</f>
        <v>#VALUE!</v>
      </c>
      <c r="R7205">
        <v>0</v>
      </c>
    </row>
    <row r="7206" spans="12:19" x14ac:dyDescent="0.25">
      <c r="L7206" t="str">
        <f t="shared" si="384"/>
        <v/>
      </c>
      <c r="M7206" t="str">
        <f t="shared" si="385"/>
        <v/>
      </c>
      <c r="N7206" t="e">
        <f>SIN(RADIANS(M7205))</f>
        <v>#VALUE!</v>
      </c>
      <c r="O7206" t="e">
        <f>SIN(RADIANS(DEGREES(ASIN(((SIN(RADIANS(M7205)))*$C$26)/(SQRT((((SIN(RADIANS(M7205)))*$C$26)^2)+(($C$22-$C$25-(((SIN(RADIANS(90-M7205)))*$C$26))-$C$23)^2)))))))</f>
        <v>#VALUE!</v>
      </c>
      <c r="P7206" t="e">
        <f>N7206</f>
        <v>#VALUE!</v>
      </c>
      <c r="R7206">
        <f>$C$6</f>
        <v>1333.5</v>
      </c>
    </row>
    <row r="7207" spans="12:19" x14ac:dyDescent="0.25">
      <c r="L7207" t="str">
        <f t="shared" si="384"/>
        <v/>
      </c>
      <c r="M7207" t="str">
        <f t="shared" si="385"/>
        <v/>
      </c>
      <c r="N7207">
        <v>0</v>
      </c>
      <c r="O7207" t="e">
        <f>$C$23*O7206</f>
        <v>#VALUE!</v>
      </c>
      <c r="P7207" t="e">
        <f>$C$22*P7206</f>
        <v>#VALUE!</v>
      </c>
      <c r="R7207">
        <f>$C$20*$C$6</f>
        <v>25325.832000000002</v>
      </c>
    </row>
    <row r="7208" spans="12:19" x14ac:dyDescent="0.25">
      <c r="L7208" t="str">
        <f t="shared" si="384"/>
        <v/>
      </c>
      <c r="M7208" t="str">
        <f t="shared" si="385"/>
        <v/>
      </c>
    </row>
    <row r="7209" spans="12:19" x14ac:dyDescent="0.25">
      <c r="L7209" t="str">
        <f t="shared" si="384"/>
        <v/>
      </c>
      <c r="M7209" t="str">
        <f t="shared" si="385"/>
        <v/>
      </c>
      <c r="N7209" t="e">
        <f t="array" ref="N7209:P7211">MINVERSE(N7205:P7207)</f>
        <v>#VALUE!</v>
      </c>
      <c r="O7209" t="e">
        <v>#VALUE!</v>
      </c>
      <c r="P7209" t="e">
        <v>#VALUE!</v>
      </c>
      <c r="R7209" t="e">
        <f t="array" ref="R7209:R7211">MMULT(N7209:P7211,R7205:R7207)</f>
        <v>#VALUE!</v>
      </c>
      <c r="S7209" t="s">
        <v>35</v>
      </c>
    </row>
    <row r="7210" spans="12:19" x14ac:dyDescent="0.25">
      <c r="L7210" t="str">
        <f t="shared" si="384"/>
        <v/>
      </c>
      <c r="M7210" t="str">
        <f t="shared" si="385"/>
        <v/>
      </c>
      <c r="N7210" t="e">
        <v>#VALUE!</v>
      </c>
      <c r="O7210" t="e">
        <v>#VALUE!</v>
      </c>
      <c r="P7210" t="e">
        <v>#VALUE!</v>
      </c>
      <c r="R7210" t="e">
        <v>#VALUE!</v>
      </c>
      <c r="S7210" t="s">
        <v>35</v>
      </c>
    </row>
    <row r="7211" spans="12:19" x14ac:dyDescent="0.25">
      <c r="L7211" t="str">
        <f t="shared" si="384"/>
        <v/>
      </c>
      <c r="M7211" t="str">
        <f t="shared" si="385"/>
        <v/>
      </c>
      <c r="N7211" t="e">
        <v>#VALUE!</v>
      </c>
      <c r="O7211" t="e">
        <v>#VALUE!</v>
      </c>
      <c r="P7211" t="e">
        <v>#VALUE!</v>
      </c>
      <c r="R7211" t="e">
        <v>#VALUE!</v>
      </c>
      <c r="S7211" t="s">
        <v>35</v>
      </c>
    </row>
    <row r="7212" spans="12:19" x14ac:dyDescent="0.25">
      <c r="L7212" t="str">
        <f t="shared" si="384"/>
        <v/>
      </c>
      <c r="M7212" t="str">
        <f t="shared" si="385"/>
        <v/>
      </c>
    </row>
    <row r="7213" spans="12:19" x14ac:dyDescent="0.25">
      <c r="L7213" t="str">
        <f t="shared" si="384"/>
        <v/>
      </c>
      <c r="M7213" t="str">
        <f t="shared" si="385"/>
        <v/>
      </c>
    </row>
    <row r="7214" spans="12:19" x14ac:dyDescent="0.25">
      <c r="L7214" t="str">
        <f t="shared" si="384"/>
        <v/>
      </c>
      <c r="M7214" t="str">
        <f t="shared" si="385"/>
        <v/>
      </c>
      <c r="N7214" t="s">
        <v>32</v>
      </c>
      <c r="O7214" t="s">
        <v>33</v>
      </c>
      <c r="P7214" t="s">
        <v>34</v>
      </c>
    </row>
    <row r="7215" spans="12:19" x14ac:dyDescent="0.25">
      <c r="L7215" t="str">
        <f t="shared" si="384"/>
        <v/>
      </c>
      <c r="M7215" t="str">
        <f t="shared" si="385"/>
        <v/>
      </c>
      <c r="N7215" t="e">
        <f>COS(RADIANS(M7215))</f>
        <v>#VALUE!</v>
      </c>
      <c r="O7215" t="str">
        <f>IFERROR(-COS(RADIANS(DEGREES(ASIN(((SIN(RADIANS(M7215)))*$C$26)/(SQRT((((SIN(RADIANS(M7215)))*$C$26)^2)+(($C$22-$C$25-(((SIN(RADIANS(90-M7215)))*$C$26))-$C$23)^2))))))),"")</f>
        <v/>
      </c>
      <c r="P7215" t="e">
        <f>N7215</f>
        <v>#VALUE!</v>
      </c>
      <c r="R7215">
        <v>0</v>
      </c>
    </row>
    <row r="7216" spans="12:19" x14ac:dyDescent="0.25">
      <c r="L7216" t="str">
        <f t="shared" si="384"/>
        <v/>
      </c>
      <c r="M7216" t="str">
        <f t="shared" si="385"/>
        <v/>
      </c>
      <c r="N7216" t="e">
        <f>SIN(RADIANS(M7215))</f>
        <v>#VALUE!</v>
      </c>
      <c r="O7216" t="e">
        <f>SIN(RADIANS(DEGREES(ASIN(((SIN(RADIANS(M7215)))*$C$26)/(SQRT((((SIN(RADIANS(M7215)))*$C$26)^2)+(($C$22-$C$25-(((SIN(RADIANS(90-M7215)))*$C$26))-$C$23)^2)))))))</f>
        <v>#VALUE!</v>
      </c>
      <c r="P7216" t="e">
        <f>N7216</f>
        <v>#VALUE!</v>
      </c>
      <c r="R7216">
        <f>$C$6</f>
        <v>1333.5</v>
      </c>
    </row>
    <row r="7217" spans="12:19" x14ac:dyDescent="0.25">
      <c r="L7217" t="str">
        <f t="shared" si="384"/>
        <v/>
      </c>
      <c r="M7217" t="str">
        <f t="shared" si="385"/>
        <v/>
      </c>
      <c r="N7217">
        <v>0</v>
      </c>
      <c r="O7217" t="e">
        <f>$C$23*O7216</f>
        <v>#VALUE!</v>
      </c>
      <c r="P7217" t="e">
        <f>$C$22*P7216</f>
        <v>#VALUE!</v>
      </c>
      <c r="R7217">
        <f>$C$20*$C$6</f>
        <v>25325.832000000002</v>
      </c>
    </row>
    <row r="7218" spans="12:19" x14ac:dyDescent="0.25">
      <c r="L7218" t="str">
        <f t="shared" si="384"/>
        <v/>
      </c>
      <c r="M7218" t="str">
        <f t="shared" si="385"/>
        <v/>
      </c>
    </row>
    <row r="7219" spans="12:19" x14ac:dyDescent="0.25">
      <c r="L7219" t="str">
        <f t="shared" si="384"/>
        <v/>
      </c>
      <c r="M7219" t="str">
        <f t="shared" si="385"/>
        <v/>
      </c>
      <c r="N7219" t="e">
        <f t="array" ref="N7219:P7221">MINVERSE(N7215:P7217)</f>
        <v>#VALUE!</v>
      </c>
      <c r="O7219" t="e">
        <v>#VALUE!</v>
      </c>
      <c r="P7219" t="e">
        <v>#VALUE!</v>
      </c>
      <c r="R7219" t="e">
        <f t="array" ref="R7219:R7221">MMULT(N7219:P7221,R7215:R7217)</f>
        <v>#VALUE!</v>
      </c>
      <c r="S7219" t="s">
        <v>35</v>
      </c>
    </row>
    <row r="7220" spans="12:19" x14ac:dyDescent="0.25">
      <c r="L7220" t="str">
        <f t="shared" si="384"/>
        <v/>
      </c>
      <c r="M7220" t="str">
        <f t="shared" si="385"/>
        <v/>
      </c>
      <c r="N7220" t="e">
        <v>#VALUE!</v>
      </c>
      <c r="O7220" t="e">
        <v>#VALUE!</v>
      </c>
      <c r="P7220" t="e">
        <v>#VALUE!</v>
      </c>
      <c r="R7220" t="e">
        <v>#VALUE!</v>
      </c>
      <c r="S7220" t="s">
        <v>35</v>
      </c>
    </row>
    <row r="7221" spans="12:19" x14ac:dyDescent="0.25">
      <c r="L7221" t="str">
        <f t="shared" si="384"/>
        <v/>
      </c>
      <c r="M7221" t="str">
        <f t="shared" si="385"/>
        <v/>
      </c>
      <c r="N7221" t="e">
        <v>#VALUE!</v>
      </c>
      <c r="O7221" t="e">
        <v>#VALUE!</v>
      </c>
      <c r="P7221" t="e">
        <v>#VALUE!</v>
      </c>
      <c r="R7221" t="e">
        <v>#VALUE!</v>
      </c>
      <c r="S7221" t="s">
        <v>35</v>
      </c>
    </row>
    <row r="7222" spans="12:19" x14ac:dyDescent="0.25">
      <c r="L7222" t="str">
        <f t="shared" si="384"/>
        <v/>
      </c>
      <c r="M7222" t="str">
        <f t="shared" si="385"/>
        <v/>
      </c>
    </row>
    <row r="7223" spans="12:19" x14ac:dyDescent="0.25">
      <c r="L7223" t="str">
        <f t="shared" si="384"/>
        <v/>
      </c>
      <c r="M7223" t="str">
        <f t="shared" si="385"/>
        <v/>
      </c>
    </row>
    <row r="7224" spans="12:19" x14ac:dyDescent="0.25">
      <c r="L7224" t="str">
        <f t="shared" si="384"/>
        <v/>
      </c>
      <c r="M7224" t="str">
        <f t="shared" si="385"/>
        <v/>
      </c>
      <c r="N7224" t="s">
        <v>32</v>
      </c>
      <c r="O7224" t="s">
        <v>33</v>
      </c>
      <c r="P7224" t="s">
        <v>34</v>
      </c>
    </row>
    <row r="7225" spans="12:19" x14ac:dyDescent="0.25">
      <c r="L7225" t="str">
        <f t="shared" si="384"/>
        <v/>
      </c>
      <c r="M7225" t="str">
        <f t="shared" si="385"/>
        <v/>
      </c>
      <c r="N7225" t="e">
        <f>COS(RADIANS(M7225))</f>
        <v>#VALUE!</v>
      </c>
      <c r="O7225" t="str">
        <f>IFERROR(-COS(RADIANS(DEGREES(ASIN(((SIN(RADIANS(M7225)))*$C$26)/(SQRT((((SIN(RADIANS(M7225)))*$C$26)^2)+(($C$22-$C$25-(((SIN(RADIANS(90-M7225)))*$C$26))-$C$23)^2))))))),"")</f>
        <v/>
      </c>
      <c r="P7225" t="e">
        <f>N7225</f>
        <v>#VALUE!</v>
      </c>
      <c r="R7225">
        <v>0</v>
      </c>
    </row>
    <row r="7226" spans="12:19" x14ac:dyDescent="0.25">
      <c r="L7226" t="str">
        <f t="shared" si="384"/>
        <v/>
      </c>
      <c r="M7226" t="str">
        <f t="shared" si="385"/>
        <v/>
      </c>
      <c r="N7226" t="e">
        <f>SIN(RADIANS(M7225))</f>
        <v>#VALUE!</v>
      </c>
      <c r="O7226" t="e">
        <f>SIN(RADIANS(DEGREES(ASIN(((SIN(RADIANS(M7225)))*$C$26)/(SQRT((((SIN(RADIANS(M7225)))*$C$26)^2)+(($C$22-$C$25-(((SIN(RADIANS(90-M7225)))*$C$26))-$C$23)^2)))))))</f>
        <v>#VALUE!</v>
      </c>
      <c r="P7226" t="e">
        <f>N7226</f>
        <v>#VALUE!</v>
      </c>
      <c r="R7226">
        <f>$C$6</f>
        <v>1333.5</v>
      </c>
    </row>
    <row r="7227" spans="12:19" x14ac:dyDescent="0.25">
      <c r="L7227" t="str">
        <f t="shared" si="384"/>
        <v/>
      </c>
      <c r="M7227" t="str">
        <f t="shared" si="385"/>
        <v/>
      </c>
      <c r="N7227">
        <v>0</v>
      </c>
      <c r="O7227" t="e">
        <f>$C$23*O7226</f>
        <v>#VALUE!</v>
      </c>
      <c r="P7227" t="e">
        <f>$C$22*P7226</f>
        <v>#VALUE!</v>
      </c>
      <c r="R7227">
        <f>$C$20*$C$6</f>
        <v>25325.832000000002</v>
      </c>
    </row>
    <row r="7228" spans="12:19" x14ac:dyDescent="0.25">
      <c r="L7228" t="str">
        <f t="shared" si="384"/>
        <v/>
      </c>
      <c r="M7228" t="str">
        <f t="shared" si="385"/>
        <v/>
      </c>
    </row>
    <row r="7229" spans="12:19" x14ac:dyDescent="0.25">
      <c r="L7229" t="str">
        <f t="shared" si="384"/>
        <v/>
      </c>
      <c r="M7229" t="str">
        <f t="shared" si="385"/>
        <v/>
      </c>
      <c r="N7229" t="e">
        <f t="array" ref="N7229:P7231">MINVERSE(N7225:P7227)</f>
        <v>#VALUE!</v>
      </c>
      <c r="O7229" t="e">
        <v>#VALUE!</v>
      </c>
      <c r="P7229" t="e">
        <v>#VALUE!</v>
      </c>
      <c r="R7229" t="e">
        <f t="array" ref="R7229:R7231">MMULT(N7229:P7231,R7225:R7227)</f>
        <v>#VALUE!</v>
      </c>
      <c r="S7229" t="s">
        <v>35</v>
      </c>
    </row>
    <row r="7230" spans="12:19" x14ac:dyDescent="0.25">
      <c r="L7230" t="str">
        <f t="shared" si="384"/>
        <v/>
      </c>
      <c r="M7230" t="str">
        <f t="shared" si="385"/>
        <v/>
      </c>
      <c r="N7230" t="e">
        <v>#VALUE!</v>
      </c>
      <c r="O7230" t="e">
        <v>#VALUE!</v>
      </c>
      <c r="P7230" t="e">
        <v>#VALUE!</v>
      </c>
      <c r="R7230" t="e">
        <v>#VALUE!</v>
      </c>
      <c r="S7230" t="s">
        <v>35</v>
      </c>
    </row>
    <row r="7231" spans="12:19" x14ac:dyDescent="0.25">
      <c r="L7231" t="str">
        <f t="shared" si="384"/>
        <v/>
      </c>
      <c r="M7231" t="str">
        <f t="shared" si="385"/>
        <v/>
      </c>
      <c r="N7231" t="e">
        <v>#VALUE!</v>
      </c>
      <c r="O7231" t="e">
        <v>#VALUE!</v>
      </c>
      <c r="P7231" t="e">
        <v>#VALUE!</v>
      </c>
      <c r="R7231" t="e">
        <v>#VALUE!</v>
      </c>
      <c r="S7231" t="s">
        <v>35</v>
      </c>
    </row>
    <row r="7232" spans="12:19" x14ac:dyDescent="0.25">
      <c r="L7232" t="str">
        <f t="shared" si="384"/>
        <v/>
      </c>
      <c r="M7232" t="str">
        <f t="shared" si="385"/>
        <v/>
      </c>
    </row>
    <row r="7233" spans="12:19" x14ac:dyDescent="0.25">
      <c r="L7233" t="str">
        <f t="shared" si="384"/>
        <v/>
      </c>
      <c r="M7233" t="str">
        <f t="shared" si="385"/>
        <v/>
      </c>
    </row>
    <row r="7234" spans="12:19" x14ac:dyDescent="0.25">
      <c r="L7234" t="str">
        <f t="shared" si="384"/>
        <v/>
      </c>
      <c r="M7234" t="str">
        <f t="shared" si="385"/>
        <v/>
      </c>
      <c r="N7234" t="s">
        <v>32</v>
      </c>
      <c r="O7234" t="s">
        <v>33</v>
      </c>
      <c r="P7234" t="s">
        <v>34</v>
      </c>
    </row>
    <row r="7235" spans="12:19" x14ac:dyDescent="0.25">
      <c r="L7235" t="str">
        <f t="shared" si="384"/>
        <v/>
      </c>
      <c r="M7235" t="str">
        <f t="shared" si="385"/>
        <v/>
      </c>
      <c r="N7235" t="e">
        <f>COS(RADIANS(M7235))</f>
        <v>#VALUE!</v>
      </c>
      <c r="O7235" t="str">
        <f>IFERROR(-COS(RADIANS(DEGREES(ASIN(((SIN(RADIANS(M7235)))*$C$26)/(SQRT((((SIN(RADIANS(M7235)))*$C$26)^2)+(($C$22-$C$25-(((SIN(RADIANS(90-M7235)))*$C$26))-$C$23)^2))))))),"")</f>
        <v/>
      </c>
      <c r="P7235" t="e">
        <f>N7235</f>
        <v>#VALUE!</v>
      </c>
      <c r="R7235">
        <v>0</v>
      </c>
    </row>
    <row r="7236" spans="12:19" x14ac:dyDescent="0.25">
      <c r="L7236" t="str">
        <f t="shared" si="384"/>
        <v/>
      </c>
      <c r="M7236" t="str">
        <f t="shared" si="385"/>
        <v/>
      </c>
      <c r="N7236" t="e">
        <f>SIN(RADIANS(M7235))</f>
        <v>#VALUE!</v>
      </c>
      <c r="O7236" t="e">
        <f>SIN(RADIANS(DEGREES(ASIN(((SIN(RADIANS(M7235)))*$C$26)/(SQRT((((SIN(RADIANS(M7235)))*$C$26)^2)+(($C$22-$C$25-(((SIN(RADIANS(90-M7235)))*$C$26))-$C$23)^2)))))))</f>
        <v>#VALUE!</v>
      </c>
      <c r="P7236" t="e">
        <f>N7236</f>
        <v>#VALUE!</v>
      </c>
      <c r="R7236">
        <f>$C$6</f>
        <v>1333.5</v>
      </c>
    </row>
    <row r="7237" spans="12:19" x14ac:dyDescent="0.25">
      <c r="L7237" t="str">
        <f t="shared" si="384"/>
        <v/>
      </c>
      <c r="M7237" t="str">
        <f t="shared" si="385"/>
        <v/>
      </c>
      <c r="N7237">
        <v>0</v>
      </c>
      <c r="O7237" t="e">
        <f>$C$23*O7236</f>
        <v>#VALUE!</v>
      </c>
      <c r="P7237" t="e">
        <f>$C$22*P7236</f>
        <v>#VALUE!</v>
      </c>
      <c r="R7237">
        <f>$C$20*$C$6</f>
        <v>25325.832000000002</v>
      </c>
    </row>
    <row r="7238" spans="12:19" x14ac:dyDescent="0.25">
      <c r="L7238" t="str">
        <f t="shared" si="384"/>
        <v/>
      </c>
      <c r="M7238" t="str">
        <f t="shared" si="385"/>
        <v/>
      </c>
    </row>
    <row r="7239" spans="12:19" x14ac:dyDescent="0.25">
      <c r="L7239" t="str">
        <f t="shared" si="384"/>
        <v/>
      </c>
      <c r="M7239" t="str">
        <f t="shared" si="385"/>
        <v/>
      </c>
      <c r="N7239" t="e">
        <f t="array" ref="N7239:P7241">MINVERSE(N7235:P7237)</f>
        <v>#VALUE!</v>
      </c>
      <c r="O7239" t="e">
        <v>#VALUE!</v>
      </c>
      <c r="P7239" t="e">
        <v>#VALUE!</v>
      </c>
      <c r="R7239" t="e">
        <f t="array" ref="R7239:R7241">MMULT(N7239:P7241,R7235:R7237)</f>
        <v>#VALUE!</v>
      </c>
      <c r="S7239" t="s">
        <v>35</v>
      </c>
    </row>
    <row r="7240" spans="12:19" x14ac:dyDescent="0.25">
      <c r="L7240" t="str">
        <f t="shared" si="384"/>
        <v/>
      </c>
      <c r="M7240" t="str">
        <f t="shared" si="385"/>
        <v/>
      </c>
      <c r="N7240" t="e">
        <v>#VALUE!</v>
      </c>
      <c r="O7240" t="e">
        <v>#VALUE!</v>
      </c>
      <c r="P7240" t="e">
        <v>#VALUE!</v>
      </c>
      <c r="R7240" t="e">
        <v>#VALUE!</v>
      </c>
      <c r="S7240" t="s">
        <v>35</v>
      </c>
    </row>
    <row r="7241" spans="12:19" x14ac:dyDescent="0.25">
      <c r="L7241" t="str">
        <f t="shared" si="384"/>
        <v/>
      </c>
      <c r="M7241" t="str">
        <f t="shared" si="385"/>
        <v/>
      </c>
      <c r="N7241" t="e">
        <v>#VALUE!</v>
      </c>
      <c r="O7241" t="e">
        <v>#VALUE!</v>
      </c>
      <c r="P7241" t="e">
        <v>#VALUE!</v>
      </c>
      <c r="R7241" t="e">
        <v>#VALUE!</v>
      </c>
      <c r="S7241" t="s">
        <v>35</v>
      </c>
    </row>
    <row r="7242" spans="12:19" x14ac:dyDescent="0.25">
      <c r="L7242" t="str">
        <f t="shared" si="384"/>
        <v/>
      </c>
      <c r="M7242" t="str">
        <f t="shared" si="385"/>
        <v/>
      </c>
    </row>
    <row r="7243" spans="12:19" x14ac:dyDescent="0.25">
      <c r="L7243" t="str">
        <f t="shared" si="384"/>
        <v/>
      </c>
      <c r="M7243" t="str">
        <f t="shared" si="385"/>
        <v/>
      </c>
    </row>
    <row r="7244" spans="12:19" x14ac:dyDescent="0.25">
      <c r="L7244" t="str">
        <f t="shared" ref="L7244:L7307" si="386">IF(M7244="","",L7234+1)</f>
        <v/>
      </c>
      <c r="M7244" t="str">
        <f t="shared" si="385"/>
        <v/>
      </c>
      <c r="N7244" t="s">
        <v>32</v>
      </c>
      <c r="O7244" t="s">
        <v>33</v>
      </c>
      <c r="P7244" t="s">
        <v>34</v>
      </c>
    </row>
    <row r="7245" spans="12:19" x14ac:dyDescent="0.25">
      <c r="L7245" t="str">
        <f t="shared" si="386"/>
        <v/>
      </c>
      <c r="M7245" t="str">
        <f t="shared" si="385"/>
        <v/>
      </c>
      <c r="N7245" t="e">
        <f>COS(RADIANS(M7245))</f>
        <v>#VALUE!</v>
      </c>
      <c r="O7245" t="str">
        <f>IFERROR(-COS(RADIANS(DEGREES(ASIN(((SIN(RADIANS(M7245)))*$C$26)/(SQRT((((SIN(RADIANS(M7245)))*$C$26)^2)+(($C$22-$C$25-(((SIN(RADIANS(90-M7245)))*$C$26))-$C$23)^2))))))),"")</f>
        <v/>
      </c>
      <c r="P7245" t="e">
        <f>N7245</f>
        <v>#VALUE!</v>
      </c>
      <c r="R7245">
        <v>0</v>
      </c>
    </row>
    <row r="7246" spans="12:19" x14ac:dyDescent="0.25">
      <c r="L7246" t="str">
        <f t="shared" si="386"/>
        <v/>
      </c>
      <c r="M7246" t="str">
        <f t="shared" si="385"/>
        <v/>
      </c>
      <c r="N7246" t="e">
        <f>SIN(RADIANS(M7245))</f>
        <v>#VALUE!</v>
      </c>
      <c r="O7246" t="e">
        <f>SIN(RADIANS(DEGREES(ASIN(((SIN(RADIANS(M7245)))*$C$26)/(SQRT((((SIN(RADIANS(M7245)))*$C$26)^2)+(($C$22-$C$25-(((SIN(RADIANS(90-M7245)))*$C$26))-$C$23)^2)))))))</f>
        <v>#VALUE!</v>
      </c>
      <c r="P7246" t="e">
        <f>N7246</f>
        <v>#VALUE!</v>
      </c>
      <c r="R7246">
        <f>$C$6</f>
        <v>1333.5</v>
      </c>
    </row>
    <row r="7247" spans="12:19" x14ac:dyDescent="0.25">
      <c r="L7247" t="str">
        <f t="shared" si="386"/>
        <v/>
      </c>
      <c r="M7247" t="str">
        <f t="shared" si="385"/>
        <v/>
      </c>
      <c r="N7247">
        <v>0</v>
      </c>
      <c r="O7247" t="e">
        <f>$C$23*O7246</f>
        <v>#VALUE!</v>
      </c>
      <c r="P7247" t="e">
        <f>$C$22*P7246</f>
        <v>#VALUE!</v>
      </c>
      <c r="R7247">
        <f>$C$20*$C$6</f>
        <v>25325.832000000002</v>
      </c>
    </row>
    <row r="7248" spans="12:19" x14ac:dyDescent="0.25">
      <c r="L7248" t="str">
        <f t="shared" si="386"/>
        <v/>
      </c>
      <c r="M7248" t="str">
        <f t="shared" si="385"/>
        <v/>
      </c>
    </row>
    <row r="7249" spans="12:19" x14ac:dyDescent="0.25">
      <c r="L7249" t="str">
        <f t="shared" si="386"/>
        <v/>
      </c>
      <c r="M7249" t="str">
        <f t="shared" si="385"/>
        <v/>
      </c>
      <c r="N7249" t="e">
        <f t="array" ref="N7249:P7251">MINVERSE(N7245:P7247)</f>
        <v>#VALUE!</v>
      </c>
      <c r="O7249" t="e">
        <v>#VALUE!</v>
      </c>
      <c r="P7249" t="e">
        <v>#VALUE!</v>
      </c>
      <c r="R7249" t="e">
        <f t="array" ref="R7249:R7251">MMULT(N7249:P7251,R7245:R7247)</f>
        <v>#VALUE!</v>
      </c>
      <c r="S7249" t="s">
        <v>35</v>
      </c>
    </row>
    <row r="7250" spans="12:19" x14ac:dyDescent="0.25">
      <c r="L7250" t="str">
        <f t="shared" si="386"/>
        <v/>
      </c>
      <c r="M7250" t="str">
        <f t="shared" si="385"/>
        <v/>
      </c>
      <c r="N7250" t="e">
        <v>#VALUE!</v>
      </c>
      <c r="O7250" t="e">
        <v>#VALUE!</v>
      </c>
      <c r="P7250" t="e">
        <v>#VALUE!</v>
      </c>
      <c r="R7250" t="e">
        <v>#VALUE!</v>
      </c>
      <c r="S7250" t="s">
        <v>35</v>
      </c>
    </row>
    <row r="7251" spans="12:19" x14ac:dyDescent="0.25">
      <c r="L7251" t="str">
        <f t="shared" si="386"/>
        <v/>
      </c>
      <c r="M7251" t="str">
        <f t="shared" si="385"/>
        <v/>
      </c>
      <c r="N7251" t="e">
        <v>#VALUE!</v>
      </c>
      <c r="O7251" t="e">
        <v>#VALUE!</v>
      </c>
      <c r="P7251" t="e">
        <v>#VALUE!</v>
      </c>
      <c r="R7251" t="e">
        <v>#VALUE!</v>
      </c>
      <c r="S7251" t="s">
        <v>35</v>
      </c>
    </row>
    <row r="7252" spans="12:19" x14ac:dyDescent="0.25">
      <c r="L7252" t="str">
        <f t="shared" si="386"/>
        <v/>
      </c>
      <c r="M7252" t="str">
        <f t="shared" si="385"/>
        <v/>
      </c>
    </row>
    <row r="7253" spans="12:19" x14ac:dyDescent="0.25">
      <c r="L7253" t="str">
        <f t="shared" si="386"/>
        <v/>
      </c>
      <c r="M7253" t="str">
        <f t="shared" si="385"/>
        <v/>
      </c>
    </row>
    <row r="7254" spans="12:19" x14ac:dyDescent="0.25">
      <c r="L7254" t="str">
        <f t="shared" si="386"/>
        <v/>
      </c>
      <c r="M7254" t="str">
        <f t="shared" si="385"/>
        <v/>
      </c>
      <c r="N7254" t="s">
        <v>32</v>
      </c>
      <c r="O7254" t="s">
        <v>33</v>
      </c>
      <c r="P7254" t="s">
        <v>34</v>
      </c>
    </row>
    <row r="7255" spans="12:19" x14ac:dyDescent="0.25">
      <c r="L7255" t="str">
        <f t="shared" si="386"/>
        <v/>
      </c>
      <c r="M7255" t="str">
        <f t="shared" si="385"/>
        <v/>
      </c>
      <c r="N7255" t="e">
        <f>COS(RADIANS(M7255))</f>
        <v>#VALUE!</v>
      </c>
      <c r="O7255" t="str">
        <f>IFERROR(-COS(RADIANS(DEGREES(ASIN(((SIN(RADIANS(M7255)))*$C$26)/(SQRT((((SIN(RADIANS(M7255)))*$C$26)^2)+(($C$22-$C$25-(((SIN(RADIANS(90-M7255)))*$C$26))-$C$23)^2))))))),"")</f>
        <v/>
      </c>
      <c r="P7255" t="e">
        <f>N7255</f>
        <v>#VALUE!</v>
      </c>
      <c r="R7255">
        <v>0</v>
      </c>
    </row>
    <row r="7256" spans="12:19" x14ac:dyDescent="0.25">
      <c r="L7256" t="str">
        <f t="shared" si="386"/>
        <v/>
      </c>
      <c r="M7256" t="str">
        <f t="shared" si="385"/>
        <v/>
      </c>
      <c r="N7256" t="e">
        <f>SIN(RADIANS(M7255))</f>
        <v>#VALUE!</v>
      </c>
      <c r="O7256" t="e">
        <f>SIN(RADIANS(DEGREES(ASIN(((SIN(RADIANS(M7255)))*$C$26)/(SQRT((((SIN(RADIANS(M7255)))*$C$26)^2)+(($C$22-$C$25-(((SIN(RADIANS(90-M7255)))*$C$26))-$C$23)^2)))))))</f>
        <v>#VALUE!</v>
      </c>
      <c r="P7256" t="e">
        <f>N7256</f>
        <v>#VALUE!</v>
      </c>
      <c r="R7256">
        <f>$C$6</f>
        <v>1333.5</v>
      </c>
    </row>
    <row r="7257" spans="12:19" x14ac:dyDescent="0.25">
      <c r="L7257" t="str">
        <f t="shared" si="386"/>
        <v/>
      </c>
      <c r="M7257" t="str">
        <f t="shared" si="385"/>
        <v/>
      </c>
      <c r="N7257">
        <v>0</v>
      </c>
      <c r="O7257" t="e">
        <f>$C$23*O7256</f>
        <v>#VALUE!</v>
      </c>
      <c r="P7257" t="e">
        <f>$C$22*P7256</f>
        <v>#VALUE!</v>
      </c>
      <c r="R7257">
        <f>$C$20*$C$6</f>
        <v>25325.832000000002</v>
      </c>
    </row>
    <row r="7258" spans="12:19" x14ac:dyDescent="0.25">
      <c r="L7258" t="str">
        <f t="shared" si="386"/>
        <v/>
      </c>
      <c r="M7258" t="str">
        <f t="shared" si="385"/>
        <v/>
      </c>
    </row>
    <row r="7259" spans="12:19" x14ac:dyDescent="0.25">
      <c r="L7259" t="str">
        <f t="shared" si="386"/>
        <v/>
      </c>
      <c r="M7259" t="str">
        <f t="shared" si="385"/>
        <v/>
      </c>
      <c r="N7259" t="e">
        <f t="array" ref="N7259:P7261">MINVERSE(N7255:P7257)</f>
        <v>#VALUE!</v>
      </c>
      <c r="O7259" t="e">
        <v>#VALUE!</v>
      </c>
      <c r="P7259" t="e">
        <v>#VALUE!</v>
      </c>
      <c r="R7259" t="e">
        <f t="array" ref="R7259:R7261">MMULT(N7259:P7261,R7255:R7257)</f>
        <v>#VALUE!</v>
      </c>
      <c r="S7259" t="s">
        <v>35</v>
      </c>
    </row>
    <row r="7260" spans="12:19" x14ac:dyDescent="0.25">
      <c r="L7260" t="str">
        <f t="shared" si="386"/>
        <v/>
      </c>
      <c r="M7260" t="str">
        <f t="shared" si="385"/>
        <v/>
      </c>
      <c r="N7260" t="e">
        <v>#VALUE!</v>
      </c>
      <c r="O7260" t="e">
        <v>#VALUE!</v>
      </c>
      <c r="P7260" t="e">
        <v>#VALUE!</v>
      </c>
      <c r="R7260" t="e">
        <v>#VALUE!</v>
      </c>
      <c r="S7260" t="s">
        <v>35</v>
      </c>
    </row>
    <row r="7261" spans="12:19" x14ac:dyDescent="0.25">
      <c r="L7261" t="str">
        <f t="shared" si="386"/>
        <v/>
      </c>
      <c r="M7261" t="str">
        <f t="shared" si="385"/>
        <v/>
      </c>
      <c r="N7261" t="e">
        <v>#VALUE!</v>
      </c>
      <c r="O7261" t="e">
        <v>#VALUE!</v>
      </c>
      <c r="P7261" t="e">
        <v>#VALUE!</v>
      </c>
      <c r="R7261" t="e">
        <v>#VALUE!</v>
      </c>
      <c r="S7261" t="s">
        <v>35</v>
      </c>
    </row>
    <row r="7262" spans="12:19" x14ac:dyDescent="0.25">
      <c r="L7262" t="str">
        <f t="shared" si="386"/>
        <v/>
      </c>
      <c r="M7262" t="str">
        <f t="shared" si="385"/>
        <v/>
      </c>
    </row>
    <row r="7263" spans="12:19" x14ac:dyDescent="0.25">
      <c r="L7263" t="str">
        <f t="shared" si="386"/>
        <v/>
      </c>
      <c r="M7263" t="str">
        <f t="shared" si="385"/>
        <v/>
      </c>
    </row>
    <row r="7264" spans="12:19" x14ac:dyDescent="0.25">
      <c r="L7264" t="str">
        <f t="shared" si="386"/>
        <v/>
      </c>
      <c r="M7264" t="str">
        <f t="shared" si="385"/>
        <v/>
      </c>
      <c r="N7264" t="s">
        <v>32</v>
      </c>
      <c r="O7264" t="s">
        <v>33</v>
      </c>
      <c r="P7264" t="s">
        <v>34</v>
      </c>
    </row>
    <row r="7265" spans="12:19" x14ac:dyDescent="0.25">
      <c r="L7265" t="str">
        <f t="shared" si="386"/>
        <v/>
      </c>
      <c r="M7265" t="str">
        <f t="shared" si="385"/>
        <v/>
      </c>
      <c r="N7265" t="e">
        <f>COS(RADIANS(M7265))</f>
        <v>#VALUE!</v>
      </c>
      <c r="O7265" t="str">
        <f>IFERROR(-COS(RADIANS(DEGREES(ASIN(((SIN(RADIANS(M7265)))*$C$26)/(SQRT((((SIN(RADIANS(M7265)))*$C$26)^2)+(($C$22-$C$25-(((SIN(RADIANS(90-M7265)))*$C$26))-$C$23)^2))))))),"")</f>
        <v/>
      </c>
      <c r="P7265" t="e">
        <f>N7265</f>
        <v>#VALUE!</v>
      </c>
      <c r="R7265">
        <v>0</v>
      </c>
    </row>
    <row r="7266" spans="12:19" x14ac:dyDescent="0.25">
      <c r="L7266" t="str">
        <f t="shared" si="386"/>
        <v/>
      </c>
      <c r="M7266" t="str">
        <f t="shared" si="385"/>
        <v/>
      </c>
      <c r="N7266" t="e">
        <f>SIN(RADIANS(M7265))</f>
        <v>#VALUE!</v>
      </c>
      <c r="O7266" t="e">
        <f>SIN(RADIANS(DEGREES(ASIN(((SIN(RADIANS(M7265)))*$C$26)/(SQRT((((SIN(RADIANS(M7265)))*$C$26)^2)+(($C$22-$C$25-(((SIN(RADIANS(90-M7265)))*$C$26))-$C$23)^2)))))))</f>
        <v>#VALUE!</v>
      </c>
      <c r="P7266" t="e">
        <f>N7266</f>
        <v>#VALUE!</v>
      </c>
      <c r="R7266">
        <f>$C$6</f>
        <v>1333.5</v>
      </c>
    </row>
    <row r="7267" spans="12:19" x14ac:dyDescent="0.25">
      <c r="L7267" t="str">
        <f t="shared" si="386"/>
        <v/>
      </c>
      <c r="M7267" t="str">
        <f t="shared" ref="M7267:M7330" si="387">IF(M7257="","",IF(((M7257+$O$61)&gt;=$O$49+($O$61/2)),"",(M7257+$O$61)))</f>
        <v/>
      </c>
      <c r="N7267">
        <v>0</v>
      </c>
      <c r="O7267" t="e">
        <f>$C$23*O7266</f>
        <v>#VALUE!</v>
      </c>
      <c r="P7267" t="e">
        <f>$C$22*P7266</f>
        <v>#VALUE!</v>
      </c>
      <c r="R7267">
        <f>$C$20*$C$6</f>
        <v>25325.832000000002</v>
      </c>
    </row>
    <row r="7268" spans="12:19" x14ac:dyDescent="0.25">
      <c r="L7268" t="str">
        <f t="shared" si="386"/>
        <v/>
      </c>
      <c r="M7268" t="str">
        <f t="shared" si="387"/>
        <v/>
      </c>
    </row>
    <row r="7269" spans="12:19" x14ac:dyDescent="0.25">
      <c r="L7269" t="str">
        <f t="shared" si="386"/>
        <v/>
      </c>
      <c r="M7269" t="str">
        <f t="shared" si="387"/>
        <v/>
      </c>
      <c r="N7269" t="e">
        <f t="array" ref="N7269:P7271">MINVERSE(N7265:P7267)</f>
        <v>#VALUE!</v>
      </c>
      <c r="O7269" t="e">
        <v>#VALUE!</v>
      </c>
      <c r="P7269" t="e">
        <v>#VALUE!</v>
      </c>
      <c r="R7269" t="e">
        <f t="array" ref="R7269:R7271">MMULT(N7269:P7271,R7265:R7267)</f>
        <v>#VALUE!</v>
      </c>
      <c r="S7269" t="s">
        <v>35</v>
      </c>
    </row>
    <row r="7270" spans="12:19" x14ac:dyDescent="0.25">
      <c r="L7270" t="str">
        <f t="shared" si="386"/>
        <v/>
      </c>
      <c r="M7270" t="str">
        <f t="shared" si="387"/>
        <v/>
      </c>
      <c r="N7270" t="e">
        <v>#VALUE!</v>
      </c>
      <c r="O7270" t="e">
        <v>#VALUE!</v>
      </c>
      <c r="P7270" t="e">
        <v>#VALUE!</v>
      </c>
      <c r="R7270" t="e">
        <v>#VALUE!</v>
      </c>
      <c r="S7270" t="s">
        <v>35</v>
      </c>
    </row>
    <row r="7271" spans="12:19" x14ac:dyDescent="0.25">
      <c r="L7271" t="str">
        <f t="shared" si="386"/>
        <v/>
      </c>
      <c r="M7271" t="str">
        <f t="shared" si="387"/>
        <v/>
      </c>
      <c r="N7271" t="e">
        <v>#VALUE!</v>
      </c>
      <c r="O7271" t="e">
        <v>#VALUE!</v>
      </c>
      <c r="P7271" t="e">
        <v>#VALUE!</v>
      </c>
      <c r="R7271" t="e">
        <v>#VALUE!</v>
      </c>
      <c r="S7271" t="s">
        <v>35</v>
      </c>
    </row>
    <row r="7272" spans="12:19" x14ac:dyDescent="0.25">
      <c r="L7272" t="str">
        <f t="shared" si="386"/>
        <v/>
      </c>
      <c r="M7272" t="str">
        <f t="shared" si="387"/>
        <v/>
      </c>
    </row>
    <row r="7273" spans="12:19" x14ac:dyDescent="0.25">
      <c r="L7273" t="str">
        <f t="shared" si="386"/>
        <v/>
      </c>
      <c r="M7273" t="str">
        <f t="shared" si="387"/>
        <v/>
      </c>
    </row>
    <row r="7274" spans="12:19" x14ac:dyDescent="0.25">
      <c r="L7274" t="str">
        <f t="shared" si="386"/>
        <v/>
      </c>
      <c r="M7274" t="str">
        <f t="shared" si="387"/>
        <v/>
      </c>
      <c r="N7274" t="s">
        <v>32</v>
      </c>
      <c r="O7274" t="s">
        <v>33</v>
      </c>
      <c r="P7274" t="s">
        <v>34</v>
      </c>
    </row>
    <row r="7275" spans="12:19" x14ac:dyDescent="0.25">
      <c r="L7275" t="str">
        <f t="shared" si="386"/>
        <v/>
      </c>
      <c r="M7275" t="str">
        <f t="shared" si="387"/>
        <v/>
      </c>
      <c r="N7275" t="e">
        <f>COS(RADIANS(M7275))</f>
        <v>#VALUE!</v>
      </c>
      <c r="O7275" t="str">
        <f>IFERROR(-COS(RADIANS(DEGREES(ASIN(((SIN(RADIANS(M7275)))*$C$26)/(SQRT((((SIN(RADIANS(M7275)))*$C$26)^2)+(($C$22-$C$25-(((SIN(RADIANS(90-M7275)))*$C$26))-$C$23)^2))))))),"")</f>
        <v/>
      </c>
      <c r="P7275" t="e">
        <f>N7275</f>
        <v>#VALUE!</v>
      </c>
      <c r="R7275">
        <v>0</v>
      </c>
    </row>
    <row r="7276" spans="12:19" x14ac:dyDescent="0.25">
      <c r="L7276" t="str">
        <f t="shared" si="386"/>
        <v/>
      </c>
      <c r="M7276" t="str">
        <f t="shared" si="387"/>
        <v/>
      </c>
      <c r="N7276" t="e">
        <f>SIN(RADIANS(M7275))</f>
        <v>#VALUE!</v>
      </c>
      <c r="O7276" t="e">
        <f>SIN(RADIANS(DEGREES(ASIN(((SIN(RADIANS(M7275)))*$C$26)/(SQRT((((SIN(RADIANS(M7275)))*$C$26)^2)+(($C$22-$C$25-(((SIN(RADIANS(90-M7275)))*$C$26))-$C$23)^2)))))))</f>
        <v>#VALUE!</v>
      </c>
      <c r="P7276" t="e">
        <f>N7276</f>
        <v>#VALUE!</v>
      </c>
      <c r="R7276">
        <f>$C$6</f>
        <v>1333.5</v>
      </c>
    </row>
    <row r="7277" spans="12:19" x14ac:dyDescent="0.25">
      <c r="L7277" t="str">
        <f t="shared" si="386"/>
        <v/>
      </c>
      <c r="M7277" t="str">
        <f t="shared" si="387"/>
        <v/>
      </c>
      <c r="N7277">
        <v>0</v>
      </c>
      <c r="O7277" t="e">
        <f>$C$23*O7276</f>
        <v>#VALUE!</v>
      </c>
      <c r="P7277" t="e">
        <f>$C$22*P7276</f>
        <v>#VALUE!</v>
      </c>
      <c r="R7277">
        <f>$C$20*$C$6</f>
        <v>25325.832000000002</v>
      </c>
    </row>
    <row r="7278" spans="12:19" x14ac:dyDescent="0.25">
      <c r="L7278" t="str">
        <f t="shared" si="386"/>
        <v/>
      </c>
      <c r="M7278" t="str">
        <f t="shared" si="387"/>
        <v/>
      </c>
    </row>
    <row r="7279" spans="12:19" x14ac:dyDescent="0.25">
      <c r="L7279" t="str">
        <f t="shared" si="386"/>
        <v/>
      </c>
      <c r="M7279" t="str">
        <f t="shared" si="387"/>
        <v/>
      </c>
      <c r="N7279" t="e">
        <f t="array" ref="N7279:P7281">MINVERSE(N7275:P7277)</f>
        <v>#VALUE!</v>
      </c>
      <c r="O7279" t="e">
        <v>#VALUE!</v>
      </c>
      <c r="P7279" t="e">
        <v>#VALUE!</v>
      </c>
      <c r="R7279" t="e">
        <f t="array" ref="R7279:R7281">MMULT(N7279:P7281,R7275:R7277)</f>
        <v>#VALUE!</v>
      </c>
      <c r="S7279" t="s">
        <v>35</v>
      </c>
    </row>
    <row r="7280" spans="12:19" x14ac:dyDescent="0.25">
      <c r="L7280" t="str">
        <f t="shared" si="386"/>
        <v/>
      </c>
      <c r="M7280" t="str">
        <f t="shared" si="387"/>
        <v/>
      </c>
      <c r="N7280" t="e">
        <v>#VALUE!</v>
      </c>
      <c r="O7280" t="e">
        <v>#VALUE!</v>
      </c>
      <c r="P7280" t="e">
        <v>#VALUE!</v>
      </c>
      <c r="R7280" t="e">
        <v>#VALUE!</v>
      </c>
      <c r="S7280" t="s">
        <v>35</v>
      </c>
    </row>
    <row r="7281" spans="12:19" x14ac:dyDescent="0.25">
      <c r="L7281" t="str">
        <f t="shared" si="386"/>
        <v/>
      </c>
      <c r="M7281" t="str">
        <f t="shared" si="387"/>
        <v/>
      </c>
      <c r="N7281" t="e">
        <v>#VALUE!</v>
      </c>
      <c r="O7281" t="e">
        <v>#VALUE!</v>
      </c>
      <c r="P7281" t="e">
        <v>#VALUE!</v>
      </c>
      <c r="R7281" t="e">
        <v>#VALUE!</v>
      </c>
      <c r="S7281" t="s">
        <v>35</v>
      </c>
    </row>
    <row r="7282" spans="12:19" x14ac:dyDescent="0.25">
      <c r="L7282" t="str">
        <f t="shared" si="386"/>
        <v/>
      </c>
      <c r="M7282" t="str">
        <f t="shared" si="387"/>
        <v/>
      </c>
    </row>
    <row r="7283" spans="12:19" x14ac:dyDescent="0.25">
      <c r="L7283" t="str">
        <f t="shared" si="386"/>
        <v/>
      </c>
      <c r="M7283" t="str">
        <f t="shared" si="387"/>
        <v/>
      </c>
    </row>
    <row r="7284" spans="12:19" x14ac:dyDescent="0.25">
      <c r="L7284" t="str">
        <f t="shared" si="386"/>
        <v/>
      </c>
      <c r="M7284" t="str">
        <f t="shared" si="387"/>
        <v/>
      </c>
      <c r="N7284" t="s">
        <v>32</v>
      </c>
      <c r="O7284" t="s">
        <v>33</v>
      </c>
      <c r="P7284" t="s">
        <v>34</v>
      </c>
    </row>
    <row r="7285" spans="12:19" x14ac:dyDescent="0.25">
      <c r="L7285" t="str">
        <f t="shared" si="386"/>
        <v/>
      </c>
      <c r="M7285" t="str">
        <f t="shared" si="387"/>
        <v/>
      </c>
      <c r="N7285" t="e">
        <f>COS(RADIANS(M7285))</f>
        <v>#VALUE!</v>
      </c>
      <c r="O7285" t="str">
        <f>IFERROR(-COS(RADIANS(DEGREES(ASIN(((SIN(RADIANS(M7285)))*$C$26)/(SQRT((((SIN(RADIANS(M7285)))*$C$26)^2)+(($C$22-$C$25-(((SIN(RADIANS(90-M7285)))*$C$26))-$C$23)^2))))))),"")</f>
        <v/>
      </c>
      <c r="P7285" t="e">
        <f>N7285</f>
        <v>#VALUE!</v>
      </c>
      <c r="R7285">
        <v>0</v>
      </c>
    </row>
    <row r="7286" spans="12:19" x14ac:dyDescent="0.25">
      <c r="L7286" t="str">
        <f t="shared" si="386"/>
        <v/>
      </c>
      <c r="M7286" t="str">
        <f t="shared" si="387"/>
        <v/>
      </c>
      <c r="N7286" t="e">
        <f>SIN(RADIANS(M7285))</f>
        <v>#VALUE!</v>
      </c>
      <c r="O7286" t="e">
        <f>SIN(RADIANS(DEGREES(ASIN(((SIN(RADIANS(M7285)))*$C$26)/(SQRT((((SIN(RADIANS(M7285)))*$C$26)^2)+(($C$22-$C$25-(((SIN(RADIANS(90-M7285)))*$C$26))-$C$23)^2)))))))</f>
        <v>#VALUE!</v>
      </c>
      <c r="P7286" t="e">
        <f>N7286</f>
        <v>#VALUE!</v>
      </c>
      <c r="R7286">
        <f>$C$6</f>
        <v>1333.5</v>
      </c>
    </row>
    <row r="7287" spans="12:19" x14ac:dyDescent="0.25">
      <c r="L7287" t="str">
        <f t="shared" si="386"/>
        <v/>
      </c>
      <c r="M7287" t="str">
        <f t="shared" si="387"/>
        <v/>
      </c>
      <c r="N7287">
        <v>0</v>
      </c>
      <c r="O7287" t="e">
        <f>$C$23*O7286</f>
        <v>#VALUE!</v>
      </c>
      <c r="P7287" t="e">
        <f>$C$22*P7286</f>
        <v>#VALUE!</v>
      </c>
      <c r="R7287">
        <f>$C$20*$C$6</f>
        <v>25325.832000000002</v>
      </c>
    </row>
    <row r="7288" spans="12:19" x14ac:dyDescent="0.25">
      <c r="L7288" t="str">
        <f t="shared" si="386"/>
        <v/>
      </c>
      <c r="M7288" t="str">
        <f t="shared" si="387"/>
        <v/>
      </c>
    </row>
    <row r="7289" spans="12:19" x14ac:dyDescent="0.25">
      <c r="L7289" t="str">
        <f t="shared" si="386"/>
        <v/>
      </c>
      <c r="M7289" t="str">
        <f t="shared" si="387"/>
        <v/>
      </c>
      <c r="N7289" t="e">
        <f t="array" ref="N7289:P7291">MINVERSE(N7285:P7287)</f>
        <v>#VALUE!</v>
      </c>
      <c r="O7289" t="e">
        <v>#VALUE!</v>
      </c>
      <c r="P7289" t="e">
        <v>#VALUE!</v>
      </c>
      <c r="R7289" t="e">
        <f t="array" ref="R7289:R7291">MMULT(N7289:P7291,R7285:R7287)</f>
        <v>#VALUE!</v>
      </c>
      <c r="S7289" t="s">
        <v>35</v>
      </c>
    </row>
    <row r="7290" spans="12:19" x14ac:dyDescent="0.25">
      <c r="L7290" t="str">
        <f t="shared" si="386"/>
        <v/>
      </c>
      <c r="M7290" t="str">
        <f t="shared" si="387"/>
        <v/>
      </c>
      <c r="N7290" t="e">
        <v>#VALUE!</v>
      </c>
      <c r="O7290" t="e">
        <v>#VALUE!</v>
      </c>
      <c r="P7290" t="e">
        <v>#VALUE!</v>
      </c>
      <c r="R7290" t="e">
        <v>#VALUE!</v>
      </c>
      <c r="S7290" t="s">
        <v>35</v>
      </c>
    </row>
    <row r="7291" spans="12:19" x14ac:dyDescent="0.25">
      <c r="L7291" t="str">
        <f t="shared" si="386"/>
        <v/>
      </c>
      <c r="M7291" t="str">
        <f t="shared" si="387"/>
        <v/>
      </c>
      <c r="N7291" t="e">
        <v>#VALUE!</v>
      </c>
      <c r="O7291" t="e">
        <v>#VALUE!</v>
      </c>
      <c r="P7291" t="e">
        <v>#VALUE!</v>
      </c>
      <c r="R7291" t="e">
        <v>#VALUE!</v>
      </c>
      <c r="S7291" t="s">
        <v>35</v>
      </c>
    </row>
    <row r="7292" spans="12:19" x14ac:dyDescent="0.25">
      <c r="L7292" t="str">
        <f t="shared" si="386"/>
        <v/>
      </c>
      <c r="M7292" t="str">
        <f t="shared" si="387"/>
        <v/>
      </c>
    </row>
    <row r="7293" spans="12:19" x14ac:dyDescent="0.25">
      <c r="L7293" t="str">
        <f t="shared" si="386"/>
        <v/>
      </c>
      <c r="M7293" t="str">
        <f t="shared" si="387"/>
        <v/>
      </c>
    </row>
    <row r="7294" spans="12:19" x14ac:dyDescent="0.25">
      <c r="L7294" t="str">
        <f t="shared" si="386"/>
        <v/>
      </c>
      <c r="M7294" t="str">
        <f t="shared" si="387"/>
        <v/>
      </c>
      <c r="N7294" t="s">
        <v>32</v>
      </c>
      <c r="O7294" t="s">
        <v>33</v>
      </c>
      <c r="P7294" t="s">
        <v>34</v>
      </c>
    </row>
    <row r="7295" spans="12:19" x14ac:dyDescent="0.25">
      <c r="L7295" t="str">
        <f t="shared" si="386"/>
        <v/>
      </c>
      <c r="M7295" t="str">
        <f t="shared" si="387"/>
        <v/>
      </c>
      <c r="N7295" t="e">
        <f>COS(RADIANS(M7295))</f>
        <v>#VALUE!</v>
      </c>
      <c r="O7295" t="str">
        <f>IFERROR(-COS(RADIANS(DEGREES(ASIN(((SIN(RADIANS(M7295)))*$C$26)/(SQRT((((SIN(RADIANS(M7295)))*$C$26)^2)+(($C$22-$C$25-(((SIN(RADIANS(90-M7295)))*$C$26))-$C$23)^2))))))),"")</f>
        <v/>
      </c>
      <c r="P7295" t="e">
        <f>N7295</f>
        <v>#VALUE!</v>
      </c>
      <c r="R7295">
        <v>0</v>
      </c>
    </row>
    <row r="7296" spans="12:19" x14ac:dyDescent="0.25">
      <c r="L7296" t="str">
        <f t="shared" si="386"/>
        <v/>
      </c>
      <c r="M7296" t="str">
        <f t="shared" si="387"/>
        <v/>
      </c>
      <c r="N7296" t="e">
        <f>SIN(RADIANS(M7295))</f>
        <v>#VALUE!</v>
      </c>
      <c r="O7296" t="e">
        <f>SIN(RADIANS(DEGREES(ASIN(((SIN(RADIANS(M7295)))*$C$26)/(SQRT((((SIN(RADIANS(M7295)))*$C$26)^2)+(($C$22-$C$25-(((SIN(RADIANS(90-M7295)))*$C$26))-$C$23)^2)))))))</f>
        <v>#VALUE!</v>
      </c>
      <c r="P7296" t="e">
        <f>N7296</f>
        <v>#VALUE!</v>
      </c>
      <c r="R7296">
        <f>$C$6</f>
        <v>1333.5</v>
      </c>
    </row>
    <row r="7297" spans="12:19" x14ac:dyDescent="0.25">
      <c r="L7297" t="str">
        <f t="shared" si="386"/>
        <v/>
      </c>
      <c r="M7297" t="str">
        <f t="shared" si="387"/>
        <v/>
      </c>
      <c r="N7297">
        <v>0</v>
      </c>
      <c r="O7297" t="e">
        <f>$C$23*O7296</f>
        <v>#VALUE!</v>
      </c>
      <c r="P7297" t="e">
        <f>$C$22*P7296</f>
        <v>#VALUE!</v>
      </c>
      <c r="R7297">
        <f>$C$20*$C$6</f>
        <v>25325.832000000002</v>
      </c>
    </row>
    <row r="7298" spans="12:19" x14ac:dyDescent="0.25">
      <c r="L7298" t="str">
        <f t="shared" si="386"/>
        <v/>
      </c>
      <c r="M7298" t="str">
        <f t="shared" si="387"/>
        <v/>
      </c>
    </row>
    <row r="7299" spans="12:19" x14ac:dyDescent="0.25">
      <c r="L7299" t="str">
        <f t="shared" si="386"/>
        <v/>
      </c>
      <c r="M7299" t="str">
        <f t="shared" si="387"/>
        <v/>
      </c>
      <c r="N7299" t="e">
        <f t="array" ref="N7299:P7301">MINVERSE(N7295:P7297)</f>
        <v>#VALUE!</v>
      </c>
      <c r="O7299" t="e">
        <v>#VALUE!</v>
      </c>
      <c r="P7299" t="e">
        <v>#VALUE!</v>
      </c>
      <c r="R7299" t="e">
        <f t="array" ref="R7299:R7301">MMULT(N7299:P7301,R7295:R7297)</f>
        <v>#VALUE!</v>
      </c>
      <c r="S7299" t="s">
        <v>35</v>
      </c>
    </row>
    <row r="7300" spans="12:19" x14ac:dyDescent="0.25">
      <c r="L7300" t="str">
        <f t="shared" si="386"/>
        <v/>
      </c>
      <c r="M7300" t="str">
        <f t="shared" si="387"/>
        <v/>
      </c>
      <c r="N7300" t="e">
        <v>#VALUE!</v>
      </c>
      <c r="O7300" t="e">
        <v>#VALUE!</v>
      </c>
      <c r="P7300" t="e">
        <v>#VALUE!</v>
      </c>
      <c r="R7300" t="e">
        <v>#VALUE!</v>
      </c>
      <c r="S7300" t="s">
        <v>35</v>
      </c>
    </row>
    <row r="7301" spans="12:19" x14ac:dyDescent="0.25">
      <c r="L7301" t="str">
        <f t="shared" si="386"/>
        <v/>
      </c>
      <c r="M7301" t="str">
        <f t="shared" si="387"/>
        <v/>
      </c>
      <c r="N7301" t="e">
        <v>#VALUE!</v>
      </c>
      <c r="O7301" t="e">
        <v>#VALUE!</v>
      </c>
      <c r="P7301" t="e">
        <v>#VALUE!</v>
      </c>
      <c r="R7301" t="e">
        <v>#VALUE!</v>
      </c>
      <c r="S7301" t="s">
        <v>35</v>
      </c>
    </row>
    <row r="7302" spans="12:19" x14ac:dyDescent="0.25">
      <c r="L7302" t="str">
        <f t="shared" si="386"/>
        <v/>
      </c>
      <c r="M7302" t="str">
        <f t="shared" si="387"/>
        <v/>
      </c>
    </row>
    <row r="7303" spans="12:19" x14ac:dyDescent="0.25">
      <c r="L7303" t="str">
        <f t="shared" si="386"/>
        <v/>
      </c>
      <c r="M7303" t="str">
        <f t="shared" si="387"/>
        <v/>
      </c>
    </row>
    <row r="7304" spans="12:19" x14ac:dyDescent="0.25">
      <c r="L7304" t="str">
        <f t="shared" si="386"/>
        <v/>
      </c>
      <c r="M7304" t="str">
        <f t="shared" si="387"/>
        <v/>
      </c>
      <c r="N7304" t="s">
        <v>32</v>
      </c>
      <c r="O7304" t="s">
        <v>33</v>
      </c>
      <c r="P7304" t="s">
        <v>34</v>
      </c>
    </row>
    <row r="7305" spans="12:19" x14ac:dyDescent="0.25">
      <c r="L7305" t="str">
        <f t="shared" si="386"/>
        <v/>
      </c>
      <c r="M7305" t="str">
        <f t="shared" si="387"/>
        <v/>
      </c>
      <c r="N7305" t="e">
        <f>COS(RADIANS(M7305))</f>
        <v>#VALUE!</v>
      </c>
      <c r="O7305" t="str">
        <f>IFERROR(-COS(RADIANS(DEGREES(ASIN(((SIN(RADIANS(M7305)))*$C$26)/(SQRT((((SIN(RADIANS(M7305)))*$C$26)^2)+(($C$22-$C$25-(((SIN(RADIANS(90-M7305)))*$C$26))-$C$23)^2))))))),"")</f>
        <v/>
      </c>
      <c r="P7305" t="e">
        <f>N7305</f>
        <v>#VALUE!</v>
      </c>
      <c r="R7305">
        <v>0</v>
      </c>
    </row>
    <row r="7306" spans="12:19" x14ac:dyDescent="0.25">
      <c r="L7306" t="str">
        <f t="shared" si="386"/>
        <v/>
      </c>
      <c r="M7306" t="str">
        <f t="shared" si="387"/>
        <v/>
      </c>
      <c r="N7306" t="e">
        <f>SIN(RADIANS(M7305))</f>
        <v>#VALUE!</v>
      </c>
      <c r="O7306" t="e">
        <f>SIN(RADIANS(DEGREES(ASIN(((SIN(RADIANS(M7305)))*$C$26)/(SQRT((((SIN(RADIANS(M7305)))*$C$26)^2)+(($C$22-$C$25-(((SIN(RADIANS(90-M7305)))*$C$26))-$C$23)^2)))))))</f>
        <v>#VALUE!</v>
      </c>
      <c r="P7306" t="e">
        <f>N7306</f>
        <v>#VALUE!</v>
      </c>
      <c r="R7306">
        <f>$C$6</f>
        <v>1333.5</v>
      </c>
    </row>
    <row r="7307" spans="12:19" x14ac:dyDescent="0.25">
      <c r="L7307" t="str">
        <f t="shared" si="386"/>
        <v/>
      </c>
      <c r="M7307" t="str">
        <f t="shared" si="387"/>
        <v/>
      </c>
      <c r="N7307">
        <v>0</v>
      </c>
      <c r="O7307" t="e">
        <f>$C$23*O7306</f>
        <v>#VALUE!</v>
      </c>
      <c r="P7307" t="e">
        <f>$C$22*P7306</f>
        <v>#VALUE!</v>
      </c>
      <c r="R7307">
        <f>$C$20*$C$6</f>
        <v>25325.832000000002</v>
      </c>
    </row>
    <row r="7308" spans="12:19" x14ac:dyDescent="0.25">
      <c r="L7308" t="str">
        <f t="shared" ref="L7308:L7371" si="388">IF(M7308="","",L7298+1)</f>
        <v/>
      </c>
      <c r="M7308" t="str">
        <f t="shared" si="387"/>
        <v/>
      </c>
    </row>
    <row r="7309" spans="12:19" x14ac:dyDescent="0.25">
      <c r="L7309" t="str">
        <f t="shared" si="388"/>
        <v/>
      </c>
      <c r="M7309" t="str">
        <f t="shared" si="387"/>
        <v/>
      </c>
      <c r="N7309" t="e">
        <f t="array" ref="N7309:P7311">MINVERSE(N7305:P7307)</f>
        <v>#VALUE!</v>
      </c>
      <c r="O7309" t="e">
        <v>#VALUE!</v>
      </c>
      <c r="P7309" t="e">
        <v>#VALUE!</v>
      </c>
      <c r="R7309" t="e">
        <f t="array" ref="R7309:R7311">MMULT(N7309:P7311,R7305:R7307)</f>
        <v>#VALUE!</v>
      </c>
      <c r="S7309" t="s">
        <v>35</v>
      </c>
    </row>
    <row r="7310" spans="12:19" x14ac:dyDescent="0.25">
      <c r="L7310" t="str">
        <f t="shared" si="388"/>
        <v/>
      </c>
      <c r="M7310" t="str">
        <f t="shared" si="387"/>
        <v/>
      </c>
      <c r="N7310" t="e">
        <v>#VALUE!</v>
      </c>
      <c r="O7310" t="e">
        <v>#VALUE!</v>
      </c>
      <c r="P7310" t="e">
        <v>#VALUE!</v>
      </c>
      <c r="R7310" t="e">
        <v>#VALUE!</v>
      </c>
      <c r="S7310" t="s">
        <v>35</v>
      </c>
    </row>
    <row r="7311" spans="12:19" x14ac:dyDescent="0.25">
      <c r="L7311" t="str">
        <f t="shared" si="388"/>
        <v/>
      </c>
      <c r="M7311" t="str">
        <f t="shared" si="387"/>
        <v/>
      </c>
      <c r="N7311" t="e">
        <v>#VALUE!</v>
      </c>
      <c r="O7311" t="e">
        <v>#VALUE!</v>
      </c>
      <c r="P7311" t="e">
        <v>#VALUE!</v>
      </c>
      <c r="R7311" t="e">
        <v>#VALUE!</v>
      </c>
      <c r="S7311" t="s">
        <v>35</v>
      </c>
    </row>
    <row r="7312" spans="12:19" x14ac:dyDescent="0.25">
      <c r="L7312" t="str">
        <f t="shared" si="388"/>
        <v/>
      </c>
      <c r="M7312" t="str">
        <f t="shared" si="387"/>
        <v/>
      </c>
    </row>
    <row r="7313" spans="12:19" x14ac:dyDescent="0.25">
      <c r="L7313" t="str">
        <f t="shared" si="388"/>
        <v/>
      </c>
      <c r="M7313" t="str">
        <f t="shared" si="387"/>
        <v/>
      </c>
    </row>
    <row r="7314" spans="12:19" x14ac:dyDescent="0.25">
      <c r="L7314" t="str">
        <f t="shared" si="388"/>
        <v/>
      </c>
      <c r="M7314" t="str">
        <f t="shared" si="387"/>
        <v/>
      </c>
      <c r="N7314" t="s">
        <v>32</v>
      </c>
      <c r="O7314" t="s">
        <v>33</v>
      </c>
      <c r="P7314" t="s">
        <v>34</v>
      </c>
    </row>
    <row r="7315" spans="12:19" x14ac:dyDescent="0.25">
      <c r="L7315" t="str">
        <f t="shared" si="388"/>
        <v/>
      </c>
      <c r="M7315" t="str">
        <f t="shared" si="387"/>
        <v/>
      </c>
      <c r="N7315" t="e">
        <f>COS(RADIANS(M7315))</f>
        <v>#VALUE!</v>
      </c>
      <c r="O7315" t="str">
        <f>IFERROR(-COS(RADIANS(DEGREES(ASIN(((SIN(RADIANS(M7315)))*$C$26)/(SQRT((((SIN(RADIANS(M7315)))*$C$26)^2)+(($C$22-$C$25-(((SIN(RADIANS(90-M7315)))*$C$26))-$C$23)^2))))))),"")</f>
        <v/>
      </c>
      <c r="P7315" t="e">
        <f>N7315</f>
        <v>#VALUE!</v>
      </c>
      <c r="R7315">
        <v>0</v>
      </c>
    </row>
    <row r="7316" spans="12:19" x14ac:dyDescent="0.25">
      <c r="L7316" t="str">
        <f t="shared" si="388"/>
        <v/>
      </c>
      <c r="M7316" t="str">
        <f t="shared" si="387"/>
        <v/>
      </c>
      <c r="N7316" t="e">
        <f>SIN(RADIANS(M7315))</f>
        <v>#VALUE!</v>
      </c>
      <c r="O7316" t="e">
        <f>SIN(RADIANS(DEGREES(ASIN(((SIN(RADIANS(M7315)))*$C$26)/(SQRT((((SIN(RADIANS(M7315)))*$C$26)^2)+(($C$22-$C$25-(((SIN(RADIANS(90-M7315)))*$C$26))-$C$23)^2)))))))</f>
        <v>#VALUE!</v>
      </c>
      <c r="P7316" t="e">
        <f>N7316</f>
        <v>#VALUE!</v>
      </c>
      <c r="R7316">
        <f>$C$6</f>
        <v>1333.5</v>
      </c>
    </row>
    <row r="7317" spans="12:19" x14ac:dyDescent="0.25">
      <c r="L7317" t="str">
        <f t="shared" si="388"/>
        <v/>
      </c>
      <c r="M7317" t="str">
        <f t="shared" si="387"/>
        <v/>
      </c>
      <c r="N7317">
        <v>0</v>
      </c>
      <c r="O7317" t="e">
        <f>$C$23*O7316</f>
        <v>#VALUE!</v>
      </c>
      <c r="P7317" t="e">
        <f>$C$22*P7316</f>
        <v>#VALUE!</v>
      </c>
      <c r="R7317">
        <f>$C$20*$C$6</f>
        <v>25325.832000000002</v>
      </c>
    </row>
    <row r="7318" spans="12:19" x14ac:dyDescent="0.25">
      <c r="L7318" t="str">
        <f t="shared" si="388"/>
        <v/>
      </c>
      <c r="M7318" t="str">
        <f t="shared" si="387"/>
        <v/>
      </c>
    </row>
    <row r="7319" spans="12:19" x14ac:dyDescent="0.25">
      <c r="L7319" t="str">
        <f t="shared" si="388"/>
        <v/>
      </c>
      <c r="M7319" t="str">
        <f t="shared" si="387"/>
        <v/>
      </c>
      <c r="N7319" t="e">
        <f t="array" ref="N7319:P7321">MINVERSE(N7315:P7317)</f>
        <v>#VALUE!</v>
      </c>
      <c r="O7319" t="e">
        <v>#VALUE!</v>
      </c>
      <c r="P7319" t="e">
        <v>#VALUE!</v>
      </c>
      <c r="R7319" t="e">
        <f t="array" ref="R7319:R7321">MMULT(N7319:P7321,R7315:R7317)</f>
        <v>#VALUE!</v>
      </c>
      <c r="S7319" t="s">
        <v>35</v>
      </c>
    </row>
    <row r="7320" spans="12:19" x14ac:dyDescent="0.25">
      <c r="L7320" t="str">
        <f t="shared" si="388"/>
        <v/>
      </c>
      <c r="M7320" t="str">
        <f t="shared" si="387"/>
        <v/>
      </c>
      <c r="N7320" t="e">
        <v>#VALUE!</v>
      </c>
      <c r="O7320" t="e">
        <v>#VALUE!</v>
      </c>
      <c r="P7320" t="e">
        <v>#VALUE!</v>
      </c>
      <c r="R7320" t="e">
        <v>#VALUE!</v>
      </c>
      <c r="S7320" t="s">
        <v>35</v>
      </c>
    </row>
    <row r="7321" spans="12:19" x14ac:dyDescent="0.25">
      <c r="L7321" t="str">
        <f t="shared" si="388"/>
        <v/>
      </c>
      <c r="M7321" t="str">
        <f t="shared" si="387"/>
        <v/>
      </c>
      <c r="N7321" t="e">
        <v>#VALUE!</v>
      </c>
      <c r="O7321" t="e">
        <v>#VALUE!</v>
      </c>
      <c r="P7321" t="e">
        <v>#VALUE!</v>
      </c>
      <c r="R7321" t="e">
        <v>#VALUE!</v>
      </c>
      <c r="S7321" t="s">
        <v>35</v>
      </c>
    </row>
    <row r="7322" spans="12:19" x14ac:dyDescent="0.25">
      <c r="L7322" t="str">
        <f t="shared" si="388"/>
        <v/>
      </c>
      <c r="M7322" t="str">
        <f t="shared" si="387"/>
        <v/>
      </c>
    </row>
    <row r="7323" spans="12:19" x14ac:dyDescent="0.25">
      <c r="L7323" t="str">
        <f t="shared" si="388"/>
        <v/>
      </c>
      <c r="M7323" t="str">
        <f t="shared" si="387"/>
        <v/>
      </c>
    </row>
    <row r="7324" spans="12:19" x14ac:dyDescent="0.25">
      <c r="L7324" t="str">
        <f t="shared" si="388"/>
        <v/>
      </c>
      <c r="M7324" t="str">
        <f t="shared" si="387"/>
        <v/>
      </c>
      <c r="N7324" t="s">
        <v>32</v>
      </c>
      <c r="O7324" t="s">
        <v>33</v>
      </c>
      <c r="P7324" t="s">
        <v>34</v>
      </c>
    </row>
    <row r="7325" spans="12:19" x14ac:dyDescent="0.25">
      <c r="L7325" t="str">
        <f t="shared" si="388"/>
        <v/>
      </c>
      <c r="M7325" t="str">
        <f t="shared" si="387"/>
        <v/>
      </c>
      <c r="N7325" t="e">
        <f>COS(RADIANS(M7325))</f>
        <v>#VALUE!</v>
      </c>
      <c r="O7325" t="str">
        <f>IFERROR(-COS(RADIANS(DEGREES(ASIN(((SIN(RADIANS(M7325)))*$C$26)/(SQRT((((SIN(RADIANS(M7325)))*$C$26)^2)+(($C$22-$C$25-(((SIN(RADIANS(90-M7325)))*$C$26))-$C$23)^2))))))),"")</f>
        <v/>
      </c>
      <c r="P7325" t="e">
        <f>N7325</f>
        <v>#VALUE!</v>
      </c>
      <c r="R7325">
        <v>0</v>
      </c>
    </row>
    <row r="7326" spans="12:19" x14ac:dyDescent="0.25">
      <c r="L7326" t="str">
        <f t="shared" si="388"/>
        <v/>
      </c>
      <c r="M7326" t="str">
        <f t="shared" si="387"/>
        <v/>
      </c>
      <c r="N7326" t="e">
        <f>SIN(RADIANS(M7325))</f>
        <v>#VALUE!</v>
      </c>
      <c r="O7326" t="e">
        <f>SIN(RADIANS(DEGREES(ASIN(((SIN(RADIANS(M7325)))*$C$26)/(SQRT((((SIN(RADIANS(M7325)))*$C$26)^2)+(($C$22-$C$25-(((SIN(RADIANS(90-M7325)))*$C$26))-$C$23)^2)))))))</f>
        <v>#VALUE!</v>
      </c>
      <c r="P7326" t="e">
        <f>N7326</f>
        <v>#VALUE!</v>
      </c>
      <c r="R7326">
        <f>$C$6</f>
        <v>1333.5</v>
      </c>
    </row>
    <row r="7327" spans="12:19" x14ac:dyDescent="0.25">
      <c r="L7327" t="str">
        <f t="shared" si="388"/>
        <v/>
      </c>
      <c r="M7327" t="str">
        <f t="shared" si="387"/>
        <v/>
      </c>
      <c r="N7327">
        <v>0</v>
      </c>
      <c r="O7327" t="e">
        <f>$C$23*O7326</f>
        <v>#VALUE!</v>
      </c>
      <c r="P7327" t="e">
        <f>$C$22*P7326</f>
        <v>#VALUE!</v>
      </c>
      <c r="R7327">
        <f>$C$20*$C$6</f>
        <v>25325.832000000002</v>
      </c>
    </row>
    <row r="7328" spans="12:19" x14ac:dyDescent="0.25">
      <c r="L7328" t="str">
        <f t="shared" si="388"/>
        <v/>
      </c>
      <c r="M7328" t="str">
        <f t="shared" si="387"/>
        <v/>
      </c>
    </row>
    <row r="7329" spans="12:19" x14ac:dyDescent="0.25">
      <c r="L7329" t="str">
        <f t="shared" si="388"/>
        <v/>
      </c>
      <c r="M7329" t="str">
        <f t="shared" si="387"/>
        <v/>
      </c>
      <c r="N7329" t="e">
        <f t="array" ref="N7329:P7331">MINVERSE(N7325:P7327)</f>
        <v>#VALUE!</v>
      </c>
      <c r="O7329" t="e">
        <v>#VALUE!</v>
      </c>
      <c r="P7329" t="e">
        <v>#VALUE!</v>
      </c>
      <c r="R7329" t="e">
        <f t="array" ref="R7329:R7331">MMULT(N7329:P7331,R7325:R7327)</f>
        <v>#VALUE!</v>
      </c>
      <c r="S7329" t="s">
        <v>35</v>
      </c>
    </row>
    <row r="7330" spans="12:19" x14ac:dyDescent="0.25">
      <c r="L7330" t="str">
        <f t="shared" si="388"/>
        <v/>
      </c>
      <c r="M7330" t="str">
        <f t="shared" si="387"/>
        <v/>
      </c>
      <c r="N7330" t="e">
        <v>#VALUE!</v>
      </c>
      <c r="O7330" t="e">
        <v>#VALUE!</v>
      </c>
      <c r="P7330" t="e">
        <v>#VALUE!</v>
      </c>
      <c r="R7330" t="e">
        <v>#VALUE!</v>
      </c>
      <c r="S7330" t="s">
        <v>35</v>
      </c>
    </row>
    <row r="7331" spans="12:19" x14ac:dyDescent="0.25">
      <c r="L7331" t="str">
        <f t="shared" si="388"/>
        <v/>
      </c>
      <c r="M7331" t="str">
        <f t="shared" ref="M7331:M7394" si="389">IF(M7321="","",IF(((M7321+$O$61)&gt;=$O$49+($O$61/2)),"",(M7321+$O$61)))</f>
        <v/>
      </c>
      <c r="N7331" t="e">
        <v>#VALUE!</v>
      </c>
      <c r="O7331" t="e">
        <v>#VALUE!</v>
      </c>
      <c r="P7331" t="e">
        <v>#VALUE!</v>
      </c>
      <c r="R7331" t="e">
        <v>#VALUE!</v>
      </c>
      <c r="S7331" t="s">
        <v>35</v>
      </c>
    </row>
    <row r="7332" spans="12:19" x14ac:dyDescent="0.25">
      <c r="L7332" t="str">
        <f t="shared" si="388"/>
        <v/>
      </c>
      <c r="M7332" t="str">
        <f t="shared" si="389"/>
        <v/>
      </c>
    </row>
    <row r="7333" spans="12:19" x14ac:dyDescent="0.25">
      <c r="L7333" t="str">
        <f t="shared" si="388"/>
        <v/>
      </c>
      <c r="M7333" t="str">
        <f t="shared" si="389"/>
        <v/>
      </c>
    </row>
    <row r="7334" spans="12:19" x14ac:dyDescent="0.25">
      <c r="L7334" t="str">
        <f t="shared" si="388"/>
        <v/>
      </c>
      <c r="M7334" t="str">
        <f t="shared" si="389"/>
        <v/>
      </c>
      <c r="N7334" t="s">
        <v>32</v>
      </c>
      <c r="O7334" t="s">
        <v>33</v>
      </c>
      <c r="P7334" t="s">
        <v>34</v>
      </c>
    </row>
    <row r="7335" spans="12:19" x14ac:dyDescent="0.25">
      <c r="L7335" t="str">
        <f t="shared" si="388"/>
        <v/>
      </c>
      <c r="M7335" t="str">
        <f t="shared" si="389"/>
        <v/>
      </c>
      <c r="N7335" t="e">
        <f>COS(RADIANS(M7335))</f>
        <v>#VALUE!</v>
      </c>
      <c r="O7335" t="str">
        <f>IFERROR(-COS(RADIANS(DEGREES(ASIN(((SIN(RADIANS(M7335)))*$C$26)/(SQRT((((SIN(RADIANS(M7335)))*$C$26)^2)+(($C$22-$C$25-(((SIN(RADIANS(90-M7335)))*$C$26))-$C$23)^2))))))),"")</f>
        <v/>
      </c>
      <c r="P7335" t="e">
        <f>N7335</f>
        <v>#VALUE!</v>
      </c>
      <c r="R7335">
        <v>0</v>
      </c>
    </row>
    <row r="7336" spans="12:19" x14ac:dyDescent="0.25">
      <c r="L7336" t="str">
        <f t="shared" si="388"/>
        <v/>
      </c>
      <c r="M7336" t="str">
        <f t="shared" si="389"/>
        <v/>
      </c>
      <c r="N7336" t="e">
        <f>SIN(RADIANS(M7335))</f>
        <v>#VALUE!</v>
      </c>
      <c r="O7336" t="e">
        <f>SIN(RADIANS(DEGREES(ASIN(((SIN(RADIANS(M7335)))*$C$26)/(SQRT((((SIN(RADIANS(M7335)))*$C$26)^2)+(($C$22-$C$25-(((SIN(RADIANS(90-M7335)))*$C$26))-$C$23)^2)))))))</f>
        <v>#VALUE!</v>
      </c>
      <c r="P7336" t="e">
        <f>N7336</f>
        <v>#VALUE!</v>
      </c>
      <c r="R7336">
        <f>$C$6</f>
        <v>1333.5</v>
      </c>
    </row>
    <row r="7337" spans="12:19" x14ac:dyDescent="0.25">
      <c r="L7337" t="str">
        <f t="shared" si="388"/>
        <v/>
      </c>
      <c r="M7337" t="str">
        <f t="shared" si="389"/>
        <v/>
      </c>
      <c r="N7337">
        <v>0</v>
      </c>
      <c r="O7337" t="e">
        <f>$C$23*O7336</f>
        <v>#VALUE!</v>
      </c>
      <c r="P7337" t="e">
        <f>$C$22*P7336</f>
        <v>#VALUE!</v>
      </c>
      <c r="R7337">
        <f>$C$20*$C$6</f>
        <v>25325.832000000002</v>
      </c>
    </row>
    <row r="7338" spans="12:19" x14ac:dyDescent="0.25">
      <c r="L7338" t="str">
        <f t="shared" si="388"/>
        <v/>
      </c>
      <c r="M7338" t="str">
        <f t="shared" si="389"/>
        <v/>
      </c>
    </row>
    <row r="7339" spans="12:19" x14ac:dyDescent="0.25">
      <c r="L7339" t="str">
        <f t="shared" si="388"/>
        <v/>
      </c>
      <c r="M7339" t="str">
        <f t="shared" si="389"/>
        <v/>
      </c>
      <c r="N7339" t="e">
        <f t="array" ref="N7339:P7341">MINVERSE(N7335:P7337)</f>
        <v>#VALUE!</v>
      </c>
      <c r="O7339" t="e">
        <v>#VALUE!</v>
      </c>
      <c r="P7339" t="e">
        <v>#VALUE!</v>
      </c>
      <c r="R7339" t="e">
        <f t="array" ref="R7339:R7341">MMULT(N7339:P7341,R7335:R7337)</f>
        <v>#VALUE!</v>
      </c>
      <c r="S7339" t="s">
        <v>35</v>
      </c>
    </row>
    <row r="7340" spans="12:19" x14ac:dyDescent="0.25">
      <c r="L7340" t="str">
        <f t="shared" si="388"/>
        <v/>
      </c>
      <c r="M7340" t="str">
        <f t="shared" si="389"/>
        <v/>
      </c>
      <c r="N7340" t="e">
        <v>#VALUE!</v>
      </c>
      <c r="O7340" t="e">
        <v>#VALUE!</v>
      </c>
      <c r="P7340" t="e">
        <v>#VALUE!</v>
      </c>
      <c r="R7340" t="e">
        <v>#VALUE!</v>
      </c>
      <c r="S7340" t="s">
        <v>35</v>
      </c>
    </row>
    <row r="7341" spans="12:19" x14ac:dyDescent="0.25">
      <c r="L7341" t="str">
        <f t="shared" si="388"/>
        <v/>
      </c>
      <c r="M7341" t="str">
        <f t="shared" si="389"/>
        <v/>
      </c>
      <c r="N7341" t="e">
        <v>#VALUE!</v>
      </c>
      <c r="O7341" t="e">
        <v>#VALUE!</v>
      </c>
      <c r="P7341" t="e">
        <v>#VALUE!</v>
      </c>
      <c r="R7341" t="e">
        <v>#VALUE!</v>
      </c>
      <c r="S7341" t="s">
        <v>35</v>
      </c>
    </row>
    <row r="7342" spans="12:19" x14ac:dyDescent="0.25">
      <c r="L7342" t="str">
        <f t="shared" si="388"/>
        <v/>
      </c>
      <c r="M7342" t="str">
        <f t="shared" si="389"/>
        <v/>
      </c>
    </row>
    <row r="7343" spans="12:19" x14ac:dyDescent="0.25">
      <c r="L7343" t="str">
        <f t="shared" si="388"/>
        <v/>
      </c>
      <c r="M7343" t="str">
        <f t="shared" si="389"/>
        <v/>
      </c>
    </row>
    <row r="7344" spans="12:19" x14ac:dyDescent="0.25">
      <c r="L7344" t="str">
        <f t="shared" si="388"/>
        <v/>
      </c>
      <c r="M7344" t="str">
        <f t="shared" si="389"/>
        <v/>
      </c>
      <c r="N7344" t="s">
        <v>32</v>
      </c>
      <c r="O7344" t="s">
        <v>33</v>
      </c>
      <c r="P7344" t="s">
        <v>34</v>
      </c>
    </row>
    <row r="7345" spans="12:19" x14ac:dyDescent="0.25">
      <c r="L7345" t="str">
        <f t="shared" si="388"/>
        <v/>
      </c>
      <c r="M7345" t="str">
        <f t="shared" si="389"/>
        <v/>
      </c>
      <c r="N7345" t="e">
        <f>COS(RADIANS(M7345))</f>
        <v>#VALUE!</v>
      </c>
      <c r="O7345" t="str">
        <f>IFERROR(-COS(RADIANS(DEGREES(ASIN(((SIN(RADIANS(M7345)))*$C$26)/(SQRT((((SIN(RADIANS(M7345)))*$C$26)^2)+(($C$22-$C$25-(((SIN(RADIANS(90-M7345)))*$C$26))-$C$23)^2))))))),"")</f>
        <v/>
      </c>
      <c r="P7345" t="e">
        <f>N7345</f>
        <v>#VALUE!</v>
      </c>
      <c r="R7345">
        <v>0</v>
      </c>
    </row>
    <row r="7346" spans="12:19" x14ac:dyDescent="0.25">
      <c r="L7346" t="str">
        <f t="shared" si="388"/>
        <v/>
      </c>
      <c r="M7346" t="str">
        <f t="shared" si="389"/>
        <v/>
      </c>
      <c r="N7346" t="e">
        <f>SIN(RADIANS(M7345))</f>
        <v>#VALUE!</v>
      </c>
      <c r="O7346" t="e">
        <f>SIN(RADIANS(DEGREES(ASIN(((SIN(RADIANS(M7345)))*$C$26)/(SQRT((((SIN(RADIANS(M7345)))*$C$26)^2)+(($C$22-$C$25-(((SIN(RADIANS(90-M7345)))*$C$26))-$C$23)^2)))))))</f>
        <v>#VALUE!</v>
      </c>
      <c r="P7346" t="e">
        <f>N7346</f>
        <v>#VALUE!</v>
      </c>
      <c r="R7346">
        <f>$C$6</f>
        <v>1333.5</v>
      </c>
    </row>
    <row r="7347" spans="12:19" x14ac:dyDescent="0.25">
      <c r="L7347" t="str">
        <f t="shared" si="388"/>
        <v/>
      </c>
      <c r="M7347" t="str">
        <f t="shared" si="389"/>
        <v/>
      </c>
      <c r="N7347">
        <v>0</v>
      </c>
      <c r="O7347" t="e">
        <f>$C$23*O7346</f>
        <v>#VALUE!</v>
      </c>
      <c r="P7347" t="e">
        <f>$C$22*P7346</f>
        <v>#VALUE!</v>
      </c>
      <c r="R7347">
        <f>$C$20*$C$6</f>
        <v>25325.832000000002</v>
      </c>
    </row>
    <row r="7348" spans="12:19" x14ac:dyDescent="0.25">
      <c r="L7348" t="str">
        <f t="shared" si="388"/>
        <v/>
      </c>
      <c r="M7348" t="str">
        <f t="shared" si="389"/>
        <v/>
      </c>
    </row>
    <row r="7349" spans="12:19" x14ac:dyDescent="0.25">
      <c r="L7349" t="str">
        <f t="shared" si="388"/>
        <v/>
      </c>
      <c r="M7349" t="str">
        <f t="shared" si="389"/>
        <v/>
      </c>
      <c r="N7349" t="e">
        <f t="array" ref="N7349:P7351">MINVERSE(N7345:P7347)</f>
        <v>#VALUE!</v>
      </c>
      <c r="O7349" t="e">
        <v>#VALUE!</v>
      </c>
      <c r="P7349" t="e">
        <v>#VALUE!</v>
      </c>
      <c r="R7349" t="e">
        <f t="array" ref="R7349:R7351">MMULT(N7349:P7351,R7345:R7347)</f>
        <v>#VALUE!</v>
      </c>
      <c r="S7349" t="s">
        <v>35</v>
      </c>
    </row>
    <row r="7350" spans="12:19" x14ac:dyDescent="0.25">
      <c r="L7350" t="str">
        <f t="shared" si="388"/>
        <v/>
      </c>
      <c r="M7350" t="str">
        <f t="shared" si="389"/>
        <v/>
      </c>
      <c r="N7350" t="e">
        <v>#VALUE!</v>
      </c>
      <c r="O7350" t="e">
        <v>#VALUE!</v>
      </c>
      <c r="P7350" t="e">
        <v>#VALUE!</v>
      </c>
      <c r="R7350" t="e">
        <v>#VALUE!</v>
      </c>
      <c r="S7350" t="s">
        <v>35</v>
      </c>
    </row>
    <row r="7351" spans="12:19" x14ac:dyDescent="0.25">
      <c r="L7351" t="str">
        <f t="shared" si="388"/>
        <v/>
      </c>
      <c r="M7351" t="str">
        <f t="shared" si="389"/>
        <v/>
      </c>
      <c r="N7351" t="e">
        <v>#VALUE!</v>
      </c>
      <c r="O7351" t="e">
        <v>#VALUE!</v>
      </c>
      <c r="P7351" t="e">
        <v>#VALUE!</v>
      </c>
      <c r="R7351" t="e">
        <v>#VALUE!</v>
      </c>
      <c r="S7351" t="s">
        <v>35</v>
      </c>
    </row>
    <row r="7352" spans="12:19" x14ac:dyDescent="0.25">
      <c r="L7352" t="str">
        <f t="shared" si="388"/>
        <v/>
      </c>
      <c r="M7352" t="str">
        <f t="shared" si="389"/>
        <v/>
      </c>
    </row>
    <row r="7353" spans="12:19" x14ac:dyDescent="0.25">
      <c r="L7353" t="str">
        <f t="shared" si="388"/>
        <v/>
      </c>
      <c r="M7353" t="str">
        <f t="shared" si="389"/>
        <v/>
      </c>
    </row>
    <row r="7354" spans="12:19" x14ac:dyDescent="0.25">
      <c r="L7354" t="str">
        <f t="shared" si="388"/>
        <v/>
      </c>
      <c r="M7354" t="str">
        <f t="shared" si="389"/>
        <v/>
      </c>
      <c r="N7354" t="s">
        <v>32</v>
      </c>
      <c r="O7354" t="s">
        <v>33</v>
      </c>
      <c r="P7354" t="s">
        <v>34</v>
      </c>
    </row>
    <row r="7355" spans="12:19" x14ac:dyDescent="0.25">
      <c r="L7355" t="str">
        <f t="shared" si="388"/>
        <v/>
      </c>
      <c r="M7355" t="str">
        <f t="shared" si="389"/>
        <v/>
      </c>
      <c r="N7355" t="e">
        <f>COS(RADIANS(M7355))</f>
        <v>#VALUE!</v>
      </c>
      <c r="O7355" t="str">
        <f>IFERROR(-COS(RADIANS(DEGREES(ASIN(((SIN(RADIANS(M7355)))*$C$26)/(SQRT((((SIN(RADIANS(M7355)))*$C$26)^2)+(($C$22-$C$25-(((SIN(RADIANS(90-M7355)))*$C$26))-$C$23)^2))))))),"")</f>
        <v/>
      </c>
      <c r="P7355" t="e">
        <f>N7355</f>
        <v>#VALUE!</v>
      </c>
      <c r="R7355">
        <v>0</v>
      </c>
    </row>
    <row r="7356" spans="12:19" x14ac:dyDescent="0.25">
      <c r="L7356" t="str">
        <f t="shared" si="388"/>
        <v/>
      </c>
      <c r="M7356" t="str">
        <f t="shared" si="389"/>
        <v/>
      </c>
      <c r="N7356" t="e">
        <f>SIN(RADIANS(M7355))</f>
        <v>#VALUE!</v>
      </c>
      <c r="O7356" t="e">
        <f>SIN(RADIANS(DEGREES(ASIN(((SIN(RADIANS(M7355)))*$C$26)/(SQRT((((SIN(RADIANS(M7355)))*$C$26)^2)+(($C$22-$C$25-(((SIN(RADIANS(90-M7355)))*$C$26))-$C$23)^2)))))))</f>
        <v>#VALUE!</v>
      </c>
      <c r="P7356" t="e">
        <f>N7356</f>
        <v>#VALUE!</v>
      </c>
      <c r="R7356">
        <f>$C$6</f>
        <v>1333.5</v>
      </c>
    </row>
    <row r="7357" spans="12:19" x14ac:dyDescent="0.25">
      <c r="L7357" t="str">
        <f t="shared" si="388"/>
        <v/>
      </c>
      <c r="M7357" t="str">
        <f t="shared" si="389"/>
        <v/>
      </c>
      <c r="N7357">
        <v>0</v>
      </c>
      <c r="O7357" t="e">
        <f>$C$23*O7356</f>
        <v>#VALUE!</v>
      </c>
      <c r="P7357" t="e">
        <f>$C$22*P7356</f>
        <v>#VALUE!</v>
      </c>
      <c r="R7357">
        <f>$C$20*$C$6</f>
        <v>25325.832000000002</v>
      </c>
    </row>
    <row r="7358" spans="12:19" x14ac:dyDescent="0.25">
      <c r="L7358" t="str">
        <f t="shared" si="388"/>
        <v/>
      </c>
      <c r="M7358" t="str">
        <f t="shared" si="389"/>
        <v/>
      </c>
    </row>
    <row r="7359" spans="12:19" x14ac:dyDescent="0.25">
      <c r="L7359" t="str">
        <f t="shared" si="388"/>
        <v/>
      </c>
      <c r="M7359" t="str">
        <f t="shared" si="389"/>
        <v/>
      </c>
      <c r="N7359" t="e">
        <f t="array" ref="N7359:P7361">MINVERSE(N7355:P7357)</f>
        <v>#VALUE!</v>
      </c>
      <c r="O7359" t="e">
        <v>#VALUE!</v>
      </c>
      <c r="P7359" t="e">
        <v>#VALUE!</v>
      </c>
      <c r="R7359" t="e">
        <f t="array" ref="R7359:R7361">MMULT(N7359:P7361,R7355:R7357)</f>
        <v>#VALUE!</v>
      </c>
      <c r="S7359" t="s">
        <v>35</v>
      </c>
    </row>
    <row r="7360" spans="12:19" x14ac:dyDescent="0.25">
      <c r="L7360" t="str">
        <f t="shared" si="388"/>
        <v/>
      </c>
      <c r="M7360" t="str">
        <f t="shared" si="389"/>
        <v/>
      </c>
      <c r="N7360" t="e">
        <v>#VALUE!</v>
      </c>
      <c r="O7360" t="e">
        <v>#VALUE!</v>
      </c>
      <c r="P7360" t="e">
        <v>#VALUE!</v>
      </c>
      <c r="R7360" t="e">
        <v>#VALUE!</v>
      </c>
      <c r="S7360" t="s">
        <v>35</v>
      </c>
    </row>
    <row r="7361" spans="12:19" x14ac:dyDescent="0.25">
      <c r="L7361" t="str">
        <f t="shared" si="388"/>
        <v/>
      </c>
      <c r="M7361" t="str">
        <f t="shared" si="389"/>
        <v/>
      </c>
      <c r="N7361" t="e">
        <v>#VALUE!</v>
      </c>
      <c r="O7361" t="e">
        <v>#VALUE!</v>
      </c>
      <c r="P7361" t="e">
        <v>#VALUE!</v>
      </c>
      <c r="R7361" t="e">
        <v>#VALUE!</v>
      </c>
      <c r="S7361" t="s">
        <v>35</v>
      </c>
    </row>
    <row r="7362" spans="12:19" x14ac:dyDescent="0.25">
      <c r="L7362" t="str">
        <f t="shared" si="388"/>
        <v/>
      </c>
      <c r="M7362" t="str">
        <f t="shared" si="389"/>
        <v/>
      </c>
    </row>
    <row r="7363" spans="12:19" x14ac:dyDescent="0.25">
      <c r="L7363" t="str">
        <f t="shared" si="388"/>
        <v/>
      </c>
      <c r="M7363" t="str">
        <f t="shared" si="389"/>
        <v/>
      </c>
    </row>
    <row r="7364" spans="12:19" x14ac:dyDescent="0.25">
      <c r="L7364" t="str">
        <f t="shared" si="388"/>
        <v/>
      </c>
      <c r="M7364" t="str">
        <f t="shared" si="389"/>
        <v/>
      </c>
      <c r="N7364" t="s">
        <v>32</v>
      </c>
      <c r="O7364" t="s">
        <v>33</v>
      </c>
      <c r="P7364" t="s">
        <v>34</v>
      </c>
    </row>
    <row r="7365" spans="12:19" x14ac:dyDescent="0.25">
      <c r="L7365" t="str">
        <f t="shared" si="388"/>
        <v/>
      </c>
      <c r="M7365" t="str">
        <f t="shared" si="389"/>
        <v/>
      </c>
      <c r="N7365" t="e">
        <f>COS(RADIANS(M7365))</f>
        <v>#VALUE!</v>
      </c>
      <c r="O7365" t="str">
        <f>IFERROR(-COS(RADIANS(DEGREES(ASIN(((SIN(RADIANS(M7365)))*$C$26)/(SQRT((((SIN(RADIANS(M7365)))*$C$26)^2)+(($C$22-$C$25-(((SIN(RADIANS(90-M7365)))*$C$26))-$C$23)^2))))))),"")</f>
        <v/>
      </c>
      <c r="P7365" t="e">
        <f>N7365</f>
        <v>#VALUE!</v>
      </c>
      <c r="R7365">
        <v>0</v>
      </c>
    </row>
    <row r="7366" spans="12:19" x14ac:dyDescent="0.25">
      <c r="L7366" t="str">
        <f t="shared" si="388"/>
        <v/>
      </c>
      <c r="M7366" t="str">
        <f t="shared" si="389"/>
        <v/>
      </c>
      <c r="N7366" t="e">
        <f>SIN(RADIANS(M7365))</f>
        <v>#VALUE!</v>
      </c>
      <c r="O7366" t="e">
        <f>SIN(RADIANS(DEGREES(ASIN(((SIN(RADIANS(M7365)))*$C$26)/(SQRT((((SIN(RADIANS(M7365)))*$C$26)^2)+(($C$22-$C$25-(((SIN(RADIANS(90-M7365)))*$C$26))-$C$23)^2)))))))</f>
        <v>#VALUE!</v>
      </c>
      <c r="P7366" t="e">
        <f>N7366</f>
        <v>#VALUE!</v>
      </c>
      <c r="R7366">
        <f>$C$6</f>
        <v>1333.5</v>
      </c>
    </row>
    <row r="7367" spans="12:19" x14ac:dyDescent="0.25">
      <c r="L7367" t="str">
        <f t="shared" si="388"/>
        <v/>
      </c>
      <c r="M7367" t="str">
        <f t="shared" si="389"/>
        <v/>
      </c>
      <c r="N7367">
        <v>0</v>
      </c>
      <c r="O7367" t="e">
        <f>$C$23*O7366</f>
        <v>#VALUE!</v>
      </c>
      <c r="P7367" t="e">
        <f>$C$22*P7366</f>
        <v>#VALUE!</v>
      </c>
      <c r="R7367">
        <f>$C$20*$C$6</f>
        <v>25325.832000000002</v>
      </c>
    </row>
    <row r="7368" spans="12:19" x14ac:dyDescent="0.25">
      <c r="L7368" t="str">
        <f t="shared" si="388"/>
        <v/>
      </c>
      <c r="M7368" t="str">
        <f t="shared" si="389"/>
        <v/>
      </c>
    </row>
    <row r="7369" spans="12:19" x14ac:dyDescent="0.25">
      <c r="L7369" t="str">
        <f t="shared" si="388"/>
        <v/>
      </c>
      <c r="M7369" t="str">
        <f t="shared" si="389"/>
        <v/>
      </c>
      <c r="N7369" t="e">
        <f t="array" ref="N7369:P7371">MINVERSE(N7365:P7367)</f>
        <v>#VALUE!</v>
      </c>
      <c r="O7369" t="e">
        <v>#VALUE!</v>
      </c>
      <c r="P7369" t="e">
        <v>#VALUE!</v>
      </c>
      <c r="R7369" t="e">
        <f t="array" ref="R7369:R7371">MMULT(N7369:P7371,R7365:R7367)</f>
        <v>#VALUE!</v>
      </c>
      <c r="S7369" t="s">
        <v>35</v>
      </c>
    </row>
    <row r="7370" spans="12:19" x14ac:dyDescent="0.25">
      <c r="L7370" t="str">
        <f t="shared" si="388"/>
        <v/>
      </c>
      <c r="M7370" t="str">
        <f t="shared" si="389"/>
        <v/>
      </c>
      <c r="N7370" t="e">
        <v>#VALUE!</v>
      </c>
      <c r="O7370" t="e">
        <v>#VALUE!</v>
      </c>
      <c r="P7370" t="e">
        <v>#VALUE!</v>
      </c>
      <c r="R7370" t="e">
        <v>#VALUE!</v>
      </c>
      <c r="S7370" t="s">
        <v>35</v>
      </c>
    </row>
    <row r="7371" spans="12:19" x14ac:dyDescent="0.25">
      <c r="L7371" t="str">
        <f t="shared" si="388"/>
        <v/>
      </c>
      <c r="M7371" t="str">
        <f t="shared" si="389"/>
        <v/>
      </c>
      <c r="N7371" t="e">
        <v>#VALUE!</v>
      </c>
      <c r="O7371" t="e">
        <v>#VALUE!</v>
      </c>
      <c r="P7371" t="e">
        <v>#VALUE!</v>
      </c>
      <c r="R7371" t="e">
        <v>#VALUE!</v>
      </c>
      <c r="S7371" t="s">
        <v>35</v>
      </c>
    </row>
    <row r="7372" spans="12:19" x14ac:dyDescent="0.25">
      <c r="L7372" t="str">
        <f t="shared" ref="L7372:L7435" si="390">IF(M7372="","",L7362+1)</f>
        <v/>
      </c>
      <c r="M7372" t="str">
        <f t="shared" si="389"/>
        <v/>
      </c>
    </row>
    <row r="7373" spans="12:19" x14ac:dyDescent="0.25">
      <c r="L7373" t="str">
        <f t="shared" si="390"/>
        <v/>
      </c>
      <c r="M7373" t="str">
        <f t="shared" si="389"/>
        <v/>
      </c>
    </row>
    <row r="7374" spans="12:19" x14ac:dyDescent="0.25">
      <c r="L7374" t="str">
        <f t="shared" si="390"/>
        <v/>
      </c>
      <c r="M7374" t="str">
        <f t="shared" si="389"/>
        <v/>
      </c>
      <c r="N7374" t="s">
        <v>32</v>
      </c>
      <c r="O7374" t="s">
        <v>33</v>
      </c>
      <c r="P7374" t="s">
        <v>34</v>
      </c>
    </row>
    <row r="7375" spans="12:19" x14ac:dyDescent="0.25">
      <c r="L7375" t="str">
        <f t="shared" si="390"/>
        <v/>
      </c>
      <c r="M7375" t="str">
        <f t="shared" si="389"/>
        <v/>
      </c>
      <c r="N7375" t="e">
        <f>COS(RADIANS(M7375))</f>
        <v>#VALUE!</v>
      </c>
      <c r="O7375" t="str">
        <f>IFERROR(-COS(RADIANS(DEGREES(ASIN(((SIN(RADIANS(M7375)))*$C$26)/(SQRT((((SIN(RADIANS(M7375)))*$C$26)^2)+(($C$22-$C$25-(((SIN(RADIANS(90-M7375)))*$C$26))-$C$23)^2))))))),"")</f>
        <v/>
      </c>
      <c r="P7375" t="e">
        <f>N7375</f>
        <v>#VALUE!</v>
      </c>
      <c r="R7375">
        <v>0</v>
      </c>
    </row>
    <row r="7376" spans="12:19" x14ac:dyDescent="0.25">
      <c r="L7376" t="str">
        <f t="shared" si="390"/>
        <v/>
      </c>
      <c r="M7376" t="str">
        <f t="shared" si="389"/>
        <v/>
      </c>
      <c r="N7376" t="e">
        <f>SIN(RADIANS(M7375))</f>
        <v>#VALUE!</v>
      </c>
      <c r="O7376" t="e">
        <f>SIN(RADIANS(DEGREES(ASIN(((SIN(RADIANS(M7375)))*$C$26)/(SQRT((((SIN(RADIANS(M7375)))*$C$26)^2)+(($C$22-$C$25-(((SIN(RADIANS(90-M7375)))*$C$26))-$C$23)^2)))))))</f>
        <v>#VALUE!</v>
      </c>
      <c r="P7376" t="e">
        <f>N7376</f>
        <v>#VALUE!</v>
      </c>
      <c r="R7376">
        <f>$C$6</f>
        <v>1333.5</v>
      </c>
    </row>
    <row r="7377" spans="12:19" x14ac:dyDescent="0.25">
      <c r="L7377" t="str">
        <f t="shared" si="390"/>
        <v/>
      </c>
      <c r="M7377" t="str">
        <f t="shared" si="389"/>
        <v/>
      </c>
      <c r="N7377">
        <v>0</v>
      </c>
      <c r="O7377" t="e">
        <f>$C$23*O7376</f>
        <v>#VALUE!</v>
      </c>
      <c r="P7377" t="e">
        <f>$C$22*P7376</f>
        <v>#VALUE!</v>
      </c>
      <c r="R7377">
        <f>$C$20*$C$6</f>
        <v>25325.832000000002</v>
      </c>
    </row>
    <row r="7378" spans="12:19" x14ac:dyDescent="0.25">
      <c r="L7378" t="str">
        <f t="shared" si="390"/>
        <v/>
      </c>
      <c r="M7378" t="str">
        <f t="shared" si="389"/>
        <v/>
      </c>
    </row>
    <row r="7379" spans="12:19" x14ac:dyDescent="0.25">
      <c r="L7379" t="str">
        <f t="shared" si="390"/>
        <v/>
      </c>
      <c r="M7379" t="str">
        <f t="shared" si="389"/>
        <v/>
      </c>
      <c r="N7379" t="e">
        <f t="array" ref="N7379:P7381">MINVERSE(N7375:P7377)</f>
        <v>#VALUE!</v>
      </c>
      <c r="O7379" t="e">
        <v>#VALUE!</v>
      </c>
      <c r="P7379" t="e">
        <v>#VALUE!</v>
      </c>
      <c r="R7379" t="e">
        <f t="array" ref="R7379:R7381">MMULT(N7379:P7381,R7375:R7377)</f>
        <v>#VALUE!</v>
      </c>
      <c r="S7379" t="s">
        <v>35</v>
      </c>
    </row>
    <row r="7380" spans="12:19" x14ac:dyDescent="0.25">
      <c r="L7380" t="str">
        <f t="shared" si="390"/>
        <v/>
      </c>
      <c r="M7380" t="str">
        <f t="shared" si="389"/>
        <v/>
      </c>
      <c r="N7380" t="e">
        <v>#VALUE!</v>
      </c>
      <c r="O7380" t="e">
        <v>#VALUE!</v>
      </c>
      <c r="P7380" t="e">
        <v>#VALUE!</v>
      </c>
      <c r="R7380" t="e">
        <v>#VALUE!</v>
      </c>
      <c r="S7380" t="s">
        <v>35</v>
      </c>
    </row>
    <row r="7381" spans="12:19" x14ac:dyDescent="0.25">
      <c r="L7381" t="str">
        <f t="shared" si="390"/>
        <v/>
      </c>
      <c r="M7381" t="str">
        <f t="shared" si="389"/>
        <v/>
      </c>
      <c r="N7381" t="e">
        <v>#VALUE!</v>
      </c>
      <c r="O7381" t="e">
        <v>#VALUE!</v>
      </c>
      <c r="P7381" t="e">
        <v>#VALUE!</v>
      </c>
      <c r="R7381" t="e">
        <v>#VALUE!</v>
      </c>
      <c r="S7381" t="s">
        <v>35</v>
      </c>
    </row>
    <row r="7382" spans="12:19" x14ac:dyDescent="0.25">
      <c r="L7382" t="str">
        <f t="shared" si="390"/>
        <v/>
      </c>
      <c r="M7382" t="str">
        <f t="shared" si="389"/>
        <v/>
      </c>
    </row>
    <row r="7383" spans="12:19" x14ac:dyDescent="0.25">
      <c r="L7383" t="str">
        <f t="shared" si="390"/>
        <v/>
      </c>
      <c r="M7383" t="str">
        <f t="shared" si="389"/>
        <v/>
      </c>
    </row>
    <row r="7384" spans="12:19" x14ac:dyDescent="0.25">
      <c r="L7384" t="str">
        <f t="shared" si="390"/>
        <v/>
      </c>
      <c r="M7384" t="str">
        <f t="shared" si="389"/>
        <v/>
      </c>
      <c r="N7384" t="s">
        <v>32</v>
      </c>
      <c r="O7384" t="s">
        <v>33</v>
      </c>
      <c r="P7384" t="s">
        <v>34</v>
      </c>
    </row>
    <row r="7385" spans="12:19" x14ac:dyDescent="0.25">
      <c r="L7385" t="str">
        <f t="shared" si="390"/>
        <v/>
      </c>
      <c r="M7385" t="str">
        <f t="shared" si="389"/>
        <v/>
      </c>
      <c r="N7385" t="e">
        <f>COS(RADIANS(M7385))</f>
        <v>#VALUE!</v>
      </c>
      <c r="O7385" t="str">
        <f>IFERROR(-COS(RADIANS(DEGREES(ASIN(((SIN(RADIANS(M7385)))*$C$26)/(SQRT((((SIN(RADIANS(M7385)))*$C$26)^2)+(($C$22-$C$25-(((SIN(RADIANS(90-M7385)))*$C$26))-$C$23)^2))))))),"")</f>
        <v/>
      </c>
      <c r="P7385" t="e">
        <f>N7385</f>
        <v>#VALUE!</v>
      </c>
      <c r="R7385">
        <v>0</v>
      </c>
    </row>
    <row r="7386" spans="12:19" x14ac:dyDescent="0.25">
      <c r="L7386" t="str">
        <f t="shared" si="390"/>
        <v/>
      </c>
      <c r="M7386" t="str">
        <f t="shared" si="389"/>
        <v/>
      </c>
      <c r="N7386" t="e">
        <f>SIN(RADIANS(M7385))</f>
        <v>#VALUE!</v>
      </c>
      <c r="O7386" t="e">
        <f>SIN(RADIANS(DEGREES(ASIN(((SIN(RADIANS(M7385)))*$C$26)/(SQRT((((SIN(RADIANS(M7385)))*$C$26)^2)+(($C$22-$C$25-(((SIN(RADIANS(90-M7385)))*$C$26))-$C$23)^2)))))))</f>
        <v>#VALUE!</v>
      </c>
      <c r="P7386" t="e">
        <f>N7386</f>
        <v>#VALUE!</v>
      </c>
      <c r="R7386">
        <f>$C$6</f>
        <v>1333.5</v>
      </c>
    </row>
    <row r="7387" spans="12:19" x14ac:dyDescent="0.25">
      <c r="L7387" t="str">
        <f t="shared" si="390"/>
        <v/>
      </c>
      <c r="M7387" t="str">
        <f t="shared" si="389"/>
        <v/>
      </c>
      <c r="N7387">
        <v>0</v>
      </c>
      <c r="O7387" t="e">
        <f>$C$23*O7386</f>
        <v>#VALUE!</v>
      </c>
      <c r="P7387" t="e">
        <f>$C$22*P7386</f>
        <v>#VALUE!</v>
      </c>
      <c r="R7387">
        <f>$C$20*$C$6</f>
        <v>25325.832000000002</v>
      </c>
    </row>
    <row r="7388" spans="12:19" x14ac:dyDescent="0.25">
      <c r="L7388" t="str">
        <f t="shared" si="390"/>
        <v/>
      </c>
      <c r="M7388" t="str">
        <f t="shared" si="389"/>
        <v/>
      </c>
    </row>
    <row r="7389" spans="12:19" x14ac:dyDescent="0.25">
      <c r="L7389" t="str">
        <f t="shared" si="390"/>
        <v/>
      </c>
      <c r="M7389" t="str">
        <f t="shared" si="389"/>
        <v/>
      </c>
      <c r="N7389" t="e">
        <f t="array" ref="N7389:P7391">MINVERSE(N7385:P7387)</f>
        <v>#VALUE!</v>
      </c>
      <c r="O7389" t="e">
        <v>#VALUE!</v>
      </c>
      <c r="P7389" t="e">
        <v>#VALUE!</v>
      </c>
      <c r="R7389" t="e">
        <f t="array" ref="R7389:R7391">MMULT(N7389:P7391,R7385:R7387)</f>
        <v>#VALUE!</v>
      </c>
      <c r="S7389" t="s">
        <v>35</v>
      </c>
    </row>
    <row r="7390" spans="12:19" x14ac:dyDescent="0.25">
      <c r="L7390" t="str">
        <f t="shared" si="390"/>
        <v/>
      </c>
      <c r="M7390" t="str">
        <f t="shared" si="389"/>
        <v/>
      </c>
      <c r="N7390" t="e">
        <v>#VALUE!</v>
      </c>
      <c r="O7390" t="e">
        <v>#VALUE!</v>
      </c>
      <c r="P7390" t="e">
        <v>#VALUE!</v>
      </c>
      <c r="R7390" t="e">
        <v>#VALUE!</v>
      </c>
      <c r="S7390" t="s">
        <v>35</v>
      </c>
    </row>
    <row r="7391" spans="12:19" x14ac:dyDescent="0.25">
      <c r="L7391" t="str">
        <f t="shared" si="390"/>
        <v/>
      </c>
      <c r="M7391" t="str">
        <f t="shared" si="389"/>
        <v/>
      </c>
      <c r="N7391" t="e">
        <v>#VALUE!</v>
      </c>
      <c r="O7391" t="e">
        <v>#VALUE!</v>
      </c>
      <c r="P7391" t="e">
        <v>#VALUE!</v>
      </c>
      <c r="R7391" t="e">
        <v>#VALUE!</v>
      </c>
      <c r="S7391" t="s">
        <v>35</v>
      </c>
    </row>
    <row r="7392" spans="12:19" x14ac:dyDescent="0.25">
      <c r="L7392" t="str">
        <f t="shared" si="390"/>
        <v/>
      </c>
      <c r="M7392" t="str">
        <f t="shared" si="389"/>
        <v/>
      </c>
    </row>
    <row r="7393" spans="12:19" x14ac:dyDescent="0.25">
      <c r="L7393" t="str">
        <f t="shared" si="390"/>
        <v/>
      </c>
      <c r="M7393" t="str">
        <f t="shared" si="389"/>
        <v/>
      </c>
    </row>
    <row r="7394" spans="12:19" x14ac:dyDescent="0.25">
      <c r="L7394" t="str">
        <f t="shared" si="390"/>
        <v/>
      </c>
      <c r="M7394" t="str">
        <f t="shared" si="389"/>
        <v/>
      </c>
      <c r="N7394" t="s">
        <v>32</v>
      </c>
      <c r="O7394" t="s">
        <v>33</v>
      </c>
      <c r="P7394" t="s">
        <v>34</v>
      </c>
    </row>
    <row r="7395" spans="12:19" x14ac:dyDescent="0.25">
      <c r="L7395" t="str">
        <f t="shared" si="390"/>
        <v/>
      </c>
      <c r="M7395" t="str">
        <f t="shared" ref="M7395:M7458" si="391">IF(M7385="","",IF(((M7385+$O$61)&gt;=$O$49+($O$61/2)),"",(M7385+$O$61)))</f>
        <v/>
      </c>
      <c r="N7395" t="e">
        <f>COS(RADIANS(M7395))</f>
        <v>#VALUE!</v>
      </c>
      <c r="O7395" t="str">
        <f>IFERROR(-COS(RADIANS(DEGREES(ASIN(((SIN(RADIANS(M7395)))*$C$26)/(SQRT((((SIN(RADIANS(M7395)))*$C$26)^2)+(($C$22-$C$25-(((SIN(RADIANS(90-M7395)))*$C$26))-$C$23)^2))))))),"")</f>
        <v/>
      </c>
      <c r="P7395" t="e">
        <f>N7395</f>
        <v>#VALUE!</v>
      </c>
      <c r="R7395">
        <v>0</v>
      </c>
    </row>
    <row r="7396" spans="12:19" x14ac:dyDescent="0.25">
      <c r="L7396" t="str">
        <f t="shared" si="390"/>
        <v/>
      </c>
      <c r="M7396" t="str">
        <f t="shared" si="391"/>
        <v/>
      </c>
      <c r="N7396" t="e">
        <f>SIN(RADIANS(M7395))</f>
        <v>#VALUE!</v>
      </c>
      <c r="O7396" t="e">
        <f>SIN(RADIANS(DEGREES(ASIN(((SIN(RADIANS(M7395)))*$C$26)/(SQRT((((SIN(RADIANS(M7395)))*$C$26)^2)+(($C$22-$C$25-(((SIN(RADIANS(90-M7395)))*$C$26))-$C$23)^2)))))))</f>
        <v>#VALUE!</v>
      </c>
      <c r="P7396" t="e">
        <f>N7396</f>
        <v>#VALUE!</v>
      </c>
      <c r="R7396">
        <f>$C$6</f>
        <v>1333.5</v>
      </c>
    </row>
    <row r="7397" spans="12:19" x14ac:dyDescent="0.25">
      <c r="L7397" t="str">
        <f t="shared" si="390"/>
        <v/>
      </c>
      <c r="M7397" t="str">
        <f t="shared" si="391"/>
        <v/>
      </c>
      <c r="N7397">
        <v>0</v>
      </c>
      <c r="O7397" t="e">
        <f>$C$23*O7396</f>
        <v>#VALUE!</v>
      </c>
      <c r="P7397" t="e">
        <f>$C$22*P7396</f>
        <v>#VALUE!</v>
      </c>
      <c r="R7397">
        <f>$C$20*$C$6</f>
        <v>25325.832000000002</v>
      </c>
    </row>
    <row r="7398" spans="12:19" x14ac:dyDescent="0.25">
      <c r="L7398" t="str">
        <f t="shared" si="390"/>
        <v/>
      </c>
      <c r="M7398" t="str">
        <f t="shared" si="391"/>
        <v/>
      </c>
    </row>
    <row r="7399" spans="12:19" x14ac:dyDescent="0.25">
      <c r="L7399" t="str">
        <f t="shared" si="390"/>
        <v/>
      </c>
      <c r="M7399" t="str">
        <f t="shared" si="391"/>
        <v/>
      </c>
      <c r="N7399" t="e">
        <f t="array" ref="N7399:P7401">MINVERSE(N7395:P7397)</f>
        <v>#VALUE!</v>
      </c>
      <c r="O7399" t="e">
        <v>#VALUE!</v>
      </c>
      <c r="P7399" t="e">
        <v>#VALUE!</v>
      </c>
      <c r="R7399" t="e">
        <f t="array" ref="R7399:R7401">MMULT(N7399:P7401,R7395:R7397)</f>
        <v>#VALUE!</v>
      </c>
      <c r="S7399" t="s">
        <v>35</v>
      </c>
    </row>
    <row r="7400" spans="12:19" x14ac:dyDescent="0.25">
      <c r="L7400" t="str">
        <f t="shared" si="390"/>
        <v/>
      </c>
      <c r="M7400" t="str">
        <f t="shared" si="391"/>
        <v/>
      </c>
      <c r="N7400" t="e">
        <v>#VALUE!</v>
      </c>
      <c r="O7400" t="e">
        <v>#VALUE!</v>
      </c>
      <c r="P7400" t="e">
        <v>#VALUE!</v>
      </c>
      <c r="R7400" t="e">
        <v>#VALUE!</v>
      </c>
      <c r="S7400" t="s">
        <v>35</v>
      </c>
    </row>
    <row r="7401" spans="12:19" x14ac:dyDescent="0.25">
      <c r="L7401" t="str">
        <f t="shared" si="390"/>
        <v/>
      </c>
      <c r="M7401" t="str">
        <f t="shared" si="391"/>
        <v/>
      </c>
      <c r="N7401" t="e">
        <v>#VALUE!</v>
      </c>
      <c r="O7401" t="e">
        <v>#VALUE!</v>
      </c>
      <c r="P7401" t="e">
        <v>#VALUE!</v>
      </c>
      <c r="R7401" t="e">
        <v>#VALUE!</v>
      </c>
      <c r="S7401" t="s">
        <v>35</v>
      </c>
    </row>
    <row r="7402" spans="12:19" x14ac:dyDescent="0.25">
      <c r="L7402" t="str">
        <f t="shared" si="390"/>
        <v/>
      </c>
      <c r="M7402" t="str">
        <f t="shared" si="391"/>
        <v/>
      </c>
    </row>
    <row r="7403" spans="12:19" x14ac:dyDescent="0.25">
      <c r="L7403" t="str">
        <f t="shared" si="390"/>
        <v/>
      </c>
      <c r="M7403" t="str">
        <f t="shared" si="391"/>
        <v/>
      </c>
    </row>
    <row r="7404" spans="12:19" x14ac:dyDescent="0.25">
      <c r="L7404" t="str">
        <f t="shared" si="390"/>
        <v/>
      </c>
      <c r="M7404" t="str">
        <f t="shared" si="391"/>
        <v/>
      </c>
      <c r="N7404" t="s">
        <v>32</v>
      </c>
      <c r="O7404" t="s">
        <v>33</v>
      </c>
      <c r="P7404" t="s">
        <v>34</v>
      </c>
    </row>
    <row r="7405" spans="12:19" x14ac:dyDescent="0.25">
      <c r="L7405" t="str">
        <f t="shared" si="390"/>
        <v/>
      </c>
      <c r="M7405" t="str">
        <f t="shared" si="391"/>
        <v/>
      </c>
      <c r="N7405" t="e">
        <f>COS(RADIANS(M7405))</f>
        <v>#VALUE!</v>
      </c>
      <c r="O7405" t="str">
        <f>IFERROR(-COS(RADIANS(DEGREES(ASIN(((SIN(RADIANS(M7405)))*$C$26)/(SQRT((((SIN(RADIANS(M7405)))*$C$26)^2)+(($C$22-$C$25-(((SIN(RADIANS(90-M7405)))*$C$26))-$C$23)^2))))))),"")</f>
        <v/>
      </c>
      <c r="P7405" t="e">
        <f>N7405</f>
        <v>#VALUE!</v>
      </c>
      <c r="R7405">
        <v>0</v>
      </c>
    </row>
    <row r="7406" spans="12:19" x14ac:dyDescent="0.25">
      <c r="L7406" t="str">
        <f t="shared" si="390"/>
        <v/>
      </c>
      <c r="M7406" t="str">
        <f t="shared" si="391"/>
        <v/>
      </c>
      <c r="N7406" t="e">
        <f>SIN(RADIANS(M7405))</f>
        <v>#VALUE!</v>
      </c>
      <c r="O7406" t="e">
        <f>SIN(RADIANS(DEGREES(ASIN(((SIN(RADIANS(M7405)))*$C$26)/(SQRT((((SIN(RADIANS(M7405)))*$C$26)^2)+(($C$22-$C$25-(((SIN(RADIANS(90-M7405)))*$C$26))-$C$23)^2)))))))</f>
        <v>#VALUE!</v>
      </c>
      <c r="P7406" t="e">
        <f>N7406</f>
        <v>#VALUE!</v>
      </c>
      <c r="R7406">
        <f>$C$6</f>
        <v>1333.5</v>
      </c>
    </row>
    <row r="7407" spans="12:19" x14ac:dyDescent="0.25">
      <c r="L7407" t="str">
        <f t="shared" si="390"/>
        <v/>
      </c>
      <c r="M7407" t="str">
        <f t="shared" si="391"/>
        <v/>
      </c>
      <c r="N7407">
        <v>0</v>
      </c>
      <c r="O7407" t="e">
        <f>$C$23*O7406</f>
        <v>#VALUE!</v>
      </c>
      <c r="P7407" t="e">
        <f>$C$22*P7406</f>
        <v>#VALUE!</v>
      </c>
      <c r="R7407">
        <f>$C$20*$C$6</f>
        <v>25325.832000000002</v>
      </c>
    </row>
    <row r="7408" spans="12:19" x14ac:dyDescent="0.25">
      <c r="L7408" t="str">
        <f t="shared" si="390"/>
        <v/>
      </c>
      <c r="M7408" t="str">
        <f t="shared" si="391"/>
        <v/>
      </c>
    </row>
    <row r="7409" spans="12:19" x14ac:dyDescent="0.25">
      <c r="L7409" t="str">
        <f t="shared" si="390"/>
        <v/>
      </c>
      <c r="M7409" t="str">
        <f t="shared" si="391"/>
        <v/>
      </c>
      <c r="N7409" t="e">
        <f t="array" ref="N7409:P7411">MINVERSE(N7405:P7407)</f>
        <v>#VALUE!</v>
      </c>
      <c r="O7409" t="e">
        <v>#VALUE!</v>
      </c>
      <c r="P7409" t="e">
        <v>#VALUE!</v>
      </c>
      <c r="R7409" t="e">
        <f t="array" ref="R7409:R7411">MMULT(N7409:P7411,R7405:R7407)</f>
        <v>#VALUE!</v>
      </c>
      <c r="S7409" t="s">
        <v>35</v>
      </c>
    </row>
    <row r="7410" spans="12:19" x14ac:dyDescent="0.25">
      <c r="L7410" t="str">
        <f t="shared" si="390"/>
        <v/>
      </c>
      <c r="M7410" t="str">
        <f t="shared" si="391"/>
        <v/>
      </c>
      <c r="N7410" t="e">
        <v>#VALUE!</v>
      </c>
      <c r="O7410" t="e">
        <v>#VALUE!</v>
      </c>
      <c r="P7410" t="e">
        <v>#VALUE!</v>
      </c>
      <c r="R7410" t="e">
        <v>#VALUE!</v>
      </c>
      <c r="S7410" t="s">
        <v>35</v>
      </c>
    </row>
    <row r="7411" spans="12:19" x14ac:dyDescent="0.25">
      <c r="L7411" t="str">
        <f t="shared" si="390"/>
        <v/>
      </c>
      <c r="M7411" t="str">
        <f t="shared" si="391"/>
        <v/>
      </c>
      <c r="N7411" t="e">
        <v>#VALUE!</v>
      </c>
      <c r="O7411" t="e">
        <v>#VALUE!</v>
      </c>
      <c r="P7411" t="e">
        <v>#VALUE!</v>
      </c>
      <c r="R7411" t="e">
        <v>#VALUE!</v>
      </c>
      <c r="S7411" t="s">
        <v>35</v>
      </c>
    </row>
    <row r="7412" spans="12:19" x14ac:dyDescent="0.25">
      <c r="L7412" t="str">
        <f t="shared" si="390"/>
        <v/>
      </c>
      <c r="M7412" t="str">
        <f t="shared" si="391"/>
        <v/>
      </c>
    </row>
    <row r="7413" spans="12:19" x14ac:dyDescent="0.25">
      <c r="L7413" t="str">
        <f t="shared" si="390"/>
        <v/>
      </c>
      <c r="M7413" t="str">
        <f t="shared" si="391"/>
        <v/>
      </c>
    </row>
    <row r="7414" spans="12:19" x14ac:dyDescent="0.25">
      <c r="L7414" t="str">
        <f t="shared" si="390"/>
        <v/>
      </c>
      <c r="M7414" t="str">
        <f t="shared" si="391"/>
        <v/>
      </c>
      <c r="N7414" t="s">
        <v>32</v>
      </c>
      <c r="O7414" t="s">
        <v>33</v>
      </c>
      <c r="P7414" t="s">
        <v>34</v>
      </c>
    </row>
    <row r="7415" spans="12:19" x14ac:dyDescent="0.25">
      <c r="L7415" t="str">
        <f t="shared" si="390"/>
        <v/>
      </c>
      <c r="M7415" t="str">
        <f t="shared" si="391"/>
        <v/>
      </c>
      <c r="N7415" t="e">
        <f>COS(RADIANS(M7415))</f>
        <v>#VALUE!</v>
      </c>
      <c r="O7415" t="str">
        <f>IFERROR(-COS(RADIANS(DEGREES(ASIN(((SIN(RADIANS(M7415)))*$C$26)/(SQRT((((SIN(RADIANS(M7415)))*$C$26)^2)+(($C$22-$C$25-(((SIN(RADIANS(90-M7415)))*$C$26))-$C$23)^2))))))),"")</f>
        <v/>
      </c>
      <c r="P7415" t="e">
        <f>N7415</f>
        <v>#VALUE!</v>
      </c>
      <c r="R7415">
        <v>0</v>
      </c>
    </row>
    <row r="7416" spans="12:19" x14ac:dyDescent="0.25">
      <c r="L7416" t="str">
        <f t="shared" si="390"/>
        <v/>
      </c>
      <c r="M7416" t="str">
        <f t="shared" si="391"/>
        <v/>
      </c>
      <c r="N7416" t="e">
        <f>SIN(RADIANS(M7415))</f>
        <v>#VALUE!</v>
      </c>
      <c r="O7416" t="e">
        <f>SIN(RADIANS(DEGREES(ASIN(((SIN(RADIANS(M7415)))*$C$26)/(SQRT((((SIN(RADIANS(M7415)))*$C$26)^2)+(($C$22-$C$25-(((SIN(RADIANS(90-M7415)))*$C$26))-$C$23)^2)))))))</f>
        <v>#VALUE!</v>
      </c>
      <c r="P7416" t="e">
        <f>N7416</f>
        <v>#VALUE!</v>
      </c>
      <c r="R7416">
        <f>$C$6</f>
        <v>1333.5</v>
      </c>
    </row>
    <row r="7417" spans="12:19" x14ac:dyDescent="0.25">
      <c r="L7417" t="str">
        <f t="shared" si="390"/>
        <v/>
      </c>
      <c r="M7417" t="str">
        <f t="shared" si="391"/>
        <v/>
      </c>
      <c r="N7417">
        <v>0</v>
      </c>
      <c r="O7417" t="e">
        <f>$C$23*O7416</f>
        <v>#VALUE!</v>
      </c>
      <c r="P7417" t="e">
        <f>$C$22*P7416</f>
        <v>#VALUE!</v>
      </c>
      <c r="R7417">
        <f>$C$20*$C$6</f>
        <v>25325.832000000002</v>
      </c>
    </row>
    <row r="7418" spans="12:19" x14ac:dyDescent="0.25">
      <c r="L7418" t="str">
        <f t="shared" si="390"/>
        <v/>
      </c>
      <c r="M7418" t="str">
        <f t="shared" si="391"/>
        <v/>
      </c>
    </row>
    <row r="7419" spans="12:19" x14ac:dyDescent="0.25">
      <c r="L7419" t="str">
        <f t="shared" si="390"/>
        <v/>
      </c>
      <c r="M7419" t="str">
        <f t="shared" si="391"/>
        <v/>
      </c>
      <c r="N7419" t="e">
        <f t="array" ref="N7419:P7421">MINVERSE(N7415:P7417)</f>
        <v>#VALUE!</v>
      </c>
      <c r="O7419" t="e">
        <v>#VALUE!</v>
      </c>
      <c r="P7419" t="e">
        <v>#VALUE!</v>
      </c>
      <c r="R7419" t="e">
        <f t="array" ref="R7419:R7421">MMULT(N7419:P7421,R7415:R7417)</f>
        <v>#VALUE!</v>
      </c>
      <c r="S7419" t="s">
        <v>35</v>
      </c>
    </row>
    <row r="7420" spans="12:19" x14ac:dyDescent="0.25">
      <c r="L7420" t="str">
        <f t="shared" si="390"/>
        <v/>
      </c>
      <c r="M7420" t="str">
        <f t="shared" si="391"/>
        <v/>
      </c>
      <c r="N7420" t="e">
        <v>#VALUE!</v>
      </c>
      <c r="O7420" t="e">
        <v>#VALUE!</v>
      </c>
      <c r="P7420" t="e">
        <v>#VALUE!</v>
      </c>
      <c r="R7420" t="e">
        <v>#VALUE!</v>
      </c>
      <c r="S7420" t="s">
        <v>35</v>
      </c>
    </row>
    <row r="7421" spans="12:19" x14ac:dyDescent="0.25">
      <c r="L7421" t="str">
        <f t="shared" si="390"/>
        <v/>
      </c>
      <c r="M7421" t="str">
        <f t="shared" si="391"/>
        <v/>
      </c>
      <c r="N7421" t="e">
        <v>#VALUE!</v>
      </c>
      <c r="O7421" t="e">
        <v>#VALUE!</v>
      </c>
      <c r="P7421" t="e">
        <v>#VALUE!</v>
      </c>
      <c r="R7421" t="e">
        <v>#VALUE!</v>
      </c>
      <c r="S7421" t="s">
        <v>35</v>
      </c>
    </row>
    <row r="7422" spans="12:19" x14ac:dyDescent="0.25">
      <c r="L7422" t="str">
        <f t="shared" si="390"/>
        <v/>
      </c>
      <c r="M7422" t="str">
        <f t="shared" si="391"/>
        <v/>
      </c>
    </row>
    <row r="7423" spans="12:19" x14ac:dyDescent="0.25">
      <c r="L7423" t="str">
        <f t="shared" si="390"/>
        <v/>
      </c>
      <c r="M7423" t="str">
        <f t="shared" si="391"/>
        <v/>
      </c>
    </row>
    <row r="7424" spans="12:19" x14ac:dyDescent="0.25">
      <c r="L7424" t="str">
        <f t="shared" si="390"/>
        <v/>
      </c>
      <c r="M7424" t="str">
        <f t="shared" si="391"/>
        <v/>
      </c>
      <c r="N7424" t="s">
        <v>32</v>
      </c>
      <c r="O7424" t="s">
        <v>33</v>
      </c>
      <c r="P7424" t="s">
        <v>34</v>
      </c>
    </row>
    <row r="7425" spans="12:19" x14ac:dyDescent="0.25">
      <c r="L7425" t="str">
        <f t="shared" si="390"/>
        <v/>
      </c>
      <c r="M7425" t="str">
        <f t="shared" si="391"/>
        <v/>
      </c>
      <c r="N7425" t="e">
        <f>COS(RADIANS(M7425))</f>
        <v>#VALUE!</v>
      </c>
      <c r="O7425" t="str">
        <f>IFERROR(-COS(RADIANS(DEGREES(ASIN(((SIN(RADIANS(M7425)))*$C$26)/(SQRT((((SIN(RADIANS(M7425)))*$C$26)^2)+(($C$22-$C$25-(((SIN(RADIANS(90-M7425)))*$C$26))-$C$23)^2))))))),"")</f>
        <v/>
      </c>
      <c r="P7425" t="e">
        <f>N7425</f>
        <v>#VALUE!</v>
      </c>
      <c r="R7425">
        <v>0</v>
      </c>
    </row>
    <row r="7426" spans="12:19" x14ac:dyDescent="0.25">
      <c r="L7426" t="str">
        <f t="shared" si="390"/>
        <v/>
      </c>
      <c r="M7426" t="str">
        <f t="shared" si="391"/>
        <v/>
      </c>
      <c r="N7426" t="e">
        <f>SIN(RADIANS(M7425))</f>
        <v>#VALUE!</v>
      </c>
      <c r="O7426" t="e">
        <f>SIN(RADIANS(DEGREES(ASIN(((SIN(RADIANS(M7425)))*$C$26)/(SQRT((((SIN(RADIANS(M7425)))*$C$26)^2)+(($C$22-$C$25-(((SIN(RADIANS(90-M7425)))*$C$26))-$C$23)^2)))))))</f>
        <v>#VALUE!</v>
      </c>
      <c r="P7426" t="e">
        <f>N7426</f>
        <v>#VALUE!</v>
      </c>
      <c r="R7426">
        <f>$C$6</f>
        <v>1333.5</v>
      </c>
    </row>
    <row r="7427" spans="12:19" x14ac:dyDescent="0.25">
      <c r="L7427" t="str">
        <f t="shared" si="390"/>
        <v/>
      </c>
      <c r="M7427" t="str">
        <f t="shared" si="391"/>
        <v/>
      </c>
      <c r="N7427">
        <v>0</v>
      </c>
      <c r="O7427" t="e">
        <f>$C$23*O7426</f>
        <v>#VALUE!</v>
      </c>
      <c r="P7427" t="e">
        <f>$C$22*P7426</f>
        <v>#VALUE!</v>
      </c>
      <c r="R7427">
        <f>$C$20*$C$6</f>
        <v>25325.832000000002</v>
      </c>
    </row>
    <row r="7428" spans="12:19" x14ac:dyDescent="0.25">
      <c r="L7428" t="str">
        <f t="shared" si="390"/>
        <v/>
      </c>
      <c r="M7428" t="str">
        <f t="shared" si="391"/>
        <v/>
      </c>
    </row>
    <row r="7429" spans="12:19" x14ac:dyDescent="0.25">
      <c r="L7429" t="str">
        <f t="shared" si="390"/>
        <v/>
      </c>
      <c r="M7429" t="str">
        <f t="shared" si="391"/>
        <v/>
      </c>
      <c r="N7429" t="e">
        <f t="array" ref="N7429:P7431">MINVERSE(N7425:P7427)</f>
        <v>#VALUE!</v>
      </c>
      <c r="O7429" t="e">
        <v>#VALUE!</v>
      </c>
      <c r="P7429" t="e">
        <v>#VALUE!</v>
      </c>
      <c r="R7429" t="e">
        <f t="array" ref="R7429:R7431">MMULT(N7429:P7431,R7425:R7427)</f>
        <v>#VALUE!</v>
      </c>
      <c r="S7429" t="s">
        <v>35</v>
      </c>
    </row>
    <row r="7430" spans="12:19" x14ac:dyDescent="0.25">
      <c r="L7430" t="str">
        <f t="shared" si="390"/>
        <v/>
      </c>
      <c r="M7430" t="str">
        <f t="shared" si="391"/>
        <v/>
      </c>
      <c r="N7430" t="e">
        <v>#VALUE!</v>
      </c>
      <c r="O7430" t="e">
        <v>#VALUE!</v>
      </c>
      <c r="P7430" t="e">
        <v>#VALUE!</v>
      </c>
      <c r="R7430" t="e">
        <v>#VALUE!</v>
      </c>
      <c r="S7430" t="s">
        <v>35</v>
      </c>
    </row>
    <row r="7431" spans="12:19" x14ac:dyDescent="0.25">
      <c r="L7431" t="str">
        <f t="shared" si="390"/>
        <v/>
      </c>
      <c r="M7431" t="str">
        <f t="shared" si="391"/>
        <v/>
      </c>
      <c r="N7431" t="e">
        <v>#VALUE!</v>
      </c>
      <c r="O7431" t="e">
        <v>#VALUE!</v>
      </c>
      <c r="P7431" t="e">
        <v>#VALUE!</v>
      </c>
      <c r="R7431" t="e">
        <v>#VALUE!</v>
      </c>
      <c r="S7431" t="s">
        <v>35</v>
      </c>
    </row>
    <row r="7432" spans="12:19" x14ac:dyDescent="0.25">
      <c r="L7432" t="str">
        <f t="shared" si="390"/>
        <v/>
      </c>
      <c r="M7432" t="str">
        <f t="shared" si="391"/>
        <v/>
      </c>
    </row>
    <row r="7433" spans="12:19" x14ac:dyDescent="0.25">
      <c r="L7433" t="str">
        <f t="shared" si="390"/>
        <v/>
      </c>
      <c r="M7433" t="str">
        <f t="shared" si="391"/>
        <v/>
      </c>
    </row>
    <row r="7434" spans="12:19" x14ac:dyDescent="0.25">
      <c r="L7434" t="str">
        <f t="shared" si="390"/>
        <v/>
      </c>
      <c r="M7434" t="str">
        <f t="shared" si="391"/>
        <v/>
      </c>
      <c r="N7434" t="s">
        <v>32</v>
      </c>
      <c r="O7434" t="s">
        <v>33</v>
      </c>
      <c r="P7434" t="s">
        <v>34</v>
      </c>
    </row>
    <row r="7435" spans="12:19" x14ac:dyDescent="0.25">
      <c r="L7435" t="str">
        <f t="shared" si="390"/>
        <v/>
      </c>
      <c r="M7435" t="str">
        <f t="shared" si="391"/>
        <v/>
      </c>
      <c r="N7435" t="e">
        <f>COS(RADIANS(M7435))</f>
        <v>#VALUE!</v>
      </c>
      <c r="O7435" t="str">
        <f>IFERROR(-COS(RADIANS(DEGREES(ASIN(((SIN(RADIANS(M7435)))*$C$26)/(SQRT((((SIN(RADIANS(M7435)))*$C$26)^2)+(($C$22-$C$25-(((SIN(RADIANS(90-M7435)))*$C$26))-$C$23)^2))))))),"")</f>
        <v/>
      </c>
      <c r="P7435" t="e">
        <f>N7435</f>
        <v>#VALUE!</v>
      </c>
      <c r="R7435">
        <v>0</v>
      </c>
    </row>
    <row r="7436" spans="12:19" x14ac:dyDescent="0.25">
      <c r="L7436" t="str">
        <f t="shared" ref="L7436:L7499" si="392">IF(M7436="","",L7426+1)</f>
        <v/>
      </c>
      <c r="M7436" t="str">
        <f t="shared" si="391"/>
        <v/>
      </c>
      <c r="N7436" t="e">
        <f>SIN(RADIANS(M7435))</f>
        <v>#VALUE!</v>
      </c>
      <c r="O7436" t="e">
        <f>SIN(RADIANS(DEGREES(ASIN(((SIN(RADIANS(M7435)))*$C$26)/(SQRT((((SIN(RADIANS(M7435)))*$C$26)^2)+(($C$22-$C$25-(((SIN(RADIANS(90-M7435)))*$C$26))-$C$23)^2)))))))</f>
        <v>#VALUE!</v>
      </c>
      <c r="P7436" t="e">
        <f>N7436</f>
        <v>#VALUE!</v>
      </c>
      <c r="R7436">
        <f>$C$6</f>
        <v>1333.5</v>
      </c>
    </row>
    <row r="7437" spans="12:19" x14ac:dyDescent="0.25">
      <c r="L7437" t="str">
        <f t="shared" si="392"/>
        <v/>
      </c>
      <c r="M7437" t="str">
        <f t="shared" si="391"/>
        <v/>
      </c>
      <c r="N7437">
        <v>0</v>
      </c>
      <c r="O7437" t="e">
        <f>$C$23*O7436</f>
        <v>#VALUE!</v>
      </c>
      <c r="P7437" t="e">
        <f>$C$22*P7436</f>
        <v>#VALUE!</v>
      </c>
      <c r="R7437">
        <f>$C$20*$C$6</f>
        <v>25325.832000000002</v>
      </c>
    </row>
    <row r="7438" spans="12:19" x14ac:dyDescent="0.25">
      <c r="L7438" t="str">
        <f t="shared" si="392"/>
        <v/>
      </c>
      <c r="M7438" t="str">
        <f t="shared" si="391"/>
        <v/>
      </c>
    </row>
    <row r="7439" spans="12:19" x14ac:dyDescent="0.25">
      <c r="L7439" t="str">
        <f t="shared" si="392"/>
        <v/>
      </c>
      <c r="M7439" t="str">
        <f t="shared" si="391"/>
        <v/>
      </c>
      <c r="N7439" t="e">
        <f t="array" ref="N7439:P7441">MINVERSE(N7435:P7437)</f>
        <v>#VALUE!</v>
      </c>
      <c r="O7439" t="e">
        <v>#VALUE!</v>
      </c>
      <c r="P7439" t="e">
        <v>#VALUE!</v>
      </c>
      <c r="R7439" t="e">
        <f t="array" ref="R7439:R7441">MMULT(N7439:P7441,R7435:R7437)</f>
        <v>#VALUE!</v>
      </c>
      <c r="S7439" t="s">
        <v>35</v>
      </c>
    </row>
    <row r="7440" spans="12:19" x14ac:dyDescent="0.25">
      <c r="L7440" t="str">
        <f t="shared" si="392"/>
        <v/>
      </c>
      <c r="M7440" t="str">
        <f t="shared" si="391"/>
        <v/>
      </c>
      <c r="N7440" t="e">
        <v>#VALUE!</v>
      </c>
      <c r="O7440" t="e">
        <v>#VALUE!</v>
      </c>
      <c r="P7440" t="e">
        <v>#VALUE!</v>
      </c>
      <c r="R7440" t="e">
        <v>#VALUE!</v>
      </c>
      <c r="S7440" t="s">
        <v>35</v>
      </c>
    </row>
    <row r="7441" spans="12:19" x14ac:dyDescent="0.25">
      <c r="L7441" t="str">
        <f t="shared" si="392"/>
        <v/>
      </c>
      <c r="M7441" t="str">
        <f t="shared" si="391"/>
        <v/>
      </c>
      <c r="N7441" t="e">
        <v>#VALUE!</v>
      </c>
      <c r="O7441" t="e">
        <v>#VALUE!</v>
      </c>
      <c r="P7441" t="e">
        <v>#VALUE!</v>
      </c>
      <c r="R7441" t="e">
        <v>#VALUE!</v>
      </c>
      <c r="S7441" t="s">
        <v>35</v>
      </c>
    </row>
    <row r="7442" spans="12:19" x14ac:dyDescent="0.25">
      <c r="L7442" t="str">
        <f t="shared" si="392"/>
        <v/>
      </c>
      <c r="M7442" t="str">
        <f t="shared" si="391"/>
        <v/>
      </c>
    </row>
    <row r="7443" spans="12:19" x14ac:dyDescent="0.25">
      <c r="L7443" t="str">
        <f t="shared" si="392"/>
        <v/>
      </c>
      <c r="M7443" t="str">
        <f t="shared" si="391"/>
        <v/>
      </c>
    </row>
    <row r="7444" spans="12:19" x14ac:dyDescent="0.25">
      <c r="L7444" t="str">
        <f t="shared" si="392"/>
        <v/>
      </c>
      <c r="M7444" t="str">
        <f t="shared" si="391"/>
        <v/>
      </c>
      <c r="N7444" t="s">
        <v>32</v>
      </c>
      <c r="O7444" t="s">
        <v>33</v>
      </c>
      <c r="P7444" t="s">
        <v>34</v>
      </c>
    </row>
    <row r="7445" spans="12:19" x14ac:dyDescent="0.25">
      <c r="L7445" t="str">
        <f t="shared" si="392"/>
        <v/>
      </c>
      <c r="M7445" t="str">
        <f t="shared" si="391"/>
        <v/>
      </c>
      <c r="N7445" t="e">
        <f>COS(RADIANS(M7445))</f>
        <v>#VALUE!</v>
      </c>
      <c r="O7445" t="str">
        <f>IFERROR(-COS(RADIANS(DEGREES(ASIN(((SIN(RADIANS(M7445)))*$C$26)/(SQRT((((SIN(RADIANS(M7445)))*$C$26)^2)+(($C$22-$C$25-(((SIN(RADIANS(90-M7445)))*$C$26))-$C$23)^2))))))),"")</f>
        <v/>
      </c>
      <c r="P7445" t="e">
        <f>N7445</f>
        <v>#VALUE!</v>
      </c>
      <c r="R7445">
        <v>0</v>
      </c>
    </row>
    <row r="7446" spans="12:19" x14ac:dyDescent="0.25">
      <c r="L7446" t="str">
        <f t="shared" si="392"/>
        <v/>
      </c>
      <c r="M7446" t="str">
        <f t="shared" si="391"/>
        <v/>
      </c>
      <c r="N7446" t="e">
        <f>SIN(RADIANS(M7445))</f>
        <v>#VALUE!</v>
      </c>
      <c r="O7446" t="e">
        <f>SIN(RADIANS(DEGREES(ASIN(((SIN(RADIANS(M7445)))*$C$26)/(SQRT((((SIN(RADIANS(M7445)))*$C$26)^2)+(($C$22-$C$25-(((SIN(RADIANS(90-M7445)))*$C$26))-$C$23)^2)))))))</f>
        <v>#VALUE!</v>
      </c>
      <c r="P7446" t="e">
        <f>N7446</f>
        <v>#VALUE!</v>
      </c>
      <c r="R7446">
        <f>$C$6</f>
        <v>1333.5</v>
      </c>
    </row>
    <row r="7447" spans="12:19" x14ac:dyDescent="0.25">
      <c r="L7447" t="str">
        <f t="shared" si="392"/>
        <v/>
      </c>
      <c r="M7447" t="str">
        <f t="shared" si="391"/>
        <v/>
      </c>
      <c r="N7447">
        <v>0</v>
      </c>
      <c r="O7447" t="e">
        <f>$C$23*O7446</f>
        <v>#VALUE!</v>
      </c>
      <c r="P7447" t="e">
        <f>$C$22*P7446</f>
        <v>#VALUE!</v>
      </c>
      <c r="R7447">
        <f>$C$20*$C$6</f>
        <v>25325.832000000002</v>
      </c>
    </row>
    <row r="7448" spans="12:19" x14ac:dyDescent="0.25">
      <c r="L7448" t="str">
        <f t="shared" si="392"/>
        <v/>
      </c>
      <c r="M7448" t="str">
        <f t="shared" si="391"/>
        <v/>
      </c>
    </row>
    <row r="7449" spans="12:19" x14ac:dyDescent="0.25">
      <c r="L7449" t="str">
        <f t="shared" si="392"/>
        <v/>
      </c>
      <c r="M7449" t="str">
        <f t="shared" si="391"/>
        <v/>
      </c>
      <c r="N7449" t="e">
        <f t="array" ref="N7449:P7451">MINVERSE(N7445:P7447)</f>
        <v>#VALUE!</v>
      </c>
      <c r="O7449" t="e">
        <v>#VALUE!</v>
      </c>
      <c r="P7449" t="e">
        <v>#VALUE!</v>
      </c>
      <c r="R7449" t="e">
        <f t="array" ref="R7449:R7451">MMULT(N7449:P7451,R7445:R7447)</f>
        <v>#VALUE!</v>
      </c>
      <c r="S7449" t="s">
        <v>35</v>
      </c>
    </row>
    <row r="7450" spans="12:19" x14ac:dyDescent="0.25">
      <c r="L7450" t="str">
        <f t="shared" si="392"/>
        <v/>
      </c>
      <c r="M7450" t="str">
        <f t="shared" si="391"/>
        <v/>
      </c>
      <c r="N7450" t="e">
        <v>#VALUE!</v>
      </c>
      <c r="O7450" t="e">
        <v>#VALUE!</v>
      </c>
      <c r="P7450" t="e">
        <v>#VALUE!</v>
      </c>
      <c r="R7450" t="e">
        <v>#VALUE!</v>
      </c>
      <c r="S7450" t="s">
        <v>35</v>
      </c>
    </row>
    <row r="7451" spans="12:19" x14ac:dyDescent="0.25">
      <c r="L7451" t="str">
        <f t="shared" si="392"/>
        <v/>
      </c>
      <c r="M7451" t="str">
        <f t="shared" si="391"/>
        <v/>
      </c>
      <c r="N7451" t="e">
        <v>#VALUE!</v>
      </c>
      <c r="O7451" t="e">
        <v>#VALUE!</v>
      </c>
      <c r="P7451" t="e">
        <v>#VALUE!</v>
      </c>
      <c r="R7451" t="e">
        <v>#VALUE!</v>
      </c>
      <c r="S7451" t="s">
        <v>35</v>
      </c>
    </row>
    <row r="7452" spans="12:19" x14ac:dyDescent="0.25">
      <c r="L7452" t="str">
        <f t="shared" si="392"/>
        <v/>
      </c>
      <c r="M7452" t="str">
        <f t="shared" si="391"/>
        <v/>
      </c>
    </row>
    <row r="7453" spans="12:19" x14ac:dyDescent="0.25">
      <c r="L7453" t="str">
        <f t="shared" si="392"/>
        <v/>
      </c>
      <c r="M7453" t="str">
        <f t="shared" si="391"/>
        <v/>
      </c>
    </row>
    <row r="7454" spans="12:19" x14ac:dyDescent="0.25">
      <c r="L7454" t="str">
        <f t="shared" si="392"/>
        <v/>
      </c>
      <c r="M7454" t="str">
        <f t="shared" si="391"/>
        <v/>
      </c>
      <c r="N7454" t="s">
        <v>32</v>
      </c>
      <c r="O7454" t="s">
        <v>33</v>
      </c>
      <c r="P7454" t="s">
        <v>34</v>
      </c>
    </row>
    <row r="7455" spans="12:19" x14ac:dyDescent="0.25">
      <c r="L7455" t="str">
        <f t="shared" si="392"/>
        <v/>
      </c>
      <c r="M7455" t="str">
        <f t="shared" si="391"/>
        <v/>
      </c>
      <c r="N7455" t="e">
        <f>COS(RADIANS(M7455))</f>
        <v>#VALUE!</v>
      </c>
      <c r="O7455" t="str">
        <f>IFERROR(-COS(RADIANS(DEGREES(ASIN(((SIN(RADIANS(M7455)))*$C$26)/(SQRT((((SIN(RADIANS(M7455)))*$C$26)^2)+(($C$22-$C$25-(((SIN(RADIANS(90-M7455)))*$C$26))-$C$23)^2))))))),"")</f>
        <v/>
      </c>
      <c r="P7455" t="e">
        <f>N7455</f>
        <v>#VALUE!</v>
      </c>
      <c r="R7455">
        <v>0</v>
      </c>
    </row>
    <row r="7456" spans="12:19" x14ac:dyDescent="0.25">
      <c r="L7456" t="str">
        <f t="shared" si="392"/>
        <v/>
      </c>
      <c r="M7456" t="str">
        <f t="shared" si="391"/>
        <v/>
      </c>
      <c r="N7456" t="e">
        <f>SIN(RADIANS(M7455))</f>
        <v>#VALUE!</v>
      </c>
      <c r="O7456" t="e">
        <f>SIN(RADIANS(DEGREES(ASIN(((SIN(RADIANS(M7455)))*$C$26)/(SQRT((((SIN(RADIANS(M7455)))*$C$26)^2)+(($C$22-$C$25-(((SIN(RADIANS(90-M7455)))*$C$26))-$C$23)^2)))))))</f>
        <v>#VALUE!</v>
      </c>
      <c r="P7456" t="e">
        <f>N7456</f>
        <v>#VALUE!</v>
      </c>
      <c r="R7456">
        <f>$C$6</f>
        <v>1333.5</v>
      </c>
    </row>
    <row r="7457" spans="12:19" x14ac:dyDescent="0.25">
      <c r="L7457" t="str">
        <f t="shared" si="392"/>
        <v/>
      </c>
      <c r="M7457" t="str">
        <f t="shared" si="391"/>
        <v/>
      </c>
      <c r="N7457">
        <v>0</v>
      </c>
      <c r="O7457" t="e">
        <f>$C$23*O7456</f>
        <v>#VALUE!</v>
      </c>
      <c r="P7457" t="e">
        <f>$C$22*P7456</f>
        <v>#VALUE!</v>
      </c>
      <c r="R7457">
        <f>$C$20*$C$6</f>
        <v>25325.832000000002</v>
      </c>
    </row>
    <row r="7458" spans="12:19" x14ac:dyDescent="0.25">
      <c r="L7458" t="str">
        <f t="shared" si="392"/>
        <v/>
      </c>
      <c r="M7458" t="str">
        <f t="shared" si="391"/>
        <v/>
      </c>
    </row>
    <row r="7459" spans="12:19" x14ac:dyDescent="0.25">
      <c r="L7459" t="str">
        <f t="shared" si="392"/>
        <v/>
      </c>
      <c r="M7459" t="str">
        <f t="shared" ref="M7459:M7522" si="393">IF(M7449="","",IF(((M7449+$O$61)&gt;=$O$49+($O$61/2)),"",(M7449+$O$61)))</f>
        <v/>
      </c>
      <c r="N7459" t="e">
        <f t="array" ref="N7459:P7461">MINVERSE(N7455:P7457)</f>
        <v>#VALUE!</v>
      </c>
      <c r="O7459" t="e">
        <v>#VALUE!</v>
      </c>
      <c r="P7459" t="e">
        <v>#VALUE!</v>
      </c>
      <c r="R7459" t="e">
        <f t="array" ref="R7459:R7461">MMULT(N7459:P7461,R7455:R7457)</f>
        <v>#VALUE!</v>
      </c>
      <c r="S7459" t="s">
        <v>35</v>
      </c>
    </row>
    <row r="7460" spans="12:19" x14ac:dyDescent="0.25">
      <c r="L7460" t="str">
        <f t="shared" si="392"/>
        <v/>
      </c>
      <c r="M7460" t="str">
        <f t="shared" si="393"/>
        <v/>
      </c>
      <c r="N7460" t="e">
        <v>#VALUE!</v>
      </c>
      <c r="O7460" t="e">
        <v>#VALUE!</v>
      </c>
      <c r="P7460" t="e">
        <v>#VALUE!</v>
      </c>
      <c r="R7460" t="e">
        <v>#VALUE!</v>
      </c>
      <c r="S7460" t="s">
        <v>35</v>
      </c>
    </row>
    <row r="7461" spans="12:19" x14ac:dyDescent="0.25">
      <c r="L7461" t="str">
        <f t="shared" si="392"/>
        <v/>
      </c>
      <c r="M7461" t="str">
        <f t="shared" si="393"/>
        <v/>
      </c>
      <c r="N7461" t="e">
        <v>#VALUE!</v>
      </c>
      <c r="O7461" t="e">
        <v>#VALUE!</v>
      </c>
      <c r="P7461" t="e">
        <v>#VALUE!</v>
      </c>
      <c r="R7461" t="e">
        <v>#VALUE!</v>
      </c>
      <c r="S7461" t="s">
        <v>35</v>
      </c>
    </row>
    <row r="7462" spans="12:19" x14ac:dyDescent="0.25">
      <c r="L7462" t="str">
        <f t="shared" si="392"/>
        <v/>
      </c>
      <c r="M7462" t="str">
        <f t="shared" si="393"/>
        <v/>
      </c>
    </row>
    <row r="7463" spans="12:19" x14ac:dyDescent="0.25">
      <c r="L7463" t="str">
        <f t="shared" si="392"/>
        <v/>
      </c>
      <c r="M7463" t="str">
        <f t="shared" si="393"/>
        <v/>
      </c>
    </row>
    <row r="7464" spans="12:19" x14ac:dyDescent="0.25">
      <c r="L7464" t="str">
        <f t="shared" si="392"/>
        <v/>
      </c>
      <c r="M7464" t="str">
        <f t="shared" si="393"/>
        <v/>
      </c>
      <c r="N7464" t="s">
        <v>32</v>
      </c>
      <c r="O7464" t="s">
        <v>33</v>
      </c>
      <c r="P7464" t="s">
        <v>34</v>
      </c>
    </row>
    <row r="7465" spans="12:19" x14ac:dyDescent="0.25">
      <c r="L7465" t="str">
        <f t="shared" si="392"/>
        <v/>
      </c>
      <c r="M7465" t="str">
        <f t="shared" si="393"/>
        <v/>
      </c>
      <c r="N7465" t="e">
        <f>COS(RADIANS(M7465))</f>
        <v>#VALUE!</v>
      </c>
      <c r="O7465" t="str">
        <f>IFERROR(-COS(RADIANS(DEGREES(ASIN(((SIN(RADIANS(M7465)))*$C$26)/(SQRT((((SIN(RADIANS(M7465)))*$C$26)^2)+(($C$22-$C$25-(((SIN(RADIANS(90-M7465)))*$C$26))-$C$23)^2))))))),"")</f>
        <v/>
      </c>
      <c r="P7465" t="e">
        <f>N7465</f>
        <v>#VALUE!</v>
      </c>
      <c r="R7465">
        <v>0</v>
      </c>
    </row>
    <row r="7466" spans="12:19" x14ac:dyDescent="0.25">
      <c r="L7466" t="str">
        <f t="shared" si="392"/>
        <v/>
      </c>
      <c r="M7466" t="str">
        <f t="shared" si="393"/>
        <v/>
      </c>
      <c r="N7466" t="e">
        <f>SIN(RADIANS(M7465))</f>
        <v>#VALUE!</v>
      </c>
      <c r="O7466" t="e">
        <f>SIN(RADIANS(DEGREES(ASIN(((SIN(RADIANS(M7465)))*$C$26)/(SQRT((((SIN(RADIANS(M7465)))*$C$26)^2)+(($C$22-$C$25-(((SIN(RADIANS(90-M7465)))*$C$26))-$C$23)^2)))))))</f>
        <v>#VALUE!</v>
      </c>
      <c r="P7466" t="e">
        <f>N7466</f>
        <v>#VALUE!</v>
      </c>
      <c r="R7466">
        <f>$C$6</f>
        <v>1333.5</v>
      </c>
    </row>
    <row r="7467" spans="12:19" x14ac:dyDescent="0.25">
      <c r="L7467" t="str">
        <f t="shared" si="392"/>
        <v/>
      </c>
      <c r="M7467" t="str">
        <f t="shared" si="393"/>
        <v/>
      </c>
      <c r="N7467">
        <v>0</v>
      </c>
      <c r="O7467" t="e">
        <f>$C$23*O7466</f>
        <v>#VALUE!</v>
      </c>
      <c r="P7467" t="e">
        <f>$C$22*P7466</f>
        <v>#VALUE!</v>
      </c>
      <c r="R7467">
        <f>$C$20*$C$6</f>
        <v>25325.832000000002</v>
      </c>
    </row>
    <row r="7468" spans="12:19" x14ac:dyDescent="0.25">
      <c r="L7468" t="str">
        <f t="shared" si="392"/>
        <v/>
      </c>
      <c r="M7468" t="str">
        <f t="shared" si="393"/>
        <v/>
      </c>
    </row>
    <row r="7469" spans="12:19" x14ac:dyDescent="0.25">
      <c r="L7469" t="str">
        <f t="shared" si="392"/>
        <v/>
      </c>
      <c r="M7469" t="str">
        <f t="shared" si="393"/>
        <v/>
      </c>
      <c r="N7469" t="e">
        <f t="array" ref="N7469:P7471">MINVERSE(N7465:P7467)</f>
        <v>#VALUE!</v>
      </c>
      <c r="O7469" t="e">
        <v>#VALUE!</v>
      </c>
      <c r="P7469" t="e">
        <v>#VALUE!</v>
      </c>
      <c r="R7469" t="e">
        <f t="array" ref="R7469:R7471">MMULT(N7469:P7471,R7465:R7467)</f>
        <v>#VALUE!</v>
      </c>
      <c r="S7469" t="s">
        <v>35</v>
      </c>
    </row>
    <row r="7470" spans="12:19" x14ac:dyDescent="0.25">
      <c r="L7470" t="str">
        <f t="shared" si="392"/>
        <v/>
      </c>
      <c r="M7470" t="str">
        <f t="shared" si="393"/>
        <v/>
      </c>
      <c r="N7470" t="e">
        <v>#VALUE!</v>
      </c>
      <c r="O7470" t="e">
        <v>#VALUE!</v>
      </c>
      <c r="P7470" t="e">
        <v>#VALUE!</v>
      </c>
      <c r="R7470" t="e">
        <v>#VALUE!</v>
      </c>
      <c r="S7470" t="s">
        <v>35</v>
      </c>
    </row>
    <row r="7471" spans="12:19" x14ac:dyDescent="0.25">
      <c r="L7471" t="str">
        <f t="shared" si="392"/>
        <v/>
      </c>
      <c r="M7471" t="str">
        <f t="shared" si="393"/>
        <v/>
      </c>
      <c r="N7471" t="e">
        <v>#VALUE!</v>
      </c>
      <c r="O7471" t="e">
        <v>#VALUE!</v>
      </c>
      <c r="P7471" t="e">
        <v>#VALUE!</v>
      </c>
      <c r="R7471" t="e">
        <v>#VALUE!</v>
      </c>
      <c r="S7471" t="s">
        <v>35</v>
      </c>
    </row>
    <row r="7472" spans="12:19" x14ac:dyDescent="0.25">
      <c r="L7472" t="str">
        <f t="shared" si="392"/>
        <v/>
      </c>
      <c r="M7472" t="str">
        <f t="shared" si="393"/>
        <v/>
      </c>
    </row>
    <row r="7473" spans="12:19" x14ac:dyDescent="0.25">
      <c r="L7473" t="str">
        <f t="shared" si="392"/>
        <v/>
      </c>
      <c r="M7473" t="str">
        <f t="shared" si="393"/>
        <v/>
      </c>
    </row>
    <row r="7474" spans="12:19" x14ac:dyDescent="0.25">
      <c r="L7474" t="str">
        <f t="shared" si="392"/>
        <v/>
      </c>
      <c r="M7474" t="str">
        <f t="shared" si="393"/>
        <v/>
      </c>
      <c r="N7474" t="s">
        <v>32</v>
      </c>
      <c r="O7474" t="s">
        <v>33</v>
      </c>
      <c r="P7474" t="s">
        <v>34</v>
      </c>
    </row>
    <row r="7475" spans="12:19" x14ac:dyDescent="0.25">
      <c r="L7475" t="str">
        <f t="shared" si="392"/>
        <v/>
      </c>
      <c r="M7475" t="str">
        <f t="shared" si="393"/>
        <v/>
      </c>
      <c r="N7475" t="e">
        <f>COS(RADIANS(M7475))</f>
        <v>#VALUE!</v>
      </c>
      <c r="O7475" t="str">
        <f>IFERROR(-COS(RADIANS(DEGREES(ASIN(((SIN(RADIANS(M7475)))*$C$26)/(SQRT((((SIN(RADIANS(M7475)))*$C$26)^2)+(($C$22-$C$25-(((SIN(RADIANS(90-M7475)))*$C$26))-$C$23)^2))))))),"")</f>
        <v/>
      </c>
      <c r="P7475" t="e">
        <f>N7475</f>
        <v>#VALUE!</v>
      </c>
      <c r="R7475">
        <v>0</v>
      </c>
    </row>
    <row r="7476" spans="12:19" x14ac:dyDescent="0.25">
      <c r="L7476" t="str">
        <f t="shared" si="392"/>
        <v/>
      </c>
      <c r="M7476" t="str">
        <f t="shared" si="393"/>
        <v/>
      </c>
      <c r="N7476" t="e">
        <f>SIN(RADIANS(M7475))</f>
        <v>#VALUE!</v>
      </c>
      <c r="O7476" t="e">
        <f>SIN(RADIANS(DEGREES(ASIN(((SIN(RADIANS(M7475)))*$C$26)/(SQRT((((SIN(RADIANS(M7475)))*$C$26)^2)+(($C$22-$C$25-(((SIN(RADIANS(90-M7475)))*$C$26))-$C$23)^2)))))))</f>
        <v>#VALUE!</v>
      </c>
      <c r="P7476" t="e">
        <f>N7476</f>
        <v>#VALUE!</v>
      </c>
      <c r="R7476">
        <f>$C$6</f>
        <v>1333.5</v>
      </c>
    </row>
    <row r="7477" spans="12:19" x14ac:dyDescent="0.25">
      <c r="L7477" t="str">
        <f t="shared" si="392"/>
        <v/>
      </c>
      <c r="M7477" t="str">
        <f t="shared" si="393"/>
        <v/>
      </c>
      <c r="N7477">
        <v>0</v>
      </c>
      <c r="O7477" t="e">
        <f>$C$23*O7476</f>
        <v>#VALUE!</v>
      </c>
      <c r="P7477" t="e">
        <f>$C$22*P7476</f>
        <v>#VALUE!</v>
      </c>
      <c r="R7477">
        <f>$C$20*$C$6</f>
        <v>25325.832000000002</v>
      </c>
    </row>
    <row r="7478" spans="12:19" x14ac:dyDescent="0.25">
      <c r="L7478" t="str">
        <f t="shared" si="392"/>
        <v/>
      </c>
      <c r="M7478" t="str">
        <f t="shared" si="393"/>
        <v/>
      </c>
    </row>
    <row r="7479" spans="12:19" x14ac:dyDescent="0.25">
      <c r="L7479" t="str">
        <f t="shared" si="392"/>
        <v/>
      </c>
      <c r="M7479" t="str">
        <f t="shared" si="393"/>
        <v/>
      </c>
      <c r="N7479" t="e">
        <f t="array" ref="N7479:P7481">MINVERSE(N7475:P7477)</f>
        <v>#VALUE!</v>
      </c>
      <c r="O7479" t="e">
        <v>#VALUE!</v>
      </c>
      <c r="P7479" t="e">
        <v>#VALUE!</v>
      </c>
      <c r="R7479" t="e">
        <f t="array" ref="R7479:R7481">MMULT(N7479:P7481,R7475:R7477)</f>
        <v>#VALUE!</v>
      </c>
      <c r="S7479" t="s">
        <v>35</v>
      </c>
    </row>
    <row r="7480" spans="12:19" x14ac:dyDescent="0.25">
      <c r="L7480" t="str">
        <f t="shared" si="392"/>
        <v/>
      </c>
      <c r="M7480" t="str">
        <f t="shared" si="393"/>
        <v/>
      </c>
      <c r="N7480" t="e">
        <v>#VALUE!</v>
      </c>
      <c r="O7480" t="e">
        <v>#VALUE!</v>
      </c>
      <c r="P7480" t="e">
        <v>#VALUE!</v>
      </c>
      <c r="R7480" t="e">
        <v>#VALUE!</v>
      </c>
      <c r="S7480" t="s">
        <v>35</v>
      </c>
    </row>
    <row r="7481" spans="12:19" x14ac:dyDescent="0.25">
      <c r="L7481" t="str">
        <f t="shared" si="392"/>
        <v/>
      </c>
      <c r="M7481" t="str">
        <f t="shared" si="393"/>
        <v/>
      </c>
      <c r="N7481" t="e">
        <v>#VALUE!</v>
      </c>
      <c r="O7481" t="e">
        <v>#VALUE!</v>
      </c>
      <c r="P7481" t="e">
        <v>#VALUE!</v>
      </c>
      <c r="R7481" t="e">
        <v>#VALUE!</v>
      </c>
      <c r="S7481" t="s">
        <v>35</v>
      </c>
    </row>
    <row r="7482" spans="12:19" x14ac:dyDescent="0.25">
      <c r="L7482" t="str">
        <f t="shared" si="392"/>
        <v/>
      </c>
      <c r="M7482" t="str">
        <f t="shared" si="393"/>
        <v/>
      </c>
    </row>
    <row r="7483" spans="12:19" x14ac:dyDescent="0.25">
      <c r="L7483" t="str">
        <f t="shared" si="392"/>
        <v/>
      </c>
      <c r="M7483" t="str">
        <f t="shared" si="393"/>
        <v/>
      </c>
    </row>
    <row r="7484" spans="12:19" x14ac:dyDescent="0.25">
      <c r="L7484" t="str">
        <f t="shared" si="392"/>
        <v/>
      </c>
      <c r="M7484" t="str">
        <f t="shared" si="393"/>
        <v/>
      </c>
      <c r="N7484" t="s">
        <v>32</v>
      </c>
      <c r="O7484" t="s">
        <v>33</v>
      </c>
      <c r="P7484" t="s">
        <v>34</v>
      </c>
    </row>
    <row r="7485" spans="12:19" x14ac:dyDescent="0.25">
      <c r="L7485" t="str">
        <f t="shared" si="392"/>
        <v/>
      </c>
      <c r="M7485" t="str">
        <f t="shared" si="393"/>
        <v/>
      </c>
      <c r="N7485" t="e">
        <f>COS(RADIANS(M7485))</f>
        <v>#VALUE!</v>
      </c>
      <c r="O7485" t="str">
        <f>IFERROR(-COS(RADIANS(DEGREES(ASIN(((SIN(RADIANS(M7485)))*$C$26)/(SQRT((((SIN(RADIANS(M7485)))*$C$26)^2)+(($C$22-$C$25-(((SIN(RADIANS(90-M7485)))*$C$26))-$C$23)^2))))))),"")</f>
        <v/>
      </c>
      <c r="P7485" t="e">
        <f>N7485</f>
        <v>#VALUE!</v>
      </c>
      <c r="R7485">
        <v>0</v>
      </c>
    </row>
    <row r="7486" spans="12:19" x14ac:dyDescent="0.25">
      <c r="L7486" t="str">
        <f t="shared" si="392"/>
        <v/>
      </c>
      <c r="M7486" t="str">
        <f t="shared" si="393"/>
        <v/>
      </c>
      <c r="N7486" t="e">
        <f>SIN(RADIANS(M7485))</f>
        <v>#VALUE!</v>
      </c>
      <c r="O7486" t="e">
        <f>SIN(RADIANS(DEGREES(ASIN(((SIN(RADIANS(M7485)))*$C$26)/(SQRT((((SIN(RADIANS(M7485)))*$C$26)^2)+(($C$22-$C$25-(((SIN(RADIANS(90-M7485)))*$C$26))-$C$23)^2)))))))</f>
        <v>#VALUE!</v>
      </c>
      <c r="P7486" t="e">
        <f>N7486</f>
        <v>#VALUE!</v>
      </c>
      <c r="R7486">
        <f>$C$6</f>
        <v>1333.5</v>
      </c>
    </row>
    <row r="7487" spans="12:19" x14ac:dyDescent="0.25">
      <c r="L7487" t="str">
        <f t="shared" si="392"/>
        <v/>
      </c>
      <c r="M7487" t="str">
        <f t="shared" si="393"/>
        <v/>
      </c>
      <c r="N7487">
        <v>0</v>
      </c>
      <c r="O7487" t="e">
        <f>$C$23*O7486</f>
        <v>#VALUE!</v>
      </c>
      <c r="P7487" t="e">
        <f>$C$22*P7486</f>
        <v>#VALUE!</v>
      </c>
      <c r="R7487">
        <f>$C$20*$C$6</f>
        <v>25325.832000000002</v>
      </c>
    </row>
    <row r="7488" spans="12:19" x14ac:dyDescent="0.25">
      <c r="L7488" t="str">
        <f t="shared" si="392"/>
        <v/>
      </c>
      <c r="M7488" t="str">
        <f t="shared" si="393"/>
        <v/>
      </c>
    </row>
    <row r="7489" spans="12:19" x14ac:dyDescent="0.25">
      <c r="L7489" t="str">
        <f t="shared" si="392"/>
        <v/>
      </c>
      <c r="M7489" t="str">
        <f t="shared" si="393"/>
        <v/>
      </c>
      <c r="N7489" t="e">
        <f t="array" ref="N7489:P7491">MINVERSE(N7485:P7487)</f>
        <v>#VALUE!</v>
      </c>
      <c r="O7489" t="e">
        <v>#VALUE!</v>
      </c>
      <c r="P7489" t="e">
        <v>#VALUE!</v>
      </c>
      <c r="R7489" t="e">
        <f t="array" ref="R7489:R7491">MMULT(N7489:P7491,R7485:R7487)</f>
        <v>#VALUE!</v>
      </c>
      <c r="S7489" t="s">
        <v>35</v>
      </c>
    </row>
    <row r="7490" spans="12:19" x14ac:dyDescent="0.25">
      <c r="L7490" t="str">
        <f t="shared" si="392"/>
        <v/>
      </c>
      <c r="M7490" t="str">
        <f t="shared" si="393"/>
        <v/>
      </c>
      <c r="N7490" t="e">
        <v>#VALUE!</v>
      </c>
      <c r="O7490" t="e">
        <v>#VALUE!</v>
      </c>
      <c r="P7490" t="e">
        <v>#VALUE!</v>
      </c>
      <c r="R7490" t="e">
        <v>#VALUE!</v>
      </c>
      <c r="S7490" t="s">
        <v>35</v>
      </c>
    </row>
    <row r="7491" spans="12:19" x14ac:dyDescent="0.25">
      <c r="L7491" t="str">
        <f t="shared" si="392"/>
        <v/>
      </c>
      <c r="M7491" t="str">
        <f t="shared" si="393"/>
        <v/>
      </c>
      <c r="N7491" t="e">
        <v>#VALUE!</v>
      </c>
      <c r="O7491" t="e">
        <v>#VALUE!</v>
      </c>
      <c r="P7491" t="e">
        <v>#VALUE!</v>
      </c>
      <c r="R7491" t="e">
        <v>#VALUE!</v>
      </c>
      <c r="S7491" t="s">
        <v>35</v>
      </c>
    </row>
    <row r="7492" spans="12:19" x14ac:dyDescent="0.25">
      <c r="L7492" t="str">
        <f t="shared" si="392"/>
        <v/>
      </c>
      <c r="M7492" t="str">
        <f t="shared" si="393"/>
        <v/>
      </c>
    </row>
    <row r="7493" spans="12:19" x14ac:dyDescent="0.25">
      <c r="L7493" t="str">
        <f t="shared" si="392"/>
        <v/>
      </c>
      <c r="M7493" t="str">
        <f t="shared" si="393"/>
        <v/>
      </c>
    </row>
    <row r="7494" spans="12:19" x14ac:dyDescent="0.25">
      <c r="L7494" t="str">
        <f t="shared" si="392"/>
        <v/>
      </c>
      <c r="M7494" t="str">
        <f t="shared" si="393"/>
        <v/>
      </c>
      <c r="N7494" t="s">
        <v>32</v>
      </c>
      <c r="O7494" t="s">
        <v>33</v>
      </c>
      <c r="P7494" t="s">
        <v>34</v>
      </c>
    </row>
    <row r="7495" spans="12:19" x14ac:dyDescent="0.25">
      <c r="L7495" t="str">
        <f t="shared" si="392"/>
        <v/>
      </c>
      <c r="M7495" t="str">
        <f t="shared" si="393"/>
        <v/>
      </c>
      <c r="N7495" t="e">
        <f>COS(RADIANS(M7495))</f>
        <v>#VALUE!</v>
      </c>
      <c r="O7495" t="str">
        <f>IFERROR(-COS(RADIANS(DEGREES(ASIN(((SIN(RADIANS(M7495)))*$C$26)/(SQRT((((SIN(RADIANS(M7495)))*$C$26)^2)+(($C$22-$C$25-(((SIN(RADIANS(90-M7495)))*$C$26))-$C$23)^2))))))),"")</f>
        <v/>
      </c>
      <c r="P7495" t="e">
        <f>N7495</f>
        <v>#VALUE!</v>
      </c>
      <c r="R7495">
        <v>0</v>
      </c>
    </row>
    <row r="7496" spans="12:19" x14ac:dyDescent="0.25">
      <c r="L7496" t="str">
        <f t="shared" si="392"/>
        <v/>
      </c>
      <c r="M7496" t="str">
        <f t="shared" si="393"/>
        <v/>
      </c>
      <c r="N7496" t="e">
        <f>SIN(RADIANS(M7495))</f>
        <v>#VALUE!</v>
      </c>
      <c r="O7496" t="e">
        <f>SIN(RADIANS(DEGREES(ASIN(((SIN(RADIANS(M7495)))*$C$26)/(SQRT((((SIN(RADIANS(M7495)))*$C$26)^2)+(($C$22-$C$25-(((SIN(RADIANS(90-M7495)))*$C$26))-$C$23)^2)))))))</f>
        <v>#VALUE!</v>
      </c>
      <c r="P7496" t="e">
        <f>N7496</f>
        <v>#VALUE!</v>
      </c>
      <c r="R7496">
        <f>$C$6</f>
        <v>1333.5</v>
      </c>
    </row>
    <row r="7497" spans="12:19" x14ac:dyDescent="0.25">
      <c r="L7497" t="str">
        <f t="shared" si="392"/>
        <v/>
      </c>
      <c r="M7497" t="str">
        <f t="shared" si="393"/>
        <v/>
      </c>
      <c r="N7497">
        <v>0</v>
      </c>
      <c r="O7497" t="e">
        <f>$C$23*O7496</f>
        <v>#VALUE!</v>
      </c>
      <c r="P7497" t="e">
        <f>$C$22*P7496</f>
        <v>#VALUE!</v>
      </c>
      <c r="R7497">
        <f>$C$20*$C$6</f>
        <v>25325.832000000002</v>
      </c>
    </row>
    <row r="7498" spans="12:19" x14ac:dyDescent="0.25">
      <c r="L7498" t="str">
        <f t="shared" si="392"/>
        <v/>
      </c>
      <c r="M7498" t="str">
        <f t="shared" si="393"/>
        <v/>
      </c>
    </row>
    <row r="7499" spans="12:19" x14ac:dyDescent="0.25">
      <c r="L7499" t="str">
        <f t="shared" si="392"/>
        <v/>
      </c>
      <c r="M7499" t="str">
        <f t="shared" si="393"/>
        <v/>
      </c>
      <c r="N7499" t="e">
        <f t="array" ref="N7499:P7501">MINVERSE(N7495:P7497)</f>
        <v>#VALUE!</v>
      </c>
      <c r="O7499" t="e">
        <v>#VALUE!</v>
      </c>
      <c r="P7499" t="e">
        <v>#VALUE!</v>
      </c>
      <c r="R7499" t="e">
        <f t="array" ref="R7499:R7501">MMULT(N7499:P7501,R7495:R7497)</f>
        <v>#VALUE!</v>
      </c>
      <c r="S7499" t="s">
        <v>35</v>
      </c>
    </row>
    <row r="7500" spans="12:19" x14ac:dyDescent="0.25">
      <c r="L7500" t="str">
        <f t="shared" ref="L7500:L7563" si="394">IF(M7500="","",L7490+1)</f>
        <v/>
      </c>
      <c r="M7500" t="str">
        <f t="shared" si="393"/>
        <v/>
      </c>
      <c r="N7500" t="e">
        <v>#VALUE!</v>
      </c>
      <c r="O7500" t="e">
        <v>#VALUE!</v>
      </c>
      <c r="P7500" t="e">
        <v>#VALUE!</v>
      </c>
      <c r="R7500" t="e">
        <v>#VALUE!</v>
      </c>
      <c r="S7500" t="s">
        <v>35</v>
      </c>
    </row>
    <row r="7501" spans="12:19" x14ac:dyDescent="0.25">
      <c r="L7501" t="str">
        <f t="shared" si="394"/>
        <v/>
      </c>
      <c r="M7501" t="str">
        <f t="shared" si="393"/>
        <v/>
      </c>
      <c r="N7501" t="e">
        <v>#VALUE!</v>
      </c>
      <c r="O7501" t="e">
        <v>#VALUE!</v>
      </c>
      <c r="P7501" t="e">
        <v>#VALUE!</v>
      </c>
      <c r="R7501" t="e">
        <v>#VALUE!</v>
      </c>
      <c r="S7501" t="s">
        <v>35</v>
      </c>
    </row>
    <row r="7502" spans="12:19" x14ac:dyDescent="0.25">
      <c r="L7502" t="str">
        <f t="shared" si="394"/>
        <v/>
      </c>
      <c r="M7502" t="str">
        <f t="shared" si="393"/>
        <v/>
      </c>
    </row>
    <row r="7503" spans="12:19" x14ac:dyDescent="0.25">
      <c r="L7503" t="str">
        <f t="shared" si="394"/>
        <v/>
      </c>
      <c r="M7503" t="str">
        <f t="shared" si="393"/>
        <v/>
      </c>
    </row>
    <row r="7504" spans="12:19" x14ac:dyDescent="0.25">
      <c r="L7504" t="str">
        <f t="shared" si="394"/>
        <v/>
      </c>
      <c r="M7504" t="str">
        <f t="shared" si="393"/>
        <v/>
      </c>
      <c r="N7504" t="s">
        <v>32</v>
      </c>
      <c r="O7504" t="s">
        <v>33</v>
      </c>
      <c r="P7504" t="s">
        <v>34</v>
      </c>
    </row>
    <row r="7505" spans="12:19" x14ac:dyDescent="0.25">
      <c r="L7505" t="str">
        <f t="shared" si="394"/>
        <v/>
      </c>
      <c r="M7505" t="str">
        <f t="shared" si="393"/>
        <v/>
      </c>
      <c r="N7505" t="e">
        <f>COS(RADIANS(M7505))</f>
        <v>#VALUE!</v>
      </c>
      <c r="O7505" t="str">
        <f>IFERROR(-COS(RADIANS(DEGREES(ASIN(((SIN(RADIANS(M7505)))*$C$26)/(SQRT((((SIN(RADIANS(M7505)))*$C$26)^2)+(($C$22-$C$25-(((SIN(RADIANS(90-M7505)))*$C$26))-$C$23)^2))))))),"")</f>
        <v/>
      </c>
      <c r="P7505" t="e">
        <f>N7505</f>
        <v>#VALUE!</v>
      </c>
      <c r="R7505">
        <v>0</v>
      </c>
    </row>
    <row r="7506" spans="12:19" x14ac:dyDescent="0.25">
      <c r="L7506" t="str">
        <f t="shared" si="394"/>
        <v/>
      </c>
      <c r="M7506" t="str">
        <f t="shared" si="393"/>
        <v/>
      </c>
      <c r="N7506" t="e">
        <f>SIN(RADIANS(M7505))</f>
        <v>#VALUE!</v>
      </c>
      <c r="O7506" t="e">
        <f>SIN(RADIANS(DEGREES(ASIN(((SIN(RADIANS(M7505)))*$C$26)/(SQRT((((SIN(RADIANS(M7505)))*$C$26)^2)+(($C$22-$C$25-(((SIN(RADIANS(90-M7505)))*$C$26))-$C$23)^2)))))))</f>
        <v>#VALUE!</v>
      </c>
      <c r="P7506" t="e">
        <f>N7506</f>
        <v>#VALUE!</v>
      </c>
      <c r="R7506">
        <f>$C$6</f>
        <v>1333.5</v>
      </c>
    </row>
    <row r="7507" spans="12:19" x14ac:dyDescent="0.25">
      <c r="L7507" t="str">
        <f t="shared" si="394"/>
        <v/>
      </c>
      <c r="M7507" t="str">
        <f t="shared" si="393"/>
        <v/>
      </c>
      <c r="N7507">
        <v>0</v>
      </c>
      <c r="O7507" t="e">
        <f>$C$23*O7506</f>
        <v>#VALUE!</v>
      </c>
      <c r="P7507" t="e">
        <f>$C$22*P7506</f>
        <v>#VALUE!</v>
      </c>
      <c r="R7507">
        <f>$C$20*$C$6</f>
        <v>25325.832000000002</v>
      </c>
    </row>
    <row r="7508" spans="12:19" x14ac:dyDescent="0.25">
      <c r="L7508" t="str">
        <f t="shared" si="394"/>
        <v/>
      </c>
      <c r="M7508" t="str">
        <f t="shared" si="393"/>
        <v/>
      </c>
    </row>
    <row r="7509" spans="12:19" x14ac:dyDescent="0.25">
      <c r="L7509" t="str">
        <f t="shared" si="394"/>
        <v/>
      </c>
      <c r="M7509" t="str">
        <f t="shared" si="393"/>
        <v/>
      </c>
      <c r="N7509" t="e">
        <f t="array" ref="N7509:P7511">MINVERSE(N7505:P7507)</f>
        <v>#VALUE!</v>
      </c>
      <c r="O7509" t="e">
        <v>#VALUE!</v>
      </c>
      <c r="P7509" t="e">
        <v>#VALUE!</v>
      </c>
      <c r="R7509" t="e">
        <f t="array" ref="R7509:R7511">MMULT(N7509:P7511,R7505:R7507)</f>
        <v>#VALUE!</v>
      </c>
      <c r="S7509" t="s">
        <v>35</v>
      </c>
    </row>
    <row r="7510" spans="12:19" x14ac:dyDescent="0.25">
      <c r="L7510" t="str">
        <f t="shared" si="394"/>
        <v/>
      </c>
      <c r="M7510" t="str">
        <f t="shared" si="393"/>
        <v/>
      </c>
      <c r="N7510" t="e">
        <v>#VALUE!</v>
      </c>
      <c r="O7510" t="e">
        <v>#VALUE!</v>
      </c>
      <c r="P7510" t="e">
        <v>#VALUE!</v>
      </c>
      <c r="R7510" t="e">
        <v>#VALUE!</v>
      </c>
      <c r="S7510" t="s">
        <v>35</v>
      </c>
    </row>
    <row r="7511" spans="12:19" x14ac:dyDescent="0.25">
      <c r="L7511" t="str">
        <f t="shared" si="394"/>
        <v/>
      </c>
      <c r="M7511" t="str">
        <f t="shared" si="393"/>
        <v/>
      </c>
      <c r="N7511" t="e">
        <v>#VALUE!</v>
      </c>
      <c r="O7511" t="e">
        <v>#VALUE!</v>
      </c>
      <c r="P7511" t="e">
        <v>#VALUE!</v>
      </c>
      <c r="R7511" t="e">
        <v>#VALUE!</v>
      </c>
      <c r="S7511" t="s">
        <v>35</v>
      </c>
    </row>
    <row r="7512" spans="12:19" x14ac:dyDescent="0.25">
      <c r="L7512" t="str">
        <f t="shared" si="394"/>
        <v/>
      </c>
      <c r="M7512" t="str">
        <f t="shared" si="393"/>
        <v/>
      </c>
    </row>
    <row r="7513" spans="12:19" x14ac:dyDescent="0.25">
      <c r="L7513" t="str">
        <f t="shared" si="394"/>
        <v/>
      </c>
      <c r="M7513" t="str">
        <f t="shared" si="393"/>
        <v/>
      </c>
    </row>
    <row r="7514" spans="12:19" x14ac:dyDescent="0.25">
      <c r="L7514" t="str">
        <f t="shared" si="394"/>
        <v/>
      </c>
      <c r="M7514" t="str">
        <f t="shared" si="393"/>
        <v/>
      </c>
      <c r="N7514" t="s">
        <v>32</v>
      </c>
      <c r="O7514" t="s">
        <v>33</v>
      </c>
      <c r="P7514" t="s">
        <v>34</v>
      </c>
    </row>
    <row r="7515" spans="12:19" x14ac:dyDescent="0.25">
      <c r="L7515" t="str">
        <f t="shared" si="394"/>
        <v/>
      </c>
      <c r="M7515" t="str">
        <f t="shared" si="393"/>
        <v/>
      </c>
      <c r="N7515" t="e">
        <f>COS(RADIANS(M7515))</f>
        <v>#VALUE!</v>
      </c>
      <c r="O7515" t="str">
        <f>IFERROR(-COS(RADIANS(DEGREES(ASIN(((SIN(RADIANS(M7515)))*$C$26)/(SQRT((((SIN(RADIANS(M7515)))*$C$26)^2)+(($C$22-$C$25-(((SIN(RADIANS(90-M7515)))*$C$26))-$C$23)^2))))))),"")</f>
        <v/>
      </c>
      <c r="P7515" t="e">
        <f>N7515</f>
        <v>#VALUE!</v>
      </c>
      <c r="R7515">
        <v>0</v>
      </c>
    </row>
    <row r="7516" spans="12:19" x14ac:dyDescent="0.25">
      <c r="L7516" t="str">
        <f t="shared" si="394"/>
        <v/>
      </c>
      <c r="M7516" t="str">
        <f t="shared" si="393"/>
        <v/>
      </c>
      <c r="N7516" t="e">
        <f>SIN(RADIANS(M7515))</f>
        <v>#VALUE!</v>
      </c>
      <c r="O7516" t="e">
        <f>SIN(RADIANS(DEGREES(ASIN(((SIN(RADIANS(M7515)))*$C$26)/(SQRT((((SIN(RADIANS(M7515)))*$C$26)^2)+(($C$22-$C$25-(((SIN(RADIANS(90-M7515)))*$C$26))-$C$23)^2)))))))</f>
        <v>#VALUE!</v>
      </c>
      <c r="P7516" t="e">
        <f>N7516</f>
        <v>#VALUE!</v>
      </c>
      <c r="R7516">
        <f>$C$6</f>
        <v>1333.5</v>
      </c>
    </row>
    <row r="7517" spans="12:19" x14ac:dyDescent="0.25">
      <c r="L7517" t="str">
        <f t="shared" si="394"/>
        <v/>
      </c>
      <c r="M7517" t="str">
        <f t="shared" si="393"/>
        <v/>
      </c>
      <c r="N7517">
        <v>0</v>
      </c>
      <c r="O7517" t="e">
        <f>$C$23*O7516</f>
        <v>#VALUE!</v>
      </c>
      <c r="P7517" t="e">
        <f>$C$22*P7516</f>
        <v>#VALUE!</v>
      </c>
      <c r="R7517">
        <f>$C$20*$C$6</f>
        <v>25325.832000000002</v>
      </c>
    </row>
    <row r="7518" spans="12:19" x14ac:dyDescent="0.25">
      <c r="L7518" t="str">
        <f t="shared" si="394"/>
        <v/>
      </c>
      <c r="M7518" t="str">
        <f t="shared" si="393"/>
        <v/>
      </c>
    </row>
    <row r="7519" spans="12:19" x14ac:dyDescent="0.25">
      <c r="L7519" t="str">
        <f t="shared" si="394"/>
        <v/>
      </c>
      <c r="M7519" t="str">
        <f t="shared" si="393"/>
        <v/>
      </c>
      <c r="N7519" t="e">
        <f t="array" ref="N7519:P7521">MINVERSE(N7515:P7517)</f>
        <v>#VALUE!</v>
      </c>
      <c r="O7519" t="e">
        <v>#VALUE!</v>
      </c>
      <c r="P7519" t="e">
        <v>#VALUE!</v>
      </c>
      <c r="R7519" t="e">
        <f t="array" ref="R7519:R7521">MMULT(N7519:P7521,R7515:R7517)</f>
        <v>#VALUE!</v>
      </c>
      <c r="S7519" t="s">
        <v>35</v>
      </c>
    </row>
    <row r="7520" spans="12:19" x14ac:dyDescent="0.25">
      <c r="L7520" t="str">
        <f t="shared" si="394"/>
        <v/>
      </c>
      <c r="M7520" t="str">
        <f t="shared" si="393"/>
        <v/>
      </c>
      <c r="N7520" t="e">
        <v>#VALUE!</v>
      </c>
      <c r="O7520" t="e">
        <v>#VALUE!</v>
      </c>
      <c r="P7520" t="e">
        <v>#VALUE!</v>
      </c>
      <c r="R7520" t="e">
        <v>#VALUE!</v>
      </c>
      <c r="S7520" t="s">
        <v>35</v>
      </c>
    </row>
    <row r="7521" spans="12:19" x14ac:dyDescent="0.25">
      <c r="L7521" t="str">
        <f t="shared" si="394"/>
        <v/>
      </c>
      <c r="M7521" t="str">
        <f t="shared" si="393"/>
        <v/>
      </c>
      <c r="N7521" t="e">
        <v>#VALUE!</v>
      </c>
      <c r="O7521" t="e">
        <v>#VALUE!</v>
      </c>
      <c r="P7521" t="e">
        <v>#VALUE!</v>
      </c>
      <c r="R7521" t="e">
        <v>#VALUE!</v>
      </c>
      <c r="S7521" t="s">
        <v>35</v>
      </c>
    </row>
    <row r="7522" spans="12:19" x14ac:dyDescent="0.25">
      <c r="L7522" t="str">
        <f t="shared" si="394"/>
        <v/>
      </c>
      <c r="M7522" t="str">
        <f t="shared" si="393"/>
        <v/>
      </c>
    </row>
    <row r="7523" spans="12:19" x14ac:dyDescent="0.25">
      <c r="L7523" t="str">
        <f t="shared" si="394"/>
        <v/>
      </c>
      <c r="M7523" t="str">
        <f t="shared" ref="M7523:M7586" si="395">IF(M7513="","",IF(((M7513+$O$61)&gt;=$O$49+($O$61/2)),"",(M7513+$O$61)))</f>
        <v/>
      </c>
    </row>
    <row r="7524" spans="12:19" x14ac:dyDescent="0.25">
      <c r="L7524" t="str">
        <f t="shared" si="394"/>
        <v/>
      </c>
      <c r="M7524" t="str">
        <f t="shared" si="395"/>
        <v/>
      </c>
      <c r="N7524" t="s">
        <v>32</v>
      </c>
      <c r="O7524" t="s">
        <v>33</v>
      </c>
      <c r="P7524" t="s">
        <v>34</v>
      </c>
    </row>
    <row r="7525" spans="12:19" x14ac:dyDescent="0.25">
      <c r="L7525" t="str">
        <f t="shared" si="394"/>
        <v/>
      </c>
      <c r="M7525" t="str">
        <f t="shared" si="395"/>
        <v/>
      </c>
      <c r="N7525" t="e">
        <f>COS(RADIANS(M7525))</f>
        <v>#VALUE!</v>
      </c>
      <c r="O7525" t="str">
        <f>IFERROR(-COS(RADIANS(DEGREES(ASIN(((SIN(RADIANS(M7525)))*$C$26)/(SQRT((((SIN(RADIANS(M7525)))*$C$26)^2)+(($C$22-$C$25-(((SIN(RADIANS(90-M7525)))*$C$26))-$C$23)^2))))))),"")</f>
        <v/>
      </c>
      <c r="P7525" t="e">
        <f>N7525</f>
        <v>#VALUE!</v>
      </c>
      <c r="R7525">
        <v>0</v>
      </c>
    </row>
    <row r="7526" spans="12:19" x14ac:dyDescent="0.25">
      <c r="L7526" t="str">
        <f t="shared" si="394"/>
        <v/>
      </c>
      <c r="M7526" t="str">
        <f t="shared" si="395"/>
        <v/>
      </c>
      <c r="N7526" t="e">
        <f>SIN(RADIANS(M7525))</f>
        <v>#VALUE!</v>
      </c>
      <c r="O7526" t="e">
        <f>SIN(RADIANS(DEGREES(ASIN(((SIN(RADIANS(M7525)))*$C$26)/(SQRT((((SIN(RADIANS(M7525)))*$C$26)^2)+(($C$22-$C$25-(((SIN(RADIANS(90-M7525)))*$C$26))-$C$23)^2)))))))</f>
        <v>#VALUE!</v>
      </c>
      <c r="P7526" t="e">
        <f>N7526</f>
        <v>#VALUE!</v>
      </c>
      <c r="R7526">
        <f>$C$6</f>
        <v>1333.5</v>
      </c>
    </row>
    <row r="7527" spans="12:19" x14ac:dyDescent="0.25">
      <c r="L7527" t="str">
        <f t="shared" si="394"/>
        <v/>
      </c>
      <c r="M7527" t="str">
        <f t="shared" si="395"/>
        <v/>
      </c>
      <c r="N7527">
        <v>0</v>
      </c>
      <c r="O7527" t="e">
        <f>$C$23*O7526</f>
        <v>#VALUE!</v>
      </c>
      <c r="P7527" t="e">
        <f>$C$22*P7526</f>
        <v>#VALUE!</v>
      </c>
      <c r="R7527">
        <f>$C$20*$C$6</f>
        <v>25325.832000000002</v>
      </c>
    </row>
    <row r="7528" spans="12:19" x14ac:dyDescent="0.25">
      <c r="L7528" t="str">
        <f t="shared" si="394"/>
        <v/>
      </c>
      <c r="M7528" t="str">
        <f t="shared" si="395"/>
        <v/>
      </c>
    </row>
    <row r="7529" spans="12:19" x14ac:dyDescent="0.25">
      <c r="L7529" t="str">
        <f t="shared" si="394"/>
        <v/>
      </c>
      <c r="M7529" t="str">
        <f t="shared" si="395"/>
        <v/>
      </c>
      <c r="N7529" t="e">
        <f t="array" ref="N7529:P7531">MINVERSE(N7525:P7527)</f>
        <v>#VALUE!</v>
      </c>
      <c r="O7529" t="e">
        <v>#VALUE!</v>
      </c>
      <c r="P7529" t="e">
        <v>#VALUE!</v>
      </c>
      <c r="R7529" t="e">
        <f t="array" ref="R7529:R7531">MMULT(N7529:P7531,R7525:R7527)</f>
        <v>#VALUE!</v>
      </c>
      <c r="S7529" t="s">
        <v>35</v>
      </c>
    </row>
    <row r="7530" spans="12:19" x14ac:dyDescent="0.25">
      <c r="L7530" t="str">
        <f t="shared" si="394"/>
        <v/>
      </c>
      <c r="M7530" t="str">
        <f t="shared" si="395"/>
        <v/>
      </c>
      <c r="N7530" t="e">
        <v>#VALUE!</v>
      </c>
      <c r="O7530" t="e">
        <v>#VALUE!</v>
      </c>
      <c r="P7530" t="e">
        <v>#VALUE!</v>
      </c>
      <c r="R7530" t="e">
        <v>#VALUE!</v>
      </c>
      <c r="S7530" t="s">
        <v>35</v>
      </c>
    </row>
    <row r="7531" spans="12:19" x14ac:dyDescent="0.25">
      <c r="L7531" t="str">
        <f t="shared" si="394"/>
        <v/>
      </c>
      <c r="M7531" t="str">
        <f t="shared" si="395"/>
        <v/>
      </c>
      <c r="N7531" t="e">
        <v>#VALUE!</v>
      </c>
      <c r="O7531" t="e">
        <v>#VALUE!</v>
      </c>
      <c r="P7531" t="e">
        <v>#VALUE!</v>
      </c>
      <c r="R7531" t="e">
        <v>#VALUE!</v>
      </c>
      <c r="S7531" t="s">
        <v>35</v>
      </c>
    </row>
    <row r="7532" spans="12:19" x14ac:dyDescent="0.25">
      <c r="L7532" t="str">
        <f t="shared" si="394"/>
        <v/>
      </c>
      <c r="M7532" t="str">
        <f t="shared" si="395"/>
        <v/>
      </c>
    </row>
    <row r="7533" spans="12:19" x14ac:dyDescent="0.25">
      <c r="L7533" t="str">
        <f t="shared" si="394"/>
        <v/>
      </c>
      <c r="M7533" t="str">
        <f t="shared" si="395"/>
        <v/>
      </c>
    </row>
    <row r="7534" spans="12:19" x14ac:dyDescent="0.25">
      <c r="L7534" t="str">
        <f t="shared" si="394"/>
        <v/>
      </c>
      <c r="M7534" t="str">
        <f t="shared" si="395"/>
        <v/>
      </c>
      <c r="N7534" t="s">
        <v>32</v>
      </c>
      <c r="O7534" t="s">
        <v>33</v>
      </c>
      <c r="P7534" t="s">
        <v>34</v>
      </c>
    </row>
    <row r="7535" spans="12:19" x14ac:dyDescent="0.25">
      <c r="L7535" t="str">
        <f t="shared" si="394"/>
        <v/>
      </c>
      <c r="M7535" t="str">
        <f t="shared" si="395"/>
        <v/>
      </c>
      <c r="N7535" t="e">
        <f>COS(RADIANS(M7535))</f>
        <v>#VALUE!</v>
      </c>
      <c r="O7535" t="str">
        <f>IFERROR(-COS(RADIANS(DEGREES(ASIN(((SIN(RADIANS(M7535)))*$C$26)/(SQRT((((SIN(RADIANS(M7535)))*$C$26)^2)+(($C$22-$C$25-(((SIN(RADIANS(90-M7535)))*$C$26))-$C$23)^2))))))),"")</f>
        <v/>
      </c>
      <c r="P7535" t="e">
        <f>N7535</f>
        <v>#VALUE!</v>
      </c>
      <c r="R7535">
        <v>0</v>
      </c>
    </row>
    <row r="7536" spans="12:19" x14ac:dyDescent="0.25">
      <c r="L7536" t="str">
        <f t="shared" si="394"/>
        <v/>
      </c>
      <c r="M7536" t="str">
        <f t="shared" si="395"/>
        <v/>
      </c>
      <c r="N7536" t="e">
        <f>SIN(RADIANS(M7535))</f>
        <v>#VALUE!</v>
      </c>
      <c r="O7536" t="e">
        <f>SIN(RADIANS(DEGREES(ASIN(((SIN(RADIANS(M7535)))*$C$26)/(SQRT((((SIN(RADIANS(M7535)))*$C$26)^2)+(($C$22-$C$25-(((SIN(RADIANS(90-M7535)))*$C$26))-$C$23)^2)))))))</f>
        <v>#VALUE!</v>
      </c>
      <c r="P7536" t="e">
        <f>N7536</f>
        <v>#VALUE!</v>
      </c>
      <c r="R7536">
        <f>$C$6</f>
        <v>1333.5</v>
      </c>
    </row>
    <row r="7537" spans="12:19" x14ac:dyDescent="0.25">
      <c r="L7537" t="str">
        <f t="shared" si="394"/>
        <v/>
      </c>
      <c r="M7537" t="str">
        <f t="shared" si="395"/>
        <v/>
      </c>
      <c r="N7537">
        <v>0</v>
      </c>
      <c r="O7537" t="e">
        <f>$C$23*O7536</f>
        <v>#VALUE!</v>
      </c>
      <c r="P7537" t="e">
        <f>$C$22*P7536</f>
        <v>#VALUE!</v>
      </c>
      <c r="R7537">
        <f>$C$20*$C$6</f>
        <v>25325.832000000002</v>
      </c>
    </row>
    <row r="7538" spans="12:19" x14ac:dyDescent="0.25">
      <c r="L7538" t="str">
        <f t="shared" si="394"/>
        <v/>
      </c>
      <c r="M7538" t="str">
        <f t="shared" si="395"/>
        <v/>
      </c>
    </row>
    <row r="7539" spans="12:19" x14ac:dyDescent="0.25">
      <c r="L7539" t="str">
        <f t="shared" si="394"/>
        <v/>
      </c>
      <c r="M7539" t="str">
        <f t="shared" si="395"/>
        <v/>
      </c>
      <c r="N7539" t="e">
        <f t="array" ref="N7539:P7541">MINVERSE(N7535:P7537)</f>
        <v>#VALUE!</v>
      </c>
      <c r="O7539" t="e">
        <v>#VALUE!</v>
      </c>
      <c r="P7539" t="e">
        <v>#VALUE!</v>
      </c>
      <c r="R7539" t="e">
        <f t="array" ref="R7539:R7541">MMULT(N7539:P7541,R7535:R7537)</f>
        <v>#VALUE!</v>
      </c>
      <c r="S7539" t="s">
        <v>35</v>
      </c>
    </row>
    <row r="7540" spans="12:19" x14ac:dyDescent="0.25">
      <c r="L7540" t="str">
        <f t="shared" si="394"/>
        <v/>
      </c>
      <c r="M7540" t="str">
        <f t="shared" si="395"/>
        <v/>
      </c>
      <c r="N7540" t="e">
        <v>#VALUE!</v>
      </c>
      <c r="O7540" t="e">
        <v>#VALUE!</v>
      </c>
      <c r="P7540" t="e">
        <v>#VALUE!</v>
      </c>
      <c r="R7540" t="e">
        <v>#VALUE!</v>
      </c>
      <c r="S7540" t="s">
        <v>35</v>
      </c>
    </row>
    <row r="7541" spans="12:19" x14ac:dyDescent="0.25">
      <c r="L7541" t="str">
        <f t="shared" si="394"/>
        <v/>
      </c>
      <c r="M7541" t="str">
        <f t="shared" si="395"/>
        <v/>
      </c>
      <c r="N7541" t="e">
        <v>#VALUE!</v>
      </c>
      <c r="O7541" t="e">
        <v>#VALUE!</v>
      </c>
      <c r="P7541" t="e">
        <v>#VALUE!</v>
      </c>
      <c r="R7541" t="e">
        <v>#VALUE!</v>
      </c>
      <c r="S7541" t="s">
        <v>35</v>
      </c>
    </row>
    <row r="7542" spans="12:19" x14ac:dyDescent="0.25">
      <c r="L7542" t="str">
        <f t="shared" si="394"/>
        <v/>
      </c>
      <c r="M7542" t="str">
        <f t="shared" si="395"/>
        <v/>
      </c>
    </row>
    <row r="7543" spans="12:19" x14ac:dyDescent="0.25">
      <c r="L7543" t="str">
        <f t="shared" si="394"/>
        <v/>
      </c>
      <c r="M7543" t="str">
        <f t="shared" si="395"/>
        <v/>
      </c>
    </row>
    <row r="7544" spans="12:19" x14ac:dyDescent="0.25">
      <c r="L7544" t="str">
        <f t="shared" si="394"/>
        <v/>
      </c>
      <c r="M7544" t="str">
        <f t="shared" si="395"/>
        <v/>
      </c>
      <c r="N7544" t="s">
        <v>32</v>
      </c>
      <c r="O7544" t="s">
        <v>33</v>
      </c>
      <c r="P7544" t="s">
        <v>34</v>
      </c>
    </row>
    <row r="7545" spans="12:19" x14ac:dyDescent="0.25">
      <c r="L7545" t="str">
        <f t="shared" si="394"/>
        <v/>
      </c>
      <c r="M7545" t="str">
        <f t="shared" si="395"/>
        <v/>
      </c>
      <c r="N7545" t="e">
        <f>COS(RADIANS(M7545))</f>
        <v>#VALUE!</v>
      </c>
      <c r="O7545" t="str">
        <f>IFERROR(-COS(RADIANS(DEGREES(ASIN(((SIN(RADIANS(M7545)))*$C$26)/(SQRT((((SIN(RADIANS(M7545)))*$C$26)^2)+(($C$22-$C$25-(((SIN(RADIANS(90-M7545)))*$C$26))-$C$23)^2))))))),"")</f>
        <v/>
      </c>
      <c r="P7545" t="e">
        <f>N7545</f>
        <v>#VALUE!</v>
      </c>
      <c r="R7545">
        <v>0</v>
      </c>
    </row>
    <row r="7546" spans="12:19" x14ac:dyDescent="0.25">
      <c r="L7546" t="str">
        <f t="shared" si="394"/>
        <v/>
      </c>
      <c r="M7546" t="str">
        <f t="shared" si="395"/>
        <v/>
      </c>
      <c r="N7546" t="e">
        <f>SIN(RADIANS(M7545))</f>
        <v>#VALUE!</v>
      </c>
      <c r="O7546" t="e">
        <f>SIN(RADIANS(DEGREES(ASIN(((SIN(RADIANS(M7545)))*$C$26)/(SQRT((((SIN(RADIANS(M7545)))*$C$26)^2)+(($C$22-$C$25-(((SIN(RADIANS(90-M7545)))*$C$26))-$C$23)^2)))))))</f>
        <v>#VALUE!</v>
      </c>
      <c r="P7546" t="e">
        <f>N7546</f>
        <v>#VALUE!</v>
      </c>
      <c r="R7546">
        <f>$C$6</f>
        <v>1333.5</v>
      </c>
    </row>
    <row r="7547" spans="12:19" x14ac:dyDescent="0.25">
      <c r="L7547" t="str">
        <f t="shared" si="394"/>
        <v/>
      </c>
      <c r="M7547" t="str">
        <f t="shared" si="395"/>
        <v/>
      </c>
      <c r="N7547">
        <v>0</v>
      </c>
      <c r="O7547" t="e">
        <f>$C$23*O7546</f>
        <v>#VALUE!</v>
      </c>
      <c r="P7547" t="e">
        <f>$C$22*P7546</f>
        <v>#VALUE!</v>
      </c>
      <c r="R7547">
        <f>$C$20*$C$6</f>
        <v>25325.832000000002</v>
      </c>
    </row>
    <row r="7548" spans="12:19" x14ac:dyDescent="0.25">
      <c r="L7548" t="str">
        <f t="shared" si="394"/>
        <v/>
      </c>
      <c r="M7548" t="str">
        <f t="shared" si="395"/>
        <v/>
      </c>
    </row>
    <row r="7549" spans="12:19" x14ac:dyDescent="0.25">
      <c r="L7549" t="str">
        <f t="shared" si="394"/>
        <v/>
      </c>
      <c r="M7549" t="str">
        <f t="shared" si="395"/>
        <v/>
      </c>
      <c r="N7549" t="e">
        <f t="array" ref="N7549:P7551">MINVERSE(N7545:P7547)</f>
        <v>#VALUE!</v>
      </c>
      <c r="O7549" t="e">
        <v>#VALUE!</v>
      </c>
      <c r="P7549" t="e">
        <v>#VALUE!</v>
      </c>
      <c r="R7549" t="e">
        <f t="array" ref="R7549:R7551">MMULT(N7549:P7551,R7545:R7547)</f>
        <v>#VALUE!</v>
      </c>
      <c r="S7549" t="s">
        <v>35</v>
      </c>
    </row>
    <row r="7550" spans="12:19" x14ac:dyDescent="0.25">
      <c r="L7550" t="str">
        <f t="shared" si="394"/>
        <v/>
      </c>
      <c r="M7550" t="str">
        <f t="shared" si="395"/>
        <v/>
      </c>
      <c r="N7550" t="e">
        <v>#VALUE!</v>
      </c>
      <c r="O7550" t="e">
        <v>#VALUE!</v>
      </c>
      <c r="P7550" t="e">
        <v>#VALUE!</v>
      </c>
      <c r="R7550" t="e">
        <v>#VALUE!</v>
      </c>
      <c r="S7550" t="s">
        <v>35</v>
      </c>
    </row>
    <row r="7551" spans="12:19" x14ac:dyDescent="0.25">
      <c r="L7551" t="str">
        <f t="shared" si="394"/>
        <v/>
      </c>
      <c r="M7551" t="str">
        <f t="shared" si="395"/>
        <v/>
      </c>
      <c r="N7551" t="e">
        <v>#VALUE!</v>
      </c>
      <c r="O7551" t="e">
        <v>#VALUE!</v>
      </c>
      <c r="P7551" t="e">
        <v>#VALUE!</v>
      </c>
      <c r="R7551" t="e">
        <v>#VALUE!</v>
      </c>
      <c r="S7551" t="s">
        <v>35</v>
      </c>
    </row>
    <row r="7552" spans="12:19" x14ac:dyDescent="0.25">
      <c r="L7552" t="str">
        <f t="shared" si="394"/>
        <v/>
      </c>
      <c r="M7552" t="str">
        <f t="shared" si="395"/>
        <v/>
      </c>
    </row>
    <row r="7553" spans="12:19" x14ac:dyDescent="0.25">
      <c r="L7553" t="str">
        <f t="shared" si="394"/>
        <v/>
      </c>
      <c r="M7553" t="str">
        <f t="shared" si="395"/>
        <v/>
      </c>
    </row>
    <row r="7554" spans="12:19" x14ac:dyDescent="0.25">
      <c r="L7554" t="str">
        <f t="shared" si="394"/>
        <v/>
      </c>
      <c r="M7554" t="str">
        <f t="shared" si="395"/>
        <v/>
      </c>
      <c r="N7554" t="s">
        <v>32</v>
      </c>
      <c r="O7554" t="s">
        <v>33</v>
      </c>
      <c r="P7554" t="s">
        <v>34</v>
      </c>
    </row>
    <row r="7555" spans="12:19" x14ac:dyDescent="0.25">
      <c r="L7555" t="str">
        <f t="shared" si="394"/>
        <v/>
      </c>
      <c r="M7555" t="str">
        <f t="shared" si="395"/>
        <v/>
      </c>
      <c r="N7555" t="e">
        <f>COS(RADIANS(M7555))</f>
        <v>#VALUE!</v>
      </c>
      <c r="O7555" t="str">
        <f>IFERROR(-COS(RADIANS(DEGREES(ASIN(((SIN(RADIANS(M7555)))*$C$26)/(SQRT((((SIN(RADIANS(M7555)))*$C$26)^2)+(($C$22-$C$25-(((SIN(RADIANS(90-M7555)))*$C$26))-$C$23)^2))))))),"")</f>
        <v/>
      </c>
      <c r="P7555" t="e">
        <f>N7555</f>
        <v>#VALUE!</v>
      </c>
      <c r="R7555">
        <v>0</v>
      </c>
    </row>
    <row r="7556" spans="12:19" x14ac:dyDescent="0.25">
      <c r="L7556" t="str">
        <f t="shared" si="394"/>
        <v/>
      </c>
      <c r="M7556" t="str">
        <f t="shared" si="395"/>
        <v/>
      </c>
      <c r="N7556" t="e">
        <f>SIN(RADIANS(M7555))</f>
        <v>#VALUE!</v>
      </c>
      <c r="O7556" t="e">
        <f>SIN(RADIANS(DEGREES(ASIN(((SIN(RADIANS(M7555)))*$C$26)/(SQRT((((SIN(RADIANS(M7555)))*$C$26)^2)+(($C$22-$C$25-(((SIN(RADIANS(90-M7555)))*$C$26))-$C$23)^2)))))))</f>
        <v>#VALUE!</v>
      </c>
      <c r="P7556" t="e">
        <f>N7556</f>
        <v>#VALUE!</v>
      </c>
      <c r="R7556">
        <f>$C$6</f>
        <v>1333.5</v>
      </c>
    </row>
    <row r="7557" spans="12:19" x14ac:dyDescent="0.25">
      <c r="L7557" t="str">
        <f t="shared" si="394"/>
        <v/>
      </c>
      <c r="M7557" t="str">
        <f t="shared" si="395"/>
        <v/>
      </c>
      <c r="N7557">
        <v>0</v>
      </c>
      <c r="O7557" t="e">
        <f>$C$23*O7556</f>
        <v>#VALUE!</v>
      </c>
      <c r="P7557" t="e">
        <f>$C$22*P7556</f>
        <v>#VALUE!</v>
      </c>
      <c r="R7557">
        <f>$C$20*$C$6</f>
        <v>25325.832000000002</v>
      </c>
    </row>
    <row r="7558" spans="12:19" x14ac:dyDescent="0.25">
      <c r="L7558" t="str">
        <f t="shared" si="394"/>
        <v/>
      </c>
      <c r="M7558" t="str">
        <f t="shared" si="395"/>
        <v/>
      </c>
    </row>
    <row r="7559" spans="12:19" x14ac:dyDescent="0.25">
      <c r="L7559" t="str">
        <f t="shared" si="394"/>
        <v/>
      </c>
      <c r="M7559" t="str">
        <f t="shared" si="395"/>
        <v/>
      </c>
      <c r="N7559" t="e">
        <f t="array" ref="N7559:P7561">MINVERSE(N7555:P7557)</f>
        <v>#VALUE!</v>
      </c>
      <c r="O7559" t="e">
        <v>#VALUE!</v>
      </c>
      <c r="P7559" t="e">
        <v>#VALUE!</v>
      </c>
      <c r="R7559" t="e">
        <f t="array" ref="R7559:R7561">MMULT(N7559:P7561,R7555:R7557)</f>
        <v>#VALUE!</v>
      </c>
      <c r="S7559" t="s">
        <v>35</v>
      </c>
    </row>
    <row r="7560" spans="12:19" x14ac:dyDescent="0.25">
      <c r="L7560" t="str">
        <f t="shared" si="394"/>
        <v/>
      </c>
      <c r="M7560" t="str">
        <f t="shared" si="395"/>
        <v/>
      </c>
      <c r="N7560" t="e">
        <v>#VALUE!</v>
      </c>
      <c r="O7560" t="e">
        <v>#VALUE!</v>
      </c>
      <c r="P7560" t="e">
        <v>#VALUE!</v>
      </c>
      <c r="R7560" t="e">
        <v>#VALUE!</v>
      </c>
      <c r="S7560" t="s">
        <v>35</v>
      </c>
    </row>
    <row r="7561" spans="12:19" x14ac:dyDescent="0.25">
      <c r="L7561" t="str">
        <f t="shared" si="394"/>
        <v/>
      </c>
      <c r="M7561" t="str">
        <f t="shared" si="395"/>
        <v/>
      </c>
      <c r="N7561" t="e">
        <v>#VALUE!</v>
      </c>
      <c r="O7561" t="e">
        <v>#VALUE!</v>
      </c>
      <c r="P7561" t="e">
        <v>#VALUE!</v>
      </c>
      <c r="R7561" t="e">
        <v>#VALUE!</v>
      </c>
      <c r="S7561" t="s">
        <v>35</v>
      </c>
    </row>
    <row r="7562" spans="12:19" x14ac:dyDescent="0.25">
      <c r="L7562" t="str">
        <f t="shared" si="394"/>
        <v/>
      </c>
      <c r="M7562" t="str">
        <f t="shared" si="395"/>
        <v/>
      </c>
    </row>
    <row r="7563" spans="12:19" x14ac:dyDescent="0.25">
      <c r="L7563" t="str">
        <f t="shared" si="394"/>
        <v/>
      </c>
      <c r="M7563" t="str">
        <f t="shared" si="395"/>
        <v/>
      </c>
    </row>
    <row r="7564" spans="12:19" x14ac:dyDescent="0.25">
      <c r="L7564" t="str">
        <f t="shared" ref="L7564:L7627" si="396">IF(M7564="","",L7554+1)</f>
        <v/>
      </c>
      <c r="M7564" t="str">
        <f t="shared" si="395"/>
        <v/>
      </c>
      <c r="N7564" t="s">
        <v>32</v>
      </c>
      <c r="O7564" t="s">
        <v>33</v>
      </c>
      <c r="P7564" t="s">
        <v>34</v>
      </c>
    </row>
    <row r="7565" spans="12:19" x14ac:dyDescent="0.25">
      <c r="L7565" t="str">
        <f t="shared" si="396"/>
        <v/>
      </c>
      <c r="M7565" t="str">
        <f t="shared" si="395"/>
        <v/>
      </c>
      <c r="N7565" t="e">
        <f>COS(RADIANS(M7565))</f>
        <v>#VALUE!</v>
      </c>
      <c r="O7565" t="str">
        <f>IFERROR(-COS(RADIANS(DEGREES(ASIN(((SIN(RADIANS(M7565)))*$C$26)/(SQRT((((SIN(RADIANS(M7565)))*$C$26)^2)+(($C$22-$C$25-(((SIN(RADIANS(90-M7565)))*$C$26))-$C$23)^2))))))),"")</f>
        <v/>
      </c>
      <c r="P7565" t="e">
        <f>N7565</f>
        <v>#VALUE!</v>
      </c>
      <c r="R7565">
        <v>0</v>
      </c>
    </row>
    <row r="7566" spans="12:19" x14ac:dyDescent="0.25">
      <c r="L7566" t="str">
        <f t="shared" si="396"/>
        <v/>
      </c>
      <c r="M7566" t="str">
        <f t="shared" si="395"/>
        <v/>
      </c>
      <c r="N7566" t="e">
        <f>SIN(RADIANS(M7565))</f>
        <v>#VALUE!</v>
      </c>
      <c r="O7566" t="e">
        <f>SIN(RADIANS(DEGREES(ASIN(((SIN(RADIANS(M7565)))*$C$26)/(SQRT((((SIN(RADIANS(M7565)))*$C$26)^2)+(($C$22-$C$25-(((SIN(RADIANS(90-M7565)))*$C$26))-$C$23)^2)))))))</f>
        <v>#VALUE!</v>
      </c>
      <c r="P7566" t="e">
        <f>N7566</f>
        <v>#VALUE!</v>
      </c>
      <c r="R7566">
        <f>$C$6</f>
        <v>1333.5</v>
      </c>
    </row>
    <row r="7567" spans="12:19" x14ac:dyDescent="0.25">
      <c r="L7567" t="str">
        <f t="shared" si="396"/>
        <v/>
      </c>
      <c r="M7567" t="str">
        <f t="shared" si="395"/>
        <v/>
      </c>
      <c r="N7567">
        <v>0</v>
      </c>
      <c r="O7567" t="e">
        <f>$C$23*O7566</f>
        <v>#VALUE!</v>
      </c>
      <c r="P7567" t="e">
        <f>$C$22*P7566</f>
        <v>#VALUE!</v>
      </c>
      <c r="R7567">
        <f>$C$20*$C$6</f>
        <v>25325.832000000002</v>
      </c>
    </row>
    <row r="7568" spans="12:19" x14ac:dyDescent="0.25">
      <c r="L7568" t="str">
        <f t="shared" si="396"/>
        <v/>
      </c>
      <c r="M7568" t="str">
        <f t="shared" si="395"/>
        <v/>
      </c>
    </row>
    <row r="7569" spans="12:19" x14ac:dyDescent="0.25">
      <c r="L7569" t="str">
        <f t="shared" si="396"/>
        <v/>
      </c>
      <c r="M7569" t="str">
        <f t="shared" si="395"/>
        <v/>
      </c>
      <c r="N7569" t="e">
        <f t="array" ref="N7569:P7571">MINVERSE(N7565:P7567)</f>
        <v>#VALUE!</v>
      </c>
      <c r="O7569" t="e">
        <v>#VALUE!</v>
      </c>
      <c r="P7569" t="e">
        <v>#VALUE!</v>
      </c>
      <c r="R7569" t="e">
        <f t="array" ref="R7569:R7571">MMULT(N7569:P7571,R7565:R7567)</f>
        <v>#VALUE!</v>
      </c>
      <c r="S7569" t="s">
        <v>35</v>
      </c>
    </row>
    <row r="7570" spans="12:19" x14ac:dyDescent="0.25">
      <c r="L7570" t="str">
        <f t="shared" si="396"/>
        <v/>
      </c>
      <c r="M7570" t="str">
        <f t="shared" si="395"/>
        <v/>
      </c>
      <c r="N7570" t="e">
        <v>#VALUE!</v>
      </c>
      <c r="O7570" t="e">
        <v>#VALUE!</v>
      </c>
      <c r="P7570" t="e">
        <v>#VALUE!</v>
      </c>
      <c r="R7570" t="e">
        <v>#VALUE!</v>
      </c>
      <c r="S7570" t="s">
        <v>35</v>
      </c>
    </row>
    <row r="7571" spans="12:19" x14ac:dyDescent="0.25">
      <c r="L7571" t="str">
        <f t="shared" si="396"/>
        <v/>
      </c>
      <c r="M7571" t="str">
        <f t="shared" si="395"/>
        <v/>
      </c>
      <c r="N7571" t="e">
        <v>#VALUE!</v>
      </c>
      <c r="O7571" t="e">
        <v>#VALUE!</v>
      </c>
      <c r="P7571" t="e">
        <v>#VALUE!</v>
      </c>
      <c r="R7571" t="e">
        <v>#VALUE!</v>
      </c>
      <c r="S7571" t="s">
        <v>35</v>
      </c>
    </row>
    <row r="7572" spans="12:19" x14ac:dyDescent="0.25">
      <c r="L7572" t="str">
        <f t="shared" si="396"/>
        <v/>
      </c>
      <c r="M7572" t="str">
        <f t="shared" si="395"/>
        <v/>
      </c>
    </row>
    <row r="7573" spans="12:19" x14ac:dyDescent="0.25">
      <c r="L7573" t="str">
        <f t="shared" si="396"/>
        <v/>
      </c>
      <c r="M7573" t="str">
        <f t="shared" si="395"/>
        <v/>
      </c>
    </row>
    <row r="7574" spans="12:19" x14ac:dyDescent="0.25">
      <c r="L7574" t="str">
        <f t="shared" si="396"/>
        <v/>
      </c>
      <c r="M7574" t="str">
        <f t="shared" si="395"/>
        <v/>
      </c>
      <c r="N7574" t="s">
        <v>32</v>
      </c>
      <c r="O7574" t="s">
        <v>33</v>
      </c>
      <c r="P7574" t="s">
        <v>34</v>
      </c>
    </row>
    <row r="7575" spans="12:19" x14ac:dyDescent="0.25">
      <c r="L7575" t="str">
        <f t="shared" si="396"/>
        <v/>
      </c>
      <c r="M7575" t="str">
        <f t="shared" si="395"/>
        <v/>
      </c>
      <c r="N7575" t="e">
        <f>COS(RADIANS(M7575))</f>
        <v>#VALUE!</v>
      </c>
      <c r="O7575" t="str">
        <f>IFERROR(-COS(RADIANS(DEGREES(ASIN(((SIN(RADIANS(M7575)))*$C$26)/(SQRT((((SIN(RADIANS(M7575)))*$C$26)^2)+(($C$22-$C$25-(((SIN(RADIANS(90-M7575)))*$C$26))-$C$23)^2))))))),"")</f>
        <v/>
      </c>
      <c r="P7575" t="e">
        <f>N7575</f>
        <v>#VALUE!</v>
      </c>
      <c r="R7575">
        <v>0</v>
      </c>
    </row>
    <row r="7576" spans="12:19" x14ac:dyDescent="0.25">
      <c r="L7576" t="str">
        <f t="shared" si="396"/>
        <v/>
      </c>
      <c r="M7576" t="str">
        <f t="shared" si="395"/>
        <v/>
      </c>
      <c r="N7576" t="e">
        <f>SIN(RADIANS(M7575))</f>
        <v>#VALUE!</v>
      </c>
      <c r="O7576" t="e">
        <f>SIN(RADIANS(DEGREES(ASIN(((SIN(RADIANS(M7575)))*$C$26)/(SQRT((((SIN(RADIANS(M7575)))*$C$26)^2)+(($C$22-$C$25-(((SIN(RADIANS(90-M7575)))*$C$26))-$C$23)^2)))))))</f>
        <v>#VALUE!</v>
      </c>
      <c r="P7576" t="e">
        <f>N7576</f>
        <v>#VALUE!</v>
      </c>
      <c r="R7576">
        <f>$C$6</f>
        <v>1333.5</v>
      </c>
    </row>
    <row r="7577" spans="12:19" x14ac:dyDescent="0.25">
      <c r="L7577" t="str">
        <f t="shared" si="396"/>
        <v/>
      </c>
      <c r="M7577" t="str">
        <f t="shared" si="395"/>
        <v/>
      </c>
      <c r="N7577">
        <v>0</v>
      </c>
      <c r="O7577" t="e">
        <f>$C$23*O7576</f>
        <v>#VALUE!</v>
      </c>
      <c r="P7577" t="e">
        <f>$C$22*P7576</f>
        <v>#VALUE!</v>
      </c>
      <c r="R7577">
        <f>$C$20*$C$6</f>
        <v>25325.832000000002</v>
      </c>
    </row>
    <row r="7578" spans="12:19" x14ac:dyDescent="0.25">
      <c r="L7578" t="str">
        <f t="shared" si="396"/>
        <v/>
      </c>
      <c r="M7578" t="str">
        <f t="shared" si="395"/>
        <v/>
      </c>
    </row>
    <row r="7579" spans="12:19" x14ac:dyDescent="0.25">
      <c r="L7579" t="str">
        <f t="shared" si="396"/>
        <v/>
      </c>
      <c r="M7579" t="str">
        <f t="shared" si="395"/>
        <v/>
      </c>
      <c r="N7579" t="e">
        <f t="array" ref="N7579:P7581">MINVERSE(N7575:P7577)</f>
        <v>#VALUE!</v>
      </c>
      <c r="O7579" t="e">
        <v>#VALUE!</v>
      </c>
      <c r="P7579" t="e">
        <v>#VALUE!</v>
      </c>
      <c r="R7579" t="e">
        <f t="array" ref="R7579:R7581">MMULT(N7579:P7581,R7575:R7577)</f>
        <v>#VALUE!</v>
      </c>
      <c r="S7579" t="s">
        <v>35</v>
      </c>
    </row>
    <row r="7580" spans="12:19" x14ac:dyDescent="0.25">
      <c r="L7580" t="str">
        <f t="shared" si="396"/>
        <v/>
      </c>
      <c r="M7580" t="str">
        <f t="shared" si="395"/>
        <v/>
      </c>
      <c r="N7580" t="e">
        <v>#VALUE!</v>
      </c>
      <c r="O7580" t="e">
        <v>#VALUE!</v>
      </c>
      <c r="P7580" t="e">
        <v>#VALUE!</v>
      </c>
      <c r="R7580" t="e">
        <v>#VALUE!</v>
      </c>
      <c r="S7580" t="s">
        <v>35</v>
      </c>
    </row>
    <row r="7581" spans="12:19" x14ac:dyDescent="0.25">
      <c r="L7581" t="str">
        <f t="shared" si="396"/>
        <v/>
      </c>
      <c r="M7581" t="str">
        <f t="shared" si="395"/>
        <v/>
      </c>
      <c r="N7581" t="e">
        <v>#VALUE!</v>
      </c>
      <c r="O7581" t="e">
        <v>#VALUE!</v>
      </c>
      <c r="P7581" t="e">
        <v>#VALUE!</v>
      </c>
      <c r="R7581" t="e">
        <v>#VALUE!</v>
      </c>
      <c r="S7581" t="s">
        <v>35</v>
      </c>
    </row>
    <row r="7582" spans="12:19" x14ac:dyDescent="0.25">
      <c r="L7582" t="str">
        <f t="shared" si="396"/>
        <v/>
      </c>
      <c r="M7582" t="str">
        <f t="shared" si="395"/>
        <v/>
      </c>
    </row>
    <row r="7583" spans="12:19" x14ac:dyDescent="0.25">
      <c r="L7583" t="str">
        <f t="shared" si="396"/>
        <v/>
      </c>
      <c r="M7583" t="str">
        <f t="shared" si="395"/>
        <v/>
      </c>
    </row>
    <row r="7584" spans="12:19" x14ac:dyDescent="0.25">
      <c r="L7584" t="str">
        <f t="shared" si="396"/>
        <v/>
      </c>
      <c r="M7584" t="str">
        <f t="shared" si="395"/>
        <v/>
      </c>
      <c r="N7584" t="s">
        <v>32</v>
      </c>
      <c r="O7584" t="s">
        <v>33</v>
      </c>
      <c r="P7584" t="s">
        <v>34</v>
      </c>
    </row>
    <row r="7585" spans="12:19" x14ac:dyDescent="0.25">
      <c r="L7585" t="str">
        <f t="shared" si="396"/>
        <v/>
      </c>
      <c r="M7585" t="str">
        <f t="shared" si="395"/>
        <v/>
      </c>
      <c r="N7585" t="e">
        <f>COS(RADIANS(M7585))</f>
        <v>#VALUE!</v>
      </c>
      <c r="O7585" t="str">
        <f>IFERROR(-COS(RADIANS(DEGREES(ASIN(((SIN(RADIANS(M7585)))*$C$26)/(SQRT((((SIN(RADIANS(M7585)))*$C$26)^2)+(($C$22-$C$25-(((SIN(RADIANS(90-M7585)))*$C$26))-$C$23)^2))))))),"")</f>
        <v/>
      </c>
      <c r="P7585" t="e">
        <f>N7585</f>
        <v>#VALUE!</v>
      </c>
      <c r="R7585">
        <v>0</v>
      </c>
    </row>
    <row r="7586" spans="12:19" x14ac:dyDescent="0.25">
      <c r="L7586" t="str">
        <f t="shared" si="396"/>
        <v/>
      </c>
      <c r="M7586" t="str">
        <f t="shared" si="395"/>
        <v/>
      </c>
      <c r="N7586" t="e">
        <f>SIN(RADIANS(M7585))</f>
        <v>#VALUE!</v>
      </c>
      <c r="O7586" t="e">
        <f>SIN(RADIANS(DEGREES(ASIN(((SIN(RADIANS(M7585)))*$C$26)/(SQRT((((SIN(RADIANS(M7585)))*$C$26)^2)+(($C$22-$C$25-(((SIN(RADIANS(90-M7585)))*$C$26))-$C$23)^2)))))))</f>
        <v>#VALUE!</v>
      </c>
      <c r="P7586" t="e">
        <f>N7586</f>
        <v>#VALUE!</v>
      </c>
      <c r="R7586">
        <f>$C$6</f>
        <v>1333.5</v>
      </c>
    </row>
    <row r="7587" spans="12:19" x14ac:dyDescent="0.25">
      <c r="L7587" t="str">
        <f t="shared" si="396"/>
        <v/>
      </c>
      <c r="M7587" t="str">
        <f t="shared" ref="M7587:M7650" si="397">IF(M7577="","",IF(((M7577+$O$61)&gt;=$O$49+($O$61/2)),"",(M7577+$O$61)))</f>
        <v/>
      </c>
      <c r="N7587">
        <v>0</v>
      </c>
      <c r="O7587" t="e">
        <f>$C$23*O7586</f>
        <v>#VALUE!</v>
      </c>
      <c r="P7587" t="e">
        <f>$C$22*P7586</f>
        <v>#VALUE!</v>
      </c>
      <c r="R7587">
        <f>$C$20*$C$6</f>
        <v>25325.832000000002</v>
      </c>
    </row>
    <row r="7588" spans="12:19" x14ac:dyDescent="0.25">
      <c r="L7588" t="str">
        <f t="shared" si="396"/>
        <v/>
      </c>
      <c r="M7588" t="str">
        <f t="shared" si="397"/>
        <v/>
      </c>
    </row>
    <row r="7589" spans="12:19" x14ac:dyDescent="0.25">
      <c r="L7589" t="str">
        <f t="shared" si="396"/>
        <v/>
      </c>
      <c r="M7589" t="str">
        <f t="shared" si="397"/>
        <v/>
      </c>
      <c r="N7589" t="e">
        <f t="array" ref="N7589:P7591">MINVERSE(N7585:P7587)</f>
        <v>#VALUE!</v>
      </c>
      <c r="O7589" t="e">
        <v>#VALUE!</v>
      </c>
      <c r="P7589" t="e">
        <v>#VALUE!</v>
      </c>
      <c r="R7589" t="e">
        <f t="array" ref="R7589:R7591">MMULT(N7589:P7591,R7585:R7587)</f>
        <v>#VALUE!</v>
      </c>
      <c r="S7589" t="s">
        <v>35</v>
      </c>
    </row>
    <row r="7590" spans="12:19" x14ac:dyDescent="0.25">
      <c r="L7590" t="str">
        <f t="shared" si="396"/>
        <v/>
      </c>
      <c r="M7590" t="str">
        <f t="shared" si="397"/>
        <v/>
      </c>
      <c r="N7590" t="e">
        <v>#VALUE!</v>
      </c>
      <c r="O7590" t="e">
        <v>#VALUE!</v>
      </c>
      <c r="P7590" t="e">
        <v>#VALUE!</v>
      </c>
      <c r="R7590" t="e">
        <v>#VALUE!</v>
      </c>
      <c r="S7590" t="s">
        <v>35</v>
      </c>
    </row>
    <row r="7591" spans="12:19" x14ac:dyDescent="0.25">
      <c r="L7591" t="str">
        <f t="shared" si="396"/>
        <v/>
      </c>
      <c r="M7591" t="str">
        <f t="shared" si="397"/>
        <v/>
      </c>
      <c r="N7591" t="e">
        <v>#VALUE!</v>
      </c>
      <c r="O7591" t="e">
        <v>#VALUE!</v>
      </c>
      <c r="P7591" t="e">
        <v>#VALUE!</v>
      </c>
      <c r="R7591" t="e">
        <v>#VALUE!</v>
      </c>
      <c r="S7591" t="s">
        <v>35</v>
      </c>
    </row>
    <row r="7592" spans="12:19" x14ac:dyDescent="0.25">
      <c r="L7592" t="str">
        <f t="shared" si="396"/>
        <v/>
      </c>
      <c r="M7592" t="str">
        <f t="shared" si="397"/>
        <v/>
      </c>
    </row>
    <row r="7593" spans="12:19" x14ac:dyDescent="0.25">
      <c r="L7593" t="str">
        <f t="shared" si="396"/>
        <v/>
      </c>
      <c r="M7593" t="str">
        <f t="shared" si="397"/>
        <v/>
      </c>
    </row>
    <row r="7594" spans="12:19" x14ac:dyDescent="0.25">
      <c r="L7594" t="str">
        <f t="shared" si="396"/>
        <v/>
      </c>
      <c r="M7594" t="str">
        <f t="shared" si="397"/>
        <v/>
      </c>
      <c r="N7594" t="s">
        <v>32</v>
      </c>
      <c r="O7594" t="s">
        <v>33</v>
      </c>
      <c r="P7594" t="s">
        <v>34</v>
      </c>
    </row>
    <row r="7595" spans="12:19" x14ac:dyDescent="0.25">
      <c r="L7595" t="str">
        <f t="shared" si="396"/>
        <v/>
      </c>
      <c r="M7595" t="str">
        <f t="shared" si="397"/>
        <v/>
      </c>
      <c r="N7595" t="e">
        <f>COS(RADIANS(M7595))</f>
        <v>#VALUE!</v>
      </c>
      <c r="O7595" t="str">
        <f>IFERROR(-COS(RADIANS(DEGREES(ASIN(((SIN(RADIANS(M7595)))*$C$26)/(SQRT((((SIN(RADIANS(M7595)))*$C$26)^2)+(($C$22-$C$25-(((SIN(RADIANS(90-M7595)))*$C$26))-$C$23)^2))))))),"")</f>
        <v/>
      </c>
      <c r="P7595" t="e">
        <f>N7595</f>
        <v>#VALUE!</v>
      </c>
      <c r="R7595">
        <v>0</v>
      </c>
    </row>
    <row r="7596" spans="12:19" x14ac:dyDescent="0.25">
      <c r="L7596" t="str">
        <f t="shared" si="396"/>
        <v/>
      </c>
      <c r="M7596" t="str">
        <f t="shared" si="397"/>
        <v/>
      </c>
      <c r="N7596" t="e">
        <f>SIN(RADIANS(M7595))</f>
        <v>#VALUE!</v>
      </c>
      <c r="O7596" t="e">
        <f>SIN(RADIANS(DEGREES(ASIN(((SIN(RADIANS(M7595)))*$C$26)/(SQRT((((SIN(RADIANS(M7595)))*$C$26)^2)+(($C$22-$C$25-(((SIN(RADIANS(90-M7595)))*$C$26))-$C$23)^2)))))))</f>
        <v>#VALUE!</v>
      </c>
      <c r="P7596" t="e">
        <f>N7596</f>
        <v>#VALUE!</v>
      </c>
      <c r="R7596">
        <f>$C$6</f>
        <v>1333.5</v>
      </c>
    </row>
    <row r="7597" spans="12:19" x14ac:dyDescent="0.25">
      <c r="L7597" t="str">
        <f t="shared" si="396"/>
        <v/>
      </c>
      <c r="M7597" t="str">
        <f t="shared" si="397"/>
        <v/>
      </c>
      <c r="N7597">
        <v>0</v>
      </c>
      <c r="O7597" t="e">
        <f>$C$23*O7596</f>
        <v>#VALUE!</v>
      </c>
      <c r="P7597" t="e">
        <f>$C$22*P7596</f>
        <v>#VALUE!</v>
      </c>
      <c r="R7597">
        <f>$C$20*$C$6</f>
        <v>25325.832000000002</v>
      </c>
    </row>
    <row r="7598" spans="12:19" x14ac:dyDescent="0.25">
      <c r="L7598" t="str">
        <f t="shared" si="396"/>
        <v/>
      </c>
      <c r="M7598" t="str">
        <f t="shared" si="397"/>
        <v/>
      </c>
    </row>
    <row r="7599" spans="12:19" x14ac:dyDescent="0.25">
      <c r="L7599" t="str">
        <f t="shared" si="396"/>
        <v/>
      </c>
      <c r="M7599" t="str">
        <f t="shared" si="397"/>
        <v/>
      </c>
      <c r="N7599" t="e">
        <f t="array" ref="N7599:P7601">MINVERSE(N7595:P7597)</f>
        <v>#VALUE!</v>
      </c>
      <c r="O7599" t="e">
        <v>#VALUE!</v>
      </c>
      <c r="P7599" t="e">
        <v>#VALUE!</v>
      </c>
      <c r="R7599" t="e">
        <f t="array" ref="R7599:R7601">MMULT(N7599:P7601,R7595:R7597)</f>
        <v>#VALUE!</v>
      </c>
      <c r="S7599" t="s">
        <v>35</v>
      </c>
    </row>
    <row r="7600" spans="12:19" x14ac:dyDescent="0.25">
      <c r="L7600" t="str">
        <f t="shared" si="396"/>
        <v/>
      </c>
      <c r="M7600" t="str">
        <f t="shared" si="397"/>
        <v/>
      </c>
      <c r="N7600" t="e">
        <v>#VALUE!</v>
      </c>
      <c r="O7600" t="e">
        <v>#VALUE!</v>
      </c>
      <c r="P7600" t="e">
        <v>#VALUE!</v>
      </c>
      <c r="R7600" t="e">
        <v>#VALUE!</v>
      </c>
      <c r="S7600" t="s">
        <v>35</v>
      </c>
    </row>
    <row r="7601" spans="12:19" x14ac:dyDescent="0.25">
      <c r="L7601" t="str">
        <f t="shared" si="396"/>
        <v/>
      </c>
      <c r="M7601" t="str">
        <f t="shared" si="397"/>
        <v/>
      </c>
      <c r="N7601" t="e">
        <v>#VALUE!</v>
      </c>
      <c r="O7601" t="e">
        <v>#VALUE!</v>
      </c>
      <c r="P7601" t="e">
        <v>#VALUE!</v>
      </c>
      <c r="R7601" t="e">
        <v>#VALUE!</v>
      </c>
      <c r="S7601" t="s">
        <v>35</v>
      </c>
    </row>
    <row r="7602" spans="12:19" x14ac:dyDescent="0.25">
      <c r="L7602" t="str">
        <f t="shared" si="396"/>
        <v/>
      </c>
      <c r="M7602" t="str">
        <f t="shared" si="397"/>
        <v/>
      </c>
    </row>
    <row r="7603" spans="12:19" x14ac:dyDescent="0.25">
      <c r="L7603" t="str">
        <f t="shared" si="396"/>
        <v/>
      </c>
      <c r="M7603" t="str">
        <f t="shared" si="397"/>
        <v/>
      </c>
    </row>
    <row r="7604" spans="12:19" x14ac:dyDescent="0.25">
      <c r="L7604" t="str">
        <f t="shared" si="396"/>
        <v/>
      </c>
      <c r="M7604" t="str">
        <f t="shared" si="397"/>
        <v/>
      </c>
      <c r="N7604" t="s">
        <v>32</v>
      </c>
      <c r="O7604" t="s">
        <v>33</v>
      </c>
      <c r="P7604" t="s">
        <v>34</v>
      </c>
    </row>
    <row r="7605" spans="12:19" x14ac:dyDescent="0.25">
      <c r="L7605" t="str">
        <f t="shared" si="396"/>
        <v/>
      </c>
      <c r="M7605" t="str">
        <f t="shared" si="397"/>
        <v/>
      </c>
      <c r="N7605" t="e">
        <f>COS(RADIANS(M7605))</f>
        <v>#VALUE!</v>
      </c>
      <c r="O7605" t="str">
        <f>IFERROR(-COS(RADIANS(DEGREES(ASIN(((SIN(RADIANS(M7605)))*$C$26)/(SQRT((((SIN(RADIANS(M7605)))*$C$26)^2)+(($C$22-$C$25-(((SIN(RADIANS(90-M7605)))*$C$26))-$C$23)^2))))))),"")</f>
        <v/>
      </c>
      <c r="P7605" t="e">
        <f>N7605</f>
        <v>#VALUE!</v>
      </c>
      <c r="R7605">
        <v>0</v>
      </c>
    </row>
    <row r="7606" spans="12:19" x14ac:dyDescent="0.25">
      <c r="L7606" t="str">
        <f t="shared" si="396"/>
        <v/>
      </c>
      <c r="M7606" t="str">
        <f t="shared" si="397"/>
        <v/>
      </c>
      <c r="N7606" t="e">
        <f>SIN(RADIANS(M7605))</f>
        <v>#VALUE!</v>
      </c>
      <c r="O7606" t="e">
        <f>SIN(RADIANS(DEGREES(ASIN(((SIN(RADIANS(M7605)))*$C$26)/(SQRT((((SIN(RADIANS(M7605)))*$C$26)^2)+(($C$22-$C$25-(((SIN(RADIANS(90-M7605)))*$C$26))-$C$23)^2)))))))</f>
        <v>#VALUE!</v>
      </c>
      <c r="P7606" t="e">
        <f>N7606</f>
        <v>#VALUE!</v>
      </c>
      <c r="R7606">
        <f>$C$6</f>
        <v>1333.5</v>
      </c>
    </row>
    <row r="7607" spans="12:19" x14ac:dyDescent="0.25">
      <c r="L7607" t="str">
        <f t="shared" si="396"/>
        <v/>
      </c>
      <c r="M7607" t="str">
        <f t="shared" si="397"/>
        <v/>
      </c>
      <c r="N7607">
        <v>0</v>
      </c>
      <c r="O7607" t="e">
        <f>$C$23*O7606</f>
        <v>#VALUE!</v>
      </c>
      <c r="P7607" t="e">
        <f>$C$22*P7606</f>
        <v>#VALUE!</v>
      </c>
      <c r="R7607">
        <f>$C$20*$C$6</f>
        <v>25325.832000000002</v>
      </c>
    </row>
    <row r="7608" spans="12:19" x14ac:dyDescent="0.25">
      <c r="L7608" t="str">
        <f t="shared" si="396"/>
        <v/>
      </c>
      <c r="M7608" t="str">
        <f t="shared" si="397"/>
        <v/>
      </c>
    </row>
    <row r="7609" spans="12:19" x14ac:dyDescent="0.25">
      <c r="L7609" t="str">
        <f t="shared" si="396"/>
        <v/>
      </c>
      <c r="M7609" t="str">
        <f t="shared" si="397"/>
        <v/>
      </c>
      <c r="N7609" t="e">
        <f t="array" ref="N7609:P7611">MINVERSE(N7605:P7607)</f>
        <v>#VALUE!</v>
      </c>
      <c r="O7609" t="e">
        <v>#VALUE!</v>
      </c>
      <c r="P7609" t="e">
        <v>#VALUE!</v>
      </c>
      <c r="R7609" t="e">
        <f t="array" ref="R7609:R7611">MMULT(N7609:P7611,R7605:R7607)</f>
        <v>#VALUE!</v>
      </c>
      <c r="S7609" t="s">
        <v>35</v>
      </c>
    </row>
    <row r="7610" spans="12:19" x14ac:dyDescent="0.25">
      <c r="L7610" t="str">
        <f t="shared" si="396"/>
        <v/>
      </c>
      <c r="M7610" t="str">
        <f t="shared" si="397"/>
        <v/>
      </c>
      <c r="N7610" t="e">
        <v>#VALUE!</v>
      </c>
      <c r="O7610" t="e">
        <v>#VALUE!</v>
      </c>
      <c r="P7610" t="e">
        <v>#VALUE!</v>
      </c>
      <c r="R7610" t="e">
        <v>#VALUE!</v>
      </c>
      <c r="S7610" t="s">
        <v>35</v>
      </c>
    </row>
    <row r="7611" spans="12:19" x14ac:dyDescent="0.25">
      <c r="L7611" t="str">
        <f t="shared" si="396"/>
        <v/>
      </c>
      <c r="M7611" t="str">
        <f t="shared" si="397"/>
        <v/>
      </c>
      <c r="N7611" t="e">
        <v>#VALUE!</v>
      </c>
      <c r="O7611" t="e">
        <v>#VALUE!</v>
      </c>
      <c r="P7611" t="e">
        <v>#VALUE!</v>
      </c>
      <c r="R7611" t="e">
        <v>#VALUE!</v>
      </c>
      <c r="S7611" t="s">
        <v>35</v>
      </c>
    </row>
    <row r="7612" spans="12:19" x14ac:dyDescent="0.25">
      <c r="L7612" t="str">
        <f t="shared" si="396"/>
        <v/>
      </c>
      <c r="M7612" t="str">
        <f t="shared" si="397"/>
        <v/>
      </c>
    </row>
    <row r="7613" spans="12:19" x14ac:dyDescent="0.25">
      <c r="L7613" t="str">
        <f t="shared" si="396"/>
        <v/>
      </c>
      <c r="M7613" t="str">
        <f t="shared" si="397"/>
        <v/>
      </c>
    </row>
    <row r="7614" spans="12:19" x14ac:dyDescent="0.25">
      <c r="L7614" t="str">
        <f t="shared" si="396"/>
        <v/>
      </c>
      <c r="M7614" t="str">
        <f t="shared" si="397"/>
        <v/>
      </c>
      <c r="N7614" t="s">
        <v>32</v>
      </c>
      <c r="O7614" t="s">
        <v>33</v>
      </c>
      <c r="P7614" t="s">
        <v>34</v>
      </c>
    </row>
    <row r="7615" spans="12:19" x14ac:dyDescent="0.25">
      <c r="L7615" t="str">
        <f t="shared" si="396"/>
        <v/>
      </c>
      <c r="M7615" t="str">
        <f t="shared" si="397"/>
        <v/>
      </c>
      <c r="N7615" t="e">
        <f>COS(RADIANS(M7615))</f>
        <v>#VALUE!</v>
      </c>
      <c r="O7615" t="str">
        <f>IFERROR(-COS(RADIANS(DEGREES(ASIN(((SIN(RADIANS(M7615)))*$C$26)/(SQRT((((SIN(RADIANS(M7615)))*$C$26)^2)+(($C$22-$C$25-(((SIN(RADIANS(90-M7615)))*$C$26))-$C$23)^2))))))),"")</f>
        <v/>
      </c>
      <c r="P7615" t="e">
        <f>N7615</f>
        <v>#VALUE!</v>
      </c>
      <c r="R7615">
        <v>0</v>
      </c>
    </row>
    <row r="7616" spans="12:19" x14ac:dyDescent="0.25">
      <c r="L7616" t="str">
        <f t="shared" si="396"/>
        <v/>
      </c>
      <c r="M7616" t="str">
        <f t="shared" si="397"/>
        <v/>
      </c>
      <c r="N7616" t="e">
        <f>SIN(RADIANS(M7615))</f>
        <v>#VALUE!</v>
      </c>
      <c r="O7616" t="e">
        <f>SIN(RADIANS(DEGREES(ASIN(((SIN(RADIANS(M7615)))*$C$26)/(SQRT((((SIN(RADIANS(M7615)))*$C$26)^2)+(($C$22-$C$25-(((SIN(RADIANS(90-M7615)))*$C$26))-$C$23)^2)))))))</f>
        <v>#VALUE!</v>
      </c>
      <c r="P7616" t="e">
        <f>N7616</f>
        <v>#VALUE!</v>
      </c>
      <c r="R7616">
        <f>$C$6</f>
        <v>1333.5</v>
      </c>
    </row>
    <row r="7617" spans="12:19" x14ac:dyDescent="0.25">
      <c r="L7617" t="str">
        <f t="shared" si="396"/>
        <v/>
      </c>
      <c r="M7617" t="str">
        <f t="shared" si="397"/>
        <v/>
      </c>
      <c r="N7617">
        <v>0</v>
      </c>
      <c r="O7617" t="e">
        <f>$C$23*O7616</f>
        <v>#VALUE!</v>
      </c>
      <c r="P7617" t="e">
        <f>$C$22*P7616</f>
        <v>#VALUE!</v>
      </c>
      <c r="R7617">
        <f>$C$20*$C$6</f>
        <v>25325.832000000002</v>
      </c>
    </row>
    <row r="7618" spans="12:19" x14ac:dyDescent="0.25">
      <c r="L7618" t="str">
        <f t="shared" si="396"/>
        <v/>
      </c>
      <c r="M7618" t="str">
        <f t="shared" si="397"/>
        <v/>
      </c>
    </row>
    <row r="7619" spans="12:19" x14ac:dyDescent="0.25">
      <c r="L7619" t="str">
        <f t="shared" si="396"/>
        <v/>
      </c>
      <c r="M7619" t="str">
        <f t="shared" si="397"/>
        <v/>
      </c>
      <c r="N7619" t="e">
        <f t="array" ref="N7619:P7621">MINVERSE(N7615:P7617)</f>
        <v>#VALUE!</v>
      </c>
      <c r="O7619" t="e">
        <v>#VALUE!</v>
      </c>
      <c r="P7619" t="e">
        <v>#VALUE!</v>
      </c>
      <c r="R7619" t="e">
        <f t="array" ref="R7619:R7621">MMULT(N7619:P7621,R7615:R7617)</f>
        <v>#VALUE!</v>
      </c>
      <c r="S7619" t="s">
        <v>35</v>
      </c>
    </row>
    <row r="7620" spans="12:19" x14ac:dyDescent="0.25">
      <c r="L7620" t="str">
        <f t="shared" si="396"/>
        <v/>
      </c>
      <c r="M7620" t="str">
        <f t="shared" si="397"/>
        <v/>
      </c>
      <c r="N7620" t="e">
        <v>#VALUE!</v>
      </c>
      <c r="O7620" t="e">
        <v>#VALUE!</v>
      </c>
      <c r="P7620" t="e">
        <v>#VALUE!</v>
      </c>
      <c r="R7620" t="e">
        <v>#VALUE!</v>
      </c>
      <c r="S7620" t="s">
        <v>35</v>
      </c>
    </row>
    <row r="7621" spans="12:19" x14ac:dyDescent="0.25">
      <c r="L7621" t="str">
        <f t="shared" si="396"/>
        <v/>
      </c>
      <c r="M7621" t="str">
        <f t="shared" si="397"/>
        <v/>
      </c>
      <c r="N7621" t="e">
        <v>#VALUE!</v>
      </c>
      <c r="O7621" t="e">
        <v>#VALUE!</v>
      </c>
      <c r="P7621" t="e">
        <v>#VALUE!</v>
      </c>
      <c r="R7621" t="e">
        <v>#VALUE!</v>
      </c>
      <c r="S7621" t="s">
        <v>35</v>
      </c>
    </row>
    <row r="7622" spans="12:19" x14ac:dyDescent="0.25">
      <c r="L7622" t="str">
        <f t="shared" si="396"/>
        <v/>
      </c>
      <c r="M7622" t="str">
        <f t="shared" si="397"/>
        <v/>
      </c>
    </row>
    <row r="7623" spans="12:19" x14ac:dyDescent="0.25">
      <c r="L7623" t="str">
        <f t="shared" si="396"/>
        <v/>
      </c>
      <c r="M7623" t="str">
        <f t="shared" si="397"/>
        <v/>
      </c>
    </row>
    <row r="7624" spans="12:19" x14ac:dyDescent="0.25">
      <c r="L7624" t="str">
        <f t="shared" si="396"/>
        <v/>
      </c>
      <c r="M7624" t="str">
        <f t="shared" si="397"/>
        <v/>
      </c>
      <c r="N7624" t="s">
        <v>32</v>
      </c>
      <c r="O7624" t="s">
        <v>33</v>
      </c>
      <c r="P7624" t="s">
        <v>34</v>
      </c>
    </row>
    <row r="7625" spans="12:19" x14ac:dyDescent="0.25">
      <c r="L7625" t="str">
        <f t="shared" si="396"/>
        <v/>
      </c>
      <c r="M7625" t="str">
        <f t="shared" si="397"/>
        <v/>
      </c>
      <c r="N7625" t="e">
        <f>COS(RADIANS(M7625))</f>
        <v>#VALUE!</v>
      </c>
      <c r="O7625" t="str">
        <f>IFERROR(-COS(RADIANS(DEGREES(ASIN(((SIN(RADIANS(M7625)))*$C$26)/(SQRT((((SIN(RADIANS(M7625)))*$C$26)^2)+(($C$22-$C$25-(((SIN(RADIANS(90-M7625)))*$C$26))-$C$23)^2))))))),"")</f>
        <v/>
      </c>
      <c r="P7625" t="e">
        <f>N7625</f>
        <v>#VALUE!</v>
      </c>
      <c r="R7625">
        <v>0</v>
      </c>
    </row>
    <row r="7626" spans="12:19" x14ac:dyDescent="0.25">
      <c r="L7626" t="str">
        <f t="shared" si="396"/>
        <v/>
      </c>
      <c r="M7626" t="str">
        <f t="shared" si="397"/>
        <v/>
      </c>
      <c r="N7626" t="e">
        <f>SIN(RADIANS(M7625))</f>
        <v>#VALUE!</v>
      </c>
      <c r="O7626" t="e">
        <f>SIN(RADIANS(DEGREES(ASIN(((SIN(RADIANS(M7625)))*$C$26)/(SQRT((((SIN(RADIANS(M7625)))*$C$26)^2)+(($C$22-$C$25-(((SIN(RADIANS(90-M7625)))*$C$26))-$C$23)^2)))))))</f>
        <v>#VALUE!</v>
      </c>
      <c r="P7626" t="e">
        <f>N7626</f>
        <v>#VALUE!</v>
      </c>
      <c r="R7626">
        <f>$C$6</f>
        <v>1333.5</v>
      </c>
    </row>
    <row r="7627" spans="12:19" x14ac:dyDescent="0.25">
      <c r="L7627" t="str">
        <f t="shared" si="396"/>
        <v/>
      </c>
      <c r="M7627" t="str">
        <f t="shared" si="397"/>
        <v/>
      </c>
      <c r="N7627">
        <v>0</v>
      </c>
      <c r="O7627" t="e">
        <f>$C$23*O7626</f>
        <v>#VALUE!</v>
      </c>
      <c r="P7627" t="e">
        <f>$C$22*P7626</f>
        <v>#VALUE!</v>
      </c>
      <c r="R7627">
        <f>$C$20*$C$6</f>
        <v>25325.832000000002</v>
      </c>
    </row>
    <row r="7628" spans="12:19" x14ac:dyDescent="0.25">
      <c r="L7628" t="str">
        <f t="shared" ref="L7628:L7691" si="398">IF(M7628="","",L7618+1)</f>
        <v/>
      </c>
      <c r="M7628" t="str">
        <f t="shared" si="397"/>
        <v/>
      </c>
    </row>
    <row r="7629" spans="12:19" x14ac:dyDescent="0.25">
      <c r="L7629" t="str">
        <f t="shared" si="398"/>
        <v/>
      </c>
      <c r="M7629" t="str">
        <f t="shared" si="397"/>
        <v/>
      </c>
      <c r="N7629" t="e">
        <f t="array" ref="N7629:P7631">MINVERSE(N7625:P7627)</f>
        <v>#VALUE!</v>
      </c>
      <c r="O7629" t="e">
        <v>#VALUE!</v>
      </c>
      <c r="P7629" t="e">
        <v>#VALUE!</v>
      </c>
      <c r="R7629" t="e">
        <f t="array" ref="R7629:R7631">MMULT(N7629:P7631,R7625:R7627)</f>
        <v>#VALUE!</v>
      </c>
      <c r="S7629" t="s">
        <v>35</v>
      </c>
    </row>
    <row r="7630" spans="12:19" x14ac:dyDescent="0.25">
      <c r="L7630" t="str">
        <f t="shared" si="398"/>
        <v/>
      </c>
      <c r="M7630" t="str">
        <f t="shared" si="397"/>
        <v/>
      </c>
      <c r="N7630" t="e">
        <v>#VALUE!</v>
      </c>
      <c r="O7630" t="e">
        <v>#VALUE!</v>
      </c>
      <c r="P7630" t="e">
        <v>#VALUE!</v>
      </c>
      <c r="R7630" t="e">
        <v>#VALUE!</v>
      </c>
      <c r="S7630" t="s">
        <v>35</v>
      </c>
    </row>
    <row r="7631" spans="12:19" x14ac:dyDescent="0.25">
      <c r="L7631" t="str">
        <f t="shared" si="398"/>
        <v/>
      </c>
      <c r="M7631" t="str">
        <f t="shared" si="397"/>
        <v/>
      </c>
      <c r="N7631" t="e">
        <v>#VALUE!</v>
      </c>
      <c r="O7631" t="e">
        <v>#VALUE!</v>
      </c>
      <c r="P7631" t="e">
        <v>#VALUE!</v>
      </c>
      <c r="R7631" t="e">
        <v>#VALUE!</v>
      </c>
      <c r="S7631" t="s">
        <v>35</v>
      </c>
    </row>
    <row r="7632" spans="12:19" x14ac:dyDescent="0.25">
      <c r="L7632" t="str">
        <f t="shared" si="398"/>
        <v/>
      </c>
      <c r="M7632" t="str">
        <f t="shared" si="397"/>
        <v/>
      </c>
    </row>
    <row r="7633" spans="12:19" x14ac:dyDescent="0.25">
      <c r="L7633" t="str">
        <f t="shared" si="398"/>
        <v/>
      </c>
      <c r="M7633" t="str">
        <f t="shared" si="397"/>
        <v/>
      </c>
    </row>
    <row r="7634" spans="12:19" x14ac:dyDescent="0.25">
      <c r="L7634" t="str">
        <f t="shared" si="398"/>
        <v/>
      </c>
      <c r="M7634" t="str">
        <f t="shared" si="397"/>
        <v/>
      </c>
      <c r="N7634" t="s">
        <v>32</v>
      </c>
      <c r="O7634" t="s">
        <v>33</v>
      </c>
      <c r="P7634" t="s">
        <v>34</v>
      </c>
    </row>
    <row r="7635" spans="12:19" x14ac:dyDescent="0.25">
      <c r="L7635" t="str">
        <f t="shared" si="398"/>
        <v/>
      </c>
      <c r="M7635" t="str">
        <f t="shared" si="397"/>
        <v/>
      </c>
      <c r="N7635" t="e">
        <f>COS(RADIANS(M7635))</f>
        <v>#VALUE!</v>
      </c>
      <c r="O7635" t="str">
        <f>IFERROR(-COS(RADIANS(DEGREES(ASIN(((SIN(RADIANS(M7635)))*$C$26)/(SQRT((((SIN(RADIANS(M7635)))*$C$26)^2)+(($C$22-$C$25-(((SIN(RADIANS(90-M7635)))*$C$26))-$C$23)^2))))))),"")</f>
        <v/>
      </c>
      <c r="P7635" t="e">
        <f>N7635</f>
        <v>#VALUE!</v>
      </c>
      <c r="R7635">
        <v>0</v>
      </c>
    </row>
    <row r="7636" spans="12:19" x14ac:dyDescent="0.25">
      <c r="L7636" t="str">
        <f t="shared" si="398"/>
        <v/>
      </c>
      <c r="M7636" t="str">
        <f t="shared" si="397"/>
        <v/>
      </c>
      <c r="N7636" t="e">
        <f>SIN(RADIANS(M7635))</f>
        <v>#VALUE!</v>
      </c>
      <c r="O7636" t="e">
        <f>SIN(RADIANS(DEGREES(ASIN(((SIN(RADIANS(M7635)))*$C$26)/(SQRT((((SIN(RADIANS(M7635)))*$C$26)^2)+(($C$22-$C$25-(((SIN(RADIANS(90-M7635)))*$C$26))-$C$23)^2)))))))</f>
        <v>#VALUE!</v>
      </c>
      <c r="P7636" t="e">
        <f>N7636</f>
        <v>#VALUE!</v>
      </c>
      <c r="R7636">
        <f>$C$6</f>
        <v>1333.5</v>
      </c>
    </row>
    <row r="7637" spans="12:19" x14ac:dyDescent="0.25">
      <c r="L7637" t="str">
        <f t="shared" si="398"/>
        <v/>
      </c>
      <c r="M7637" t="str">
        <f t="shared" si="397"/>
        <v/>
      </c>
      <c r="N7637">
        <v>0</v>
      </c>
      <c r="O7637" t="e">
        <f>$C$23*O7636</f>
        <v>#VALUE!</v>
      </c>
      <c r="P7637" t="e">
        <f>$C$22*P7636</f>
        <v>#VALUE!</v>
      </c>
      <c r="R7637">
        <f>$C$20*$C$6</f>
        <v>25325.832000000002</v>
      </c>
    </row>
    <row r="7638" spans="12:19" x14ac:dyDescent="0.25">
      <c r="L7638" t="str">
        <f t="shared" si="398"/>
        <v/>
      </c>
      <c r="M7638" t="str">
        <f t="shared" si="397"/>
        <v/>
      </c>
    </row>
    <row r="7639" spans="12:19" x14ac:dyDescent="0.25">
      <c r="L7639" t="str">
        <f t="shared" si="398"/>
        <v/>
      </c>
      <c r="M7639" t="str">
        <f t="shared" si="397"/>
        <v/>
      </c>
      <c r="N7639" t="e">
        <f t="array" ref="N7639:P7641">MINVERSE(N7635:P7637)</f>
        <v>#VALUE!</v>
      </c>
      <c r="O7639" t="e">
        <v>#VALUE!</v>
      </c>
      <c r="P7639" t="e">
        <v>#VALUE!</v>
      </c>
      <c r="R7639" t="e">
        <f t="array" ref="R7639:R7641">MMULT(N7639:P7641,R7635:R7637)</f>
        <v>#VALUE!</v>
      </c>
      <c r="S7639" t="s">
        <v>35</v>
      </c>
    </row>
    <row r="7640" spans="12:19" x14ac:dyDescent="0.25">
      <c r="L7640" t="str">
        <f t="shared" si="398"/>
        <v/>
      </c>
      <c r="M7640" t="str">
        <f t="shared" si="397"/>
        <v/>
      </c>
      <c r="N7640" t="e">
        <v>#VALUE!</v>
      </c>
      <c r="O7640" t="e">
        <v>#VALUE!</v>
      </c>
      <c r="P7640" t="e">
        <v>#VALUE!</v>
      </c>
      <c r="R7640" t="e">
        <v>#VALUE!</v>
      </c>
      <c r="S7640" t="s">
        <v>35</v>
      </c>
    </row>
    <row r="7641" spans="12:19" x14ac:dyDescent="0.25">
      <c r="L7641" t="str">
        <f t="shared" si="398"/>
        <v/>
      </c>
      <c r="M7641" t="str">
        <f t="shared" si="397"/>
        <v/>
      </c>
      <c r="N7641" t="e">
        <v>#VALUE!</v>
      </c>
      <c r="O7641" t="e">
        <v>#VALUE!</v>
      </c>
      <c r="P7641" t="e">
        <v>#VALUE!</v>
      </c>
      <c r="R7641" t="e">
        <v>#VALUE!</v>
      </c>
      <c r="S7641" t="s">
        <v>35</v>
      </c>
    </row>
    <row r="7642" spans="12:19" x14ac:dyDescent="0.25">
      <c r="L7642" t="str">
        <f t="shared" si="398"/>
        <v/>
      </c>
      <c r="M7642" t="str">
        <f t="shared" si="397"/>
        <v/>
      </c>
    </row>
    <row r="7643" spans="12:19" x14ac:dyDescent="0.25">
      <c r="L7643" t="str">
        <f t="shared" si="398"/>
        <v/>
      </c>
      <c r="M7643" t="str">
        <f t="shared" si="397"/>
        <v/>
      </c>
    </row>
    <row r="7644" spans="12:19" x14ac:dyDescent="0.25">
      <c r="L7644" t="str">
        <f t="shared" si="398"/>
        <v/>
      </c>
      <c r="M7644" t="str">
        <f t="shared" si="397"/>
        <v/>
      </c>
      <c r="N7644" t="s">
        <v>32</v>
      </c>
      <c r="O7644" t="s">
        <v>33</v>
      </c>
      <c r="P7644" t="s">
        <v>34</v>
      </c>
    </row>
    <row r="7645" spans="12:19" x14ac:dyDescent="0.25">
      <c r="L7645" t="str">
        <f t="shared" si="398"/>
        <v/>
      </c>
      <c r="M7645" t="str">
        <f t="shared" si="397"/>
        <v/>
      </c>
      <c r="N7645" t="e">
        <f>COS(RADIANS(M7645))</f>
        <v>#VALUE!</v>
      </c>
      <c r="O7645" t="str">
        <f>IFERROR(-COS(RADIANS(DEGREES(ASIN(((SIN(RADIANS(M7645)))*$C$26)/(SQRT((((SIN(RADIANS(M7645)))*$C$26)^2)+(($C$22-$C$25-(((SIN(RADIANS(90-M7645)))*$C$26))-$C$23)^2))))))),"")</f>
        <v/>
      </c>
      <c r="P7645" t="e">
        <f>N7645</f>
        <v>#VALUE!</v>
      </c>
      <c r="R7645">
        <v>0</v>
      </c>
    </row>
    <row r="7646" spans="12:19" x14ac:dyDescent="0.25">
      <c r="L7646" t="str">
        <f t="shared" si="398"/>
        <v/>
      </c>
      <c r="M7646" t="str">
        <f t="shared" si="397"/>
        <v/>
      </c>
      <c r="N7646" t="e">
        <f>SIN(RADIANS(M7645))</f>
        <v>#VALUE!</v>
      </c>
      <c r="O7646" t="e">
        <f>SIN(RADIANS(DEGREES(ASIN(((SIN(RADIANS(M7645)))*$C$26)/(SQRT((((SIN(RADIANS(M7645)))*$C$26)^2)+(($C$22-$C$25-(((SIN(RADIANS(90-M7645)))*$C$26))-$C$23)^2)))))))</f>
        <v>#VALUE!</v>
      </c>
      <c r="P7646" t="e">
        <f>N7646</f>
        <v>#VALUE!</v>
      </c>
      <c r="R7646">
        <f>$C$6</f>
        <v>1333.5</v>
      </c>
    </row>
    <row r="7647" spans="12:19" x14ac:dyDescent="0.25">
      <c r="L7647" t="str">
        <f t="shared" si="398"/>
        <v/>
      </c>
      <c r="M7647" t="str">
        <f t="shared" si="397"/>
        <v/>
      </c>
      <c r="N7647">
        <v>0</v>
      </c>
      <c r="O7647" t="e">
        <f>$C$23*O7646</f>
        <v>#VALUE!</v>
      </c>
      <c r="P7647" t="e">
        <f>$C$22*P7646</f>
        <v>#VALUE!</v>
      </c>
      <c r="R7647">
        <f>$C$20*$C$6</f>
        <v>25325.832000000002</v>
      </c>
    </row>
    <row r="7648" spans="12:19" x14ac:dyDescent="0.25">
      <c r="L7648" t="str">
        <f t="shared" si="398"/>
        <v/>
      </c>
      <c r="M7648" t="str">
        <f t="shared" si="397"/>
        <v/>
      </c>
    </row>
    <row r="7649" spans="12:19" x14ac:dyDescent="0.25">
      <c r="L7649" t="str">
        <f t="shared" si="398"/>
        <v/>
      </c>
      <c r="M7649" t="str">
        <f t="shared" si="397"/>
        <v/>
      </c>
      <c r="N7649" t="e">
        <f t="array" ref="N7649:P7651">MINVERSE(N7645:P7647)</f>
        <v>#VALUE!</v>
      </c>
      <c r="O7649" t="e">
        <v>#VALUE!</v>
      </c>
      <c r="P7649" t="e">
        <v>#VALUE!</v>
      </c>
      <c r="R7649" t="e">
        <f t="array" ref="R7649:R7651">MMULT(N7649:P7651,R7645:R7647)</f>
        <v>#VALUE!</v>
      </c>
      <c r="S7649" t="s">
        <v>35</v>
      </c>
    </row>
    <row r="7650" spans="12:19" x14ac:dyDescent="0.25">
      <c r="L7650" t="str">
        <f t="shared" si="398"/>
        <v/>
      </c>
      <c r="M7650" t="str">
        <f t="shared" si="397"/>
        <v/>
      </c>
      <c r="N7650" t="e">
        <v>#VALUE!</v>
      </c>
      <c r="O7650" t="e">
        <v>#VALUE!</v>
      </c>
      <c r="P7650" t="e">
        <v>#VALUE!</v>
      </c>
      <c r="R7650" t="e">
        <v>#VALUE!</v>
      </c>
      <c r="S7650" t="s">
        <v>35</v>
      </c>
    </row>
    <row r="7651" spans="12:19" x14ac:dyDescent="0.25">
      <c r="L7651" t="str">
        <f t="shared" si="398"/>
        <v/>
      </c>
      <c r="M7651" t="str">
        <f t="shared" ref="M7651:M7714" si="399">IF(M7641="","",IF(((M7641+$O$61)&gt;=$O$49+($O$61/2)),"",(M7641+$O$61)))</f>
        <v/>
      </c>
      <c r="N7651" t="e">
        <v>#VALUE!</v>
      </c>
      <c r="O7651" t="e">
        <v>#VALUE!</v>
      </c>
      <c r="P7651" t="e">
        <v>#VALUE!</v>
      </c>
      <c r="R7651" t="e">
        <v>#VALUE!</v>
      </c>
      <c r="S7651" t="s">
        <v>35</v>
      </c>
    </row>
    <row r="7652" spans="12:19" x14ac:dyDescent="0.25">
      <c r="L7652" t="str">
        <f t="shared" si="398"/>
        <v/>
      </c>
      <c r="M7652" t="str">
        <f t="shared" si="399"/>
        <v/>
      </c>
    </row>
    <row r="7653" spans="12:19" x14ac:dyDescent="0.25">
      <c r="L7653" t="str">
        <f t="shared" si="398"/>
        <v/>
      </c>
      <c r="M7653" t="str">
        <f t="shared" si="399"/>
        <v/>
      </c>
    </row>
    <row r="7654" spans="12:19" x14ac:dyDescent="0.25">
      <c r="L7654" t="str">
        <f t="shared" si="398"/>
        <v/>
      </c>
      <c r="M7654" t="str">
        <f t="shared" si="399"/>
        <v/>
      </c>
      <c r="N7654" t="s">
        <v>32</v>
      </c>
      <c r="O7654" t="s">
        <v>33</v>
      </c>
      <c r="P7654" t="s">
        <v>34</v>
      </c>
    </row>
    <row r="7655" spans="12:19" x14ac:dyDescent="0.25">
      <c r="L7655" t="str">
        <f t="shared" si="398"/>
        <v/>
      </c>
      <c r="M7655" t="str">
        <f t="shared" si="399"/>
        <v/>
      </c>
      <c r="N7655" t="e">
        <f>COS(RADIANS(M7655))</f>
        <v>#VALUE!</v>
      </c>
      <c r="O7655" t="str">
        <f>IFERROR(-COS(RADIANS(DEGREES(ASIN(((SIN(RADIANS(M7655)))*$C$26)/(SQRT((((SIN(RADIANS(M7655)))*$C$26)^2)+(($C$22-$C$25-(((SIN(RADIANS(90-M7655)))*$C$26))-$C$23)^2))))))),"")</f>
        <v/>
      </c>
      <c r="P7655" t="e">
        <f>N7655</f>
        <v>#VALUE!</v>
      </c>
      <c r="R7655">
        <v>0</v>
      </c>
    </row>
    <row r="7656" spans="12:19" x14ac:dyDescent="0.25">
      <c r="L7656" t="str">
        <f t="shared" si="398"/>
        <v/>
      </c>
      <c r="M7656" t="str">
        <f t="shared" si="399"/>
        <v/>
      </c>
      <c r="N7656" t="e">
        <f>SIN(RADIANS(M7655))</f>
        <v>#VALUE!</v>
      </c>
      <c r="O7656" t="e">
        <f>SIN(RADIANS(DEGREES(ASIN(((SIN(RADIANS(M7655)))*$C$26)/(SQRT((((SIN(RADIANS(M7655)))*$C$26)^2)+(($C$22-$C$25-(((SIN(RADIANS(90-M7655)))*$C$26))-$C$23)^2)))))))</f>
        <v>#VALUE!</v>
      </c>
      <c r="P7656" t="e">
        <f>N7656</f>
        <v>#VALUE!</v>
      </c>
      <c r="R7656">
        <f>$C$6</f>
        <v>1333.5</v>
      </c>
    </row>
    <row r="7657" spans="12:19" x14ac:dyDescent="0.25">
      <c r="L7657" t="str">
        <f t="shared" si="398"/>
        <v/>
      </c>
      <c r="M7657" t="str">
        <f t="shared" si="399"/>
        <v/>
      </c>
      <c r="N7657">
        <v>0</v>
      </c>
      <c r="O7657" t="e">
        <f>$C$23*O7656</f>
        <v>#VALUE!</v>
      </c>
      <c r="P7657" t="e">
        <f>$C$22*P7656</f>
        <v>#VALUE!</v>
      </c>
      <c r="R7657">
        <f>$C$20*$C$6</f>
        <v>25325.832000000002</v>
      </c>
    </row>
    <row r="7658" spans="12:19" x14ac:dyDescent="0.25">
      <c r="L7658" t="str">
        <f t="shared" si="398"/>
        <v/>
      </c>
      <c r="M7658" t="str">
        <f t="shared" si="399"/>
        <v/>
      </c>
    </row>
    <row r="7659" spans="12:19" x14ac:dyDescent="0.25">
      <c r="L7659" t="str">
        <f t="shared" si="398"/>
        <v/>
      </c>
      <c r="M7659" t="str">
        <f t="shared" si="399"/>
        <v/>
      </c>
      <c r="N7659" t="e">
        <f t="array" ref="N7659:P7661">MINVERSE(N7655:P7657)</f>
        <v>#VALUE!</v>
      </c>
      <c r="O7659" t="e">
        <v>#VALUE!</v>
      </c>
      <c r="P7659" t="e">
        <v>#VALUE!</v>
      </c>
      <c r="R7659" t="e">
        <f t="array" ref="R7659:R7661">MMULT(N7659:P7661,R7655:R7657)</f>
        <v>#VALUE!</v>
      </c>
      <c r="S7659" t="s">
        <v>35</v>
      </c>
    </row>
    <row r="7660" spans="12:19" x14ac:dyDescent="0.25">
      <c r="L7660" t="str">
        <f t="shared" si="398"/>
        <v/>
      </c>
      <c r="M7660" t="str">
        <f t="shared" si="399"/>
        <v/>
      </c>
      <c r="N7660" t="e">
        <v>#VALUE!</v>
      </c>
      <c r="O7660" t="e">
        <v>#VALUE!</v>
      </c>
      <c r="P7660" t="e">
        <v>#VALUE!</v>
      </c>
      <c r="R7660" t="e">
        <v>#VALUE!</v>
      </c>
      <c r="S7660" t="s">
        <v>35</v>
      </c>
    </row>
    <row r="7661" spans="12:19" x14ac:dyDescent="0.25">
      <c r="L7661" t="str">
        <f t="shared" si="398"/>
        <v/>
      </c>
      <c r="M7661" t="str">
        <f t="shared" si="399"/>
        <v/>
      </c>
      <c r="N7661" t="e">
        <v>#VALUE!</v>
      </c>
      <c r="O7661" t="e">
        <v>#VALUE!</v>
      </c>
      <c r="P7661" t="e">
        <v>#VALUE!</v>
      </c>
      <c r="R7661" t="e">
        <v>#VALUE!</v>
      </c>
      <c r="S7661" t="s">
        <v>35</v>
      </c>
    </row>
    <row r="7662" spans="12:19" x14ac:dyDescent="0.25">
      <c r="L7662" t="str">
        <f t="shared" si="398"/>
        <v/>
      </c>
      <c r="M7662" t="str">
        <f t="shared" si="399"/>
        <v/>
      </c>
    </row>
    <row r="7663" spans="12:19" x14ac:dyDescent="0.25">
      <c r="L7663" t="str">
        <f t="shared" si="398"/>
        <v/>
      </c>
      <c r="M7663" t="str">
        <f t="shared" si="399"/>
        <v/>
      </c>
    </row>
    <row r="7664" spans="12:19" x14ac:dyDescent="0.25">
      <c r="L7664" t="str">
        <f t="shared" si="398"/>
        <v/>
      </c>
      <c r="M7664" t="str">
        <f t="shared" si="399"/>
        <v/>
      </c>
      <c r="N7664" t="s">
        <v>32</v>
      </c>
      <c r="O7664" t="s">
        <v>33</v>
      </c>
      <c r="P7664" t="s">
        <v>34</v>
      </c>
    </row>
    <row r="7665" spans="12:19" x14ac:dyDescent="0.25">
      <c r="L7665" t="str">
        <f t="shared" si="398"/>
        <v/>
      </c>
      <c r="M7665" t="str">
        <f t="shared" si="399"/>
        <v/>
      </c>
      <c r="N7665" t="e">
        <f>COS(RADIANS(M7665))</f>
        <v>#VALUE!</v>
      </c>
      <c r="O7665" t="str">
        <f>IFERROR(-COS(RADIANS(DEGREES(ASIN(((SIN(RADIANS(M7665)))*$C$26)/(SQRT((((SIN(RADIANS(M7665)))*$C$26)^2)+(($C$22-$C$25-(((SIN(RADIANS(90-M7665)))*$C$26))-$C$23)^2))))))),"")</f>
        <v/>
      </c>
      <c r="P7665" t="e">
        <f>N7665</f>
        <v>#VALUE!</v>
      </c>
      <c r="R7665">
        <v>0</v>
      </c>
    </row>
    <row r="7666" spans="12:19" x14ac:dyDescent="0.25">
      <c r="L7666" t="str">
        <f t="shared" si="398"/>
        <v/>
      </c>
      <c r="M7666" t="str">
        <f t="shared" si="399"/>
        <v/>
      </c>
      <c r="N7666" t="e">
        <f>SIN(RADIANS(M7665))</f>
        <v>#VALUE!</v>
      </c>
      <c r="O7666" t="e">
        <f>SIN(RADIANS(DEGREES(ASIN(((SIN(RADIANS(M7665)))*$C$26)/(SQRT((((SIN(RADIANS(M7665)))*$C$26)^2)+(($C$22-$C$25-(((SIN(RADIANS(90-M7665)))*$C$26))-$C$23)^2)))))))</f>
        <v>#VALUE!</v>
      </c>
      <c r="P7666" t="e">
        <f>N7666</f>
        <v>#VALUE!</v>
      </c>
      <c r="R7666">
        <f>$C$6</f>
        <v>1333.5</v>
      </c>
    </row>
    <row r="7667" spans="12:19" x14ac:dyDescent="0.25">
      <c r="L7667" t="str">
        <f t="shared" si="398"/>
        <v/>
      </c>
      <c r="M7667" t="str">
        <f t="shared" si="399"/>
        <v/>
      </c>
      <c r="N7667">
        <v>0</v>
      </c>
      <c r="O7667" t="e">
        <f>$C$23*O7666</f>
        <v>#VALUE!</v>
      </c>
      <c r="P7667" t="e">
        <f>$C$22*P7666</f>
        <v>#VALUE!</v>
      </c>
      <c r="R7667">
        <f>$C$20*$C$6</f>
        <v>25325.832000000002</v>
      </c>
    </row>
    <row r="7668" spans="12:19" x14ac:dyDescent="0.25">
      <c r="L7668" t="str">
        <f t="shared" si="398"/>
        <v/>
      </c>
      <c r="M7668" t="str">
        <f t="shared" si="399"/>
        <v/>
      </c>
    </row>
    <row r="7669" spans="12:19" x14ac:dyDescent="0.25">
      <c r="L7669" t="str">
        <f t="shared" si="398"/>
        <v/>
      </c>
      <c r="M7669" t="str">
        <f t="shared" si="399"/>
        <v/>
      </c>
      <c r="N7669" t="e">
        <f t="array" ref="N7669:P7671">MINVERSE(N7665:P7667)</f>
        <v>#VALUE!</v>
      </c>
      <c r="O7669" t="e">
        <v>#VALUE!</v>
      </c>
      <c r="P7669" t="e">
        <v>#VALUE!</v>
      </c>
      <c r="R7669" t="e">
        <f t="array" ref="R7669:R7671">MMULT(N7669:P7671,R7665:R7667)</f>
        <v>#VALUE!</v>
      </c>
      <c r="S7669" t="s">
        <v>35</v>
      </c>
    </row>
    <row r="7670" spans="12:19" x14ac:dyDescent="0.25">
      <c r="L7670" t="str">
        <f t="shared" si="398"/>
        <v/>
      </c>
      <c r="M7670" t="str">
        <f t="shared" si="399"/>
        <v/>
      </c>
      <c r="N7670" t="e">
        <v>#VALUE!</v>
      </c>
      <c r="O7670" t="e">
        <v>#VALUE!</v>
      </c>
      <c r="P7670" t="e">
        <v>#VALUE!</v>
      </c>
      <c r="R7670" t="e">
        <v>#VALUE!</v>
      </c>
      <c r="S7670" t="s">
        <v>35</v>
      </c>
    </row>
    <row r="7671" spans="12:19" x14ac:dyDescent="0.25">
      <c r="L7671" t="str">
        <f t="shared" si="398"/>
        <v/>
      </c>
      <c r="M7671" t="str">
        <f t="shared" si="399"/>
        <v/>
      </c>
      <c r="N7671" t="e">
        <v>#VALUE!</v>
      </c>
      <c r="O7671" t="e">
        <v>#VALUE!</v>
      </c>
      <c r="P7671" t="e">
        <v>#VALUE!</v>
      </c>
      <c r="R7671" t="e">
        <v>#VALUE!</v>
      </c>
      <c r="S7671" t="s">
        <v>35</v>
      </c>
    </row>
    <row r="7672" spans="12:19" x14ac:dyDescent="0.25">
      <c r="L7672" t="str">
        <f t="shared" si="398"/>
        <v/>
      </c>
      <c r="M7672" t="str">
        <f t="shared" si="399"/>
        <v/>
      </c>
    </row>
    <row r="7673" spans="12:19" x14ac:dyDescent="0.25">
      <c r="L7673" t="str">
        <f t="shared" si="398"/>
        <v/>
      </c>
      <c r="M7673" t="str">
        <f t="shared" si="399"/>
        <v/>
      </c>
    </row>
    <row r="7674" spans="12:19" x14ac:dyDescent="0.25">
      <c r="L7674" t="str">
        <f t="shared" si="398"/>
        <v/>
      </c>
      <c r="M7674" t="str">
        <f t="shared" si="399"/>
        <v/>
      </c>
      <c r="N7674" t="s">
        <v>32</v>
      </c>
      <c r="O7674" t="s">
        <v>33</v>
      </c>
      <c r="P7674" t="s">
        <v>34</v>
      </c>
    </row>
    <row r="7675" spans="12:19" x14ac:dyDescent="0.25">
      <c r="L7675" t="str">
        <f t="shared" si="398"/>
        <v/>
      </c>
      <c r="M7675" t="str">
        <f t="shared" si="399"/>
        <v/>
      </c>
      <c r="N7675" t="e">
        <f>COS(RADIANS(M7675))</f>
        <v>#VALUE!</v>
      </c>
      <c r="O7675" t="str">
        <f>IFERROR(-COS(RADIANS(DEGREES(ASIN(((SIN(RADIANS(M7675)))*$C$26)/(SQRT((((SIN(RADIANS(M7675)))*$C$26)^2)+(($C$22-$C$25-(((SIN(RADIANS(90-M7675)))*$C$26))-$C$23)^2))))))),"")</f>
        <v/>
      </c>
      <c r="P7675" t="e">
        <f>N7675</f>
        <v>#VALUE!</v>
      </c>
      <c r="R7675">
        <v>0</v>
      </c>
    </row>
    <row r="7676" spans="12:19" x14ac:dyDescent="0.25">
      <c r="L7676" t="str">
        <f t="shared" si="398"/>
        <v/>
      </c>
      <c r="M7676" t="str">
        <f t="shared" si="399"/>
        <v/>
      </c>
      <c r="N7676" t="e">
        <f>SIN(RADIANS(M7675))</f>
        <v>#VALUE!</v>
      </c>
      <c r="O7676" t="e">
        <f>SIN(RADIANS(DEGREES(ASIN(((SIN(RADIANS(M7675)))*$C$26)/(SQRT((((SIN(RADIANS(M7675)))*$C$26)^2)+(($C$22-$C$25-(((SIN(RADIANS(90-M7675)))*$C$26))-$C$23)^2)))))))</f>
        <v>#VALUE!</v>
      </c>
      <c r="P7676" t="e">
        <f>N7676</f>
        <v>#VALUE!</v>
      </c>
      <c r="R7676">
        <f>$C$6</f>
        <v>1333.5</v>
      </c>
    </row>
    <row r="7677" spans="12:19" x14ac:dyDescent="0.25">
      <c r="L7677" t="str">
        <f t="shared" si="398"/>
        <v/>
      </c>
      <c r="M7677" t="str">
        <f t="shared" si="399"/>
        <v/>
      </c>
      <c r="N7677">
        <v>0</v>
      </c>
      <c r="O7677" t="e">
        <f>$C$23*O7676</f>
        <v>#VALUE!</v>
      </c>
      <c r="P7677" t="e">
        <f>$C$22*P7676</f>
        <v>#VALUE!</v>
      </c>
      <c r="R7677">
        <f>$C$20*$C$6</f>
        <v>25325.832000000002</v>
      </c>
    </row>
    <row r="7678" spans="12:19" x14ac:dyDescent="0.25">
      <c r="L7678" t="str">
        <f t="shared" si="398"/>
        <v/>
      </c>
      <c r="M7678" t="str">
        <f t="shared" si="399"/>
        <v/>
      </c>
    </row>
    <row r="7679" spans="12:19" x14ac:dyDescent="0.25">
      <c r="L7679" t="str">
        <f t="shared" si="398"/>
        <v/>
      </c>
      <c r="M7679" t="str">
        <f t="shared" si="399"/>
        <v/>
      </c>
      <c r="N7679" t="e">
        <f t="array" ref="N7679:P7681">MINVERSE(N7675:P7677)</f>
        <v>#VALUE!</v>
      </c>
      <c r="O7679" t="e">
        <v>#VALUE!</v>
      </c>
      <c r="P7679" t="e">
        <v>#VALUE!</v>
      </c>
      <c r="R7679" t="e">
        <f t="array" ref="R7679:R7681">MMULT(N7679:P7681,R7675:R7677)</f>
        <v>#VALUE!</v>
      </c>
      <c r="S7679" t="s">
        <v>35</v>
      </c>
    </row>
    <row r="7680" spans="12:19" x14ac:dyDescent="0.25">
      <c r="L7680" t="str">
        <f t="shared" si="398"/>
        <v/>
      </c>
      <c r="M7680" t="str">
        <f t="shared" si="399"/>
        <v/>
      </c>
      <c r="N7680" t="e">
        <v>#VALUE!</v>
      </c>
      <c r="O7680" t="e">
        <v>#VALUE!</v>
      </c>
      <c r="P7680" t="e">
        <v>#VALUE!</v>
      </c>
      <c r="R7680" t="e">
        <v>#VALUE!</v>
      </c>
      <c r="S7680" t="s">
        <v>35</v>
      </c>
    </row>
    <row r="7681" spans="12:19" x14ac:dyDescent="0.25">
      <c r="L7681" t="str">
        <f t="shared" si="398"/>
        <v/>
      </c>
      <c r="M7681" t="str">
        <f t="shared" si="399"/>
        <v/>
      </c>
      <c r="N7681" t="e">
        <v>#VALUE!</v>
      </c>
      <c r="O7681" t="e">
        <v>#VALUE!</v>
      </c>
      <c r="P7681" t="e">
        <v>#VALUE!</v>
      </c>
      <c r="R7681" t="e">
        <v>#VALUE!</v>
      </c>
      <c r="S7681" t="s">
        <v>35</v>
      </c>
    </row>
    <row r="7682" spans="12:19" x14ac:dyDescent="0.25">
      <c r="L7682" t="str">
        <f t="shared" si="398"/>
        <v/>
      </c>
      <c r="M7682" t="str">
        <f t="shared" si="399"/>
        <v/>
      </c>
    </row>
    <row r="7683" spans="12:19" x14ac:dyDescent="0.25">
      <c r="L7683" t="str">
        <f t="shared" si="398"/>
        <v/>
      </c>
      <c r="M7683" t="str">
        <f t="shared" si="399"/>
        <v/>
      </c>
    </row>
    <row r="7684" spans="12:19" x14ac:dyDescent="0.25">
      <c r="L7684" t="str">
        <f t="shared" si="398"/>
        <v/>
      </c>
      <c r="M7684" t="str">
        <f t="shared" si="399"/>
        <v/>
      </c>
      <c r="N7684" t="s">
        <v>32</v>
      </c>
      <c r="O7684" t="s">
        <v>33</v>
      </c>
      <c r="P7684" t="s">
        <v>34</v>
      </c>
    </row>
    <row r="7685" spans="12:19" x14ac:dyDescent="0.25">
      <c r="L7685" t="str">
        <f t="shared" si="398"/>
        <v/>
      </c>
      <c r="M7685" t="str">
        <f t="shared" si="399"/>
        <v/>
      </c>
      <c r="N7685" t="e">
        <f>COS(RADIANS(M7685))</f>
        <v>#VALUE!</v>
      </c>
      <c r="O7685" t="str">
        <f>IFERROR(-COS(RADIANS(DEGREES(ASIN(((SIN(RADIANS(M7685)))*$C$26)/(SQRT((((SIN(RADIANS(M7685)))*$C$26)^2)+(($C$22-$C$25-(((SIN(RADIANS(90-M7685)))*$C$26))-$C$23)^2))))))),"")</f>
        <v/>
      </c>
      <c r="P7685" t="e">
        <f>N7685</f>
        <v>#VALUE!</v>
      </c>
      <c r="R7685">
        <v>0</v>
      </c>
    </row>
    <row r="7686" spans="12:19" x14ac:dyDescent="0.25">
      <c r="L7686" t="str">
        <f t="shared" si="398"/>
        <v/>
      </c>
      <c r="M7686" t="str">
        <f t="shared" si="399"/>
        <v/>
      </c>
      <c r="N7686" t="e">
        <f>SIN(RADIANS(M7685))</f>
        <v>#VALUE!</v>
      </c>
      <c r="O7686" t="e">
        <f>SIN(RADIANS(DEGREES(ASIN(((SIN(RADIANS(M7685)))*$C$26)/(SQRT((((SIN(RADIANS(M7685)))*$C$26)^2)+(($C$22-$C$25-(((SIN(RADIANS(90-M7685)))*$C$26))-$C$23)^2)))))))</f>
        <v>#VALUE!</v>
      </c>
      <c r="P7686" t="e">
        <f>N7686</f>
        <v>#VALUE!</v>
      </c>
      <c r="R7686">
        <f>$C$6</f>
        <v>1333.5</v>
      </c>
    </row>
    <row r="7687" spans="12:19" x14ac:dyDescent="0.25">
      <c r="L7687" t="str">
        <f t="shared" si="398"/>
        <v/>
      </c>
      <c r="M7687" t="str">
        <f t="shared" si="399"/>
        <v/>
      </c>
      <c r="N7687">
        <v>0</v>
      </c>
      <c r="O7687" t="e">
        <f>$C$23*O7686</f>
        <v>#VALUE!</v>
      </c>
      <c r="P7687" t="e">
        <f>$C$22*P7686</f>
        <v>#VALUE!</v>
      </c>
      <c r="R7687">
        <f>$C$20*$C$6</f>
        <v>25325.832000000002</v>
      </c>
    </row>
    <row r="7688" spans="12:19" x14ac:dyDescent="0.25">
      <c r="L7688" t="str">
        <f t="shared" si="398"/>
        <v/>
      </c>
      <c r="M7688" t="str">
        <f t="shared" si="399"/>
        <v/>
      </c>
    </row>
    <row r="7689" spans="12:19" x14ac:dyDescent="0.25">
      <c r="L7689" t="str">
        <f t="shared" si="398"/>
        <v/>
      </c>
      <c r="M7689" t="str">
        <f t="shared" si="399"/>
        <v/>
      </c>
      <c r="N7689" t="e">
        <f t="array" ref="N7689:P7691">MINVERSE(N7685:P7687)</f>
        <v>#VALUE!</v>
      </c>
      <c r="O7689" t="e">
        <v>#VALUE!</v>
      </c>
      <c r="P7689" t="e">
        <v>#VALUE!</v>
      </c>
      <c r="R7689" t="e">
        <f t="array" ref="R7689:R7691">MMULT(N7689:P7691,R7685:R7687)</f>
        <v>#VALUE!</v>
      </c>
      <c r="S7689" t="s">
        <v>35</v>
      </c>
    </row>
    <row r="7690" spans="12:19" x14ac:dyDescent="0.25">
      <c r="L7690" t="str">
        <f t="shared" si="398"/>
        <v/>
      </c>
      <c r="M7690" t="str">
        <f t="shared" si="399"/>
        <v/>
      </c>
      <c r="N7690" t="e">
        <v>#VALUE!</v>
      </c>
      <c r="O7690" t="e">
        <v>#VALUE!</v>
      </c>
      <c r="P7690" t="e">
        <v>#VALUE!</v>
      </c>
      <c r="R7690" t="e">
        <v>#VALUE!</v>
      </c>
      <c r="S7690" t="s">
        <v>35</v>
      </c>
    </row>
    <row r="7691" spans="12:19" x14ac:dyDescent="0.25">
      <c r="L7691" t="str">
        <f t="shared" si="398"/>
        <v/>
      </c>
      <c r="M7691" t="str">
        <f t="shared" si="399"/>
        <v/>
      </c>
      <c r="N7691" t="e">
        <v>#VALUE!</v>
      </c>
      <c r="O7691" t="e">
        <v>#VALUE!</v>
      </c>
      <c r="P7691" t="e">
        <v>#VALUE!</v>
      </c>
      <c r="R7691" t="e">
        <v>#VALUE!</v>
      </c>
      <c r="S7691" t="s">
        <v>35</v>
      </c>
    </row>
    <row r="7692" spans="12:19" x14ac:dyDescent="0.25">
      <c r="L7692" t="str">
        <f t="shared" ref="L7692:L7755" si="400">IF(M7692="","",L7682+1)</f>
        <v/>
      </c>
      <c r="M7692" t="str">
        <f t="shared" si="399"/>
        <v/>
      </c>
    </row>
    <row r="7693" spans="12:19" x14ac:dyDescent="0.25">
      <c r="L7693" t="str">
        <f t="shared" si="400"/>
        <v/>
      </c>
      <c r="M7693" t="str">
        <f t="shared" si="399"/>
        <v/>
      </c>
    </row>
    <row r="7694" spans="12:19" x14ac:dyDescent="0.25">
      <c r="L7694" t="str">
        <f t="shared" si="400"/>
        <v/>
      </c>
      <c r="M7694" t="str">
        <f t="shared" si="399"/>
        <v/>
      </c>
      <c r="N7694" t="s">
        <v>32</v>
      </c>
      <c r="O7694" t="s">
        <v>33</v>
      </c>
      <c r="P7694" t="s">
        <v>34</v>
      </c>
    </row>
    <row r="7695" spans="12:19" x14ac:dyDescent="0.25">
      <c r="L7695" t="str">
        <f t="shared" si="400"/>
        <v/>
      </c>
      <c r="M7695" t="str">
        <f t="shared" si="399"/>
        <v/>
      </c>
      <c r="N7695" t="e">
        <f>COS(RADIANS(M7695))</f>
        <v>#VALUE!</v>
      </c>
      <c r="O7695" t="str">
        <f>IFERROR(-COS(RADIANS(DEGREES(ASIN(((SIN(RADIANS(M7695)))*$C$26)/(SQRT((((SIN(RADIANS(M7695)))*$C$26)^2)+(($C$22-$C$25-(((SIN(RADIANS(90-M7695)))*$C$26))-$C$23)^2))))))),"")</f>
        <v/>
      </c>
      <c r="P7695" t="e">
        <f>N7695</f>
        <v>#VALUE!</v>
      </c>
      <c r="R7695">
        <v>0</v>
      </c>
    </row>
    <row r="7696" spans="12:19" x14ac:dyDescent="0.25">
      <c r="L7696" t="str">
        <f t="shared" si="400"/>
        <v/>
      </c>
      <c r="M7696" t="str">
        <f t="shared" si="399"/>
        <v/>
      </c>
      <c r="N7696" t="e">
        <f>SIN(RADIANS(M7695))</f>
        <v>#VALUE!</v>
      </c>
      <c r="O7696" t="e">
        <f>SIN(RADIANS(DEGREES(ASIN(((SIN(RADIANS(M7695)))*$C$26)/(SQRT((((SIN(RADIANS(M7695)))*$C$26)^2)+(($C$22-$C$25-(((SIN(RADIANS(90-M7695)))*$C$26))-$C$23)^2)))))))</f>
        <v>#VALUE!</v>
      </c>
      <c r="P7696" t="e">
        <f>N7696</f>
        <v>#VALUE!</v>
      </c>
      <c r="R7696">
        <f>$C$6</f>
        <v>1333.5</v>
      </c>
    </row>
    <row r="7697" spans="12:19" x14ac:dyDescent="0.25">
      <c r="L7697" t="str">
        <f t="shared" si="400"/>
        <v/>
      </c>
      <c r="M7697" t="str">
        <f t="shared" si="399"/>
        <v/>
      </c>
      <c r="N7697">
        <v>0</v>
      </c>
      <c r="O7697" t="e">
        <f>$C$23*O7696</f>
        <v>#VALUE!</v>
      </c>
      <c r="P7697" t="e">
        <f>$C$22*P7696</f>
        <v>#VALUE!</v>
      </c>
      <c r="R7697">
        <f>$C$20*$C$6</f>
        <v>25325.832000000002</v>
      </c>
    </row>
    <row r="7698" spans="12:19" x14ac:dyDescent="0.25">
      <c r="L7698" t="str">
        <f t="shared" si="400"/>
        <v/>
      </c>
      <c r="M7698" t="str">
        <f t="shared" si="399"/>
        <v/>
      </c>
    </row>
    <row r="7699" spans="12:19" x14ac:dyDescent="0.25">
      <c r="L7699" t="str">
        <f t="shared" si="400"/>
        <v/>
      </c>
      <c r="M7699" t="str">
        <f t="shared" si="399"/>
        <v/>
      </c>
      <c r="N7699" t="e">
        <f t="array" ref="N7699:P7701">MINVERSE(N7695:P7697)</f>
        <v>#VALUE!</v>
      </c>
      <c r="O7699" t="e">
        <v>#VALUE!</v>
      </c>
      <c r="P7699" t="e">
        <v>#VALUE!</v>
      </c>
      <c r="R7699" t="e">
        <f t="array" ref="R7699:R7701">MMULT(N7699:P7701,R7695:R7697)</f>
        <v>#VALUE!</v>
      </c>
      <c r="S7699" t="s">
        <v>35</v>
      </c>
    </row>
    <row r="7700" spans="12:19" x14ac:dyDescent="0.25">
      <c r="L7700" t="str">
        <f t="shared" si="400"/>
        <v/>
      </c>
      <c r="M7700" t="str">
        <f t="shared" si="399"/>
        <v/>
      </c>
      <c r="N7700" t="e">
        <v>#VALUE!</v>
      </c>
      <c r="O7700" t="e">
        <v>#VALUE!</v>
      </c>
      <c r="P7700" t="e">
        <v>#VALUE!</v>
      </c>
      <c r="R7700" t="e">
        <v>#VALUE!</v>
      </c>
      <c r="S7700" t="s">
        <v>35</v>
      </c>
    </row>
    <row r="7701" spans="12:19" x14ac:dyDescent="0.25">
      <c r="L7701" t="str">
        <f t="shared" si="400"/>
        <v/>
      </c>
      <c r="M7701" t="str">
        <f t="shared" si="399"/>
        <v/>
      </c>
      <c r="N7701" t="e">
        <v>#VALUE!</v>
      </c>
      <c r="O7701" t="e">
        <v>#VALUE!</v>
      </c>
      <c r="P7701" t="e">
        <v>#VALUE!</v>
      </c>
      <c r="R7701" t="e">
        <v>#VALUE!</v>
      </c>
      <c r="S7701" t="s">
        <v>35</v>
      </c>
    </row>
    <row r="7702" spans="12:19" x14ac:dyDescent="0.25">
      <c r="L7702" t="str">
        <f t="shared" si="400"/>
        <v/>
      </c>
      <c r="M7702" t="str">
        <f t="shared" si="399"/>
        <v/>
      </c>
    </row>
    <row r="7703" spans="12:19" x14ac:dyDescent="0.25">
      <c r="L7703" t="str">
        <f t="shared" si="400"/>
        <v/>
      </c>
      <c r="M7703" t="str">
        <f t="shared" si="399"/>
        <v/>
      </c>
    </row>
    <row r="7704" spans="12:19" x14ac:dyDescent="0.25">
      <c r="L7704" t="str">
        <f t="shared" si="400"/>
        <v/>
      </c>
      <c r="M7704" t="str">
        <f t="shared" si="399"/>
        <v/>
      </c>
      <c r="N7704" t="s">
        <v>32</v>
      </c>
      <c r="O7704" t="s">
        <v>33</v>
      </c>
      <c r="P7704" t="s">
        <v>34</v>
      </c>
    </row>
    <row r="7705" spans="12:19" x14ac:dyDescent="0.25">
      <c r="L7705" t="str">
        <f t="shared" si="400"/>
        <v/>
      </c>
      <c r="M7705" t="str">
        <f t="shared" si="399"/>
        <v/>
      </c>
      <c r="N7705" t="e">
        <f>COS(RADIANS(M7705))</f>
        <v>#VALUE!</v>
      </c>
      <c r="O7705" t="str">
        <f>IFERROR(-COS(RADIANS(DEGREES(ASIN(((SIN(RADIANS(M7705)))*$C$26)/(SQRT((((SIN(RADIANS(M7705)))*$C$26)^2)+(($C$22-$C$25-(((SIN(RADIANS(90-M7705)))*$C$26))-$C$23)^2))))))),"")</f>
        <v/>
      </c>
      <c r="P7705" t="e">
        <f>N7705</f>
        <v>#VALUE!</v>
      </c>
      <c r="R7705">
        <v>0</v>
      </c>
    </row>
    <row r="7706" spans="12:19" x14ac:dyDescent="0.25">
      <c r="L7706" t="str">
        <f t="shared" si="400"/>
        <v/>
      </c>
      <c r="M7706" t="str">
        <f t="shared" si="399"/>
        <v/>
      </c>
      <c r="N7706" t="e">
        <f>SIN(RADIANS(M7705))</f>
        <v>#VALUE!</v>
      </c>
      <c r="O7706" t="e">
        <f>SIN(RADIANS(DEGREES(ASIN(((SIN(RADIANS(M7705)))*$C$26)/(SQRT((((SIN(RADIANS(M7705)))*$C$26)^2)+(($C$22-$C$25-(((SIN(RADIANS(90-M7705)))*$C$26))-$C$23)^2)))))))</f>
        <v>#VALUE!</v>
      </c>
      <c r="P7706" t="e">
        <f>N7706</f>
        <v>#VALUE!</v>
      </c>
      <c r="R7706">
        <f>$C$6</f>
        <v>1333.5</v>
      </c>
    </row>
    <row r="7707" spans="12:19" x14ac:dyDescent="0.25">
      <c r="L7707" t="str">
        <f t="shared" si="400"/>
        <v/>
      </c>
      <c r="M7707" t="str">
        <f t="shared" si="399"/>
        <v/>
      </c>
      <c r="N7707">
        <v>0</v>
      </c>
      <c r="O7707" t="e">
        <f>$C$23*O7706</f>
        <v>#VALUE!</v>
      </c>
      <c r="P7707" t="e">
        <f>$C$22*P7706</f>
        <v>#VALUE!</v>
      </c>
      <c r="R7707">
        <f>$C$20*$C$6</f>
        <v>25325.832000000002</v>
      </c>
    </row>
    <row r="7708" spans="12:19" x14ac:dyDescent="0.25">
      <c r="L7708" t="str">
        <f t="shared" si="400"/>
        <v/>
      </c>
      <c r="M7708" t="str">
        <f t="shared" si="399"/>
        <v/>
      </c>
    </row>
    <row r="7709" spans="12:19" x14ac:dyDescent="0.25">
      <c r="L7709" t="str">
        <f t="shared" si="400"/>
        <v/>
      </c>
      <c r="M7709" t="str">
        <f t="shared" si="399"/>
        <v/>
      </c>
      <c r="N7709" t="e">
        <f t="array" ref="N7709:P7711">MINVERSE(N7705:P7707)</f>
        <v>#VALUE!</v>
      </c>
      <c r="O7709" t="e">
        <v>#VALUE!</v>
      </c>
      <c r="P7709" t="e">
        <v>#VALUE!</v>
      </c>
      <c r="R7709" t="e">
        <f t="array" ref="R7709:R7711">MMULT(N7709:P7711,R7705:R7707)</f>
        <v>#VALUE!</v>
      </c>
      <c r="S7709" t="s">
        <v>35</v>
      </c>
    </row>
    <row r="7710" spans="12:19" x14ac:dyDescent="0.25">
      <c r="L7710" t="str">
        <f t="shared" si="400"/>
        <v/>
      </c>
      <c r="M7710" t="str">
        <f t="shared" si="399"/>
        <v/>
      </c>
      <c r="N7710" t="e">
        <v>#VALUE!</v>
      </c>
      <c r="O7710" t="e">
        <v>#VALUE!</v>
      </c>
      <c r="P7710" t="e">
        <v>#VALUE!</v>
      </c>
      <c r="R7710" t="e">
        <v>#VALUE!</v>
      </c>
      <c r="S7710" t="s">
        <v>35</v>
      </c>
    </row>
    <row r="7711" spans="12:19" x14ac:dyDescent="0.25">
      <c r="L7711" t="str">
        <f t="shared" si="400"/>
        <v/>
      </c>
      <c r="M7711" t="str">
        <f t="shared" si="399"/>
        <v/>
      </c>
      <c r="N7711" t="e">
        <v>#VALUE!</v>
      </c>
      <c r="O7711" t="e">
        <v>#VALUE!</v>
      </c>
      <c r="P7711" t="e">
        <v>#VALUE!</v>
      </c>
      <c r="R7711" t="e">
        <v>#VALUE!</v>
      </c>
      <c r="S7711" t="s">
        <v>35</v>
      </c>
    </row>
    <row r="7712" spans="12:19" x14ac:dyDescent="0.25">
      <c r="L7712" t="str">
        <f t="shared" si="400"/>
        <v/>
      </c>
      <c r="M7712" t="str">
        <f t="shared" si="399"/>
        <v/>
      </c>
    </row>
    <row r="7713" spans="12:19" x14ac:dyDescent="0.25">
      <c r="L7713" t="str">
        <f t="shared" si="400"/>
        <v/>
      </c>
      <c r="M7713" t="str">
        <f t="shared" si="399"/>
        <v/>
      </c>
    </row>
    <row r="7714" spans="12:19" x14ac:dyDescent="0.25">
      <c r="L7714" t="str">
        <f t="shared" si="400"/>
        <v/>
      </c>
      <c r="M7714" t="str">
        <f t="shared" si="399"/>
        <v/>
      </c>
      <c r="N7714" t="s">
        <v>32</v>
      </c>
      <c r="O7714" t="s">
        <v>33</v>
      </c>
      <c r="P7714" t="s">
        <v>34</v>
      </c>
    </row>
    <row r="7715" spans="12:19" x14ac:dyDescent="0.25">
      <c r="L7715" t="str">
        <f t="shared" si="400"/>
        <v/>
      </c>
      <c r="M7715" t="str">
        <f t="shared" ref="M7715:M7778" si="401">IF(M7705="","",IF(((M7705+$O$61)&gt;=$O$49+($O$61/2)),"",(M7705+$O$61)))</f>
        <v/>
      </c>
      <c r="N7715" t="e">
        <f>COS(RADIANS(M7715))</f>
        <v>#VALUE!</v>
      </c>
      <c r="O7715" t="str">
        <f>IFERROR(-COS(RADIANS(DEGREES(ASIN(((SIN(RADIANS(M7715)))*$C$26)/(SQRT((((SIN(RADIANS(M7715)))*$C$26)^2)+(($C$22-$C$25-(((SIN(RADIANS(90-M7715)))*$C$26))-$C$23)^2))))))),"")</f>
        <v/>
      </c>
      <c r="P7715" t="e">
        <f>N7715</f>
        <v>#VALUE!</v>
      </c>
      <c r="R7715">
        <v>0</v>
      </c>
    </row>
    <row r="7716" spans="12:19" x14ac:dyDescent="0.25">
      <c r="L7716" t="str">
        <f t="shared" si="400"/>
        <v/>
      </c>
      <c r="M7716" t="str">
        <f t="shared" si="401"/>
        <v/>
      </c>
      <c r="N7716" t="e">
        <f>SIN(RADIANS(M7715))</f>
        <v>#VALUE!</v>
      </c>
      <c r="O7716" t="e">
        <f>SIN(RADIANS(DEGREES(ASIN(((SIN(RADIANS(M7715)))*$C$26)/(SQRT((((SIN(RADIANS(M7715)))*$C$26)^2)+(($C$22-$C$25-(((SIN(RADIANS(90-M7715)))*$C$26))-$C$23)^2)))))))</f>
        <v>#VALUE!</v>
      </c>
      <c r="P7716" t="e">
        <f>N7716</f>
        <v>#VALUE!</v>
      </c>
      <c r="R7716">
        <f>$C$6</f>
        <v>1333.5</v>
      </c>
    </row>
    <row r="7717" spans="12:19" x14ac:dyDescent="0.25">
      <c r="L7717" t="str">
        <f t="shared" si="400"/>
        <v/>
      </c>
      <c r="M7717" t="str">
        <f t="shared" si="401"/>
        <v/>
      </c>
      <c r="N7717">
        <v>0</v>
      </c>
      <c r="O7717" t="e">
        <f>$C$23*O7716</f>
        <v>#VALUE!</v>
      </c>
      <c r="P7717" t="e">
        <f>$C$22*P7716</f>
        <v>#VALUE!</v>
      </c>
      <c r="R7717">
        <f>$C$20*$C$6</f>
        <v>25325.832000000002</v>
      </c>
    </row>
    <row r="7718" spans="12:19" x14ac:dyDescent="0.25">
      <c r="L7718" t="str">
        <f t="shared" si="400"/>
        <v/>
      </c>
      <c r="M7718" t="str">
        <f t="shared" si="401"/>
        <v/>
      </c>
    </row>
    <row r="7719" spans="12:19" x14ac:dyDescent="0.25">
      <c r="L7719" t="str">
        <f t="shared" si="400"/>
        <v/>
      </c>
      <c r="M7719" t="str">
        <f t="shared" si="401"/>
        <v/>
      </c>
      <c r="N7719" t="e">
        <f t="array" ref="N7719:P7721">MINVERSE(N7715:P7717)</f>
        <v>#VALUE!</v>
      </c>
      <c r="O7719" t="e">
        <v>#VALUE!</v>
      </c>
      <c r="P7719" t="e">
        <v>#VALUE!</v>
      </c>
      <c r="R7719" t="e">
        <f t="array" ref="R7719:R7721">MMULT(N7719:P7721,R7715:R7717)</f>
        <v>#VALUE!</v>
      </c>
      <c r="S7719" t="s">
        <v>35</v>
      </c>
    </row>
    <row r="7720" spans="12:19" x14ac:dyDescent="0.25">
      <c r="L7720" t="str">
        <f t="shared" si="400"/>
        <v/>
      </c>
      <c r="M7720" t="str">
        <f t="shared" si="401"/>
        <v/>
      </c>
      <c r="N7720" t="e">
        <v>#VALUE!</v>
      </c>
      <c r="O7720" t="e">
        <v>#VALUE!</v>
      </c>
      <c r="P7720" t="e">
        <v>#VALUE!</v>
      </c>
      <c r="R7720" t="e">
        <v>#VALUE!</v>
      </c>
      <c r="S7720" t="s">
        <v>35</v>
      </c>
    </row>
    <row r="7721" spans="12:19" x14ac:dyDescent="0.25">
      <c r="L7721" t="str">
        <f t="shared" si="400"/>
        <v/>
      </c>
      <c r="M7721" t="str">
        <f t="shared" si="401"/>
        <v/>
      </c>
      <c r="N7721" t="e">
        <v>#VALUE!</v>
      </c>
      <c r="O7721" t="e">
        <v>#VALUE!</v>
      </c>
      <c r="P7721" t="e">
        <v>#VALUE!</v>
      </c>
      <c r="R7721" t="e">
        <v>#VALUE!</v>
      </c>
      <c r="S7721" t="s">
        <v>35</v>
      </c>
    </row>
    <row r="7722" spans="12:19" x14ac:dyDescent="0.25">
      <c r="L7722" t="str">
        <f t="shared" si="400"/>
        <v/>
      </c>
      <c r="M7722" t="str">
        <f t="shared" si="401"/>
        <v/>
      </c>
    </row>
    <row r="7723" spans="12:19" x14ac:dyDescent="0.25">
      <c r="L7723" t="str">
        <f t="shared" si="400"/>
        <v/>
      </c>
      <c r="M7723" t="str">
        <f t="shared" si="401"/>
        <v/>
      </c>
    </row>
    <row r="7724" spans="12:19" x14ac:dyDescent="0.25">
      <c r="L7724" t="str">
        <f t="shared" si="400"/>
        <v/>
      </c>
      <c r="M7724" t="str">
        <f t="shared" si="401"/>
        <v/>
      </c>
      <c r="N7724" t="s">
        <v>32</v>
      </c>
      <c r="O7724" t="s">
        <v>33</v>
      </c>
      <c r="P7724" t="s">
        <v>34</v>
      </c>
    </row>
    <row r="7725" spans="12:19" x14ac:dyDescent="0.25">
      <c r="L7725" t="str">
        <f t="shared" si="400"/>
        <v/>
      </c>
      <c r="M7725" t="str">
        <f t="shared" si="401"/>
        <v/>
      </c>
      <c r="N7725" t="e">
        <f>COS(RADIANS(M7725))</f>
        <v>#VALUE!</v>
      </c>
      <c r="O7725" t="str">
        <f>IFERROR(-COS(RADIANS(DEGREES(ASIN(((SIN(RADIANS(M7725)))*$C$26)/(SQRT((((SIN(RADIANS(M7725)))*$C$26)^2)+(($C$22-$C$25-(((SIN(RADIANS(90-M7725)))*$C$26))-$C$23)^2))))))),"")</f>
        <v/>
      </c>
      <c r="P7725" t="e">
        <f>N7725</f>
        <v>#VALUE!</v>
      </c>
      <c r="R7725">
        <v>0</v>
      </c>
    </row>
    <row r="7726" spans="12:19" x14ac:dyDescent="0.25">
      <c r="L7726" t="str">
        <f t="shared" si="400"/>
        <v/>
      </c>
      <c r="M7726" t="str">
        <f t="shared" si="401"/>
        <v/>
      </c>
      <c r="N7726" t="e">
        <f>SIN(RADIANS(M7725))</f>
        <v>#VALUE!</v>
      </c>
      <c r="O7726" t="e">
        <f>SIN(RADIANS(DEGREES(ASIN(((SIN(RADIANS(M7725)))*$C$26)/(SQRT((((SIN(RADIANS(M7725)))*$C$26)^2)+(($C$22-$C$25-(((SIN(RADIANS(90-M7725)))*$C$26))-$C$23)^2)))))))</f>
        <v>#VALUE!</v>
      </c>
      <c r="P7726" t="e">
        <f>N7726</f>
        <v>#VALUE!</v>
      </c>
      <c r="R7726">
        <f>$C$6</f>
        <v>1333.5</v>
      </c>
    </row>
    <row r="7727" spans="12:19" x14ac:dyDescent="0.25">
      <c r="L7727" t="str">
        <f t="shared" si="400"/>
        <v/>
      </c>
      <c r="M7727" t="str">
        <f t="shared" si="401"/>
        <v/>
      </c>
      <c r="N7727">
        <v>0</v>
      </c>
      <c r="O7727" t="e">
        <f>$C$23*O7726</f>
        <v>#VALUE!</v>
      </c>
      <c r="P7727" t="e">
        <f>$C$22*P7726</f>
        <v>#VALUE!</v>
      </c>
      <c r="R7727">
        <f>$C$20*$C$6</f>
        <v>25325.832000000002</v>
      </c>
    </row>
    <row r="7728" spans="12:19" x14ac:dyDescent="0.25">
      <c r="L7728" t="str">
        <f t="shared" si="400"/>
        <v/>
      </c>
      <c r="M7728" t="str">
        <f t="shared" si="401"/>
        <v/>
      </c>
    </row>
    <row r="7729" spans="12:19" x14ac:dyDescent="0.25">
      <c r="L7729" t="str">
        <f t="shared" si="400"/>
        <v/>
      </c>
      <c r="M7729" t="str">
        <f t="shared" si="401"/>
        <v/>
      </c>
      <c r="N7729" t="e">
        <f t="array" ref="N7729:P7731">MINVERSE(N7725:P7727)</f>
        <v>#VALUE!</v>
      </c>
      <c r="O7729" t="e">
        <v>#VALUE!</v>
      </c>
      <c r="P7729" t="e">
        <v>#VALUE!</v>
      </c>
      <c r="R7729" t="e">
        <f t="array" ref="R7729:R7731">MMULT(N7729:P7731,R7725:R7727)</f>
        <v>#VALUE!</v>
      </c>
      <c r="S7729" t="s">
        <v>35</v>
      </c>
    </row>
    <row r="7730" spans="12:19" x14ac:dyDescent="0.25">
      <c r="L7730" t="str">
        <f t="shared" si="400"/>
        <v/>
      </c>
      <c r="M7730" t="str">
        <f t="shared" si="401"/>
        <v/>
      </c>
      <c r="N7730" t="e">
        <v>#VALUE!</v>
      </c>
      <c r="O7730" t="e">
        <v>#VALUE!</v>
      </c>
      <c r="P7730" t="e">
        <v>#VALUE!</v>
      </c>
      <c r="R7730" t="e">
        <v>#VALUE!</v>
      </c>
      <c r="S7730" t="s">
        <v>35</v>
      </c>
    </row>
    <row r="7731" spans="12:19" x14ac:dyDescent="0.25">
      <c r="L7731" t="str">
        <f t="shared" si="400"/>
        <v/>
      </c>
      <c r="M7731" t="str">
        <f t="shared" si="401"/>
        <v/>
      </c>
      <c r="N7731" t="e">
        <v>#VALUE!</v>
      </c>
      <c r="O7731" t="e">
        <v>#VALUE!</v>
      </c>
      <c r="P7731" t="e">
        <v>#VALUE!</v>
      </c>
      <c r="R7731" t="e">
        <v>#VALUE!</v>
      </c>
      <c r="S7731" t="s">
        <v>35</v>
      </c>
    </row>
    <row r="7732" spans="12:19" x14ac:dyDescent="0.25">
      <c r="L7732" t="str">
        <f t="shared" si="400"/>
        <v/>
      </c>
      <c r="M7732" t="str">
        <f t="shared" si="401"/>
        <v/>
      </c>
    </row>
    <row r="7733" spans="12:19" x14ac:dyDescent="0.25">
      <c r="L7733" t="str">
        <f t="shared" si="400"/>
        <v/>
      </c>
      <c r="M7733" t="str">
        <f t="shared" si="401"/>
        <v/>
      </c>
    </row>
    <row r="7734" spans="12:19" x14ac:dyDescent="0.25">
      <c r="L7734" t="str">
        <f t="shared" si="400"/>
        <v/>
      </c>
      <c r="M7734" t="str">
        <f t="shared" si="401"/>
        <v/>
      </c>
      <c r="N7734" t="s">
        <v>32</v>
      </c>
      <c r="O7734" t="s">
        <v>33</v>
      </c>
      <c r="P7734" t="s">
        <v>34</v>
      </c>
    </row>
    <row r="7735" spans="12:19" x14ac:dyDescent="0.25">
      <c r="L7735" t="str">
        <f t="shared" si="400"/>
        <v/>
      </c>
      <c r="M7735" t="str">
        <f t="shared" si="401"/>
        <v/>
      </c>
      <c r="N7735" t="e">
        <f>COS(RADIANS(M7735))</f>
        <v>#VALUE!</v>
      </c>
      <c r="O7735" t="str">
        <f>IFERROR(-COS(RADIANS(DEGREES(ASIN(((SIN(RADIANS(M7735)))*$C$26)/(SQRT((((SIN(RADIANS(M7735)))*$C$26)^2)+(($C$22-$C$25-(((SIN(RADIANS(90-M7735)))*$C$26))-$C$23)^2))))))),"")</f>
        <v/>
      </c>
      <c r="P7735" t="e">
        <f>N7735</f>
        <v>#VALUE!</v>
      </c>
      <c r="R7735">
        <v>0</v>
      </c>
    </row>
    <row r="7736" spans="12:19" x14ac:dyDescent="0.25">
      <c r="L7736" t="str">
        <f t="shared" si="400"/>
        <v/>
      </c>
      <c r="M7736" t="str">
        <f t="shared" si="401"/>
        <v/>
      </c>
      <c r="N7736" t="e">
        <f>SIN(RADIANS(M7735))</f>
        <v>#VALUE!</v>
      </c>
      <c r="O7736" t="e">
        <f>SIN(RADIANS(DEGREES(ASIN(((SIN(RADIANS(M7735)))*$C$26)/(SQRT((((SIN(RADIANS(M7735)))*$C$26)^2)+(($C$22-$C$25-(((SIN(RADIANS(90-M7735)))*$C$26))-$C$23)^2)))))))</f>
        <v>#VALUE!</v>
      </c>
      <c r="P7736" t="e">
        <f>N7736</f>
        <v>#VALUE!</v>
      </c>
      <c r="R7736">
        <f>$C$6</f>
        <v>1333.5</v>
      </c>
    </row>
    <row r="7737" spans="12:19" x14ac:dyDescent="0.25">
      <c r="L7737" t="str">
        <f t="shared" si="400"/>
        <v/>
      </c>
      <c r="M7737" t="str">
        <f t="shared" si="401"/>
        <v/>
      </c>
      <c r="N7737">
        <v>0</v>
      </c>
      <c r="O7737" t="e">
        <f>$C$23*O7736</f>
        <v>#VALUE!</v>
      </c>
      <c r="P7737" t="e">
        <f>$C$22*P7736</f>
        <v>#VALUE!</v>
      </c>
      <c r="R7737">
        <f>$C$20*$C$6</f>
        <v>25325.832000000002</v>
      </c>
    </row>
    <row r="7738" spans="12:19" x14ac:dyDescent="0.25">
      <c r="L7738" t="str">
        <f t="shared" si="400"/>
        <v/>
      </c>
      <c r="M7738" t="str">
        <f t="shared" si="401"/>
        <v/>
      </c>
    </row>
    <row r="7739" spans="12:19" x14ac:dyDescent="0.25">
      <c r="L7739" t="str">
        <f t="shared" si="400"/>
        <v/>
      </c>
      <c r="M7739" t="str">
        <f t="shared" si="401"/>
        <v/>
      </c>
      <c r="N7739" t="e">
        <f t="array" ref="N7739:P7741">MINVERSE(N7735:P7737)</f>
        <v>#VALUE!</v>
      </c>
      <c r="O7739" t="e">
        <v>#VALUE!</v>
      </c>
      <c r="P7739" t="e">
        <v>#VALUE!</v>
      </c>
      <c r="R7739" t="e">
        <f t="array" ref="R7739:R7741">MMULT(N7739:P7741,R7735:R7737)</f>
        <v>#VALUE!</v>
      </c>
      <c r="S7739" t="s">
        <v>35</v>
      </c>
    </row>
    <row r="7740" spans="12:19" x14ac:dyDescent="0.25">
      <c r="L7740" t="str">
        <f t="shared" si="400"/>
        <v/>
      </c>
      <c r="M7740" t="str">
        <f t="shared" si="401"/>
        <v/>
      </c>
      <c r="N7740" t="e">
        <v>#VALUE!</v>
      </c>
      <c r="O7740" t="e">
        <v>#VALUE!</v>
      </c>
      <c r="P7740" t="e">
        <v>#VALUE!</v>
      </c>
      <c r="R7740" t="e">
        <v>#VALUE!</v>
      </c>
      <c r="S7740" t="s">
        <v>35</v>
      </c>
    </row>
    <row r="7741" spans="12:19" x14ac:dyDescent="0.25">
      <c r="L7741" t="str">
        <f t="shared" si="400"/>
        <v/>
      </c>
      <c r="M7741" t="str">
        <f t="shared" si="401"/>
        <v/>
      </c>
      <c r="N7741" t="e">
        <v>#VALUE!</v>
      </c>
      <c r="O7741" t="e">
        <v>#VALUE!</v>
      </c>
      <c r="P7741" t="e">
        <v>#VALUE!</v>
      </c>
      <c r="R7741" t="e">
        <v>#VALUE!</v>
      </c>
      <c r="S7741" t="s">
        <v>35</v>
      </c>
    </row>
    <row r="7742" spans="12:19" x14ac:dyDescent="0.25">
      <c r="L7742" t="str">
        <f t="shared" si="400"/>
        <v/>
      </c>
      <c r="M7742" t="str">
        <f t="shared" si="401"/>
        <v/>
      </c>
    </row>
    <row r="7743" spans="12:19" x14ac:dyDescent="0.25">
      <c r="L7743" t="str">
        <f t="shared" si="400"/>
        <v/>
      </c>
      <c r="M7743" t="str">
        <f t="shared" si="401"/>
        <v/>
      </c>
    </row>
    <row r="7744" spans="12:19" x14ac:dyDescent="0.25">
      <c r="L7744" t="str">
        <f t="shared" si="400"/>
        <v/>
      </c>
      <c r="M7744" t="str">
        <f t="shared" si="401"/>
        <v/>
      </c>
      <c r="N7744" t="s">
        <v>32</v>
      </c>
      <c r="O7744" t="s">
        <v>33</v>
      </c>
      <c r="P7744" t="s">
        <v>34</v>
      </c>
    </row>
    <row r="7745" spans="12:19" x14ac:dyDescent="0.25">
      <c r="L7745" t="str">
        <f t="shared" si="400"/>
        <v/>
      </c>
      <c r="M7745" t="str">
        <f t="shared" si="401"/>
        <v/>
      </c>
      <c r="N7745" t="e">
        <f>COS(RADIANS(M7745))</f>
        <v>#VALUE!</v>
      </c>
      <c r="O7745" t="str">
        <f>IFERROR(-COS(RADIANS(DEGREES(ASIN(((SIN(RADIANS(M7745)))*$C$26)/(SQRT((((SIN(RADIANS(M7745)))*$C$26)^2)+(($C$22-$C$25-(((SIN(RADIANS(90-M7745)))*$C$26))-$C$23)^2))))))),"")</f>
        <v/>
      </c>
      <c r="P7745" t="e">
        <f>N7745</f>
        <v>#VALUE!</v>
      </c>
      <c r="R7745">
        <v>0</v>
      </c>
    </row>
    <row r="7746" spans="12:19" x14ac:dyDescent="0.25">
      <c r="L7746" t="str">
        <f t="shared" si="400"/>
        <v/>
      </c>
      <c r="M7746" t="str">
        <f t="shared" si="401"/>
        <v/>
      </c>
      <c r="N7746" t="e">
        <f>SIN(RADIANS(M7745))</f>
        <v>#VALUE!</v>
      </c>
      <c r="O7746" t="e">
        <f>SIN(RADIANS(DEGREES(ASIN(((SIN(RADIANS(M7745)))*$C$26)/(SQRT((((SIN(RADIANS(M7745)))*$C$26)^2)+(($C$22-$C$25-(((SIN(RADIANS(90-M7745)))*$C$26))-$C$23)^2)))))))</f>
        <v>#VALUE!</v>
      </c>
      <c r="P7746" t="e">
        <f>N7746</f>
        <v>#VALUE!</v>
      </c>
      <c r="R7746">
        <f>$C$6</f>
        <v>1333.5</v>
      </c>
    </row>
    <row r="7747" spans="12:19" x14ac:dyDescent="0.25">
      <c r="L7747" t="str">
        <f t="shared" si="400"/>
        <v/>
      </c>
      <c r="M7747" t="str">
        <f t="shared" si="401"/>
        <v/>
      </c>
      <c r="N7747">
        <v>0</v>
      </c>
      <c r="O7747" t="e">
        <f>$C$23*O7746</f>
        <v>#VALUE!</v>
      </c>
      <c r="P7747" t="e">
        <f>$C$22*P7746</f>
        <v>#VALUE!</v>
      </c>
      <c r="R7747">
        <f>$C$20*$C$6</f>
        <v>25325.832000000002</v>
      </c>
    </row>
    <row r="7748" spans="12:19" x14ac:dyDescent="0.25">
      <c r="L7748" t="str">
        <f t="shared" si="400"/>
        <v/>
      </c>
      <c r="M7748" t="str">
        <f t="shared" si="401"/>
        <v/>
      </c>
    </row>
    <row r="7749" spans="12:19" x14ac:dyDescent="0.25">
      <c r="L7749" t="str">
        <f t="shared" si="400"/>
        <v/>
      </c>
      <c r="M7749" t="str">
        <f t="shared" si="401"/>
        <v/>
      </c>
      <c r="N7749" t="e">
        <f t="array" ref="N7749:P7751">MINVERSE(N7745:P7747)</f>
        <v>#VALUE!</v>
      </c>
      <c r="O7749" t="e">
        <v>#VALUE!</v>
      </c>
      <c r="P7749" t="e">
        <v>#VALUE!</v>
      </c>
      <c r="R7749" t="e">
        <f t="array" ref="R7749:R7751">MMULT(N7749:P7751,R7745:R7747)</f>
        <v>#VALUE!</v>
      </c>
      <c r="S7749" t="s">
        <v>35</v>
      </c>
    </row>
    <row r="7750" spans="12:19" x14ac:dyDescent="0.25">
      <c r="L7750" t="str">
        <f t="shared" si="400"/>
        <v/>
      </c>
      <c r="M7750" t="str">
        <f t="shared" si="401"/>
        <v/>
      </c>
      <c r="N7750" t="e">
        <v>#VALUE!</v>
      </c>
      <c r="O7750" t="e">
        <v>#VALUE!</v>
      </c>
      <c r="P7750" t="e">
        <v>#VALUE!</v>
      </c>
      <c r="R7750" t="e">
        <v>#VALUE!</v>
      </c>
      <c r="S7750" t="s">
        <v>35</v>
      </c>
    </row>
    <row r="7751" spans="12:19" x14ac:dyDescent="0.25">
      <c r="L7751" t="str">
        <f t="shared" si="400"/>
        <v/>
      </c>
      <c r="M7751" t="str">
        <f t="shared" si="401"/>
        <v/>
      </c>
      <c r="N7751" t="e">
        <v>#VALUE!</v>
      </c>
      <c r="O7751" t="e">
        <v>#VALUE!</v>
      </c>
      <c r="P7751" t="e">
        <v>#VALUE!</v>
      </c>
      <c r="R7751" t="e">
        <v>#VALUE!</v>
      </c>
      <c r="S7751" t="s">
        <v>35</v>
      </c>
    </row>
    <row r="7752" spans="12:19" x14ac:dyDescent="0.25">
      <c r="L7752" t="str">
        <f t="shared" si="400"/>
        <v/>
      </c>
      <c r="M7752" t="str">
        <f t="shared" si="401"/>
        <v/>
      </c>
    </row>
    <row r="7753" spans="12:19" x14ac:dyDescent="0.25">
      <c r="L7753" t="str">
        <f t="shared" si="400"/>
        <v/>
      </c>
      <c r="M7753" t="str">
        <f t="shared" si="401"/>
        <v/>
      </c>
    </row>
    <row r="7754" spans="12:19" x14ac:dyDescent="0.25">
      <c r="L7754" t="str">
        <f t="shared" si="400"/>
        <v/>
      </c>
      <c r="M7754" t="str">
        <f t="shared" si="401"/>
        <v/>
      </c>
      <c r="N7754" t="s">
        <v>32</v>
      </c>
      <c r="O7754" t="s">
        <v>33</v>
      </c>
      <c r="P7754" t="s">
        <v>34</v>
      </c>
    </row>
    <row r="7755" spans="12:19" x14ac:dyDescent="0.25">
      <c r="L7755" t="str">
        <f t="shared" si="400"/>
        <v/>
      </c>
      <c r="M7755" t="str">
        <f t="shared" si="401"/>
        <v/>
      </c>
      <c r="N7755" t="e">
        <f>COS(RADIANS(M7755))</f>
        <v>#VALUE!</v>
      </c>
      <c r="O7755" t="str">
        <f>IFERROR(-COS(RADIANS(DEGREES(ASIN(((SIN(RADIANS(M7755)))*$C$26)/(SQRT((((SIN(RADIANS(M7755)))*$C$26)^2)+(($C$22-$C$25-(((SIN(RADIANS(90-M7755)))*$C$26))-$C$23)^2))))))),"")</f>
        <v/>
      </c>
      <c r="P7755" t="e">
        <f>N7755</f>
        <v>#VALUE!</v>
      </c>
      <c r="R7755">
        <v>0</v>
      </c>
    </row>
    <row r="7756" spans="12:19" x14ac:dyDescent="0.25">
      <c r="L7756" t="str">
        <f t="shared" ref="L7756:L7819" si="402">IF(M7756="","",L7746+1)</f>
        <v/>
      </c>
      <c r="M7756" t="str">
        <f t="shared" si="401"/>
        <v/>
      </c>
      <c r="N7756" t="e">
        <f>SIN(RADIANS(M7755))</f>
        <v>#VALUE!</v>
      </c>
      <c r="O7756" t="e">
        <f>SIN(RADIANS(DEGREES(ASIN(((SIN(RADIANS(M7755)))*$C$26)/(SQRT((((SIN(RADIANS(M7755)))*$C$26)^2)+(($C$22-$C$25-(((SIN(RADIANS(90-M7755)))*$C$26))-$C$23)^2)))))))</f>
        <v>#VALUE!</v>
      </c>
      <c r="P7756" t="e">
        <f>N7756</f>
        <v>#VALUE!</v>
      </c>
      <c r="R7756">
        <f>$C$6</f>
        <v>1333.5</v>
      </c>
    </row>
    <row r="7757" spans="12:19" x14ac:dyDescent="0.25">
      <c r="L7757" t="str">
        <f t="shared" si="402"/>
        <v/>
      </c>
      <c r="M7757" t="str">
        <f t="shared" si="401"/>
        <v/>
      </c>
      <c r="N7757">
        <v>0</v>
      </c>
      <c r="O7757" t="e">
        <f>$C$23*O7756</f>
        <v>#VALUE!</v>
      </c>
      <c r="P7757" t="e">
        <f>$C$22*P7756</f>
        <v>#VALUE!</v>
      </c>
      <c r="R7757">
        <f>$C$20*$C$6</f>
        <v>25325.832000000002</v>
      </c>
    </row>
    <row r="7758" spans="12:19" x14ac:dyDescent="0.25">
      <c r="L7758" t="str">
        <f t="shared" si="402"/>
        <v/>
      </c>
      <c r="M7758" t="str">
        <f t="shared" si="401"/>
        <v/>
      </c>
    </row>
    <row r="7759" spans="12:19" x14ac:dyDescent="0.25">
      <c r="L7759" t="str">
        <f t="shared" si="402"/>
        <v/>
      </c>
      <c r="M7759" t="str">
        <f t="shared" si="401"/>
        <v/>
      </c>
      <c r="N7759" t="e">
        <f t="array" ref="N7759:P7761">MINVERSE(N7755:P7757)</f>
        <v>#VALUE!</v>
      </c>
      <c r="O7759" t="e">
        <v>#VALUE!</v>
      </c>
      <c r="P7759" t="e">
        <v>#VALUE!</v>
      </c>
      <c r="R7759" t="e">
        <f t="array" ref="R7759:R7761">MMULT(N7759:P7761,R7755:R7757)</f>
        <v>#VALUE!</v>
      </c>
      <c r="S7759" t="s">
        <v>35</v>
      </c>
    </row>
    <row r="7760" spans="12:19" x14ac:dyDescent="0.25">
      <c r="L7760" t="str">
        <f t="shared" si="402"/>
        <v/>
      </c>
      <c r="M7760" t="str">
        <f t="shared" si="401"/>
        <v/>
      </c>
      <c r="N7760" t="e">
        <v>#VALUE!</v>
      </c>
      <c r="O7760" t="e">
        <v>#VALUE!</v>
      </c>
      <c r="P7760" t="e">
        <v>#VALUE!</v>
      </c>
      <c r="R7760" t="e">
        <v>#VALUE!</v>
      </c>
      <c r="S7760" t="s">
        <v>35</v>
      </c>
    </row>
    <row r="7761" spans="12:19" x14ac:dyDescent="0.25">
      <c r="L7761" t="str">
        <f t="shared" si="402"/>
        <v/>
      </c>
      <c r="M7761" t="str">
        <f t="shared" si="401"/>
        <v/>
      </c>
      <c r="N7761" t="e">
        <v>#VALUE!</v>
      </c>
      <c r="O7761" t="e">
        <v>#VALUE!</v>
      </c>
      <c r="P7761" t="e">
        <v>#VALUE!</v>
      </c>
      <c r="R7761" t="e">
        <v>#VALUE!</v>
      </c>
      <c r="S7761" t="s">
        <v>35</v>
      </c>
    </row>
    <row r="7762" spans="12:19" x14ac:dyDescent="0.25">
      <c r="L7762" t="str">
        <f t="shared" si="402"/>
        <v/>
      </c>
      <c r="M7762" t="str">
        <f t="shared" si="401"/>
        <v/>
      </c>
    </row>
    <row r="7763" spans="12:19" x14ac:dyDescent="0.25">
      <c r="L7763" t="str">
        <f t="shared" si="402"/>
        <v/>
      </c>
      <c r="M7763" t="str">
        <f t="shared" si="401"/>
        <v/>
      </c>
    </row>
    <row r="7764" spans="12:19" x14ac:dyDescent="0.25">
      <c r="L7764" t="str">
        <f t="shared" si="402"/>
        <v/>
      </c>
      <c r="M7764" t="str">
        <f t="shared" si="401"/>
        <v/>
      </c>
      <c r="N7764" t="s">
        <v>32</v>
      </c>
      <c r="O7764" t="s">
        <v>33</v>
      </c>
      <c r="P7764" t="s">
        <v>34</v>
      </c>
    </row>
    <row r="7765" spans="12:19" x14ac:dyDescent="0.25">
      <c r="L7765" t="str">
        <f t="shared" si="402"/>
        <v/>
      </c>
      <c r="M7765" t="str">
        <f t="shared" si="401"/>
        <v/>
      </c>
      <c r="N7765" t="e">
        <f>COS(RADIANS(M7765))</f>
        <v>#VALUE!</v>
      </c>
      <c r="O7765" t="str">
        <f>IFERROR(-COS(RADIANS(DEGREES(ASIN(((SIN(RADIANS(M7765)))*$C$26)/(SQRT((((SIN(RADIANS(M7765)))*$C$26)^2)+(($C$22-$C$25-(((SIN(RADIANS(90-M7765)))*$C$26))-$C$23)^2))))))),"")</f>
        <v/>
      </c>
      <c r="P7765" t="e">
        <f>N7765</f>
        <v>#VALUE!</v>
      </c>
      <c r="R7765">
        <v>0</v>
      </c>
    </row>
    <row r="7766" spans="12:19" x14ac:dyDescent="0.25">
      <c r="L7766" t="str">
        <f t="shared" si="402"/>
        <v/>
      </c>
      <c r="M7766" t="str">
        <f t="shared" si="401"/>
        <v/>
      </c>
      <c r="N7766" t="e">
        <f>SIN(RADIANS(M7765))</f>
        <v>#VALUE!</v>
      </c>
      <c r="O7766" t="e">
        <f>SIN(RADIANS(DEGREES(ASIN(((SIN(RADIANS(M7765)))*$C$26)/(SQRT((((SIN(RADIANS(M7765)))*$C$26)^2)+(($C$22-$C$25-(((SIN(RADIANS(90-M7765)))*$C$26))-$C$23)^2)))))))</f>
        <v>#VALUE!</v>
      </c>
      <c r="P7766" t="e">
        <f>N7766</f>
        <v>#VALUE!</v>
      </c>
      <c r="R7766">
        <f>$C$6</f>
        <v>1333.5</v>
      </c>
    </row>
    <row r="7767" spans="12:19" x14ac:dyDescent="0.25">
      <c r="L7767" t="str">
        <f t="shared" si="402"/>
        <v/>
      </c>
      <c r="M7767" t="str">
        <f t="shared" si="401"/>
        <v/>
      </c>
      <c r="N7767">
        <v>0</v>
      </c>
      <c r="O7767" t="e">
        <f>$C$23*O7766</f>
        <v>#VALUE!</v>
      </c>
      <c r="P7767" t="e">
        <f>$C$22*P7766</f>
        <v>#VALUE!</v>
      </c>
      <c r="R7767">
        <f>$C$20*$C$6</f>
        <v>25325.832000000002</v>
      </c>
    </row>
    <row r="7768" spans="12:19" x14ac:dyDescent="0.25">
      <c r="L7768" t="str">
        <f t="shared" si="402"/>
        <v/>
      </c>
      <c r="M7768" t="str">
        <f t="shared" si="401"/>
        <v/>
      </c>
    </row>
    <row r="7769" spans="12:19" x14ac:dyDescent="0.25">
      <c r="L7769" t="str">
        <f t="shared" si="402"/>
        <v/>
      </c>
      <c r="M7769" t="str">
        <f t="shared" si="401"/>
        <v/>
      </c>
      <c r="N7769" t="e">
        <f t="array" ref="N7769:P7771">MINVERSE(N7765:P7767)</f>
        <v>#VALUE!</v>
      </c>
      <c r="O7769" t="e">
        <v>#VALUE!</v>
      </c>
      <c r="P7769" t="e">
        <v>#VALUE!</v>
      </c>
      <c r="R7769" t="e">
        <f t="array" ref="R7769:R7771">MMULT(N7769:P7771,R7765:R7767)</f>
        <v>#VALUE!</v>
      </c>
      <c r="S7769" t="s">
        <v>35</v>
      </c>
    </row>
    <row r="7770" spans="12:19" x14ac:dyDescent="0.25">
      <c r="L7770" t="str">
        <f t="shared" si="402"/>
        <v/>
      </c>
      <c r="M7770" t="str">
        <f t="shared" si="401"/>
        <v/>
      </c>
      <c r="N7770" t="e">
        <v>#VALUE!</v>
      </c>
      <c r="O7770" t="e">
        <v>#VALUE!</v>
      </c>
      <c r="P7770" t="e">
        <v>#VALUE!</v>
      </c>
      <c r="R7770" t="e">
        <v>#VALUE!</v>
      </c>
      <c r="S7770" t="s">
        <v>35</v>
      </c>
    </row>
    <row r="7771" spans="12:19" x14ac:dyDescent="0.25">
      <c r="L7771" t="str">
        <f t="shared" si="402"/>
        <v/>
      </c>
      <c r="M7771" t="str">
        <f t="shared" si="401"/>
        <v/>
      </c>
      <c r="N7771" t="e">
        <v>#VALUE!</v>
      </c>
      <c r="O7771" t="e">
        <v>#VALUE!</v>
      </c>
      <c r="P7771" t="e">
        <v>#VALUE!</v>
      </c>
      <c r="R7771" t="e">
        <v>#VALUE!</v>
      </c>
      <c r="S7771" t="s">
        <v>35</v>
      </c>
    </row>
    <row r="7772" spans="12:19" x14ac:dyDescent="0.25">
      <c r="L7772" t="str">
        <f t="shared" si="402"/>
        <v/>
      </c>
      <c r="M7772" t="str">
        <f t="shared" si="401"/>
        <v/>
      </c>
    </row>
    <row r="7773" spans="12:19" x14ac:dyDescent="0.25">
      <c r="L7773" t="str">
        <f t="shared" si="402"/>
        <v/>
      </c>
      <c r="M7773" t="str">
        <f t="shared" si="401"/>
        <v/>
      </c>
    </row>
    <row r="7774" spans="12:19" x14ac:dyDescent="0.25">
      <c r="L7774" t="str">
        <f t="shared" si="402"/>
        <v/>
      </c>
      <c r="M7774" t="str">
        <f t="shared" si="401"/>
        <v/>
      </c>
      <c r="N7774" t="s">
        <v>32</v>
      </c>
      <c r="O7774" t="s">
        <v>33</v>
      </c>
      <c r="P7774" t="s">
        <v>34</v>
      </c>
    </row>
    <row r="7775" spans="12:19" x14ac:dyDescent="0.25">
      <c r="L7775" t="str">
        <f t="shared" si="402"/>
        <v/>
      </c>
      <c r="M7775" t="str">
        <f t="shared" si="401"/>
        <v/>
      </c>
      <c r="N7775" t="e">
        <f>COS(RADIANS(M7775))</f>
        <v>#VALUE!</v>
      </c>
      <c r="O7775" t="str">
        <f>IFERROR(-COS(RADIANS(DEGREES(ASIN(((SIN(RADIANS(M7775)))*$C$26)/(SQRT((((SIN(RADIANS(M7775)))*$C$26)^2)+(($C$22-$C$25-(((SIN(RADIANS(90-M7775)))*$C$26))-$C$23)^2))))))),"")</f>
        <v/>
      </c>
      <c r="P7775" t="e">
        <f>N7775</f>
        <v>#VALUE!</v>
      </c>
      <c r="R7775">
        <v>0</v>
      </c>
    </row>
    <row r="7776" spans="12:19" x14ac:dyDescent="0.25">
      <c r="L7776" t="str">
        <f t="shared" si="402"/>
        <v/>
      </c>
      <c r="M7776" t="str">
        <f t="shared" si="401"/>
        <v/>
      </c>
      <c r="N7776" t="e">
        <f>SIN(RADIANS(M7775))</f>
        <v>#VALUE!</v>
      </c>
      <c r="O7776" t="e">
        <f>SIN(RADIANS(DEGREES(ASIN(((SIN(RADIANS(M7775)))*$C$26)/(SQRT((((SIN(RADIANS(M7775)))*$C$26)^2)+(($C$22-$C$25-(((SIN(RADIANS(90-M7775)))*$C$26))-$C$23)^2)))))))</f>
        <v>#VALUE!</v>
      </c>
      <c r="P7776" t="e">
        <f>N7776</f>
        <v>#VALUE!</v>
      </c>
      <c r="R7776">
        <f>$C$6</f>
        <v>1333.5</v>
      </c>
    </row>
    <row r="7777" spans="12:19" x14ac:dyDescent="0.25">
      <c r="L7777" t="str">
        <f t="shared" si="402"/>
        <v/>
      </c>
      <c r="M7777" t="str">
        <f t="shared" si="401"/>
        <v/>
      </c>
      <c r="N7777">
        <v>0</v>
      </c>
      <c r="O7777" t="e">
        <f>$C$23*O7776</f>
        <v>#VALUE!</v>
      </c>
      <c r="P7777" t="e">
        <f>$C$22*P7776</f>
        <v>#VALUE!</v>
      </c>
      <c r="R7777">
        <f>$C$20*$C$6</f>
        <v>25325.832000000002</v>
      </c>
    </row>
    <row r="7778" spans="12:19" x14ac:dyDescent="0.25">
      <c r="L7778" t="str">
        <f t="shared" si="402"/>
        <v/>
      </c>
      <c r="M7778" t="str">
        <f t="shared" si="401"/>
        <v/>
      </c>
    </row>
    <row r="7779" spans="12:19" x14ac:dyDescent="0.25">
      <c r="L7779" t="str">
        <f t="shared" si="402"/>
        <v/>
      </c>
      <c r="M7779" t="str">
        <f t="shared" ref="M7779:M7842" si="403">IF(M7769="","",IF(((M7769+$O$61)&gt;=$O$49+($O$61/2)),"",(M7769+$O$61)))</f>
        <v/>
      </c>
      <c r="N7779" t="e">
        <f t="array" ref="N7779:P7781">MINVERSE(N7775:P7777)</f>
        <v>#VALUE!</v>
      </c>
      <c r="O7779" t="e">
        <v>#VALUE!</v>
      </c>
      <c r="P7779" t="e">
        <v>#VALUE!</v>
      </c>
      <c r="R7779" t="e">
        <f t="array" ref="R7779:R7781">MMULT(N7779:P7781,R7775:R7777)</f>
        <v>#VALUE!</v>
      </c>
      <c r="S7779" t="s">
        <v>35</v>
      </c>
    </row>
    <row r="7780" spans="12:19" x14ac:dyDescent="0.25">
      <c r="L7780" t="str">
        <f t="shared" si="402"/>
        <v/>
      </c>
      <c r="M7780" t="str">
        <f t="shared" si="403"/>
        <v/>
      </c>
      <c r="N7780" t="e">
        <v>#VALUE!</v>
      </c>
      <c r="O7780" t="e">
        <v>#VALUE!</v>
      </c>
      <c r="P7780" t="e">
        <v>#VALUE!</v>
      </c>
      <c r="R7780" t="e">
        <v>#VALUE!</v>
      </c>
      <c r="S7780" t="s">
        <v>35</v>
      </c>
    </row>
    <row r="7781" spans="12:19" x14ac:dyDescent="0.25">
      <c r="L7781" t="str">
        <f t="shared" si="402"/>
        <v/>
      </c>
      <c r="M7781" t="str">
        <f t="shared" si="403"/>
        <v/>
      </c>
      <c r="N7781" t="e">
        <v>#VALUE!</v>
      </c>
      <c r="O7781" t="e">
        <v>#VALUE!</v>
      </c>
      <c r="P7781" t="e">
        <v>#VALUE!</v>
      </c>
      <c r="R7781" t="e">
        <v>#VALUE!</v>
      </c>
      <c r="S7781" t="s">
        <v>35</v>
      </c>
    </row>
    <row r="7782" spans="12:19" x14ac:dyDescent="0.25">
      <c r="L7782" t="str">
        <f t="shared" si="402"/>
        <v/>
      </c>
      <c r="M7782" t="str">
        <f t="shared" si="403"/>
        <v/>
      </c>
    </row>
    <row r="7783" spans="12:19" x14ac:dyDescent="0.25">
      <c r="L7783" t="str">
        <f t="shared" si="402"/>
        <v/>
      </c>
      <c r="M7783" t="str">
        <f t="shared" si="403"/>
        <v/>
      </c>
    </row>
    <row r="7784" spans="12:19" x14ac:dyDescent="0.25">
      <c r="L7784" t="str">
        <f t="shared" si="402"/>
        <v/>
      </c>
      <c r="M7784" t="str">
        <f t="shared" si="403"/>
        <v/>
      </c>
      <c r="N7784" t="s">
        <v>32</v>
      </c>
      <c r="O7784" t="s">
        <v>33</v>
      </c>
      <c r="P7784" t="s">
        <v>34</v>
      </c>
    </row>
    <row r="7785" spans="12:19" x14ac:dyDescent="0.25">
      <c r="L7785" t="str">
        <f t="shared" si="402"/>
        <v/>
      </c>
      <c r="M7785" t="str">
        <f t="shared" si="403"/>
        <v/>
      </c>
      <c r="N7785" t="e">
        <f>COS(RADIANS(M7785))</f>
        <v>#VALUE!</v>
      </c>
      <c r="O7785" t="str">
        <f>IFERROR(-COS(RADIANS(DEGREES(ASIN(((SIN(RADIANS(M7785)))*$C$26)/(SQRT((((SIN(RADIANS(M7785)))*$C$26)^2)+(($C$22-$C$25-(((SIN(RADIANS(90-M7785)))*$C$26))-$C$23)^2))))))),"")</f>
        <v/>
      </c>
      <c r="P7785" t="e">
        <f>N7785</f>
        <v>#VALUE!</v>
      </c>
      <c r="R7785">
        <v>0</v>
      </c>
    </row>
    <row r="7786" spans="12:19" x14ac:dyDescent="0.25">
      <c r="L7786" t="str">
        <f t="shared" si="402"/>
        <v/>
      </c>
      <c r="M7786" t="str">
        <f t="shared" si="403"/>
        <v/>
      </c>
      <c r="N7786" t="e">
        <f>SIN(RADIANS(M7785))</f>
        <v>#VALUE!</v>
      </c>
      <c r="O7786" t="e">
        <f>SIN(RADIANS(DEGREES(ASIN(((SIN(RADIANS(M7785)))*$C$26)/(SQRT((((SIN(RADIANS(M7785)))*$C$26)^2)+(($C$22-$C$25-(((SIN(RADIANS(90-M7785)))*$C$26))-$C$23)^2)))))))</f>
        <v>#VALUE!</v>
      </c>
      <c r="P7786" t="e">
        <f>N7786</f>
        <v>#VALUE!</v>
      </c>
      <c r="R7786">
        <f>$C$6</f>
        <v>1333.5</v>
      </c>
    </row>
    <row r="7787" spans="12:19" x14ac:dyDescent="0.25">
      <c r="L7787" t="str">
        <f t="shared" si="402"/>
        <v/>
      </c>
      <c r="M7787" t="str">
        <f t="shared" si="403"/>
        <v/>
      </c>
      <c r="N7787">
        <v>0</v>
      </c>
      <c r="O7787" t="e">
        <f>$C$23*O7786</f>
        <v>#VALUE!</v>
      </c>
      <c r="P7787" t="e">
        <f>$C$22*P7786</f>
        <v>#VALUE!</v>
      </c>
      <c r="R7787">
        <f>$C$20*$C$6</f>
        <v>25325.832000000002</v>
      </c>
    </row>
    <row r="7788" spans="12:19" x14ac:dyDescent="0.25">
      <c r="L7788" t="str">
        <f t="shared" si="402"/>
        <v/>
      </c>
      <c r="M7788" t="str">
        <f t="shared" si="403"/>
        <v/>
      </c>
    </row>
    <row r="7789" spans="12:19" x14ac:dyDescent="0.25">
      <c r="L7789" t="str">
        <f t="shared" si="402"/>
        <v/>
      </c>
      <c r="M7789" t="str">
        <f t="shared" si="403"/>
        <v/>
      </c>
      <c r="N7789" t="e">
        <f t="array" ref="N7789:P7791">MINVERSE(N7785:P7787)</f>
        <v>#VALUE!</v>
      </c>
      <c r="O7789" t="e">
        <v>#VALUE!</v>
      </c>
      <c r="P7789" t="e">
        <v>#VALUE!</v>
      </c>
      <c r="R7789" t="e">
        <f t="array" ref="R7789:R7791">MMULT(N7789:P7791,R7785:R7787)</f>
        <v>#VALUE!</v>
      </c>
      <c r="S7789" t="s">
        <v>35</v>
      </c>
    </row>
    <row r="7790" spans="12:19" x14ac:dyDescent="0.25">
      <c r="L7790" t="str">
        <f t="shared" si="402"/>
        <v/>
      </c>
      <c r="M7790" t="str">
        <f t="shared" si="403"/>
        <v/>
      </c>
      <c r="N7790" t="e">
        <v>#VALUE!</v>
      </c>
      <c r="O7790" t="e">
        <v>#VALUE!</v>
      </c>
      <c r="P7790" t="e">
        <v>#VALUE!</v>
      </c>
      <c r="R7790" t="e">
        <v>#VALUE!</v>
      </c>
      <c r="S7790" t="s">
        <v>35</v>
      </c>
    </row>
    <row r="7791" spans="12:19" x14ac:dyDescent="0.25">
      <c r="L7791" t="str">
        <f t="shared" si="402"/>
        <v/>
      </c>
      <c r="M7791" t="str">
        <f t="shared" si="403"/>
        <v/>
      </c>
      <c r="N7791" t="e">
        <v>#VALUE!</v>
      </c>
      <c r="O7791" t="e">
        <v>#VALUE!</v>
      </c>
      <c r="P7791" t="e">
        <v>#VALUE!</v>
      </c>
      <c r="R7791" t="e">
        <v>#VALUE!</v>
      </c>
      <c r="S7791" t="s">
        <v>35</v>
      </c>
    </row>
    <row r="7792" spans="12:19" x14ac:dyDescent="0.25">
      <c r="L7792" t="str">
        <f t="shared" si="402"/>
        <v/>
      </c>
      <c r="M7792" t="str">
        <f t="shared" si="403"/>
        <v/>
      </c>
    </row>
    <row r="7793" spans="12:19" x14ac:dyDescent="0.25">
      <c r="L7793" t="str">
        <f t="shared" si="402"/>
        <v/>
      </c>
      <c r="M7793" t="str">
        <f t="shared" si="403"/>
        <v/>
      </c>
    </row>
    <row r="7794" spans="12:19" x14ac:dyDescent="0.25">
      <c r="L7794" t="str">
        <f t="shared" si="402"/>
        <v/>
      </c>
      <c r="M7794" t="str">
        <f t="shared" si="403"/>
        <v/>
      </c>
      <c r="N7794" t="s">
        <v>32</v>
      </c>
      <c r="O7794" t="s">
        <v>33</v>
      </c>
      <c r="P7794" t="s">
        <v>34</v>
      </c>
    </row>
    <row r="7795" spans="12:19" x14ac:dyDescent="0.25">
      <c r="L7795" t="str">
        <f t="shared" si="402"/>
        <v/>
      </c>
      <c r="M7795" t="str">
        <f t="shared" si="403"/>
        <v/>
      </c>
      <c r="N7795" t="e">
        <f>COS(RADIANS(M7795))</f>
        <v>#VALUE!</v>
      </c>
      <c r="O7795" t="str">
        <f>IFERROR(-COS(RADIANS(DEGREES(ASIN(((SIN(RADIANS(M7795)))*$C$26)/(SQRT((((SIN(RADIANS(M7795)))*$C$26)^2)+(($C$22-$C$25-(((SIN(RADIANS(90-M7795)))*$C$26))-$C$23)^2))))))),"")</f>
        <v/>
      </c>
      <c r="P7795" t="e">
        <f>N7795</f>
        <v>#VALUE!</v>
      </c>
      <c r="R7795">
        <v>0</v>
      </c>
    </row>
    <row r="7796" spans="12:19" x14ac:dyDescent="0.25">
      <c r="L7796" t="str">
        <f t="shared" si="402"/>
        <v/>
      </c>
      <c r="M7796" t="str">
        <f t="shared" si="403"/>
        <v/>
      </c>
      <c r="N7796" t="e">
        <f>SIN(RADIANS(M7795))</f>
        <v>#VALUE!</v>
      </c>
      <c r="O7796" t="e">
        <f>SIN(RADIANS(DEGREES(ASIN(((SIN(RADIANS(M7795)))*$C$26)/(SQRT((((SIN(RADIANS(M7795)))*$C$26)^2)+(($C$22-$C$25-(((SIN(RADIANS(90-M7795)))*$C$26))-$C$23)^2)))))))</f>
        <v>#VALUE!</v>
      </c>
      <c r="P7796" t="e">
        <f>N7796</f>
        <v>#VALUE!</v>
      </c>
      <c r="R7796">
        <f>$C$6</f>
        <v>1333.5</v>
      </c>
    </row>
    <row r="7797" spans="12:19" x14ac:dyDescent="0.25">
      <c r="L7797" t="str">
        <f t="shared" si="402"/>
        <v/>
      </c>
      <c r="M7797" t="str">
        <f t="shared" si="403"/>
        <v/>
      </c>
      <c r="N7797">
        <v>0</v>
      </c>
      <c r="O7797" t="e">
        <f>$C$23*O7796</f>
        <v>#VALUE!</v>
      </c>
      <c r="P7797" t="e">
        <f>$C$22*P7796</f>
        <v>#VALUE!</v>
      </c>
      <c r="R7797">
        <f>$C$20*$C$6</f>
        <v>25325.832000000002</v>
      </c>
    </row>
    <row r="7798" spans="12:19" x14ac:dyDescent="0.25">
      <c r="L7798" t="str">
        <f t="shared" si="402"/>
        <v/>
      </c>
      <c r="M7798" t="str">
        <f t="shared" si="403"/>
        <v/>
      </c>
    </row>
    <row r="7799" spans="12:19" x14ac:dyDescent="0.25">
      <c r="L7799" t="str">
        <f t="shared" si="402"/>
        <v/>
      </c>
      <c r="M7799" t="str">
        <f t="shared" si="403"/>
        <v/>
      </c>
      <c r="N7799" t="e">
        <f t="array" ref="N7799:P7801">MINVERSE(N7795:P7797)</f>
        <v>#VALUE!</v>
      </c>
      <c r="O7799" t="e">
        <v>#VALUE!</v>
      </c>
      <c r="P7799" t="e">
        <v>#VALUE!</v>
      </c>
      <c r="R7799" t="e">
        <f t="array" ref="R7799:R7801">MMULT(N7799:P7801,R7795:R7797)</f>
        <v>#VALUE!</v>
      </c>
      <c r="S7799" t="s">
        <v>35</v>
      </c>
    </row>
    <row r="7800" spans="12:19" x14ac:dyDescent="0.25">
      <c r="L7800" t="str">
        <f t="shared" si="402"/>
        <v/>
      </c>
      <c r="M7800" t="str">
        <f t="shared" si="403"/>
        <v/>
      </c>
      <c r="N7800" t="e">
        <v>#VALUE!</v>
      </c>
      <c r="O7800" t="e">
        <v>#VALUE!</v>
      </c>
      <c r="P7800" t="e">
        <v>#VALUE!</v>
      </c>
      <c r="R7800" t="e">
        <v>#VALUE!</v>
      </c>
      <c r="S7800" t="s">
        <v>35</v>
      </c>
    </row>
    <row r="7801" spans="12:19" x14ac:dyDescent="0.25">
      <c r="L7801" t="str">
        <f t="shared" si="402"/>
        <v/>
      </c>
      <c r="M7801" t="str">
        <f t="shared" si="403"/>
        <v/>
      </c>
      <c r="N7801" t="e">
        <v>#VALUE!</v>
      </c>
      <c r="O7801" t="e">
        <v>#VALUE!</v>
      </c>
      <c r="P7801" t="e">
        <v>#VALUE!</v>
      </c>
      <c r="R7801" t="e">
        <v>#VALUE!</v>
      </c>
      <c r="S7801" t="s">
        <v>35</v>
      </c>
    </row>
    <row r="7802" spans="12:19" x14ac:dyDescent="0.25">
      <c r="L7802" t="str">
        <f t="shared" si="402"/>
        <v/>
      </c>
      <c r="M7802" t="str">
        <f t="shared" si="403"/>
        <v/>
      </c>
    </row>
    <row r="7803" spans="12:19" x14ac:dyDescent="0.25">
      <c r="L7803" t="str">
        <f t="shared" si="402"/>
        <v/>
      </c>
      <c r="M7803" t="str">
        <f t="shared" si="403"/>
        <v/>
      </c>
    </row>
    <row r="7804" spans="12:19" x14ac:dyDescent="0.25">
      <c r="L7804" t="str">
        <f t="shared" si="402"/>
        <v/>
      </c>
      <c r="M7804" t="str">
        <f t="shared" si="403"/>
        <v/>
      </c>
      <c r="N7804" t="s">
        <v>32</v>
      </c>
      <c r="O7804" t="s">
        <v>33</v>
      </c>
      <c r="P7804" t="s">
        <v>34</v>
      </c>
    </row>
    <row r="7805" spans="12:19" x14ac:dyDescent="0.25">
      <c r="L7805" t="str">
        <f t="shared" si="402"/>
        <v/>
      </c>
      <c r="M7805" t="str">
        <f t="shared" si="403"/>
        <v/>
      </c>
      <c r="N7805" t="e">
        <f>COS(RADIANS(M7805))</f>
        <v>#VALUE!</v>
      </c>
      <c r="O7805" t="str">
        <f>IFERROR(-COS(RADIANS(DEGREES(ASIN(((SIN(RADIANS(M7805)))*$C$26)/(SQRT((((SIN(RADIANS(M7805)))*$C$26)^2)+(($C$22-$C$25-(((SIN(RADIANS(90-M7805)))*$C$26))-$C$23)^2))))))),"")</f>
        <v/>
      </c>
      <c r="P7805" t="e">
        <f>N7805</f>
        <v>#VALUE!</v>
      </c>
      <c r="R7805">
        <v>0</v>
      </c>
    </row>
    <row r="7806" spans="12:19" x14ac:dyDescent="0.25">
      <c r="L7806" t="str">
        <f t="shared" si="402"/>
        <v/>
      </c>
      <c r="M7806" t="str">
        <f t="shared" si="403"/>
        <v/>
      </c>
      <c r="N7806" t="e">
        <f>SIN(RADIANS(M7805))</f>
        <v>#VALUE!</v>
      </c>
      <c r="O7806" t="e">
        <f>SIN(RADIANS(DEGREES(ASIN(((SIN(RADIANS(M7805)))*$C$26)/(SQRT((((SIN(RADIANS(M7805)))*$C$26)^2)+(($C$22-$C$25-(((SIN(RADIANS(90-M7805)))*$C$26))-$C$23)^2)))))))</f>
        <v>#VALUE!</v>
      </c>
      <c r="P7806" t="e">
        <f>N7806</f>
        <v>#VALUE!</v>
      </c>
      <c r="R7806">
        <f>$C$6</f>
        <v>1333.5</v>
      </c>
    </row>
    <row r="7807" spans="12:19" x14ac:dyDescent="0.25">
      <c r="L7807" t="str">
        <f t="shared" si="402"/>
        <v/>
      </c>
      <c r="M7807" t="str">
        <f t="shared" si="403"/>
        <v/>
      </c>
      <c r="N7807">
        <v>0</v>
      </c>
      <c r="O7807" t="e">
        <f>$C$23*O7806</f>
        <v>#VALUE!</v>
      </c>
      <c r="P7807" t="e">
        <f>$C$22*P7806</f>
        <v>#VALUE!</v>
      </c>
      <c r="R7807">
        <f>$C$20*$C$6</f>
        <v>25325.832000000002</v>
      </c>
    </row>
    <row r="7808" spans="12:19" x14ac:dyDescent="0.25">
      <c r="L7808" t="str">
        <f t="shared" si="402"/>
        <v/>
      </c>
      <c r="M7808" t="str">
        <f t="shared" si="403"/>
        <v/>
      </c>
    </row>
    <row r="7809" spans="12:19" x14ac:dyDescent="0.25">
      <c r="L7809" t="str">
        <f t="shared" si="402"/>
        <v/>
      </c>
      <c r="M7809" t="str">
        <f t="shared" si="403"/>
        <v/>
      </c>
      <c r="N7809" t="e">
        <f t="array" ref="N7809:P7811">MINVERSE(N7805:P7807)</f>
        <v>#VALUE!</v>
      </c>
      <c r="O7809" t="e">
        <v>#VALUE!</v>
      </c>
      <c r="P7809" t="e">
        <v>#VALUE!</v>
      </c>
      <c r="R7809" t="e">
        <f t="array" ref="R7809:R7811">MMULT(N7809:P7811,R7805:R7807)</f>
        <v>#VALUE!</v>
      </c>
      <c r="S7809" t="s">
        <v>35</v>
      </c>
    </row>
    <row r="7810" spans="12:19" x14ac:dyDescent="0.25">
      <c r="L7810" t="str">
        <f t="shared" si="402"/>
        <v/>
      </c>
      <c r="M7810" t="str">
        <f t="shared" si="403"/>
        <v/>
      </c>
      <c r="N7810" t="e">
        <v>#VALUE!</v>
      </c>
      <c r="O7810" t="e">
        <v>#VALUE!</v>
      </c>
      <c r="P7810" t="e">
        <v>#VALUE!</v>
      </c>
      <c r="R7810" t="e">
        <v>#VALUE!</v>
      </c>
      <c r="S7810" t="s">
        <v>35</v>
      </c>
    </row>
    <row r="7811" spans="12:19" x14ac:dyDescent="0.25">
      <c r="L7811" t="str">
        <f t="shared" si="402"/>
        <v/>
      </c>
      <c r="M7811" t="str">
        <f t="shared" si="403"/>
        <v/>
      </c>
      <c r="N7811" t="e">
        <v>#VALUE!</v>
      </c>
      <c r="O7811" t="e">
        <v>#VALUE!</v>
      </c>
      <c r="P7811" t="e">
        <v>#VALUE!</v>
      </c>
      <c r="R7811" t="e">
        <v>#VALUE!</v>
      </c>
      <c r="S7811" t="s">
        <v>35</v>
      </c>
    </row>
    <row r="7812" spans="12:19" x14ac:dyDescent="0.25">
      <c r="L7812" t="str">
        <f t="shared" si="402"/>
        <v/>
      </c>
      <c r="M7812" t="str">
        <f t="shared" si="403"/>
        <v/>
      </c>
    </row>
    <row r="7813" spans="12:19" x14ac:dyDescent="0.25">
      <c r="L7813" t="str">
        <f t="shared" si="402"/>
        <v/>
      </c>
      <c r="M7813" t="str">
        <f t="shared" si="403"/>
        <v/>
      </c>
    </row>
    <row r="7814" spans="12:19" x14ac:dyDescent="0.25">
      <c r="L7814" t="str">
        <f t="shared" si="402"/>
        <v/>
      </c>
      <c r="M7814" t="str">
        <f t="shared" si="403"/>
        <v/>
      </c>
      <c r="N7814" t="s">
        <v>32</v>
      </c>
      <c r="O7814" t="s">
        <v>33</v>
      </c>
      <c r="P7814" t="s">
        <v>34</v>
      </c>
    </row>
    <row r="7815" spans="12:19" x14ac:dyDescent="0.25">
      <c r="L7815" t="str">
        <f t="shared" si="402"/>
        <v/>
      </c>
      <c r="M7815" t="str">
        <f t="shared" si="403"/>
        <v/>
      </c>
      <c r="N7815" t="e">
        <f>COS(RADIANS(M7815))</f>
        <v>#VALUE!</v>
      </c>
      <c r="O7815" t="str">
        <f>IFERROR(-COS(RADIANS(DEGREES(ASIN(((SIN(RADIANS(M7815)))*$C$26)/(SQRT((((SIN(RADIANS(M7815)))*$C$26)^2)+(($C$22-$C$25-(((SIN(RADIANS(90-M7815)))*$C$26))-$C$23)^2))))))),"")</f>
        <v/>
      </c>
      <c r="P7815" t="e">
        <f>N7815</f>
        <v>#VALUE!</v>
      </c>
      <c r="R7815">
        <v>0</v>
      </c>
    </row>
    <row r="7816" spans="12:19" x14ac:dyDescent="0.25">
      <c r="L7816" t="str">
        <f t="shared" si="402"/>
        <v/>
      </c>
      <c r="M7816" t="str">
        <f t="shared" si="403"/>
        <v/>
      </c>
      <c r="N7816" t="e">
        <f>SIN(RADIANS(M7815))</f>
        <v>#VALUE!</v>
      </c>
      <c r="O7816" t="e">
        <f>SIN(RADIANS(DEGREES(ASIN(((SIN(RADIANS(M7815)))*$C$26)/(SQRT((((SIN(RADIANS(M7815)))*$C$26)^2)+(($C$22-$C$25-(((SIN(RADIANS(90-M7815)))*$C$26))-$C$23)^2)))))))</f>
        <v>#VALUE!</v>
      </c>
      <c r="P7816" t="e">
        <f>N7816</f>
        <v>#VALUE!</v>
      </c>
      <c r="R7816">
        <f>$C$6</f>
        <v>1333.5</v>
      </c>
    </row>
    <row r="7817" spans="12:19" x14ac:dyDescent="0.25">
      <c r="L7817" t="str">
        <f t="shared" si="402"/>
        <v/>
      </c>
      <c r="M7817" t="str">
        <f t="shared" si="403"/>
        <v/>
      </c>
      <c r="N7817">
        <v>0</v>
      </c>
      <c r="O7817" t="e">
        <f>$C$23*O7816</f>
        <v>#VALUE!</v>
      </c>
      <c r="P7817" t="e">
        <f>$C$22*P7816</f>
        <v>#VALUE!</v>
      </c>
      <c r="R7817">
        <f>$C$20*$C$6</f>
        <v>25325.832000000002</v>
      </c>
    </row>
    <row r="7818" spans="12:19" x14ac:dyDescent="0.25">
      <c r="L7818" t="str">
        <f t="shared" si="402"/>
        <v/>
      </c>
      <c r="M7818" t="str">
        <f t="shared" si="403"/>
        <v/>
      </c>
    </row>
    <row r="7819" spans="12:19" x14ac:dyDescent="0.25">
      <c r="L7819" t="str">
        <f t="shared" si="402"/>
        <v/>
      </c>
      <c r="M7819" t="str">
        <f t="shared" si="403"/>
        <v/>
      </c>
      <c r="N7819" t="e">
        <f t="array" ref="N7819:P7821">MINVERSE(N7815:P7817)</f>
        <v>#VALUE!</v>
      </c>
      <c r="O7819" t="e">
        <v>#VALUE!</v>
      </c>
      <c r="P7819" t="e">
        <v>#VALUE!</v>
      </c>
      <c r="R7819" t="e">
        <f t="array" ref="R7819:R7821">MMULT(N7819:P7821,R7815:R7817)</f>
        <v>#VALUE!</v>
      </c>
      <c r="S7819" t="s">
        <v>35</v>
      </c>
    </row>
    <row r="7820" spans="12:19" x14ac:dyDescent="0.25">
      <c r="L7820" t="str">
        <f t="shared" ref="L7820:L7883" si="404">IF(M7820="","",L7810+1)</f>
        <v/>
      </c>
      <c r="M7820" t="str">
        <f t="shared" si="403"/>
        <v/>
      </c>
      <c r="N7820" t="e">
        <v>#VALUE!</v>
      </c>
      <c r="O7820" t="e">
        <v>#VALUE!</v>
      </c>
      <c r="P7820" t="e">
        <v>#VALUE!</v>
      </c>
      <c r="R7820" t="e">
        <v>#VALUE!</v>
      </c>
      <c r="S7820" t="s">
        <v>35</v>
      </c>
    </row>
    <row r="7821" spans="12:19" x14ac:dyDescent="0.25">
      <c r="L7821" t="str">
        <f t="shared" si="404"/>
        <v/>
      </c>
      <c r="M7821" t="str">
        <f t="shared" si="403"/>
        <v/>
      </c>
      <c r="N7821" t="e">
        <v>#VALUE!</v>
      </c>
      <c r="O7821" t="e">
        <v>#VALUE!</v>
      </c>
      <c r="P7821" t="e">
        <v>#VALUE!</v>
      </c>
      <c r="R7821" t="e">
        <v>#VALUE!</v>
      </c>
      <c r="S7821" t="s">
        <v>35</v>
      </c>
    </row>
    <row r="7822" spans="12:19" x14ac:dyDescent="0.25">
      <c r="L7822" t="str">
        <f t="shared" si="404"/>
        <v/>
      </c>
      <c r="M7822" t="str">
        <f t="shared" si="403"/>
        <v/>
      </c>
    </row>
    <row r="7823" spans="12:19" x14ac:dyDescent="0.25">
      <c r="L7823" t="str">
        <f t="shared" si="404"/>
        <v/>
      </c>
      <c r="M7823" t="str">
        <f t="shared" si="403"/>
        <v/>
      </c>
    </row>
    <row r="7824" spans="12:19" x14ac:dyDescent="0.25">
      <c r="L7824" t="str">
        <f t="shared" si="404"/>
        <v/>
      </c>
      <c r="M7824" t="str">
        <f t="shared" si="403"/>
        <v/>
      </c>
      <c r="N7824" t="s">
        <v>32</v>
      </c>
      <c r="O7824" t="s">
        <v>33</v>
      </c>
      <c r="P7824" t="s">
        <v>34</v>
      </c>
    </row>
    <row r="7825" spans="12:19" x14ac:dyDescent="0.25">
      <c r="L7825" t="str">
        <f t="shared" si="404"/>
        <v/>
      </c>
      <c r="M7825" t="str">
        <f t="shared" si="403"/>
        <v/>
      </c>
      <c r="N7825" t="e">
        <f>COS(RADIANS(M7825))</f>
        <v>#VALUE!</v>
      </c>
      <c r="O7825" t="str">
        <f>IFERROR(-COS(RADIANS(DEGREES(ASIN(((SIN(RADIANS(M7825)))*$C$26)/(SQRT((((SIN(RADIANS(M7825)))*$C$26)^2)+(($C$22-$C$25-(((SIN(RADIANS(90-M7825)))*$C$26))-$C$23)^2))))))),"")</f>
        <v/>
      </c>
      <c r="P7825" t="e">
        <f>N7825</f>
        <v>#VALUE!</v>
      </c>
      <c r="R7825">
        <v>0</v>
      </c>
    </row>
    <row r="7826" spans="12:19" x14ac:dyDescent="0.25">
      <c r="L7826" t="str">
        <f t="shared" si="404"/>
        <v/>
      </c>
      <c r="M7826" t="str">
        <f t="shared" si="403"/>
        <v/>
      </c>
      <c r="N7826" t="e">
        <f>SIN(RADIANS(M7825))</f>
        <v>#VALUE!</v>
      </c>
      <c r="O7826" t="e">
        <f>SIN(RADIANS(DEGREES(ASIN(((SIN(RADIANS(M7825)))*$C$26)/(SQRT((((SIN(RADIANS(M7825)))*$C$26)^2)+(($C$22-$C$25-(((SIN(RADIANS(90-M7825)))*$C$26))-$C$23)^2)))))))</f>
        <v>#VALUE!</v>
      </c>
      <c r="P7826" t="e">
        <f>N7826</f>
        <v>#VALUE!</v>
      </c>
      <c r="R7826">
        <f>$C$6</f>
        <v>1333.5</v>
      </c>
    </row>
    <row r="7827" spans="12:19" x14ac:dyDescent="0.25">
      <c r="L7827" t="str">
        <f t="shared" si="404"/>
        <v/>
      </c>
      <c r="M7827" t="str">
        <f t="shared" si="403"/>
        <v/>
      </c>
      <c r="N7827">
        <v>0</v>
      </c>
      <c r="O7827" t="e">
        <f>$C$23*O7826</f>
        <v>#VALUE!</v>
      </c>
      <c r="P7827" t="e">
        <f>$C$22*P7826</f>
        <v>#VALUE!</v>
      </c>
      <c r="R7827">
        <f>$C$20*$C$6</f>
        <v>25325.832000000002</v>
      </c>
    </row>
    <row r="7828" spans="12:19" x14ac:dyDescent="0.25">
      <c r="L7828" t="str">
        <f t="shared" si="404"/>
        <v/>
      </c>
      <c r="M7828" t="str">
        <f t="shared" si="403"/>
        <v/>
      </c>
    </row>
    <row r="7829" spans="12:19" x14ac:dyDescent="0.25">
      <c r="L7829" t="str">
        <f t="shared" si="404"/>
        <v/>
      </c>
      <c r="M7829" t="str">
        <f t="shared" si="403"/>
        <v/>
      </c>
      <c r="N7829" t="e">
        <f t="array" ref="N7829:P7831">MINVERSE(N7825:P7827)</f>
        <v>#VALUE!</v>
      </c>
      <c r="O7829" t="e">
        <v>#VALUE!</v>
      </c>
      <c r="P7829" t="e">
        <v>#VALUE!</v>
      </c>
      <c r="R7829" t="e">
        <f t="array" ref="R7829:R7831">MMULT(N7829:P7831,R7825:R7827)</f>
        <v>#VALUE!</v>
      </c>
      <c r="S7829" t="s">
        <v>35</v>
      </c>
    </row>
    <row r="7830" spans="12:19" x14ac:dyDescent="0.25">
      <c r="L7830" t="str">
        <f t="shared" si="404"/>
        <v/>
      </c>
      <c r="M7830" t="str">
        <f t="shared" si="403"/>
        <v/>
      </c>
      <c r="N7830" t="e">
        <v>#VALUE!</v>
      </c>
      <c r="O7830" t="e">
        <v>#VALUE!</v>
      </c>
      <c r="P7830" t="e">
        <v>#VALUE!</v>
      </c>
      <c r="R7830" t="e">
        <v>#VALUE!</v>
      </c>
      <c r="S7830" t="s">
        <v>35</v>
      </c>
    </row>
    <row r="7831" spans="12:19" x14ac:dyDescent="0.25">
      <c r="L7831" t="str">
        <f t="shared" si="404"/>
        <v/>
      </c>
      <c r="M7831" t="str">
        <f t="shared" si="403"/>
        <v/>
      </c>
      <c r="N7831" t="e">
        <v>#VALUE!</v>
      </c>
      <c r="O7831" t="e">
        <v>#VALUE!</v>
      </c>
      <c r="P7831" t="e">
        <v>#VALUE!</v>
      </c>
      <c r="R7831" t="e">
        <v>#VALUE!</v>
      </c>
      <c r="S7831" t="s">
        <v>35</v>
      </c>
    </row>
    <row r="7832" spans="12:19" x14ac:dyDescent="0.25">
      <c r="L7832" t="str">
        <f t="shared" si="404"/>
        <v/>
      </c>
      <c r="M7832" t="str">
        <f t="shared" si="403"/>
        <v/>
      </c>
    </row>
    <row r="7833" spans="12:19" x14ac:dyDescent="0.25">
      <c r="L7833" t="str">
        <f t="shared" si="404"/>
        <v/>
      </c>
      <c r="M7833" t="str">
        <f t="shared" si="403"/>
        <v/>
      </c>
    </row>
    <row r="7834" spans="12:19" x14ac:dyDescent="0.25">
      <c r="L7834" t="str">
        <f t="shared" si="404"/>
        <v/>
      </c>
      <c r="M7834" t="str">
        <f t="shared" si="403"/>
        <v/>
      </c>
      <c r="N7834" t="s">
        <v>32</v>
      </c>
      <c r="O7834" t="s">
        <v>33</v>
      </c>
      <c r="P7834" t="s">
        <v>34</v>
      </c>
    </row>
    <row r="7835" spans="12:19" x14ac:dyDescent="0.25">
      <c r="L7835" t="str">
        <f t="shared" si="404"/>
        <v/>
      </c>
      <c r="M7835" t="str">
        <f t="shared" si="403"/>
        <v/>
      </c>
      <c r="N7835" t="e">
        <f>COS(RADIANS(M7835))</f>
        <v>#VALUE!</v>
      </c>
      <c r="O7835" t="str">
        <f>IFERROR(-COS(RADIANS(DEGREES(ASIN(((SIN(RADIANS(M7835)))*$C$26)/(SQRT((((SIN(RADIANS(M7835)))*$C$26)^2)+(($C$22-$C$25-(((SIN(RADIANS(90-M7835)))*$C$26))-$C$23)^2))))))),"")</f>
        <v/>
      </c>
      <c r="P7835" t="e">
        <f>N7835</f>
        <v>#VALUE!</v>
      </c>
      <c r="R7835">
        <v>0</v>
      </c>
    </row>
    <row r="7836" spans="12:19" x14ac:dyDescent="0.25">
      <c r="L7836" t="str">
        <f t="shared" si="404"/>
        <v/>
      </c>
      <c r="M7836" t="str">
        <f t="shared" si="403"/>
        <v/>
      </c>
      <c r="N7836" t="e">
        <f>SIN(RADIANS(M7835))</f>
        <v>#VALUE!</v>
      </c>
      <c r="O7836" t="e">
        <f>SIN(RADIANS(DEGREES(ASIN(((SIN(RADIANS(M7835)))*$C$26)/(SQRT((((SIN(RADIANS(M7835)))*$C$26)^2)+(($C$22-$C$25-(((SIN(RADIANS(90-M7835)))*$C$26))-$C$23)^2)))))))</f>
        <v>#VALUE!</v>
      </c>
      <c r="P7836" t="e">
        <f>N7836</f>
        <v>#VALUE!</v>
      </c>
      <c r="R7836">
        <f>$C$6</f>
        <v>1333.5</v>
      </c>
    </row>
    <row r="7837" spans="12:19" x14ac:dyDescent="0.25">
      <c r="L7837" t="str">
        <f t="shared" si="404"/>
        <v/>
      </c>
      <c r="M7837" t="str">
        <f t="shared" si="403"/>
        <v/>
      </c>
      <c r="N7837">
        <v>0</v>
      </c>
      <c r="O7837" t="e">
        <f>$C$23*O7836</f>
        <v>#VALUE!</v>
      </c>
      <c r="P7837" t="e">
        <f>$C$22*P7836</f>
        <v>#VALUE!</v>
      </c>
      <c r="R7837">
        <f>$C$20*$C$6</f>
        <v>25325.832000000002</v>
      </c>
    </row>
    <row r="7838" spans="12:19" x14ac:dyDescent="0.25">
      <c r="L7838" t="str">
        <f t="shared" si="404"/>
        <v/>
      </c>
      <c r="M7838" t="str">
        <f t="shared" si="403"/>
        <v/>
      </c>
    </row>
    <row r="7839" spans="12:19" x14ac:dyDescent="0.25">
      <c r="L7839" t="str">
        <f t="shared" si="404"/>
        <v/>
      </c>
      <c r="M7839" t="str">
        <f t="shared" si="403"/>
        <v/>
      </c>
      <c r="N7839" t="e">
        <f t="array" ref="N7839:P7841">MINVERSE(N7835:P7837)</f>
        <v>#VALUE!</v>
      </c>
      <c r="O7839" t="e">
        <v>#VALUE!</v>
      </c>
      <c r="P7839" t="e">
        <v>#VALUE!</v>
      </c>
      <c r="R7839" t="e">
        <f t="array" ref="R7839:R7841">MMULT(N7839:P7841,R7835:R7837)</f>
        <v>#VALUE!</v>
      </c>
      <c r="S7839" t="s">
        <v>35</v>
      </c>
    </row>
    <row r="7840" spans="12:19" x14ac:dyDescent="0.25">
      <c r="L7840" t="str">
        <f t="shared" si="404"/>
        <v/>
      </c>
      <c r="M7840" t="str">
        <f t="shared" si="403"/>
        <v/>
      </c>
      <c r="N7840" t="e">
        <v>#VALUE!</v>
      </c>
      <c r="O7840" t="e">
        <v>#VALUE!</v>
      </c>
      <c r="P7840" t="e">
        <v>#VALUE!</v>
      </c>
      <c r="R7840" t="e">
        <v>#VALUE!</v>
      </c>
      <c r="S7840" t="s">
        <v>35</v>
      </c>
    </row>
    <row r="7841" spans="12:19" x14ac:dyDescent="0.25">
      <c r="L7841" t="str">
        <f t="shared" si="404"/>
        <v/>
      </c>
      <c r="M7841" t="str">
        <f t="shared" si="403"/>
        <v/>
      </c>
      <c r="N7841" t="e">
        <v>#VALUE!</v>
      </c>
      <c r="O7841" t="e">
        <v>#VALUE!</v>
      </c>
      <c r="P7841" t="e">
        <v>#VALUE!</v>
      </c>
      <c r="R7841" t="e">
        <v>#VALUE!</v>
      </c>
      <c r="S7841" t="s">
        <v>35</v>
      </c>
    </row>
    <row r="7842" spans="12:19" x14ac:dyDescent="0.25">
      <c r="L7842" t="str">
        <f t="shared" si="404"/>
        <v/>
      </c>
      <c r="M7842" t="str">
        <f t="shared" si="403"/>
        <v/>
      </c>
    </row>
    <row r="7843" spans="12:19" x14ac:dyDescent="0.25">
      <c r="L7843" t="str">
        <f t="shared" si="404"/>
        <v/>
      </c>
      <c r="M7843" t="str">
        <f t="shared" ref="M7843:M7906" si="405">IF(M7833="","",IF(((M7833+$O$61)&gt;=$O$49+($O$61/2)),"",(M7833+$O$61)))</f>
        <v/>
      </c>
    </row>
    <row r="7844" spans="12:19" x14ac:dyDescent="0.25">
      <c r="L7844" t="str">
        <f t="shared" si="404"/>
        <v/>
      </c>
      <c r="M7844" t="str">
        <f t="shared" si="405"/>
        <v/>
      </c>
      <c r="N7844" t="s">
        <v>32</v>
      </c>
      <c r="O7844" t="s">
        <v>33</v>
      </c>
      <c r="P7844" t="s">
        <v>34</v>
      </c>
    </row>
    <row r="7845" spans="12:19" x14ac:dyDescent="0.25">
      <c r="L7845" t="str">
        <f t="shared" si="404"/>
        <v/>
      </c>
      <c r="M7845" t="str">
        <f t="shared" si="405"/>
        <v/>
      </c>
      <c r="N7845" t="e">
        <f>COS(RADIANS(M7845))</f>
        <v>#VALUE!</v>
      </c>
      <c r="O7845" t="str">
        <f>IFERROR(-COS(RADIANS(DEGREES(ASIN(((SIN(RADIANS(M7845)))*$C$26)/(SQRT((((SIN(RADIANS(M7845)))*$C$26)^2)+(($C$22-$C$25-(((SIN(RADIANS(90-M7845)))*$C$26))-$C$23)^2))))))),"")</f>
        <v/>
      </c>
      <c r="P7845" t="e">
        <f>N7845</f>
        <v>#VALUE!</v>
      </c>
      <c r="R7845">
        <v>0</v>
      </c>
    </row>
    <row r="7846" spans="12:19" x14ac:dyDescent="0.25">
      <c r="L7846" t="str">
        <f t="shared" si="404"/>
        <v/>
      </c>
      <c r="M7846" t="str">
        <f t="shared" si="405"/>
        <v/>
      </c>
      <c r="N7846" t="e">
        <f>SIN(RADIANS(M7845))</f>
        <v>#VALUE!</v>
      </c>
      <c r="O7846" t="e">
        <f>SIN(RADIANS(DEGREES(ASIN(((SIN(RADIANS(M7845)))*$C$26)/(SQRT((((SIN(RADIANS(M7845)))*$C$26)^2)+(($C$22-$C$25-(((SIN(RADIANS(90-M7845)))*$C$26))-$C$23)^2)))))))</f>
        <v>#VALUE!</v>
      </c>
      <c r="P7846" t="e">
        <f>N7846</f>
        <v>#VALUE!</v>
      </c>
      <c r="R7846">
        <f>$C$6</f>
        <v>1333.5</v>
      </c>
    </row>
    <row r="7847" spans="12:19" x14ac:dyDescent="0.25">
      <c r="L7847" t="str">
        <f t="shared" si="404"/>
        <v/>
      </c>
      <c r="M7847" t="str">
        <f t="shared" si="405"/>
        <v/>
      </c>
      <c r="N7847">
        <v>0</v>
      </c>
      <c r="O7847" t="e">
        <f>$C$23*O7846</f>
        <v>#VALUE!</v>
      </c>
      <c r="P7847" t="e">
        <f>$C$22*P7846</f>
        <v>#VALUE!</v>
      </c>
      <c r="R7847">
        <f>$C$20*$C$6</f>
        <v>25325.832000000002</v>
      </c>
    </row>
    <row r="7848" spans="12:19" x14ac:dyDescent="0.25">
      <c r="L7848" t="str">
        <f t="shared" si="404"/>
        <v/>
      </c>
      <c r="M7848" t="str">
        <f t="shared" si="405"/>
        <v/>
      </c>
    </row>
    <row r="7849" spans="12:19" x14ac:dyDescent="0.25">
      <c r="L7849" t="str">
        <f t="shared" si="404"/>
        <v/>
      </c>
      <c r="M7849" t="str">
        <f t="shared" si="405"/>
        <v/>
      </c>
      <c r="N7849" t="e">
        <f t="array" ref="N7849:P7851">MINVERSE(N7845:P7847)</f>
        <v>#VALUE!</v>
      </c>
      <c r="O7849" t="e">
        <v>#VALUE!</v>
      </c>
      <c r="P7849" t="e">
        <v>#VALUE!</v>
      </c>
      <c r="R7849" t="e">
        <f t="array" ref="R7849:R7851">MMULT(N7849:P7851,R7845:R7847)</f>
        <v>#VALUE!</v>
      </c>
      <c r="S7849" t="s">
        <v>35</v>
      </c>
    </row>
    <row r="7850" spans="12:19" x14ac:dyDescent="0.25">
      <c r="L7850" t="str">
        <f t="shared" si="404"/>
        <v/>
      </c>
      <c r="M7850" t="str">
        <f t="shared" si="405"/>
        <v/>
      </c>
      <c r="N7850" t="e">
        <v>#VALUE!</v>
      </c>
      <c r="O7850" t="e">
        <v>#VALUE!</v>
      </c>
      <c r="P7850" t="e">
        <v>#VALUE!</v>
      </c>
      <c r="R7850" t="e">
        <v>#VALUE!</v>
      </c>
      <c r="S7850" t="s">
        <v>35</v>
      </c>
    </row>
    <row r="7851" spans="12:19" x14ac:dyDescent="0.25">
      <c r="L7851" t="str">
        <f t="shared" si="404"/>
        <v/>
      </c>
      <c r="M7851" t="str">
        <f t="shared" si="405"/>
        <v/>
      </c>
      <c r="N7851" t="e">
        <v>#VALUE!</v>
      </c>
      <c r="O7851" t="e">
        <v>#VALUE!</v>
      </c>
      <c r="P7851" t="e">
        <v>#VALUE!</v>
      </c>
      <c r="R7851" t="e">
        <v>#VALUE!</v>
      </c>
      <c r="S7851" t="s">
        <v>35</v>
      </c>
    </row>
    <row r="7852" spans="12:19" x14ac:dyDescent="0.25">
      <c r="L7852" t="str">
        <f t="shared" si="404"/>
        <v/>
      </c>
      <c r="M7852" t="str">
        <f t="shared" si="405"/>
        <v/>
      </c>
    </row>
    <row r="7853" spans="12:19" x14ac:dyDescent="0.25">
      <c r="L7853" t="str">
        <f t="shared" si="404"/>
        <v/>
      </c>
      <c r="M7853" t="str">
        <f t="shared" si="405"/>
        <v/>
      </c>
    </row>
    <row r="7854" spans="12:19" x14ac:dyDescent="0.25">
      <c r="L7854" t="str">
        <f t="shared" si="404"/>
        <v/>
      </c>
      <c r="M7854" t="str">
        <f t="shared" si="405"/>
        <v/>
      </c>
      <c r="N7854" t="s">
        <v>32</v>
      </c>
      <c r="O7854" t="s">
        <v>33</v>
      </c>
      <c r="P7854" t="s">
        <v>34</v>
      </c>
    </row>
    <row r="7855" spans="12:19" x14ac:dyDescent="0.25">
      <c r="L7855" t="str">
        <f t="shared" si="404"/>
        <v/>
      </c>
      <c r="M7855" t="str">
        <f t="shared" si="405"/>
        <v/>
      </c>
      <c r="N7855" t="e">
        <f>COS(RADIANS(M7855))</f>
        <v>#VALUE!</v>
      </c>
      <c r="O7855" t="str">
        <f>IFERROR(-COS(RADIANS(DEGREES(ASIN(((SIN(RADIANS(M7855)))*$C$26)/(SQRT((((SIN(RADIANS(M7855)))*$C$26)^2)+(($C$22-$C$25-(((SIN(RADIANS(90-M7855)))*$C$26))-$C$23)^2))))))),"")</f>
        <v/>
      </c>
      <c r="P7855" t="e">
        <f>N7855</f>
        <v>#VALUE!</v>
      </c>
      <c r="R7855">
        <v>0</v>
      </c>
    </row>
    <row r="7856" spans="12:19" x14ac:dyDescent="0.25">
      <c r="L7856" t="str">
        <f t="shared" si="404"/>
        <v/>
      </c>
      <c r="M7856" t="str">
        <f t="shared" si="405"/>
        <v/>
      </c>
      <c r="N7856" t="e">
        <f>SIN(RADIANS(M7855))</f>
        <v>#VALUE!</v>
      </c>
      <c r="O7856" t="e">
        <f>SIN(RADIANS(DEGREES(ASIN(((SIN(RADIANS(M7855)))*$C$26)/(SQRT((((SIN(RADIANS(M7855)))*$C$26)^2)+(($C$22-$C$25-(((SIN(RADIANS(90-M7855)))*$C$26))-$C$23)^2)))))))</f>
        <v>#VALUE!</v>
      </c>
      <c r="P7856" t="e">
        <f>N7856</f>
        <v>#VALUE!</v>
      </c>
      <c r="R7856">
        <f>$C$6</f>
        <v>1333.5</v>
      </c>
    </row>
    <row r="7857" spans="12:19" x14ac:dyDescent="0.25">
      <c r="L7857" t="str">
        <f t="shared" si="404"/>
        <v/>
      </c>
      <c r="M7857" t="str">
        <f t="shared" si="405"/>
        <v/>
      </c>
      <c r="N7857">
        <v>0</v>
      </c>
      <c r="O7857" t="e">
        <f>$C$23*O7856</f>
        <v>#VALUE!</v>
      </c>
      <c r="P7857" t="e">
        <f>$C$22*P7856</f>
        <v>#VALUE!</v>
      </c>
      <c r="R7857">
        <f>$C$20*$C$6</f>
        <v>25325.832000000002</v>
      </c>
    </row>
    <row r="7858" spans="12:19" x14ac:dyDescent="0.25">
      <c r="L7858" t="str">
        <f t="shared" si="404"/>
        <v/>
      </c>
      <c r="M7858" t="str">
        <f t="shared" si="405"/>
        <v/>
      </c>
    </row>
    <row r="7859" spans="12:19" x14ac:dyDescent="0.25">
      <c r="L7859" t="str">
        <f t="shared" si="404"/>
        <v/>
      </c>
      <c r="M7859" t="str">
        <f t="shared" si="405"/>
        <v/>
      </c>
      <c r="N7859" t="e">
        <f t="array" ref="N7859:P7861">MINVERSE(N7855:P7857)</f>
        <v>#VALUE!</v>
      </c>
      <c r="O7859" t="e">
        <v>#VALUE!</v>
      </c>
      <c r="P7859" t="e">
        <v>#VALUE!</v>
      </c>
      <c r="R7859" t="e">
        <f t="array" ref="R7859:R7861">MMULT(N7859:P7861,R7855:R7857)</f>
        <v>#VALUE!</v>
      </c>
      <c r="S7859" t="s">
        <v>35</v>
      </c>
    </row>
    <row r="7860" spans="12:19" x14ac:dyDescent="0.25">
      <c r="L7860" t="str">
        <f t="shared" si="404"/>
        <v/>
      </c>
      <c r="M7860" t="str">
        <f t="shared" si="405"/>
        <v/>
      </c>
      <c r="N7860" t="e">
        <v>#VALUE!</v>
      </c>
      <c r="O7860" t="e">
        <v>#VALUE!</v>
      </c>
      <c r="P7860" t="e">
        <v>#VALUE!</v>
      </c>
      <c r="R7860" t="e">
        <v>#VALUE!</v>
      </c>
      <c r="S7860" t="s">
        <v>35</v>
      </c>
    </row>
    <row r="7861" spans="12:19" x14ac:dyDescent="0.25">
      <c r="L7861" t="str">
        <f t="shared" si="404"/>
        <v/>
      </c>
      <c r="M7861" t="str">
        <f t="shared" si="405"/>
        <v/>
      </c>
      <c r="N7861" t="e">
        <v>#VALUE!</v>
      </c>
      <c r="O7861" t="e">
        <v>#VALUE!</v>
      </c>
      <c r="P7861" t="e">
        <v>#VALUE!</v>
      </c>
      <c r="R7861" t="e">
        <v>#VALUE!</v>
      </c>
      <c r="S7861" t="s">
        <v>35</v>
      </c>
    </row>
    <row r="7862" spans="12:19" x14ac:dyDescent="0.25">
      <c r="L7862" t="str">
        <f t="shared" si="404"/>
        <v/>
      </c>
      <c r="M7862" t="str">
        <f t="shared" si="405"/>
        <v/>
      </c>
    </row>
    <row r="7863" spans="12:19" x14ac:dyDescent="0.25">
      <c r="L7863" t="str">
        <f t="shared" si="404"/>
        <v/>
      </c>
      <c r="M7863" t="str">
        <f t="shared" si="405"/>
        <v/>
      </c>
    </row>
    <row r="7864" spans="12:19" x14ac:dyDescent="0.25">
      <c r="L7864" t="str">
        <f t="shared" si="404"/>
        <v/>
      </c>
      <c r="M7864" t="str">
        <f t="shared" si="405"/>
        <v/>
      </c>
      <c r="N7864" t="s">
        <v>32</v>
      </c>
      <c r="O7864" t="s">
        <v>33</v>
      </c>
      <c r="P7864" t="s">
        <v>34</v>
      </c>
    </row>
    <row r="7865" spans="12:19" x14ac:dyDescent="0.25">
      <c r="L7865" t="str">
        <f t="shared" si="404"/>
        <v/>
      </c>
      <c r="M7865" t="str">
        <f t="shared" si="405"/>
        <v/>
      </c>
      <c r="N7865" t="e">
        <f>COS(RADIANS(M7865))</f>
        <v>#VALUE!</v>
      </c>
      <c r="O7865" t="str">
        <f>IFERROR(-COS(RADIANS(DEGREES(ASIN(((SIN(RADIANS(M7865)))*$C$26)/(SQRT((((SIN(RADIANS(M7865)))*$C$26)^2)+(($C$22-$C$25-(((SIN(RADIANS(90-M7865)))*$C$26))-$C$23)^2))))))),"")</f>
        <v/>
      </c>
      <c r="P7865" t="e">
        <f>N7865</f>
        <v>#VALUE!</v>
      </c>
      <c r="R7865">
        <v>0</v>
      </c>
    </row>
    <row r="7866" spans="12:19" x14ac:dyDescent="0.25">
      <c r="L7866" t="str">
        <f t="shared" si="404"/>
        <v/>
      </c>
      <c r="M7866" t="str">
        <f t="shared" si="405"/>
        <v/>
      </c>
      <c r="N7866" t="e">
        <f>SIN(RADIANS(M7865))</f>
        <v>#VALUE!</v>
      </c>
      <c r="O7866" t="e">
        <f>SIN(RADIANS(DEGREES(ASIN(((SIN(RADIANS(M7865)))*$C$26)/(SQRT((((SIN(RADIANS(M7865)))*$C$26)^2)+(($C$22-$C$25-(((SIN(RADIANS(90-M7865)))*$C$26))-$C$23)^2)))))))</f>
        <v>#VALUE!</v>
      </c>
      <c r="P7866" t="e">
        <f>N7866</f>
        <v>#VALUE!</v>
      </c>
      <c r="R7866">
        <f>$C$6</f>
        <v>1333.5</v>
      </c>
    </row>
    <row r="7867" spans="12:19" x14ac:dyDescent="0.25">
      <c r="L7867" t="str">
        <f t="shared" si="404"/>
        <v/>
      </c>
      <c r="M7867" t="str">
        <f t="shared" si="405"/>
        <v/>
      </c>
      <c r="N7867">
        <v>0</v>
      </c>
      <c r="O7867" t="e">
        <f>$C$23*O7866</f>
        <v>#VALUE!</v>
      </c>
      <c r="P7867" t="e">
        <f>$C$22*P7866</f>
        <v>#VALUE!</v>
      </c>
      <c r="R7867">
        <f>$C$20*$C$6</f>
        <v>25325.832000000002</v>
      </c>
    </row>
    <row r="7868" spans="12:19" x14ac:dyDescent="0.25">
      <c r="L7868" t="str">
        <f t="shared" si="404"/>
        <v/>
      </c>
      <c r="M7868" t="str">
        <f t="shared" si="405"/>
        <v/>
      </c>
    </row>
    <row r="7869" spans="12:19" x14ac:dyDescent="0.25">
      <c r="L7869" t="str">
        <f t="shared" si="404"/>
        <v/>
      </c>
      <c r="M7869" t="str">
        <f t="shared" si="405"/>
        <v/>
      </c>
      <c r="N7869" t="e">
        <f t="array" ref="N7869:P7871">MINVERSE(N7865:P7867)</f>
        <v>#VALUE!</v>
      </c>
      <c r="O7869" t="e">
        <v>#VALUE!</v>
      </c>
      <c r="P7869" t="e">
        <v>#VALUE!</v>
      </c>
      <c r="R7869" t="e">
        <f t="array" ref="R7869:R7871">MMULT(N7869:P7871,R7865:R7867)</f>
        <v>#VALUE!</v>
      </c>
      <c r="S7869" t="s">
        <v>35</v>
      </c>
    </row>
    <row r="7870" spans="12:19" x14ac:dyDescent="0.25">
      <c r="L7870" t="str">
        <f t="shared" si="404"/>
        <v/>
      </c>
      <c r="M7870" t="str">
        <f t="shared" si="405"/>
        <v/>
      </c>
      <c r="N7870" t="e">
        <v>#VALUE!</v>
      </c>
      <c r="O7870" t="e">
        <v>#VALUE!</v>
      </c>
      <c r="P7870" t="e">
        <v>#VALUE!</v>
      </c>
      <c r="R7870" t="e">
        <v>#VALUE!</v>
      </c>
      <c r="S7870" t="s">
        <v>35</v>
      </c>
    </row>
    <row r="7871" spans="12:19" x14ac:dyDescent="0.25">
      <c r="L7871" t="str">
        <f t="shared" si="404"/>
        <v/>
      </c>
      <c r="M7871" t="str">
        <f t="shared" si="405"/>
        <v/>
      </c>
      <c r="N7871" t="e">
        <v>#VALUE!</v>
      </c>
      <c r="O7871" t="e">
        <v>#VALUE!</v>
      </c>
      <c r="P7871" t="e">
        <v>#VALUE!</v>
      </c>
      <c r="R7871" t="e">
        <v>#VALUE!</v>
      </c>
      <c r="S7871" t="s">
        <v>35</v>
      </c>
    </row>
    <row r="7872" spans="12:19" x14ac:dyDescent="0.25">
      <c r="L7872" t="str">
        <f t="shared" si="404"/>
        <v/>
      </c>
      <c r="M7872" t="str">
        <f t="shared" si="405"/>
        <v/>
      </c>
    </row>
    <row r="7873" spans="12:19" x14ac:dyDescent="0.25">
      <c r="L7873" t="str">
        <f t="shared" si="404"/>
        <v/>
      </c>
      <c r="M7873" t="str">
        <f t="shared" si="405"/>
        <v/>
      </c>
    </row>
    <row r="7874" spans="12:19" x14ac:dyDescent="0.25">
      <c r="L7874" t="str">
        <f t="shared" si="404"/>
        <v/>
      </c>
      <c r="M7874" t="str">
        <f t="shared" si="405"/>
        <v/>
      </c>
      <c r="N7874" t="s">
        <v>32</v>
      </c>
      <c r="O7874" t="s">
        <v>33</v>
      </c>
      <c r="P7874" t="s">
        <v>34</v>
      </c>
    </row>
    <row r="7875" spans="12:19" x14ac:dyDescent="0.25">
      <c r="L7875" t="str">
        <f t="shared" si="404"/>
        <v/>
      </c>
      <c r="M7875" t="str">
        <f t="shared" si="405"/>
        <v/>
      </c>
      <c r="N7875" t="e">
        <f>COS(RADIANS(M7875))</f>
        <v>#VALUE!</v>
      </c>
      <c r="O7875" t="str">
        <f>IFERROR(-COS(RADIANS(DEGREES(ASIN(((SIN(RADIANS(M7875)))*$C$26)/(SQRT((((SIN(RADIANS(M7875)))*$C$26)^2)+(($C$22-$C$25-(((SIN(RADIANS(90-M7875)))*$C$26))-$C$23)^2))))))),"")</f>
        <v/>
      </c>
      <c r="P7875" t="e">
        <f>N7875</f>
        <v>#VALUE!</v>
      </c>
      <c r="R7875">
        <v>0</v>
      </c>
    </row>
    <row r="7876" spans="12:19" x14ac:dyDescent="0.25">
      <c r="L7876" t="str">
        <f t="shared" si="404"/>
        <v/>
      </c>
      <c r="M7876" t="str">
        <f t="shared" si="405"/>
        <v/>
      </c>
      <c r="N7876" t="e">
        <f>SIN(RADIANS(M7875))</f>
        <v>#VALUE!</v>
      </c>
      <c r="O7876" t="e">
        <f>SIN(RADIANS(DEGREES(ASIN(((SIN(RADIANS(M7875)))*$C$26)/(SQRT((((SIN(RADIANS(M7875)))*$C$26)^2)+(($C$22-$C$25-(((SIN(RADIANS(90-M7875)))*$C$26))-$C$23)^2)))))))</f>
        <v>#VALUE!</v>
      </c>
      <c r="P7876" t="e">
        <f>N7876</f>
        <v>#VALUE!</v>
      </c>
      <c r="R7876">
        <f>$C$6</f>
        <v>1333.5</v>
      </c>
    </row>
    <row r="7877" spans="12:19" x14ac:dyDescent="0.25">
      <c r="L7877" t="str">
        <f t="shared" si="404"/>
        <v/>
      </c>
      <c r="M7877" t="str">
        <f t="shared" si="405"/>
        <v/>
      </c>
      <c r="N7877">
        <v>0</v>
      </c>
      <c r="O7877" t="e">
        <f>$C$23*O7876</f>
        <v>#VALUE!</v>
      </c>
      <c r="P7877" t="e">
        <f>$C$22*P7876</f>
        <v>#VALUE!</v>
      </c>
      <c r="R7877">
        <f>$C$20*$C$6</f>
        <v>25325.832000000002</v>
      </c>
    </row>
    <row r="7878" spans="12:19" x14ac:dyDescent="0.25">
      <c r="L7878" t="str">
        <f t="shared" si="404"/>
        <v/>
      </c>
      <c r="M7878" t="str">
        <f t="shared" si="405"/>
        <v/>
      </c>
    </row>
    <row r="7879" spans="12:19" x14ac:dyDescent="0.25">
      <c r="L7879" t="str">
        <f t="shared" si="404"/>
        <v/>
      </c>
      <c r="M7879" t="str">
        <f t="shared" si="405"/>
        <v/>
      </c>
      <c r="N7879" t="e">
        <f t="array" ref="N7879:P7881">MINVERSE(N7875:P7877)</f>
        <v>#VALUE!</v>
      </c>
      <c r="O7879" t="e">
        <v>#VALUE!</v>
      </c>
      <c r="P7879" t="e">
        <v>#VALUE!</v>
      </c>
      <c r="R7879" t="e">
        <f t="array" ref="R7879:R7881">MMULT(N7879:P7881,R7875:R7877)</f>
        <v>#VALUE!</v>
      </c>
      <c r="S7879" t="s">
        <v>35</v>
      </c>
    </row>
    <row r="7880" spans="12:19" x14ac:dyDescent="0.25">
      <c r="L7880" t="str">
        <f t="shared" si="404"/>
        <v/>
      </c>
      <c r="M7880" t="str">
        <f t="shared" si="405"/>
        <v/>
      </c>
      <c r="N7880" t="e">
        <v>#VALUE!</v>
      </c>
      <c r="O7880" t="e">
        <v>#VALUE!</v>
      </c>
      <c r="P7880" t="e">
        <v>#VALUE!</v>
      </c>
      <c r="R7880" t="e">
        <v>#VALUE!</v>
      </c>
      <c r="S7880" t="s">
        <v>35</v>
      </c>
    </row>
    <row r="7881" spans="12:19" x14ac:dyDescent="0.25">
      <c r="L7881" t="str">
        <f t="shared" si="404"/>
        <v/>
      </c>
      <c r="M7881" t="str">
        <f t="shared" si="405"/>
        <v/>
      </c>
      <c r="N7881" t="e">
        <v>#VALUE!</v>
      </c>
      <c r="O7881" t="e">
        <v>#VALUE!</v>
      </c>
      <c r="P7881" t="e">
        <v>#VALUE!</v>
      </c>
      <c r="R7881" t="e">
        <v>#VALUE!</v>
      </c>
      <c r="S7881" t="s">
        <v>35</v>
      </c>
    </row>
    <row r="7882" spans="12:19" x14ac:dyDescent="0.25">
      <c r="L7882" t="str">
        <f t="shared" si="404"/>
        <v/>
      </c>
      <c r="M7882" t="str">
        <f t="shared" si="405"/>
        <v/>
      </c>
    </row>
    <row r="7883" spans="12:19" x14ac:dyDescent="0.25">
      <c r="L7883" t="str">
        <f t="shared" si="404"/>
        <v/>
      </c>
      <c r="M7883" t="str">
        <f t="shared" si="405"/>
        <v/>
      </c>
    </row>
    <row r="7884" spans="12:19" x14ac:dyDescent="0.25">
      <c r="L7884" t="str">
        <f t="shared" ref="L7884:L7947" si="406">IF(M7884="","",L7874+1)</f>
        <v/>
      </c>
      <c r="M7884" t="str">
        <f t="shared" si="405"/>
        <v/>
      </c>
      <c r="N7884" t="s">
        <v>32</v>
      </c>
      <c r="O7884" t="s">
        <v>33</v>
      </c>
      <c r="P7884" t="s">
        <v>34</v>
      </c>
    </row>
    <row r="7885" spans="12:19" x14ac:dyDescent="0.25">
      <c r="L7885" t="str">
        <f t="shared" si="406"/>
        <v/>
      </c>
      <c r="M7885" t="str">
        <f t="shared" si="405"/>
        <v/>
      </c>
      <c r="N7885" t="e">
        <f>COS(RADIANS(M7885))</f>
        <v>#VALUE!</v>
      </c>
      <c r="O7885" t="str">
        <f>IFERROR(-COS(RADIANS(DEGREES(ASIN(((SIN(RADIANS(M7885)))*$C$26)/(SQRT((((SIN(RADIANS(M7885)))*$C$26)^2)+(($C$22-$C$25-(((SIN(RADIANS(90-M7885)))*$C$26))-$C$23)^2))))))),"")</f>
        <v/>
      </c>
      <c r="P7885" t="e">
        <f>N7885</f>
        <v>#VALUE!</v>
      </c>
      <c r="R7885">
        <v>0</v>
      </c>
    </row>
    <row r="7886" spans="12:19" x14ac:dyDescent="0.25">
      <c r="L7886" t="str">
        <f t="shared" si="406"/>
        <v/>
      </c>
      <c r="M7886" t="str">
        <f t="shared" si="405"/>
        <v/>
      </c>
      <c r="N7886" t="e">
        <f>SIN(RADIANS(M7885))</f>
        <v>#VALUE!</v>
      </c>
      <c r="O7886" t="e">
        <f>SIN(RADIANS(DEGREES(ASIN(((SIN(RADIANS(M7885)))*$C$26)/(SQRT((((SIN(RADIANS(M7885)))*$C$26)^2)+(($C$22-$C$25-(((SIN(RADIANS(90-M7885)))*$C$26))-$C$23)^2)))))))</f>
        <v>#VALUE!</v>
      </c>
      <c r="P7886" t="e">
        <f>N7886</f>
        <v>#VALUE!</v>
      </c>
      <c r="R7886">
        <f>$C$6</f>
        <v>1333.5</v>
      </c>
    </row>
    <row r="7887" spans="12:19" x14ac:dyDescent="0.25">
      <c r="L7887" t="str">
        <f t="shared" si="406"/>
        <v/>
      </c>
      <c r="M7887" t="str">
        <f t="shared" si="405"/>
        <v/>
      </c>
      <c r="N7887">
        <v>0</v>
      </c>
      <c r="O7887" t="e">
        <f>$C$23*O7886</f>
        <v>#VALUE!</v>
      </c>
      <c r="P7887" t="e">
        <f>$C$22*P7886</f>
        <v>#VALUE!</v>
      </c>
      <c r="R7887">
        <f>$C$20*$C$6</f>
        <v>25325.832000000002</v>
      </c>
    </row>
    <row r="7888" spans="12:19" x14ac:dyDescent="0.25">
      <c r="L7888" t="str">
        <f t="shared" si="406"/>
        <v/>
      </c>
      <c r="M7888" t="str">
        <f t="shared" si="405"/>
        <v/>
      </c>
    </row>
    <row r="7889" spans="12:19" x14ac:dyDescent="0.25">
      <c r="L7889" t="str">
        <f t="shared" si="406"/>
        <v/>
      </c>
      <c r="M7889" t="str">
        <f t="shared" si="405"/>
        <v/>
      </c>
      <c r="N7889" t="e">
        <f t="array" ref="N7889:P7891">MINVERSE(N7885:P7887)</f>
        <v>#VALUE!</v>
      </c>
      <c r="O7889" t="e">
        <v>#VALUE!</v>
      </c>
      <c r="P7889" t="e">
        <v>#VALUE!</v>
      </c>
      <c r="R7889" t="e">
        <f t="array" ref="R7889:R7891">MMULT(N7889:P7891,R7885:R7887)</f>
        <v>#VALUE!</v>
      </c>
      <c r="S7889" t="s">
        <v>35</v>
      </c>
    </row>
    <row r="7890" spans="12:19" x14ac:dyDescent="0.25">
      <c r="L7890" t="str">
        <f t="shared" si="406"/>
        <v/>
      </c>
      <c r="M7890" t="str">
        <f t="shared" si="405"/>
        <v/>
      </c>
      <c r="N7890" t="e">
        <v>#VALUE!</v>
      </c>
      <c r="O7890" t="e">
        <v>#VALUE!</v>
      </c>
      <c r="P7890" t="e">
        <v>#VALUE!</v>
      </c>
      <c r="R7890" t="e">
        <v>#VALUE!</v>
      </c>
      <c r="S7890" t="s">
        <v>35</v>
      </c>
    </row>
    <row r="7891" spans="12:19" x14ac:dyDescent="0.25">
      <c r="L7891" t="str">
        <f t="shared" si="406"/>
        <v/>
      </c>
      <c r="M7891" t="str">
        <f t="shared" si="405"/>
        <v/>
      </c>
      <c r="N7891" t="e">
        <v>#VALUE!</v>
      </c>
      <c r="O7891" t="e">
        <v>#VALUE!</v>
      </c>
      <c r="P7891" t="e">
        <v>#VALUE!</v>
      </c>
      <c r="R7891" t="e">
        <v>#VALUE!</v>
      </c>
      <c r="S7891" t="s">
        <v>35</v>
      </c>
    </row>
    <row r="7892" spans="12:19" x14ac:dyDescent="0.25">
      <c r="L7892" t="str">
        <f t="shared" si="406"/>
        <v/>
      </c>
      <c r="M7892" t="str">
        <f t="shared" si="405"/>
        <v/>
      </c>
    </row>
    <row r="7893" spans="12:19" x14ac:dyDescent="0.25">
      <c r="L7893" t="str">
        <f t="shared" si="406"/>
        <v/>
      </c>
      <c r="M7893" t="str">
        <f t="shared" si="405"/>
        <v/>
      </c>
    </row>
    <row r="7894" spans="12:19" x14ac:dyDescent="0.25">
      <c r="L7894" t="str">
        <f t="shared" si="406"/>
        <v/>
      </c>
      <c r="M7894" t="str">
        <f t="shared" si="405"/>
        <v/>
      </c>
      <c r="N7894" t="s">
        <v>32</v>
      </c>
      <c r="O7894" t="s">
        <v>33</v>
      </c>
      <c r="P7894" t="s">
        <v>34</v>
      </c>
    </row>
    <row r="7895" spans="12:19" x14ac:dyDescent="0.25">
      <c r="L7895" t="str">
        <f t="shared" si="406"/>
        <v/>
      </c>
      <c r="M7895" t="str">
        <f t="shared" si="405"/>
        <v/>
      </c>
      <c r="N7895" t="e">
        <f>COS(RADIANS(M7895))</f>
        <v>#VALUE!</v>
      </c>
      <c r="O7895" t="str">
        <f>IFERROR(-COS(RADIANS(DEGREES(ASIN(((SIN(RADIANS(M7895)))*$C$26)/(SQRT((((SIN(RADIANS(M7895)))*$C$26)^2)+(($C$22-$C$25-(((SIN(RADIANS(90-M7895)))*$C$26))-$C$23)^2))))))),"")</f>
        <v/>
      </c>
      <c r="P7895" t="e">
        <f>N7895</f>
        <v>#VALUE!</v>
      </c>
      <c r="R7895">
        <v>0</v>
      </c>
    </row>
    <row r="7896" spans="12:19" x14ac:dyDescent="0.25">
      <c r="L7896" t="str">
        <f t="shared" si="406"/>
        <v/>
      </c>
      <c r="M7896" t="str">
        <f t="shared" si="405"/>
        <v/>
      </c>
      <c r="N7896" t="e">
        <f>SIN(RADIANS(M7895))</f>
        <v>#VALUE!</v>
      </c>
      <c r="O7896" t="e">
        <f>SIN(RADIANS(DEGREES(ASIN(((SIN(RADIANS(M7895)))*$C$26)/(SQRT((((SIN(RADIANS(M7895)))*$C$26)^2)+(($C$22-$C$25-(((SIN(RADIANS(90-M7895)))*$C$26))-$C$23)^2)))))))</f>
        <v>#VALUE!</v>
      </c>
      <c r="P7896" t="e">
        <f>N7896</f>
        <v>#VALUE!</v>
      </c>
      <c r="R7896">
        <f>$C$6</f>
        <v>1333.5</v>
      </c>
    </row>
    <row r="7897" spans="12:19" x14ac:dyDescent="0.25">
      <c r="L7897" t="str">
        <f t="shared" si="406"/>
        <v/>
      </c>
      <c r="M7897" t="str">
        <f t="shared" si="405"/>
        <v/>
      </c>
      <c r="N7897">
        <v>0</v>
      </c>
      <c r="O7897" t="e">
        <f>$C$23*O7896</f>
        <v>#VALUE!</v>
      </c>
      <c r="P7897" t="e">
        <f>$C$22*P7896</f>
        <v>#VALUE!</v>
      </c>
      <c r="R7897">
        <f>$C$20*$C$6</f>
        <v>25325.832000000002</v>
      </c>
    </row>
    <row r="7898" spans="12:19" x14ac:dyDescent="0.25">
      <c r="L7898" t="str">
        <f t="shared" si="406"/>
        <v/>
      </c>
      <c r="M7898" t="str">
        <f t="shared" si="405"/>
        <v/>
      </c>
    </row>
    <row r="7899" spans="12:19" x14ac:dyDescent="0.25">
      <c r="L7899" t="str">
        <f t="shared" si="406"/>
        <v/>
      </c>
      <c r="M7899" t="str">
        <f t="shared" si="405"/>
        <v/>
      </c>
      <c r="N7899" t="e">
        <f t="array" ref="N7899:P7901">MINVERSE(N7895:P7897)</f>
        <v>#VALUE!</v>
      </c>
      <c r="O7899" t="e">
        <v>#VALUE!</v>
      </c>
      <c r="P7899" t="e">
        <v>#VALUE!</v>
      </c>
      <c r="R7899" t="e">
        <f t="array" ref="R7899:R7901">MMULT(N7899:P7901,R7895:R7897)</f>
        <v>#VALUE!</v>
      </c>
      <c r="S7899" t="s">
        <v>35</v>
      </c>
    </row>
    <row r="7900" spans="12:19" x14ac:dyDescent="0.25">
      <c r="L7900" t="str">
        <f t="shared" si="406"/>
        <v/>
      </c>
      <c r="M7900" t="str">
        <f t="shared" si="405"/>
        <v/>
      </c>
      <c r="N7900" t="e">
        <v>#VALUE!</v>
      </c>
      <c r="O7900" t="e">
        <v>#VALUE!</v>
      </c>
      <c r="P7900" t="e">
        <v>#VALUE!</v>
      </c>
      <c r="R7900" t="e">
        <v>#VALUE!</v>
      </c>
      <c r="S7900" t="s">
        <v>35</v>
      </c>
    </row>
    <row r="7901" spans="12:19" x14ac:dyDescent="0.25">
      <c r="L7901" t="str">
        <f t="shared" si="406"/>
        <v/>
      </c>
      <c r="M7901" t="str">
        <f t="shared" si="405"/>
        <v/>
      </c>
      <c r="N7901" t="e">
        <v>#VALUE!</v>
      </c>
      <c r="O7901" t="e">
        <v>#VALUE!</v>
      </c>
      <c r="P7901" t="e">
        <v>#VALUE!</v>
      </c>
      <c r="R7901" t="e">
        <v>#VALUE!</v>
      </c>
      <c r="S7901" t="s">
        <v>35</v>
      </c>
    </row>
    <row r="7902" spans="12:19" x14ac:dyDescent="0.25">
      <c r="L7902" t="str">
        <f t="shared" si="406"/>
        <v/>
      </c>
      <c r="M7902" t="str">
        <f t="shared" si="405"/>
        <v/>
      </c>
    </row>
    <row r="7903" spans="12:19" x14ac:dyDescent="0.25">
      <c r="L7903" t="str">
        <f t="shared" si="406"/>
        <v/>
      </c>
      <c r="M7903" t="str">
        <f t="shared" si="405"/>
        <v/>
      </c>
    </row>
    <row r="7904" spans="12:19" x14ac:dyDescent="0.25">
      <c r="L7904" t="str">
        <f t="shared" si="406"/>
        <v/>
      </c>
      <c r="M7904" t="str">
        <f t="shared" si="405"/>
        <v/>
      </c>
      <c r="N7904" t="s">
        <v>32</v>
      </c>
      <c r="O7904" t="s">
        <v>33</v>
      </c>
      <c r="P7904" t="s">
        <v>34</v>
      </c>
    </row>
    <row r="7905" spans="12:19" x14ac:dyDescent="0.25">
      <c r="L7905" t="str">
        <f t="shared" si="406"/>
        <v/>
      </c>
      <c r="M7905" t="str">
        <f t="shared" si="405"/>
        <v/>
      </c>
      <c r="N7905" t="e">
        <f>COS(RADIANS(M7905))</f>
        <v>#VALUE!</v>
      </c>
      <c r="O7905" t="str">
        <f>IFERROR(-COS(RADIANS(DEGREES(ASIN(((SIN(RADIANS(M7905)))*$C$26)/(SQRT((((SIN(RADIANS(M7905)))*$C$26)^2)+(($C$22-$C$25-(((SIN(RADIANS(90-M7905)))*$C$26))-$C$23)^2))))))),"")</f>
        <v/>
      </c>
      <c r="P7905" t="e">
        <f>N7905</f>
        <v>#VALUE!</v>
      </c>
      <c r="R7905">
        <v>0</v>
      </c>
    </row>
    <row r="7906" spans="12:19" x14ac:dyDescent="0.25">
      <c r="L7906" t="str">
        <f t="shared" si="406"/>
        <v/>
      </c>
      <c r="M7906" t="str">
        <f t="shared" si="405"/>
        <v/>
      </c>
      <c r="N7906" t="e">
        <f>SIN(RADIANS(M7905))</f>
        <v>#VALUE!</v>
      </c>
      <c r="O7906" t="e">
        <f>SIN(RADIANS(DEGREES(ASIN(((SIN(RADIANS(M7905)))*$C$26)/(SQRT((((SIN(RADIANS(M7905)))*$C$26)^2)+(($C$22-$C$25-(((SIN(RADIANS(90-M7905)))*$C$26))-$C$23)^2)))))))</f>
        <v>#VALUE!</v>
      </c>
      <c r="P7906" t="e">
        <f>N7906</f>
        <v>#VALUE!</v>
      </c>
      <c r="R7906">
        <f>$C$6</f>
        <v>1333.5</v>
      </c>
    </row>
    <row r="7907" spans="12:19" x14ac:dyDescent="0.25">
      <c r="L7907" t="str">
        <f t="shared" si="406"/>
        <v/>
      </c>
      <c r="M7907" t="str">
        <f t="shared" ref="M7907:M7970" si="407">IF(M7897="","",IF(((M7897+$O$61)&gt;=$O$49+($O$61/2)),"",(M7897+$O$61)))</f>
        <v/>
      </c>
      <c r="N7907">
        <v>0</v>
      </c>
      <c r="O7907" t="e">
        <f>$C$23*O7906</f>
        <v>#VALUE!</v>
      </c>
      <c r="P7907" t="e">
        <f>$C$22*P7906</f>
        <v>#VALUE!</v>
      </c>
      <c r="R7907">
        <f>$C$20*$C$6</f>
        <v>25325.832000000002</v>
      </c>
    </row>
    <row r="7908" spans="12:19" x14ac:dyDescent="0.25">
      <c r="L7908" t="str">
        <f t="shared" si="406"/>
        <v/>
      </c>
      <c r="M7908" t="str">
        <f t="shared" si="407"/>
        <v/>
      </c>
    </row>
    <row r="7909" spans="12:19" x14ac:dyDescent="0.25">
      <c r="L7909" t="str">
        <f t="shared" si="406"/>
        <v/>
      </c>
      <c r="M7909" t="str">
        <f t="shared" si="407"/>
        <v/>
      </c>
      <c r="N7909" t="e">
        <f t="array" ref="N7909:P7911">MINVERSE(N7905:P7907)</f>
        <v>#VALUE!</v>
      </c>
      <c r="O7909" t="e">
        <v>#VALUE!</v>
      </c>
      <c r="P7909" t="e">
        <v>#VALUE!</v>
      </c>
      <c r="R7909" t="e">
        <f t="array" ref="R7909:R7911">MMULT(N7909:P7911,R7905:R7907)</f>
        <v>#VALUE!</v>
      </c>
      <c r="S7909" t="s">
        <v>35</v>
      </c>
    </row>
    <row r="7910" spans="12:19" x14ac:dyDescent="0.25">
      <c r="L7910" t="str">
        <f t="shared" si="406"/>
        <v/>
      </c>
      <c r="M7910" t="str">
        <f t="shared" si="407"/>
        <v/>
      </c>
      <c r="N7910" t="e">
        <v>#VALUE!</v>
      </c>
      <c r="O7910" t="e">
        <v>#VALUE!</v>
      </c>
      <c r="P7910" t="e">
        <v>#VALUE!</v>
      </c>
      <c r="R7910" t="e">
        <v>#VALUE!</v>
      </c>
      <c r="S7910" t="s">
        <v>35</v>
      </c>
    </row>
    <row r="7911" spans="12:19" x14ac:dyDescent="0.25">
      <c r="L7911" t="str">
        <f t="shared" si="406"/>
        <v/>
      </c>
      <c r="M7911" t="str">
        <f t="shared" si="407"/>
        <v/>
      </c>
      <c r="N7911" t="e">
        <v>#VALUE!</v>
      </c>
      <c r="O7911" t="e">
        <v>#VALUE!</v>
      </c>
      <c r="P7911" t="e">
        <v>#VALUE!</v>
      </c>
      <c r="R7911" t="e">
        <v>#VALUE!</v>
      </c>
      <c r="S7911" t="s">
        <v>35</v>
      </c>
    </row>
    <row r="7912" spans="12:19" x14ac:dyDescent="0.25">
      <c r="L7912" t="str">
        <f t="shared" si="406"/>
        <v/>
      </c>
      <c r="M7912" t="str">
        <f t="shared" si="407"/>
        <v/>
      </c>
    </row>
    <row r="7913" spans="12:19" x14ac:dyDescent="0.25">
      <c r="L7913" t="str">
        <f t="shared" si="406"/>
        <v/>
      </c>
      <c r="M7913" t="str">
        <f t="shared" si="407"/>
        <v/>
      </c>
    </row>
    <row r="7914" spans="12:19" x14ac:dyDescent="0.25">
      <c r="L7914" t="str">
        <f t="shared" si="406"/>
        <v/>
      </c>
      <c r="M7914" t="str">
        <f t="shared" si="407"/>
        <v/>
      </c>
      <c r="N7914" t="s">
        <v>32</v>
      </c>
      <c r="O7914" t="s">
        <v>33</v>
      </c>
      <c r="P7914" t="s">
        <v>34</v>
      </c>
    </row>
    <row r="7915" spans="12:19" x14ac:dyDescent="0.25">
      <c r="L7915" t="str">
        <f t="shared" si="406"/>
        <v/>
      </c>
      <c r="M7915" t="str">
        <f t="shared" si="407"/>
        <v/>
      </c>
      <c r="N7915" t="e">
        <f>COS(RADIANS(M7915))</f>
        <v>#VALUE!</v>
      </c>
      <c r="O7915" t="str">
        <f>IFERROR(-COS(RADIANS(DEGREES(ASIN(((SIN(RADIANS(M7915)))*$C$26)/(SQRT((((SIN(RADIANS(M7915)))*$C$26)^2)+(($C$22-$C$25-(((SIN(RADIANS(90-M7915)))*$C$26))-$C$23)^2))))))),"")</f>
        <v/>
      </c>
      <c r="P7915" t="e">
        <f>N7915</f>
        <v>#VALUE!</v>
      </c>
      <c r="R7915">
        <v>0</v>
      </c>
    </row>
    <row r="7916" spans="12:19" x14ac:dyDescent="0.25">
      <c r="L7916" t="str">
        <f t="shared" si="406"/>
        <v/>
      </c>
      <c r="M7916" t="str">
        <f t="shared" si="407"/>
        <v/>
      </c>
      <c r="N7916" t="e">
        <f>SIN(RADIANS(M7915))</f>
        <v>#VALUE!</v>
      </c>
      <c r="O7916" t="e">
        <f>SIN(RADIANS(DEGREES(ASIN(((SIN(RADIANS(M7915)))*$C$26)/(SQRT((((SIN(RADIANS(M7915)))*$C$26)^2)+(($C$22-$C$25-(((SIN(RADIANS(90-M7915)))*$C$26))-$C$23)^2)))))))</f>
        <v>#VALUE!</v>
      </c>
      <c r="P7916" t="e">
        <f>N7916</f>
        <v>#VALUE!</v>
      </c>
      <c r="R7916">
        <f>$C$6</f>
        <v>1333.5</v>
      </c>
    </row>
    <row r="7917" spans="12:19" x14ac:dyDescent="0.25">
      <c r="L7917" t="str">
        <f t="shared" si="406"/>
        <v/>
      </c>
      <c r="M7917" t="str">
        <f t="shared" si="407"/>
        <v/>
      </c>
      <c r="N7917">
        <v>0</v>
      </c>
      <c r="O7917" t="e">
        <f>$C$23*O7916</f>
        <v>#VALUE!</v>
      </c>
      <c r="P7917" t="e">
        <f>$C$22*P7916</f>
        <v>#VALUE!</v>
      </c>
      <c r="R7917">
        <f>$C$20*$C$6</f>
        <v>25325.832000000002</v>
      </c>
    </row>
    <row r="7918" spans="12:19" x14ac:dyDescent="0.25">
      <c r="L7918" t="str">
        <f t="shared" si="406"/>
        <v/>
      </c>
      <c r="M7918" t="str">
        <f t="shared" si="407"/>
        <v/>
      </c>
    </row>
    <row r="7919" spans="12:19" x14ac:dyDescent="0.25">
      <c r="L7919" t="str">
        <f t="shared" si="406"/>
        <v/>
      </c>
      <c r="M7919" t="str">
        <f t="shared" si="407"/>
        <v/>
      </c>
      <c r="N7919" t="e">
        <f t="array" ref="N7919:P7921">MINVERSE(N7915:P7917)</f>
        <v>#VALUE!</v>
      </c>
      <c r="O7919" t="e">
        <v>#VALUE!</v>
      </c>
      <c r="P7919" t="e">
        <v>#VALUE!</v>
      </c>
      <c r="R7919" t="e">
        <f t="array" ref="R7919:R7921">MMULT(N7919:P7921,R7915:R7917)</f>
        <v>#VALUE!</v>
      </c>
      <c r="S7919" t="s">
        <v>35</v>
      </c>
    </row>
    <row r="7920" spans="12:19" x14ac:dyDescent="0.25">
      <c r="L7920" t="str">
        <f t="shared" si="406"/>
        <v/>
      </c>
      <c r="M7920" t="str">
        <f t="shared" si="407"/>
        <v/>
      </c>
      <c r="N7920" t="e">
        <v>#VALUE!</v>
      </c>
      <c r="O7920" t="e">
        <v>#VALUE!</v>
      </c>
      <c r="P7920" t="e">
        <v>#VALUE!</v>
      </c>
      <c r="R7920" t="e">
        <v>#VALUE!</v>
      </c>
      <c r="S7920" t="s">
        <v>35</v>
      </c>
    </row>
    <row r="7921" spans="12:19" x14ac:dyDescent="0.25">
      <c r="L7921" t="str">
        <f t="shared" si="406"/>
        <v/>
      </c>
      <c r="M7921" t="str">
        <f t="shared" si="407"/>
        <v/>
      </c>
      <c r="N7921" t="e">
        <v>#VALUE!</v>
      </c>
      <c r="O7921" t="e">
        <v>#VALUE!</v>
      </c>
      <c r="P7921" t="e">
        <v>#VALUE!</v>
      </c>
      <c r="R7921" t="e">
        <v>#VALUE!</v>
      </c>
      <c r="S7921" t="s">
        <v>35</v>
      </c>
    </row>
    <row r="7922" spans="12:19" x14ac:dyDescent="0.25">
      <c r="L7922" t="str">
        <f t="shared" si="406"/>
        <v/>
      </c>
      <c r="M7922" t="str">
        <f t="shared" si="407"/>
        <v/>
      </c>
    </row>
    <row r="7923" spans="12:19" x14ac:dyDescent="0.25">
      <c r="L7923" t="str">
        <f t="shared" si="406"/>
        <v/>
      </c>
      <c r="M7923" t="str">
        <f t="shared" si="407"/>
        <v/>
      </c>
    </row>
    <row r="7924" spans="12:19" x14ac:dyDescent="0.25">
      <c r="L7924" t="str">
        <f t="shared" si="406"/>
        <v/>
      </c>
      <c r="M7924" t="str">
        <f t="shared" si="407"/>
        <v/>
      </c>
      <c r="N7924" t="s">
        <v>32</v>
      </c>
      <c r="O7924" t="s">
        <v>33</v>
      </c>
      <c r="P7924" t="s">
        <v>34</v>
      </c>
    </row>
    <row r="7925" spans="12:19" x14ac:dyDescent="0.25">
      <c r="L7925" t="str">
        <f t="shared" si="406"/>
        <v/>
      </c>
      <c r="M7925" t="str">
        <f t="shared" si="407"/>
        <v/>
      </c>
      <c r="N7925" t="e">
        <f>COS(RADIANS(M7925))</f>
        <v>#VALUE!</v>
      </c>
      <c r="O7925" t="str">
        <f>IFERROR(-COS(RADIANS(DEGREES(ASIN(((SIN(RADIANS(M7925)))*$C$26)/(SQRT((((SIN(RADIANS(M7925)))*$C$26)^2)+(($C$22-$C$25-(((SIN(RADIANS(90-M7925)))*$C$26))-$C$23)^2))))))),"")</f>
        <v/>
      </c>
      <c r="P7925" t="e">
        <f>N7925</f>
        <v>#VALUE!</v>
      </c>
      <c r="R7925">
        <v>0</v>
      </c>
    </row>
    <row r="7926" spans="12:19" x14ac:dyDescent="0.25">
      <c r="L7926" t="str">
        <f t="shared" si="406"/>
        <v/>
      </c>
      <c r="M7926" t="str">
        <f t="shared" si="407"/>
        <v/>
      </c>
      <c r="N7926" t="e">
        <f>SIN(RADIANS(M7925))</f>
        <v>#VALUE!</v>
      </c>
      <c r="O7926" t="e">
        <f>SIN(RADIANS(DEGREES(ASIN(((SIN(RADIANS(M7925)))*$C$26)/(SQRT((((SIN(RADIANS(M7925)))*$C$26)^2)+(($C$22-$C$25-(((SIN(RADIANS(90-M7925)))*$C$26))-$C$23)^2)))))))</f>
        <v>#VALUE!</v>
      </c>
      <c r="P7926" t="e">
        <f>N7926</f>
        <v>#VALUE!</v>
      </c>
      <c r="R7926">
        <f>$C$6</f>
        <v>1333.5</v>
      </c>
    </row>
    <row r="7927" spans="12:19" x14ac:dyDescent="0.25">
      <c r="L7927" t="str">
        <f t="shared" si="406"/>
        <v/>
      </c>
      <c r="M7927" t="str">
        <f t="shared" si="407"/>
        <v/>
      </c>
      <c r="N7927">
        <v>0</v>
      </c>
      <c r="O7927" t="e">
        <f>$C$23*O7926</f>
        <v>#VALUE!</v>
      </c>
      <c r="P7927" t="e">
        <f>$C$22*P7926</f>
        <v>#VALUE!</v>
      </c>
      <c r="R7927">
        <f>$C$20*$C$6</f>
        <v>25325.832000000002</v>
      </c>
    </row>
    <row r="7928" spans="12:19" x14ac:dyDescent="0.25">
      <c r="L7928" t="str">
        <f t="shared" si="406"/>
        <v/>
      </c>
      <c r="M7928" t="str">
        <f t="shared" si="407"/>
        <v/>
      </c>
    </row>
    <row r="7929" spans="12:19" x14ac:dyDescent="0.25">
      <c r="L7929" t="str">
        <f t="shared" si="406"/>
        <v/>
      </c>
      <c r="M7929" t="str">
        <f t="shared" si="407"/>
        <v/>
      </c>
      <c r="N7929" t="e">
        <f t="array" ref="N7929:P7931">MINVERSE(N7925:P7927)</f>
        <v>#VALUE!</v>
      </c>
      <c r="O7929" t="e">
        <v>#VALUE!</v>
      </c>
      <c r="P7929" t="e">
        <v>#VALUE!</v>
      </c>
      <c r="R7929" t="e">
        <f t="array" ref="R7929:R7931">MMULT(N7929:P7931,R7925:R7927)</f>
        <v>#VALUE!</v>
      </c>
      <c r="S7929" t="s">
        <v>35</v>
      </c>
    </row>
    <row r="7930" spans="12:19" x14ac:dyDescent="0.25">
      <c r="L7930" t="str">
        <f t="shared" si="406"/>
        <v/>
      </c>
      <c r="M7930" t="str">
        <f t="shared" si="407"/>
        <v/>
      </c>
      <c r="N7930" t="e">
        <v>#VALUE!</v>
      </c>
      <c r="O7930" t="e">
        <v>#VALUE!</v>
      </c>
      <c r="P7930" t="e">
        <v>#VALUE!</v>
      </c>
      <c r="R7930" t="e">
        <v>#VALUE!</v>
      </c>
      <c r="S7930" t="s">
        <v>35</v>
      </c>
    </row>
    <row r="7931" spans="12:19" x14ac:dyDescent="0.25">
      <c r="L7931" t="str">
        <f t="shared" si="406"/>
        <v/>
      </c>
      <c r="M7931" t="str">
        <f t="shared" si="407"/>
        <v/>
      </c>
      <c r="N7931" t="e">
        <v>#VALUE!</v>
      </c>
      <c r="O7931" t="e">
        <v>#VALUE!</v>
      </c>
      <c r="P7931" t="e">
        <v>#VALUE!</v>
      </c>
      <c r="R7931" t="e">
        <v>#VALUE!</v>
      </c>
      <c r="S7931" t="s">
        <v>35</v>
      </c>
    </row>
    <row r="7932" spans="12:19" x14ac:dyDescent="0.25">
      <c r="L7932" t="str">
        <f t="shared" si="406"/>
        <v/>
      </c>
      <c r="M7932" t="str">
        <f t="shared" si="407"/>
        <v/>
      </c>
    </row>
    <row r="7933" spans="12:19" x14ac:dyDescent="0.25">
      <c r="L7933" t="str">
        <f t="shared" si="406"/>
        <v/>
      </c>
      <c r="M7933" t="str">
        <f t="shared" si="407"/>
        <v/>
      </c>
    </row>
    <row r="7934" spans="12:19" x14ac:dyDescent="0.25">
      <c r="L7934" t="str">
        <f t="shared" si="406"/>
        <v/>
      </c>
      <c r="M7934" t="str">
        <f t="shared" si="407"/>
        <v/>
      </c>
      <c r="N7934" t="s">
        <v>32</v>
      </c>
      <c r="O7934" t="s">
        <v>33</v>
      </c>
      <c r="P7934" t="s">
        <v>34</v>
      </c>
    </row>
    <row r="7935" spans="12:19" x14ac:dyDescent="0.25">
      <c r="L7935" t="str">
        <f t="shared" si="406"/>
        <v/>
      </c>
      <c r="M7935" t="str">
        <f t="shared" si="407"/>
        <v/>
      </c>
      <c r="N7935" t="e">
        <f>COS(RADIANS(M7935))</f>
        <v>#VALUE!</v>
      </c>
      <c r="O7935" t="str">
        <f>IFERROR(-COS(RADIANS(DEGREES(ASIN(((SIN(RADIANS(M7935)))*$C$26)/(SQRT((((SIN(RADIANS(M7935)))*$C$26)^2)+(($C$22-$C$25-(((SIN(RADIANS(90-M7935)))*$C$26))-$C$23)^2))))))),"")</f>
        <v/>
      </c>
      <c r="P7935" t="e">
        <f>N7935</f>
        <v>#VALUE!</v>
      </c>
      <c r="R7935">
        <v>0</v>
      </c>
    </row>
    <row r="7936" spans="12:19" x14ac:dyDescent="0.25">
      <c r="L7936" t="str">
        <f t="shared" si="406"/>
        <v/>
      </c>
      <c r="M7936" t="str">
        <f t="shared" si="407"/>
        <v/>
      </c>
      <c r="N7936" t="e">
        <f>SIN(RADIANS(M7935))</f>
        <v>#VALUE!</v>
      </c>
      <c r="O7936" t="e">
        <f>SIN(RADIANS(DEGREES(ASIN(((SIN(RADIANS(M7935)))*$C$26)/(SQRT((((SIN(RADIANS(M7935)))*$C$26)^2)+(($C$22-$C$25-(((SIN(RADIANS(90-M7935)))*$C$26))-$C$23)^2)))))))</f>
        <v>#VALUE!</v>
      </c>
      <c r="P7936" t="e">
        <f>N7936</f>
        <v>#VALUE!</v>
      </c>
      <c r="R7936">
        <f>$C$6</f>
        <v>1333.5</v>
      </c>
    </row>
    <row r="7937" spans="12:19" x14ac:dyDescent="0.25">
      <c r="L7937" t="str">
        <f t="shared" si="406"/>
        <v/>
      </c>
      <c r="M7937" t="str">
        <f t="shared" si="407"/>
        <v/>
      </c>
      <c r="N7937">
        <v>0</v>
      </c>
      <c r="O7937" t="e">
        <f>$C$23*O7936</f>
        <v>#VALUE!</v>
      </c>
      <c r="P7937" t="e">
        <f>$C$22*P7936</f>
        <v>#VALUE!</v>
      </c>
      <c r="R7937">
        <f>$C$20*$C$6</f>
        <v>25325.832000000002</v>
      </c>
    </row>
    <row r="7938" spans="12:19" x14ac:dyDescent="0.25">
      <c r="L7938" t="str">
        <f t="shared" si="406"/>
        <v/>
      </c>
      <c r="M7938" t="str">
        <f t="shared" si="407"/>
        <v/>
      </c>
    </row>
    <row r="7939" spans="12:19" x14ac:dyDescent="0.25">
      <c r="L7939" t="str">
        <f t="shared" si="406"/>
        <v/>
      </c>
      <c r="M7939" t="str">
        <f t="shared" si="407"/>
        <v/>
      </c>
      <c r="N7939" t="e">
        <f t="array" ref="N7939:P7941">MINVERSE(N7935:P7937)</f>
        <v>#VALUE!</v>
      </c>
      <c r="O7939" t="e">
        <v>#VALUE!</v>
      </c>
      <c r="P7939" t="e">
        <v>#VALUE!</v>
      </c>
      <c r="R7939" t="e">
        <f t="array" ref="R7939:R7941">MMULT(N7939:P7941,R7935:R7937)</f>
        <v>#VALUE!</v>
      </c>
      <c r="S7939" t="s">
        <v>35</v>
      </c>
    </row>
    <row r="7940" spans="12:19" x14ac:dyDescent="0.25">
      <c r="L7940" t="str">
        <f t="shared" si="406"/>
        <v/>
      </c>
      <c r="M7940" t="str">
        <f t="shared" si="407"/>
        <v/>
      </c>
      <c r="N7940" t="e">
        <v>#VALUE!</v>
      </c>
      <c r="O7940" t="e">
        <v>#VALUE!</v>
      </c>
      <c r="P7940" t="e">
        <v>#VALUE!</v>
      </c>
      <c r="R7940" t="e">
        <v>#VALUE!</v>
      </c>
      <c r="S7940" t="s">
        <v>35</v>
      </c>
    </row>
    <row r="7941" spans="12:19" x14ac:dyDescent="0.25">
      <c r="L7941" t="str">
        <f t="shared" si="406"/>
        <v/>
      </c>
      <c r="M7941" t="str">
        <f t="shared" si="407"/>
        <v/>
      </c>
      <c r="N7941" t="e">
        <v>#VALUE!</v>
      </c>
      <c r="O7941" t="e">
        <v>#VALUE!</v>
      </c>
      <c r="P7941" t="e">
        <v>#VALUE!</v>
      </c>
      <c r="R7941" t="e">
        <v>#VALUE!</v>
      </c>
      <c r="S7941" t="s">
        <v>35</v>
      </c>
    </row>
    <row r="7942" spans="12:19" x14ac:dyDescent="0.25">
      <c r="L7942" t="str">
        <f t="shared" si="406"/>
        <v/>
      </c>
      <c r="M7942" t="str">
        <f t="shared" si="407"/>
        <v/>
      </c>
    </row>
    <row r="7943" spans="12:19" x14ac:dyDescent="0.25">
      <c r="L7943" t="str">
        <f t="shared" si="406"/>
        <v/>
      </c>
      <c r="M7943" t="str">
        <f t="shared" si="407"/>
        <v/>
      </c>
    </row>
    <row r="7944" spans="12:19" x14ac:dyDescent="0.25">
      <c r="L7944" t="str">
        <f t="shared" si="406"/>
        <v/>
      </c>
      <c r="M7944" t="str">
        <f t="shared" si="407"/>
        <v/>
      </c>
      <c r="N7944" t="s">
        <v>32</v>
      </c>
      <c r="O7944" t="s">
        <v>33</v>
      </c>
      <c r="P7944" t="s">
        <v>34</v>
      </c>
    </row>
    <row r="7945" spans="12:19" x14ac:dyDescent="0.25">
      <c r="L7945" t="str">
        <f t="shared" si="406"/>
        <v/>
      </c>
      <c r="M7945" t="str">
        <f t="shared" si="407"/>
        <v/>
      </c>
      <c r="N7945" t="e">
        <f>COS(RADIANS(M7945))</f>
        <v>#VALUE!</v>
      </c>
      <c r="O7945" t="str">
        <f>IFERROR(-COS(RADIANS(DEGREES(ASIN(((SIN(RADIANS(M7945)))*$C$26)/(SQRT((((SIN(RADIANS(M7945)))*$C$26)^2)+(($C$22-$C$25-(((SIN(RADIANS(90-M7945)))*$C$26))-$C$23)^2))))))),"")</f>
        <v/>
      </c>
      <c r="P7945" t="e">
        <f>N7945</f>
        <v>#VALUE!</v>
      </c>
      <c r="R7945">
        <v>0</v>
      </c>
    </row>
    <row r="7946" spans="12:19" x14ac:dyDescent="0.25">
      <c r="L7946" t="str">
        <f t="shared" si="406"/>
        <v/>
      </c>
      <c r="M7946" t="str">
        <f t="shared" si="407"/>
        <v/>
      </c>
      <c r="N7946" t="e">
        <f>SIN(RADIANS(M7945))</f>
        <v>#VALUE!</v>
      </c>
      <c r="O7946" t="e">
        <f>SIN(RADIANS(DEGREES(ASIN(((SIN(RADIANS(M7945)))*$C$26)/(SQRT((((SIN(RADIANS(M7945)))*$C$26)^2)+(($C$22-$C$25-(((SIN(RADIANS(90-M7945)))*$C$26))-$C$23)^2)))))))</f>
        <v>#VALUE!</v>
      </c>
      <c r="P7946" t="e">
        <f>N7946</f>
        <v>#VALUE!</v>
      </c>
      <c r="R7946">
        <f>$C$6</f>
        <v>1333.5</v>
      </c>
    </row>
    <row r="7947" spans="12:19" x14ac:dyDescent="0.25">
      <c r="L7947" t="str">
        <f t="shared" si="406"/>
        <v/>
      </c>
      <c r="M7947" t="str">
        <f t="shared" si="407"/>
        <v/>
      </c>
      <c r="N7947">
        <v>0</v>
      </c>
      <c r="O7947" t="e">
        <f>$C$23*O7946</f>
        <v>#VALUE!</v>
      </c>
      <c r="P7947" t="e">
        <f>$C$22*P7946</f>
        <v>#VALUE!</v>
      </c>
      <c r="R7947">
        <f>$C$20*$C$6</f>
        <v>25325.832000000002</v>
      </c>
    </row>
    <row r="7948" spans="12:19" x14ac:dyDescent="0.25">
      <c r="L7948" t="str">
        <f t="shared" ref="L7948:L8011" si="408">IF(M7948="","",L7938+1)</f>
        <v/>
      </c>
      <c r="M7948" t="str">
        <f t="shared" si="407"/>
        <v/>
      </c>
    </row>
    <row r="7949" spans="12:19" x14ac:dyDescent="0.25">
      <c r="L7949" t="str">
        <f t="shared" si="408"/>
        <v/>
      </c>
      <c r="M7949" t="str">
        <f t="shared" si="407"/>
        <v/>
      </c>
      <c r="N7949" t="e">
        <f t="array" ref="N7949:P7951">MINVERSE(N7945:P7947)</f>
        <v>#VALUE!</v>
      </c>
      <c r="O7949" t="e">
        <v>#VALUE!</v>
      </c>
      <c r="P7949" t="e">
        <v>#VALUE!</v>
      </c>
      <c r="R7949" t="e">
        <f t="array" ref="R7949:R7951">MMULT(N7949:P7951,R7945:R7947)</f>
        <v>#VALUE!</v>
      </c>
      <c r="S7949" t="s">
        <v>35</v>
      </c>
    </row>
    <row r="7950" spans="12:19" x14ac:dyDescent="0.25">
      <c r="L7950" t="str">
        <f t="shared" si="408"/>
        <v/>
      </c>
      <c r="M7950" t="str">
        <f t="shared" si="407"/>
        <v/>
      </c>
      <c r="N7950" t="e">
        <v>#VALUE!</v>
      </c>
      <c r="O7950" t="e">
        <v>#VALUE!</v>
      </c>
      <c r="P7950" t="e">
        <v>#VALUE!</v>
      </c>
      <c r="R7950" t="e">
        <v>#VALUE!</v>
      </c>
      <c r="S7950" t="s">
        <v>35</v>
      </c>
    </row>
    <row r="7951" spans="12:19" x14ac:dyDescent="0.25">
      <c r="L7951" t="str">
        <f t="shared" si="408"/>
        <v/>
      </c>
      <c r="M7951" t="str">
        <f t="shared" si="407"/>
        <v/>
      </c>
      <c r="N7951" t="e">
        <v>#VALUE!</v>
      </c>
      <c r="O7951" t="e">
        <v>#VALUE!</v>
      </c>
      <c r="P7951" t="e">
        <v>#VALUE!</v>
      </c>
      <c r="R7951" t="e">
        <v>#VALUE!</v>
      </c>
      <c r="S7951" t="s">
        <v>35</v>
      </c>
    </row>
    <row r="7952" spans="12:19" x14ac:dyDescent="0.25">
      <c r="L7952" t="str">
        <f t="shared" si="408"/>
        <v/>
      </c>
      <c r="M7952" t="str">
        <f t="shared" si="407"/>
        <v/>
      </c>
    </row>
    <row r="7953" spans="12:19" x14ac:dyDescent="0.25">
      <c r="L7953" t="str">
        <f t="shared" si="408"/>
        <v/>
      </c>
      <c r="M7953" t="str">
        <f t="shared" si="407"/>
        <v/>
      </c>
    </row>
    <row r="7954" spans="12:19" x14ac:dyDescent="0.25">
      <c r="L7954" t="str">
        <f t="shared" si="408"/>
        <v/>
      </c>
      <c r="M7954" t="str">
        <f t="shared" si="407"/>
        <v/>
      </c>
      <c r="N7954" t="s">
        <v>32</v>
      </c>
      <c r="O7954" t="s">
        <v>33</v>
      </c>
      <c r="P7954" t="s">
        <v>34</v>
      </c>
    </row>
    <row r="7955" spans="12:19" x14ac:dyDescent="0.25">
      <c r="L7955" t="str">
        <f t="shared" si="408"/>
        <v/>
      </c>
      <c r="M7955" t="str">
        <f t="shared" si="407"/>
        <v/>
      </c>
      <c r="N7955" t="e">
        <f>COS(RADIANS(M7955))</f>
        <v>#VALUE!</v>
      </c>
      <c r="O7955" t="str">
        <f>IFERROR(-COS(RADIANS(DEGREES(ASIN(((SIN(RADIANS(M7955)))*$C$26)/(SQRT((((SIN(RADIANS(M7955)))*$C$26)^2)+(($C$22-$C$25-(((SIN(RADIANS(90-M7955)))*$C$26))-$C$23)^2))))))),"")</f>
        <v/>
      </c>
      <c r="P7955" t="e">
        <f>N7955</f>
        <v>#VALUE!</v>
      </c>
      <c r="R7955">
        <v>0</v>
      </c>
    </row>
    <row r="7956" spans="12:19" x14ac:dyDescent="0.25">
      <c r="L7956" t="str">
        <f t="shared" si="408"/>
        <v/>
      </c>
      <c r="M7956" t="str">
        <f t="shared" si="407"/>
        <v/>
      </c>
      <c r="N7956" t="e">
        <f>SIN(RADIANS(M7955))</f>
        <v>#VALUE!</v>
      </c>
      <c r="O7956" t="e">
        <f>SIN(RADIANS(DEGREES(ASIN(((SIN(RADIANS(M7955)))*$C$26)/(SQRT((((SIN(RADIANS(M7955)))*$C$26)^2)+(($C$22-$C$25-(((SIN(RADIANS(90-M7955)))*$C$26))-$C$23)^2)))))))</f>
        <v>#VALUE!</v>
      </c>
      <c r="P7956" t="e">
        <f>N7956</f>
        <v>#VALUE!</v>
      </c>
      <c r="R7956">
        <f>$C$6</f>
        <v>1333.5</v>
      </c>
    </row>
    <row r="7957" spans="12:19" x14ac:dyDescent="0.25">
      <c r="L7957" t="str">
        <f t="shared" si="408"/>
        <v/>
      </c>
      <c r="M7957" t="str">
        <f t="shared" si="407"/>
        <v/>
      </c>
      <c r="N7957">
        <v>0</v>
      </c>
      <c r="O7957" t="e">
        <f>$C$23*O7956</f>
        <v>#VALUE!</v>
      </c>
      <c r="P7957" t="e">
        <f>$C$22*P7956</f>
        <v>#VALUE!</v>
      </c>
      <c r="R7957">
        <f>$C$20*$C$6</f>
        <v>25325.832000000002</v>
      </c>
    </row>
    <row r="7958" spans="12:19" x14ac:dyDescent="0.25">
      <c r="L7958" t="str">
        <f t="shared" si="408"/>
        <v/>
      </c>
      <c r="M7958" t="str">
        <f t="shared" si="407"/>
        <v/>
      </c>
    </row>
    <row r="7959" spans="12:19" x14ac:dyDescent="0.25">
      <c r="L7959" t="str">
        <f t="shared" si="408"/>
        <v/>
      </c>
      <c r="M7959" t="str">
        <f t="shared" si="407"/>
        <v/>
      </c>
      <c r="N7959" t="e">
        <f t="array" ref="N7959:P7961">MINVERSE(N7955:P7957)</f>
        <v>#VALUE!</v>
      </c>
      <c r="O7959" t="e">
        <v>#VALUE!</v>
      </c>
      <c r="P7959" t="e">
        <v>#VALUE!</v>
      </c>
      <c r="R7959" t="e">
        <f t="array" ref="R7959:R7961">MMULT(N7959:P7961,R7955:R7957)</f>
        <v>#VALUE!</v>
      </c>
      <c r="S7959" t="s">
        <v>35</v>
      </c>
    </row>
    <row r="7960" spans="12:19" x14ac:dyDescent="0.25">
      <c r="L7960" t="str">
        <f t="shared" si="408"/>
        <v/>
      </c>
      <c r="M7960" t="str">
        <f t="shared" si="407"/>
        <v/>
      </c>
      <c r="N7960" t="e">
        <v>#VALUE!</v>
      </c>
      <c r="O7960" t="e">
        <v>#VALUE!</v>
      </c>
      <c r="P7960" t="e">
        <v>#VALUE!</v>
      </c>
      <c r="R7960" t="e">
        <v>#VALUE!</v>
      </c>
      <c r="S7960" t="s">
        <v>35</v>
      </c>
    </row>
    <row r="7961" spans="12:19" x14ac:dyDescent="0.25">
      <c r="L7961" t="str">
        <f t="shared" si="408"/>
        <v/>
      </c>
      <c r="M7961" t="str">
        <f t="shared" si="407"/>
        <v/>
      </c>
      <c r="N7961" t="e">
        <v>#VALUE!</v>
      </c>
      <c r="O7961" t="e">
        <v>#VALUE!</v>
      </c>
      <c r="P7961" t="e">
        <v>#VALUE!</v>
      </c>
      <c r="R7961" t="e">
        <v>#VALUE!</v>
      </c>
      <c r="S7961" t="s">
        <v>35</v>
      </c>
    </row>
    <row r="7962" spans="12:19" x14ac:dyDescent="0.25">
      <c r="L7962" t="str">
        <f t="shared" si="408"/>
        <v/>
      </c>
      <c r="M7962" t="str">
        <f t="shared" si="407"/>
        <v/>
      </c>
    </row>
    <row r="7963" spans="12:19" x14ac:dyDescent="0.25">
      <c r="L7963" t="str">
        <f t="shared" si="408"/>
        <v/>
      </c>
      <c r="M7963" t="str">
        <f t="shared" si="407"/>
        <v/>
      </c>
    </row>
    <row r="7964" spans="12:19" x14ac:dyDescent="0.25">
      <c r="L7964" t="str">
        <f t="shared" si="408"/>
        <v/>
      </c>
      <c r="M7964" t="str">
        <f t="shared" si="407"/>
        <v/>
      </c>
      <c r="N7964" t="s">
        <v>32</v>
      </c>
      <c r="O7964" t="s">
        <v>33</v>
      </c>
      <c r="P7964" t="s">
        <v>34</v>
      </c>
    </row>
    <row r="7965" spans="12:19" x14ac:dyDescent="0.25">
      <c r="L7965" t="str">
        <f t="shared" si="408"/>
        <v/>
      </c>
      <c r="M7965" t="str">
        <f t="shared" si="407"/>
        <v/>
      </c>
      <c r="N7965" t="e">
        <f>COS(RADIANS(M7965))</f>
        <v>#VALUE!</v>
      </c>
      <c r="O7965" t="str">
        <f>IFERROR(-COS(RADIANS(DEGREES(ASIN(((SIN(RADIANS(M7965)))*$C$26)/(SQRT((((SIN(RADIANS(M7965)))*$C$26)^2)+(($C$22-$C$25-(((SIN(RADIANS(90-M7965)))*$C$26))-$C$23)^2))))))),"")</f>
        <v/>
      </c>
      <c r="P7965" t="e">
        <f>N7965</f>
        <v>#VALUE!</v>
      </c>
      <c r="R7965">
        <v>0</v>
      </c>
    </row>
    <row r="7966" spans="12:19" x14ac:dyDescent="0.25">
      <c r="L7966" t="str">
        <f t="shared" si="408"/>
        <v/>
      </c>
      <c r="M7966" t="str">
        <f t="shared" si="407"/>
        <v/>
      </c>
      <c r="N7966" t="e">
        <f>SIN(RADIANS(M7965))</f>
        <v>#VALUE!</v>
      </c>
      <c r="O7966" t="e">
        <f>SIN(RADIANS(DEGREES(ASIN(((SIN(RADIANS(M7965)))*$C$26)/(SQRT((((SIN(RADIANS(M7965)))*$C$26)^2)+(($C$22-$C$25-(((SIN(RADIANS(90-M7965)))*$C$26))-$C$23)^2)))))))</f>
        <v>#VALUE!</v>
      </c>
      <c r="P7966" t="e">
        <f>N7966</f>
        <v>#VALUE!</v>
      </c>
      <c r="R7966">
        <f>$C$6</f>
        <v>1333.5</v>
      </c>
    </row>
    <row r="7967" spans="12:19" x14ac:dyDescent="0.25">
      <c r="L7967" t="str">
        <f t="shared" si="408"/>
        <v/>
      </c>
      <c r="M7967" t="str">
        <f t="shared" si="407"/>
        <v/>
      </c>
      <c r="N7967">
        <v>0</v>
      </c>
      <c r="O7967" t="e">
        <f>$C$23*O7966</f>
        <v>#VALUE!</v>
      </c>
      <c r="P7967" t="e">
        <f>$C$22*P7966</f>
        <v>#VALUE!</v>
      </c>
      <c r="R7967">
        <f>$C$20*$C$6</f>
        <v>25325.832000000002</v>
      </c>
    </row>
    <row r="7968" spans="12:19" x14ac:dyDescent="0.25">
      <c r="L7968" t="str">
        <f t="shared" si="408"/>
        <v/>
      </c>
      <c r="M7968" t="str">
        <f t="shared" si="407"/>
        <v/>
      </c>
    </row>
    <row r="7969" spans="12:19" x14ac:dyDescent="0.25">
      <c r="L7969" t="str">
        <f t="shared" si="408"/>
        <v/>
      </c>
      <c r="M7969" t="str">
        <f t="shared" si="407"/>
        <v/>
      </c>
      <c r="N7969" t="e">
        <f t="array" ref="N7969:P7971">MINVERSE(N7965:P7967)</f>
        <v>#VALUE!</v>
      </c>
      <c r="O7969" t="e">
        <v>#VALUE!</v>
      </c>
      <c r="P7969" t="e">
        <v>#VALUE!</v>
      </c>
      <c r="R7969" t="e">
        <f t="array" ref="R7969:R7971">MMULT(N7969:P7971,R7965:R7967)</f>
        <v>#VALUE!</v>
      </c>
      <c r="S7969" t="s">
        <v>35</v>
      </c>
    </row>
    <row r="7970" spans="12:19" x14ac:dyDescent="0.25">
      <c r="L7970" t="str">
        <f t="shared" si="408"/>
        <v/>
      </c>
      <c r="M7970" t="str">
        <f t="shared" si="407"/>
        <v/>
      </c>
      <c r="N7970" t="e">
        <v>#VALUE!</v>
      </c>
      <c r="O7970" t="e">
        <v>#VALUE!</v>
      </c>
      <c r="P7970" t="e">
        <v>#VALUE!</v>
      </c>
      <c r="R7970" t="e">
        <v>#VALUE!</v>
      </c>
      <c r="S7970" t="s">
        <v>35</v>
      </c>
    </row>
    <row r="7971" spans="12:19" x14ac:dyDescent="0.25">
      <c r="L7971" t="str">
        <f t="shared" si="408"/>
        <v/>
      </c>
      <c r="M7971" t="str">
        <f t="shared" ref="M7971:M8034" si="409">IF(M7961="","",IF(((M7961+$O$61)&gt;=$O$49+($O$61/2)),"",(M7961+$O$61)))</f>
        <v/>
      </c>
      <c r="N7971" t="e">
        <v>#VALUE!</v>
      </c>
      <c r="O7971" t="e">
        <v>#VALUE!</v>
      </c>
      <c r="P7971" t="e">
        <v>#VALUE!</v>
      </c>
      <c r="R7971" t="e">
        <v>#VALUE!</v>
      </c>
      <c r="S7971" t="s">
        <v>35</v>
      </c>
    </row>
    <row r="7972" spans="12:19" x14ac:dyDescent="0.25">
      <c r="L7972" t="str">
        <f t="shared" si="408"/>
        <v/>
      </c>
      <c r="M7972" t="str">
        <f t="shared" si="409"/>
        <v/>
      </c>
    </row>
    <row r="7973" spans="12:19" x14ac:dyDescent="0.25">
      <c r="L7973" t="str">
        <f t="shared" si="408"/>
        <v/>
      </c>
      <c r="M7973" t="str">
        <f t="shared" si="409"/>
        <v/>
      </c>
    </row>
    <row r="7974" spans="12:19" x14ac:dyDescent="0.25">
      <c r="L7974" t="str">
        <f t="shared" si="408"/>
        <v/>
      </c>
      <c r="M7974" t="str">
        <f t="shared" si="409"/>
        <v/>
      </c>
      <c r="N7974" t="s">
        <v>32</v>
      </c>
      <c r="O7974" t="s">
        <v>33</v>
      </c>
      <c r="P7974" t="s">
        <v>34</v>
      </c>
    </row>
    <row r="7975" spans="12:19" x14ac:dyDescent="0.25">
      <c r="L7975" t="str">
        <f t="shared" si="408"/>
        <v/>
      </c>
      <c r="M7975" t="str">
        <f t="shared" si="409"/>
        <v/>
      </c>
      <c r="N7975" t="e">
        <f>COS(RADIANS(M7975))</f>
        <v>#VALUE!</v>
      </c>
      <c r="O7975" t="str">
        <f>IFERROR(-COS(RADIANS(DEGREES(ASIN(((SIN(RADIANS(M7975)))*$C$26)/(SQRT((((SIN(RADIANS(M7975)))*$C$26)^2)+(($C$22-$C$25-(((SIN(RADIANS(90-M7975)))*$C$26))-$C$23)^2))))))),"")</f>
        <v/>
      </c>
      <c r="P7975" t="e">
        <f>N7975</f>
        <v>#VALUE!</v>
      </c>
      <c r="R7975">
        <v>0</v>
      </c>
    </row>
    <row r="7976" spans="12:19" x14ac:dyDescent="0.25">
      <c r="L7976" t="str">
        <f t="shared" si="408"/>
        <v/>
      </c>
      <c r="M7976" t="str">
        <f t="shared" si="409"/>
        <v/>
      </c>
      <c r="N7976" t="e">
        <f>SIN(RADIANS(M7975))</f>
        <v>#VALUE!</v>
      </c>
      <c r="O7976" t="e">
        <f>SIN(RADIANS(DEGREES(ASIN(((SIN(RADIANS(M7975)))*$C$26)/(SQRT((((SIN(RADIANS(M7975)))*$C$26)^2)+(($C$22-$C$25-(((SIN(RADIANS(90-M7975)))*$C$26))-$C$23)^2)))))))</f>
        <v>#VALUE!</v>
      </c>
      <c r="P7976" t="e">
        <f>N7976</f>
        <v>#VALUE!</v>
      </c>
      <c r="R7976">
        <f>$C$6</f>
        <v>1333.5</v>
      </c>
    </row>
    <row r="7977" spans="12:19" x14ac:dyDescent="0.25">
      <c r="L7977" t="str">
        <f t="shared" si="408"/>
        <v/>
      </c>
      <c r="M7977" t="str">
        <f t="shared" si="409"/>
        <v/>
      </c>
      <c r="N7977">
        <v>0</v>
      </c>
      <c r="O7977" t="e">
        <f>$C$23*O7976</f>
        <v>#VALUE!</v>
      </c>
      <c r="P7977" t="e">
        <f>$C$22*P7976</f>
        <v>#VALUE!</v>
      </c>
      <c r="R7977">
        <f>$C$20*$C$6</f>
        <v>25325.832000000002</v>
      </c>
    </row>
    <row r="7978" spans="12:19" x14ac:dyDescent="0.25">
      <c r="L7978" t="str">
        <f t="shared" si="408"/>
        <v/>
      </c>
      <c r="M7978" t="str">
        <f t="shared" si="409"/>
        <v/>
      </c>
    </row>
    <row r="7979" spans="12:19" x14ac:dyDescent="0.25">
      <c r="L7979" t="str">
        <f t="shared" si="408"/>
        <v/>
      </c>
      <c r="M7979" t="str">
        <f t="shared" si="409"/>
        <v/>
      </c>
      <c r="N7979" t="e">
        <f t="array" ref="N7979:P7981">MINVERSE(N7975:P7977)</f>
        <v>#VALUE!</v>
      </c>
      <c r="O7979" t="e">
        <v>#VALUE!</v>
      </c>
      <c r="P7979" t="e">
        <v>#VALUE!</v>
      </c>
      <c r="R7979" t="e">
        <f t="array" ref="R7979:R7981">MMULT(N7979:P7981,R7975:R7977)</f>
        <v>#VALUE!</v>
      </c>
      <c r="S7979" t="s">
        <v>35</v>
      </c>
    </row>
    <row r="7980" spans="12:19" x14ac:dyDescent="0.25">
      <c r="L7980" t="str">
        <f t="shared" si="408"/>
        <v/>
      </c>
      <c r="M7980" t="str">
        <f t="shared" si="409"/>
        <v/>
      </c>
      <c r="N7980" t="e">
        <v>#VALUE!</v>
      </c>
      <c r="O7980" t="e">
        <v>#VALUE!</v>
      </c>
      <c r="P7980" t="e">
        <v>#VALUE!</v>
      </c>
      <c r="R7980" t="e">
        <v>#VALUE!</v>
      </c>
      <c r="S7980" t="s">
        <v>35</v>
      </c>
    </row>
    <row r="7981" spans="12:19" x14ac:dyDescent="0.25">
      <c r="L7981" t="str">
        <f t="shared" si="408"/>
        <v/>
      </c>
      <c r="M7981" t="str">
        <f t="shared" si="409"/>
        <v/>
      </c>
      <c r="N7981" t="e">
        <v>#VALUE!</v>
      </c>
      <c r="O7981" t="e">
        <v>#VALUE!</v>
      </c>
      <c r="P7981" t="e">
        <v>#VALUE!</v>
      </c>
      <c r="R7981" t="e">
        <v>#VALUE!</v>
      </c>
      <c r="S7981" t="s">
        <v>35</v>
      </c>
    </row>
    <row r="7982" spans="12:19" x14ac:dyDescent="0.25">
      <c r="L7982" t="str">
        <f t="shared" si="408"/>
        <v/>
      </c>
      <c r="M7982" t="str">
        <f t="shared" si="409"/>
        <v/>
      </c>
    </row>
    <row r="7983" spans="12:19" x14ac:dyDescent="0.25">
      <c r="L7983" t="str">
        <f t="shared" si="408"/>
        <v/>
      </c>
      <c r="M7983" t="str">
        <f t="shared" si="409"/>
        <v/>
      </c>
    </row>
    <row r="7984" spans="12:19" x14ac:dyDescent="0.25">
      <c r="L7984" t="str">
        <f t="shared" si="408"/>
        <v/>
      </c>
      <c r="M7984" t="str">
        <f t="shared" si="409"/>
        <v/>
      </c>
      <c r="N7984" t="s">
        <v>32</v>
      </c>
      <c r="O7984" t="s">
        <v>33</v>
      </c>
      <c r="P7984" t="s">
        <v>34</v>
      </c>
    </row>
    <row r="7985" spans="12:19" x14ac:dyDescent="0.25">
      <c r="L7985" t="str">
        <f t="shared" si="408"/>
        <v/>
      </c>
      <c r="M7985" t="str">
        <f t="shared" si="409"/>
        <v/>
      </c>
      <c r="N7985" t="e">
        <f>COS(RADIANS(M7985))</f>
        <v>#VALUE!</v>
      </c>
      <c r="O7985" t="str">
        <f>IFERROR(-COS(RADIANS(DEGREES(ASIN(((SIN(RADIANS(M7985)))*$C$26)/(SQRT((((SIN(RADIANS(M7985)))*$C$26)^2)+(($C$22-$C$25-(((SIN(RADIANS(90-M7985)))*$C$26))-$C$23)^2))))))),"")</f>
        <v/>
      </c>
      <c r="P7985" t="e">
        <f>N7985</f>
        <v>#VALUE!</v>
      </c>
      <c r="R7985">
        <v>0</v>
      </c>
    </row>
    <row r="7986" spans="12:19" x14ac:dyDescent="0.25">
      <c r="L7986" t="str">
        <f t="shared" si="408"/>
        <v/>
      </c>
      <c r="M7986" t="str">
        <f t="shared" si="409"/>
        <v/>
      </c>
      <c r="N7986" t="e">
        <f>SIN(RADIANS(M7985))</f>
        <v>#VALUE!</v>
      </c>
      <c r="O7986" t="e">
        <f>SIN(RADIANS(DEGREES(ASIN(((SIN(RADIANS(M7985)))*$C$26)/(SQRT((((SIN(RADIANS(M7985)))*$C$26)^2)+(($C$22-$C$25-(((SIN(RADIANS(90-M7985)))*$C$26))-$C$23)^2)))))))</f>
        <v>#VALUE!</v>
      </c>
      <c r="P7986" t="e">
        <f>N7986</f>
        <v>#VALUE!</v>
      </c>
      <c r="R7986">
        <f>$C$6</f>
        <v>1333.5</v>
      </c>
    </row>
    <row r="7987" spans="12:19" x14ac:dyDescent="0.25">
      <c r="L7987" t="str">
        <f t="shared" si="408"/>
        <v/>
      </c>
      <c r="M7987" t="str">
        <f t="shared" si="409"/>
        <v/>
      </c>
      <c r="N7987">
        <v>0</v>
      </c>
      <c r="O7987" t="e">
        <f>$C$23*O7986</f>
        <v>#VALUE!</v>
      </c>
      <c r="P7987" t="e">
        <f>$C$22*P7986</f>
        <v>#VALUE!</v>
      </c>
      <c r="R7987">
        <f>$C$20*$C$6</f>
        <v>25325.832000000002</v>
      </c>
    </row>
    <row r="7988" spans="12:19" x14ac:dyDescent="0.25">
      <c r="L7988" t="str">
        <f t="shared" si="408"/>
        <v/>
      </c>
      <c r="M7988" t="str">
        <f t="shared" si="409"/>
        <v/>
      </c>
    </row>
    <row r="7989" spans="12:19" x14ac:dyDescent="0.25">
      <c r="L7989" t="str">
        <f t="shared" si="408"/>
        <v/>
      </c>
      <c r="M7989" t="str">
        <f t="shared" si="409"/>
        <v/>
      </c>
      <c r="N7989" t="e">
        <f t="array" ref="N7989:P7991">MINVERSE(N7985:P7987)</f>
        <v>#VALUE!</v>
      </c>
      <c r="O7989" t="e">
        <v>#VALUE!</v>
      </c>
      <c r="P7989" t="e">
        <v>#VALUE!</v>
      </c>
      <c r="R7989" t="e">
        <f t="array" ref="R7989:R7991">MMULT(N7989:P7991,R7985:R7987)</f>
        <v>#VALUE!</v>
      </c>
      <c r="S7989" t="s">
        <v>35</v>
      </c>
    </row>
    <row r="7990" spans="12:19" x14ac:dyDescent="0.25">
      <c r="L7990" t="str">
        <f t="shared" si="408"/>
        <v/>
      </c>
      <c r="M7990" t="str">
        <f t="shared" si="409"/>
        <v/>
      </c>
      <c r="N7990" t="e">
        <v>#VALUE!</v>
      </c>
      <c r="O7990" t="e">
        <v>#VALUE!</v>
      </c>
      <c r="P7990" t="e">
        <v>#VALUE!</v>
      </c>
      <c r="R7990" t="e">
        <v>#VALUE!</v>
      </c>
      <c r="S7990" t="s">
        <v>35</v>
      </c>
    </row>
    <row r="7991" spans="12:19" x14ac:dyDescent="0.25">
      <c r="L7991" t="str">
        <f t="shared" si="408"/>
        <v/>
      </c>
      <c r="M7991" t="str">
        <f t="shared" si="409"/>
        <v/>
      </c>
      <c r="N7991" t="e">
        <v>#VALUE!</v>
      </c>
      <c r="O7991" t="e">
        <v>#VALUE!</v>
      </c>
      <c r="P7991" t="e">
        <v>#VALUE!</v>
      </c>
      <c r="R7991" t="e">
        <v>#VALUE!</v>
      </c>
      <c r="S7991" t="s">
        <v>35</v>
      </c>
    </row>
    <row r="7992" spans="12:19" x14ac:dyDescent="0.25">
      <c r="L7992" t="str">
        <f t="shared" si="408"/>
        <v/>
      </c>
      <c r="M7992" t="str">
        <f t="shared" si="409"/>
        <v/>
      </c>
    </row>
    <row r="7993" spans="12:19" x14ac:dyDescent="0.25">
      <c r="L7993" t="str">
        <f t="shared" si="408"/>
        <v/>
      </c>
      <c r="M7993" t="str">
        <f t="shared" si="409"/>
        <v/>
      </c>
    </row>
    <row r="7994" spans="12:19" x14ac:dyDescent="0.25">
      <c r="L7994" t="str">
        <f t="shared" si="408"/>
        <v/>
      </c>
      <c r="M7994" t="str">
        <f t="shared" si="409"/>
        <v/>
      </c>
      <c r="N7994" t="s">
        <v>32</v>
      </c>
      <c r="O7994" t="s">
        <v>33</v>
      </c>
      <c r="P7994" t="s">
        <v>34</v>
      </c>
    </row>
    <row r="7995" spans="12:19" x14ac:dyDescent="0.25">
      <c r="L7995" t="str">
        <f t="shared" si="408"/>
        <v/>
      </c>
      <c r="M7995" t="str">
        <f t="shared" si="409"/>
        <v/>
      </c>
      <c r="N7995" t="e">
        <f>COS(RADIANS(M7995))</f>
        <v>#VALUE!</v>
      </c>
      <c r="O7995" t="str">
        <f>IFERROR(-COS(RADIANS(DEGREES(ASIN(((SIN(RADIANS(M7995)))*$C$26)/(SQRT((((SIN(RADIANS(M7995)))*$C$26)^2)+(($C$22-$C$25-(((SIN(RADIANS(90-M7995)))*$C$26))-$C$23)^2))))))),"")</f>
        <v/>
      </c>
      <c r="P7995" t="e">
        <f>N7995</f>
        <v>#VALUE!</v>
      </c>
      <c r="R7995">
        <v>0</v>
      </c>
    </row>
    <row r="7996" spans="12:19" x14ac:dyDescent="0.25">
      <c r="L7996" t="str">
        <f t="shared" si="408"/>
        <v/>
      </c>
      <c r="M7996" t="str">
        <f t="shared" si="409"/>
        <v/>
      </c>
      <c r="N7996" t="e">
        <f>SIN(RADIANS(M7995))</f>
        <v>#VALUE!</v>
      </c>
      <c r="O7996" t="e">
        <f>SIN(RADIANS(DEGREES(ASIN(((SIN(RADIANS(M7995)))*$C$26)/(SQRT((((SIN(RADIANS(M7995)))*$C$26)^2)+(($C$22-$C$25-(((SIN(RADIANS(90-M7995)))*$C$26))-$C$23)^2)))))))</f>
        <v>#VALUE!</v>
      </c>
      <c r="P7996" t="e">
        <f>N7996</f>
        <v>#VALUE!</v>
      </c>
      <c r="R7996">
        <f>$C$6</f>
        <v>1333.5</v>
      </c>
    </row>
    <row r="7997" spans="12:19" x14ac:dyDescent="0.25">
      <c r="L7997" t="str">
        <f t="shared" si="408"/>
        <v/>
      </c>
      <c r="M7997" t="str">
        <f t="shared" si="409"/>
        <v/>
      </c>
      <c r="N7997">
        <v>0</v>
      </c>
      <c r="O7997" t="e">
        <f>$C$23*O7996</f>
        <v>#VALUE!</v>
      </c>
      <c r="P7997" t="e">
        <f>$C$22*P7996</f>
        <v>#VALUE!</v>
      </c>
      <c r="R7997">
        <f>$C$20*$C$6</f>
        <v>25325.832000000002</v>
      </c>
    </row>
    <row r="7998" spans="12:19" x14ac:dyDescent="0.25">
      <c r="L7998" t="str">
        <f t="shared" si="408"/>
        <v/>
      </c>
      <c r="M7998" t="str">
        <f t="shared" si="409"/>
        <v/>
      </c>
    </row>
    <row r="7999" spans="12:19" x14ac:dyDescent="0.25">
      <c r="L7999" t="str">
        <f t="shared" si="408"/>
        <v/>
      </c>
      <c r="M7999" t="str">
        <f t="shared" si="409"/>
        <v/>
      </c>
      <c r="N7999" t="e">
        <f t="array" ref="N7999:P8001">MINVERSE(N7995:P7997)</f>
        <v>#VALUE!</v>
      </c>
      <c r="O7999" t="e">
        <v>#VALUE!</v>
      </c>
      <c r="P7999" t="e">
        <v>#VALUE!</v>
      </c>
      <c r="R7999" t="e">
        <f t="array" ref="R7999:R8001">MMULT(N7999:P8001,R7995:R7997)</f>
        <v>#VALUE!</v>
      </c>
      <c r="S7999" t="s">
        <v>35</v>
      </c>
    </row>
    <row r="8000" spans="12:19" x14ac:dyDescent="0.25">
      <c r="L8000" t="str">
        <f t="shared" si="408"/>
        <v/>
      </c>
      <c r="M8000" t="str">
        <f t="shared" si="409"/>
        <v/>
      </c>
      <c r="N8000" t="e">
        <v>#VALUE!</v>
      </c>
      <c r="O8000" t="e">
        <v>#VALUE!</v>
      </c>
      <c r="P8000" t="e">
        <v>#VALUE!</v>
      </c>
      <c r="R8000" t="e">
        <v>#VALUE!</v>
      </c>
      <c r="S8000" t="s">
        <v>35</v>
      </c>
    </row>
    <row r="8001" spans="12:19" x14ac:dyDescent="0.25">
      <c r="L8001" t="str">
        <f t="shared" si="408"/>
        <v/>
      </c>
      <c r="M8001" t="str">
        <f t="shared" si="409"/>
        <v/>
      </c>
      <c r="N8001" t="e">
        <v>#VALUE!</v>
      </c>
      <c r="O8001" t="e">
        <v>#VALUE!</v>
      </c>
      <c r="P8001" t="e">
        <v>#VALUE!</v>
      </c>
      <c r="R8001" t="e">
        <v>#VALUE!</v>
      </c>
      <c r="S8001" t="s">
        <v>35</v>
      </c>
    </row>
    <row r="8002" spans="12:19" x14ac:dyDescent="0.25">
      <c r="L8002" t="str">
        <f t="shared" si="408"/>
        <v/>
      </c>
      <c r="M8002" t="str">
        <f t="shared" si="409"/>
        <v/>
      </c>
    </row>
    <row r="8003" spans="12:19" x14ac:dyDescent="0.25">
      <c r="L8003" t="str">
        <f t="shared" si="408"/>
        <v/>
      </c>
      <c r="M8003" t="str">
        <f t="shared" si="409"/>
        <v/>
      </c>
    </row>
    <row r="8004" spans="12:19" x14ac:dyDescent="0.25">
      <c r="L8004" t="str">
        <f t="shared" si="408"/>
        <v/>
      </c>
      <c r="M8004" t="str">
        <f t="shared" si="409"/>
        <v/>
      </c>
      <c r="N8004" t="s">
        <v>32</v>
      </c>
      <c r="O8004" t="s">
        <v>33</v>
      </c>
      <c r="P8004" t="s">
        <v>34</v>
      </c>
    </row>
    <row r="8005" spans="12:19" x14ac:dyDescent="0.25">
      <c r="L8005" t="str">
        <f t="shared" si="408"/>
        <v/>
      </c>
      <c r="M8005" t="str">
        <f t="shared" si="409"/>
        <v/>
      </c>
      <c r="N8005" t="e">
        <f>COS(RADIANS(M8005))</f>
        <v>#VALUE!</v>
      </c>
      <c r="O8005" t="str">
        <f>IFERROR(-COS(RADIANS(DEGREES(ASIN(((SIN(RADIANS(M8005)))*$C$26)/(SQRT((((SIN(RADIANS(M8005)))*$C$26)^2)+(($C$22-$C$25-(((SIN(RADIANS(90-M8005)))*$C$26))-$C$23)^2))))))),"")</f>
        <v/>
      </c>
      <c r="P8005" t="e">
        <f>N8005</f>
        <v>#VALUE!</v>
      </c>
      <c r="R8005">
        <v>0</v>
      </c>
    </row>
    <row r="8006" spans="12:19" x14ac:dyDescent="0.25">
      <c r="L8006" t="str">
        <f t="shared" si="408"/>
        <v/>
      </c>
      <c r="M8006" t="str">
        <f t="shared" si="409"/>
        <v/>
      </c>
      <c r="N8006" t="e">
        <f>SIN(RADIANS(M8005))</f>
        <v>#VALUE!</v>
      </c>
      <c r="O8006" t="e">
        <f>SIN(RADIANS(DEGREES(ASIN(((SIN(RADIANS(M8005)))*$C$26)/(SQRT((((SIN(RADIANS(M8005)))*$C$26)^2)+(($C$22-$C$25-(((SIN(RADIANS(90-M8005)))*$C$26))-$C$23)^2)))))))</f>
        <v>#VALUE!</v>
      </c>
      <c r="P8006" t="e">
        <f>N8006</f>
        <v>#VALUE!</v>
      </c>
      <c r="R8006">
        <f>$C$6</f>
        <v>1333.5</v>
      </c>
    </row>
    <row r="8007" spans="12:19" x14ac:dyDescent="0.25">
      <c r="L8007" t="str">
        <f t="shared" si="408"/>
        <v/>
      </c>
      <c r="M8007" t="str">
        <f t="shared" si="409"/>
        <v/>
      </c>
      <c r="N8007">
        <v>0</v>
      </c>
      <c r="O8007" t="e">
        <f>$C$23*O8006</f>
        <v>#VALUE!</v>
      </c>
      <c r="P8007" t="e">
        <f>$C$22*P8006</f>
        <v>#VALUE!</v>
      </c>
      <c r="R8007">
        <f>$C$20*$C$6</f>
        <v>25325.832000000002</v>
      </c>
    </row>
    <row r="8008" spans="12:19" x14ac:dyDescent="0.25">
      <c r="L8008" t="str">
        <f t="shared" si="408"/>
        <v/>
      </c>
      <c r="M8008" t="str">
        <f t="shared" si="409"/>
        <v/>
      </c>
    </row>
    <row r="8009" spans="12:19" x14ac:dyDescent="0.25">
      <c r="L8009" t="str">
        <f t="shared" si="408"/>
        <v/>
      </c>
      <c r="M8009" t="str">
        <f t="shared" si="409"/>
        <v/>
      </c>
      <c r="N8009" t="e">
        <f t="array" ref="N8009:P8011">MINVERSE(N8005:P8007)</f>
        <v>#VALUE!</v>
      </c>
      <c r="O8009" t="e">
        <v>#VALUE!</v>
      </c>
      <c r="P8009" t="e">
        <v>#VALUE!</v>
      </c>
      <c r="R8009" t="e">
        <f t="array" ref="R8009:R8011">MMULT(N8009:P8011,R8005:R8007)</f>
        <v>#VALUE!</v>
      </c>
      <c r="S8009" t="s">
        <v>35</v>
      </c>
    </row>
    <row r="8010" spans="12:19" x14ac:dyDescent="0.25">
      <c r="L8010" t="str">
        <f t="shared" si="408"/>
        <v/>
      </c>
      <c r="M8010" t="str">
        <f t="shared" si="409"/>
        <v/>
      </c>
      <c r="N8010" t="e">
        <v>#VALUE!</v>
      </c>
      <c r="O8010" t="e">
        <v>#VALUE!</v>
      </c>
      <c r="P8010" t="e">
        <v>#VALUE!</v>
      </c>
      <c r="R8010" t="e">
        <v>#VALUE!</v>
      </c>
      <c r="S8010" t="s">
        <v>35</v>
      </c>
    </row>
    <row r="8011" spans="12:19" x14ac:dyDescent="0.25">
      <c r="L8011" t="str">
        <f t="shared" si="408"/>
        <v/>
      </c>
      <c r="M8011" t="str">
        <f t="shared" si="409"/>
        <v/>
      </c>
      <c r="N8011" t="e">
        <v>#VALUE!</v>
      </c>
      <c r="O8011" t="e">
        <v>#VALUE!</v>
      </c>
      <c r="P8011" t="e">
        <v>#VALUE!</v>
      </c>
      <c r="R8011" t="e">
        <v>#VALUE!</v>
      </c>
      <c r="S8011" t="s">
        <v>35</v>
      </c>
    </row>
    <row r="8012" spans="12:19" x14ac:dyDescent="0.25">
      <c r="L8012" t="str">
        <f t="shared" ref="L8012:L8075" si="410">IF(M8012="","",L8002+1)</f>
        <v/>
      </c>
      <c r="M8012" t="str">
        <f t="shared" si="409"/>
        <v/>
      </c>
    </row>
    <row r="8013" spans="12:19" x14ac:dyDescent="0.25">
      <c r="L8013" t="str">
        <f t="shared" si="410"/>
        <v/>
      </c>
      <c r="M8013" t="str">
        <f t="shared" si="409"/>
        <v/>
      </c>
    </row>
    <row r="8014" spans="12:19" x14ac:dyDescent="0.25">
      <c r="L8014" t="str">
        <f t="shared" si="410"/>
        <v/>
      </c>
      <c r="M8014" t="str">
        <f t="shared" si="409"/>
        <v/>
      </c>
      <c r="N8014" t="s">
        <v>32</v>
      </c>
      <c r="O8014" t="s">
        <v>33</v>
      </c>
      <c r="P8014" t="s">
        <v>34</v>
      </c>
    </row>
    <row r="8015" spans="12:19" x14ac:dyDescent="0.25">
      <c r="L8015" t="str">
        <f t="shared" si="410"/>
        <v/>
      </c>
      <c r="M8015" t="str">
        <f t="shared" si="409"/>
        <v/>
      </c>
      <c r="N8015" t="e">
        <f>COS(RADIANS(M8015))</f>
        <v>#VALUE!</v>
      </c>
      <c r="O8015" t="str">
        <f>IFERROR(-COS(RADIANS(DEGREES(ASIN(((SIN(RADIANS(M8015)))*$C$26)/(SQRT((((SIN(RADIANS(M8015)))*$C$26)^2)+(($C$22-$C$25-(((SIN(RADIANS(90-M8015)))*$C$26))-$C$23)^2))))))),"")</f>
        <v/>
      </c>
      <c r="P8015" t="e">
        <f>N8015</f>
        <v>#VALUE!</v>
      </c>
      <c r="R8015">
        <v>0</v>
      </c>
    </row>
    <row r="8016" spans="12:19" x14ac:dyDescent="0.25">
      <c r="L8016" t="str">
        <f t="shared" si="410"/>
        <v/>
      </c>
      <c r="M8016" t="str">
        <f t="shared" si="409"/>
        <v/>
      </c>
      <c r="N8016" t="e">
        <f>SIN(RADIANS(M8015))</f>
        <v>#VALUE!</v>
      </c>
      <c r="O8016" t="e">
        <f>SIN(RADIANS(DEGREES(ASIN(((SIN(RADIANS(M8015)))*$C$26)/(SQRT((((SIN(RADIANS(M8015)))*$C$26)^2)+(($C$22-$C$25-(((SIN(RADIANS(90-M8015)))*$C$26))-$C$23)^2)))))))</f>
        <v>#VALUE!</v>
      </c>
      <c r="P8016" t="e">
        <f>N8016</f>
        <v>#VALUE!</v>
      </c>
      <c r="R8016">
        <f>$C$6</f>
        <v>1333.5</v>
      </c>
    </row>
    <row r="8017" spans="12:19" x14ac:dyDescent="0.25">
      <c r="L8017" t="str">
        <f t="shared" si="410"/>
        <v/>
      </c>
      <c r="M8017" t="str">
        <f t="shared" si="409"/>
        <v/>
      </c>
      <c r="N8017">
        <v>0</v>
      </c>
      <c r="O8017" t="e">
        <f>$C$23*O8016</f>
        <v>#VALUE!</v>
      </c>
      <c r="P8017" t="e">
        <f>$C$22*P8016</f>
        <v>#VALUE!</v>
      </c>
      <c r="R8017">
        <f>$C$20*$C$6</f>
        <v>25325.832000000002</v>
      </c>
    </row>
    <row r="8018" spans="12:19" x14ac:dyDescent="0.25">
      <c r="L8018" t="str">
        <f t="shared" si="410"/>
        <v/>
      </c>
      <c r="M8018" t="str">
        <f t="shared" si="409"/>
        <v/>
      </c>
    </row>
    <row r="8019" spans="12:19" x14ac:dyDescent="0.25">
      <c r="L8019" t="str">
        <f t="shared" si="410"/>
        <v/>
      </c>
      <c r="M8019" t="str">
        <f t="shared" si="409"/>
        <v/>
      </c>
      <c r="N8019" t="e">
        <f t="array" ref="N8019:P8021">MINVERSE(N8015:P8017)</f>
        <v>#VALUE!</v>
      </c>
      <c r="O8019" t="e">
        <v>#VALUE!</v>
      </c>
      <c r="P8019" t="e">
        <v>#VALUE!</v>
      </c>
      <c r="R8019" t="e">
        <f t="array" ref="R8019:R8021">MMULT(N8019:P8021,R8015:R8017)</f>
        <v>#VALUE!</v>
      </c>
      <c r="S8019" t="s">
        <v>35</v>
      </c>
    </row>
    <row r="8020" spans="12:19" x14ac:dyDescent="0.25">
      <c r="L8020" t="str">
        <f t="shared" si="410"/>
        <v/>
      </c>
      <c r="M8020" t="str">
        <f t="shared" si="409"/>
        <v/>
      </c>
      <c r="N8020" t="e">
        <v>#VALUE!</v>
      </c>
      <c r="O8020" t="e">
        <v>#VALUE!</v>
      </c>
      <c r="P8020" t="e">
        <v>#VALUE!</v>
      </c>
      <c r="R8020" t="e">
        <v>#VALUE!</v>
      </c>
      <c r="S8020" t="s">
        <v>35</v>
      </c>
    </row>
    <row r="8021" spans="12:19" x14ac:dyDescent="0.25">
      <c r="L8021" t="str">
        <f t="shared" si="410"/>
        <v/>
      </c>
      <c r="M8021" t="str">
        <f t="shared" si="409"/>
        <v/>
      </c>
      <c r="N8021" t="e">
        <v>#VALUE!</v>
      </c>
      <c r="O8021" t="e">
        <v>#VALUE!</v>
      </c>
      <c r="P8021" t="e">
        <v>#VALUE!</v>
      </c>
      <c r="R8021" t="e">
        <v>#VALUE!</v>
      </c>
      <c r="S8021" t="s">
        <v>35</v>
      </c>
    </row>
    <row r="8022" spans="12:19" x14ac:dyDescent="0.25">
      <c r="L8022" t="str">
        <f t="shared" si="410"/>
        <v/>
      </c>
      <c r="M8022" t="str">
        <f t="shared" si="409"/>
        <v/>
      </c>
    </row>
    <row r="8023" spans="12:19" x14ac:dyDescent="0.25">
      <c r="L8023" t="str">
        <f t="shared" si="410"/>
        <v/>
      </c>
      <c r="M8023" t="str">
        <f t="shared" si="409"/>
        <v/>
      </c>
    </row>
    <row r="8024" spans="12:19" x14ac:dyDescent="0.25">
      <c r="L8024" t="str">
        <f t="shared" si="410"/>
        <v/>
      </c>
      <c r="M8024" t="str">
        <f t="shared" si="409"/>
        <v/>
      </c>
      <c r="N8024" t="s">
        <v>32</v>
      </c>
      <c r="O8024" t="s">
        <v>33</v>
      </c>
      <c r="P8024" t="s">
        <v>34</v>
      </c>
    </row>
    <row r="8025" spans="12:19" x14ac:dyDescent="0.25">
      <c r="L8025" t="str">
        <f t="shared" si="410"/>
        <v/>
      </c>
      <c r="M8025" t="str">
        <f t="shared" si="409"/>
        <v/>
      </c>
      <c r="N8025" t="e">
        <f>COS(RADIANS(M8025))</f>
        <v>#VALUE!</v>
      </c>
      <c r="O8025" t="str">
        <f>IFERROR(-COS(RADIANS(DEGREES(ASIN(((SIN(RADIANS(M8025)))*$C$26)/(SQRT((((SIN(RADIANS(M8025)))*$C$26)^2)+(($C$22-$C$25-(((SIN(RADIANS(90-M8025)))*$C$26))-$C$23)^2))))))),"")</f>
        <v/>
      </c>
      <c r="P8025" t="e">
        <f>N8025</f>
        <v>#VALUE!</v>
      </c>
      <c r="R8025">
        <v>0</v>
      </c>
    </row>
    <row r="8026" spans="12:19" x14ac:dyDescent="0.25">
      <c r="L8026" t="str">
        <f t="shared" si="410"/>
        <v/>
      </c>
      <c r="M8026" t="str">
        <f t="shared" si="409"/>
        <v/>
      </c>
      <c r="N8026" t="e">
        <f>SIN(RADIANS(M8025))</f>
        <v>#VALUE!</v>
      </c>
      <c r="O8026" t="e">
        <f>SIN(RADIANS(DEGREES(ASIN(((SIN(RADIANS(M8025)))*$C$26)/(SQRT((((SIN(RADIANS(M8025)))*$C$26)^2)+(($C$22-$C$25-(((SIN(RADIANS(90-M8025)))*$C$26))-$C$23)^2)))))))</f>
        <v>#VALUE!</v>
      </c>
      <c r="P8026" t="e">
        <f>N8026</f>
        <v>#VALUE!</v>
      </c>
      <c r="R8026">
        <f>$C$6</f>
        <v>1333.5</v>
      </c>
    </row>
    <row r="8027" spans="12:19" x14ac:dyDescent="0.25">
      <c r="L8027" t="str">
        <f t="shared" si="410"/>
        <v/>
      </c>
      <c r="M8027" t="str">
        <f t="shared" si="409"/>
        <v/>
      </c>
      <c r="N8027">
        <v>0</v>
      </c>
      <c r="O8027" t="e">
        <f>$C$23*O8026</f>
        <v>#VALUE!</v>
      </c>
      <c r="P8027" t="e">
        <f>$C$22*P8026</f>
        <v>#VALUE!</v>
      </c>
      <c r="R8027">
        <f>$C$20*$C$6</f>
        <v>25325.832000000002</v>
      </c>
    </row>
    <row r="8028" spans="12:19" x14ac:dyDescent="0.25">
      <c r="L8028" t="str">
        <f t="shared" si="410"/>
        <v/>
      </c>
      <c r="M8028" t="str">
        <f t="shared" si="409"/>
        <v/>
      </c>
    </row>
    <row r="8029" spans="12:19" x14ac:dyDescent="0.25">
      <c r="L8029" t="str">
        <f t="shared" si="410"/>
        <v/>
      </c>
      <c r="M8029" t="str">
        <f t="shared" si="409"/>
        <v/>
      </c>
      <c r="N8029" t="e">
        <f t="array" ref="N8029:P8031">MINVERSE(N8025:P8027)</f>
        <v>#VALUE!</v>
      </c>
      <c r="O8029" t="e">
        <v>#VALUE!</v>
      </c>
      <c r="P8029" t="e">
        <v>#VALUE!</v>
      </c>
      <c r="R8029" t="e">
        <f t="array" ref="R8029:R8031">MMULT(N8029:P8031,R8025:R8027)</f>
        <v>#VALUE!</v>
      </c>
      <c r="S8029" t="s">
        <v>35</v>
      </c>
    </row>
    <row r="8030" spans="12:19" x14ac:dyDescent="0.25">
      <c r="L8030" t="str">
        <f t="shared" si="410"/>
        <v/>
      </c>
      <c r="M8030" t="str">
        <f t="shared" si="409"/>
        <v/>
      </c>
      <c r="N8030" t="e">
        <v>#VALUE!</v>
      </c>
      <c r="O8030" t="e">
        <v>#VALUE!</v>
      </c>
      <c r="P8030" t="e">
        <v>#VALUE!</v>
      </c>
      <c r="R8030" t="e">
        <v>#VALUE!</v>
      </c>
      <c r="S8030" t="s">
        <v>35</v>
      </c>
    </row>
    <row r="8031" spans="12:19" x14ac:dyDescent="0.25">
      <c r="L8031" t="str">
        <f t="shared" si="410"/>
        <v/>
      </c>
      <c r="M8031" t="str">
        <f t="shared" si="409"/>
        <v/>
      </c>
      <c r="N8031" t="e">
        <v>#VALUE!</v>
      </c>
      <c r="O8031" t="e">
        <v>#VALUE!</v>
      </c>
      <c r="P8031" t="e">
        <v>#VALUE!</v>
      </c>
      <c r="R8031" t="e">
        <v>#VALUE!</v>
      </c>
      <c r="S8031" t="s">
        <v>35</v>
      </c>
    </row>
    <row r="8032" spans="12:19" x14ac:dyDescent="0.25">
      <c r="L8032" t="str">
        <f t="shared" si="410"/>
        <v/>
      </c>
      <c r="M8032" t="str">
        <f t="shared" si="409"/>
        <v/>
      </c>
    </row>
    <row r="8033" spans="12:19" x14ac:dyDescent="0.25">
      <c r="L8033" t="str">
        <f t="shared" si="410"/>
        <v/>
      </c>
      <c r="M8033" t="str">
        <f t="shared" si="409"/>
        <v/>
      </c>
    </row>
    <row r="8034" spans="12:19" x14ac:dyDescent="0.25">
      <c r="L8034" t="str">
        <f t="shared" si="410"/>
        <v/>
      </c>
      <c r="M8034" t="str">
        <f t="shared" si="409"/>
        <v/>
      </c>
      <c r="N8034" t="s">
        <v>32</v>
      </c>
      <c r="O8034" t="s">
        <v>33</v>
      </c>
      <c r="P8034" t="s">
        <v>34</v>
      </c>
    </row>
    <row r="8035" spans="12:19" x14ac:dyDescent="0.25">
      <c r="L8035" t="str">
        <f t="shared" si="410"/>
        <v/>
      </c>
      <c r="M8035" t="str">
        <f t="shared" ref="M8035:M8098" si="411">IF(M8025="","",IF(((M8025+$O$61)&gt;=$O$49+($O$61/2)),"",(M8025+$O$61)))</f>
        <v/>
      </c>
      <c r="N8035" t="e">
        <f>COS(RADIANS(M8035))</f>
        <v>#VALUE!</v>
      </c>
      <c r="O8035" t="str">
        <f>IFERROR(-COS(RADIANS(DEGREES(ASIN(((SIN(RADIANS(M8035)))*$C$26)/(SQRT((((SIN(RADIANS(M8035)))*$C$26)^2)+(($C$22-$C$25-(((SIN(RADIANS(90-M8035)))*$C$26))-$C$23)^2))))))),"")</f>
        <v/>
      </c>
      <c r="P8035" t="e">
        <f>N8035</f>
        <v>#VALUE!</v>
      </c>
      <c r="R8035">
        <v>0</v>
      </c>
    </row>
    <row r="8036" spans="12:19" x14ac:dyDescent="0.25">
      <c r="L8036" t="str">
        <f t="shared" si="410"/>
        <v/>
      </c>
      <c r="M8036" t="str">
        <f t="shared" si="411"/>
        <v/>
      </c>
      <c r="N8036" t="e">
        <f>SIN(RADIANS(M8035))</f>
        <v>#VALUE!</v>
      </c>
      <c r="O8036" t="e">
        <f>SIN(RADIANS(DEGREES(ASIN(((SIN(RADIANS(M8035)))*$C$26)/(SQRT((((SIN(RADIANS(M8035)))*$C$26)^2)+(($C$22-$C$25-(((SIN(RADIANS(90-M8035)))*$C$26))-$C$23)^2)))))))</f>
        <v>#VALUE!</v>
      </c>
      <c r="P8036" t="e">
        <f>N8036</f>
        <v>#VALUE!</v>
      </c>
      <c r="R8036">
        <f>$C$6</f>
        <v>1333.5</v>
      </c>
    </row>
    <row r="8037" spans="12:19" x14ac:dyDescent="0.25">
      <c r="L8037" t="str">
        <f t="shared" si="410"/>
        <v/>
      </c>
      <c r="M8037" t="str">
        <f t="shared" si="411"/>
        <v/>
      </c>
      <c r="N8037">
        <v>0</v>
      </c>
      <c r="O8037" t="e">
        <f>$C$23*O8036</f>
        <v>#VALUE!</v>
      </c>
      <c r="P8037" t="e">
        <f>$C$22*P8036</f>
        <v>#VALUE!</v>
      </c>
      <c r="R8037">
        <f>$C$20*$C$6</f>
        <v>25325.832000000002</v>
      </c>
    </row>
    <row r="8038" spans="12:19" x14ac:dyDescent="0.25">
      <c r="L8038" t="str">
        <f t="shared" si="410"/>
        <v/>
      </c>
      <c r="M8038" t="str">
        <f t="shared" si="411"/>
        <v/>
      </c>
    </row>
    <row r="8039" spans="12:19" x14ac:dyDescent="0.25">
      <c r="L8039" t="str">
        <f t="shared" si="410"/>
        <v/>
      </c>
      <c r="M8039" t="str">
        <f t="shared" si="411"/>
        <v/>
      </c>
      <c r="N8039" t="e">
        <f t="array" ref="N8039:P8041">MINVERSE(N8035:P8037)</f>
        <v>#VALUE!</v>
      </c>
      <c r="O8039" t="e">
        <v>#VALUE!</v>
      </c>
      <c r="P8039" t="e">
        <v>#VALUE!</v>
      </c>
      <c r="R8039" t="e">
        <f t="array" ref="R8039:R8041">MMULT(N8039:P8041,R8035:R8037)</f>
        <v>#VALUE!</v>
      </c>
      <c r="S8039" t="s">
        <v>35</v>
      </c>
    </row>
    <row r="8040" spans="12:19" x14ac:dyDescent="0.25">
      <c r="L8040" t="str">
        <f t="shared" si="410"/>
        <v/>
      </c>
      <c r="M8040" t="str">
        <f t="shared" si="411"/>
        <v/>
      </c>
      <c r="N8040" t="e">
        <v>#VALUE!</v>
      </c>
      <c r="O8040" t="e">
        <v>#VALUE!</v>
      </c>
      <c r="P8040" t="e">
        <v>#VALUE!</v>
      </c>
      <c r="R8040" t="e">
        <v>#VALUE!</v>
      </c>
      <c r="S8040" t="s">
        <v>35</v>
      </c>
    </row>
    <row r="8041" spans="12:19" x14ac:dyDescent="0.25">
      <c r="L8041" t="str">
        <f t="shared" si="410"/>
        <v/>
      </c>
      <c r="M8041" t="str">
        <f t="shared" si="411"/>
        <v/>
      </c>
      <c r="N8041" t="e">
        <v>#VALUE!</v>
      </c>
      <c r="O8041" t="e">
        <v>#VALUE!</v>
      </c>
      <c r="P8041" t="e">
        <v>#VALUE!</v>
      </c>
      <c r="R8041" t="e">
        <v>#VALUE!</v>
      </c>
      <c r="S8041" t="s">
        <v>35</v>
      </c>
    </row>
    <row r="8042" spans="12:19" x14ac:dyDescent="0.25">
      <c r="L8042" t="str">
        <f t="shared" si="410"/>
        <v/>
      </c>
      <c r="M8042" t="str">
        <f t="shared" si="411"/>
        <v/>
      </c>
    </row>
    <row r="8043" spans="12:19" x14ac:dyDescent="0.25">
      <c r="L8043" t="str">
        <f t="shared" si="410"/>
        <v/>
      </c>
      <c r="M8043" t="str">
        <f t="shared" si="411"/>
        <v/>
      </c>
    </row>
    <row r="8044" spans="12:19" x14ac:dyDescent="0.25">
      <c r="L8044" t="str">
        <f t="shared" si="410"/>
        <v/>
      </c>
      <c r="M8044" t="str">
        <f t="shared" si="411"/>
        <v/>
      </c>
      <c r="N8044" t="s">
        <v>32</v>
      </c>
      <c r="O8044" t="s">
        <v>33</v>
      </c>
      <c r="P8044" t="s">
        <v>34</v>
      </c>
    </row>
    <row r="8045" spans="12:19" x14ac:dyDescent="0.25">
      <c r="L8045" t="str">
        <f t="shared" si="410"/>
        <v/>
      </c>
      <c r="M8045" t="str">
        <f t="shared" si="411"/>
        <v/>
      </c>
      <c r="N8045" t="e">
        <f>COS(RADIANS(M8045))</f>
        <v>#VALUE!</v>
      </c>
      <c r="O8045" t="str">
        <f>IFERROR(-COS(RADIANS(DEGREES(ASIN(((SIN(RADIANS(M8045)))*$C$26)/(SQRT((((SIN(RADIANS(M8045)))*$C$26)^2)+(($C$22-$C$25-(((SIN(RADIANS(90-M8045)))*$C$26))-$C$23)^2))))))),"")</f>
        <v/>
      </c>
      <c r="P8045" t="e">
        <f>N8045</f>
        <v>#VALUE!</v>
      </c>
      <c r="R8045">
        <v>0</v>
      </c>
    </row>
    <row r="8046" spans="12:19" x14ac:dyDescent="0.25">
      <c r="L8046" t="str">
        <f t="shared" si="410"/>
        <v/>
      </c>
      <c r="M8046" t="str">
        <f t="shared" si="411"/>
        <v/>
      </c>
      <c r="N8046" t="e">
        <f>SIN(RADIANS(M8045))</f>
        <v>#VALUE!</v>
      </c>
      <c r="O8046" t="e">
        <f>SIN(RADIANS(DEGREES(ASIN(((SIN(RADIANS(M8045)))*$C$26)/(SQRT((((SIN(RADIANS(M8045)))*$C$26)^2)+(($C$22-$C$25-(((SIN(RADIANS(90-M8045)))*$C$26))-$C$23)^2)))))))</f>
        <v>#VALUE!</v>
      </c>
      <c r="P8046" t="e">
        <f>N8046</f>
        <v>#VALUE!</v>
      </c>
      <c r="R8046">
        <f>$C$6</f>
        <v>1333.5</v>
      </c>
    </row>
    <row r="8047" spans="12:19" x14ac:dyDescent="0.25">
      <c r="L8047" t="str">
        <f t="shared" si="410"/>
        <v/>
      </c>
      <c r="M8047" t="str">
        <f t="shared" si="411"/>
        <v/>
      </c>
      <c r="N8047">
        <v>0</v>
      </c>
      <c r="O8047" t="e">
        <f>$C$23*O8046</f>
        <v>#VALUE!</v>
      </c>
      <c r="P8047" t="e">
        <f>$C$22*P8046</f>
        <v>#VALUE!</v>
      </c>
      <c r="R8047">
        <f>$C$20*$C$6</f>
        <v>25325.832000000002</v>
      </c>
    </row>
    <row r="8048" spans="12:19" x14ac:dyDescent="0.25">
      <c r="L8048" t="str">
        <f t="shared" si="410"/>
        <v/>
      </c>
      <c r="M8048" t="str">
        <f t="shared" si="411"/>
        <v/>
      </c>
    </row>
    <row r="8049" spans="12:19" x14ac:dyDescent="0.25">
      <c r="L8049" t="str">
        <f t="shared" si="410"/>
        <v/>
      </c>
      <c r="M8049" t="str">
        <f t="shared" si="411"/>
        <v/>
      </c>
      <c r="N8049" t="e">
        <f t="array" ref="N8049:P8051">MINVERSE(N8045:P8047)</f>
        <v>#VALUE!</v>
      </c>
      <c r="O8049" t="e">
        <v>#VALUE!</v>
      </c>
      <c r="P8049" t="e">
        <v>#VALUE!</v>
      </c>
      <c r="R8049" t="e">
        <f t="array" ref="R8049:R8051">MMULT(N8049:P8051,R8045:R8047)</f>
        <v>#VALUE!</v>
      </c>
      <c r="S8049" t="s">
        <v>35</v>
      </c>
    </row>
    <row r="8050" spans="12:19" x14ac:dyDescent="0.25">
      <c r="L8050" t="str">
        <f t="shared" si="410"/>
        <v/>
      </c>
      <c r="M8050" t="str">
        <f t="shared" si="411"/>
        <v/>
      </c>
      <c r="N8050" t="e">
        <v>#VALUE!</v>
      </c>
      <c r="O8050" t="e">
        <v>#VALUE!</v>
      </c>
      <c r="P8050" t="e">
        <v>#VALUE!</v>
      </c>
      <c r="R8050" t="e">
        <v>#VALUE!</v>
      </c>
      <c r="S8050" t="s">
        <v>35</v>
      </c>
    </row>
    <row r="8051" spans="12:19" x14ac:dyDescent="0.25">
      <c r="L8051" t="str">
        <f t="shared" si="410"/>
        <v/>
      </c>
      <c r="M8051" t="str">
        <f t="shared" si="411"/>
        <v/>
      </c>
      <c r="N8051" t="e">
        <v>#VALUE!</v>
      </c>
      <c r="O8051" t="e">
        <v>#VALUE!</v>
      </c>
      <c r="P8051" t="e">
        <v>#VALUE!</v>
      </c>
      <c r="R8051" t="e">
        <v>#VALUE!</v>
      </c>
      <c r="S8051" t="s">
        <v>35</v>
      </c>
    </row>
    <row r="8052" spans="12:19" x14ac:dyDescent="0.25">
      <c r="L8052" t="str">
        <f t="shared" si="410"/>
        <v/>
      </c>
      <c r="M8052" t="str">
        <f t="shared" si="411"/>
        <v/>
      </c>
    </row>
    <row r="8053" spans="12:19" x14ac:dyDescent="0.25">
      <c r="L8053" t="str">
        <f t="shared" si="410"/>
        <v/>
      </c>
      <c r="M8053" t="str">
        <f t="shared" si="411"/>
        <v/>
      </c>
    </row>
    <row r="8054" spans="12:19" x14ac:dyDescent="0.25">
      <c r="L8054" t="str">
        <f t="shared" si="410"/>
        <v/>
      </c>
      <c r="M8054" t="str">
        <f t="shared" si="411"/>
        <v/>
      </c>
      <c r="N8054" t="s">
        <v>32</v>
      </c>
      <c r="O8054" t="s">
        <v>33</v>
      </c>
      <c r="P8054" t="s">
        <v>34</v>
      </c>
    </row>
    <row r="8055" spans="12:19" x14ac:dyDescent="0.25">
      <c r="L8055" t="str">
        <f t="shared" si="410"/>
        <v/>
      </c>
      <c r="M8055" t="str">
        <f t="shared" si="411"/>
        <v/>
      </c>
      <c r="N8055" t="e">
        <f>COS(RADIANS(M8055))</f>
        <v>#VALUE!</v>
      </c>
      <c r="O8055" t="str">
        <f>IFERROR(-COS(RADIANS(DEGREES(ASIN(((SIN(RADIANS(M8055)))*$C$26)/(SQRT((((SIN(RADIANS(M8055)))*$C$26)^2)+(($C$22-$C$25-(((SIN(RADIANS(90-M8055)))*$C$26))-$C$23)^2))))))),"")</f>
        <v/>
      </c>
      <c r="P8055" t="e">
        <f>N8055</f>
        <v>#VALUE!</v>
      </c>
      <c r="R8055">
        <v>0</v>
      </c>
    </row>
    <row r="8056" spans="12:19" x14ac:dyDescent="0.25">
      <c r="L8056" t="str">
        <f t="shared" si="410"/>
        <v/>
      </c>
      <c r="M8056" t="str">
        <f t="shared" si="411"/>
        <v/>
      </c>
      <c r="N8056" t="e">
        <f>SIN(RADIANS(M8055))</f>
        <v>#VALUE!</v>
      </c>
      <c r="O8056" t="e">
        <f>SIN(RADIANS(DEGREES(ASIN(((SIN(RADIANS(M8055)))*$C$26)/(SQRT((((SIN(RADIANS(M8055)))*$C$26)^2)+(($C$22-$C$25-(((SIN(RADIANS(90-M8055)))*$C$26))-$C$23)^2)))))))</f>
        <v>#VALUE!</v>
      </c>
      <c r="P8056" t="e">
        <f>N8056</f>
        <v>#VALUE!</v>
      </c>
      <c r="R8056">
        <f>$C$6</f>
        <v>1333.5</v>
      </c>
    </row>
    <row r="8057" spans="12:19" x14ac:dyDescent="0.25">
      <c r="L8057" t="str">
        <f t="shared" si="410"/>
        <v/>
      </c>
      <c r="M8057" t="str">
        <f t="shared" si="411"/>
        <v/>
      </c>
      <c r="N8057">
        <v>0</v>
      </c>
      <c r="O8057" t="e">
        <f>$C$23*O8056</f>
        <v>#VALUE!</v>
      </c>
      <c r="P8057" t="e">
        <f>$C$22*P8056</f>
        <v>#VALUE!</v>
      </c>
      <c r="R8057">
        <f>$C$20*$C$6</f>
        <v>25325.832000000002</v>
      </c>
    </row>
    <row r="8058" spans="12:19" x14ac:dyDescent="0.25">
      <c r="L8058" t="str">
        <f t="shared" si="410"/>
        <v/>
      </c>
      <c r="M8058" t="str">
        <f t="shared" si="411"/>
        <v/>
      </c>
    </row>
    <row r="8059" spans="12:19" x14ac:dyDescent="0.25">
      <c r="L8059" t="str">
        <f t="shared" si="410"/>
        <v/>
      </c>
      <c r="M8059" t="str">
        <f t="shared" si="411"/>
        <v/>
      </c>
      <c r="N8059" t="e">
        <f t="array" ref="N8059:P8061">MINVERSE(N8055:P8057)</f>
        <v>#VALUE!</v>
      </c>
      <c r="O8059" t="e">
        <v>#VALUE!</v>
      </c>
      <c r="P8059" t="e">
        <v>#VALUE!</v>
      </c>
      <c r="R8059" t="e">
        <f t="array" ref="R8059:R8061">MMULT(N8059:P8061,R8055:R8057)</f>
        <v>#VALUE!</v>
      </c>
      <c r="S8059" t="s">
        <v>35</v>
      </c>
    </row>
    <row r="8060" spans="12:19" x14ac:dyDescent="0.25">
      <c r="L8060" t="str">
        <f t="shared" si="410"/>
        <v/>
      </c>
      <c r="M8060" t="str">
        <f t="shared" si="411"/>
        <v/>
      </c>
      <c r="N8060" t="e">
        <v>#VALUE!</v>
      </c>
      <c r="O8060" t="e">
        <v>#VALUE!</v>
      </c>
      <c r="P8060" t="e">
        <v>#VALUE!</v>
      </c>
      <c r="R8060" t="e">
        <v>#VALUE!</v>
      </c>
      <c r="S8060" t="s">
        <v>35</v>
      </c>
    </row>
    <row r="8061" spans="12:19" x14ac:dyDescent="0.25">
      <c r="L8061" t="str">
        <f t="shared" si="410"/>
        <v/>
      </c>
      <c r="M8061" t="str">
        <f t="shared" si="411"/>
        <v/>
      </c>
      <c r="N8061" t="e">
        <v>#VALUE!</v>
      </c>
      <c r="O8061" t="e">
        <v>#VALUE!</v>
      </c>
      <c r="P8061" t="e">
        <v>#VALUE!</v>
      </c>
      <c r="R8061" t="e">
        <v>#VALUE!</v>
      </c>
      <c r="S8061" t="s">
        <v>35</v>
      </c>
    </row>
    <row r="8062" spans="12:19" x14ac:dyDescent="0.25">
      <c r="L8062" t="str">
        <f t="shared" si="410"/>
        <v/>
      </c>
      <c r="M8062" t="str">
        <f t="shared" si="411"/>
        <v/>
      </c>
    </row>
    <row r="8063" spans="12:19" x14ac:dyDescent="0.25">
      <c r="L8063" t="str">
        <f t="shared" si="410"/>
        <v/>
      </c>
      <c r="M8063" t="str">
        <f t="shared" si="411"/>
        <v/>
      </c>
    </row>
    <row r="8064" spans="12:19" x14ac:dyDescent="0.25">
      <c r="L8064" t="str">
        <f t="shared" si="410"/>
        <v/>
      </c>
      <c r="M8064" t="str">
        <f t="shared" si="411"/>
        <v/>
      </c>
      <c r="N8064" t="s">
        <v>32</v>
      </c>
      <c r="O8064" t="s">
        <v>33</v>
      </c>
      <c r="P8064" t="s">
        <v>34</v>
      </c>
    </row>
    <row r="8065" spans="12:19" x14ac:dyDescent="0.25">
      <c r="L8065" t="str">
        <f t="shared" si="410"/>
        <v/>
      </c>
      <c r="M8065" t="str">
        <f t="shared" si="411"/>
        <v/>
      </c>
      <c r="N8065" t="e">
        <f>COS(RADIANS(M8065))</f>
        <v>#VALUE!</v>
      </c>
      <c r="O8065" t="str">
        <f>IFERROR(-COS(RADIANS(DEGREES(ASIN(((SIN(RADIANS(M8065)))*$C$26)/(SQRT((((SIN(RADIANS(M8065)))*$C$26)^2)+(($C$22-$C$25-(((SIN(RADIANS(90-M8065)))*$C$26))-$C$23)^2))))))),"")</f>
        <v/>
      </c>
      <c r="P8065" t="e">
        <f>N8065</f>
        <v>#VALUE!</v>
      </c>
      <c r="R8065">
        <v>0</v>
      </c>
    </row>
    <row r="8066" spans="12:19" x14ac:dyDescent="0.25">
      <c r="L8066" t="str">
        <f t="shared" si="410"/>
        <v/>
      </c>
      <c r="M8066" t="str">
        <f t="shared" si="411"/>
        <v/>
      </c>
      <c r="N8066" t="e">
        <f>SIN(RADIANS(M8065))</f>
        <v>#VALUE!</v>
      </c>
      <c r="O8066" t="e">
        <f>SIN(RADIANS(DEGREES(ASIN(((SIN(RADIANS(M8065)))*$C$26)/(SQRT((((SIN(RADIANS(M8065)))*$C$26)^2)+(($C$22-$C$25-(((SIN(RADIANS(90-M8065)))*$C$26))-$C$23)^2)))))))</f>
        <v>#VALUE!</v>
      </c>
      <c r="P8066" t="e">
        <f>N8066</f>
        <v>#VALUE!</v>
      </c>
      <c r="R8066">
        <f>$C$6</f>
        <v>1333.5</v>
      </c>
    </row>
    <row r="8067" spans="12:19" x14ac:dyDescent="0.25">
      <c r="L8067" t="str">
        <f t="shared" si="410"/>
        <v/>
      </c>
      <c r="M8067" t="str">
        <f t="shared" si="411"/>
        <v/>
      </c>
      <c r="N8067">
        <v>0</v>
      </c>
      <c r="O8067" t="e">
        <f>$C$23*O8066</f>
        <v>#VALUE!</v>
      </c>
      <c r="P8067" t="e">
        <f>$C$22*P8066</f>
        <v>#VALUE!</v>
      </c>
      <c r="R8067">
        <f>$C$20*$C$6</f>
        <v>25325.832000000002</v>
      </c>
    </row>
    <row r="8068" spans="12:19" x14ac:dyDescent="0.25">
      <c r="L8068" t="str">
        <f t="shared" si="410"/>
        <v/>
      </c>
      <c r="M8068" t="str">
        <f t="shared" si="411"/>
        <v/>
      </c>
    </row>
    <row r="8069" spans="12:19" x14ac:dyDescent="0.25">
      <c r="L8069" t="str">
        <f t="shared" si="410"/>
        <v/>
      </c>
      <c r="M8069" t="str">
        <f t="shared" si="411"/>
        <v/>
      </c>
      <c r="N8069" t="e">
        <f t="array" ref="N8069:P8071">MINVERSE(N8065:P8067)</f>
        <v>#VALUE!</v>
      </c>
      <c r="O8069" t="e">
        <v>#VALUE!</v>
      </c>
      <c r="P8069" t="e">
        <v>#VALUE!</v>
      </c>
      <c r="R8069" t="e">
        <f t="array" ref="R8069:R8071">MMULT(N8069:P8071,R8065:R8067)</f>
        <v>#VALUE!</v>
      </c>
      <c r="S8069" t="s">
        <v>35</v>
      </c>
    </row>
    <row r="8070" spans="12:19" x14ac:dyDescent="0.25">
      <c r="L8070" t="str">
        <f t="shared" si="410"/>
        <v/>
      </c>
      <c r="M8070" t="str">
        <f t="shared" si="411"/>
        <v/>
      </c>
      <c r="N8070" t="e">
        <v>#VALUE!</v>
      </c>
      <c r="O8070" t="e">
        <v>#VALUE!</v>
      </c>
      <c r="P8070" t="e">
        <v>#VALUE!</v>
      </c>
      <c r="R8070" t="e">
        <v>#VALUE!</v>
      </c>
      <c r="S8070" t="s">
        <v>35</v>
      </c>
    </row>
    <row r="8071" spans="12:19" x14ac:dyDescent="0.25">
      <c r="L8071" t="str">
        <f t="shared" si="410"/>
        <v/>
      </c>
      <c r="M8071" t="str">
        <f t="shared" si="411"/>
        <v/>
      </c>
      <c r="N8071" t="e">
        <v>#VALUE!</v>
      </c>
      <c r="O8071" t="e">
        <v>#VALUE!</v>
      </c>
      <c r="P8071" t="e">
        <v>#VALUE!</v>
      </c>
      <c r="R8071" t="e">
        <v>#VALUE!</v>
      </c>
      <c r="S8071" t="s">
        <v>35</v>
      </c>
    </row>
    <row r="8072" spans="12:19" x14ac:dyDescent="0.25">
      <c r="L8072" t="str">
        <f t="shared" si="410"/>
        <v/>
      </c>
      <c r="M8072" t="str">
        <f t="shared" si="411"/>
        <v/>
      </c>
    </row>
    <row r="8073" spans="12:19" x14ac:dyDescent="0.25">
      <c r="L8073" t="str">
        <f t="shared" si="410"/>
        <v/>
      </c>
      <c r="M8073" t="str">
        <f t="shared" si="411"/>
        <v/>
      </c>
    </row>
    <row r="8074" spans="12:19" x14ac:dyDescent="0.25">
      <c r="L8074" t="str">
        <f t="shared" si="410"/>
        <v/>
      </c>
      <c r="M8074" t="str">
        <f t="shared" si="411"/>
        <v/>
      </c>
      <c r="N8074" t="s">
        <v>32</v>
      </c>
      <c r="O8074" t="s">
        <v>33</v>
      </c>
      <c r="P8074" t="s">
        <v>34</v>
      </c>
    </row>
    <row r="8075" spans="12:19" x14ac:dyDescent="0.25">
      <c r="L8075" t="str">
        <f t="shared" si="410"/>
        <v/>
      </c>
      <c r="M8075" t="str">
        <f t="shared" si="411"/>
        <v/>
      </c>
      <c r="N8075" t="e">
        <f>COS(RADIANS(M8075))</f>
        <v>#VALUE!</v>
      </c>
      <c r="O8075" t="str">
        <f>IFERROR(-COS(RADIANS(DEGREES(ASIN(((SIN(RADIANS(M8075)))*$C$26)/(SQRT((((SIN(RADIANS(M8075)))*$C$26)^2)+(($C$22-$C$25-(((SIN(RADIANS(90-M8075)))*$C$26))-$C$23)^2))))))),"")</f>
        <v/>
      </c>
      <c r="P8075" t="e">
        <f>N8075</f>
        <v>#VALUE!</v>
      </c>
      <c r="R8075">
        <v>0</v>
      </c>
    </row>
    <row r="8076" spans="12:19" x14ac:dyDescent="0.25">
      <c r="L8076" t="str">
        <f t="shared" ref="L8076:L8139" si="412">IF(M8076="","",L8066+1)</f>
        <v/>
      </c>
      <c r="M8076" t="str">
        <f t="shared" si="411"/>
        <v/>
      </c>
      <c r="N8076" t="e">
        <f>SIN(RADIANS(M8075))</f>
        <v>#VALUE!</v>
      </c>
      <c r="O8076" t="e">
        <f>SIN(RADIANS(DEGREES(ASIN(((SIN(RADIANS(M8075)))*$C$26)/(SQRT((((SIN(RADIANS(M8075)))*$C$26)^2)+(($C$22-$C$25-(((SIN(RADIANS(90-M8075)))*$C$26))-$C$23)^2)))))))</f>
        <v>#VALUE!</v>
      </c>
      <c r="P8076" t="e">
        <f>N8076</f>
        <v>#VALUE!</v>
      </c>
      <c r="R8076">
        <f>$C$6</f>
        <v>1333.5</v>
      </c>
    </row>
    <row r="8077" spans="12:19" x14ac:dyDescent="0.25">
      <c r="L8077" t="str">
        <f t="shared" si="412"/>
        <v/>
      </c>
      <c r="M8077" t="str">
        <f t="shared" si="411"/>
        <v/>
      </c>
      <c r="N8077">
        <v>0</v>
      </c>
      <c r="O8077" t="e">
        <f>$C$23*O8076</f>
        <v>#VALUE!</v>
      </c>
      <c r="P8077" t="e">
        <f>$C$22*P8076</f>
        <v>#VALUE!</v>
      </c>
      <c r="R8077">
        <f>$C$20*$C$6</f>
        <v>25325.832000000002</v>
      </c>
    </row>
    <row r="8078" spans="12:19" x14ac:dyDescent="0.25">
      <c r="L8078" t="str">
        <f t="shared" si="412"/>
        <v/>
      </c>
      <c r="M8078" t="str">
        <f t="shared" si="411"/>
        <v/>
      </c>
    </row>
    <row r="8079" spans="12:19" x14ac:dyDescent="0.25">
      <c r="L8079" t="str">
        <f t="shared" si="412"/>
        <v/>
      </c>
      <c r="M8079" t="str">
        <f t="shared" si="411"/>
        <v/>
      </c>
      <c r="N8079" t="e">
        <f t="array" ref="N8079:P8081">MINVERSE(N8075:P8077)</f>
        <v>#VALUE!</v>
      </c>
      <c r="O8079" t="e">
        <v>#VALUE!</v>
      </c>
      <c r="P8079" t="e">
        <v>#VALUE!</v>
      </c>
      <c r="R8079" t="e">
        <f t="array" ref="R8079:R8081">MMULT(N8079:P8081,R8075:R8077)</f>
        <v>#VALUE!</v>
      </c>
      <c r="S8079" t="s">
        <v>35</v>
      </c>
    </row>
    <row r="8080" spans="12:19" x14ac:dyDescent="0.25">
      <c r="L8080" t="str">
        <f t="shared" si="412"/>
        <v/>
      </c>
      <c r="M8080" t="str">
        <f t="shared" si="411"/>
        <v/>
      </c>
      <c r="N8080" t="e">
        <v>#VALUE!</v>
      </c>
      <c r="O8080" t="e">
        <v>#VALUE!</v>
      </c>
      <c r="P8080" t="e">
        <v>#VALUE!</v>
      </c>
      <c r="R8080" t="e">
        <v>#VALUE!</v>
      </c>
      <c r="S8080" t="s">
        <v>35</v>
      </c>
    </row>
    <row r="8081" spans="12:19" x14ac:dyDescent="0.25">
      <c r="L8081" t="str">
        <f t="shared" si="412"/>
        <v/>
      </c>
      <c r="M8081" t="str">
        <f t="shared" si="411"/>
        <v/>
      </c>
      <c r="N8081" t="e">
        <v>#VALUE!</v>
      </c>
      <c r="O8081" t="e">
        <v>#VALUE!</v>
      </c>
      <c r="P8081" t="e">
        <v>#VALUE!</v>
      </c>
      <c r="R8081" t="e">
        <v>#VALUE!</v>
      </c>
      <c r="S8081" t="s">
        <v>35</v>
      </c>
    </row>
    <row r="8082" spans="12:19" x14ac:dyDescent="0.25">
      <c r="L8082" t="str">
        <f t="shared" si="412"/>
        <v/>
      </c>
      <c r="M8082" t="str">
        <f t="shared" si="411"/>
        <v/>
      </c>
    </row>
    <row r="8083" spans="12:19" x14ac:dyDescent="0.25">
      <c r="L8083" t="str">
        <f t="shared" si="412"/>
        <v/>
      </c>
      <c r="M8083" t="str">
        <f t="shared" si="411"/>
        <v/>
      </c>
    </row>
    <row r="8084" spans="12:19" x14ac:dyDescent="0.25">
      <c r="L8084" t="str">
        <f t="shared" si="412"/>
        <v/>
      </c>
      <c r="M8084" t="str">
        <f t="shared" si="411"/>
        <v/>
      </c>
      <c r="N8084" t="s">
        <v>32</v>
      </c>
      <c r="O8084" t="s">
        <v>33</v>
      </c>
      <c r="P8084" t="s">
        <v>34</v>
      </c>
    </row>
    <row r="8085" spans="12:19" x14ac:dyDescent="0.25">
      <c r="L8085" t="str">
        <f t="shared" si="412"/>
        <v/>
      </c>
      <c r="M8085" t="str">
        <f t="shared" si="411"/>
        <v/>
      </c>
      <c r="N8085" t="e">
        <f>COS(RADIANS(M8085))</f>
        <v>#VALUE!</v>
      </c>
      <c r="O8085" t="str">
        <f>IFERROR(-COS(RADIANS(DEGREES(ASIN(((SIN(RADIANS(M8085)))*$C$26)/(SQRT((((SIN(RADIANS(M8085)))*$C$26)^2)+(($C$22-$C$25-(((SIN(RADIANS(90-M8085)))*$C$26))-$C$23)^2))))))),"")</f>
        <v/>
      </c>
      <c r="P8085" t="e">
        <f>N8085</f>
        <v>#VALUE!</v>
      </c>
      <c r="R8085">
        <v>0</v>
      </c>
    </row>
    <row r="8086" spans="12:19" x14ac:dyDescent="0.25">
      <c r="L8086" t="str">
        <f t="shared" si="412"/>
        <v/>
      </c>
      <c r="M8086" t="str">
        <f t="shared" si="411"/>
        <v/>
      </c>
      <c r="N8086" t="e">
        <f>SIN(RADIANS(M8085))</f>
        <v>#VALUE!</v>
      </c>
      <c r="O8086" t="e">
        <f>SIN(RADIANS(DEGREES(ASIN(((SIN(RADIANS(M8085)))*$C$26)/(SQRT((((SIN(RADIANS(M8085)))*$C$26)^2)+(($C$22-$C$25-(((SIN(RADIANS(90-M8085)))*$C$26))-$C$23)^2)))))))</f>
        <v>#VALUE!</v>
      </c>
      <c r="P8086" t="e">
        <f>N8086</f>
        <v>#VALUE!</v>
      </c>
      <c r="R8086">
        <f>$C$6</f>
        <v>1333.5</v>
      </c>
    </row>
    <row r="8087" spans="12:19" x14ac:dyDescent="0.25">
      <c r="L8087" t="str">
        <f t="shared" si="412"/>
        <v/>
      </c>
      <c r="M8087" t="str">
        <f t="shared" si="411"/>
        <v/>
      </c>
      <c r="N8087">
        <v>0</v>
      </c>
      <c r="O8087" t="e">
        <f>$C$23*O8086</f>
        <v>#VALUE!</v>
      </c>
      <c r="P8087" t="e">
        <f>$C$22*P8086</f>
        <v>#VALUE!</v>
      </c>
      <c r="R8087">
        <f>$C$20*$C$6</f>
        <v>25325.832000000002</v>
      </c>
    </row>
    <row r="8088" spans="12:19" x14ac:dyDescent="0.25">
      <c r="L8088" t="str">
        <f t="shared" si="412"/>
        <v/>
      </c>
      <c r="M8088" t="str">
        <f t="shared" si="411"/>
        <v/>
      </c>
    </row>
    <row r="8089" spans="12:19" x14ac:dyDescent="0.25">
      <c r="L8089" t="str">
        <f t="shared" si="412"/>
        <v/>
      </c>
      <c r="M8089" t="str">
        <f t="shared" si="411"/>
        <v/>
      </c>
      <c r="N8089" t="e">
        <f t="array" ref="N8089:P8091">MINVERSE(N8085:P8087)</f>
        <v>#VALUE!</v>
      </c>
      <c r="O8089" t="e">
        <v>#VALUE!</v>
      </c>
      <c r="P8089" t="e">
        <v>#VALUE!</v>
      </c>
      <c r="R8089" t="e">
        <f t="array" ref="R8089:R8091">MMULT(N8089:P8091,R8085:R8087)</f>
        <v>#VALUE!</v>
      </c>
      <c r="S8089" t="s">
        <v>35</v>
      </c>
    </row>
    <row r="8090" spans="12:19" x14ac:dyDescent="0.25">
      <c r="L8090" t="str">
        <f t="shared" si="412"/>
        <v/>
      </c>
      <c r="M8090" t="str">
        <f t="shared" si="411"/>
        <v/>
      </c>
      <c r="N8090" t="e">
        <v>#VALUE!</v>
      </c>
      <c r="O8090" t="e">
        <v>#VALUE!</v>
      </c>
      <c r="P8090" t="e">
        <v>#VALUE!</v>
      </c>
      <c r="R8090" t="e">
        <v>#VALUE!</v>
      </c>
      <c r="S8090" t="s">
        <v>35</v>
      </c>
    </row>
    <row r="8091" spans="12:19" x14ac:dyDescent="0.25">
      <c r="L8091" t="str">
        <f t="shared" si="412"/>
        <v/>
      </c>
      <c r="M8091" t="str">
        <f t="shared" si="411"/>
        <v/>
      </c>
      <c r="N8091" t="e">
        <v>#VALUE!</v>
      </c>
      <c r="O8091" t="e">
        <v>#VALUE!</v>
      </c>
      <c r="P8091" t="e">
        <v>#VALUE!</v>
      </c>
      <c r="R8091" t="e">
        <v>#VALUE!</v>
      </c>
      <c r="S8091" t="s">
        <v>35</v>
      </c>
    </row>
    <row r="8092" spans="12:19" x14ac:dyDescent="0.25">
      <c r="L8092" t="str">
        <f t="shared" si="412"/>
        <v/>
      </c>
      <c r="M8092" t="str">
        <f t="shared" si="411"/>
        <v/>
      </c>
    </row>
    <row r="8093" spans="12:19" x14ac:dyDescent="0.25">
      <c r="L8093" t="str">
        <f t="shared" si="412"/>
        <v/>
      </c>
      <c r="M8093" t="str">
        <f t="shared" si="411"/>
        <v/>
      </c>
    </row>
    <row r="8094" spans="12:19" x14ac:dyDescent="0.25">
      <c r="L8094" t="str">
        <f t="shared" si="412"/>
        <v/>
      </c>
      <c r="M8094" t="str">
        <f t="shared" si="411"/>
        <v/>
      </c>
      <c r="N8094" t="s">
        <v>32</v>
      </c>
      <c r="O8094" t="s">
        <v>33</v>
      </c>
      <c r="P8094" t="s">
        <v>34</v>
      </c>
    </row>
    <row r="8095" spans="12:19" x14ac:dyDescent="0.25">
      <c r="L8095" t="str">
        <f t="shared" si="412"/>
        <v/>
      </c>
      <c r="M8095" t="str">
        <f t="shared" si="411"/>
        <v/>
      </c>
      <c r="N8095" t="e">
        <f>COS(RADIANS(M8095))</f>
        <v>#VALUE!</v>
      </c>
      <c r="O8095" t="str">
        <f>IFERROR(-COS(RADIANS(DEGREES(ASIN(((SIN(RADIANS(M8095)))*$C$26)/(SQRT((((SIN(RADIANS(M8095)))*$C$26)^2)+(($C$22-$C$25-(((SIN(RADIANS(90-M8095)))*$C$26))-$C$23)^2))))))),"")</f>
        <v/>
      </c>
      <c r="P8095" t="e">
        <f>N8095</f>
        <v>#VALUE!</v>
      </c>
      <c r="R8095">
        <v>0</v>
      </c>
    </row>
    <row r="8096" spans="12:19" x14ac:dyDescent="0.25">
      <c r="L8096" t="str">
        <f t="shared" si="412"/>
        <v/>
      </c>
      <c r="M8096" t="str">
        <f t="shared" si="411"/>
        <v/>
      </c>
      <c r="N8096" t="e">
        <f>SIN(RADIANS(M8095))</f>
        <v>#VALUE!</v>
      </c>
      <c r="O8096" t="e">
        <f>SIN(RADIANS(DEGREES(ASIN(((SIN(RADIANS(M8095)))*$C$26)/(SQRT((((SIN(RADIANS(M8095)))*$C$26)^2)+(($C$22-$C$25-(((SIN(RADIANS(90-M8095)))*$C$26))-$C$23)^2)))))))</f>
        <v>#VALUE!</v>
      </c>
      <c r="P8096" t="e">
        <f>N8096</f>
        <v>#VALUE!</v>
      </c>
      <c r="R8096">
        <f>$C$6</f>
        <v>1333.5</v>
      </c>
    </row>
    <row r="8097" spans="12:19" x14ac:dyDescent="0.25">
      <c r="L8097" t="str">
        <f t="shared" si="412"/>
        <v/>
      </c>
      <c r="M8097" t="str">
        <f t="shared" si="411"/>
        <v/>
      </c>
      <c r="N8097">
        <v>0</v>
      </c>
      <c r="O8097" t="e">
        <f>$C$23*O8096</f>
        <v>#VALUE!</v>
      </c>
      <c r="P8097" t="e">
        <f>$C$22*P8096</f>
        <v>#VALUE!</v>
      </c>
      <c r="R8097">
        <f>$C$20*$C$6</f>
        <v>25325.832000000002</v>
      </c>
    </row>
    <row r="8098" spans="12:19" x14ac:dyDescent="0.25">
      <c r="L8098" t="str">
        <f t="shared" si="412"/>
        <v/>
      </c>
      <c r="M8098" t="str">
        <f t="shared" si="411"/>
        <v/>
      </c>
    </row>
    <row r="8099" spans="12:19" x14ac:dyDescent="0.25">
      <c r="L8099" t="str">
        <f t="shared" si="412"/>
        <v/>
      </c>
      <c r="M8099" t="str">
        <f t="shared" ref="M8099:M8162" si="413">IF(M8089="","",IF(((M8089+$O$61)&gt;=$O$49+($O$61/2)),"",(M8089+$O$61)))</f>
        <v/>
      </c>
      <c r="N8099" t="e">
        <f t="array" ref="N8099:P8101">MINVERSE(N8095:P8097)</f>
        <v>#VALUE!</v>
      </c>
      <c r="O8099" t="e">
        <v>#VALUE!</v>
      </c>
      <c r="P8099" t="e">
        <v>#VALUE!</v>
      </c>
      <c r="R8099" t="e">
        <f t="array" ref="R8099:R8101">MMULT(N8099:P8101,R8095:R8097)</f>
        <v>#VALUE!</v>
      </c>
      <c r="S8099" t="s">
        <v>35</v>
      </c>
    </row>
    <row r="8100" spans="12:19" x14ac:dyDescent="0.25">
      <c r="L8100" t="str">
        <f t="shared" si="412"/>
        <v/>
      </c>
      <c r="M8100" t="str">
        <f t="shared" si="413"/>
        <v/>
      </c>
      <c r="N8100" t="e">
        <v>#VALUE!</v>
      </c>
      <c r="O8100" t="e">
        <v>#VALUE!</v>
      </c>
      <c r="P8100" t="e">
        <v>#VALUE!</v>
      </c>
      <c r="R8100" t="e">
        <v>#VALUE!</v>
      </c>
      <c r="S8100" t="s">
        <v>35</v>
      </c>
    </row>
    <row r="8101" spans="12:19" x14ac:dyDescent="0.25">
      <c r="L8101" t="str">
        <f t="shared" si="412"/>
        <v/>
      </c>
      <c r="M8101" t="str">
        <f t="shared" si="413"/>
        <v/>
      </c>
      <c r="N8101" t="e">
        <v>#VALUE!</v>
      </c>
      <c r="O8101" t="e">
        <v>#VALUE!</v>
      </c>
      <c r="P8101" t="e">
        <v>#VALUE!</v>
      </c>
      <c r="R8101" t="e">
        <v>#VALUE!</v>
      </c>
      <c r="S8101" t="s">
        <v>35</v>
      </c>
    </row>
    <row r="8102" spans="12:19" x14ac:dyDescent="0.25">
      <c r="L8102" t="str">
        <f t="shared" si="412"/>
        <v/>
      </c>
      <c r="M8102" t="str">
        <f t="shared" si="413"/>
        <v/>
      </c>
    </row>
    <row r="8103" spans="12:19" x14ac:dyDescent="0.25">
      <c r="L8103" t="str">
        <f t="shared" si="412"/>
        <v/>
      </c>
      <c r="M8103" t="str">
        <f t="shared" si="413"/>
        <v/>
      </c>
    </row>
    <row r="8104" spans="12:19" x14ac:dyDescent="0.25">
      <c r="L8104" t="str">
        <f t="shared" si="412"/>
        <v/>
      </c>
      <c r="M8104" t="str">
        <f t="shared" si="413"/>
        <v/>
      </c>
      <c r="N8104" t="s">
        <v>32</v>
      </c>
      <c r="O8104" t="s">
        <v>33</v>
      </c>
      <c r="P8104" t="s">
        <v>34</v>
      </c>
    </row>
    <row r="8105" spans="12:19" x14ac:dyDescent="0.25">
      <c r="L8105" t="str">
        <f t="shared" si="412"/>
        <v/>
      </c>
      <c r="M8105" t="str">
        <f t="shared" si="413"/>
        <v/>
      </c>
      <c r="N8105" t="e">
        <f>COS(RADIANS(M8105))</f>
        <v>#VALUE!</v>
      </c>
      <c r="O8105" t="str">
        <f>IFERROR(-COS(RADIANS(DEGREES(ASIN(((SIN(RADIANS(M8105)))*$C$26)/(SQRT((((SIN(RADIANS(M8105)))*$C$26)^2)+(($C$22-$C$25-(((SIN(RADIANS(90-M8105)))*$C$26))-$C$23)^2))))))),"")</f>
        <v/>
      </c>
      <c r="P8105" t="e">
        <f>N8105</f>
        <v>#VALUE!</v>
      </c>
      <c r="R8105">
        <v>0</v>
      </c>
    </row>
    <row r="8106" spans="12:19" x14ac:dyDescent="0.25">
      <c r="L8106" t="str">
        <f t="shared" si="412"/>
        <v/>
      </c>
      <c r="M8106" t="str">
        <f t="shared" si="413"/>
        <v/>
      </c>
      <c r="N8106" t="e">
        <f>SIN(RADIANS(M8105))</f>
        <v>#VALUE!</v>
      </c>
      <c r="O8106" t="e">
        <f>SIN(RADIANS(DEGREES(ASIN(((SIN(RADIANS(M8105)))*$C$26)/(SQRT((((SIN(RADIANS(M8105)))*$C$26)^2)+(($C$22-$C$25-(((SIN(RADIANS(90-M8105)))*$C$26))-$C$23)^2)))))))</f>
        <v>#VALUE!</v>
      </c>
      <c r="P8106" t="e">
        <f>N8106</f>
        <v>#VALUE!</v>
      </c>
      <c r="R8106">
        <f>$C$6</f>
        <v>1333.5</v>
      </c>
    </row>
    <row r="8107" spans="12:19" x14ac:dyDescent="0.25">
      <c r="L8107" t="str">
        <f t="shared" si="412"/>
        <v/>
      </c>
      <c r="M8107" t="str">
        <f t="shared" si="413"/>
        <v/>
      </c>
      <c r="N8107">
        <v>0</v>
      </c>
      <c r="O8107" t="e">
        <f>$C$23*O8106</f>
        <v>#VALUE!</v>
      </c>
      <c r="P8107" t="e">
        <f>$C$22*P8106</f>
        <v>#VALUE!</v>
      </c>
      <c r="R8107">
        <f>$C$20*$C$6</f>
        <v>25325.832000000002</v>
      </c>
    </row>
    <row r="8108" spans="12:19" x14ac:dyDescent="0.25">
      <c r="L8108" t="str">
        <f t="shared" si="412"/>
        <v/>
      </c>
      <c r="M8108" t="str">
        <f t="shared" si="413"/>
        <v/>
      </c>
    </row>
    <row r="8109" spans="12:19" x14ac:dyDescent="0.25">
      <c r="L8109" t="str">
        <f t="shared" si="412"/>
        <v/>
      </c>
      <c r="M8109" t="str">
        <f t="shared" si="413"/>
        <v/>
      </c>
      <c r="N8109" t="e">
        <f t="array" ref="N8109:P8111">MINVERSE(N8105:P8107)</f>
        <v>#VALUE!</v>
      </c>
      <c r="O8109" t="e">
        <v>#VALUE!</v>
      </c>
      <c r="P8109" t="e">
        <v>#VALUE!</v>
      </c>
      <c r="R8109" t="e">
        <f t="array" ref="R8109:R8111">MMULT(N8109:P8111,R8105:R8107)</f>
        <v>#VALUE!</v>
      </c>
      <c r="S8109" t="s">
        <v>35</v>
      </c>
    </row>
    <row r="8110" spans="12:19" x14ac:dyDescent="0.25">
      <c r="L8110" t="str">
        <f t="shared" si="412"/>
        <v/>
      </c>
      <c r="M8110" t="str">
        <f t="shared" si="413"/>
        <v/>
      </c>
      <c r="N8110" t="e">
        <v>#VALUE!</v>
      </c>
      <c r="O8110" t="e">
        <v>#VALUE!</v>
      </c>
      <c r="P8110" t="e">
        <v>#VALUE!</v>
      </c>
      <c r="R8110" t="e">
        <v>#VALUE!</v>
      </c>
      <c r="S8110" t="s">
        <v>35</v>
      </c>
    </row>
    <row r="8111" spans="12:19" x14ac:dyDescent="0.25">
      <c r="L8111" t="str">
        <f t="shared" si="412"/>
        <v/>
      </c>
      <c r="M8111" t="str">
        <f t="shared" si="413"/>
        <v/>
      </c>
      <c r="N8111" t="e">
        <v>#VALUE!</v>
      </c>
      <c r="O8111" t="e">
        <v>#VALUE!</v>
      </c>
      <c r="P8111" t="e">
        <v>#VALUE!</v>
      </c>
      <c r="R8111" t="e">
        <v>#VALUE!</v>
      </c>
      <c r="S8111" t="s">
        <v>35</v>
      </c>
    </row>
    <row r="8112" spans="12:19" x14ac:dyDescent="0.25">
      <c r="L8112" t="str">
        <f t="shared" si="412"/>
        <v/>
      </c>
      <c r="M8112" t="str">
        <f t="shared" si="413"/>
        <v/>
      </c>
    </row>
    <row r="8113" spans="12:19" x14ac:dyDescent="0.25">
      <c r="L8113" t="str">
        <f t="shared" si="412"/>
        <v/>
      </c>
      <c r="M8113" t="str">
        <f t="shared" si="413"/>
        <v/>
      </c>
    </row>
    <row r="8114" spans="12:19" x14ac:dyDescent="0.25">
      <c r="L8114" t="str">
        <f t="shared" si="412"/>
        <v/>
      </c>
      <c r="M8114" t="str">
        <f t="shared" si="413"/>
        <v/>
      </c>
      <c r="N8114" t="s">
        <v>32</v>
      </c>
      <c r="O8114" t="s">
        <v>33</v>
      </c>
      <c r="P8114" t="s">
        <v>34</v>
      </c>
    </row>
    <row r="8115" spans="12:19" x14ac:dyDescent="0.25">
      <c r="L8115" t="str">
        <f t="shared" si="412"/>
        <v/>
      </c>
      <c r="M8115" t="str">
        <f t="shared" si="413"/>
        <v/>
      </c>
      <c r="N8115" t="e">
        <f>COS(RADIANS(M8115))</f>
        <v>#VALUE!</v>
      </c>
      <c r="O8115" t="str">
        <f>IFERROR(-COS(RADIANS(DEGREES(ASIN(((SIN(RADIANS(M8115)))*$C$26)/(SQRT((((SIN(RADIANS(M8115)))*$C$26)^2)+(($C$22-$C$25-(((SIN(RADIANS(90-M8115)))*$C$26))-$C$23)^2))))))),"")</f>
        <v/>
      </c>
      <c r="P8115" t="e">
        <f>N8115</f>
        <v>#VALUE!</v>
      </c>
      <c r="R8115">
        <v>0</v>
      </c>
    </row>
    <row r="8116" spans="12:19" x14ac:dyDescent="0.25">
      <c r="L8116" t="str">
        <f t="shared" si="412"/>
        <v/>
      </c>
      <c r="M8116" t="str">
        <f t="shared" si="413"/>
        <v/>
      </c>
      <c r="N8116" t="e">
        <f>SIN(RADIANS(M8115))</f>
        <v>#VALUE!</v>
      </c>
      <c r="O8116" t="e">
        <f>SIN(RADIANS(DEGREES(ASIN(((SIN(RADIANS(M8115)))*$C$26)/(SQRT((((SIN(RADIANS(M8115)))*$C$26)^2)+(($C$22-$C$25-(((SIN(RADIANS(90-M8115)))*$C$26))-$C$23)^2)))))))</f>
        <v>#VALUE!</v>
      </c>
      <c r="P8116" t="e">
        <f>N8116</f>
        <v>#VALUE!</v>
      </c>
      <c r="R8116">
        <f>$C$6</f>
        <v>1333.5</v>
      </c>
    </row>
    <row r="8117" spans="12:19" x14ac:dyDescent="0.25">
      <c r="L8117" t="str">
        <f t="shared" si="412"/>
        <v/>
      </c>
      <c r="M8117" t="str">
        <f t="shared" si="413"/>
        <v/>
      </c>
      <c r="N8117">
        <v>0</v>
      </c>
      <c r="O8117" t="e">
        <f>$C$23*O8116</f>
        <v>#VALUE!</v>
      </c>
      <c r="P8117" t="e">
        <f>$C$22*P8116</f>
        <v>#VALUE!</v>
      </c>
      <c r="R8117">
        <f>$C$20*$C$6</f>
        <v>25325.832000000002</v>
      </c>
    </row>
    <row r="8118" spans="12:19" x14ac:dyDescent="0.25">
      <c r="L8118" t="str">
        <f t="shared" si="412"/>
        <v/>
      </c>
      <c r="M8118" t="str">
        <f t="shared" si="413"/>
        <v/>
      </c>
    </row>
    <row r="8119" spans="12:19" x14ac:dyDescent="0.25">
      <c r="L8119" t="str">
        <f t="shared" si="412"/>
        <v/>
      </c>
      <c r="M8119" t="str">
        <f t="shared" si="413"/>
        <v/>
      </c>
      <c r="N8119" t="e">
        <f t="array" ref="N8119:P8121">MINVERSE(N8115:P8117)</f>
        <v>#VALUE!</v>
      </c>
      <c r="O8119" t="e">
        <v>#VALUE!</v>
      </c>
      <c r="P8119" t="e">
        <v>#VALUE!</v>
      </c>
      <c r="R8119" t="e">
        <f t="array" ref="R8119:R8121">MMULT(N8119:P8121,R8115:R8117)</f>
        <v>#VALUE!</v>
      </c>
      <c r="S8119" t="s">
        <v>35</v>
      </c>
    </row>
    <row r="8120" spans="12:19" x14ac:dyDescent="0.25">
      <c r="L8120" t="str">
        <f t="shared" si="412"/>
        <v/>
      </c>
      <c r="M8120" t="str">
        <f t="shared" si="413"/>
        <v/>
      </c>
      <c r="N8120" t="e">
        <v>#VALUE!</v>
      </c>
      <c r="O8120" t="e">
        <v>#VALUE!</v>
      </c>
      <c r="P8120" t="e">
        <v>#VALUE!</v>
      </c>
      <c r="R8120" t="e">
        <v>#VALUE!</v>
      </c>
      <c r="S8120" t="s">
        <v>35</v>
      </c>
    </row>
    <row r="8121" spans="12:19" x14ac:dyDescent="0.25">
      <c r="L8121" t="str">
        <f t="shared" si="412"/>
        <v/>
      </c>
      <c r="M8121" t="str">
        <f t="shared" si="413"/>
        <v/>
      </c>
      <c r="N8121" t="e">
        <v>#VALUE!</v>
      </c>
      <c r="O8121" t="e">
        <v>#VALUE!</v>
      </c>
      <c r="P8121" t="e">
        <v>#VALUE!</v>
      </c>
      <c r="R8121" t="e">
        <v>#VALUE!</v>
      </c>
      <c r="S8121" t="s">
        <v>35</v>
      </c>
    </row>
    <row r="8122" spans="12:19" x14ac:dyDescent="0.25">
      <c r="L8122" t="str">
        <f t="shared" si="412"/>
        <v/>
      </c>
      <c r="M8122" t="str">
        <f t="shared" si="413"/>
        <v/>
      </c>
    </row>
    <row r="8123" spans="12:19" x14ac:dyDescent="0.25">
      <c r="L8123" t="str">
        <f t="shared" si="412"/>
        <v/>
      </c>
      <c r="M8123" t="str">
        <f t="shared" si="413"/>
        <v/>
      </c>
    </row>
    <row r="8124" spans="12:19" x14ac:dyDescent="0.25">
      <c r="L8124" t="str">
        <f t="shared" si="412"/>
        <v/>
      </c>
      <c r="M8124" t="str">
        <f t="shared" si="413"/>
        <v/>
      </c>
      <c r="N8124" t="s">
        <v>32</v>
      </c>
      <c r="O8124" t="s">
        <v>33</v>
      </c>
      <c r="P8124" t="s">
        <v>34</v>
      </c>
    </row>
    <row r="8125" spans="12:19" x14ac:dyDescent="0.25">
      <c r="L8125" t="str">
        <f t="shared" si="412"/>
        <v/>
      </c>
      <c r="M8125" t="str">
        <f t="shared" si="413"/>
        <v/>
      </c>
      <c r="N8125" t="e">
        <f>COS(RADIANS(M8125))</f>
        <v>#VALUE!</v>
      </c>
      <c r="O8125" t="str">
        <f>IFERROR(-COS(RADIANS(DEGREES(ASIN(((SIN(RADIANS(M8125)))*$C$26)/(SQRT((((SIN(RADIANS(M8125)))*$C$26)^2)+(($C$22-$C$25-(((SIN(RADIANS(90-M8125)))*$C$26))-$C$23)^2))))))),"")</f>
        <v/>
      </c>
      <c r="P8125" t="e">
        <f>N8125</f>
        <v>#VALUE!</v>
      </c>
      <c r="R8125">
        <v>0</v>
      </c>
    </row>
    <row r="8126" spans="12:19" x14ac:dyDescent="0.25">
      <c r="L8126" t="str">
        <f t="shared" si="412"/>
        <v/>
      </c>
      <c r="M8126" t="str">
        <f t="shared" si="413"/>
        <v/>
      </c>
      <c r="N8126" t="e">
        <f>SIN(RADIANS(M8125))</f>
        <v>#VALUE!</v>
      </c>
      <c r="O8126" t="e">
        <f>SIN(RADIANS(DEGREES(ASIN(((SIN(RADIANS(M8125)))*$C$26)/(SQRT((((SIN(RADIANS(M8125)))*$C$26)^2)+(($C$22-$C$25-(((SIN(RADIANS(90-M8125)))*$C$26))-$C$23)^2)))))))</f>
        <v>#VALUE!</v>
      </c>
      <c r="P8126" t="e">
        <f>N8126</f>
        <v>#VALUE!</v>
      </c>
      <c r="R8126">
        <f>$C$6</f>
        <v>1333.5</v>
      </c>
    </row>
    <row r="8127" spans="12:19" x14ac:dyDescent="0.25">
      <c r="L8127" t="str">
        <f t="shared" si="412"/>
        <v/>
      </c>
      <c r="M8127" t="str">
        <f t="shared" si="413"/>
        <v/>
      </c>
      <c r="N8127">
        <v>0</v>
      </c>
      <c r="O8127" t="e">
        <f>$C$23*O8126</f>
        <v>#VALUE!</v>
      </c>
      <c r="P8127" t="e">
        <f>$C$22*P8126</f>
        <v>#VALUE!</v>
      </c>
      <c r="R8127">
        <f>$C$20*$C$6</f>
        <v>25325.832000000002</v>
      </c>
    </row>
    <row r="8128" spans="12:19" x14ac:dyDescent="0.25">
      <c r="L8128" t="str">
        <f t="shared" si="412"/>
        <v/>
      </c>
      <c r="M8128" t="str">
        <f t="shared" si="413"/>
        <v/>
      </c>
    </row>
    <row r="8129" spans="12:19" x14ac:dyDescent="0.25">
      <c r="L8129" t="str">
        <f t="shared" si="412"/>
        <v/>
      </c>
      <c r="M8129" t="str">
        <f t="shared" si="413"/>
        <v/>
      </c>
      <c r="N8129" t="e">
        <f t="array" ref="N8129:P8131">MINVERSE(N8125:P8127)</f>
        <v>#VALUE!</v>
      </c>
      <c r="O8129" t="e">
        <v>#VALUE!</v>
      </c>
      <c r="P8129" t="e">
        <v>#VALUE!</v>
      </c>
      <c r="R8129" t="e">
        <f t="array" ref="R8129:R8131">MMULT(N8129:P8131,R8125:R8127)</f>
        <v>#VALUE!</v>
      </c>
      <c r="S8129" t="s">
        <v>35</v>
      </c>
    </row>
    <row r="8130" spans="12:19" x14ac:dyDescent="0.25">
      <c r="L8130" t="str">
        <f t="shared" si="412"/>
        <v/>
      </c>
      <c r="M8130" t="str">
        <f t="shared" si="413"/>
        <v/>
      </c>
      <c r="N8130" t="e">
        <v>#VALUE!</v>
      </c>
      <c r="O8130" t="e">
        <v>#VALUE!</v>
      </c>
      <c r="P8130" t="e">
        <v>#VALUE!</v>
      </c>
      <c r="R8130" t="e">
        <v>#VALUE!</v>
      </c>
      <c r="S8130" t="s">
        <v>35</v>
      </c>
    </row>
    <row r="8131" spans="12:19" x14ac:dyDescent="0.25">
      <c r="L8131" t="str">
        <f t="shared" si="412"/>
        <v/>
      </c>
      <c r="M8131" t="str">
        <f t="shared" si="413"/>
        <v/>
      </c>
      <c r="N8131" t="e">
        <v>#VALUE!</v>
      </c>
      <c r="O8131" t="e">
        <v>#VALUE!</v>
      </c>
      <c r="P8131" t="e">
        <v>#VALUE!</v>
      </c>
      <c r="R8131" t="e">
        <v>#VALUE!</v>
      </c>
      <c r="S8131" t="s">
        <v>35</v>
      </c>
    </row>
    <row r="8132" spans="12:19" x14ac:dyDescent="0.25">
      <c r="L8132" t="str">
        <f t="shared" si="412"/>
        <v/>
      </c>
      <c r="M8132" t="str">
        <f t="shared" si="413"/>
        <v/>
      </c>
    </row>
    <row r="8133" spans="12:19" x14ac:dyDescent="0.25">
      <c r="L8133" t="str">
        <f t="shared" si="412"/>
        <v/>
      </c>
      <c r="M8133" t="str">
        <f t="shared" si="413"/>
        <v/>
      </c>
    </row>
    <row r="8134" spans="12:19" x14ac:dyDescent="0.25">
      <c r="L8134" t="str">
        <f t="shared" si="412"/>
        <v/>
      </c>
      <c r="M8134" t="str">
        <f t="shared" si="413"/>
        <v/>
      </c>
      <c r="N8134" t="s">
        <v>32</v>
      </c>
      <c r="O8134" t="s">
        <v>33</v>
      </c>
      <c r="P8134" t="s">
        <v>34</v>
      </c>
    </row>
    <row r="8135" spans="12:19" x14ac:dyDescent="0.25">
      <c r="L8135" t="str">
        <f t="shared" si="412"/>
        <v/>
      </c>
      <c r="M8135" t="str">
        <f t="shared" si="413"/>
        <v/>
      </c>
      <c r="N8135" t="e">
        <f>COS(RADIANS(M8135))</f>
        <v>#VALUE!</v>
      </c>
      <c r="O8135" t="str">
        <f>IFERROR(-COS(RADIANS(DEGREES(ASIN(((SIN(RADIANS(M8135)))*$C$26)/(SQRT((((SIN(RADIANS(M8135)))*$C$26)^2)+(($C$22-$C$25-(((SIN(RADIANS(90-M8135)))*$C$26))-$C$23)^2))))))),"")</f>
        <v/>
      </c>
      <c r="P8135" t="e">
        <f>N8135</f>
        <v>#VALUE!</v>
      </c>
      <c r="R8135">
        <v>0</v>
      </c>
    </row>
    <row r="8136" spans="12:19" x14ac:dyDescent="0.25">
      <c r="L8136" t="str">
        <f t="shared" si="412"/>
        <v/>
      </c>
      <c r="M8136" t="str">
        <f t="shared" si="413"/>
        <v/>
      </c>
      <c r="N8136" t="e">
        <f>SIN(RADIANS(M8135))</f>
        <v>#VALUE!</v>
      </c>
      <c r="O8136" t="e">
        <f>SIN(RADIANS(DEGREES(ASIN(((SIN(RADIANS(M8135)))*$C$26)/(SQRT((((SIN(RADIANS(M8135)))*$C$26)^2)+(($C$22-$C$25-(((SIN(RADIANS(90-M8135)))*$C$26))-$C$23)^2)))))))</f>
        <v>#VALUE!</v>
      </c>
      <c r="P8136" t="e">
        <f>N8136</f>
        <v>#VALUE!</v>
      </c>
      <c r="R8136">
        <f>$C$6</f>
        <v>1333.5</v>
      </c>
    </row>
    <row r="8137" spans="12:19" x14ac:dyDescent="0.25">
      <c r="L8137" t="str">
        <f t="shared" si="412"/>
        <v/>
      </c>
      <c r="M8137" t="str">
        <f t="shared" si="413"/>
        <v/>
      </c>
      <c r="N8137">
        <v>0</v>
      </c>
      <c r="O8137" t="e">
        <f>$C$23*O8136</f>
        <v>#VALUE!</v>
      </c>
      <c r="P8137" t="e">
        <f>$C$22*P8136</f>
        <v>#VALUE!</v>
      </c>
      <c r="R8137">
        <f>$C$20*$C$6</f>
        <v>25325.832000000002</v>
      </c>
    </row>
    <row r="8138" spans="12:19" x14ac:dyDescent="0.25">
      <c r="L8138" t="str">
        <f t="shared" si="412"/>
        <v/>
      </c>
      <c r="M8138" t="str">
        <f t="shared" si="413"/>
        <v/>
      </c>
    </row>
    <row r="8139" spans="12:19" x14ac:dyDescent="0.25">
      <c r="L8139" t="str">
        <f t="shared" si="412"/>
        <v/>
      </c>
      <c r="M8139" t="str">
        <f t="shared" si="413"/>
        <v/>
      </c>
      <c r="N8139" t="e">
        <f t="array" ref="N8139:P8141">MINVERSE(N8135:P8137)</f>
        <v>#VALUE!</v>
      </c>
      <c r="O8139" t="e">
        <v>#VALUE!</v>
      </c>
      <c r="P8139" t="e">
        <v>#VALUE!</v>
      </c>
      <c r="R8139" t="e">
        <f t="array" ref="R8139:R8141">MMULT(N8139:P8141,R8135:R8137)</f>
        <v>#VALUE!</v>
      </c>
      <c r="S8139" t="s">
        <v>35</v>
      </c>
    </row>
    <row r="8140" spans="12:19" x14ac:dyDescent="0.25">
      <c r="L8140" t="str">
        <f t="shared" ref="L8140:L8203" si="414">IF(M8140="","",L8130+1)</f>
        <v/>
      </c>
      <c r="M8140" t="str">
        <f t="shared" si="413"/>
        <v/>
      </c>
      <c r="N8140" t="e">
        <v>#VALUE!</v>
      </c>
      <c r="O8140" t="e">
        <v>#VALUE!</v>
      </c>
      <c r="P8140" t="e">
        <v>#VALUE!</v>
      </c>
      <c r="R8140" t="e">
        <v>#VALUE!</v>
      </c>
      <c r="S8140" t="s">
        <v>35</v>
      </c>
    </row>
    <row r="8141" spans="12:19" x14ac:dyDescent="0.25">
      <c r="L8141" t="str">
        <f t="shared" si="414"/>
        <v/>
      </c>
      <c r="M8141" t="str">
        <f t="shared" si="413"/>
        <v/>
      </c>
      <c r="N8141" t="e">
        <v>#VALUE!</v>
      </c>
      <c r="O8141" t="e">
        <v>#VALUE!</v>
      </c>
      <c r="P8141" t="e">
        <v>#VALUE!</v>
      </c>
      <c r="R8141" t="e">
        <v>#VALUE!</v>
      </c>
      <c r="S8141" t="s">
        <v>35</v>
      </c>
    </row>
    <row r="8142" spans="12:19" x14ac:dyDescent="0.25">
      <c r="L8142" t="str">
        <f t="shared" si="414"/>
        <v/>
      </c>
      <c r="M8142" t="str">
        <f t="shared" si="413"/>
        <v/>
      </c>
    </row>
    <row r="8143" spans="12:19" x14ac:dyDescent="0.25">
      <c r="L8143" t="str">
        <f t="shared" si="414"/>
        <v/>
      </c>
      <c r="M8143" t="str">
        <f t="shared" si="413"/>
        <v/>
      </c>
    </row>
    <row r="8144" spans="12:19" x14ac:dyDescent="0.25">
      <c r="L8144" t="str">
        <f t="shared" si="414"/>
        <v/>
      </c>
      <c r="M8144" t="str">
        <f t="shared" si="413"/>
        <v/>
      </c>
      <c r="N8144" t="s">
        <v>32</v>
      </c>
      <c r="O8144" t="s">
        <v>33</v>
      </c>
      <c r="P8144" t="s">
        <v>34</v>
      </c>
    </row>
    <row r="8145" spans="12:19" x14ac:dyDescent="0.25">
      <c r="L8145" t="str">
        <f t="shared" si="414"/>
        <v/>
      </c>
      <c r="M8145" t="str">
        <f t="shared" si="413"/>
        <v/>
      </c>
      <c r="N8145" t="e">
        <f>COS(RADIANS(M8145))</f>
        <v>#VALUE!</v>
      </c>
      <c r="O8145" t="str">
        <f>IFERROR(-COS(RADIANS(DEGREES(ASIN(((SIN(RADIANS(M8145)))*$C$26)/(SQRT((((SIN(RADIANS(M8145)))*$C$26)^2)+(($C$22-$C$25-(((SIN(RADIANS(90-M8145)))*$C$26))-$C$23)^2))))))),"")</f>
        <v/>
      </c>
      <c r="P8145" t="e">
        <f>N8145</f>
        <v>#VALUE!</v>
      </c>
      <c r="R8145">
        <v>0</v>
      </c>
    </row>
    <row r="8146" spans="12:19" x14ac:dyDescent="0.25">
      <c r="L8146" t="str">
        <f t="shared" si="414"/>
        <v/>
      </c>
      <c r="M8146" t="str">
        <f t="shared" si="413"/>
        <v/>
      </c>
      <c r="N8146" t="e">
        <f>SIN(RADIANS(M8145))</f>
        <v>#VALUE!</v>
      </c>
      <c r="O8146" t="e">
        <f>SIN(RADIANS(DEGREES(ASIN(((SIN(RADIANS(M8145)))*$C$26)/(SQRT((((SIN(RADIANS(M8145)))*$C$26)^2)+(($C$22-$C$25-(((SIN(RADIANS(90-M8145)))*$C$26))-$C$23)^2)))))))</f>
        <v>#VALUE!</v>
      </c>
      <c r="P8146" t="e">
        <f>N8146</f>
        <v>#VALUE!</v>
      </c>
      <c r="R8146">
        <f>$C$6</f>
        <v>1333.5</v>
      </c>
    </row>
    <row r="8147" spans="12:19" x14ac:dyDescent="0.25">
      <c r="L8147" t="str">
        <f t="shared" si="414"/>
        <v/>
      </c>
      <c r="M8147" t="str">
        <f t="shared" si="413"/>
        <v/>
      </c>
      <c r="N8147">
        <v>0</v>
      </c>
      <c r="O8147" t="e">
        <f>$C$23*O8146</f>
        <v>#VALUE!</v>
      </c>
      <c r="P8147" t="e">
        <f>$C$22*P8146</f>
        <v>#VALUE!</v>
      </c>
      <c r="R8147">
        <f>$C$20*$C$6</f>
        <v>25325.832000000002</v>
      </c>
    </row>
    <row r="8148" spans="12:19" x14ac:dyDescent="0.25">
      <c r="L8148" t="str">
        <f t="shared" si="414"/>
        <v/>
      </c>
      <c r="M8148" t="str">
        <f t="shared" si="413"/>
        <v/>
      </c>
    </row>
    <row r="8149" spans="12:19" x14ac:dyDescent="0.25">
      <c r="L8149" t="str">
        <f t="shared" si="414"/>
        <v/>
      </c>
      <c r="M8149" t="str">
        <f t="shared" si="413"/>
        <v/>
      </c>
      <c r="N8149" t="e">
        <f t="array" ref="N8149:P8151">MINVERSE(N8145:P8147)</f>
        <v>#VALUE!</v>
      </c>
      <c r="O8149" t="e">
        <v>#VALUE!</v>
      </c>
      <c r="P8149" t="e">
        <v>#VALUE!</v>
      </c>
      <c r="R8149" t="e">
        <f t="array" ref="R8149:R8151">MMULT(N8149:P8151,R8145:R8147)</f>
        <v>#VALUE!</v>
      </c>
      <c r="S8149" t="s">
        <v>35</v>
      </c>
    </row>
    <row r="8150" spans="12:19" x14ac:dyDescent="0.25">
      <c r="L8150" t="str">
        <f t="shared" si="414"/>
        <v/>
      </c>
      <c r="M8150" t="str">
        <f t="shared" si="413"/>
        <v/>
      </c>
      <c r="N8150" t="e">
        <v>#VALUE!</v>
      </c>
      <c r="O8150" t="e">
        <v>#VALUE!</v>
      </c>
      <c r="P8150" t="e">
        <v>#VALUE!</v>
      </c>
      <c r="R8150" t="e">
        <v>#VALUE!</v>
      </c>
      <c r="S8150" t="s">
        <v>35</v>
      </c>
    </row>
    <row r="8151" spans="12:19" x14ac:dyDescent="0.25">
      <c r="L8151" t="str">
        <f t="shared" si="414"/>
        <v/>
      </c>
      <c r="M8151" t="str">
        <f t="shared" si="413"/>
        <v/>
      </c>
      <c r="N8151" t="e">
        <v>#VALUE!</v>
      </c>
      <c r="O8151" t="e">
        <v>#VALUE!</v>
      </c>
      <c r="P8151" t="e">
        <v>#VALUE!</v>
      </c>
      <c r="R8151" t="e">
        <v>#VALUE!</v>
      </c>
      <c r="S8151" t="s">
        <v>35</v>
      </c>
    </row>
    <row r="8152" spans="12:19" x14ac:dyDescent="0.25">
      <c r="L8152" t="str">
        <f t="shared" si="414"/>
        <v/>
      </c>
      <c r="M8152" t="str">
        <f t="shared" si="413"/>
        <v/>
      </c>
    </row>
    <row r="8153" spans="12:19" x14ac:dyDescent="0.25">
      <c r="L8153" t="str">
        <f t="shared" si="414"/>
        <v/>
      </c>
      <c r="M8153" t="str">
        <f t="shared" si="413"/>
        <v/>
      </c>
    </row>
    <row r="8154" spans="12:19" x14ac:dyDescent="0.25">
      <c r="L8154" t="str">
        <f t="shared" si="414"/>
        <v/>
      </c>
      <c r="M8154" t="str">
        <f t="shared" si="413"/>
        <v/>
      </c>
      <c r="N8154" t="s">
        <v>32</v>
      </c>
      <c r="O8154" t="s">
        <v>33</v>
      </c>
      <c r="P8154" t="s">
        <v>34</v>
      </c>
    </row>
    <row r="8155" spans="12:19" x14ac:dyDescent="0.25">
      <c r="L8155" t="str">
        <f t="shared" si="414"/>
        <v/>
      </c>
      <c r="M8155" t="str">
        <f t="shared" si="413"/>
        <v/>
      </c>
      <c r="N8155" t="e">
        <f>COS(RADIANS(M8155))</f>
        <v>#VALUE!</v>
      </c>
      <c r="O8155" t="str">
        <f>IFERROR(-COS(RADIANS(DEGREES(ASIN(((SIN(RADIANS(M8155)))*$C$26)/(SQRT((((SIN(RADIANS(M8155)))*$C$26)^2)+(($C$22-$C$25-(((SIN(RADIANS(90-M8155)))*$C$26))-$C$23)^2))))))),"")</f>
        <v/>
      </c>
      <c r="P8155" t="e">
        <f>N8155</f>
        <v>#VALUE!</v>
      </c>
      <c r="R8155">
        <v>0</v>
      </c>
    </row>
    <row r="8156" spans="12:19" x14ac:dyDescent="0.25">
      <c r="L8156" t="str">
        <f t="shared" si="414"/>
        <v/>
      </c>
      <c r="M8156" t="str">
        <f t="shared" si="413"/>
        <v/>
      </c>
      <c r="N8156" t="e">
        <f>SIN(RADIANS(M8155))</f>
        <v>#VALUE!</v>
      </c>
      <c r="O8156" t="e">
        <f>SIN(RADIANS(DEGREES(ASIN(((SIN(RADIANS(M8155)))*$C$26)/(SQRT((((SIN(RADIANS(M8155)))*$C$26)^2)+(($C$22-$C$25-(((SIN(RADIANS(90-M8155)))*$C$26))-$C$23)^2)))))))</f>
        <v>#VALUE!</v>
      </c>
      <c r="P8156" t="e">
        <f>N8156</f>
        <v>#VALUE!</v>
      </c>
      <c r="R8156">
        <f>$C$6</f>
        <v>1333.5</v>
      </c>
    </row>
    <row r="8157" spans="12:19" x14ac:dyDescent="0.25">
      <c r="L8157" t="str">
        <f t="shared" si="414"/>
        <v/>
      </c>
      <c r="M8157" t="str">
        <f t="shared" si="413"/>
        <v/>
      </c>
      <c r="N8157">
        <v>0</v>
      </c>
      <c r="O8157" t="e">
        <f>$C$23*O8156</f>
        <v>#VALUE!</v>
      </c>
      <c r="P8157" t="e">
        <f>$C$22*P8156</f>
        <v>#VALUE!</v>
      </c>
      <c r="R8157">
        <f>$C$20*$C$6</f>
        <v>25325.832000000002</v>
      </c>
    </row>
    <row r="8158" spans="12:19" x14ac:dyDescent="0.25">
      <c r="L8158" t="str">
        <f t="shared" si="414"/>
        <v/>
      </c>
      <c r="M8158" t="str">
        <f t="shared" si="413"/>
        <v/>
      </c>
    </row>
    <row r="8159" spans="12:19" x14ac:dyDescent="0.25">
      <c r="L8159" t="str">
        <f t="shared" si="414"/>
        <v/>
      </c>
      <c r="M8159" t="str">
        <f t="shared" si="413"/>
        <v/>
      </c>
      <c r="N8159" t="e">
        <f t="array" ref="N8159:P8161">MINVERSE(N8155:P8157)</f>
        <v>#VALUE!</v>
      </c>
      <c r="O8159" t="e">
        <v>#VALUE!</v>
      </c>
      <c r="P8159" t="e">
        <v>#VALUE!</v>
      </c>
      <c r="R8159" t="e">
        <f t="array" ref="R8159:R8161">MMULT(N8159:P8161,R8155:R8157)</f>
        <v>#VALUE!</v>
      </c>
      <c r="S8159" t="s">
        <v>35</v>
      </c>
    </row>
    <row r="8160" spans="12:19" x14ac:dyDescent="0.25">
      <c r="L8160" t="str">
        <f t="shared" si="414"/>
        <v/>
      </c>
      <c r="M8160" t="str">
        <f t="shared" si="413"/>
        <v/>
      </c>
      <c r="N8160" t="e">
        <v>#VALUE!</v>
      </c>
      <c r="O8160" t="e">
        <v>#VALUE!</v>
      </c>
      <c r="P8160" t="e">
        <v>#VALUE!</v>
      </c>
      <c r="R8160" t="e">
        <v>#VALUE!</v>
      </c>
      <c r="S8160" t="s">
        <v>35</v>
      </c>
    </row>
    <row r="8161" spans="12:19" x14ac:dyDescent="0.25">
      <c r="L8161" t="str">
        <f t="shared" si="414"/>
        <v/>
      </c>
      <c r="M8161" t="str">
        <f t="shared" si="413"/>
        <v/>
      </c>
      <c r="N8161" t="e">
        <v>#VALUE!</v>
      </c>
      <c r="O8161" t="e">
        <v>#VALUE!</v>
      </c>
      <c r="P8161" t="e">
        <v>#VALUE!</v>
      </c>
      <c r="R8161" t="e">
        <v>#VALUE!</v>
      </c>
      <c r="S8161" t="s">
        <v>35</v>
      </c>
    </row>
    <row r="8162" spans="12:19" x14ac:dyDescent="0.25">
      <c r="L8162" t="str">
        <f t="shared" si="414"/>
        <v/>
      </c>
      <c r="M8162" t="str">
        <f t="shared" si="413"/>
        <v/>
      </c>
    </row>
    <row r="8163" spans="12:19" x14ac:dyDescent="0.25">
      <c r="L8163" t="str">
        <f t="shared" si="414"/>
        <v/>
      </c>
      <c r="M8163" t="str">
        <f t="shared" ref="M8163:M8226" si="415">IF(M8153="","",IF(((M8153+$O$61)&gt;=$O$49+($O$61/2)),"",(M8153+$O$61)))</f>
        <v/>
      </c>
    </row>
    <row r="8164" spans="12:19" x14ac:dyDescent="0.25">
      <c r="L8164" t="str">
        <f t="shared" si="414"/>
        <v/>
      </c>
      <c r="M8164" t="str">
        <f t="shared" si="415"/>
        <v/>
      </c>
      <c r="N8164" t="s">
        <v>32</v>
      </c>
      <c r="O8164" t="s">
        <v>33</v>
      </c>
      <c r="P8164" t="s">
        <v>34</v>
      </c>
    </row>
    <row r="8165" spans="12:19" x14ac:dyDescent="0.25">
      <c r="L8165" t="str">
        <f t="shared" si="414"/>
        <v/>
      </c>
      <c r="M8165" t="str">
        <f t="shared" si="415"/>
        <v/>
      </c>
      <c r="N8165" t="e">
        <f>COS(RADIANS(M8165))</f>
        <v>#VALUE!</v>
      </c>
      <c r="O8165" t="str">
        <f>IFERROR(-COS(RADIANS(DEGREES(ASIN(((SIN(RADIANS(M8165)))*$C$26)/(SQRT((((SIN(RADIANS(M8165)))*$C$26)^2)+(($C$22-$C$25-(((SIN(RADIANS(90-M8165)))*$C$26))-$C$23)^2))))))),"")</f>
        <v/>
      </c>
      <c r="P8165" t="e">
        <f>N8165</f>
        <v>#VALUE!</v>
      </c>
      <c r="R8165">
        <v>0</v>
      </c>
    </row>
    <row r="8166" spans="12:19" x14ac:dyDescent="0.25">
      <c r="L8166" t="str">
        <f t="shared" si="414"/>
        <v/>
      </c>
      <c r="M8166" t="str">
        <f t="shared" si="415"/>
        <v/>
      </c>
      <c r="N8166" t="e">
        <f>SIN(RADIANS(M8165))</f>
        <v>#VALUE!</v>
      </c>
      <c r="O8166" t="e">
        <f>SIN(RADIANS(DEGREES(ASIN(((SIN(RADIANS(M8165)))*$C$26)/(SQRT((((SIN(RADIANS(M8165)))*$C$26)^2)+(($C$22-$C$25-(((SIN(RADIANS(90-M8165)))*$C$26))-$C$23)^2)))))))</f>
        <v>#VALUE!</v>
      </c>
      <c r="P8166" t="e">
        <f>N8166</f>
        <v>#VALUE!</v>
      </c>
      <c r="R8166">
        <f>$C$6</f>
        <v>1333.5</v>
      </c>
    </row>
    <row r="8167" spans="12:19" x14ac:dyDescent="0.25">
      <c r="L8167" t="str">
        <f t="shared" si="414"/>
        <v/>
      </c>
      <c r="M8167" t="str">
        <f t="shared" si="415"/>
        <v/>
      </c>
      <c r="N8167">
        <v>0</v>
      </c>
      <c r="O8167" t="e">
        <f>$C$23*O8166</f>
        <v>#VALUE!</v>
      </c>
      <c r="P8167" t="e">
        <f>$C$22*P8166</f>
        <v>#VALUE!</v>
      </c>
      <c r="R8167">
        <f>$C$20*$C$6</f>
        <v>25325.832000000002</v>
      </c>
    </row>
    <row r="8168" spans="12:19" x14ac:dyDescent="0.25">
      <c r="L8168" t="str">
        <f t="shared" si="414"/>
        <v/>
      </c>
      <c r="M8168" t="str">
        <f t="shared" si="415"/>
        <v/>
      </c>
    </row>
    <row r="8169" spans="12:19" x14ac:dyDescent="0.25">
      <c r="L8169" t="str">
        <f t="shared" si="414"/>
        <v/>
      </c>
      <c r="M8169" t="str">
        <f t="shared" si="415"/>
        <v/>
      </c>
      <c r="N8169" t="e">
        <f t="array" ref="N8169:P8171">MINVERSE(N8165:P8167)</f>
        <v>#VALUE!</v>
      </c>
      <c r="O8169" t="e">
        <v>#VALUE!</v>
      </c>
      <c r="P8169" t="e">
        <v>#VALUE!</v>
      </c>
      <c r="R8169" t="e">
        <f t="array" ref="R8169:R8171">MMULT(N8169:P8171,R8165:R8167)</f>
        <v>#VALUE!</v>
      </c>
      <c r="S8169" t="s">
        <v>35</v>
      </c>
    </row>
    <row r="8170" spans="12:19" x14ac:dyDescent="0.25">
      <c r="L8170" t="str">
        <f t="shared" si="414"/>
        <v/>
      </c>
      <c r="M8170" t="str">
        <f t="shared" si="415"/>
        <v/>
      </c>
      <c r="N8170" t="e">
        <v>#VALUE!</v>
      </c>
      <c r="O8170" t="e">
        <v>#VALUE!</v>
      </c>
      <c r="P8170" t="e">
        <v>#VALUE!</v>
      </c>
      <c r="R8170" t="e">
        <v>#VALUE!</v>
      </c>
      <c r="S8170" t="s">
        <v>35</v>
      </c>
    </row>
    <row r="8171" spans="12:19" x14ac:dyDescent="0.25">
      <c r="L8171" t="str">
        <f t="shared" si="414"/>
        <v/>
      </c>
      <c r="M8171" t="str">
        <f t="shared" si="415"/>
        <v/>
      </c>
      <c r="N8171" t="e">
        <v>#VALUE!</v>
      </c>
      <c r="O8171" t="e">
        <v>#VALUE!</v>
      </c>
      <c r="P8171" t="e">
        <v>#VALUE!</v>
      </c>
      <c r="R8171" t="e">
        <v>#VALUE!</v>
      </c>
      <c r="S8171" t="s">
        <v>35</v>
      </c>
    </row>
    <row r="8172" spans="12:19" x14ac:dyDescent="0.25">
      <c r="L8172" t="str">
        <f t="shared" si="414"/>
        <v/>
      </c>
      <c r="M8172" t="str">
        <f t="shared" si="415"/>
        <v/>
      </c>
    </row>
    <row r="8173" spans="12:19" x14ac:dyDescent="0.25">
      <c r="L8173" t="str">
        <f t="shared" si="414"/>
        <v/>
      </c>
      <c r="M8173" t="str">
        <f t="shared" si="415"/>
        <v/>
      </c>
    </row>
    <row r="8174" spans="12:19" x14ac:dyDescent="0.25">
      <c r="L8174" t="str">
        <f t="shared" si="414"/>
        <v/>
      </c>
      <c r="M8174" t="str">
        <f t="shared" si="415"/>
        <v/>
      </c>
      <c r="N8174" t="s">
        <v>32</v>
      </c>
      <c r="O8174" t="s">
        <v>33</v>
      </c>
      <c r="P8174" t="s">
        <v>34</v>
      </c>
    </row>
    <row r="8175" spans="12:19" x14ac:dyDescent="0.25">
      <c r="L8175" t="str">
        <f t="shared" si="414"/>
        <v/>
      </c>
      <c r="M8175" t="str">
        <f t="shared" si="415"/>
        <v/>
      </c>
      <c r="N8175" t="e">
        <f>COS(RADIANS(M8175))</f>
        <v>#VALUE!</v>
      </c>
      <c r="O8175" t="str">
        <f>IFERROR(-COS(RADIANS(DEGREES(ASIN(((SIN(RADIANS(M8175)))*$C$26)/(SQRT((((SIN(RADIANS(M8175)))*$C$26)^2)+(($C$22-$C$25-(((SIN(RADIANS(90-M8175)))*$C$26))-$C$23)^2))))))),"")</f>
        <v/>
      </c>
      <c r="P8175" t="e">
        <f>N8175</f>
        <v>#VALUE!</v>
      </c>
      <c r="R8175">
        <v>0</v>
      </c>
    </row>
    <row r="8176" spans="12:19" x14ac:dyDescent="0.25">
      <c r="L8176" t="str">
        <f t="shared" si="414"/>
        <v/>
      </c>
      <c r="M8176" t="str">
        <f t="shared" si="415"/>
        <v/>
      </c>
      <c r="N8176" t="e">
        <f>SIN(RADIANS(M8175))</f>
        <v>#VALUE!</v>
      </c>
      <c r="O8176" t="e">
        <f>SIN(RADIANS(DEGREES(ASIN(((SIN(RADIANS(M8175)))*$C$26)/(SQRT((((SIN(RADIANS(M8175)))*$C$26)^2)+(($C$22-$C$25-(((SIN(RADIANS(90-M8175)))*$C$26))-$C$23)^2)))))))</f>
        <v>#VALUE!</v>
      </c>
      <c r="P8176" t="e">
        <f>N8176</f>
        <v>#VALUE!</v>
      </c>
      <c r="R8176">
        <f>$C$6</f>
        <v>1333.5</v>
      </c>
    </row>
    <row r="8177" spans="12:19" x14ac:dyDescent="0.25">
      <c r="L8177" t="str">
        <f t="shared" si="414"/>
        <v/>
      </c>
      <c r="M8177" t="str">
        <f t="shared" si="415"/>
        <v/>
      </c>
      <c r="N8177">
        <v>0</v>
      </c>
      <c r="O8177" t="e">
        <f>$C$23*O8176</f>
        <v>#VALUE!</v>
      </c>
      <c r="P8177" t="e">
        <f>$C$22*P8176</f>
        <v>#VALUE!</v>
      </c>
      <c r="R8177">
        <f>$C$20*$C$6</f>
        <v>25325.832000000002</v>
      </c>
    </row>
    <row r="8178" spans="12:19" x14ac:dyDescent="0.25">
      <c r="L8178" t="str">
        <f t="shared" si="414"/>
        <v/>
      </c>
      <c r="M8178" t="str">
        <f t="shared" si="415"/>
        <v/>
      </c>
    </row>
    <row r="8179" spans="12:19" x14ac:dyDescent="0.25">
      <c r="L8179" t="str">
        <f t="shared" si="414"/>
        <v/>
      </c>
      <c r="M8179" t="str">
        <f t="shared" si="415"/>
        <v/>
      </c>
      <c r="N8179" t="e">
        <f t="array" ref="N8179:P8181">MINVERSE(N8175:P8177)</f>
        <v>#VALUE!</v>
      </c>
      <c r="O8179" t="e">
        <v>#VALUE!</v>
      </c>
      <c r="P8179" t="e">
        <v>#VALUE!</v>
      </c>
      <c r="R8179" t="e">
        <f t="array" ref="R8179:R8181">MMULT(N8179:P8181,R8175:R8177)</f>
        <v>#VALUE!</v>
      </c>
      <c r="S8179" t="s">
        <v>35</v>
      </c>
    </row>
    <row r="8180" spans="12:19" x14ac:dyDescent="0.25">
      <c r="L8180" t="str">
        <f t="shared" si="414"/>
        <v/>
      </c>
      <c r="M8180" t="str">
        <f t="shared" si="415"/>
        <v/>
      </c>
      <c r="N8180" t="e">
        <v>#VALUE!</v>
      </c>
      <c r="O8180" t="e">
        <v>#VALUE!</v>
      </c>
      <c r="P8180" t="e">
        <v>#VALUE!</v>
      </c>
      <c r="R8180" t="e">
        <v>#VALUE!</v>
      </c>
      <c r="S8180" t="s">
        <v>35</v>
      </c>
    </row>
    <row r="8181" spans="12:19" x14ac:dyDescent="0.25">
      <c r="L8181" t="str">
        <f t="shared" si="414"/>
        <v/>
      </c>
      <c r="M8181" t="str">
        <f t="shared" si="415"/>
        <v/>
      </c>
      <c r="N8181" t="e">
        <v>#VALUE!</v>
      </c>
      <c r="O8181" t="e">
        <v>#VALUE!</v>
      </c>
      <c r="P8181" t="e">
        <v>#VALUE!</v>
      </c>
      <c r="R8181" t="e">
        <v>#VALUE!</v>
      </c>
      <c r="S8181" t="s">
        <v>35</v>
      </c>
    </row>
    <row r="8182" spans="12:19" x14ac:dyDescent="0.25">
      <c r="L8182" t="str">
        <f t="shared" si="414"/>
        <v/>
      </c>
      <c r="M8182" t="str">
        <f t="shared" si="415"/>
        <v/>
      </c>
    </row>
    <row r="8183" spans="12:19" x14ac:dyDescent="0.25">
      <c r="L8183" t="str">
        <f t="shared" si="414"/>
        <v/>
      </c>
      <c r="M8183" t="str">
        <f t="shared" si="415"/>
        <v/>
      </c>
    </row>
    <row r="8184" spans="12:19" x14ac:dyDescent="0.25">
      <c r="L8184" t="str">
        <f t="shared" si="414"/>
        <v/>
      </c>
      <c r="M8184" t="str">
        <f t="shared" si="415"/>
        <v/>
      </c>
      <c r="N8184" t="s">
        <v>32</v>
      </c>
      <c r="O8184" t="s">
        <v>33</v>
      </c>
      <c r="P8184" t="s">
        <v>34</v>
      </c>
    </row>
    <row r="8185" spans="12:19" x14ac:dyDescent="0.25">
      <c r="L8185" t="str">
        <f t="shared" si="414"/>
        <v/>
      </c>
      <c r="M8185" t="str">
        <f t="shared" si="415"/>
        <v/>
      </c>
      <c r="N8185" t="e">
        <f>COS(RADIANS(M8185))</f>
        <v>#VALUE!</v>
      </c>
      <c r="O8185" t="str">
        <f>IFERROR(-COS(RADIANS(DEGREES(ASIN(((SIN(RADIANS(M8185)))*$C$26)/(SQRT((((SIN(RADIANS(M8185)))*$C$26)^2)+(($C$22-$C$25-(((SIN(RADIANS(90-M8185)))*$C$26))-$C$23)^2))))))),"")</f>
        <v/>
      </c>
      <c r="P8185" t="e">
        <f>N8185</f>
        <v>#VALUE!</v>
      </c>
      <c r="R8185">
        <v>0</v>
      </c>
    </row>
    <row r="8186" spans="12:19" x14ac:dyDescent="0.25">
      <c r="L8186" t="str">
        <f t="shared" si="414"/>
        <v/>
      </c>
      <c r="M8186" t="str">
        <f t="shared" si="415"/>
        <v/>
      </c>
      <c r="N8186" t="e">
        <f>SIN(RADIANS(M8185))</f>
        <v>#VALUE!</v>
      </c>
      <c r="O8186" t="e">
        <f>SIN(RADIANS(DEGREES(ASIN(((SIN(RADIANS(M8185)))*$C$26)/(SQRT((((SIN(RADIANS(M8185)))*$C$26)^2)+(($C$22-$C$25-(((SIN(RADIANS(90-M8185)))*$C$26))-$C$23)^2)))))))</f>
        <v>#VALUE!</v>
      </c>
      <c r="P8186" t="e">
        <f>N8186</f>
        <v>#VALUE!</v>
      </c>
      <c r="R8186">
        <f>$C$6</f>
        <v>1333.5</v>
      </c>
    </row>
    <row r="8187" spans="12:19" x14ac:dyDescent="0.25">
      <c r="L8187" t="str">
        <f t="shared" si="414"/>
        <v/>
      </c>
      <c r="M8187" t="str">
        <f t="shared" si="415"/>
        <v/>
      </c>
      <c r="N8187">
        <v>0</v>
      </c>
      <c r="O8187" t="e">
        <f>$C$23*O8186</f>
        <v>#VALUE!</v>
      </c>
      <c r="P8187" t="e">
        <f>$C$22*P8186</f>
        <v>#VALUE!</v>
      </c>
      <c r="R8187">
        <f>$C$20*$C$6</f>
        <v>25325.832000000002</v>
      </c>
    </row>
    <row r="8188" spans="12:19" x14ac:dyDescent="0.25">
      <c r="L8188" t="str">
        <f t="shared" si="414"/>
        <v/>
      </c>
      <c r="M8188" t="str">
        <f t="shared" si="415"/>
        <v/>
      </c>
    </row>
    <row r="8189" spans="12:19" x14ac:dyDescent="0.25">
      <c r="L8189" t="str">
        <f t="shared" si="414"/>
        <v/>
      </c>
      <c r="M8189" t="str">
        <f t="shared" si="415"/>
        <v/>
      </c>
      <c r="N8189" t="e">
        <f t="array" ref="N8189:P8191">MINVERSE(N8185:P8187)</f>
        <v>#VALUE!</v>
      </c>
      <c r="O8189" t="e">
        <v>#VALUE!</v>
      </c>
      <c r="P8189" t="e">
        <v>#VALUE!</v>
      </c>
      <c r="R8189" t="e">
        <f t="array" ref="R8189:R8191">MMULT(N8189:P8191,R8185:R8187)</f>
        <v>#VALUE!</v>
      </c>
      <c r="S8189" t="s">
        <v>35</v>
      </c>
    </row>
    <row r="8190" spans="12:19" x14ac:dyDescent="0.25">
      <c r="L8190" t="str">
        <f t="shared" si="414"/>
        <v/>
      </c>
      <c r="M8190" t="str">
        <f t="shared" si="415"/>
        <v/>
      </c>
      <c r="N8190" t="e">
        <v>#VALUE!</v>
      </c>
      <c r="O8190" t="e">
        <v>#VALUE!</v>
      </c>
      <c r="P8190" t="e">
        <v>#VALUE!</v>
      </c>
      <c r="R8190" t="e">
        <v>#VALUE!</v>
      </c>
      <c r="S8190" t="s">
        <v>35</v>
      </c>
    </row>
    <row r="8191" spans="12:19" x14ac:dyDescent="0.25">
      <c r="L8191" t="str">
        <f t="shared" si="414"/>
        <v/>
      </c>
      <c r="M8191" t="str">
        <f t="shared" si="415"/>
        <v/>
      </c>
      <c r="N8191" t="e">
        <v>#VALUE!</v>
      </c>
      <c r="O8191" t="e">
        <v>#VALUE!</v>
      </c>
      <c r="P8191" t="e">
        <v>#VALUE!</v>
      </c>
      <c r="R8191" t="e">
        <v>#VALUE!</v>
      </c>
      <c r="S8191" t="s">
        <v>35</v>
      </c>
    </row>
    <row r="8192" spans="12:19" x14ac:dyDescent="0.25">
      <c r="L8192" t="str">
        <f t="shared" si="414"/>
        <v/>
      </c>
      <c r="M8192" t="str">
        <f t="shared" si="415"/>
        <v/>
      </c>
    </row>
    <row r="8193" spans="12:19" x14ac:dyDescent="0.25">
      <c r="L8193" t="str">
        <f t="shared" si="414"/>
        <v/>
      </c>
      <c r="M8193" t="str">
        <f t="shared" si="415"/>
        <v/>
      </c>
    </row>
    <row r="8194" spans="12:19" x14ac:dyDescent="0.25">
      <c r="L8194" t="str">
        <f t="shared" si="414"/>
        <v/>
      </c>
      <c r="M8194" t="str">
        <f t="shared" si="415"/>
        <v/>
      </c>
      <c r="N8194" t="s">
        <v>32</v>
      </c>
      <c r="O8194" t="s">
        <v>33</v>
      </c>
      <c r="P8194" t="s">
        <v>34</v>
      </c>
    </row>
    <row r="8195" spans="12:19" x14ac:dyDescent="0.25">
      <c r="L8195" t="str">
        <f t="shared" si="414"/>
        <v/>
      </c>
      <c r="M8195" t="str">
        <f t="shared" si="415"/>
        <v/>
      </c>
      <c r="N8195" t="e">
        <f>COS(RADIANS(M8195))</f>
        <v>#VALUE!</v>
      </c>
      <c r="O8195" t="str">
        <f>IFERROR(-COS(RADIANS(DEGREES(ASIN(((SIN(RADIANS(M8195)))*$C$26)/(SQRT((((SIN(RADIANS(M8195)))*$C$26)^2)+(($C$22-$C$25-(((SIN(RADIANS(90-M8195)))*$C$26))-$C$23)^2))))))),"")</f>
        <v/>
      </c>
      <c r="P8195" t="e">
        <f>N8195</f>
        <v>#VALUE!</v>
      </c>
      <c r="R8195">
        <v>0</v>
      </c>
    </row>
    <row r="8196" spans="12:19" x14ac:dyDescent="0.25">
      <c r="L8196" t="str">
        <f t="shared" si="414"/>
        <v/>
      </c>
      <c r="M8196" t="str">
        <f t="shared" si="415"/>
        <v/>
      </c>
      <c r="N8196" t="e">
        <f>SIN(RADIANS(M8195))</f>
        <v>#VALUE!</v>
      </c>
      <c r="O8196" t="e">
        <f>SIN(RADIANS(DEGREES(ASIN(((SIN(RADIANS(M8195)))*$C$26)/(SQRT((((SIN(RADIANS(M8195)))*$C$26)^2)+(($C$22-$C$25-(((SIN(RADIANS(90-M8195)))*$C$26))-$C$23)^2)))))))</f>
        <v>#VALUE!</v>
      </c>
      <c r="P8196" t="e">
        <f>N8196</f>
        <v>#VALUE!</v>
      </c>
      <c r="R8196">
        <f>$C$6</f>
        <v>1333.5</v>
      </c>
    </row>
    <row r="8197" spans="12:19" x14ac:dyDescent="0.25">
      <c r="L8197" t="str">
        <f t="shared" si="414"/>
        <v/>
      </c>
      <c r="M8197" t="str">
        <f t="shared" si="415"/>
        <v/>
      </c>
      <c r="N8197">
        <v>0</v>
      </c>
      <c r="O8197" t="e">
        <f>$C$23*O8196</f>
        <v>#VALUE!</v>
      </c>
      <c r="P8197" t="e">
        <f>$C$22*P8196</f>
        <v>#VALUE!</v>
      </c>
      <c r="R8197">
        <f>$C$20*$C$6</f>
        <v>25325.832000000002</v>
      </c>
    </row>
    <row r="8198" spans="12:19" x14ac:dyDescent="0.25">
      <c r="L8198" t="str">
        <f t="shared" si="414"/>
        <v/>
      </c>
      <c r="M8198" t="str">
        <f t="shared" si="415"/>
        <v/>
      </c>
    </row>
    <row r="8199" spans="12:19" x14ac:dyDescent="0.25">
      <c r="L8199" t="str">
        <f t="shared" si="414"/>
        <v/>
      </c>
      <c r="M8199" t="str">
        <f t="shared" si="415"/>
        <v/>
      </c>
      <c r="N8199" t="e">
        <f t="array" ref="N8199:P8201">MINVERSE(N8195:P8197)</f>
        <v>#VALUE!</v>
      </c>
      <c r="O8199" t="e">
        <v>#VALUE!</v>
      </c>
      <c r="P8199" t="e">
        <v>#VALUE!</v>
      </c>
      <c r="R8199" t="e">
        <f t="array" ref="R8199:R8201">MMULT(N8199:P8201,R8195:R8197)</f>
        <v>#VALUE!</v>
      </c>
      <c r="S8199" t="s">
        <v>35</v>
      </c>
    </row>
    <row r="8200" spans="12:19" x14ac:dyDescent="0.25">
      <c r="L8200" t="str">
        <f t="shared" si="414"/>
        <v/>
      </c>
      <c r="M8200" t="str">
        <f t="shared" si="415"/>
        <v/>
      </c>
      <c r="N8200" t="e">
        <v>#VALUE!</v>
      </c>
      <c r="O8200" t="e">
        <v>#VALUE!</v>
      </c>
      <c r="P8200" t="e">
        <v>#VALUE!</v>
      </c>
      <c r="R8200" t="e">
        <v>#VALUE!</v>
      </c>
      <c r="S8200" t="s">
        <v>35</v>
      </c>
    </row>
    <row r="8201" spans="12:19" x14ac:dyDescent="0.25">
      <c r="L8201" t="str">
        <f t="shared" si="414"/>
        <v/>
      </c>
      <c r="M8201" t="str">
        <f t="shared" si="415"/>
        <v/>
      </c>
      <c r="N8201" t="e">
        <v>#VALUE!</v>
      </c>
      <c r="O8201" t="e">
        <v>#VALUE!</v>
      </c>
      <c r="P8201" t="e">
        <v>#VALUE!</v>
      </c>
      <c r="R8201" t="e">
        <v>#VALUE!</v>
      </c>
      <c r="S8201" t="s">
        <v>35</v>
      </c>
    </row>
    <row r="8202" spans="12:19" x14ac:dyDescent="0.25">
      <c r="L8202" t="str">
        <f t="shared" si="414"/>
        <v/>
      </c>
      <c r="M8202" t="str">
        <f t="shared" si="415"/>
        <v/>
      </c>
    </row>
    <row r="8203" spans="12:19" x14ac:dyDescent="0.25">
      <c r="L8203" t="str">
        <f t="shared" si="414"/>
        <v/>
      </c>
      <c r="M8203" t="str">
        <f t="shared" si="415"/>
        <v/>
      </c>
    </row>
    <row r="8204" spans="12:19" x14ac:dyDescent="0.25">
      <c r="L8204" t="str">
        <f t="shared" ref="L8204:L8267" si="416">IF(M8204="","",L8194+1)</f>
        <v/>
      </c>
      <c r="M8204" t="str">
        <f t="shared" si="415"/>
        <v/>
      </c>
      <c r="N8204" t="s">
        <v>32</v>
      </c>
      <c r="O8204" t="s">
        <v>33</v>
      </c>
      <c r="P8204" t="s">
        <v>34</v>
      </c>
    </row>
    <row r="8205" spans="12:19" x14ac:dyDescent="0.25">
      <c r="L8205" t="str">
        <f t="shared" si="416"/>
        <v/>
      </c>
      <c r="M8205" t="str">
        <f t="shared" si="415"/>
        <v/>
      </c>
      <c r="N8205" t="e">
        <f>COS(RADIANS(M8205))</f>
        <v>#VALUE!</v>
      </c>
      <c r="O8205" t="str">
        <f>IFERROR(-COS(RADIANS(DEGREES(ASIN(((SIN(RADIANS(M8205)))*$C$26)/(SQRT((((SIN(RADIANS(M8205)))*$C$26)^2)+(($C$22-$C$25-(((SIN(RADIANS(90-M8205)))*$C$26))-$C$23)^2))))))),"")</f>
        <v/>
      </c>
      <c r="P8205" t="e">
        <f>N8205</f>
        <v>#VALUE!</v>
      </c>
      <c r="R8205">
        <v>0</v>
      </c>
    </row>
    <row r="8206" spans="12:19" x14ac:dyDescent="0.25">
      <c r="L8206" t="str">
        <f t="shared" si="416"/>
        <v/>
      </c>
      <c r="M8206" t="str">
        <f t="shared" si="415"/>
        <v/>
      </c>
      <c r="N8206" t="e">
        <f>SIN(RADIANS(M8205))</f>
        <v>#VALUE!</v>
      </c>
      <c r="O8206" t="e">
        <f>SIN(RADIANS(DEGREES(ASIN(((SIN(RADIANS(M8205)))*$C$26)/(SQRT((((SIN(RADIANS(M8205)))*$C$26)^2)+(($C$22-$C$25-(((SIN(RADIANS(90-M8205)))*$C$26))-$C$23)^2)))))))</f>
        <v>#VALUE!</v>
      </c>
      <c r="P8206" t="e">
        <f>N8206</f>
        <v>#VALUE!</v>
      </c>
      <c r="R8206">
        <f>$C$6</f>
        <v>1333.5</v>
      </c>
    </row>
    <row r="8207" spans="12:19" x14ac:dyDescent="0.25">
      <c r="L8207" t="str">
        <f t="shared" si="416"/>
        <v/>
      </c>
      <c r="M8207" t="str">
        <f t="shared" si="415"/>
        <v/>
      </c>
      <c r="N8207">
        <v>0</v>
      </c>
      <c r="O8207" t="e">
        <f>$C$23*O8206</f>
        <v>#VALUE!</v>
      </c>
      <c r="P8207" t="e">
        <f>$C$22*P8206</f>
        <v>#VALUE!</v>
      </c>
      <c r="R8207">
        <f>$C$20*$C$6</f>
        <v>25325.832000000002</v>
      </c>
    </row>
    <row r="8208" spans="12:19" x14ac:dyDescent="0.25">
      <c r="L8208" t="str">
        <f t="shared" si="416"/>
        <v/>
      </c>
      <c r="M8208" t="str">
        <f t="shared" si="415"/>
        <v/>
      </c>
    </row>
    <row r="8209" spans="12:19" x14ac:dyDescent="0.25">
      <c r="L8209" t="str">
        <f t="shared" si="416"/>
        <v/>
      </c>
      <c r="M8209" t="str">
        <f t="shared" si="415"/>
        <v/>
      </c>
      <c r="N8209" t="e">
        <f t="array" ref="N8209:P8211">MINVERSE(N8205:P8207)</f>
        <v>#VALUE!</v>
      </c>
      <c r="O8209" t="e">
        <v>#VALUE!</v>
      </c>
      <c r="P8209" t="e">
        <v>#VALUE!</v>
      </c>
      <c r="R8209" t="e">
        <f t="array" ref="R8209:R8211">MMULT(N8209:P8211,R8205:R8207)</f>
        <v>#VALUE!</v>
      </c>
      <c r="S8209" t="s">
        <v>35</v>
      </c>
    </row>
    <row r="8210" spans="12:19" x14ac:dyDescent="0.25">
      <c r="L8210" t="str">
        <f t="shared" si="416"/>
        <v/>
      </c>
      <c r="M8210" t="str">
        <f t="shared" si="415"/>
        <v/>
      </c>
      <c r="N8210" t="e">
        <v>#VALUE!</v>
      </c>
      <c r="O8210" t="e">
        <v>#VALUE!</v>
      </c>
      <c r="P8210" t="e">
        <v>#VALUE!</v>
      </c>
      <c r="R8210" t="e">
        <v>#VALUE!</v>
      </c>
      <c r="S8210" t="s">
        <v>35</v>
      </c>
    </row>
    <row r="8211" spans="12:19" x14ac:dyDescent="0.25">
      <c r="L8211" t="str">
        <f t="shared" si="416"/>
        <v/>
      </c>
      <c r="M8211" t="str">
        <f t="shared" si="415"/>
        <v/>
      </c>
      <c r="N8211" t="e">
        <v>#VALUE!</v>
      </c>
      <c r="O8211" t="e">
        <v>#VALUE!</v>
      </c>
      <c r="P8211" t="e">
        <v>#VALUE!</v>
      </c>
      <c r="R8211" t="e">
        <v>#VALUE!</v>
      </c>
      <c r="S8211" t="s">
        <v>35</v>
      </c>
    </row>
    <row r="8212" spans="12:19" x14ac:dyDescent="0.25">
      <c r="L8212" t="str">
        <f t="shared" si="416"/>
        <v/>
      </c>
      <c r="M8212" t="str">
        <f t="shared" si="415"/>
        <v/>
      </c>
    </row>
    <row r="8213" spans="12:19" x14ac:dyDescent="0.25">
      <c r="L8213" t="str">
        <f t="shared" si="416"/>
        <v/>
      </c>
      <c r="M8213" t="str">
        <f t="shared" si="415"/>
        <v/>
      </c>
    </row>
    <row r="8214" spans="12:19" x14ac:dyDescent="0.25">
      <c r="L8214" t="str">
        <f t="shared" si="416"/>
        <v/>
      </c>
      <c r="M8214" t="str">
        <f t="shared" si="415"/>
        <v/>
      </c>
      <c r="N8214" t="s">
        <v>32</v>
      </c>
      <c r="O8214" t="s">
        <v>33</v>
      </c>
      <c r="P8214" t="s">
        <v>34</v>
      </c>
    </row>
    <row r="8215" spans="12:19" x14ac:dyDescent="0.25">
      <c r="L8215" t="str">
        <f t="shared" si="416"/>
        <v/>
      </c>
      <c r="M8215" t="str">
        <f t="shared" si="415"/>
        <v/>
      </c>
      <c r="N8215" t="e">
        <f>COS(RADIANS(M8215))</f>
        <v>#VALUE!</v>
      </c>
      <c r="O8215" t="str">
        <f>IFERROR(-COS(RADIANS(DEGREES(ASIN(((SIN(RADIANS(M8215)))*$C$26)/(SQRT((((SIN(RADIANS(M8215)))*$C$26)^2)+(($C$22-$C$25-(((SIN(RADIANS(90-M8215)))*$C$26))-$C$23)^2))))))),"")</f>
        <v/>
      </c>
      <c r="P8215" t="e">
        <f>N8215</f>
        <v>#VALUE!</v>
      </c>
      <c r="R8215">
        <v>0</v>
      </c>
    </row>
    <row r="8216" spans="12:19" x14ac:dyDescent="0.25">
      <c r="L8216" t="str">
        <f t="shared" si="416"/>
        <v/>
      </c>
      <c r="M8216" t="str">
        <f t="shared" si="415"/>
        <v/>
      </c>
      <c r="N8216" t="e">
        <f>SIN(RADIANS(M8215))</f>
        <v>#VALUE!</v>
      </c>
      <c r="O8216" t="e">
        <f>SIN(RADIANS(DEGREES(ASIN(((SIN(RADIANS(M8215)))*$C$26)/(SQRT((((SIN(RADIANS(M8215)))*$C$26)^2)+(($C$22-$C$25-(((SIN(RADIANS(90-M8215)))*$C$26))-$C$23)^2)))))))</f>
        <v>#VALUE!</v>
      </c>
      <c r="P8216" t="e">
        <f>N8216</f>
        <v>#VALUE!</v>
      </c>
      <c r="R8216">
        <f>$C$6</f>
        <v>1333.5</v>
      </c>
    </row>
    <row r="8217" spans="12:19" x14ac:dyDescent="0.25">
      <c r="L8217" t="str">
        <f t="shared" si="416"/>
        <v/>
      </c>
      <c r="M8217" t="str">
        <f t="shared" si="415"/>
        <v/>
      </c>
      <c r="N8217">
        <v>0</v>
      </c>
      <c r="O8217" t="e">
        <f>$C$23*O8216</f>
        <v>#VALUE!</v>
      </c>
      <c r="P8217" t="e">
        <f>$C$22*P8216</f>
        <v>#VALUE!</v>
      </c>
      <c r="R8217">
        <f>$C$20*$C$6</f>
        <v>25325.832000000002</v>
      </c>
    </row>
    <row r="8218" spans="12:19" x14ac:dyDescent="0.25">
      <c r="L8218" t="str">
        <f t="shared" si="416"/>
        <v/>
      </c>
      <c r="M8218" t="str">
        <f t="shared" si="415"/>
        <v/>
      </c>
    </row>
    <row r="8219" spans="12:19" x14ac:dyDescent="0.25">
      <c r="L8219" t="str">
        <f t="shared" si="416"/>
        <v/>
      </c>
      <c r="M8219" t="str">
        <f t="shared" si="415"/>
        <v/>
      </c>
      <c r="N8219" t="e">
        <f t="array" ref="N8219:P8221">MINVERSE(N8215:P8217)</f>
        <v>#VALUE!</v>
      </c>
      <c r="O8219" t="e">
        <v>#VALUE!</v>
      </c>
      <c r="P8219" t="e">
        <v>#VALUE!</v>
      </c>
      <c r="R8219" t="e">
        <f t="array" ref="R8219:R8221">MMULT(N8219:P8221,R8215:R8217)</f>
        <v>#VALUE!</v>
      </c>
      <c r="S8219" t="s">
        <v>35</v>
      </c>
    </row>
    <row r="8220" spans="12:19" x14ac:dyDescent="0.25">
      <c r="L8220" t="str">
        <f t="shared" si="416"/>
        <v/>
      </c>
      <c r="M8220" t="str">
        <f t="shared" si="415"/>
        <v/>
      </c>
      <c r="N8220" t="e">
        <v>#VALUE!</v>
      </c>
      <c r="O8220" t="e">
        <v>#VALUE!</v>
      </c>
      <c r="P8220" t="e">
        <v>#VALUE!</v>
      </c>
      <c r="R8220" t="e">
        <v>#VALUE!</v>
      </c>
      <c r="S8220" t="s">
        <v>35</v>
      </c>
    </row>
    <row r="8221" spans="12:19" x14ac:dyDescent="0.25">
      <c r="L8221" t="str">
        <f t="shared" si="416"/>
        <v/>
      </c>
      <c r="M8221" t="str">
        <f t="shared" si="415"/>
        <v/>
      </c>
      <c r="N8221" t="e">
        <v>#VALUE!</v>
      </c>
      <c r="O8221" t="e">
        <v>#VALUE!</v>
      </c>
      <c r="P8221" t="e">
        <v>#VALUE!</v>
      </c>
      <c r="R8221" t="e">
        <v>#VALUE!</v>
      </c>
      <c r="S8221" t="s">
        <v>35</v>
      </c>
    </row>
    <row r="8222" spans="12:19" x14ac:dyDescent="0.25">
      <c r="L8222" t="str">
        <f t="shared" si="416"/>
        <v/>
      </c>
      <c r="M8222" t="str">
        <f t="shared" si="415"/>
        <v/>
      </c>
    </row>
    <row r="8223" spans="12:19" x14ac:dyDescent="0.25">
      <c r="L8223" t="str">
        <f t="shared" si="416"/>
        <v/>
      </c>
      <c r="M8223" t="str">
        <f t="shared" si="415"/>
        <v/>
      </c>
    </row>
    <row r="8224" spans="12:19" x14ac:dyDescent="0.25">
      <c r="L8224" t="str">
        <f t="shared" si="416"/>
        <v/>
      </c>
      <c r="M8224" t="str">
        <f t="shared" si="415"/>
        <v/>
      </c>
      <c r="N8224" t="s">
        <v>32</v>
      </c>
      <c r="O8224" t="s">
        <v>33</v>
      </c>
      <c r="P8224" t="s">
        <v>34</v>
      </c>
    </row>
    <row r="8225" spans="12:19" x14ac:dyDescent="0.25">
      <c r="L8225" t="str">
        <f t="shared" si="416"/>
        <v/>
      </c>
      <c r="M8225" t="str">
        <f t="shared" si="415"/>
        <v/>
      </c>
      <c r="N8225" t="e">
        <f>COS(RADIANS(M8225))</f>
        <v>#VALUE!</v>
      </c>
      <c r="O8225" t="str">
        <f>IFERROR(-COS(RADIANS(DEGREES(ASIN(((SIN(RADIANS(M8225)))*$C$26)/(SQRT((((SIN(RADIANS(M8225)))*$C$26)^2)+(($C$22-$C$25-(((SIN(RADIANS(90-M8225)))*$C$26))-$C$23)^2))))))),"")</f>
        <v/>
      </c>
      <c r="P8225" t="e">
        <f>N8225</f>
        <v>#VALUE!</v>
      </c>
      <c r="R8225">
        <v>0</v>
      </c>
    </row>
    <row r="8226" spans="12:19" x14ac:dyDescent="0.25">
      <c r="L8226" t="str">
        <f t="shared" si="416"/>
        <v/>
      </c>
      <c r="M8226" t="str">
        <f t="shared" si="415"/>
        <v/>
      </c>
      <c r="N8226" t="e">
        <f>SIN(RADIANS(M8225))</f>
        <v>#VALUE!</v>
      </c>
      <c r="O8226" t="e">
        <f>SIN(RADIANS(DEGREES(ASIN(((SIN(RADIANS(M8225)))*$C$26)/(SQRT((((SIN(RADIANS(M8225)))*$C$26)^2)+(($C$22-$C$25-(((SIN(RADIANS(90-M8225)))*$C$26))-$C$23)^2)))))))</f>
        <v>#VALUE!</v>
      </c>
      <c r="P8226" t="e">
        <f>N8226</f>
        <v>#VALUE!</v>
      </c>
      <c r="R8226">
        <f>$C$6</f>
        <v>1333.5</v>
      </c>
    </row>
    <row r="8227" spans="12:19" x14ac:dyDescent="0.25">
      <c r="L8227" t="str">
        <f t="shared" si="416"/>
        <v/>
      </c>
      <c r="M8227" t="str">
        <f t="shared" ref="M8227:M8290" si="417">IF(M8217="","",IF(((M8217+$O$61)&gt;=$O$49+($O$61/2)),"",(M8217+$O$61)))</f>
        <v/>
      </c>
      <c r="N8227">
        <v>0</v>
      </c>
      <c r="O8227" t="e">
        <f>$C$23*O8226</f>
        <v>#VALUE!</v>
      </c>
      <c r="P8227" t="e">
        <f>$C$22*P8226</f>
        <v>#VALUE!</v>
      </c>
      <c r="R8227">
        <f>$C$20*$C$6</f>
        <v>25325.832000000002</v>
      </c>
    </row>
    <row r="8228" spans="12:19" x14ac:dyDescent="0.25">
      <c r="L8228" t="str">
        <f t="shared" si="416"/>
        <v/>
      </c>
      <c r="M8228" t="str">
        <f t="shared" si="417"/>
        <v/>
      </c>
    </row>
    <row r="8229" spans="12:19" x14ac:dyDescent="0.25">
      <c r="L8229" t="str">
        <f t="shared" si="416"/>
        <v/>
      </c>
      <c r="M8229" t="str">
        <f t="shared" si="417"/>
        <v/>
      </c>
      <c r="N8229" t="e">
        <f t="array" ref="N8229:P8231">MINVERSE(N8225:P8227)</f>
        <v>#VALUE!</v>
      </c>
      <c r="O8229" t="e">
        <v>#VALUE!</v>
      </c>
      <c r="P8229" t="e">
        <v>#VALUE!</v>
      </c>
      <c r="R8229" t="e">
        <f t="array" ref="R8229:R8231">MMULT(N8229:P8231,R8225:R8227)</f>
        <v>#VALUE!</v>
      </c>
      <c r="S8229" t="s">
        <v>35</v>
      </c>
    </row>
    <row r="8230" spans="12:19" x14ac:dyDescent="0.25">
      <c r="L8230" t="str">
        <f t="shared" si="416"/>
        <v/>
      </c>
      <c r="M8230" t="str">
        <f t="shared" si="417"/>
        <v/>
      </c>
      <c r="N8230" t="e">
        <v>#VALUE!</v>
      </c>
      <c r="O8230" t="e">
        <v>#VALUE!</v>
      </c>
      <c r="P8230" t="e">
        <v>#VALUE!</v>
      </c>
      <c r="R8230" t="e">
        <v>#VALUE!</v>
      </c>
      <c r="S8230" t="s">
        <v>35</v>
      </c>
    </row>
    <row r="8231" spans="12:19" x14ac:dyDescent="0.25">
      <c r="L8231" t="str">
        <f t="shared" si="416"/>
        <v/>
      </c>
      <c r="M8231" t="str">
        <f t="shared" si="417"/>
        <v/>
      </c>
      <c r="N8231" t="e">
        <v>#VALUE!</v>
      </c>
      <c r="O8231" t="e">
        <v>#VALUE!</v>
      </c>
      <c r="P8231" t="e">
        <v>#VALUE!</v>
      </c>
      <c r="R8231" t="e">
        <v>#VALUE!</v>
      </c>
      <c r="S8231" t="s">
        <v>35</v>
      </c>
    </row>
    <row r="8232" spans="12:19" x14ac:dyDescent="0.25">
      <c r="L8232" t="str">
        <f t="shared" si="416"/>
        <v/>
      </c>
      <c r="M8232" t="str">
        <f t="shared" si="417"/>
        <v/>
      </c>
    </row>
    <row r="8233" spans="12:19" x14ac:dyDescent="0.25">
      <c r="L8233" t="str">
        <f t="shared" si="416"/>
        <v/>
      </c>
      <c r="M8233" t="str">
        <f t="shared" si="417"/>
        <v/>
      </c>
    </row>
    <row r="8234" spans="12:19" x14ac:dyDescent="0.25">
      <c r="L8234" t="str">
        <f t="shared" si="416"/>
        <v/>
      </c>
      <c r="M8234" t="str">
        <f t="shared" si="417"/>
        <v/>
      </c>
      <c r="N8234" t="s">
        <v>32</v>
      </c>
      <c r="O8234" t="s">
        <v>33</v>
      </c>
      <c r="P8234" t="s">
        <v>34</v>
      </c>
    </row>
    <row r="8235" spans="12:19" x14ac:dyDescent="0.25">
      <c r="L8235" t="str">
        <f t="shared" si="416"/>
        <v/>
      </c>
      <c r="M8235" t="str">
        <f t="shared" si="417"/>
        <v/>
      </c>
      <c r="N8235" t="e">
        <f>COS(RADIANS(M8235))</f>
        <v>#VALUE!</v>
      </c>
      <c r="O8235" t="str">
        <f>IFERROR(-COS(RADIANS(DEGREES(ASIN(((SIN(RADIANS(M8235)))*$C$26)/(SQRT((((SIN(RADIANS(M8235)))*$C$26)^2)+(($C$22-$C$25-(((SIN(RADIANS(90-M8235)))*$C$26))-$C$23)^2))))))),"")</f>
        <v/>
      </c>
      <c r="P8235" t="e">
        <f>N8235</f>
        <v>#VALUE!</v>
      </c>
      <c r="R8235">
        <v>0</v>
      </c>
    </row>
    <row r="8236" spans="12:19" x14ac:dyDescent="0.25">
      <c r="L8236" t="str">
        <f t="shared" si="416"/>
        <v/>
      </c>
      <c r="M8236" t="str">
        <f t="shared" si="417"/>
        <v/>
      </c>
      <c r="N8236" t="e">
        <f>SIN(RADIANS(M8235))</f>
        <v>#VALUE!</v>
      </c>
      <c r="O8236" t="e">
        <f>SIN(RADIANS(DEGREES(ASIN(((SIN(RADIANS(M8235)))*$C$26)/(SQRT((((SIN(RADIANS(M8235)))*$C$26)^2)+(($C$22-$C$25-(((SIN(RADIANS(90-M8235)))*$C$26))-$C$23)^2)))))))</f>
        <v>#VALUE!</v>
      </c>
      <c r="P8236" t="e">
        <f>N8236</f>
        <v>#VALUE!</v>
      </c>
      <c r="R8236">
        <f>$C$6</f>
        <v>1333.5</v>
      </c>
    </row>
    <row r="8237" spans="12:19" x14ac:dyDescent="0.25">
      <c r="L8237" t="str">
        <f t="shared" si="416"/>
        <v/>
      </c>
      <c r="M8237" t="str">
        <f t="shared" si="417"/>
        <v/>
      </c>
      <c r="N8237">
        <v>0</v>
      </c>
      <c r="O8237" t="e">
        <f>$C$23*O8236</f>
        <v>#VALUE!</v>
      </c>
      <c r="P8237" t="e">
        <f>$C$22*P8236</f>
        <v>#VALUE!</v>
      </c>
      <c r="R8237">
        <f>$C$20*$C$6</f>
        <v>25325.832000000002</v>
      </c>
    </row>
    <row r="8238" spans="12:19" x14ac:dyDescent="0.25">
      <c r="L8238" t="str">
        <f t="shared" si="416"/>
        <v/>
      </c>
      <c r="M8238" t="str">
        <f t="shared" si="417"/>
        <v/>
      </c>
    </row>
    <row r="8239" spans="12:19" x14ac:dyDescent="0.25">
      <c r="L8239" t="str">
        <f t="shared" si="416"/>
        <v/>
      </c>
      <c r="M8239" t="str">
        <f t="shared" si="417"/>
        <v/>
      </c>
      <c r="N8239" t="e">
        <f t="array" ref="N8239:P8241">MINVERSE(N8235:P8237)</f>
        <v>#VALUE!</v>
      </c>
      <c r="O8239" t="e">
        <v>#VALUE!</v>
      </c>
      <c r="P8239" t="e">
        <v>#VALUE!</v>
      </c>
      <c r="R8239" t="e">
        <f t="array" ref="R8239:R8241">MMULT(N8239:P8241,R8235:R8237)</f>
        <v>#VALUE!</v>
      </c>
      <c r="S8239" t="s">
        <v>35</v>
      </c>
    </row>
    <row r="8240" spans="12:19" x14ac:dyDescent="0.25">
      <c r="L8240" t="str">
        <f t="shared" si="416"/>
        <v/>
      </c>
      <c r="M8240" t="str">
        <f t="shared" si="417"/>
        <v/>
      </c>
      <c r="N8240" t="e">
        <v>#VALUE!</v>
      </c>
      <c r="O8240" t="e">
        <v>#VALUE!</v>
      </c>
      <c r="P8240" t="e">
        <v>#VALUE!</v>
      </c>
      <c r="R8240" t="e">
        <v>#VALUE!</v>
      </c>
      <c r="S8240" t="s">
        <v>35</v>
      </c>
    </row>
    <row r="8241" spans="12:19" x14ac:dyDescent="0.25">
      <c r="L8241" t="str">
        <f t="shared" si="416"/>
        <v/>
      </c>
      <c r="M8241" t="str">
        <f t="shared" si="417"/>
        <v/>
      </c>
      <c r="N8241" t="e">
        <v>#VALUE!</v>
      </c>
      <c r="O8241" t="e">
        <v>#VALUE!</v>
      </c>
      <c r="P8241" t="e">
        <v>#VALUE!</v>
      </c>
      <c r="R8241" t="e">
        <v>#VALUE!</v>
      </c>
      <c r="S8241" t="s">
        <v>35</v>
      </c>
    </row>
    <row r="8242" spans="12:19" x14ac:dyDescent="0.25">
      <c r="L8242" t="str">
        <f t="shared" si="416"/>
        <v/>
      </c>
      <c r="M8242" t="str">
        <f t="shared" si="417"/>
        <v/>
      </c>
    </row>
    <row r="8243" spans="12:19" x14ac:dyDescent="0.25">
      <c r="L8243" t="str">
        <f t="shared" si="416"/>
        <v/>
      </c>
      <c r="M8243" t="str">
        <f t="shared" si="417"/>
        <v/>
      </c>
    </row>
    <row r="8244" spans="12:19" x14ac:dyDescent="0.25">
      <c r="L8244" t="str">
        <f t="shared" si="416"/>
        <v/>
      </c>
      <c r="M8244" t="str">
        <f t="shared" si="417"/>
        <v/>
      </c>
      <c r="N8244" t="s">
        <v>32</v>
      </c>
      <c r="O8244" t="s">
        <v>33</v>
      </c>
      <c r="P8244" t="s">
        <v>34</v>
      </c>
    </row>
    <row r="8245" spans="12:19" x14ac:dyDescent="0.25">
      <c r="L8245" t="str">
        <f t="shared" si="416"/>
        <v/>
      </c>
      <c r="M8245" t="str">
        <f t="shared" si="417"/>
        <v/>
      </c>
      <c r="N8245" t="e">
        <f>COS(RADIANS(M8245))</f>
        <v>#VALUE!</v>
      </c>
      <c r="O8245" t="str">
        <f>IFERROR(-COS(RADIANS(DEGREES(ASIN(((SIN(RADIANS(M8245)))*$C$26)/(SQRT((((SIN(RADIANS(M8245)))*$C$26)^2)+(($C$22-$C$25-(((SIN(RADIANS(90-M8245)))*$C$26))-$C$23)^2))))))),"")</f>
        <v/>
      </c>
      <c r="P8245" t="e">
        <f>N8245</f>
        <v>#VALUE!</v>
      </c>
      <c r="R8245">
        <v>0</v>
      </c>
    </row>
    <row r="8246" spans="12:19" x14ac:dyDescent="0.25">
      <c r="L8246" t="str">
        <f t="shared" si="416"/>
        <v/>
      </c>
      <c r="M8246" t="str">
        <f t="shared" si="417"/>
        <v/>
      </c>
      <c r="N8246" t="e">
        <f>SIN(RADIANS(M8245))</f>
        <v>#VALUE!</v>
      </c>
      <c r="O8246" t="e">
        <f>SIN(RADIANS(DEGREES(ASIN(((SIN(RADIANS(M8245)))*$C$26)/(SQRT((((SIN(RADIANS(M8245)))*$C$26)^2)+(($C$22-$C$25-(((SIN(RADIANS(90-M8245)))*$C$26))-$C$23)^2)))))))</f>
        <v>#VALUE!</v>
      </c>
      <c r="P8246" t="e">
        <f>N8246</f>
        <v>#VALUE!</v>
      </c>
      <c r="R8246">
        <f>$C$6</f>
        <v>1333.5</v>
      </c>
    </row>
    <row r="8247" spans="12:19" x14ac:dyDescent="0.25">
      <c r="L8247" t="str">
        <f t="shared" si="416"/>
        <v/>
      </c>
      <c r="M8247" t="str">
        <f t="shared" si="417"/>
        <v/>
      </c>
      <c r="N8247">
        <v>0</v>
      </c>
      <c r="O8247" t="e">
        <f>$C$23*O8246</f>
        <v>#VALUE!</v>
      </c>
      <c r="P8247" t="e">
        <f>$C$22*P8246</f>
        <v>#VALUE!</v>
      </c>
      <c r="R8247">
        <f>$C$20*$C$6</f>
        <v>25325.832000000002</v>
      </c>
    </row>
    <row r="8248" spans="12:19" x14ac:dyDescent="0.25">
      <c r="L8248" t="str">
        <f t="shared" si="416"/>
        <v/>
      </c>
      <c r="M8248" t="str">
        <f t="shared" si="417"/>
        <v/>
      </c>
    </row>
    <row r="8249" spans="12:19" x14ac:dyDescent="0.25">
      <c r="L8249" t="str">
        <f t="shared" si="416"/>
        <v/>
      </c>
      <c r="M8249" t="str">
        <f t="shared" si="417"/>
        <v/>
      </c>
      <c r="N8249" t="e">
        <f t="array" ref="N8249:P8251">MINVERSE(N8245:P8247)</f>
        <v>#VALUE!</v>
      </c>
      <c r="O8249" t="e">
        <v>#VALUE!</v>
      </c>
      <c r="P8249" t="e">
        <v>#VALUE!</v>
      </c>
      <c r="R8249" t="e">
        <f t="array" ref="R8249:R8251">MMULT(N8249:P8251,R8245:R8247)</f>
        <v>#VALUE!</v>
      </c>
      <c r="S8249" t="s">
        <v>35</v>
      </c>
    </row>
    <row r="8250" spans="12:19" x14ac:dyDescent="0.25">
      <c r="L8250" t="str">
        <f t="shared" si="416"/>
        <v/>
      </c>
      <c r="M8250" t="str">
        <f t="shared" si="417"/>
        <v/>
      </c>
      <c r="N8250" t="e">
        <v>#VALUE!</v>
      </c>
      <c r="O8250" t="e">
        <v>#VALUE!</v>
      </c>
      <c r="P8250" t="e">
        <v>#VALUE!</v>
      </c>
      <c r="R8250" t="e">
        <v>#VALUE!</v>
      </c>
      <c r="S8250" t="s">
        <v>35</v>
      </c>
    </row>
    <row r="8251" spans="12:19" x14ac:dyDescent="0.25">
      <c r="L8251" t="str">
        <f t="shared" si="416"/>
        <v/>
      </c>
      <c r="M8251" t="str">
        <f t="shared" si="417"/>
        <v/>
      </c>
      <c r="N8251" t="e">
        <v>#VALUE!</v>
      </c>
      <c r="O8251" t="e">
        <v>#VALUE!</v>
      </c>
      <c r="P8251" t="e">
        <v>#VALUE!</v>
      </c>
      <c r="R8251" t="e">
        <v>#VALUE!</v>
      </c>
      <c r="S8251" t="s">
        <v>35</v>
      </c>
    </row>
    <row r="8252" spans="12:19" x14ac:dyDescent="0.25">
      <c r="L8252" t="str">
        <f t="shared" si="416"/>
        <v/>
      </c>
      <c r="M8252" t="str">
        <f t="shared" si="417"/>
        <v/>
      </c>
    </row>
    <row r="8253" spans="12:19" x14ac:dyDescent="0.25">
      <c r="L8253" t="str">
        <f t="shared" si="416"/>
        <v/>
      </c>
      <c r="M8253" t="str">
        <f t="shared" si="417"/>
        <v/>
      </c>
    </row>
    <row r="8254" spans="12:19" x14ac:dyDescent="0.25">
      <c r="L8254" t="str">
        <f t="shared" si="416"/>
        <v/>
      </c>
      <c r="M8254" t="str">
        <f t="shared" si="417"/>
        <v/>
      </c>
      <c r="N8254" t="s">
        <v>32</v>
      </c>
      <c r="O8254" t="s">
        <v>33</v>
      </c>
      <c r="P8254" t="s">
        <v>34</v>
      </c>
    </row>
    <row r="8255" spans="12:19" x14ac:dyDescent="0.25">
      <c r="L8255" t="str">
        <f t="shared" si="416"/>
        <v/>
      </c>
      <c r="M8255" t="str">
        <f t="shared" si="417"/>
        <v/>
      </c>
      <c r="N8255" t="e">
        <f>COS(RADIANS(M8255))</f>
        <v>#VALUE!</v>
      </c>
      <c r="O8255" t="str">
        <f>IFERROR(-COS(RADIANS(DEGREES(ASIN(((SIN(RADIANS(M8255)))*$C$26)/(SQRT((((SIN(RADIANS(M8255)))*$C$26)^2)+(($C$22-$C$25-(((SIN(RADIANS(90-M8255)))*$C$26))-$C$23)^2))))))),"")</f>
        <v/>
      </c>
      <c r="P8255" t="e">
        <f>N8255</f>
        <v>#VALUE!</v>
      </c>
      <c r="R8255">
        <v>0</v>
      </c>
    </row>
    <row r="8256" spans="12:19" x14ac:dyDescent="0.25">
      <c r="L8256" t="str">
        <f t="shared" si="416"/>
        <v/>
      </c>
      <c r="M8256" t="str">
        <f t="shared" si="417"/>
        <v/>
      </c>
      <c r="N8256" t="e">
        <f>SIN(RADIANS(M8255))</f>
        <v>#VALUE!</v>
      </c>
      <c r="O8256" t="e">
        <f>SIN(RADIANS(DEGREES(ASIN(((SIN(RADIANS(M8255)))*$C$26)/(SQRT((((SIN(RADIANS(M8255)))*$C$26)^2)+(($C$22-$C$25-(((SIN(RADIANS(90-M8255)))*$C$26))-$C$23)^2)))))))</f>
        <v>#VALUE!</v>
      </c>
      <c r="P8256" t="e">
        <f>N8256</f>
        <v>#VALUE!</v>
      </c>
      <c r="R8256">
        <f>$C$6</f>
        <v>1333.5</v>
      </c>
    </row>
    <row r="8257" spans="12:19" x14ac:dyDescent="0.25">
      <c r="L8257" t="str">
        <f t="shared" si="416"/>
        <v/>
      </c>
      <c r="M8257" t="str">
        <f t="shared" si="417"/>
        <v/>
      </c>
      <c r="N8257">
        <v>0</v>
      </c>
      <c r="O8257" t="e">
        <f>$C$23*O8256</f>
        <v>#VALUE!</v>
      </c>
      <c r="P8257" t="e">
        <f>$C$22*P8256</f>
        <v>#VALUE!</v>
      </c>
      <c r="R8257">
        <f>$C$20*$C$6</f>
        <v>25325.832000000002</v>
      </c>
    </row>
    <row r="8258" spans="12:19" x14ac:dyDescent="0.25">
      <c r="L8258" t="str">
        <f t="shared" si="416"/>
        <v/>
      </c>
      <c r="M8258" t="str">
        <f t="shared" si="417"/>
        <v/>
      </c>
    </row>
    <row r="8259" spans="12:19" x14ac:dyDescent="0.25">
      <c r="L8259" t="str">
        <f t="shared" si="416"/>
        <v/>
      </c>
      <c r="M8259" t="str">
        <f t="shared" si="417"/>
        <v/>
      </c>
      <c r="N8259" t="e">
        <f t="array" ref="N8259:P8261">MINVERSE(N8255:P8257)</f>
        <v>#VALUE!</v>
      </c>
      <c r="O8259" t="e">
        <v>#VALUE!</v>
      </c>
      <c r="P8259" t="e">
        <v>#VALUE!</v>
      </c>
      <c r="R8259" t="e">
        <f t="array" ref="R8259:R8261">MMULT(N8259:P8261,R8255:R8257)</f>
        <v>#VALUE!</v>
      </c>
      <c r="S8259" t="s">
        <v>35</v>
      </c>
    </row>
    <row r="8260" spans="12:19" x14ac:dyDescent="0.25">
      <c r="L8260" t="str">
        <f t="shared" si="416"/>
        <v/>
      </c>
      <c r="M8260" t="str">
        <f t="shared" si="417"/>
        <v/>
      </c>
      <c r="N8260" t="e">
        <v>#VALUE!</v>
      </c>
      <c r="O8260" t="e">
        <v>#VALUE!</v>
      </c>
      <c r="P8260" t="e">
        <v>#VALUE!</v>
      </c>
      <c r="R8260" t="e">
        <v>#VALUE!</v>
      </c>
      <c r="S8260" t="s">
        <v>35</v>
      </c>
    </row>
    <row r="8261" spans="12:19" x14ac:dyDescent="0.25">
      <c r="L8261" t="str">
        <f t="shared" si="416"/>
        <v/>
      </c>
      <c r="M8261" t="str">
        <f t="shared" si="417"/>
        <v/>
      </c>
      <c r="N8261" t="e">
        <v>#VALUE!</v>
      </c>
      <c r="O8261" t="e">
        <v>#VALUE!</v>
      </c>
      <c r="P8261" t="e">
        <v>#VALUE!</v>
      </c>
      <c r="R8261" t="e">
        <v>#VALUE!</v>
      </c>
      <c r="S8261" t="s">
        <v>35</v>
      </c>
    </row>
    <row r="8262" spans="12:19" x14ac:dyDescent="0.25">
      <c r="L8262" t="str">
        <f t="shared" si="416"/>
        <v/>
      </c>
      <c r="M8262" t="str">
        <f t="shared" si="417"/>
        <v/>
      </c>
    </row>
    <row r="8263" spans="12:19" x14ac:dyDescent="0.25">
      <c r="L8263" t="str">
        <f t="shared" si="416"/>
        <v/>
      </c>
      <c r="M8263" t="str">
        <f t="shared" si="417"/>
        <v/>
      </c>
    </row>
    <row r="8264" spans="12:19" x14ac:dyDescent="0.25">
      <c r="L8264" t="str">
        <f t="shared" si="416"/>
        <v/>
      </c>
      <c r="M8264" t="str">
        <f t="shared" si="417"/>
        <v/>
      </c>
      <c r="N8264" t="s">
        <v>32</v>
      </c>
      <c r="O8264" t="s">
        <v>33</v>
      </c>
      <c r="P8264" t="s">
        <v>34</v>
      </c>
    </row>
    <row r="8265" spans="12:19" x14ac:dyDescent="0.25">
      <c r="L8265" t="str">
        <f t="shared" si="416"/>
        <v/>
      </c>
      <c r="M8265" t="str">
        <f t="shared" si="417"/>
        <v/>
      </c>
      <c r="N8265" t="e">
        <f>COS(RADIANS(M8265))</f>
        <v>#VALUE!</v>
      </c>
      <c r="O8265" t="str">
        <f>IFERROR(-COS(RADIANS(DEGREES(ASIN(((SIN(RADIANS(M8265)))*$C$26)/(SQRT((((SIN(RADIANS(M8265)))*$C$26)^2)+(($C$22-$C$25-(((SIN(RADIANS(90-M8265)))*$C$26))-$C$23)^2))))))),"")</f>
        <v/>
      </c>
      <c r="P8265" t="e">
        <f>N8265</f>
        <v>#VALUE!</v>
      </c>
      <c r="R8265">
        <v>0</v>
      </c>
    </row>
    <row r="8266" spans="12:19" x14ac:dyDescent="0.25">
      <c r="L8266" t="str">
        <f t="shared" si="416"/>
        <v/>
      </c>
      <c r="M8266" t="str">
        <f t="shared" si="417"/>
        <v/>
      </c>
      <c r="N8266" t="e">
        <f>SIN(RADIANS(M8265))</f>
        <v>#VALUE!</v>
      </c>
      <c r="O8266" t="e">
        <f>SIN(RADIANS(DEGREES(ASIN(((SIN(RADIANS(M8265)))*$C$26)/(SQRT((((SIN(RADIANS(M8265)))*$C$26)^2)+(($C$22-$C$25-(((SIN(RADIANS(90-M8265)))*$C$26))-$C$23)^2)))))))</f>
        <v>#VALUE!</v>
      </c>
      <c r="P8266" t="e">
        <f>N8266</f>
        <v>#VALUE!</v>
      </c>
      <c r="R8266">
        <f>$C$6</f>
        <v>1333.5</v>
      </c>
    </row>
    <row r="8267" spans="12:19" x14ac:dyDescent="0.25">
      <c r="L8267" t="str">
        <f t="shared" si="416"/>
        <v/>
      </c>
      <c r="M8267" t="str">
        <f t="shared" si="417"/>
        <v/>
      </c>
      <c r="N8267">
        <v>0</v>
      </c>
      <c r="O8267" t="e">
        <f>$C$23*O8266</f>
        <v>#VALUE!</v>
      </c>
      <c r="P8267" t="e">
        <f>$C$22*P8266</f>
        <v>#VALUE!</v>
      </c>
      <c r="R8267">
        <f>$C$20*$C$6</f>
        <v>25325.832000000002</v>
      </c>
    </row>
    <row r="8268" spans="12:19" x14ac:dyDescent="0.25">
      <c r="L8268" t="str">
        <f t="shared" ref="L8268:L8331" si="418">IF(M8268="","",L8258+1)</f>
        <v/>
      </c>
      <c r="M8268" t="str">
        <f t="shared" si="417"/>
        <v/>
      </c>
    </row>
    <row r="8269" spans="12:19" x14ac:dyDescent="0.25">
      <c r="L8269" t="str">
        <f t="shared" si="418"/>
        <v/>
      </c>
      <c r="M8269" t="str">
        <f t="shared" si="417"/>
        <v/>
      </c>
      <c r="N8269" t="e">
        <f t="array" ref="N8269:P8271">MINVERSE(N8265:P8267)</f>
        <v>#VALUE!</v>
      </c>
      <c r="O8269" t="e">
        <v>#VALUE!</v>
      </c>
      <c r="P8269" t="e">
        <v>#VALUE!</v>
      </c>
      <c r="R8269" t="e">
        <f t="array" ref="R8269:R8271">MMULT(N8269:P8271,R8265:R8267)</f>
        <v>#VALUE!</v>
      </c>
      <c r="S8269" t="s">
        <v>35</v>
      </c>
    </row>
    <row r="8270" spans="12:19" x14ac:dyDescent="0.25">
      <c r="L8270" t="str">
        <f t="shared" si="418"/>
        <v/>
      </c>
      <c r="M8270" t="str">
        <f t="shared" si="417"/>
        <v/>
      </c>
      <c r="N8270" t="e">
        <v>#VALUE!</v>
      </c>
      <c r="O8270" t="e">
        <v>#VALUE!</v>
      </c>
      <c r="P8270" t="e">
        <v>#VALUE!</v>
      </c>
      <c r="R8270" t="e">
        <v>#VALUE!</v>
      </c>
      <c r="S8270" t="s">
        <v>35</v>
      </c>
    </row>
    <row r="8271" spans="12:19" x14ac:dyDescent="0.25">
      <c r="L8271" t="str">
        <f t="shared" si="418"/>
        <v/>
      </c>
      <c r="M8271" t="str">
        <f t="shared" si="417"/>
        <v/>
      </c>
      <c r="N8271" t="e">
        <v>#VALUE!</v>
      </c>
      <c r="O8271" t="e">
        <v>#VALUE!</v>
      </c>
      <c r="P8271" t="e">
        <v>#VALUE!</v>
      </c>
      <c r="R8271" t="e">
        <v>#VALUE!</v>
      </c>
      <c r="S8271" t="s">
        <v>35</v>
      </c>
    </row>
    <row r="8272" spans="12:19" x14ac:dyDescent="0.25">
      <c r="L8272" t="str">
        <f t="shared" si="418"/>
        <v/>
      </c>
      <c r="M8272" t="str">
        <f t="shared" si="417"/>
        <v/>
      </c>
    </row>
    <row r="8273" spans="12:19" x14ac:dyDescent="0.25">
      <c r="L8273" t="str">
        <f t="shared" si="418"/>
        <v/>
      </c>
      <c r="M8273" t="str">
        <f t="shared" si="417"/>
        <v/>
      </c>
    </row>
    <row r="8274" spans="12:19" x14ac:dyDescent="0.25">
      <c r="L8274" t="str">
        <f t="shared" si="418"/>
        <v/>
      </c>
      <c r="M8274" t="str">
        <f t="shared" si="417"/>
        <v/>
      </c>
      <c r="N8274" t="s">
        <v>32</v>
      </c>
      <c r="O8274" t="s">
        <v>33</v>
      </c>
      <c r="P8274" t="s">
        <v>34</v>
      </c>
    </row>
    <row r="8275" spans="12:19" x14ac:dyDescent="0.25">
      <c r="L8275" t="str">
        <f t="shared" si="418"/>
        <v/>
      </c>
      <c r="M8275" t="str">
        <f t="shared" si="417"/>
        <v/>
      </c>
      <c r="N8275" t="e">
        <f>COS(RADIANS(M8275))</f>
        <v>#VALUE!</v>
      </c>
      <c r="O8275" t="str">
        <f>IFERROR(-COS(RADIANS(DEGREES(ASIN(((SIN(RADIANS(M8275)))*$C$26)/(SQRT((((SIN(RADIANS(M8275)))*$C$26)^2)+(($C$22-$C$25-(((SIN(RADIANS(90-M8275)))*$C$26))-$C$23)^2))))))),"")</f>
        <v/>
      </c>
      <c r="P8275" t="e">
        <f>N8275</f>
        <v>#VALUE!</v>
      </c>
      <c r="R8275">
        <v>0</v>
      </c>
    </row>
    <row r="8276" spans="12:19" x14ac:dyDescent="0.25">
      <c r="L8276" t="str">
        <f t="shared" si="418"/>
        <v/>
      </c>
      <c r="M8276" t="str">
        <f t="shared" si="417"/>
        <v/>
      </c>
      <c r="N8276" t="e">
        <f>SIN(RADIANS(M8275))</f>
        <v>#VALUE!</v>
      </c>
      <c r="O8276" t="e">
        <f>SIN(RADIANS(DEGREES(ASIN(((SIN(RADIANS(M8275)))*$C$26)/(SQRT((((SIN(RADIANS(M8275)))*$C$26)^2)+(($C$22-$C$25-(((SIN(RADIANS(90-M8275)))*$C$26))-$C$23)^2)))))))</f>
        <v>#VALUE!</v>
      </c>
      <c r="P8276" t="e">
        <f>N8276</f>
        <v>#VALUE!</v>
      </c>
      <c r="R8276">
        <f>$C$6</f>
        <v>1333.5</v>
      </c>
    </row>
    <row r="8277" spans="12:19" x14ac:dyDescent="0.25">
      <c r="L8277" t="str">
        <f t="shared" si="418"/>
        <v/>
      </c>
      <c r="M8277" t="str">
        <f t="shared" si="417"/>
        <v/>
      </c>
      <c r="N8277">
        <v>0</v>
      </c>
      <c r="O8277" t="e">
        <f>$C$23*O8276</f>
        <v>#VALUE!</v>
      </c>
      <c r="P8277" t="e">
        <f>$C$22*P8276</f>
        <v>#VALUE!</v>
      </c>
      <c r="R8277">
        <f>$C$20*$C$6</f>
        <v>25325.832000000002</v>
      </c>
    </row>
    <row r="8278" spans="12:19" x14ac:dyDescent="0.25">
      <c r="L8278" t="str">
        <f t="shared" si="418"/>
        <v/>
      </c>
      <c r="M8278" t="str">
        <f t="shared" si="417"/>
        <v/>
      </c>
    </row>
    <row r="8279" spans="12:19" x14ac:dyDescent="0.25">
      <c r="L8279" t="str">
        <f t="shared" si="418"/>
        <v/>
      </c>
      <c r="M8279" t="str">
        <f t="shared" si="417"/>
        <v/>
      </c>
      <c r="N8279" t="e">
        <f t="array" ref="N8279:P8281">MINVERSE(N8275:P8277)</f>
        <v>#VALUE!</v>
      </c>
      <c r="O8279" t="e">
        <v>#VALUE!</v>
      </c>
      <c r="P8279" t="e">
        <v>#VALUE!</v>
      </c>
      <c r="R8279" t="e">
        <f t="array" ref="R8279:R8281">MMULT(N8279:P8281,R8275:R8277)</f>
        <v>#VALUE!</v>
      </c>
      <c r="S8279" t="s">
        <v>35</v>
      </c>
    </row>
    <row r="8280" spans="12:19" x14ac:dyDescent="0.25">
      <c r="L8280" t="str">
        <f t="shared" si="418"/>
        <v/>
      </c>
      <c r="M8280" t="str">
        <f t="shared" si="417"/>
        <v/>
      </c>
      <c r="N8280" t="e">
        <v>#VALUE!</v>
      </c>
      <c r="O8280" t="e">
        <v>#VALUE!</v>
      </c>
      <c r="P8280" t="e">
        <v>#VALUE!</v>
      </c>
      <c r="R8280" t="e">
        <v>#VALUE!</v>
      </c>
      <c r="S8280" t="s">
        <v>35</v>
      </c>
    </row>
    <row r="8281" spans="12:19" x14ac:dyDescent="0.25">
      <c r="L8281" t="str">
        <f t="shared" si="418"/>
        <v/>
      </c>
      <c r="M8281" t="str">
        <f t="shared" si="417"/>
        <v/>
      </c>
      <c r="N8281" t="e">
        <v>#VALUE!</v>
      </c>
      <c r="O8281" t="e">
        <v>#VALUE!</v>
      </c>
      <c r="P8281" t="e">
        <v>#VALUE!</v>
      </c>
      <c r="R8281" t="e">
        <v>#VALUE!</v>
      </c>
      <c r="S8281" t="s">
        <v>35</v>
      </c>
    </row>
    <row r="8282" spans="12:19" x14ac:dyDescent="0.25">
      <c r="L8282" t="str">
        <f t="shared" si="418"/>
        <v/>
      </c>
      <c r="M8282" t="str">
        <f t="shared" si="417"/>
        <v/>
      </c>
    </row>
    <row r="8283" spans="12:19" x14ac:dyDescent="0.25">
      <c r="L8283" t="str">
        <f t="shared" si="418"/>
        <v/>
      </c>
      <c r="M8283" t="str">
        <f t="shared" si="417"/>
        <v/>
      </c>
    </row>
    <row r="8284" spans="12:19" x14ac:dyDescent="0.25">
      <c r="L8284" t="str">
        <f t="shared" si="418"/>
        <v/>
      </c>
      <c r="M8284" t="str">
        <f t="shared" si="417"/>
        <v/>
      </c>
      <c r="N8284" t="s">
        <v>32</v>
      </c>
      <c r="O8284" t="s">
        <v>33</v>
      </c>
      <c r="P8284" t="s">
        <v>34</v>
      </c>
    </row>
    <row r="8285" spans="12:19" x14ac:dyDescent="0.25">
      <c r="L8285" t="str">
        <f t="shared" si="418"/>
        <v/>
      </c>
      <c r="M8285" t="str">
        <f t="shared" si="417"/>
        <v/>
      </c>
      <c r="N8285" t="e">
        <f>COS(RADIANS(M8285))</f>
        <v>#VALUE!</v>
      </c>
      <c r="O8285" t="str">
        <f>IFERROR(-COS(RADIANS(DEGREES(ASIN(((SIN(RADIANS(M8285)))*$C$26)/(SQRT((((SIN(RADIANS(M8285)))*$C$26)^2)+(($C$22-$C$25-(((SIN(RADIANS(90-M8285)))*$C$26))-$C$23)^2))))))),"")</f>
        <v/>
      </c>
      <c r="P8285" t="e">
        <f>N8285</f>
        <v>#VALUE!</v>
      </c>
      <c r="R8285">
        <v>0</v>
      </c>
    </row>
    <row r="8286" spans="12:19" x14ac:dyDescent="0.25">
      <c r="L8286" t="str">
        <f t="shared" si="418"/>
        <v/>
      </c>
      <c r="M8286" t="str">
        <f t="shared" si="417"/>
        <v/>
      </c>
      <c r="N8286" t="e">
        <f>SIN(RADIANS(M8285))</f>
        <v>#VALUE!</v>
      </c>
      <c r="O8286" t="e">
        <f>SIN(RADIANS(DEGREES(ASIN(((SIN(RADIANS(M8285)))*$C$26)/(SQRT((((SIN(RADIANS(M8285)))*$C$26)^2)+(($C$22-$C$25-(((SIN(RADIANS(90-M8285)))*$C$26))-$C$23)^2)))))))</f>
        <v>#VALUE!</v>
      </c>
      <c r="P8286" t="e">
        <f>N8286</f>
        <v>#VALUE!</v>
      </c>
      <c r="R8286">
        <f>$C$6</f>
        <v>1333.5</v>
      </c>
    </row>
    <row r="8287" spans="12:19" x14ac:dyDescent="0.25">
      <c r="L8287" t="str">
        <f t="shared" si="418"/>
        <v/>
      </c>
      <c r="M8287" t="str">
        <f t="shared" si="417"/>
        <v/>
      </c>
      <c r="N8287">
        <v>0</v>
      </c>
      <c r="O8287" t="e">
        <f>$C$23*O8286</f>
        <v>#VALUE!</v>
      </c>
      <c r="P8287" t="e">
        <f>$C$22*P8286</f>
        <v>#VALUE!</v>
      </c>
      <c r="R8287">
        <f>$C$20*$C$6</f>
        <v>25325.832000000002</v>
      </c>
    </row>
    <row r="8288" spans="12:19" x14ac:dyDescent="0.25">
      <c r="L8288" t="str">
        <f t="shared" si="418"/>
        <v/>
      </c>
      <c r="M8288" t="str">
        <f t="shared" si="417"/>
        <v/>
      </c>
    </row>
    <row r="8289" spans="12:19" x14ac:dyDescent="0.25">
      <c r="L8289" t="str">
        <f t="shared" si="418"/>
        <v/>
      </c>
      <c r="M8289" t="str">
        <f t="shared" si="417"/>
        <v/>
      </c>
      <c r="N8289" t="e">
        <f t="array" ref="N8289:P8291">MINVERSE(N8285:P8287)</f>
        <v>#VALUE!</v>
      </c>
      <c r="O8289" t="e">
        <v>#VALUE!</v>
      </c>
      <c r="P8289" t="e">
        <v>#VALUE!</v>
      </c>
      <c r="R8289" t="e">
        <f t="array" ref="R8289:R8291">MMULT(N8289:P8291,R8285:R8287)</f>
        <v>#VALUE!</v>
      </c>
      <c r="S8289" t="s">
        <v>35</v>
      </c>
    </row>
    <row r="8290" spans="12:19" x14ac:dyDescent="0.25">
      <c r="L8290" t="str">
        <f t="shared" si="418"/>
        <v/>
      </c>
      <c r="M8290" t="str">
        <f t="shared" si="417"/>
        <v/>
      </c>
      <c r="N8290" t="e">
        <v>#VALUE!</v>
      </c>
      <c r="O8290" t="e">
        <v>#VALUE!</v>
      </c>
      <c r="P8290" t="e">
        <v>#VALUE!</v>
      </c>
      <c r="R8290" t="e">
        <v>#VALUE!</v>
      </c>
      <c r="S8290" t="s">
        <v>35</v>
      </c>
    </row>
    <row r="8291" spans="12:19" x14ac:dyDescent="0.25">
      <c r="L8291" t="str">
        <f t="shared" si="418"/>
        <v/>
      </c>
      <c r="M8291" t="str">
        <f t="shared" ref="M8291:M8354" si="419">IF(M8281="","",IF(((M8281+$O$61)&gt;=$O$49+($O$61/2)),"",(M8281+$O$61)))</f>
        <v/>
      </c>
      <c r="N8291" t="e">
        <v>#VALUE!</v>
      </c>
      <c r="O8291" t="e">
        <v>#VALUE!</v>
      </c>
      <c r="P8291" t="e">
        <v>#VALUE!</v>
      </c>
      <c r="R8291" t="e">
        <v>#VALUE!</v>
      </c>
      <c r="S8291" t="s">
        <v>35</v>
      </c>
    </row>
    <row r="8292" spans="12:19" x14ac:dyDescent="0.25">
      <c r="L8292" t="str">
        <f t="shared" si="418"/>
        <v/>
      </c>
      <c r="M8292" t="str">
        <f t="shared" si="419"/>
        <v/>
      </c>
    </row>
    <row r="8293" spans="12:19" x14ac:dyDescent="0.25">
      <c r="L8293" t="str">
        <f t="shared" si="418"/>
        <v/>
      </c>
      <c r="M8293" t="str">
        <f t="shared" si="419"/>
        <v/>
      </c>
    </row>
    <row r="8294" spans="12:19" x14ac:dyDescent="0.25">
      <c r="L8294" t="str">
        <f t="shared" si="418"/>
        <v/>
      </c>
      <c r="M8294" t="str">
        <f t="shared" si="419"/>
        <v/>
      </c>
      <c r="N8294" t="s">
        <v>32</v>
      </c>
      <c r="O8294" t="s">
        <v>33</v>
      </c>
      <c r="P8294" t="s">
        <v>34</v>
      </c>
    </row>
    <row r="8295" spans="12:19" x14ac:dyDescent="0.25">
      <c r="L8295" t="str">
        <f t="shared" si="418"/>
        <v/>
      </c>
      <c r="M8295" t="str">
        <f t="shared" si="419"/>
        <v/>
      </c>
      <c r="N8295" t="e">
        <f>COS(RADIANS(M8295))</f>
        <v>#VALUE!</v>
      </c>
      <c r="O8295" t="str">
        <f>IFERROR(-COS(RADIANS(DEGREES(ASIN(((SIN(RADIANS(M8295)))*$C$26)/(SQRT((((SIN(RADIANS(M8295)))*$C$26)^2)+(($C$22-$C$25-(((SIN(RADIANS(90-M8295)))*$C$26))-$C$23)^2))))))),"")</f>
        <v/>
      </c>
      <c r="P8295" t="e">
        <f>N8295</f>
        <v>#VALUE!</v>
      </c>
      <c r="R8295">
        <v>0</v>
      </c>
    </row>
    <row r="8296" spans="12:19" x14ac:dyDescent="0.25">
      <c r="L8296" t="str">
        <f t="shared" si="418"/>
        <v/>
      </c>
      <c r="M8296" t="str">
        <f t="shared" si="419"/>
        <v/>
      </c>
      <c r="N8296" t="e">
        <f>SIN(RADIANS(M8295))</f>
        <v>#VALUE!</v>
      </c>
      <c r="O8296" t="e">
        <f>SIN(RADIANS(DEGREES(ASIN(((SIN(RADIANS(M8295)))*$C$26)/(SQRT((((SIN(RADIANS(M8295)))*$C$26)^2)+(($C$22-$C$25-(((SIN(RADIANS(90-M8295)))*$C$26))-$C$23)^2)))))))</f>
        <v>#VALUE!</v>
      </c>
      <c r="P8296" t="e">
        <f>N8296</f>
        <v>#VALUE!</v>
      </c>
      <c r="R8296">
        <f>$C$6</f>
        <v>1333.5</v>
      </c>
    </row>
    <row r="8297" spans="12:19" x14ac:dyDescent="0.25">
      <c r="L8297" t="str">
        <f t="shared" si="418"/>
        <v/>
      </c>
      <c r="M8297" t="str">
        <f t="shared" si="419"/>
        <v/>
      </c>
      <c r="N8297">
        <v>0</v>
      </c>
      <c r="O8297" t="e">
        <f>$C$23*O8296</f>
        <v>#VALUE!</v>
      </c>
      <c r="P8297" t="e">
        <f>$C$22*P8296</f>
        <v>#VALUE!</v>
      </c>
      <c r="R8297">
        <f>$C$20*$C$6</f>
        <v>25325.832000000002</v>
      </c>
    </row>
    <row r="8298" spans="12:19" x14ac:dyDescent="0.25">
      <c r="L8298" t="str">
        <f t="shared" si="418"/>
        <v/>
      </c>
      <c r="M8298" t="str">
        <f t="shared" si="419"/>
        <v/>
      </c>
    </row>
    <row r="8299" spans="12:19" x14ac:dyDescent="0.25">
      <c r="L8299" t="str">
        <f t="shared" si="418"/>
        <v/>
      </c>
      <c r="M8299" t="str">
        <f t="shared" si="419"/>
        <v/>
      </c>
      <c r="N8299" t="e">
        <f t="array" ref="N8299:P8301">MINVERSE(N8295:P8297)</f>
        <v>#VALUE!</v>
      </c>
      <c r="O8299" t="e">
        <v>#VALUE!</v>
      </c>
      <c r="P8299" t="e">
        <v>#VALUE!</v>
      </c>
      <c r="R8299" t="e">
        <f t="array" ref="R8299:R8301">MMULT(N8299:P8301,R8295:R8297)</f>
        <v>#VALUE!</v>
      </c>
      <c r="S8299" t="s">
        <v>35</v>
      </c>
    </row>
    <row r="8300" spans="12:19" x14ac:dyDescent="0.25">
      <c r="L8300" t="str">
        <f t="shared" si="418"/>
        <v/>
      </c>
      <c r="M8300" t="str">
        <f t="shared" si="419"/>
        <v/>
      </c>
      <c r="N8300" t="e">
        <v>#VALUE!</v>
      </c>
      <c r="O8300" t="e">
        <v>#VALUE!</v>
      </c>
      <c r="P8300" t="e">
        <v>#VALUE!</v>
      </c>
      <c r="R8300" t="e">
        <v>#VALUE!</v>
      </c>
      <c r="S8300" t="s">
        <v>35</v>
      </c>
    </row>
    <row r="8301" spans="12:19" x14ac:dyDescent="0.25">
      <c r="L8301" t="str">
        <f t="shared" si="418"/>
        <v/>
      </c>
      <c r="M8301" t="str">
        <f t="shared" si="419"/>
        <v/>
      </c>
      <c r="N8301" t="e">
        <v>#VALUE!</v>
      </c>
      <c r="O8301" t="e">
        <v>#VALUE!</v>
      </c>
      <c r="P8301" t="e">
        <v>#VALUE!</v>
      </c>
      <c r="R8301" t="e">
        <v>#VALUE!</v>
      </c>
      <c r="S8301" t="s">
        <v>35</v>
      </c>
    </row>
    <row r="8302" spans="12:19" x14ac:dyDescent="0.25">
      <c r="L8302" t="str">
        <f t="shared" si="418"/>
        <v/>
      </c>
      <c r="M8302" t="str">
        <f t="shared" si="419"/>
        <v/>
      </c>
    </row>
    <row r="8303" spans="12:19" x14ac:dyDescent="0.25">
      <c r="L8303" t="str">
        <f t="shared" si="418"/>
        <v/>
      </c>
      <c r="M8303" t="str">
        <f t="shared" si="419"/>
        <v/>
      </c>
    </row>
    <row r="8304" spans="12:19" x14ac:dyDescent="0.25">
      <c r="L8304" t="str">
        <f t="shared" si="418"/>
        <v/>
      </c>
      <c r="M8304" t="str">
        <f t="shared" si="419"/>
        <v/>
      </c>
      <c r="N8304" t="s">
        <v>32</v>
      </c>
      <c r="O8304" t="s">
        <v>33</v>
      </c>
      <c r="P8304" t="s">
        <v>34</v>
      </c>
    </row>
    <row r="8305" spans="12:19" x14ac:dyDescent="0.25">
      <c r="L8305" t="str">
        <f t="shared" si="418"/>
        <v/>
      </c>
      <c r="M8305" t="str">
        <f t="shared" si="419"/>
        <v/>
      </c>
      <c r="N8305" t="e">
        <f>COS(RADIANS(M8305))</f>
        <v>#VALUE!</v>
      </c>
      <c r="O8305" t="str">
        <f>IFERROR(-COS(RADIANS(DEGREES(ASIN(((SIN(RADIANS(M8305)))*$C$26)/(SQRT((((SIN(RADIANS(M8305)))*$C$26)^2)+(($C$22-$C$25-(((SIN(RADIANS(90-M8305)))*$C$26))-$C$23)^2))))))),"")</f>
        <v/>
      </c>
      <c r="P8305" t="e">
        <f>N8305</f>
        <v>#VALUE!</v>
      </c>
      <c r="R8305">
        <v>0</v>
      </c>
    </row>
    <row r="8306" spans="12:19" x14ac:dyDescent="0.25">
      <c r="L8306" t="str">
        <f t="shared" si="418"/>
        <v/>
      </c>
      <c r="M8306" t="str">
        <f t="shared" si="419"/>
        <v/>
      </c>
      <c r="N8306" t="e">
        <f>SIN(RADIANS(M8305))</f>
        <v>#VALUE!</v>
      </c>
      <c r="O8306" t="e">
        <f>SIN(RADIANS(DEGREES(ASIN(((SIN(RADIANS(M8305)))*$C$26)/(SQRT((((SIN(RADIANS(M8305)))*$C$26)^2)+(($C$22-$C$25-(((SIN(RADIANS(90-M8305)))*$C$26))-$C$23)^2)))))))</f>
        <v>#VALUE!</v>
      </c>
      <c r="P8306" t="e">
        <f>N8306</f>
        <v>#VALUE!</v>
      </c>
      <c r="R8306">
        <f>$C$6</f>
        <v>1333.5</v>
      </c>
    </row>
    <row r="8307" spans="12:19" x14ac:dyDescent="0.25">
      <c r="L8307" t="str">
        <f t="shared" si="418"/>
        <v/>
      </c>
      <c r="M8307" t="str">
        <f t="shared" si="419"/>
        <v/>
      </c>
      <c r="N8307">
        <v>0</v>
      </c>
      <c r="O8307" t="e">
        <f>$C$23*O8306</f>
        <v>#VALUE!</v>
      </c>
      <c r="P8307" t="e">
        <f>$C$22*P8306</f>
        <v>#VALUE!</v>
      </c>
      <c r="R8307">
        <f>$C$20*$C$6</f>
        <v>25325.832000000002</v>
      </c>
    </row>
    <row r="8308" spans="12:19" x14ac:dyDescent="0.25">
      <c r="L8308" t="str">
        <f t="shared" si="418"/>
        <v/>
      </c>
      <c r="M8308" t="str">
        <f t="shared" si="419"/>
        <v/>
      </c>
    </row>
    <row r="8309" spans="12:19" x14ac:dyDescent="0.25">
      <c r="L8309" t="str">
        <f t="shared" si="418"/>
        <v/>
      </c>
      <c r="M8309" t="str">
        <f t="shared" si="419"/>
        <v/>
      </c>
      <c r="N8309" t="e">
        <f t="array" ref="N8309:P8311">MINVERSE(N8305:P8307)</f>
        <v>#VALUE!</v>
      </c>
      <c r="O8309" t="e">
        <v>#VALUE!</v>
      </c>
      <c r="P8309" t="e">
        <v>#VALUE!</v>
      </c>
      <c r="R8309" t="e">
        <f t="array" ref="R8309:R8311">MMULT(N8309:P8311,R8305:R8307)</f>
        <v>#VALUE!</v>
      </c>
      <c r="S8309" t="s">
        <v>35</v>
      </c>
    </row>
    <row r="8310" spans="12:19" x14ac:dyDescent="0.25">
      <c r="L8310" t="str">
        <f t="shared" si="418"/>
        <v/>
      </c>
      <c r="M8310" t="str">
        <f t="shared" si="419"/>
        <v/>
      </c>
      <c r="N8310" t="e">
        <v>#VALUE!</v>
      </c>
      <c r="O8310" t="e">
        <v>#VALUE!</v>
      </c>
      <c r="P8310" t="e">
        <v>#VALUE!</v>
      </c>
      <c r="R8310" t="e">
        <v>#VALUE!</v>
      </c>
      <c r="S8310" t="s">
        <v>35</v>
      </c>
    </row>
    <row r="8311" spans="12:19" x14ac:dyDescent="0.25">
      <c r="L8311" t="str">
        <f t="shared" si="418"/>
        <v/>
      </c>
      <c r="M8311" t="str">
        <f t="shared" si="419"/>
        <v/>
      </c>
      <c r="N8311" t="e">
        <v>#VALUE!</v>
      </c>
      <c r="O8311" t="e">
        <v>#VALUE!</v>
      </c>
      <c r="P8311" t="e">
        <v>#VALUE!</v>
      </c>
      <c r="R8311" t="e">
        <v>#VALUE!</v>
      </c>
      <c r="S8311" t="s">
        <v>35</v>
      </c>
    </row>
    <row r="8312" spans="12:19" x14ac:dyDescent="0.25">
      <c r="L8312" t="str">
        <f t="shared" si="418"/>
        <v/>
      </c>
      <c r="M8312" t="str">
        <f t="shared" si="419"/>
        <v/>
      </c>
    </row>
    <row r="8313" spans="12:19" x14ac:dyDescent="0.25">
      <c r="L8313" t="str">
        <f t="shared" si="418"/>
        <v/>
      </c>
      <c r="M8313" t="str">
        <f t="shared" si="419"/>
        <v/>
      </c>
    </row>
    <row r="8314" spans="12:19" x14ac:dyDescent="0.25">
      <c r="L8314" t="str">
        <f t="shared" si="418"/>
        <v/>
      </c>
      <c r="M8314" t="str">
        <f t="shared" si="419"/>
        <v/>
      </c>
      <c r="N8314" t="s">
        <v>32</v>
      </c>
      <c r="O8314" t="s">
        <v>33</v>
      </c>
      <c r="P8314" t="s">
        <v>34</v>
      </c>
    </row>
    <row r="8315" spans="12:19" x14ac:dyDescent="0.25">
      <c r="L8315" t="str">
        <f t="shared" si="418"/>
        <v/>
      </c>
      <c r="M8315" t="str">
        <f t="shared" si="419"/>
        <v/>
      </c>
      <c r="N8315" t="e">
        <f>COS(RADIANS(M8315))</f>
        <v>#VALUE!</v>
      </c>
      <c r="O8315" t="str">
        <f>IFERROR(-COS(RADIANS(DEGREES(ASIN(((SIN(RADIANS(M8315)))*$C$26)/(SQRT((((SIN(RADIANS(M8315)))*$C$26)^2)+(($C$22-$C$25-(((SIN(RADIANS(90-M8315)))*$C$26))-$C$23)^2))))))),"")</f>
        <v/>
      </c>
      <c r="P8315" t="e">
        <f>N8315</f>
        <v>#VALUE!</v>
      </c>
      <c r="R8315">
        <v>0</v>
      </c>
    </row>
    <row r="8316" spans="12:19" x14ac:dyDescent="0.25">
      <c r="L8316" t="str">
        <f t="shared" si="418"/>
        <v/>
      </c>
      <c r="M8316" t="str">
        <f t="shared" si="419"/>
        <v/>
      </c>
      <c r="N8316" t="e">
        <f>SIN(RADIANS(M8315))</f>
        <v>#VALUE!</v>
      </c>
      <c r="O8316" t="e">
        <f>SIN(RADIANS(DEGREES(ASIN(((SIN(RADIANS(M8315)))*$C$26)/(SQRT((((SIN(RADIANS(M8315)))*$C$26)^2)+(($C$22-$C$25-(((SIN(RADIANS(90-M8315)))*$C$26))-$C$23)^2)))))))</f>
        <v>#VALUE!</v>
      </c>
      <c r="P8316" t="e">
        <f>N8316</f>
        <v>#VALUE!</v>
      </c>
      <c r="R8316">
        <f>$C$6</f>
        <v>1333.5</v>
      </c>
    </row>
    <row r="8317" spans="12:19" x14ac:dyDescent="0.25">
      <c r="L8317" t="str">
        <f t="shared" si="418"/>
        <v/>
      </c>
      <c r="M8317" t="str">
        <f t="shared" si="419"/>
        <v/>
      </c>
      <c r="N8317">
        <v>0</v>
      </c>
      <c r="O8317" t="e">
        <f>$C$23*O8316</f>
        <v>#VALUE!</v>
      </c>
      <c r="P8317" t="e">
        <f>$C$22*P8316</f>
        <v>#VALUE!</v>
      </c>
      <c r="R8317">
        <f>$C$20*$C$6</f>
        <v>25325.832000000002</v>
      </c>
    </row>
    <row r="8318" spans="12:19" x14ac:dyDescent="0.25">
      <c r="L8318" t="str">
        <f t="shared" si="418"/>
        <v/>
      </c>
      <c r="M8318" t="str">
        <f t="shared" si="419"/>
        <v/>
      </c>
    </row>
    <row r="8319" spans="12:19" x14ac:dyDescent="0.25">
      <c r="L8319" t="str">
        <f t="shared" si="418"/>
        <v/>
      </c>
      <c r="M8319" t="str">
        <f t="shared" si="419"/>
        <v/>
      </c>
      <c r="N8319" t="e">
        <f t="array" ref="N8319:P8321">MINVERSE(N8315:P8317)</f>
        <v>#VALUE!</v>
      </c>
      <c r="O8319" t="e">
        <v>#VALUE!</v>
      </c>
      <c r="P8319" t="e">
        <v>#VALUE!</v>
      </c>
      <c r="R8319" t="e">
        <f t="array" ref="R8319:R8321">MMULT(N8319:P8321,R8315:R8317)</f>
        <v>#VALUE!</v>
      </c>
      <c r="S8319" t="s">
        <v>35</v>
      </c>
    </row>
    <row r="8320" spans="12:19" x14ac:dyDescent="0.25">
      <c r="L8320" t="str">
        <f t="shared" si="418"/>
        <v/>
      </c>
      <c r="M8320" t="str">
        <f t="shared" si="419"/>
        <v/>
      </c>
      <c r="N8320" t="e">
        <v>#VALUE!</v>
      </c>
      <c r="O8320" t="e">
        <v>#VALUE!</v>
      </c>
      <c r="P8320" t="e">
        <v>#VALUE!</v>
      </c>
      <c r="R8320" t="e">
        <v>#VALUE!</v>
      </c>
      <c r="S8320" t="s">
        <v>35</v>
      </c>
    </row>
    <row r="8321" spans="12:19" x14ac:dyDescent="0.25">
      <c r="L8321" t="str">
        <f t="shared" si="418"/>
        <v/>
      </c>
      <c r="M8321" t="str">
        <f t="shared" si="419"/>
        <v/>
      </c>
      <c r="N8321" t="e">
        <v>#VALUE!</v>
      </c>
      <c r="O8321" t="e">
        <v>#VALUE!</v>
      </c>
      <c r="P8321" t="e">
        <v>#VALUE!</v>
      </c>
      <c r="R8321" t="e">
        <v>#VALUE!</v>
      </c>
      <c r="S8321" t="s">
        <v>35</v>
      </c>
    </row>
    <row r="8322" spans="12:19" x14ac:dyDescent="0.25">
      <c r="L8322" t="str">
        <f t="shared" si="418"/>
        <v/>
      </c>
      <c r="M8322" t="str">
        <f t="shared" si="419"/>
        <v/>
      </c>
    </row>
    <row r="8323" spans="12:19" x14ac:dyDescent="0.25">
      <c r="L8323" t="str">
        <f t="shared" si="418"/>
        <v/>
      </c>
      <c r="M8323" t="str">
        <f t="shared" si="419"/>
        <v/>
      </c>
    </row>
    <row r="8324" spans="12:19" x14ac:dyDescent="0.25">
      <c r="L8324" t="str">
        <f t="shared" si="418"/>
        <v/>
      </c>
      <c r="M8324" t="str">
        <f t="shared" si="419"/>
        <v/>
      </c>
      <c r="N8324" t="s">
        <v>32</v>
      </c>
      <c r="O8324" t="s">
        <v>33</v>
      </c>
      <c r="P8324" t="s">
        <v>34</v>
      </c>
    </row>
    <row r="8325" spans="12:19" x14ac:dyDescent="0.25">
      <c r="L8325" t="str">
        <f t="shared" si="418"/>
        <v/>
      </c>
      <c r="M8325" t="str">
        <f t="shared" si="419"/>
        <v/>
      </c>
      <c r="N8325" t="e">
        <f>COS(RADIANS(M8325))</f>
        <v>#VALUE!</v>
      </c>
      <c r="O8325" t="str">
        <f>IFERROR(-COS(RADIANS(DEGREES(ASIN(((SIN(RADIANS(M8325)))*$C$26)/(SQRT((((SIN(RADIANS(M8325)))*$C$26)^2)+(($C$22-$C$25-(((SIN(RADIANS(90-M8325)))*$C$26))-$C$23)^2))))))),"")</f>
        <v/>
      </c>
      <c r="P8325" t="e">
        <f>N8325</f>
        <v>#VALUE!</v>
      </c>
      <c r="R8325">
        <v>0</v>
      </c>
    </row>
    <row r="8326" spans="12:19" x14ac:dyDescent="0.25">
      <c r="L8326" t="str">
        <f t="shared" si="418"/>
        <v/>
      </c>
      <c r="M8326" t="str">
        <f t="shared" si="419"/>
        <v/>
      </c>
      <c r="N8326" t="e">
        <f>SIN(RADIANS(M8325))</f>
        <v>#VALUE!</v>
      </c>
      <c r="O8326" t="e">
        <f>SIN(RADIANS(DEGREES(ASIN(((SIN(RADIANS(M8325)))*$C$26)/(SQRT((((SIN(RADIANS(M8325)))*$C$26)^2)+(($C$22-$C$25-(((SIN(RADIANS(90-M8325)))*$C$26))-$C$23)^2)))))))</f>
        <v>#VALUE!</v>
      </c>
      <c r="P8326" t="e">
        <f>N8326</f>
        <v>#VALUE!</v>
      </c>
      <c r="R8326">
        <f>$C$6</f>
        <v>1333.5</v>
      </c>
    </row>
    <row r="8327" spans="12:19" x14ac:dyDescent="0.25">
      <c r="L8327" t="str">
        <f t="shared" si="418"/>
        <v/>
      </c>
      <c r="M8327" t="str">
        <f t="shared" si="419"/>
        <v/>
      </c>
      <c r="N8327">
        <v>0</v>
      </c>
      <c r="O8327" t="e">
        <f>$C$23*O8326</f>
        <v>#VALUE!</v>
      </c>
      <c r="P8327" t="e">
        <f>$C$22*P8326</f>
        <v>#VALUE!</v>
      </c>
      <c r="R8327">
        <f>$C$20*$C$6</f>
        <v>25325.832000000002</v>
      </c>
    </row>
    <row r="8328" spans="12:19" x14ac:dyDescent="0.25">
      <c r="L8328" t="str">
        <f t="shared" si="418"/>
        <v/>
      </c>
      <c r="M8328" t="str">
        <f t="shared" si="419"/>
        <v/>
      </c>
    </row>
    <row r="8329" spans="12:19" x14ac:dyDescent="0.25">
      <c r="L8329" t="str">
        <f t="shared" si="418"/>
        <v/>
      </c>
      <c r="M8329" t="str">
        <f t="shared" si="419"/>
        <v/>
      </c>
      <c r="N8329" t="e">
        <f t="array" ref="N8329:P8331">MINVERSE(N8325:P8327)</f>
        <v>#VALUE!</v>
      </c>
      <c r="O8329" t="e">
        <v>#VALUE!</v>
      </c>
      <c r="P8329" t="e">
        <v>#VALUE!</v>
      </c>
      <c r="R8329" t="e">
        <f t="array" ref="R8329:R8331">MMULT(N8329:P8331,R8325:R8327)</f>
        <v>#VALUE!</v>
      </c>
      <c r="S8329" t="s">
        <v>35</v>
      </c>
    </row>
    <row r="8330" spans="12:19" x14ac:dyDescent="0.25">
      <c r="L8330" t="str">
        <f t="shared" si="418"/>
        <v/>
      </c>
      <c r="M8330" t="str">
        <f t="shared" si="419"/>
        <v/>
      </c>
      <c r="N8330" t="e">
        <v>#VALUE!</v>
      </c>
      <c r="O8330" t="e">
        <v>#VALUE!</v>
      </c>
      <c r="P8330" t="e">
        <v>#VALUE!</v>
      </c>
      <c r="R8330" t="e">
        <v>#VALUE!</v>
      </c>
      <c r="S8330" t="s">
        <v>35</v>
      </c>
    </row>
    <row r="8331" spans="12:19" x14ac:dyDescent="0.25">
      <c r="L8331" t="str">
        <f t="shared" si="418"/>
        <v/>
      </c>
      <c r="M8331" t="str">
        <f t="shared" si="419"/>
        <v/>
      </c>
      <c r="N8331" t="e">
        <v>#VALUE!</v>
      </c>
      <c r="O8331" t="e">
        <v>#VALUE!</v>
      </c>
      <c r="P8331" t="e">
        <v>#VALUE!</v>
      </c>
      <c r="R8331" t="e">
        <v>#VALUE!</v>
      </c>
      <c r="S8331" t="s">
        <v>35</v>
      </c>
    </row>
    <row r="8332" spans="12:19" x14ac:dyDescent="0.25">
      <c r="L8332" t="str">
        <f t="shared" ref="L8332:L8395" si="420">IF(M8332="","",L8322+1)</f>
        <v/>
      </c>
      <c r="M8332" t="str">
        <f t="shared" si="419"/>
        <v/>
      </c>
    </row>
    <row r="8333" spans="12:19" x14ac:dyDescent="0.25">
      <c r="L8333" t="str">
        <f t="shared" si="420"/>
        <v/>
      </c>
      <c r="M8333" t="str">
        <f t="shared" si="419"/>
        <v/>
      </c>
    </row>
    <row r="8334" spans="12:19" x14ac:dyDescent="0.25">
      <c r="L8334" t="str">
        <f t="shared" si="420"/>
        <v/>
      </c>
      <c r="M8334" t="str">
        <f t="shared" si="419"/>
        <v/>
      </c>
      <c r="N8334" t="s">
        <v>32</v>
      </c>
      <c r="O8334" t="s">
        <v>33</v>
      </c>
      <c r="P8334" t="s">
        <v>34</v>
      </c>
    </row>
    <row r="8335" spans="12:19" x14ac:dyDescent="0.25">
      <c r="L8335" t="str">
        <f t="shared" si="420"/>
        <v/>
      </c>
      <c r="M8335" t="str">
        <f t="shared" si="419"/>
        <v/>
      </c>
      <c r="N8335" t="e">
        <f>COS(RADIANS(M8335))</f>
        <v>#VALUE!</v>
      </c>
      <c r="O8335" t="str">
        <f>IFERROR(-COS(RADIANS(DEGREES(ASIN(((SIN(RADIANS(M8335)))*$C$26)/(SQRT((((SIN(RADIANS(M8335)))*$C$26)^2)+(($C$22-$C$25-(((SIN(RADIANS(90-M8335)))*$C$26))-$C$23)^2))))))),"")</f>
        <v/>
      </c>
      <c r="P8335" t="e">
        <f>N8335</f>
        <v>#VALUE!</v>
      </c>
      <c r="R8335">
        <v>0</v>
      </c>
    </row>
    <row r="8336" spans="12:19" x14ac:dyDescent="0.25">
      <c r="L8336" t="str">
        <f t="shared" si="420"/>
        <v/>
      </c>
      <c r="M8336" t="str">
        <f t="shared" si="419"/>
        <v/>
      </c>
      <c r="N8336" t="e">
        <f>SIN(RADIANS(M8335))</f>
        <v>#VALUE!</v>
      </c>
      <c r="O8336" t="e">
        <f>SIN(RADIANS(DEGREES(ASIN(((SIN(RADIANS(M8335)))*$C$26)/(SQRT((((SIN(RADIANS(M8335)))*$C$26)^2)+(($C$22-$C$25-(((SIN(RADIANS(90-M8335)))*$C$26))-$C$23)^2)))))))</f>
        <v>#VALUE!</v>
      </c>
      <c r="P8336" t="e">
        <f>N8336</f>
        <v>#VALUE!</v>
      </c>
      <c r="R8336">
        <f>$C$6</f>
        <v>1333.5</v>
      </c>
    </row>
    <row r="8337" spans="12:19" x14ac:dyDescent="0.25">
      <c r="L8337" t="str">
        <f t="shared" si="420"/>
        <v/>
      </c>
      <c r="M8337" t="str">
        <f t="shared" si="419"/>
        <v/>
      </c>
      <c r="N8337">
        <v>0</v>
      </c>
      <c r="O8337" t="e">
        <f>$C$23*O8336</f>
        <v>#VALUE!</v>
      </c>
      <c r="P8337" t="e">
        <f>$C$22*P8336</f>
        <v>#VALUE!</v>
      </c>
      <c r="R8337">
        <f>$C$20*$C$6</f>
        <v>25325.832000000002</v>
      </c>
    </row>
    <row r="8338" spans="12:19" x14ac:dyDescent="0.25">
      <c r="L8338" t="str">
        <f t="shared" si="420"/>
        <v/>
      </c>
      <c r="M8338" t="str">
        <f t="shared" si="419"/>
        <v/>
      </c>
    </row>
    <row r="8339" spans="12:19" x14ac:dyDescent="0.25">
      <c r="L8339" t="str">
        <f t="shared" si="420"/>
        <v/>
      </c>
      <c r="M8339" t="str">
        <f t="shared" si="419"/>
        <v/>
      </c>
      <c r="N8339" t="e">
        <f t="array" ref="N8339:P8341">MINVERSE(N8335:P8337)</f>
        <v>#VALUE!</v>
      </c>
      <c r="O8339" t="e">
        <v>#VALUE!</v>
      </c>
      <c r="P8339" t="e">
        <v>#VALUE!</v>
      </c>
      <c r="R8339" t="e">
        <f t="array" ref="R8339:R8341">MMULT(N8339:P8341,R8335:R8337)</f>
        <v>#VALUE!</v>
      </c>
      <c r="S8339" t="s">
        <v>35</v>
      </c>
    </row>
    <row r="8340" spans="12:19" x14ac:dyDescent="0.25">
      <c r="L8340" t="str">
        <f t="shared" si="420"/>
        <v/>
      </c>
      <c r="M8340" t="str">
        <f t="shared" si="419"/>
        <v/>
      </c>
      <c r="N8340" t="e">
        <v>#VALUE!</v>
      </c>
      <c r="O8340" t="e">
        <v>#VALUE!</v>
      </c>
      <c r="P8340" t="e">
        <v>#VALUE!</v>
      </c>
      <c r="R8340" t="e">
        <v>#VALUE!</v>
      </c>
      <c r="S8340" t="s">
        <v>35</v>
      </c>
    </row>
    <row r="8341" spans="12:19" x14ac:dyDescent="0.25">
      <c r="L8341" t="str">
        <f t="shared" si="420"/>
        <v/>
      </c>
      <c r="M8341" t="str">
        <f t="shared" si="419"/>
        <v/>
      </c>
      <c r="N8341" t="e">
        <v>#VALUE!</v>
      </c>
      <c r="O8341" t="e">
        <v>#VALUE!</v>
      </c>
      <c r="P8341" t="e">
        <v>#VALUE!</v>
      </c>
      <c r="R8341" t="e">
        <v>#VALUE!</v>
      </c>
      <c r="S8341" t="s">
        <v>35</v>
      </c>
    </row>
    <row r="8342" spans="12:19" x14ac:dyDescent="0.25">
      <c r="L8342" t="str">
        <f t="shared" si="420"/>
        <v/>
      </c>
      <c r="M8342" t="str">
        <f t="shared" si="419"/>
        <v/>
      </c>
    </row>
    <row r="8343" spans="12:19" x14ac:dyDescent="0.25">
      <c r="L8343" t="str">
        <f t="shared" si="420"/>
        <v/>
      </c>
      <c r="M8343" t="str">
        <f t="shared" si="419"/>
        <v/>
      </c>
    </row>
    <row r="8344" spans="12:19" x14ac:dyDescent="0.25">
      <c r="L8344" t="str">
        <f t="shared" si="420"/>
        <v/>
      </c>
      <c r="M8344" t="str">
        <f t="shared" si="419"/>
        <v/>
      </c>
      <c r="N8344" t="s">
        <v>32</v>
      </c>
      <c r="O8344" t="s">
        <v>33</v>
      </c>
      <c r="P8344" t="s">
        <v>34</v>
      </c>
    </row>
    <row r="8345" spans="12:19" x14ac:dyDescent="0.25">
      <c r="L8345" t="str">
        <f t="shared" si="420"/>
        <v/>
      </c>
      <c r="M8345" t="str">
        <f t="shared" si="419"/>
        <v/>
      </c>
      <c r="N8345" t="e">
        <f>COS(RADIANS(M8345))</f>
        <v>#VALUE!</v>
      </c>
      <c r="O8345" t="str">
        <f>IFERROR(-COS(RADIANS(DEGREES(ASIN(((SIN(RADIANS(M8345)))*$C$26)/(SQRT((((SIN(RADIANS(M8345)))*$C$26)^2)+(($C$22-$C$25-(((SIN(RADIANS(90-M8345)))*$C$26))-$C$23)^2))))))),"")</f>
        <v/>
      </c>
      <c r="P8345" t="e">
        <f>N8345</f>
        <v>#VALUE!</v>
      </c>
      <c r="R8345">
        <v>0</v>
      </c>
    </row>
    <row r="8346" spans="12:19" x14ac:dyDescent="0.25">
      <c r="L8346" t="str">
        <f t="shared" si="420"/>
        <v/>
      </c>
      <c r="M8346" t="str">
        <f t="shared" si="419"/>
        <v/>
      </c>
      <c r="N8346" t="e">
        <f>SIN(RADIANS(M8345))</f>
        <v>#VALUE!</v>
      </c>
      <c r="O8346" t="e">
        <f>SIN(RADIANS(DEGREES(ASIN(((SIN(RADIANS(M8345)))*$C$26)/(SQRT((((SIN(RADIANS(M8345)))*$C$26)^2)+(($C$22-$C$25-(((SIN(RADIANS(90-M8345)))*$C$26))-$C$23)^2)))))))</f>
        <v>#VALUE!</v>
      </c>
      <c r="P8346" t="e">
        <f>N8346</f>
        <v>#VALUE!</v>
      </c>
      <c r="R8346">
        <f>$C$6</f>
        <v>1333.5</v>
      </c>
    </row>
    <row r="8347" spans="12:19" x14ac:dyDescent="0.25">
      <c r="L8347" t="str">
        <f t="shared" si="420"/>
        <v/>
      </c>
      <c r="M8347" t="str">
        <f t="shared" si="419"/>
        <v/>
      </c>
      <c r="N8347">
        <v>0</v>
      </c>
      <c r="O8347" t="e">
        <f>$C$23*O8346</f>
        <v>#VALUE!</v>
      </c>
      <c r="P8347" t="e">
        <f>$C$22*P8346</f>
        <v>#VALUE!</v>
      </c>
      <c r="R8347">
        <f>$C$20*$C$6</f>
        <v>25325.832000000002</v>
      </c>
    </row>
    <row r="8348" spans="12:19" x14ac:dyDescent="0.25">
      <c r="L8348" t="str">
        <f t="shared" si="420"/>
        <v/>
      </c>
      <c r="M8348" t="str">
        <f t="shared" si="419"/>
        <v/>
      </c>
    </row>
    <row r="8349" spans="12:19" x14ac:dyDescent="0.25">
      <c r="L8349" t="str">
        <f t="shared" si="420"/>
        <v/>
      </c>
      <c r="M8349" t="str">
        <f t="shared" si="419"/>
        <v/>
      </c>
      <c r="N8349" t="e">
        <f t="array" ref="N8349:P8351">MINVERSE(N8345:P8347)</f>
        <v>#VALUE!</v>
      </c>
      <c r="O8349" t="e">
        <v>#VALUE!</v>
      </c>
      <c r="P8349" t="e">
        <v>#VALUE!</v>
      </c>
      <c r="R8349" t="e">
        <f t="array" ref="R8349:R8351">MMULT(N8349:P8351,R8345:R8347)</f>
        <v>#VALUE!</v>
      </c>
      <c r="S8349" t="s">
        <v>35</v>
      </c>
    </row>
    <row r="8350" spans="12:19" x14ac:dyDescent="0.25">
      <c r="L8350" t="str">
        <f t="shared" si="420"/>
        <v/>
      </c>
      <c r="M8350" t="str">
        <f t="shared" si="419"/>
        <v/>
      </c>
      <c r="N8350" t="e">
        <v>#VALUE!</v>
      </c>
      <c r="O8350" t="e">
        <v>#VALUE!</v>
      </c>
      <c r="P8350" t="e">
        <v>#VALUE!</v>
      </c>
      <c r="R8350" t="e">
        <v>#VALUE!</v>
      </c>
      <c r="S8350" t="s">
        <v>35</v>
      </c>
    </row>
    <row r="8351" spans="12:19" x14ac:dyDescent="0.25">
      <c r="L8351" t="str">
        <f t="shared" si="420"/>
        <v/>
      </c>
      <c r="M8351" t="str">
        <f t="shared" si="419"/>
        <v/>
      </c>
      <c r="N8351" t="e">
        <v>#VALUE!</v>
      </c>
      <c r="O8351" t="e">
        <v>#VALUE!</v>
      </c>
      <c r="P8351" t="e">
        <v>#VALUE!</v>
      </c>
      <c r="R8351" t="e">
        <v>#VALUE!</v>
      </c>
      <c r="S8351" t="s">
        <v>35</v>
      </c>
    </row>
    <row r="8352" spans="12:19" x14ac:dyDescent="0.25">
      <c r="L8352" t="str">
        <f t="shared" si="420"/>
        <v/>
      </c>
      <c r="M8352" t="str">
        <f t="shared" si="419"/>
        <v/>
      </c>
    </row>
    <row r="8353" spans="12:19" x14ac:dyDescent="0.25">
      <c r="L8353" t="str">
        <f t="shared" si="420"/>
        <v/>
      </c>
      <c r="M8353" t="str">
        <f t="shared" si="419"/>
        <v/>
      </c>
    </row>
    <row r="8354" spans="12:19" x14ac:dyDescent="0.25">
      <c r="L8354" t="str">
        <f t="shared" si="420"/>
        <v/>
      </c>
      <c r="M8354" t="str">
        <f t="shared" si="419"/>
        <v/>
      </c>
      <c r="N8354" t="s">
        <v>32</v>
      </c>
      <c r="O8354" t="s">
        <v>33</v>
      </c>
      <c r="P8354" t="s">
        <v>34</v>
      </c>
    </row>
    <row r="8355" spans="12:19" x14ac:dyDescent="0.25">
      <c r="L8355" t="str">
        <f t="shared" si="420"/>
        <v/>
      </c>
      <c r="M8355" t="str">
        <f t="shared" ref="M8355:M8418" si="421">IF(M8345="","",IF(((M8345+$O$61)&gt;=$O$49+($O$61/2)),"",(M8345+$O$61)))</f>
        <v/>
      </c>
      <c r="N8355" t="e">
        <f>COS(RADIANS(M8355))</f>
        <v>#VALUE!</v>
      </c>
      <c r="O8355" t="str">
        <f>IFERROR(-COS(RADIANS(DEGREES(ASIN(((SIN(RADIANS(M8355)))*$C$26)/(SQRT((((SIN(RADIANS(M8355)))*$C$26)^2)+(($C$22-$C$25-(((SIN(RADIANS(90-M8355)))*$C$26))-$C$23)^2))))))),"")</f>
        <v/>
      </c>
      <c r="P8355" t="e">
        <f>N8355</f>
        <v>#VALUE!</v>
      </c>
      <c r="R8355">
        <v>0</v>
      </c>
    </row>
    <row r="8356" spans="12:19" x14ac:dyDescent="0.25">
      <c r="L8356" t="str">
        <f t="shared" si="420"/>
        <v/>
      </c>
      <c r="M8356" t="str">
        <f t="shared" si="421"/>
        <v/>
      </c>
      <c r="N8356" t="e">
        <f>SIN(RADIANS(M8355))</f>
        <v>#VALUE!</v>
      </c>
      <c r="O8356" t="e">
        <f>SIN(RADIANS(DEGREES(ASIN(((SIN(RADIANS(M8355)))*$C$26)/(SQRT((((SIN(RADIANS(M8355)))*$C$26)^2)+(($C$22-$C$25-(((SIN(RADIANS(90-M8355)))*$C$26))-$C$23)^2)))))))</f>
        <v>#VALUE!</v>
      </c>
      <c r="P8356" t="e">
        <f>N8356</f>
        <v>#VALUE!</v>
      </c>
      <c r="R8356">
        <f>$C$6</f>
        <v>1333.5</v>
      </c>
    </row>
    <row r="8357" spans="12:19" x14ac:dyDescent="0.25">
      <c r="L8357" t="str">
        <f t="shared" si="420"/>
        <v/>
      </c>
      <c r="M8357" t="str">
        <f t="shared" si="421"/>
        <v/>
      </c>
      <c r="N8357">
        <v>0</v>
      </c>
      <c r="O8357" t="e">
        <f>$C$23*O8356</f>
        <v>#VALUE!</v>
      </c>
      <c r="P8357" t="e">
        <f>$C$22*P8356</f>
        <v>#VALUE!</v>
      </c>
      <c r="R8357">
        <f>$C$20*$C$6</f>
        <v>25325.832000000002</v>
      </c>
    </row>
    <row r="8358" spans="12:19" x14ac:dyDescent="0.25">
      <c r="L8358" t="str">
        <f t="shared" si="420"/>
        <v/>
      </c>
      <c r="M8358" t="str">
        <f t="shared" si="421"/>
        <v/>
      </c>
    </row>
    <row r="8359" spans="12:19" x14ac:dyDescent="0.25">
      <c r="L8359" t="str">
        <f t="shared" si="420"/>
        <v/>
      </c>
      <c r="M8359" t="str">
        <f t="shared" si="421"/>
        <v/>
      </c>
      <c r="N8359" t="e">
        <f t="array" ref="N8359:P8361">MINVERSE(N8355:P8357)</f>
        <v>#VALUE!</v>
      </c>
      <c r="O8359" t="e">
        <v>#VALUE!</v>
      </c>
      <c r="P8359" t="e">
        <v>#VALUE!</v>
      </c>
      <c r="R8359" t="e">
        <f t="array" ref="R8359:R8361">MMULT(N8359:P8361,R8355:R8357)</f>
        <v>#VALUE!</v>
      </c>
      <c r="S8359" t="s">
        <v>35</v>
      </c>
    </row>
    <row r="8360" spans="12:19" x14ac:dyDescent="0.25">
      <c r="L8360" t="str">
        <f t="shared" si="420"/>
        <v/>
      </c>
      <c r="M8360" t="str">
        <f t="shared" si="421"/>
        <v/>
      </c>
      <c r="N8360" t="e">
        <v>#VALUE!</v>
      </c>
      <c r="O8360" t="e">
        <v>#VALUE!</v>
      </c>
      <c r="P8360" t="e">
        <v>#VALUE!</v>
      </c>
      <c r="R8360" t="e">
        <v>#VALUE!</v>
      </c>
      <c r="S8360" t="s">
        <v>35</v>
      </c>
    </row>
    <row r="8361" spans="12:19" x14ac:dyDescent="0.25">
      <c r="L8361" t="str">
        <f t="shared" si="420"/>
        <v/>
      </c>
      <c r="M8361" t="str">
        <f t="shared" si="421"/>
        <v/>
      </c>
      <c r="N8361" t="e">
        <v>#VALUE!</v>
      </c>
      <c r="O8361" t="e">
        <v>#VALUE!</v>
      </c>
      <c r="P8361" t="e">
        <v>#VALUE!</v>
      </c>
      <c r="R8361" t="e">
        <v>#VALUE!</v>
      </c>
      <c r="S8361" t="s">
        <v>35</v>
      </c>
    </row>
    <row r="8362" spans="12:19" x14ac:dyDescent="0.25">
      <c r="L8362" t="str">
        <f t="shared" si="420"/>
        <v/>
      </c>
      <c r="M8362" t="str">
        <f t="shared" si="421"/>
        <v/>
      </c>
    </row>
    <row r="8363" spans="12:19" x14ac:dyDescent="0.25">
      <c r="L8363" t="str">
        <f t="shared" si="420"/>
        <v/>
      </c>
      <c r="M8363" t="str">
        <f t="shared" si="421"/>
        <v/>
      </c>
    </row>
    <row r="8364" spans="12:19" x14ac:dyDescent="0.25">
      <c r="L8364" t="str">
        <f t="shared" si="420"/>
        <v/>
      </c>
      <c r="M8364" t="str">
        <f t="shared" si="421"/>
        <v/>
      </c>
      <c r="N8364" t="s">
        <v>32</v>
      </c>
      <c r="O8364" t="s">
        <v>33</v>
      </c>
      <c r="P8364" t="s">
        <v>34</v>
      </c>
    </row>
    <row r="8365" spans="12:19" x14ac:dyDescent="0.25">
      <c r="L8365" t="str">
        <f t="shared" si="420"/>
        <v/>
      </c>
      <c r="M8365" t="str">
        <f t="shared" si="421"/>
        <v/>
      </c>
      <c r="N8365" t="e">
        <f>COS(RADIANS(M8365))</f>
        <v>#VALUE!</v>
      </c>
      <c r="O8365" t="str">
        <f>IFERROR(-COS(RADIANS(DEGREES(ASIN(((SIN(RADIANS(M8365)))*$C$26)/(SQRT((((SIN(RADIANS(M8365)))*$C$26)^2)+(($C$22-$C$25-(((SIN(RADIANS(90-M8365)))*$C$26))-$C$23)^2))))))),"")</f>
        <v/>
      </c>
      <c r="P8365" t="e">
        <f>N8365</f>
        <v>#VALUE!</v>
      </c>
      <c r="R8365">
        <v>0</v>
      </c>
    </row>
    <row r="8366" spans="12:19" x14ac:dyDescent="0.25">
      <c r="L8366" t="str">
        <f t="shared" si="420"/>
        <v/>
      </c>
      <c r="M8366" t="str">
        <f t="shared" si="421"/>
        <v/>
      </c>
      <c r="N8366" t="e">
        <f>SIN(RADIANS(M8365))</f>
        <v>#VALUE!</v>
      </c>
      <c r="O8366" t="e">
        <f>SIN(RADIANS(DEGREES(ASIN(((SIN(RADIANS(M8365)))*$C$26)/(SQRT((((SIN(RADIANS(M8365)))*$C$26)^2)+(($C$22-$C$25-(((SIN(RADIANS(90-M8365)))*$C$26))-$C$23)^2)))))))</f>
        <v>#VALUE!</v>
      </c>
      <c r="P8366" t="e">
        <f>N8366</f>
        <v>#VALUE!</v>
      </c>
      <c r="R8366">
        <f>$C$6</f>
        <v>1333.5</v>
      </c>
    </row>
    <row r="8367" spans="12:19" x14ac:dyDescent="0.25">
      <c r="L8367" t="str">
        <f t="shared" si="420"/>
        <v/>
      </c>
      <c r="M8367" t="str">
        <f t="shared" si="421"/>
        <v/>
      </c>
      <c r="N8367">
        <v>0</v>
      </c>
      <c r="O8367" t="e">
        <f>$C$23*O8366</f>
        <v>#VALUE!</v>
      </c>
      <c r="P8367" t="e">
        <f>$C$22*P8366</f>
        <v>#VALUE!</v>
      </c>
      <c r="R8367">
        <f>$C$20*$C$6</f>
        <v>25325.832000000002</v>
      </c>
    </row>
    <row r="8368" spans="12:19" x14ac:dyDescent="0.25">
      <c r="L8368" t="str">
        <f t="shared" si="420"/>
        <v/>
      </c>
      <c r="M8368" t="str">
        <f t="shared" si="421"/>
        <v/>
      </c>
    </row>
    <row r="8369" spans="12:19" x14ac:dyDescent="0.25">
      <c r="L8369" t="str">
        <f t="shared" si="420"/>
        <v/>
      </c>
      <c r="M8369" t="str">
        <f t="shared" si="421"/>
        <v/>
      </c>
      <c r="N8369" t="e">
        <f t="array" ref="N8369:P8371">MINVERSE(N8365:P8367)</f>
        <v>#VALUE!</v>
      </c>
      <c r="O8369" t="e">
        <v>#VALUE!</v>
      </c>
      <c r="P8369" t="e">
        <v>#VALUE!</v>
      </c>
      <c r="R8369" t="e">
        <f t="array" ref="R8369:R8371">MMULT(N8369:P8371,R8365:R8367)</f>
        <v>#VALUE!</v>
      </c>
      <c r="S8369" t="s">
        <v>35</v>
      </c>
    </row>
    <row r="8370" spans="12:19" x14ac:dyDescent="0.25">
      <c r="L8370" t="str">
        <f t="shared" si="420"/>
        <v/>
      </c>
      <c r="M8370" t="str">
        <f t="shared" si="421"/>
        <v/>
      </c>
      <c r="N8370" t="e">
        <v>#VALUE!</v>
      </c>
      <c r="O8370" t="e">
        <v>#VALUE!</v>
      </c>
      <c r="P8370" t="e">
        <v>#VALUE!</v>
      </c>
      <c r="R8370" t="e">
        <v>#VALUE!</v>
      </c>
      <c r="S8370" t="s">
        <v>35</v>
      </c>
    </row>
    <row r="8371" spans="12:19" x14ac:dyDescent="0.25">
      <c r="L8371" t="str">
        <f t="shared" si="420"/>
        <v/>
      </c>
      <c r="M8371" t="str">
        <f t="shared" si="421"/>
        <v/>
      </c>
      <c r="N8371" t="e">
        <v>#VALUE!</v>
      </c>
      <c r="O8371" t="e">
        <v>#VALUE!</v>
      </c>
      <c r="P8371" t="e">
        <v>#VALUE!</v>
      </c>
      <c r="R8371" t="e">
        <v>#VALUE!</v>
      </c>
      <c r="S8371" t="s">
        <v>35</v>
      </c>
    </row>
    <row r="8372" spans="12:19" x14ac:dyDescent="0.25">
      <c r="L8372" t="str">
        <f t="shared" si="420"/>
        <v/>
      </c>
      <c r="M8372" t="str">
        <f t="shared" si="421"/>
        <v/>
      </c>
    </row>
    <row r="8373" spans="12:19" x14ac:dyDescent="0.25">
      <c r="L8373" t="str">
        <f t="shared" si="420"/>
        <v/>
      </c>
      <c r="M8373" t="str">
        <f t="shared" si="421"/>
        <v/>
      </c>
    </row>
    <row r="8374" spans="12:19" x14ac:dyDescent="0.25">
      <c r="L8374" t="str">
        <f t="shared" si="420"/>
        <v/>
      </c>
      <c r="M8374" t="str">
        <f t="shared" si="421"/>
        <v/>
      </c>
      <c r="N8374" t="s">
        <v>32</v>
      </c>
      <c r="O8374" t="s">
        <v>33</v>
      </c>
      <c r="P8374" t="s">
        <v>34</v>
      </c>
    </row>
    <row r="8375" spans="12:19" x14ac:dyDescent="0.25">
      <c r="L8375" t="str">
        <f t="shared" si="420"/>
        <v/>
      </c>
      <c r="M8375" t="str">
        <f t="shared" si="421"/>
        <v/>
      </c>
      <c r="N8375" t="e">
        <f>COS(RADIANS(M8375))</f>
        <v>#VALUE!</v>
      </c>
      <c r="O8375" t="str">
        <f>IFERROR(-COS(RADIANS(DEGREES(ASIN(((SIN(RADIANS(M8375)))*$C$26)/(SQRT((((SIN(RADIANS(M8375)))*$C$26)^2)+(($C$22-$C$25-(((SIN(RADIANS(90-M8375)))*$C$26))-$C$23)^2))))))),"")</f>
        <v/>
      </c>
      <c r="P8375" t="e">
        <f>N8375</f>
        <v>#VALUE!</v>
      </c>
      <c r="R8375">
        <v>0</v>
      </c>
    </row>
    <row r="8376" spans="12:19" x14ac:dyDescent="0.25">
      <c r="L8376" t="str">
        <f t="shared" si="420"/>
        <v/>
      </c>
      <c r="M8376" t="str">
        <f t="shared" si="421"/>
        <v/>
      </c>
      <c r="N8376" t="e">
        <f>SIN(RADIANS(M8375))</f>
        <v>#VALUE!</v>
      </c>
      <c r="O8376" t="e">
        <f>SIN(RADIANS(DEGREES(ASIN(((SIN(RADIANS(M8375)))*$C$26)/(SQRT((((SIN(RADIANS(M8375)))*$C$26)^2)+(($C$22-$C$25-(((SIN(RADIANS(90-M8375)))*$C$26))-$C$23)^2)))))))</f>
        <v>#VALUE!</v>
      </c>
      <c r="P8376" t="e">
        <f>N8376</f>
        <v>#VALUE!</v>
      </c>
      <c r="R8376">
        <f>$C$6</f>
        <v>1333.5</v>
      </c>
    </row>
    <row r="8377" spans="12:19" x14ac:dyDescent="0.25">
      <c r="L8377" t="str">
        <f t="shared" si="420"/>
        <v/>
      </c>
      <c r="M8377" t="str">
        <f t="shared" si="421"/>
        <v/>
      </c>
      <c r="N8377">
        <v>0</v>
      </c>
      <c r="O8377" t="e">
        <f>$C$23*O8376</f>
        <v>#VALUE!</v>
      </c>
      <c r="P8377" t="e">
        <f>$C$22*P8376</f>
        <v>#VALUE!</v>
      </c>
      <c r="R8377">
        <f>$C$20*$C$6</f>
        <v>25325.832000000002</v>
      </c>
    </row>
    <row r="8378" spans="12:19" x14ac:dyDescent="0.25">
      <c r="L8378" t="str">
        <f t="shared" si="420"/>
        <v/>
      </c>
      <c r="M8378" t="str">
        <f t="shared" si="421"/>
        <v/>
      </c>
    </row>
    <row r="8379" spans="12:19" x14ac:dyDescent="0.25">
      <c r="L8379" t="str">
        <f t="shared" si="420"/>
        <v/>
      </c>
      <c r="M8379" t="str">
        <f t="shared" si="421"/>
        <v/>
      </c>
      <c r="N8379" t="e">
        <f t="array" ref="N8379:P8381">MINVERSE(N8375:P8377)</f>
        <v>#VALUE!</v>
      </c>
      <c r="O8379" t="e">
        <v>#VALUE!</v>
      </c>
      <c r="P8379" t="e">
        <v>#VALUE!</v>
      </c>
      <c r="R8379" t="e">
        <f t="array" ref="R8379:R8381">MMULT(N8379:P8381,R8375:R8377)</f>
        <v>#VALUE!</v>
      </c>
      <c r="S8379" t="s">
        <v>35</v>
      </c>
    </row>
    <row r="8380" spans="12:19" x14ac:dyDescent="0.25">
      <c r="L8380" t="str">
        <f t="shared" si="420"/>
        <v/>
      </c>
      <c r="M8380" t="str">
        <f t="shared" si="421"/>
        <v/>
      </c>
      <c r="N8380" t="e">
        <v>#VALUE!</v>
      </c>
      <c r="O8380" t="e">
        <v>#VALUE!</v>
      </c>
      <c r="P8380" t="e">
        <v>#VALUE!</v>
      </c>
      <c r="R8380" t="e">
        <v>#VALUE!</v>
      </c>
      <c r="S8380" t="s">
        <v>35</v>
      </c>
    </row>
    <row r="8381" spans="12:19" x14ac:dyDescent="0.25">
      <c r="L8381" t="str">
        <f t="shared" si="420"/>
        <v/>
      </c>
      <c r="M8381" t="str">
        <f t="shared" si="421"/>
        <v/>
      </c>
      <c r="N8381" t="e">
        <v>#VALUE!</v>
      </c>
      <c r="O8381" t="e">
        <v>#VALUE!</v>
      </c>
      <c r="P8381" t="e">
        <v>#VALUE!</v>
      </c>
      <c r="R8381" t="e">
        <v>#VALUE!</v>
      </c>
      <c r="S8381" t="s">
        <v>35</v>
      </c>
    </row>
    <row r="8382" spans="12:19" x14ac:dyDescent="0.25">
      <c r="L8382" t="str">
        <f t="shared" si="420"/>
        <v/>
      </c>
      <c r="M8382" t="str">
        <f t="shared" si="421"/>
        <v/>
      </c>
    </row>
    <row r="8383" spans="12:19" x14ac:dyDescent="0.25">
      <c r="L8383" t="str">
        <f t="shared" si="420"/>
        <v/>
      </c>
      <c r="M8383" t="str">
        <f t="shared" si="421"/>
        <v/>
      </c>
    </row>
    <row r="8384" spans="12:19" x14ac:dyDescent="0.25">
      <c r="L8384" t="str">
        <f t="shared" si="420"/>
        <v/>
      </c>
      <c r="M8384" t="str">
        <f t="shared" si="421"/>
        <v/>
      </c>
      <c r="N8384" t="s">
        <v>32</v>
      </c>
      <c r="O8384" t="s">
        <v>33</v>
      </c>
      <c r="P8384" t="s">
        <v>34</v>
      </c>
    </row>
    <row r="8385" spans="12:19" x14ac:dyDescent="0.25">
      <c r="L8385" t="str">
        <f t="shared" si="420"/>
        <v/>
      </c>
      <c r="M8385" t="str">
        <f t="shared" si="421"/>
        <v/>
      </c>
      <c r="N8385" t="e">
        <f>COS(RADIANS(M8385))</f>
        <v>#VALUE!</v>
      </c>
      <c r="O8385" t="str">
        <f>IFERROR(-COS(RADIANS(DEGREES(ASIN(((SIN(RADIANS(M8385)))*$C$26)/(SQRT((((SIN(RADIANS(M8385)))*$C$26)^2)+(($C$22-$C$25-(((SIN(RADIANS(90-M8385)))*$C$26))-$C$23)^2))))))),"")</f>
        <v/>
      </c>
      <c r="P8385" t="e">
        <f>N8385</f>
        <v>#VALUE!</v>
      </c>
      <c r="R8385">
        <v>0</v>
      </c>
    </row>
    <row r="8386" spans="12:19" x14ac:dyDescent="0.25">
      <c r="L8386" t="str">
        <f t="shared" si="420"/>
        <v/>
      </c>
      <c r="M8386" t="str">
        <f t="shared" si="421"/>
        <v/>
      </c>
      <c r="N8386" t="e">
        <f>SIN(RADIANS(M8385))</f>
        <v>#VALUE!</v>
      </c>
      <c r="O8386" t="e">
        <f>SIN(RADIANS(DEGREES(ASIN(((SIN(RADIANS(M8385)))*$C$26)/(SQRT((((SIN(RADIANS(M8385)))*$C$26)^2)+(($C$22-$C$25-(((SIN(RADIANS(90-M8385)))*$C$26))-$C$23)^2)))))))</f>
        <v>#VALUE!</v>
      </c>
      <c r="P8386" t="e">
        <f>N8386</f>
        <v>#VALUE!</v>
      </c>
      <c r="R8386">
        <f>$C$6</f>
        <v>1333.5</v>
      </c>
    </row>
    <row r="8387" spans="12:19" x14ac:dyDescent="0.25">
      <c r="L8387" t="str">
        <f t="shared" si="420"/>
        <v/>
      </c>
      <c r="M8387" t="str">
        <f t="shared" si="421"/>
        <v/>
      </c>
      <c r="N8387">
        <v>0</v>
      </c>
      <c r="O8387" t="e">
        <f>$C$23*O8386</f>
        <v>#VALUE!</v>
      </c>
      <c r="P8387" t="e">
        <f>$C$22*P8386</f>
        <v>#VALUE!</v>
      </c>
      <c r="R8387">
        <f>$C$20*$C$6</f>
        <v>25325.832000000002</v>
      </c>
    </row>
    <row r="8388" spans="12:19" x14ac:dyDescent="0.25">
      <c r="L8388" t="str">
        <f t="shared" si="420"/>
        <v/>
      </c>
      <c r="M8388" t="str">
        <f t="shared" si="421"/>
        <v/>
      </c>
    </row>
    <row r="8389" spans="12:19" x14ac:dyDescent="0.25">
      <c r="L8389" t="str">
        <f t="shared" si="420"/>
        <v/>
      </c>
      <c r="M8389" t="str">
        <f t="shared" si="421"/>
        <v/>
      </c>
      <c r="N8389" t="e">
        <f t="array" ref="N8389:P8391">MINVERSE(N8385:P8387)</f>
        <v>#VALUE!</v>
      </c>
      <c r="O8389" t="e">
        <v>#VALUE!</v>
      </c>
      <c r="P8389" t="e">
        <v>#VALUE!</v>
      </c>
      <c r="R8389" t="e">
        <f t="array" ref="R8389:R8391">MMULT(N8389:P8391,R8385:R8387)</f>
        <v>#VALUE!</v>
      </c>
      <c r="S8389" t="s">
        <v>35</v>
      </c>
    </row>
    <row r="8390" spans="12:19" x14ac:dyDescent="0.25">
      <c r="L8390" t="str">
        <f t="shared" si="420"/>
        <v/>
      </c>
      <c r="M8390" t="str">
        <f t="shared" si="421"/>
        <v/>
      </c>
      <c r="N8390" t="e">
        <v>#VALUE!</v>
      </c>
      <c r="O8390" t="e">
        <v>#VALUE!</v>
      </c>
      <c r="P8390" t="e">
        <v>#VALUE!</v>
      </c>
      <c r="R8390" t="e">
        <v>#VALUE!</v>
      </c>
      <c r="S8390" t="s">
        <v>35</v>
      </c>
    </row>
    <row r="8391" spans="12:19" x14ac:dyDescent="0.25">
      <c r="L8391" t="str">
        <f t="shared" si="420"/>
        <v/>
      </c>
      <c r="M8391" t="str">
        <f t="shared" si="421"/>
        <v/>
      </c>
      <c r="N8391" t="e">
        <v>#VALUE!</v>
      </c>
      <c r="O8391" t="e">
        <v>#VALUE!</v>
      </c>
      <c r="P8391" t="e">
        <v>#VALUE!</v>
      </c>
      <c r="R8391" t="e">
        <v>#VALUE!</v>
      </c>
      <c r="S8391" t="s">
        <v>35</v>
      </c>
    </row>
    <row r="8392" spans="12:19" x14ac:dyDescent="0.25">
      <c r="L8392" t="str">
        <f t="shared" si="420"/>
        <v/>
      </c>
      <c r="M8392" t="str">
        <f t="shared" si="421"/>
        <v/>
      </c>
    </row>
    <row r="8393" spans="12:19" x14ac:dyDescent="0.25">
      <c r="L8393" t="str">
        <f t="shared" si="420"/>
        <v/>
      </c>
      <c r="M8393" t="str">
        <f t="shared" si="421"/>
        <v/>
      </c>
    </row>
    <row r="8394" spans="12:19" x14ac:dyDescent="0.25">
      <c r="L8394" t="str">
        <f t="shared" si="420"/>
        <v/>
      </c>
      <c r="M8394" t="str">
        <f t="shared" si="421"/>
        <v/>
      </c>
      <c r="N8394" t="s">
        <v>32</v>
      </c>
      <c r="O8394" t="s">
        <v>33</v>
      </c>
      <c r="P8394" t="s">
        <v>34</v>
      </c>
    </row>
    <row r="8395" spans="12:19" x14ac:dyDescent="0.25">
      <c r="L8395" t="str">
        <f t="shared" si="420"/>
        <v/>
      </c>
      <c r="M8395" t="str">
        <f t="shared" si="421"/>
        <v/>
      </c>
      <c r="N8395" t="e">
        <f>COS(RADIANS(M8395))</f>
        <v>#VALUE!</v>
      </c>
      <c r="O8395" t="str">
        <f>IFERROR(-COS(RADIANS(DEGREES(ASIN(((SIN(RADIANS(M8395)))*$C$26)/(SQRT((((SIN(RADIANS(M8395)))*$C$26)^2)+(($C$22-$C$25-(((SIN(RADIANS(90-M8395)))*$C$26))-$C$23)^2))))))),"")</f>
        <v/>
      </c>
      <c r="P8395" t="e">
        <f>N8395</f>
        <v>#VALUE!</v>
      </c>
      <c r="R8395">
        <v>0</v>
      </c>
    </row>
    <row r="8396" spans="12:19" x14ac:dyDescent="0.25">
      <c r="L8396" t="str">
        <f t="shared" ref="L8396:L8459" si="422">IF(M8396="","",L8386+1)</f>
        <v/>
      </c>
      <c r="M8396" t="str">
        <f t="shared" si="421"/>
        <v/>
      </c>
      <c r="N8396" t="e">
        <f>SIN(RADIANS(M8395))</f>
        <v>#VALUE!</v>
      </c>
      <c r="O8396" t="e">
        <f>SIN(RADIANS(DEGREES(ASIN(((SIN(RADIANS(M8395)))*$C$26)/(SQRT((((SIN(RADIANS(M8395)))*$C$26)^2)+(($C$22-$C$25-(((SIN(RADIANS(90-M8395)))*$C$26))-$C$23)^2)))))))</f>
        <v>#VALUE!</v>
      </c>
      <c r="P8396" t="e">
        <f>N8396</f>
        <v>#VALUE!</v>
      </c>
      <c r="R8396">
        <f>$C$6</f>
        <v>1333.5</v>
      </c>
    </row>
    <row r="8397" spans="12:19" x14ac:dyDescent="0.25">
      <c r="L8397" t="str">
        <f t="shared" si="422"/>
        <v/>
      </c>
      <c r="M8397" t="str">
        <f t="shared" si="421"/>
        <v/>
      </c>
      <c r="N8397">
        <v>0</v>
      </c>
      <c r="O8397" t="e">
        <f>$C$23*O8396</f>
        <v>#VALUE!</v>
      </c>
      <c r="P8397" t="e">
        <f>$C$22*P8396</f>
        <v>#VALUE!</v>
      </c>
      <c r="R8397">
        <f>$C$20*$C$6</f>
        <v>25325.832000000002</v>
      </c>
    </row>
    <row r="8398" spans="12:19" x14ac:dyDescent="0.25">
      <c r="L8398" t="str">
        <f t="shared" si="422"/>
        <v/>
      </c>
      <c r="M8398" t="str">
        <f t="shared" si="421"/>
        <v/>
      </c>
    </row>
    <row r="8399" spans="12:19" x14ac:dyDescent="0.25">
      <c r="L8399" t="str">
        <f t="shared" si="422"/>
        <v/>
      </c>
      <c r="M8399" t="str">
        <f t="shared" si="421"/>
        <v/>
      </c>
      <c r="N8399" t="e">
        <f t="array" ref="N8399:P8401">MINVERSE(N8395:P8397)</f>
        <v>#VALUE!</v>
      </c>
      <c r="O8399" t="e">
        <v>#VALUE!</v>
      </c>
      <c r="P8399" t="e">
        <v>#VALUE!</v>
      </c>
      <c r="R8399" t="e">
        <f t="array" ref="R8399:R8401">MMULT(N8399:P8401,R8395:R8397)</f>
        <v>#VALUE!</v>
      </c>
      <c r="S8399" t="s">
        <v>35</v>
      </c>
    </row>
    <row r="8400" spans="12:19" x14ac:dyDescent="0.25">
      <c r="L8400" t="str">
        <f t="shared" si="422"/>
        <v/>
      </c>
      <c r="M8400" t="str">
        <f t="shared" si="421"/>
        <v/>
      </c>
      <c r="N8400" t="e">
        <v>#VALUE!</v>
      </c>
      <c r="O8400" t="e">
        <v>#VALUE!</v>
      </c>
      <c r="P8400" t="e">
        <v>#VALUE!</v>
      </c>
      <c r="R8400" t="e">
        <v>#VALUE!</v>
      </c>
      <c r="S8400" t="s">
        <v>35</v>
      </c>
    </row>
    <row r="8401" spans="12:19" x14ac:dyDescent="0.25">
      <c r="L8401" t="str">
        <f t="shared" si="422"/>
        <v/>
      </c>
      <c r="M8401" t="str">
        <f t="shared" si="421"/>
        <v/>
      </c>
      <c r="N8401" t="e">
        <v>#VALUE!</v>
      </c>
      <c r="O8401" t="e">
        <v>#VALUE!</v>
      </c>
      <c r="P8401" t="e">
        <v>#VALUE!</v>
      </c>
      <c r="R8401" t="e">
        <v>#VALUE!</v>
      </c>
      <c r="S8401" t="s">
        <v>35</v>
      </c>
    </row>
    <row r="8402" spans="12:19" x14ac:dyDescent="0.25">
      <c r="L8402" t="str">
        <f t="shared" si="422"/>
        <v/>
      </c>
      <c r="M8402" t="str">
        <f t="shared" si="421"/>
        <v/>
      </c>
    </row>
    <row r="8403" spans="12:19" x14ac:dyDescent="0.25">
      <c r="L8403" t="str">
        <f t="shared" si="422"/>
        <v/>
      </c>
      <c r="M8403" t="str">
        <f t="shared" si="421"/>
        <v/>
      </c>
    </row>
    <row r="8404" spans="12:19" x14ac:dyDescent="0.25">
      <c r="L8404" t="str">
        <f t="shared" si="422"/>
        <v/>
      </c>
      <c r="M8404" t="str">
        <f t="shared" si="421"/>
        <v/>
      </c>
      <c r="N8404" t="s">
        <v>32</v>
      </c>
      <c r="O8404" t="s">
        <v>33</v>
      </c>
      <c r="P8404" t="s">
        <v>34</v>
      </c>
    </row>
    <row r="8405" spans="12:19" x14ac:dyDescent="0.25">
      <c r="L8405" t="str">
        <f t="shared" si="422"/>
        <v/>
      </c>
      <c r="M8405" t="str">
        <f t="shared" si="421"/>
        <v/>
      </c>
      <c r="N8405" t="e">
        <f>COS(RADIANS(M8405))</f>
        <v>#VALUE!</v>
      </c>
      <c r="O8405" t="str">
        <f>IFERROR(-COS(RADIANS(DEGREES(ASIN(((SIN(RADIANS(M8405)))*$C$26)/(SQRT((((SIN(RADIANS(M8405)))*$C$26)^2)+(($C$22-$C$25-(((SIN(RADIANS(90-M8405)))*$C$26))-$C$23)^2))))))),"")</f>
        <v/>
      </c>
      <c r="P8405" t="e">
        <f>N8405</f>
        <v>#VALUE!</v>
      </c>
      <c r="R8405">
        <v>0</v>
      </c>
    </row>
    <row r="8406" spans="12:19" x14ac:dyDescent="0.25">
      <c r="L8406" t="str">
        <f t="shared" si="422"/>
        <v/>
      </c>
      <c r="M8406" t="str">
        <f t="shared" si="421"/>
        <v/>
      </c>
      <c r="N8406" t="e">
        <f>SIN(RADIANS(M8405))</f>
        <v>#VALUE!</v>
      </c>
      <c r="O8406" t="e">
        <f>SIN(RADIANS(DEGREES(ASIN(((SIN(RADIANS(M8405)))*$C$26)/(SQRT((((SIN(RADIANS(M8405)))*$C$26)^2)+(($C$22-$C$25-(((SIN(RADIANS(90-M8405)))*$C$26))-$C$23)^2)))))))</f>
        <v>#VALUE!</v>
      </c>
      <c r="P8406" t="e">
        <f>N8406</f>
        <v>#VALUE!</v>
      </c>
      <c r="R8406">
        <f>$C$6</f>
        <v>1333.5</v>
      </c>
    </row>
    <row r="8407" spans="12:19" x14ac:dyDescent="0.25">
      <c r="L8407" t="str">
        <f t="shared" si="422"/>
        <v/>
      </c>
      <c r="M8407" t="str">
        <f t="shared" si="421"/>
        <v/>
      </c>
      <c r="N8407">
        <v>0</v>
      </c>
      <c r="O8407" t="e">
        <f>$C$23*O8406</f>
        <v>#VALUE!</v>
      </c>
      <c r="P8407" t="e">
        <f>$C$22*P8406</f>
        <v>#VALUE!</v>
      </c>
      <c r="R8407">
        <f>$C$20*$C$6</f>
        <v>25325.832000000002</v>
      </c>
    </row>
    <row r="8408" spans="12:19" x14ac:dyDescent="0.25">
      <c r="L8408" t="str">
        <f t="shared" si="422"/>
        <v/>
      </c>
      <c r="M8408" t="str">
        <f t="shared" si="421"/>
        <v/>
      </c>
    </row>
    <row r="8409" spans="12:19" x14ac:dyDescent="0.25">
      <c r="L8409" t="str">
        <f t="shared" si="422"/>
        <v/>
      </c>
      <c r="M8409" t="str">
        <f t="shared" si="421"/>
        <v/>
      </c>
      <c r="N8409" t="e">
        <f t="array" ref="N8409:P8411">MINVERSE(N8405:P8407)</f>
        <v>#VALUE!</v>
      </c>
      <c r="O8409" t="e">
        <v>#VALUE!</v>
      </c>
      <c r="P8409" t="e">
        <v>#VALUE!</v>
      </c>
      <c r="R8409" t="e">
        <f t="array" ref="R8409:R8411">MMULT(N8409:P8411,R8405:R8407)</f>
        <v>#VALUE!</v>
      </c>
      <c r="S8409" t="s">
        <v>35</v>
      </c>
    </row>
    <row r="8410" spans="12:19" x14ac:dyDescent="0.25">
      <c r="L8410" t="str">
        <f t="shared" si="422"/>
        <v/>
      </c>
      <c r="M8410" t="str">
        <f t="shared" si="421"/>
        <v/>
      </c>
      <c r="N8410" t="e">
        <v>#VALUE!</v>
      </c>
      <c r="O8410" t="e">
        <v>#VALUE!</v>
      </c>
      <c r="P8410" t="e">
        <v>#VALUE!</v>
      </c>
      <c r="R8410" t="e">
        <v>#VALUE!</v>
      </c>
      <c r="S8410" t="s">
        <v>35</v>
      </c>
    </row>
    <row r="8411" spans="12:19" x14ac:dyDescent="0.25">
      <c r="L8411" t="str">
        <f t="shared" si="422"/>
        <v/>
      </c>
      <c r="M8411" t="str">
        <f t="shared" si="421"/>
        <v/>
      </c>
      <c r="N8411" t="e">
        <v>#VALUE!</v>
      </c>
      <c r="O8411" t="e">
        <v>#VALUE!</v>
      </c>
      <c r="P8411" t="e">
        <v>#VALUE!</v>
      </c>
      <c r="R8411" t="e">
        <v>#VALUE!</v>
      </c>
      <c r="S8411" t="s">
        <v>35</v>
      </c>
    </row>
    <row r="8412" spans="12:19" x14ac:dyDescent="0.25">
      <c r="L8412" t="str">
        <f t="shared" si="422"/>
        <v/>
      </c>
      <c r="M8412" t="str">
        <f t="shared" si="421"/>
        <v/>
      </c>
    </row>
    <row r="8413" spans="12:19" x14ac:dyDescent="0.25">
      <c r="L8413" t="str">
        <f t="shared" si="422"/>
        <v/>
      </c>
      <c r="M8413" t="str">
        <f t="shared" si="421"/>
        <v/>
      </c>
    </row>
    <row r="8414" spans="12:19" x14ac:dyDescent="0.25">
      <c r="L8414" t="str">
        <f t="shared" si="422"/>
        <v/>
      </c>
      <c r="M8414" t="str">
        <f t="shared" si="421"/>
        <v/>
      </c>
      <c r="N8414" t="s">
        <v>32</v>
      </c>
      <c r="O8414" t="s">
        <v>33</v>
      </c>
      <c r="P8414" t="s">
        <v>34</v>
      </c>
    </row>
    <row r="8415" spans="12:19" x14ac:dyDescent="0.25">
      <c r="L8415" t="str">
        <f t="shared" si="422"/>
        <v/>
      </c>
      <c r="M8415" t="str">
        <f t="shared" si="421"/>
        <v/>
      </c>
      <c r="N8415" t="e">
        <f>COS(RADIANS(M8415))</f>
        <v>#VALUE!</v>
      </c>
      <c r="O8415" t="str">
        <f>IFERROR(-COS(RADIANS(DEGREES(ASIN(((SIN(RADIANS(M8415)))*$C$26)/(SQRT((((SIN(RADIANS(M8415)))*$C$26)^2)+(($C$22-$C$25-(((SIN(RADIANS(90-M8415)))*$C$26))-$C$23)^2))))))),"")</f>
        <v/>
      </c>
      <c r="P8415" t="e">
        <f>N8415</f>
        <v>#VALUE!</v>
      </c>
      <c r="R8415">
        <v>0</v>
      </c>
    </row>
    <row r="8416" spans="12:19" x14ac:dyDescent="0.25">
      <c r="L8416" t="str">
        <f t="shared" si="422"/>
        <v/>
      </c>
      <c r="M8416" t="str">
        <f t="shared" si="421"/>
        <v/>
      </c>
      <c r="N8416" t="e">
        <f>SIN(RADIANS(M8415))</f>
        <v>#VALUE!</v>
      </c>
      <c r="O8416" t="e">
        <f>SIN(RADIANS(DEGREES(ASIN(((SIN(RADIANS(M8415)))*$C$26)/(SQRT((((SIN(RADIANS(M8415)))*$C$26)^2)+(($C$22-$C$25-(((SIN(RADIANS(90-M8415)))*$C$26))-$C$23)^2)))))))</f>
        <v>#VALUE!</v>
      </c>
      <c r="P8416" t="e">
        <f>N8416</f>
        <v>#VALUE!</v>
      </c>
      <c r="R8416">
        <f>$C$6</f>
        <v>1333.5</v>
      </c>
    </row>
    <row r="8417" spans="12:19" x14ac:dyDescent="0.25">
      <c r="L8417" t="str">
        <f t="shared" si="422"/>
        <v/>
      </c>
      <c r="M8417" t="str">
        <f t="shared" si="421"/>
        <v/>
      </c>
      <c r="N8417">
        <v>0</v>
      </c>
      <c r="O8417" t="e">
        <f>$C$23*O8416</f>
        <v>#VALUE!</v>
      </c>
      <c r="P8417" t="e">
        <f>$C$22*P8416</f>
        <v>#VALUE!</v>
      </c>
      <c r="R8417">
        <f>$C$20*$C$6</f>
        <v>25325.832000000002</v>
      </c>
    </row>
    <row r="8418" spans="12:19" x14ac:dyDescent="0.25">
      <c r="L8418" t="str">
        <f t="shared" si="422"/>
        <v/>
      </c>
      <c r="M8418" t="str">
        <f t="shared" si="421"/>
        <v/>
      </c>
    </row>
    <row r="8419" spans="12:19" x14ac:dyDescent="0.25">
      <c r="L8419" t="str">
        <f t="shared" si="422"/>
        <v/>
      </c>
      <c r="M8419" t="str">
        <f t="shared" ref="M8419:M8482" si="423">IF(M8409="","",IF(((M8409+$O$61)&gt;=$O$49+($O$61/2)),"",(M8409+$O$61)))</f>
        <v/>
      </c>
      <c r="N8419" t="e">
        <f t="array" ref="N8419:P8421">MINVERSE(N8415:P8417)</f>
        <v>#VALUE!</v>
      </c>
      <c r="O8419" t="e">
        <v>#VALUE!</v>
      </c>
      <c r="P8419" t="e">
        <v>#VALUE!</v>
      </c>
      <c r="R8419" t="e">
        <f t="array" ref="R8419:R8421">MMULT(N8419:P8421,R8415:R8417)</f>
        <v>#VALUE!</v>
      </c>
      <c r="S8419" t="s">
        <v>35</v>
      </c>
    </row>
    <row r="8420" spans="12:19" x14ac:dyDescent="0.25">
      <c r="L8420" t="str">
        <f t="shared" si="422"/>
        <v/>
      </c>
      <c r="M8420" t="str">
        <f t="shared" si="423"/>
        <v/>
      </c>
      <c r="N8420" t="e">
        <v>#VALUE!</v>
      </c>
      <c r="O8420" t="e">
        <v>#VALUE!</v>
      </c>
      <c r="P8420" t="e">
        <v>#VALUE!</v>
      </c>
      <c r="R8420" t="e">
        <v>#VALUE!</v>
      </c>
      <c r="S8420" t="s">
        <v>35</v>
      </c>
    </row>
    <row r="8421" spans="12:19" x14ac:dyDescent="0.25">
      <c r="L8421" t="str">
        <f t="shared" si="422"/>
        <v/>
      </c>
      <c r="M8421" t="str">
        <f t="shared" si="423"/>
        <v/>
      </c>
      <c r="N8421" t="e">
        <v>#VALUE!</v>
      </c>
      <c r="O8421" t="e">
        <v>#VALUE!</v>
      </c>
      <c r="P8421" t="e">
        <v>#VALUE!</v>
      </c>
      <c r="R8421" t="e">
        <v>#VALUE!</v>
      </c>
      <c r="S8421" t="s">
        <v>35</v>
      </c>
    </row>
    <row r="8422" spans="12:19" x14ac:dyDescent="0.25">
      <c r="L8422" t="str">
        <f t="shared" si="422"/>
        <v/>
      </c>
      <c r="M8422" t="str">
        <f t="shared" si="423"/>
        <v/>
      </c>
    </row>
    <row r="8423" spans="12:19" x14ac:dyDescent="0.25">
      <c r="L8423" t="str">
        <f t="shared" si="422"/>
        <v/>
      </c>
      <c r="M8423" t="str">
        <f t="shared" si="423"/>
        <v/>
      </c>
    </row>
    <row r="8424" spans="12:19" x14ac:dyDescent="0.25">
      <c r="L8424" t="str">
        <f t="shared" si="422"/>
        <v/>
      </c>
      <c r="M8424" t="str">
        <f t="shared" si="423"/>
        <v/>
      </c>
      <c r="N8424" t="s">
        <v>32</v>
      </c>
      <c r="O8424" t="s">
        <v>33</v>
      </c>
      <c r="P8424" t="s">
        <v>34</v>
      </c>
    </row>
    <row r="8425" spans="12:19" x14ac:dyDescent="0.25">
      <c r="L8425" t="str">
        <f t="shared" si="422"/>
        <v/>
      </c>
      <c r="M8425" t="str">
        <f t="shared" si="423"/>
        <v/>
      </c>
      <c r="N8425" t="e">
        <f>COS(RADIANS(M8425))</f>
        <v>#VALUE!</v>
      </c>
      <c r="O8425" t="str">
        <f>IFERROR(-COS(RADIANS(DEGREES(ASIN(((SIN(RADIANS(M8425)))*$C$26)/(SQRT((((SIN(RADIANS(M8425)))*$C$26)^2)+(($C$22-$C$25-(((SIN(RADIANS(90-M8425)))*$C$26))-$C$23)^2))))))),"")</f>
        <v/>
      </c>
      <c r="P8425" t="e">
        <f>N8425</f>
        <v>#VALUE!</v>
      </c>
      <c r="R8425">
        <v>0</v>
      </c>
    </row>
    <row r="8426" spans="12:19" x14ac:dyDescent="0.25">
      <c r="L8426" t="str">
        <f t="shared" si="422"/>
        <v/>
      </c>
      <c r="M8426" t="str">
        <f t="shared" si="423"/>
        <v/>
      </c>
      <c r="N8426" t="e">
        <f>SIN(RADIANS(M8425))</f>
        <v>#VALUE!</v>
      </c>
      <c r="O8426" t="e">
        <f>SIN(RADIANS(DEGREES(ASIN(((SIN(RADIANS(M8425)))*$C$26)/(SQRT((((SIN(RADIANS(M8425)))*$C$26)^2)+(($C$22-$C$25-(((SIN(RADIANS(90-M8425)))*$C$26))-$C$23)^2)))))))</f>
        <v>#VALUE!</v>
      </c>
      <c r="P8426" t="e">
        <f>N8426</f>
        <v>#VALUE!</v>
      </c>
      <c r="R8426">
        <f>$C$6</f>
        <v>1333.5</v>
      </c>
    </row>
    <row r="8427" spans="12:19" x14ac:dyDescent="0.25">
      <c r="L8427" t="str">
        <f t="shared" si="422"/>
        <v/>
      </c>
      <c r="M8427" t="str">
        <f t="shared" si="423"/>
        <v/>
      </c>
      <c r="N8427">
        <v>0</v>
      </c>
      <c r="O8427" t="e">
        <f>$C$23*O8426</f>
        <v>#VALUE!</v>
      </c>
      <c r="P8427" t="e">
        <f>$C$22*P8426</f>
        <v>#VALUE!</v>
      </c>
      <c r="R8427">
        <f>$C$20*$C$6</f>
        <v>25325.832000000002</v>
      </c>
    </row>
    <row r="8428" spans="12:19" x14ac:dyDescent="0.25">
      <c r="L8428" t="str">
        <f t="shared" si="422"/>
        <v/>
      </c>
      <c r="M8428" t="str">
        <f t="shared" si="423"/>
        <v/>
      </c>
    </row>
    <row r="8429" spans="12:19" x14ac:dyDescent="0.25">
      <c r="L8429" t="str">
        <f t="shared" si="422"/>
        <v/>
      </c>
      <c r="M8429" t="str">
        <f t="shared" si="423"/>
        <v/>
      </c>
      <c r="N8429" t="e">
        <f t="array" ref="N8429:P8431">MINVERSE(N8425:P8427)</f>
        <v>#VALUE!</v>
      </c>
      <c r="O8429" t="e">
        <v>#VALUE!</v>
      </c>
      <c r="P8429" t="e">
        <v>#VALUE!</v>
      </c>
      <c r="R8429" t="e">
        <f t="array" ref="R8429:R8431">MMULT(N8429:P8431,R8425:R8427)</f>
        <v>#VALUE!</v>
      </c>
      <c r="S8429" t="s">
        <v>35</v>
      </c>
    </row>
    <row r="8430" spans="12:19" x14ac:dyDescent="0.25">
      <c r="L8430" t="str">
        <f t="shared" si="422"/>
        <v/>
      </c>
      <c r="M8430" t="str">
        <f t="shared" si="423"/>
        <v/>
      </c>
      <c r="N8430" t="e">
        <v>#VALUE!</v>
      </c>
      <c r="O8430" t="e">
        <v>#VALUE!</v>
      </c>
      <c r="P8430" t="e">
        <v>#VALUE!</v>
      </c>
      <c r="R8430" t="e">
        <v>#VALUE!</v>
      </c>
      <c r="S8430" t="s">
        <v>35</v>
      </c>
    </row>
    <row r="8431" spans="12:19" x14ac:dyDescent="0.25">
      <c r="L8431" t="str">
        <f t="shared" si="422"/>
        <v/>
      </c>
      <c r="M8431" t="str">
        <f t="shared" si="423"/>
        <v/>
      </c>
      <c r="N8431" t="e">
        <v>#VALUE!</v>
      </c>
      <c r="O8431" t="e">
        <v>#VALUE!</v>
      </c>
      <c r="P8431" t="e">
        <v>#VALUE!</v>
      </c>
      <c r="R8431" t="e">
        <v>#VALUE!</v>
      </c>
      <c r="S8431" t="s">
        <v>35</v>
      </c>
    </row>
    <row r="8432" spans="12:19" x14ac:dyDescent="0.25">
      <c r="L8432" t="str">
        <f t="shared" si="422"/>
        <v/>
      </c>
      <c r="M8432" t="str">
        <f t="shared" si="423"/>
        <v/>
      </c>
    </row>
    <row r="8433" spans="12:19" x14ac:dyDescent="0.25">
      <c r="L8433" t="str">
        <f t="shared" si="422"/>
        <v/>
      </c>
      <c r="M8433" t="str">
        <f t="shared" si="423"/>
        <v/>
      </c>
    </row>
    <row r="8434" spans="12:19" x14ac:dyDescent="0.25">
      <c r="L8434" t="str">
        <f t="shared" si="422"/>
        <v/>
      </c>
      <c r="M8434" t="str">
        <f t="shared" si="423"/>
        <v/>
      </c>
      <c r="N8434" t="s">
        <v>32</v>
      </c>
      <c r="O8434" t="s">
        <v>33</v>
      </c>
      <c r="P8434" t="s">
        <v>34</v>
      </c>
    </row>
    <row r="8435" spans="12:19" x14ac:dyDescent="0.25">
      <c r="L8435" t="str">
        <f t="shared" si="422"/>
        <v/>
      </c>
      <c r="M8435" t="str">
        <f t="shared" si="423"/>
        <v/>
      </c>
      <c r="N8435" t="e">
        <f>COS(RADIANS(M8435))</f>
        <v>#VALUE!</v>
      </c>
      <c r="O8435" t="str">
        <f>IFERROR(-COS(RADIANS(DEGREES(ASIN(((SIN(RADIANS(M8435)))*$C$26)/(SQRT((((SIN(RADIANS(M8435)))*$C$26)^2)+(($C$22-$C$25-(((SIN(RADIANS(90-M8435)))*$C$26))-$C$23)^2))))))),"")</f>
        <v/>
      </c>
      <c r="P8435" t="e">
        <f>N8435</f>
        <v>#VALUE!</v>
      </c>
      <c r="R8435">
        <v>0</v>
      </c>
    </row>
    <row r="8436" spans="12:19" x14ac:dyDescent="0.25">
      <c r="L8436" t="str">
        <f t="shared" si="422"/>
        <v/>
      </c>
      <c r="M8436" t="str">
        <f t="shared" si="423"/>
        <v/>
      </c>
      <c r="N8436" t="e">
        <f>SIN(RADIANS(M8435))</f>
        <v>#VALUE!</v>
      </c>
      <c r="O8436" t="e">
        <f>SIN(RADIANS(DEGREES(ASIN(((SIN(RADIANS(M8435)))*$C$26)/(SQRT((((SIN(RADIANS(M8435)))*$C$26)^2)+(($C$22-$C$25-(((SIN(RADIANS(90-M8435)))*$C$26))-$C$23)^2)))))))</f>
        <v>#VALUE!</v>
      </c>
      <c r="P8436" t="e">
        <f>N8436</f>
        <v>#VALUE!</v>
      </c>
      <c r="R8436">
        <f>$C$6</f>
        <v>1333.5</v>
      </c>
    </row>
    <row r="8437" spans="12:19" x14ac:dyDescent="0.25">
      <c r="L8437" t="str">
        <f t="shared" si="422"/>
        <v/>
      </c>
      <c r="M8437" t="str">
        <f t="shared" si="423"/>
        <v/>
      </c>
      <c r="N8437">
        <v>0</v>
      </c>
      <c r="O8437" t="e">
        <f>$C$23*O8436</f>
        <v>#VALUE!</v>
      </c>
      <c r="P8437" t="e">
        <f>$C$22*P8436</f>
        <v>#VALUE!</v>
      </c>
      <c r="R8437">
        <f>$C$20*$C$6</f>
        <v>25325.832000000002</v>
      </c>
    </row>
    <row r="8438" spans="12:19" x14ac:dyDescent="0.25">
      <c r="L8438" t="str">
        <f t="shared" si="422"/>
        <v/>
      </c>
      <c r="M8438" t="str">
        <f t="shared" si="423"/>
        <v/>
      </c>
    </row>
    <row r="8439" spans="12:19" x14ac:dyDescent="0.25">
      <c r="L8439" t="str">
        <f t="shared" si="422"/>
        <v/>
      </c>
      <c r="M8439" t="str">
        <f t="shared" si="423"/>
        <v/>
      </c>
      <c r="N8439" t="e">
        <f t="array" ref="N8439:P8441">MINVERSE(N8435:P8437)</f>
        <v>#VALUE!</v>
      </c>
      <c r="O8439" t="e">
        <v>#VALUE!</v>
      </c>
      <c r="P8439" t="e">
        <v>#VALUE!</v>
      </c>
      <c r="R8439" t="e">
        <f t="array" ref="R8439:R8441">MMULT(N8439:P8441,R8435:R8437)</f>
        <v>#VALUE!</v>
      </c>
      <c r="S8439" t="s">
        <v>35</v>
      </c>
    </row>
    <row r="8440" spans="12:19" x14ac:dyDescent="0.25">
      <c r="L8440" t="str">
        <f t="shared" si="422"/>
        <v/>
      </c>
      <c r="M8440" t="str">
        <f t="shared" si="423"/>
        <v/>
      </c>
      <c r="N8440" t="e">
        <v>#VALUE!</v>
      </c>
      <c r="O8440" t="e">
        <v>#VALUE!</v>
      </c>
      <c r="P8440" t="e">
        <v>#VALUE!</v>
      </c>
      <c r="R8440" t="e">
        <v>#VALUE!</v>
      </c>
      <c r="S8440" t="s">
        <v>35</v>
      </c>
    </row>
    <row r="8441" spans="12:19" x14ac:dyDescent="0.25">
      <c r="L8441" t="str">
        <f t="shared" si="422"/>
        <v/>
      </c>
      <c r="M8441" t="str">
        <f t="shared" si="423"/>
        <v/>
      </c>
      <c r="N8441" t="e">
        <v>#VALUE!</v>
      </c>
      <c r="O8441" t="e">
        <v>#VALUE!</v>
      </c>
      <c r="P8441" t="e">
        <v>#VALUE!</v>
      </c>
      <c r="R8441" t="e">
        <v>#VALUE!</v>
      </c>
      <c r="S8441" t="s">
        <v>35</v>
      </c>
    </row>
    <row r="8442" spans="12:19" x14ac:dyDescent="0.25">
      <c r="L8442" t="str">
        <f t="shared" si="422"/>
        <v/>
      </c>
      <c r="M8442" t="str">
        <f t="shared" si="423"/>
        <v/>
      </c>
    </row>
    <row r="8443" spans="12:19" x14ac:dyDescent="0.25">
      <c r="L8443" t="str">
        <f t="shared" si="422"/>
        <v/>
      </c>
      <c r="M8443" t="str">
        <f t="shared" si="423"/>
        <v/>
      </c>
    </row>
    <row r="8444" spans="12:19" x14ac:dyDescent="0.25">
      <c r="L8444" t="str">
        <f t="shared" si="422"/>
        <v/>
      </c>
      <c r="M8444" t="str">
        <f t="shared" si="423"/>
        <v/>
      </c>
      <c r="N8444" t="s">
        <v>32</v>
      </c>
      <c r="O8444" t="s">
        <v>33</v>
      </c>
      <c r="P8444" t="s">
        <v>34</v>
      </c>
    </row>
    <row r="8445" spans="12:19" x14ac:dyDescent="0.25">
      <c r="L8445" t="str">
        <f t="shared" si="422"/>
        <v/>
      </c>
      <c r="M8445" t="str">
        <f t="shared" si="423"/>
        <v/>
      </c>
      <c r="N8445" t="e">
        <f>COS(RADIANS(M8445))</f>
        <v>#VALUE!</v>
      </c>
      <c r="O8445" t="str">
        <f>IFERROR(-COS(RADIANS(DEGREES(ASIN(((SIN(RADIANS(M8445)))*$C$26)/(SQRT((((SIN(RADIANS(M8445)))*$C$26)^2)+(($C$22-$C$25-(((SIN(RADIANS(90-M8445)))*$C$26))-$C$23)^2))))))),"")</f>
        <v/>
      </c>
      <c r="P8445" t="e">
        <f>N8445</f>
        <v>#VALUE!</v>
      </c>
      <c r="R8445">
        <v>0</v>
      </c>
    </row>
    <row r="8446" spans="12:19" x14ac:dyDescent="0.25">
      <c r="L8446" t="str">
        <f t="shared" si="422"/>
        <v/>
      </c>
      <c r="M8446" t="str">
        <f t="shared" si="423"/>
        <v/>
      </c>
      <c r="N8446" t="e">
        <f>SIN(RADIANS(M8445))</f>
        <v>#VALUE!</v>
      </c>
      <c r="O8446" t="e">
        <f>SIN(RADIANS(DEGREES(ASIN(((SIN(RADIANS(M8445)))*$C$26)/(SQRT((((SIN(RADIANS(M8445)))*$C$26)^2)+(($C$22-$C$25-(((SIN(RADIANS(90-M8445)))*$C$26))-$C$23)^2)))))))</f>
        <v>#VALUE!</v>
      </c>
      <c r="P8446" t="e">
        <f>N8446</f>
        <v>#VALUE!</v>
      </c>
      <c r="R8446">
        <f>$C$6</f>
        <v>1333.5</v>
      </c>
    </row>
    <row r="8447" spans="12:19" x14ac:dyDescent="0.25">
      <c r="L8447" t="str">
        <f t="shared" si="422"/>
        <v/>
      </c>
      <c r="M8447" t="str">
        <f t="shared" si="423"/>
        <v/>
      </c>
      <c r="N8447">
        <v>0</v>
      </c>
      <c r="O8447" t="e">
        <f>$C$23*O8446</f>
        <v>#VALUE!</v>
      </c>
      <c r="P8447" t="e">
        <f>$C$22*P8446</f>
        <v>#VALUE!</v>
      </c>
      <c r="R8447">
        <f>$C$20*$C$6</f>
        <v>25325.832000000002</v>
      </c>
    </row>
    <row r="8448" spans="12:19" x14ac:dyDescent="0.25">
      <c r="L8448" t="str">
        <f t="shared" si="422"/>
        <v/>
      </c>
      <c r="M8448" t="str">
        <f t="shared" si="423"/>
        <v/>
      </c>
    </row>
    <row r="8449" spans="12:19" x14ac:dyDescent="0.25">
      <c r="L8449" t="str">
        <f t="shared" si="422"/>
        <v/>
      </c>
      <c r="M8449" t="str">
        <f t="shared" si="423"/>
        <v/>
      </c>
      <c r="N8449" t="e">
        <f t="array" ref="N8449:P8451">MINVERSE(N8445:P8447)</f>
        <v>#VALUE!</v>
      </c>
      <c r="O8449" t="e">
        <v>#VALUE!</v>
      </c>
      <c r="P8449" t="e">
        <v>#VALUE!</v>
      </c>
      <c r="R8449" t="e">
        <f t="array" ref="R8449:R8451">MMULT(N8449:P8451,R8445:R8447)</f>
        <v>#VALUE!</v>
      </c>
      <c r="S8449" t="s">
        <v>35</v>
      </c>
    </row>
    <row r="8450" spans="12:19" x14ac:dyDescent="0.25">
      <c r="L8450" t="str">
        <f t="shared" si="422"/>
        <v/>
      </c>
      <c r="M8450" t="str">
        <f t="shared" si="423"/>
        <v/>
      </c>
      <c r="N8450" t="e">
        <v>#VALUE!</v>
      </c>
      <c r="O8450" t="e">
        <v>#VALUE!</v>
      </c>
      <c r="P8450" t="e">
        <v>#VALUE!</v>
      </c>
      <c r="R8450" t="e">
        <v>#VALUE!</v>
      </c>
      <c r="S8450" t="s">
        <v>35</v>
      </c>
    </row>
    <row r="8451" spans="12:19" x14ac:dyDescent="0.25">
      <c r="L8451" t="str">
        <f t="shared" si="422"/>
        <v/>
      </c>
      <c r="M8451" t="str">
        <f t="shared" si="423"/>
        <v/>
      </c>
      <c r="N8451" t="e">
        <v>#VALUE!</v>
      </c>
      <c r="O8451" t="e">
        <v>#VALUE!</v>
      </c>
      <c r="P8451" t="e">
        <v>#VALUE!</v>
      </c>
      <c r="R8451" t="e">
        <v>#VALUE!</v>
      </c>
      <c r="S8451" t="s">
        <v>35</v>
      </c>
    </row>
    <row r="8452" spans="12:19" x14ac:dyDescent="0.25">
      <c r="L8452" t="str">
        <f t="shared" si="422"/>
        <v/>
      </c>
      <c r="M8452" t="str">
        <f t="shared" si="423"/>
        <v/>
      </c>
    </row>
    <row r="8453" spans="12:19" x14ac:dyDescent="0.25">
      <c r="L8453" t="str">
        <f t="shared" si="422"/>
        <v/>
      </c>
      <c r="M8453" t="str">
        <f t="shared" si="423"/>
        <v/>
      </c>
    </row>
    <row r="8454" spans="12:19" x14ac:dyDescent="0.25">
      <c r="L8454" t="str">
        <f t="shared" si="422"/>
        <v/>
      </c>
      <c r="M8454" t="str">
        <f t="shared" si="423"/>
        <v/>
      </c>
      <c r="N8454" t="s">
        <v>32</v>
      </c>
      <c r="O8454" t="s">
        <v>33</v>
      </c>
      <c r="P8454" t="s">
        <v>34</v>
      </c>
    </row>
    <row r="8455" spans="12:19" x14ac:dyDescent="0.25">
      <c r="L8455" t="str">
        <f t="shared" si="422"/>
        <v/>
      </c>
      <c r="M8455" t="str">
        <f t="shared" si="423"/>
        <v/>
      </c>
      <c r="N8455" t="e">
        <f>COS(RADIANS(M8455))</f>
        <v>#VALUE!</v>
      </c>
      <c r="O8455" t="str">
        <f>IFERROR(-COS(RADIANS(DEGREES(ASIN(((SIN(RADIANS(M8455)))*$C$26)/(SQRT((((SIN(RADIANS(M8455)))*$C$26)^2)+(($C$22-$C$25-(((SIN(RADIANS(90-M8455)))*$C$26))-$C$23)^2))))))),"")</f>
        <v/>
      </c>
      <c r="P8455" t="e">
        <f>N8455</f>
        <v>#VALUE!</v>
      </c>
      <c r="R8455">
        <v>0</v>
      </c>
    </row>
    <row r="8456" spans="12:19" x14ac:dyDescent="0.25">
      <c r="L8456" t="str">
        <f t="shared" si="422"/>
        <v/>
      </c>
      <c r="M8456" t="str">
        <f t="shared" si="423"/>
        <v/>
      </c>
      <c r="N8456" t="e">
        <f>SIN(RADIANS(M8455))</f>
        <v>#VALUE!</v>
      </c>
      <c r="O8456" t="e">
        <f>SIN(RADIANS(DEGREES(ASIN(((SIN(RADIANS(M8455)))*$C$26)/(SQRT((((SIN(RADIANS(M8455)))*$C$26)^2)+(($C$22-$C$25-(((SIN(RADIANS(90-M8455)))*$C$26))-$C$23)^2)))))))</f>
        <v>#VALUE!</v>
      </c>
      <c r="P8456" t="e">
        <f>N8456</f>
        <v>#VALUE!</v>
      </c>
      <c r="R8456">
        <f>$C$6</f>
        <v>1333.5</v>
      </c>
    </row>
    <row r="8457" spans="12:19" x14ac:dyDescent="0.25">
      <c r="L8457" t="str">
        <f t="shared" si="422"/>
        <v/>
      </c>
      <c r="M8457" t="str">
        <f t="shared" si="423"/>
        <v/>
      </c>
      <c r="N8457">
        <v>0</v>
      </c>
      <c r="O8457" t="e">
        <f>$C$23*O8456</f>
        <v>#VALUE!</v>
      </c>
      <c r="P8457" t="e">
        <f>$C$22*P8456</f>
        <v>#VALUE!</v>
      </c>
      <c r="R8457">
        <f>$C$20*$C$6</f>
        <v>25325.832000000002</v>
      </c>
    </row>
    <row r="8458" spans="12:19" x14ac:dyDescent="0.25">
      <c r="L8458" t="str">
        <f t="shared" si="422"/>
        <v/>
      </c>
      <c r="M8458" t="str">
        <f t="shared" si="423"/>
        <v/>
      </c>
    </row>
    <row r="8459" spans="12:19" x14ac:dyDescent="0.25">
      <c r="L8459" t="str">
        <f t="shared" si="422"/>
        <v/>
      </c>
      <c r="M8459" t="str">
        <f t="shared" si="423"/>
        <v/>
      </c>
      <c r="N8459" t="e">
        <f t="array" ref="N8459:P8461">MINVERSE(N8455:P8457)</f>
        <v>#VALUE!</v>
      </c>
      <c r="O8459" t="e">
        <v>#VALUE!</v>
      </c>
      <c r="P8459" t="e">
        <v>#VALUE!</v>
      </c>
      <c r="R8459" t="e">
        <f t="array" ref="R8459:R8461">MMULT(N8459:P8461,R8455:R8457)</f>
        <v>#VALUE!</v>
      </c>
      <c r="S8459" t="s">
        <v>35</v>
      </c>
    </row>
    <row r="8460" spans="12:19" x14ac:dyDescent="0.25">
      <c r="L8460" t="str">
        <f t="shared" ref="L8460:L8523" si="424">IF(M8460="","",L8450+1)</f>
        <v/>
      </c>
      <c r="M8460" t="str">
        <f t="shared" si="423"/>
        <v/>
      </c>
      <c r="N8460" t="e">
        <v>#VALUE!</v>
      </c>
      <c r="O8460" t="e">
        <v>#VALUE!</v>
      </c>
      <c r="P8460" t="e">
        <v>#VALUE!</v>
      </c>
      <c r="R8460" t="e">
        <v>#VALUE!</v>
      </c>
      <c r="S8460" t="s">
        <v>35</v>
      </c>
    </row>
    <row r="8461" spans="12:19" x14ac:dyDescent="0.25">
      <c r="L8461" t="str">
        <f t="shared" si="424"/>
        <v/>
      </c>
      <c r="M8461" t="str">
        <f t="shared" si="423"/>
        <v/>
      </c>
      <c r="N8461" t="e">
        <v>#VALUE!</v>
      </c>
      <c r="O8461" t="e">
        <v>#VALUE!</v>
      </c>
      <c r="P8461" t="e">
        <v>#VALUE!</v>
      </c>
      <c r="R8461" t="e">
        <v>#VALUE!</v>
      </c>
      <c r="S8461" t="s">
        <v>35</v>
      </c>
    </row>
    <row r="8462" spans="12:19" x14ac:dyDescent="0.25">
      <c r="L8462" t="str">
        <f t="shared" si="424"/>
        <v/>
      </c>
      <c r="M8462" t="str">
        <f t="shared" si="423"/>
        <v/>
      </c>
    </row>
    <row r="8463" spans="12:19" x14ac:dyDescent="0.25">
      <c r="L8463" t="str">
        <f t="shared" si="424"/>
        <v/>
      </c>
      <c r="M8463" t="str">
        <f t="shared" si="423"/>
        <v/>
      </c>
    </row>
    <row r="8464" spans="12:19" x14ac:dyDescent="0.25">
      <c r="L8464" t="str">
        <f t="shared" si="424"/>
        <v/>
      </c>
      <c r="M8464" t="str">
        <f t="shared" si="423"/>
        <v/>
      </c>
      <c r="N8464" t="s">
        <v>32</v>
      </c>
      <c r="O8464" t="s">
        <v>33</v>
      </c>
      <c r="P8464" t="s">
        <v>34</v>
      </c>
    </row>
    <row r="8465" spans="12:19" x14ac:dyDescent="0.25">
      <c r="L8465" t="str">
        <f t="shared" si="424"/>
        <v/>
      </c>
      <c r="M8465" t="str">
        <f t="shared" si="423"/>
        <v/>
      </c>
      <c r="N8465" t="e">
        <f>COS(RADIANS(M8465))</f>
        <v>#VALUE!</v>
      </c>
      <c r="O8465" t="str">
        <f>IFERROR(-COS(RADIANS(DEGREES(ASIN(((SIN(RADIANS(M8465)))*$C$26)/(SQRT((((SIN(RADIANS(M8465)))*$C$26)^2)+(($C$22-$C$25-(((SIN(RADIANS(90-M8465)))*$C$26))-$C$23)^2))))))),"")</f>
        <v/>
      </c>
      <c r="P8465" t="e">
        <f>N8465</f>
        <v>#VALUE!</v>
      </c>
      <c r="R8465">
        <v>0</v>
      </c>
    </row>
    <row r="8466" spans="12:19" x14ac:dyDescent="0.25">
      <c r="L8466" t="str">
        <f t="shared" si="424"/>
        <v/>
      </c>
      <c r="M8466" t="str">
        <f t="shared" si="423"/>
        <v/>
      </c>
      <c r="N8466" t="e">
        <f>SIN(RADIANS(M8465))</f>
        <v>#VALUE!</v>
      </c>
      <c r="O8466" t="e">
        <f>SIN(RADIANS(DEGREES(ASIN(((SIN(RADIANS(M8465)))*$C$26)/(SQRT((((SIN(RADIANS(M8465)))*$C$26)^2)+(($C$22-$C$25-(((SIN(RADIANS(90-M8465)))*$C$26))-$C$23)^2)))))))</f>
        <v>#VALUE!</v>
      </c>
      <c r="P8466" t="e">
        <f>N8466</f>
        <v>#VALUE!</v>
      </c>
      <c r="R8466">
        <f>$C$6</f>
        <v>1333.5</v>
      </c>
    </row>
    <row r="8467" spans="12:19" x14ac:dyDescent="0.25">
      <c r="L8467" t="str">
        <f t="shared" si="424"/>
        <v/>
      </c>
      <c r="M8467" t="str">
        <f t="shared" si="423"/>
        <v/>
      </c>
      <c r="N8467">
        <v>0</v>
      </c>
      <c r="O8467" t="e">
        <f>$C$23*O8466</f>
        <v>#VALUE!</v>
      </c>
      <c r="P8467" t="e">
        <f>$C$22*P8466</f>
        <v>#VALUE!</v>
      </c>
      <c r="R8467">
        <f>$C$20*$C$6</f>
        <v>25325.832000000002</v>
      </c>
    </row>
    <row r="8468" spans="12:19" x14ac:dyDescent="0.25">
      <c r="L8468" t="str">
        <f t="shared" si="424"/>
        <v/>
      </c>
      <c r="M8468" t="str">
        <f t="shared" si="423"/>
        <v/>
      </c>
    </row>
    <row r="8469" spans="12:19" x14ac:dyDescent="0.25">
      <c r="L8469" t="str">
        <f t="shared" si="424"/>
        <v/>
      </c>
      <c r="M8469" t="str">
        <f t="shared" si="423"/>
        <v/>
      </c>
      <c r="N8469" t="e">
        <f t="array" ref="N8469:P8471">MINVERSE(N8465:P8467)</f>
        <v>#VALUE!</v>
      </c>
      <c r="O8469" t="e">
        <v>#VALUE!</v>
      </c>
      <c r="P8469" t="e">
        <v>#VALUE!</v>
      </c>
      <c r="R8469" t="e">
        <f t="array" ref="R8469:R8471">MMULT(N8469:P8471,R8465:R8467)</f>
        <v>#VALUE!</v>
      </c>
      <c r="S8469" t="s">
        <v>35</v>
      </c>
    </row>
    <row r="8470" spans="12:19" x14ac:dyDescent="0.25">
      <c r="L8470" t="str">
        <f t="shared" si="424"/>
        <v/>
      </c>
      <c r="M8470" t="str">
        <f t="shared" si="423"/>
        <v/>
      </c>
      <c r="N8470" t="e">
        <v>#VALUE!</v>
      </c>
      <c r="O8470" t="e">
        <v>#VALUE!</v>
      </c>
      <c r="P8470" t="e">
        <v>#VALUE!</v>
      </c>
      <c r="R8470" t="e">
        <v>#VALUE!</v>
      </c>
      <c r="S8470" t="s">
        <v>35</v>
      </c>
    </row>
    <row r="8471" spans="12:19" x14ac:dyDescent="0.25">
      <c r="L8471" t="str">
        <f t="shared" si="424"/>
        <v/>
      </c>
      <c r="M8471" t="str">
        <f t="shared" si="423"/>
        <v/>
      </c>
      <c r="N8471" t="e">
        <v>#VALUE!</v>
      </c>
      <c r="O8471" t="e">
        <v>#VALUE!</v>
      </c>
      <c r="P8471" t="e">
        <v>#VALUE!</v>
      </c>
      <c r="R8471" t="e">
        <v>#VALUE!</v>
      </c>
      <c r="S8471" t="s">
        <v>35</v>
      </c>
    </row>
    <row r="8472" spans="12:19" x14ac:dyDescent="0.25">
      <c r="L8472" t="str">
        <f t="shared" si="424"/>
        <v/>
      </c>
      <c r="M8472" t="str">
        <f t="shared" si="423"/>
        <v/>
      </c>
    </row>
    <row r="8473" spans="12:19" x14ac:dyDescent="0.25">
      <c r="L8473" t="str">
        <f t="shared" si="424"/>
        <v/>
      </c>
      <c r="M8473" t="str">
        <f t="shared" si="423"/>
        <v/>
      </c>
    </row>
    <row r="8474" spans="12:19" x14ac:dyDescent="0.25">
      <c r="L8474" t="str">
        <f t="shared" si="424"/>
        <v/>
      </c>
      <c r="M8474" t="str">
        <f t="shared" si="423"/>
        <v/>
      </c>
      <c r="N8474" t="s">
        <v>32</v>
      </c>
      <c r="O8474" t="s">
        <v>33</v>
      </c>
      <c r="P8474" t="s">
        <v>34</v>
      </c>
    </row>
    <row r="8475" spans="12:19" x14ac:dyDescent="0.25">
      <c r="L8475" t="str">
        <f t="shared" si="424"/>
        <v/>
      </c>
      <c r="M8475" t="str">
        <f t="shared" si="423"/>
        <v/>
      </c>
      <c r="N8475" t="e">
        <f>COS(RADIANS(M8475))</f>
        <v>#VALUE!</v>
      </c>
      <c r="O8475" t="str">
        <f>IFERROR(-COS(RADIANS(DEGREES(ASIN(((SIN(RADIANS(M8475)))*$C$26)/(SQRT((((SIN(RADIANS(M8475)))*$C$26)^2)+(($C$22-$C$25-(((SIN(RADIANS(90-M8475)))*$C$26))-$C$23)^2))))))),"")</f>
        <v/>
      </c>
      <c r="P8475" t="e">
        <f>N8475</f>
        <v>#VALUE!</v>
      </c>
      <c r="R8475">
        <v>0</v>
      </c>
    </row>
    <row r="8476" spans="12:19" x14ac:dyDescent="0.25">
      <c r="L8476" t="str">
        <f t="shared" si="424"/>
        <v/>
      </c>
      <c r="M8476" t="str">
        <f t="shared" si="423"/>
        <v/>
      </c>
      <c r="N8476" t="e">
        <f>SIN(RADIANS(M8475))</f>
        <v>#VALUE!</v>
      </c>
      <c r="O8476" t="e">
        <f>SIN(RADIANS(DEGREES(ASIN(((SIN(RADIANS(M8475)))*$C$26)/(SQRT((((SIN(RADIANS(M8475)))*$C$26)^2)+(($C$22-$C$25-(((SIN(RADIANS(90-M8475)))*$C$26))-$C$23)^2)))))))</f>
        <v>#VALUE!</v>
      </c>
      <c r="P8476" t="e">
        <f>N8476</f>
        <v>#VALUE!</v>
      </c>
      <c r="R8476">
        <f>$C$6</f>
        <v>1333.5</v>
      </c>
    </row>
    <row r="8477" spans="12:19" x14ac:dyDescent="0.25">
      <c r="L8477" t="str">
        <f t="shared" si="424"/>
        <v/>
      </c>
      <c r="M8477" t="str">
        <f t="shared" si="423"/>
        <v/>
      </c>
      <c r="N8477">
        <v>0</v>
      </c>
      <c r="O8477" t="e">
        <f>$C$23*O8476</f>
        <v>#VALUE!</v>
      </c>
      <c r="P8477" t="e">
        <f>$C$22*P8476</f>
        <v>#VALUE!</v>
      </c>
      <c r="R8477">
        <f>$C$20*$C$6</f>
        <v>25325.832000000002</v>
      </c>
    </row>
    <row r="8478" spans="12:19" x14ac:dyDescent="0.25">
      <c r="L8478" t="str">
        <f t="shared" si="424"/>
        <v/>
      </c>
      <c r="M8478" t="str">
        <f t="shared" si="423"/>
        <v/>
      </c>
    </row>
    <row r="8479" spans="12:19" x14ac:dyDescent="0.25">
      <c r="L8479" t="str">
        <f t="shared" si="424"/>
        <v/>
      </c>
      <c r="M8479" t="str">
        <f t="shared" si="423"/>
        <v/>
      </c>
      <c r="N8479" t="e">
        <f t="array" ref="N8479:P8481">MINVERSE(N8475:P8477)</f>
        <v>#VALUE!</v>
      </c>
      <c r="O8479" t="e">
        <v>#VALUE!</v>
      </c>
      <c r="P8479" t="e">
        <v>#VALUE!</v>
      </c>
      <c r="R8479" t="e">
        <f t="array" ref="R8479:R8481">MMULT(N8479:P8481,R8475:R8477)</f>
        <v>#VALUE!</v>
      </c>
      <c r="S8479" t="s">
        <v>35</v>
      </c>
    </row>
    <row r="8480" spans="12:19" x14ac:dyDescent="0.25">
      <c r="L8480" t="str">
        <f t="shared" si="424"/>
        <v/>
      </c>
      <c r="M8480" t="str">
        <f t="shared" si="423"/>
        <v/>
      </c>
      <c r="N8480" t="e">
        <v>#VALUE!</v>
      </c>
      <c r="O8480" t="e">
        <v>#VALUE!</v>
      </c>
      <c r="P8480" t="e">
        <v>#VALUE!</v>
      </c>
      <c r="R8480" t="e">
        <v>#VALUE!</v>
      </c>
      <c r="S8480" t="s">
        <v>35</v>
      </c>
    </row>
    <row r="8481" spans="12:19" x14ac:dyDescent="0.25">
      <c r="L8481" t="str">
        <f t="shared" si="424"/>
        <v/>
      </c>
      <c r="M8481" t="str">
        <f t="shared" si="423"/>
        <v/>
      </c>
      <c r="N8481" t="e">
        <v>#VALUE!</v>
      </c>
      <c r="O8481" t="e">
        <v>#VALUE!</v>
      </c>
      <c r="P8481" t="e">
        <v>#VALUE!</v>
      </c>
      <c r="R8481" t="e">
        <v>#VALUE!</v>
      </c>
      <c r="S8481" t="s">
        <v>35</v>
      </c>
    </row>
    <row r="8482" spans="12:19" x14ac:dyDescent="0.25">
      <c r="L8482" t="str">
        <f t="shared" si="424"/>
        <v/>
      </c>
      <c r="M8482" t="str">
        <f t="shared" si="423"/>
        <v/>
      </c>
    </row>
    <row r="8483" spans="12:19" x14ac:dyDescent="0.25">
      <c r="L8483" t="str">
        <f t="shared" si="424"/>
        <v/>
      </c>
      <c r="M8483" t="str">
        <f t="shared" ref="M8483:M8546" si="425">IF(M8473="","",IF(((M8473+$O$61)&gt;=$O$49+($O$61/2)),"",(M8473+$O$61)))</f>
        <v/>
      </c>
    </row>
    <row r="8484" spans="12:19" x14ac:dyDescent="0.25">
      <c r="L8484" t="str">
        <f t="shared" si="424"/>
        <v/>
      </c>
      <c r="M8484" t="str">
        <f t="shared" si="425"/>
        <v/>
      </c>
      <c r="N8484" t="s">
        <v>32</v>
      </c>
      <c r="O8484" t="s">
        <v>33</v>
      </c>
      <c r="P8484" t="s">
        <v>34</v>
      </c>
    </row>
    <row r="8485" spans="12:19" x14ac:dyDescent="0.25">
      <c r="L8485" t="str">
        <f t="shared" si="424"/>
        <v/>
      </c>
      <c r="M8485" t="str">
        <f t="shared" si="425"/>
        <v/>
      </c>
      <c r="N8485" t="e">
        <f>COS(RADIANS(M8485))</f>
        <v>#VALUE!</v>
      </c>
      <c r="O8485" t="str">
        <f>IFERROR(-COS(RADIANS(DEGREES(ASIN(((SIN(RADIANS(M8485)))*$C$26)/(SQRT((((SIN(RADIANS(M8485)))*$C$26)^2)+(($C$22-$C$25-(((SIN(RADIANS(90-M8485)))*$C$26))-$C$23)^2))))))),"")</f>
        <v/>
      </c>
      <c r="P8485" t="e">
        <f>N8485</f>
        <v>#VALUE!</v>
      </c>
      <c r="R8485">
        <v>0</v>
      </c>
    </row>
    <row r="8486" spans="12:19" x14ac:dyDescent="0.25">
      <c r="L8486" t="str">
        <f t="shared" si="424"/>
        <v/>
      </c>
      <c r="M8486" t="str">
        <f t="shared" si="425"/>
        <v/>
      </c>
      <c r="N8486" t="e">
        <f>SIN(RADIANS(M8485))</f>
        <v>#VALUE!</v>
      </c>
      <c r="O8486" t="e">
        <f>SIN(RADIANS(DEGREES(ASIN(((SIN(RADIANS(M8485)))*$C$26)/(SQRT((((SIN(RADIANS(M8485)))*$C$26)^2)+(($C$22-$C$25-(((SIN(RADIANS(90-M8485)))*$C$26))-$C$23)^2)))))))</f>
        <v>#VALUE!</v>
      </c>
      <c r="P8486" t="e">
        <f>N8486</f>
        <v>#VALUE!</v>
      </c>
      <c r="R8486">
        <f>$C$6</f>
        <v>1333.5</v>
      </c>
    </row>
    <row r="8487" spans="12:19" x14ac:dyDescent="0.25">
      <c r="L8487" t="str">
        <f t="shared" si="424"/>
        <v/>
      </c>
      <c r="M8487" t="str">
        <f t="shared" si="425"/>
        <v/>
      </c>
      <c r="N8487">
        <v>0</v>
      </c>
      <c r="O8487" t="e">
        <f>$C$23*O8486</f>
        <v>#VALUE!</v>
      </c>
      <c r="P8487" t="e">
        <f>$C$22*P8486</f>
        <v>#VALUE!</v>
      </c>
      <c r="R8487">
        <f>$C$20*$C$6</f>
        <v>25325.832000000002</v>
      </c>
    </row>
    <row r="8488" spans="12:19" x14ac:dyDescent="0.25">
      <c r="L8488" t="str">
        <f t="shared" si="424"/>
        <v/>
      </c>
      <c r="M8488" t="str">
        <f t="shared" si="425"/>
        <v/>
      </c>
    </row>
    <row r="8489" spans="12:19" x14ac:dyDescent="0.25">
      <c r="L8489" t="str">
        <f t="shared" si="424"/>
        <v/>
      </c>
      <c r="M8489" t="str">
        <f t="shared" si="425"/>
        <v/>
      </c>
      <c r="N8489" t="e">
        <f t="array" ref="N8489:P8491">MINVERSE(N8485:P8487)</f>
        <v>#VALUE!</v>
      </c>
      <c r="O8489" t="e">
        <v>#VALUE!</v>
      </c>
      <c r="P8489" t="e">
        <v>#VALUE!</v>
      </c>
      <c r="R8489" t="e">
        <f t="array" ref="R8489:R8491">MMULT(N8489:P8491,R8485:R8487)</f>
        <v>#VALUE!</v>
      </c>
      <c r="S8489" t="s">
        <v>35</v>
      </c>
    </row>
    <row r="8490" spans="12:19" x14ac:dyDescent="0.25">
      <c r="L8490" t="str">
        <f t="shared" si="424"/>
        <v/>
      </c>
      <c r="M8490" t="str">
        <f t="shared" si="425"/>
        <v/>
      </c>
      <c r="N8490" t="e">
        <v>#VALUE!</v>
      </c>
      <c r="O8490" t="e">
        <v>#VALUE!</v>
      </c>
      <c r="P8490" t="e">
        <v>#VALUE!</v>
      </c>
      <c r="R8490" t="e">
        <v>#VALUE!</v>
      </c>
      <c r="S8490" t="s">
        <v>35</v>
      </c>
    </row>
    <row r="8491" spans="12:19" x14ac:dyDescent="0.25">
      <c r="L8491" t="str">
        <f t="shared" si="424"/>
        <v/>
      </c>
      <c r="M8491" t="str">
        <f t="shared" si="425"/>
        <v/>
      </c>
      <c r="N8491" t="e">
        <v>#VALUE!</v>
      </c>
      <c r="O8491" t="e">
        <v>#VALUE!</v>
      </c>
      <c r="P8491" t="e">
        <v>#VALUE!</v>
      </c>
      <c r="R8491" t="e">
        <v>#VALUE!</v>
      </c>
      <c r="S8491" t="s">
        <v>35</v>
      </c>
    </row>
    <row r="8492" spans="12:19" x14ac:dyDescent="0.25">
      <c r="L8492" t="str">
        <f t="shared" si="424"/>
        <v/>
      </c>
      <c r="M8492" t="str">
        <f t="shared" si="425"/>
        <v/>
      </c>
    </row>
    <row r="8493" spans="12:19" x14ac:dyDescent="0.25">
      <c r="L8493" t="str">
        <f t="shared" si="424"/>
        <v/>
      </c>
      <c r="M8493" t="str">
        <f t="shared" si="425"/>
        <v/>
      </c>
    </row>
    <row r="8494" spans="12:19" x14ac:dyDescent="0.25">
      <c r="L8494" t="str">
        <f t="shared" si="424"/>
        <v/>
      </c>
      <c r="M8494" t="str">
        <f t="shared" si="425"/>
        <v/>
      </c>
      <c r="N8494" t="s">
        <v>32</v>
      </c>
      <c r="O8494" t="s">
        <v>33</v>
      </c>
      <c r="P8494" t="s">
        <v>34</v>
      </c>
    </row>
    <row r="8495" spans="12:19" x14ac:dyDescent="0.25">
      <c r="L8495" t="str">
        <f t="shared" si="424"/>
        <v/>
      </c>
      <c r="M8495" t="str">
        <f t="shared" si="425"/>
        <v/>
      </c>
      <c r="N8495" t="e">
        <f>COS(RADIANS(M8495))</f>
        <v>#VALUE!</v>
      </c>
      <c r="O8495" t="str">
        <f>IFERROR(-COS(RADIANS(DEGREES(ASIN(((SIN(RADIANS(M8495)))*$C$26)/(SQRT((((SIN(RADIANS(M8495)))*$C$26)^2)+(($C$22-$C$25-(((SIN(RADIANS(90-M8495)))*$C$26))-$C$23)^2))))))),"")</f>
        <v/>
      </c>
      <c r="P8495" t="e">
        <f>N8495</f>
        <v>#VALUE!</v>
      </c>
      <c r="R8495">
        <v>0</v>
      </c>
    </row>
    <row r="8496" spans="12:19" x14ac:dyDescent="0.25">
      <c r="L8496" t="str">
        <f t="shared" si="424"/>
        <v/>
      </c>
      <c r="M8496" t="str">
        <f t="shared" si="425"/>
        <v/>
      </c>
      <c r="N8496" t="e">
        <f>SIN(RADIANS(M8495))</f>
        <v>#VALUE!</v>
      </c>
      <c r="O8496" t="e">
        <f>SIN(RADIANS(DEGREES(ASIN(((SIN(RADIANS(M8495)))*$C$26)/(SQRT((((SIN(RADIANS(M8495)))*$C$26)^2)+(($C$22-$C$25-(((SIN(RADIANS(90-M8495)))*$C$26))-$C$23)^2)))))))</f>
        <v>#VALUE!</v>
      </c>
      <c r="P8496" t="e">
        <f>N8496</f>
        <v>#VALUE!</v>
      </c>
      <c r="R8496">
        <f>$C$6</f>
        <v>1333.5</v>
      </c>
    </row>
    <row r="8497" spans="12:19" x14ac:dyDescent="0.25">
      <c r="L8497" t="str">
        <f t="shared" si="424"/>
        <v/>
      </c>
      <c r="M8497" t="str">
        <f t="shared" si="425"/>
        <v/>
      </c>
      <c r="N8497">
        <v>0</v>
      </c>
      <c r="O8497" t="e">
        <f>$C$23*O8496</f>
        <v>#VALUE!</v>
      </c>
      <c r="P8497" t="e">
        <f>$C$22*P8496</f>
        <v>#VALUE!</v>
      </c>
      <c r="R8497">
        <f>$C$20*$C$6</f>
        <v>25325.832000000002</v>
      </c>
    </row>
    <row r="8498" spans="12:19" x14ac:dyDescent="0.25">
      <c r="L8498" t="str">
        <f t="shared" si="424"/>
        <v/>
      </c>
      <c r="M8498" t="str">
        <f t="shared" si="425"/>
        <v/>
      </c>
    </row>
    <row r="8499" spans="12:19" x14ac:dyDescent="0.25">
      <c r="L8499" t="str">
        <f t="shared" si="424"/>
        <v/>
      </c>
      <c r="M8499" t="str">
        <f t="shared" si="425"/>
        <v/>
      </c>
      <c r="N8499" t="e">
        <f t="array" ref="N8499:P8501">MINVERSE(N8495:P8497)</f>
        <v>#VALUE!</v>
      </c>
      <c r="O8499" t="e">
        <v>#VALUE!</v>
      </c>
      <c r="P8499" t="e">
        <v>#VALUE!</v>
      </c>
      <c r="R8499" t="e">
        <f t="array" ref="R8499:R8501">MMULT(N8499:P8501,R8495:R8497)</f>
        <v>#VALUE!</v>
      </c>
      <c r="S8499" t="s">
        <v>35</v>
      </c>
    </row>
    <row r="8500" spans="12:19" x14ac:dyDescent="0.25">
      <c r="L8500" t="str">
        <f t="shared" si="424"/>
        <v/>
      </c>
      <c r="M8500" t="str">
        <f t="shared" si="425"/>
        <v/>
      </c>
      <c r="N8500" t="e">
        <v>#VALUE!</v>
      </c>
      <c r="O8500" t="e">
        <v>#VALUE!</v>
      </c>
      <c r="P8500" t="e">
        <v>#VALUE!</v>
      </c>
      <c r="R8500" t="e">
        <v>#VALUE!</v>
      </c>
      <c r="S8500" t="s">
        <v>35</v>
      </c>
    </row>
    <row r="8501" spans="12:19" x14ac:dyDescent="0.25">
      <c r="L8501" t="str">
        <f t="shared" si="424"/>
        <v/>
      </c>
      <c r="M8501" t="str">
        <f t="shared" si="425"/>
        <v/>
      </c>
      <c r="N8501" t="e">
        <v>#VALUE!</v>
      </c>
      <c r="O8501" t="e">
        <v>#VALUE!</v>
      </c>
      <c r="P8501" t="e">
        <v>#VALUE!</v>
      </c>
      <c r="R8501" t="e">
        <v>#VALUE!</v>
      </c>
      <c r="S8501" t="s">
        <v>35</v>
      </c>
    </row>
    <row r="8502" spans="12:19" x14ac:dyDescent="0.25">
      <c r="L8502" t="str">
        <f t="shared" si="424"/>
        <v/>
      </c>
      <c r="M8502" t="str">
        <f t="shared" si="425"/>
        <v/>
      </c>
    </row>
    <row r="8503" spans="12:19" x14ac:dyDescent="0.25">
      <c r="L8503" t="str">
        <f t="shared" si="424"/>
        <v/>
      </c>
      <c r="M8503" t="str">
        <f t="shared" si="425"/>
        <v/>
      </c>
    </row>
    <row r="8504" spans="12:19" x14ac:dyDescent="0.25">
      <c r="L8504" t="str">
        <f t="shared" si="424"/>
        <v/>
      </c>
      <c r="M8504" t="str">
        <f t="shared" si="425"/>
        <v/>
      </c>
      <c r="N8504" t="s">
        <v>32</v>
      </c>
      <c r="O8504" t="s">
        <v>33</v>
      </c>
      <c r="P8504" t="s">
        <v>34</v>
      </c>
    </row>
    <row r="8505" spans="12:19" x14ac:dyDescent="0.25">
      <c r="L8505" t="str">
        <f t="shared" si="424"/>
        <v/>
      </c>
      <c r="M8505" t="str">
        <f t="shared" si="425"/>
        <v/>
      </c>
      <c r="N8505" t="e">
        <f>COS(RADIANS(M8505))</f>
        <v>#VALUE!</v>
      </c>
      <c r="O8505" t="str">
        <f>IFERROR(-COS(RADIANS(DEGREES(ASIN(((SIN(RADIANS(M8505)))*$C$26)/(SQRT((((SIN(RADIANS(M8505)))*$C$26)^2)+(($C$22-$C$25-(((SIN(RADIANS(90-M8505)))*$C$26))-$C$23)^2))))))),"")</f>
        <v/>
      </c>
      <c r="P8505" t="e">
        <f>N8505</f>
        <v>#VALUE!</v>
      </c>
      <c r="R8505">
        <v>0</v>
      </c>
    </row>
    <row r="8506" spans="12:19" x14ac:dyDescent="0.25">
      <c r="L8506" t="str">
        <f t="shared" si="424"/>
        <v/>
      </c>
      <c r="M8506" t="str">
        <f t="shared" si="425"/>
        <v/>
      </c>
      <c r="N8506" t="e">
        <f>SIN(RADIANS(M8505))</f>
        <v>#VALUE!</v>
      </c>
      <c r="O8506" t="e">
        <f>SIN(RADIANS(DEGREES(ASIN(((SIN(RADIANS(M8505)))*$C$26)/(SQRT((((SIN(RADIANS(M8505)))*$C$26)^2)+(($C$22-$C$25-(((SIN(RADIANS(90-M8505)))*$C$26))-$C$23)^2)))))))</f>
        <v>#VALUE!</v>
      </c>
      <c r="P8506" t="e">
        <f>N8506</f>
        <v>#VALUE!</v>
      </c>
      <c r="R8506">
        <f>$C$6</f>
        <v>1333.5</v>
      </c>
    </row>
    <row r="8507" spans="12:19" x14ac:dyDescent="0.25">
      <c r="L8507" t="str">
        <f t="shared" si="424"/>
        <v/>
      </c>
      <c r="M8507" t="str">
        <f t="shared" si="425"/>
        <v/>
      </c>
      <c r="N8507">
        <v>0</v>
      </c>
      <c r="O8507" t="e">
        <f>$C$23*O8506</f>
        <v>#VALUE!</v>
      </c>
      <c r="P8507" t="e">
        <f>$C$22*P8506</f>
        <v>#VALUE!</v>
      </c>
      <c r="R8507">
        <f>$C$20*$C$6</f>
        <v>25325.832000000002</v>
      </c>
    </row>
    <row r="8508" spans="12:19" x14ac:dyDescent="0.25">
      <c r="L8508" t="str">
        <f t="shared" si="424"/>
        <v/>
      </c>
      <c r="M8508" t="str">
        <f t="shared" si="425"/>
        <v/>
      </c>
    </row>
    <row r="8509" spans="12:19" x14ac:dyDescent="0.25">
      <c r="L8509" t="str">
        <f t="shared" si="424"/>
        <v/>
      </c>
      <c r="M8509" t="str">
        <f t="shared" si="425"/>
        <v/>
      </c>
      <c r="N8509" t="e">
        <f t="array" ref="N8509:P8511">MINVERSE(N8505:P8507)</f>
        <v>#VALUE!</v>
      </c>
      <c r="O8509" t="e">
        <v>#VALUE!</v>
      </c>
      <c r="P8509" t="e">
        <v>#VALUE!</v>
      </c>
      <c r="R8509" t="e">
        <f t="array" ref="R8509:R8511">MMULT(N8509:P8511,R8505:R8507)</f>
        <v>#VALUE!</v>
      </c>
      <c r="S8509" t="s">
        <v>35</v>
      </c>
    </row>
    <row r="8510" spans="12:19" x14ac:dyDescent="0.25">
      <c r="L8510" t="str">
        <f t="shared" si="424"/>
        <v/>
      </c>
      <c r="M8510" t="str">
        <f t="shared" si="425"/>
        <v/>
      </c>
      <c r="N8510" t="e">
        <v>#VALUE!</v>
      </c>
      <c r="O8510" t="e">
        <v>#VALUE!</v>
      </c>
      <c r="P8510" t="e">
        <v>#VALUE!</v>
      </c>
      <c r="R8510" t="e">
        <v>#VALUE!</v>
      </c>
      <c r="S8510" t="s">
        <v>35</v>
      </c>
    </row>
    <row r="8511" spans="12:19" x14ac:dyDescent="0.25">
      <c r="L8511" t="str">
        <f t="shared" si="424"/>
        <v/>
      </c>
      <c r="M8511" t="str">
        <f t="shared" si="425"/>
        <v/>
      </c>
      <c r="N8511" t="e">
        <v>#VALUE!</v>
      </c>
      <c r="O8511" t="e">
        <v>#VALUE!</v>
      </c>
      <c r="P8511" t="e">
        <v>#VALUE!</v>
      </c>
      <c r="R8511" t="e">
        <v>#VALUE!</v>
      </c>
      <c r="S8511" t="s">
        <v>35</v>
      </c>
    </row>
    <row r="8512" spans="12:19" x14ac:dyDescent="0.25">
      <c r="L8512" t="str">
        <f t="shared" si="424"/>
        <v/>
      </c>
      <c r="M8512" t="str">
        <f t="shared" si="425"/>
        <v/>
      </c>
    </row>
    <row r="8513" spans="12:19" x14ac:dyDescent="0.25">
      <c r="L8513" t="str">
        <f t="shared" si="424"/>
        <v/>
      </c>
      <c r="M8513" t="str">
        <f t="shared" si="425"/>
        <v/>
      </c>
    </row>
    <row r="8514" spans="12:19" x14ac:dyDescent="0.25">
      <c r="L8514" t="str">
        <f t="shared" si="424"/>
        <v/>
      </c>
      <c r="M8514" t="str">
        <f t="shared" si="425"/>
        <v/>
      </c>
      <c r="N8514" t="s">
        <v>32</v>
      </c>
      <c r="O8514" t="s">
        <v>33</v>
      </c>
      <c r="P8514" t="s">
        <v>34</v>
      </c>
    </row>
    <row r="8515" spans="12:19" x14ac:dyDescent="0.25">
      <c r="L8515" t="str">
        <f t="shared" si="424"/>
        <v/>
      </c>
      <c r="M8515" t="str">
        <f t="shared" si="425"/>
        <v/>
      </c>
      <c r="N8515" t="e">
        <f>COS(RADIANS(M8515))</f>
        <v>#VALUE!</v>
      </c>
      <c r="O8515" t="str">
        <f>IFERROR(-COS(RADIANS(DEGREES(ASIN(((SIN(RADIANS(M8515)))*$C$26)/(SQRT((((SIN(RADIANS(M8515)))*$C$26)^2)+(($C$22-$C$25-(((SIN(RADIANS(90-M8515)))*$C$26))-$C$23)^2))))))),"")</f>
        <v/>
      </c>
      <c r="P8515" t="e">
        <f>N8515</f>
        <v>#VALUE!</v>
      </c>
      <c r="R8515">
        <v>0</v>
      </c>
    </row>
    <row r="8516" spans="12:19" x14ac:dyDescent="0.25">
      <c r="L8516" t="str">
        <f t="shared" si="424"/>
        <v/>
      </c>
      <c r="M8516" t="str">
        <f t="shared" si="425"/>
        <v/>
      </c>
      <c r="N8516" t="e">
        <f>SIN(RADIANS(M8515))</f>
        <v>#VALUE!</v>
      </c>
      <c r="O8516" t="e">
        <f>SIN(RADIANS(DEGREES(ASIN(((SIN(RADIANS(M8515)))*$C$26)/(SQRT((((SIN(RADIANS(M8515)))*$C$26)^2)+(($C$22-$C$25-(((SIN(RADIANS(90-M8515)))*$C$26))-$C$23)^2)))))))</f>
        <v>#VALUE!</v>
      </c>
      <c r="P8516" t="e">
        <f>N8516</f>
        <v>#VALUE!</v>
      </c>
      <c r="R8516">
        <f>$C$6</f>
        <v>1333.5</v>
      </c>
    </row>
    <row r="8517" spans="12:19" x14ac:dyDescent="0.25">
      <c r="L8517" t="str">
        <f t="shared" si="424"/>
        <v/>
      </c>
      <c r="M8517" t="str">
        <f t="shared" si="425"/>
        <v/>
      </c>
      <c r="N8517">
        <v>0</v>
      </c>
      <c r="O8517" t="e">
        <f>$C$23*O8516</f>
        <v>#VALUE!</v>
      </c>
      <c r="P8517" t="e">
        <f>$C$22*P8516</f>
        <v>#VALUE!</v>
      </c>
      <c r="R8517">
        <f>$C$20*$C$6</f>
        <v>25325.832000000002</v>
      </c>
    </row>
    <row r="8518" spans="12:19" x14ac:dyDescent="0.25">
      <c r="L8518" t="str">
        <f t="shared" si="424"/>
        <v/>
      </c>
      <c r="M8518" t="str">
        <f t="shared" si="425"/>
        <v/>
      </c>
    </row>
    <row r="8519" spans="12:19" x14ac:dyDescent="0.25">
      <c r="L8519" t="str">
        <f t="shared" si="424"/>
        <v/>
      </c>
      <c r="M8519" t="str">
        <f t="shared" si="425"/>
        <v/>
      </c>
      <c r="N8519" t="e">
        <f t="array" ref="N8519:P8521">MINVERSE(N8515:P8517)</f>
        <v>#VALUE!</v>
      </c>
      <c r="O8519" t="e">
        <v>#VALUE!</v>
      </c>
      <c r="P8519" t="e">
        <v>#VALUE!</v>
      </c>
      <c r="R8519" t="e">
        <f t="array" ref="R8519:R8521">MMULT(N8519:P8521,R8515:R8517)</f>
        <v>#VALUE!</v>
      </c>
      <c r="S8519" t="s">
        <v>35</v>
      </c>
    </row>
    <row r="8520" spans="12:19" x14ac:dyDescent="0.25">
      <c r="L8520" t="str">
        <f t="shared" si="424"/>
        <v/>
      </c>
      <c r="M8520" t="str">
        <f t="shared" si="425"/>
        <v/>
      </c>
      <c r="N8520" t="e">
        <v>#VALUE!</v>
      </c>
      <c r="O8520" t="e">
        <v>#VALUE!</v>
      </c>
      <c r="P8520" t="e">
        <v>#VALUE!</v>
      </c>
      <c r="R8520" t="e">
        <v>#VALUE!</v>
      </c>
      <c r="S8520" t="s">
        <v>35</v>
      </c>
    </row>
    <row r="8521" spans="12:19" x14ac:dyDescent="0.25">
      <c r="L8521" t="str">
        <f t="shared" si="424"/>
        <v/>
      </c>
      <c r="M8521" t="str">
        <f t="shared" si="425"/>
        <v/>
      </c>
      <c r="N8521" t="e">
        <v>#VALUE!</v>
      </c>
      <c r="O8521" t="e">
        <v>#VALUE!</v>
      </c>
      <c r="P8521" t="e">
        <v>#VALUE!</v>
      </c>
      <c r="R8521" t="e">
        <v>#VALUE!</v>
      </c>
      <c r="S8521" t="s">
        <v>35</v>
      </c>
    </row>
    <row r="8522" spans="12:19" x14ac:dyDescent="0.25">
      <c r="L8522" t="str">
        <f t="shared" si="424"/>
        <v/>
      </c>
      <c r="M8522" t="str">
        <f t="shared" si="425"/>
        <v/>
      </c>
    </row>
    <row r="8523" spans="12:19" x14ac:dyDescent="0.25">
      <c r="L8523" t="str">
        <f t="shared" si="424"/>
        <v/>
      </c>
      <c r="M8523" t="str">
        <f t="shared" si="425"/>
        <v/>
      </c>
    </row>
    <row r="8524" spans="12:19" x14ac:dyDescent="0.25">
      <c r="L8524" t="str">
        <f t="shared" ref="L8524:L8587" si="426">IF(M8524="","",L8514+1)</f>
        <v/>
      </c>
      <c r="M8524" t="str">
        <f t="shared" si="425"/>
        <v/>
      </c>
      <c r="N8524" t="s">
        <v>32</v>
      </c>
      <c r="O8524" t="s">
        <v>33</v>
      </c>
      <c r="P8524" t="s">
        <v>34</v>
      </c>
    </row>
    <row r="8525" spans="12:19" x14ac:dyDescent="0.25">
      <c r="L8525" t="str">
        <f t="shared" si="426"/>
        <v/>
      </c>
      <c r="M8525" t="str">
        <f t="shared" si="425"/>
        <v/>
      </c>
      <c r="N8525" t="e">
        <f>COS(RADIANS(M8525))</f>
        <v>#VALUE!</v>
      </c>
      <c r="O8525" t="str">
        <f>IFERROR(-COS(RADIANS(DEGREES(ASIN(((SIN(RADIANS(M8525)))*$C$26)/(SQRT((((SIN(RADIANS(M8525)))*$C$26)^2)+(($C$22-$C$25-(((SIN(RADIANS(90-M8525)))*$C$26))-$C$23)^2))))))),"")</f>
        <v/>
      </c>
      <c r="P8525" t="e">
        <f>N8525</f>
        <v>#VALUE!</v>
      </c>
      <c r="R8525">
        <v>0</v>
      </c>
    </row>
    <row r="8526" spans="12:19" x14ac:dyDescent="0.25">
      <c r="L8526" t="str">
        <f t="shared" si="426"/>
        <v/>
      </c>
      <c r="M8526" t="str">
        <f t="shared" si="425"/>
        <v/>
      </c>
      <c r="N8526" t="e">
        <f>SIN(RADIANS(M8525))</f>
        <v>#VALUE!</v>
      </c>
      <c r="O8526" t="e">
        <f>SIN(RADIANS(DEGREES(ASIN(((SIN(RADIANS(M8525)))*$C$26)/(SQRT((((SIN(RADIANS(M8525)))*$C$26)^2)+(($C$22-$C$25-(((SIN(RADIANS(90-M8525)))*$C$26))-$C$23)^2)))))))</f>
        <v>#VALUE!</v>
      </c>
      <c r="P8526" t="e">
        <f>N8526</f>
        <v>#VALUE!</v>
      </c>
      <c r="R8526">
        <f>$C$6</f>
        <v>1333.5</v>
      </c>
    </row>
    <row r="8527" spans="12:19" x14ac:dyDescent="0.25">
      <c r="L8527" t="str">
        <f t="shared" si="426"/>
        <v/>
      </c>
      <c r="M8527" t="str">
        <f t="shared" si="425"/>
        <v/>
      </c>
      <c r="N8527">
        <v>0</v>
      </c>
      <c r="O8527" t="e">
        <f>$C$23*O8526</f>
        <v>#VALUE!</v>
      </c>
      <c r="P8527" t="e">
        <f>$C$22*P8526</f>
        <v>#VALUE!</v>
      </c>
      <c r="R8527">
        <f>$C$20*$C$6</f>
        <v>25325.832000000002</v>
      </c>
    </row>
    <row r="8528" spans="12:19" x14ac:dyDescent="0.25">
      <c r="L8528" t="str">
        <f t="shared" si="426"/>
        <v/>
      </c>
      <c r="M8528" t="str">
        <f t="shared" si="425"/>
        <v/>
      </c>
    </row>
    <row r="8529" spans="12:19" x14ac:dyDescent="0.25">
      <c r="L8529" t="str">
        <f t="shared" si="426"/>
        <v/>
      </c>
      <c r="M8529" t="str">
        <f t="shared" si="425"/>
        <v/>
      </c>
      <c r="N8529" t="e">
        <f t="array" ref="N8529:P8531">MINVERSE(N8525:P8527)</f>
        <v>#VALUE!</v>
      </c>
      <c r="O8529" t="e">
        <v>#VALUE!</v>
      </c>
      <c r="P8529" t="e">
        <v>#VALUE!</v>
      </c>
      <c r="R8529" t="e">
        <f t="array" ref="R8529:R8531">MMULT(N8529:P8531,R8525:R8527)</f>
        <v>#VALUE!</v>
      </c>
      <c r="S8529" t="s">
        <v>35</v>
      </c>
    </row>
    <row r="8530" spans="12:19" x14ac:dyDescent="0.25">
      <c r="L8530" t="str">
        <f t="shared" si="426"/>
        <v/>
      </c>
      <c r="M8530" t="str">
        <f t="shared" si="425"/>
        <v/>
      </c>
      <c r="N8530" t="e">
        <v>#VALUE!</v>
      </c>
      <c r="O8530" t="e">
        <v>#VALUE!</v>
      </c>
      <c r="P8530" t="e">
        <v>#VALUE!</v>
      </c>
      <c r="R8530" t="e">
        <v>#VALUE!</v>
      </c>
      <c r="S8530" t="s">
        <v>35</v>
      </c>
    </row>
    <row r="8531" spans="12:19" x14ac:dyDescent="0.25">
      <c r="L8531" t="str">
        <f t="shared" si="426"/>
        <v/>
      </c>
      <c r="M8531" t="str">
        <f t="shared" si="425"/>
        <v/>
      </c>
      <c r="N8531" t="e">
        <v>#VALUE!</v>
      </c>
      <c r="O8531" t="e">
        <v>#VALUE!</v>
      </c>
      <c r="P8531" t="e">
        <v>#VALUE!</v>
      </c>
      <c r="R8531" t="e">
        <v>#VALUE!</v>
      </c>
      <c r="S8531" t="s">
        <v>35</v>
      </c>
    </row>
    <row r="8532" spans="12:19" x14ac:dyDescent="0.25">
      <c r="L8532" t="str">
        <f t="shared" si="426"/>
        <v/>
      </c>
      <c r="M8532" t="str">
        <f t="shared" si="425"/>
        <v/>
      </c>
    </row>
    <row r="8533" spans="12:19" x14ac:dyDescent="0.25">
      <c r="L8533" t="str">
        <f t="shared" si="426"/>
        <v/>
      </c>
      <c r="M8533" t="str">
        <f t="shared" si="425"/>
        <v/>
      </c>
    </row>
    <row r="8534" spans="12:19" x14ac:dyDescent="0.25">
      <c r="L8534" t="str">
        <f t="shared" si="426"/>
        <v/>
      </c>
      <c r="M8534" t="str">
        <f t="shared" si="425"/>
        <v/>
      </c>
      <c r="N8534" t="s">
        <v>32</v>
      </c>
      <c r="O8534" t="s">
        <v>33</v>
      </c>
      <c r="P8534" t="s">
        <v>34</v>
      </c>
    </row>
    <row r="8535" spans="12:19" x14ac:dyDescent="0.25">
      <c r="L8535" t="str">
        <f t="shared" si="426"/>
        <v/>
      </c>
      <c r="M8535" t="str">
        <f t="shared" si="425"/>
        <v/>
      </c>
      <c r="N8535" t="e">
        <f>COS(RADIANS(M8535))</f>
        <v>#VALUE!</v>
      </c>
      <c r="O8535" t="str">
        <f>IFERROR(-COS(RADIANS(DEGREES(ASIN(((SIN(RADIANS(M8535)))*$C$26)/(SQRT((((SIN(RADIANS(M8535)))*$C$26)^2)+(($C$22-$C$25-(((SIN(RADIANS(90-M8535)))*$C$26))-$C$23)^2))))))),"")</f>
        <v/>
      </c>
      <c r="P8535" t="e">
        <f>N8535</f>
        <v>#VALUE!</v>
      </c>
      <c r="R8535">
        <v>0</v>
      </c>
    </row>
    <row r="8536" spans="12:19" x14ac:dyDescent="0.25">
      <c r="L8536" t="str">
        <f t="shared" si="426"/>
        <v/>
      </c>
      <c r="M8536" t="str">
        <f t="shared" si="425"/>
        <v/>
      </c>
      <c r="N8536" t="e">
        <f>SIN(RADIANS(M8535))</f>
        <v>#VALUE!</v>
      </c>
      <c r="O8536" t="e">
        <f>SIN(RADIANS(DEGREES(ASIN(((SIN(RADIANS(M8535)))*$C$26)/(SQRT((((SIN(RADIANS(M8535)))*$C$26)^2)+(($C$22-$C$25-(((SIN(RADIANS(90-M8535)))*$C$26))-$C$23)^2)))))))</f>
        <v>#VALUE!</v>
      </c>
      <c r="P8536" t="e">
        <f>N8536</f>
        <v>#VALUE!</v>
      </c>
      <c r="R8536">
        <f>$C$6</f>
        <v>1333.5</v>
      </c>
    </row>
    <row r="8537" spans="12:19" x14ac:dyDescent="0.25">
      <c r="L8537" t="str">
        <f t="shared" si="426"/>
        <v/>
      </c>
      <c r="M8537" t="str">
        <f t="shared" si="425"/>
        <v/>
      </c>
      <c r="N8537">
        <v>0</v>
      </c>
      <c r="O8537" t="e">
        <f>$C$23*O8536</f>
        <v>#VALUE!</v>
      </c>
      <c r="P8537" t="e">
        <f>$C$22*P8536</f>
        <v>#VALUE!</v>
      </c>
      <c r="R8537">
        <f>$C$20*$C$6</f>
        <v>25325.832000000002</v>
      </c>
    </row>
    <row r="8538" spans="12:19" x14ac:dyDescent="0.25">
      <c r="L8538" t="str">
        <f t="shared" si="426"/>
        <v/>
      </c>
      <c r="M8538" t="str">
        <f t="shared" si="425"/>
        <v/>
      </c>
    </row>
    <row r="8539" spans="12:19" x14ac:dyDescent="0.25">
      <c r="L8539" t="str">
        <f t="shared" si="426"/>
        <v/>
      </c>
      <c r="M8539" t="str">
        <f t="shared" si="425"/>
        <v/>
      </c>
      <c r="N8539" t="e">
        <f t="array" ref="N8539:P8541">MINVERSE(N8535:P8537)</f>
        <v>#VALUE!</v>
      </c>
      <c r="O8539" t="e">
        <v>#VALUE!</v>
      </c>
      <c r="P8539" t="e">
        <v>#VALUE!</v>
      </c>
      <c r="R8539" t="e">
        <f t="array" ref="R8539:R8541">MMULT(N8539:P8541,R8535:R8537)</f>
        <v>#VALUE!</v>
      </c>
      <c r="S8539" t="s">
        <v>35</v>
      </c>
    </row>
    <row r="8540" spans="12:19" x14ac:dyDescent="0.25">
      <c r="L8540" t="str">
        <f t="shared" si="426"/>
        <v/>
      </c>
      <c r="M8540" t="str">
        <f t="shared" si="425"/>
        <v/>
      </c>
      <c r="N8540" t="e">
        <v>#VALUE!</v>
      </c>
      <c r="O8540" t="e">
        <v>#VALUE!</v>
      </c>
      <c r="P8540" t="e">
        <v>#VALUE!</v>
      </c>
      <c r="R8540" t="e">
        <v>#VALUE!</v>
      </c>
      <c r="S8540" t="s">
        <v>35</v>
      </c>
    </row>
    <row r="8541" spans="12:19" x14ac:dyDescent="0.25">
      <c r="L8541" t="str">
        <f t="shared" si="426"/>
        <v/>
      </c>
      <c r="M8541" t="str">
        <f t="shared" si="425"/>
        <v/>
      </c>
      <c r="N8541" t="e">
        <v>#VALUE!</v>
      </c>
      <c r="O8541" t="e">
        <v>#VALUE!</v>
      </c>
      <c r="P8541" t="e">
        <v>#VALUE!</v>
      </c>
      <c r="R8541" t="e">
        <v>#VALUE!</v>
      </c>
      <c r="S8541" t="s">
        <v>35</v>
      </c>
    </row>
    <row r="8542" spans="12:19" x14ac:dyDescent="0.25">
      <c r="L8542" t="str">
        <f t="shared" si="426"/>
        <v/>
      </c>
      <c r="M8542" t="str">
        <f t="shared" si="425"/>
        <v/>
      </c>
    </row>
    <row r="8543" spans="12:19" x14ac:dyDescent="0.25">
      <c r="L8543" t="str">
        <f t="shared" si="426"/>
        <v/>
      </c>
      <c r="M8543" t="str">
        <f t="shared" si="425"/>
        <v/>
      </c>
    </row>
    <row r="8544" spans="12:19" x14ac:dyDescent="0.25">
      <c r="L8544" t="str">
        <f t="shared" si="426"/>
        <v/>
      </c>
      <c r="M8544" t="str">
        <f t="shared" si="425"/>
        <v/>
      </c>
      <c r="N8544" t="s">
        <v>32</v>
      </c>
      <c r="O8544" t="s">
        <v>33</v>
      </c>
      <c r="P8544" t="s">
        <v>34</v>
      </c>
    </row>
    <row r="8545" spans="12:19" x14ac:dyDescent="0.25">
      <c r="L8545" t="str">
        <f t="shared" si="426"/>
        <v/>
      </c>
      <c r="M8545" t="str">
        <f t="shared" si="425"/>
        <v/>
      </c>
      <c r="N8545" t="e">
        <f>COS(RADIANS(M8545))</f>
        <v>#VALUE!</v>
      </c>
      <c r="O8545" t="str">
        <f>IFERROR(-COS(RADIANS(DEGREES(ASIN(((SIN(RADIANS(M8545)))*$C$26)/(SQRT((((SIN(RADIANS(M8545)))*$C$26)^2)+(($C$22-$C$25-(((SIN(RADIANS(90-M8545)))*$C$26))-$C$23)^2))))))),"")</f>
        <v/>
      </c>
      <c r="P8545" t="e">
        <f>N8545</f>
        <v>#VALUE!</v>
      </c>
      <c r="R8545">
        <v>0</v>
      </c>
    </row>
    <row r="8546" spans="12:19" x14ac:dyDescent="0.25">
      <c r="L8546" t="str">
        <f t="shared" si="426"/>
        <v/>
      </c>
      <c r="M8546" t="str">
        <f t="shared" si="425"/>
        <v/>
      </c>
      <c r="N8546" t="e">
        <f>SIN(RADIANS(M8545))</f>
        <v>#VALUE!</v>
      </c>
      <c r="O8546" t="e">
        <f>SIN(RADIANS(DEGREES(ASIN(((SIN(RADIANS(M8545)))*$C$26)/(SQRT((((SIN(RADIANS(M8545)))*$C$26)^2)+(($C$22-$C$25-(((SIN(RADIANS(90-M8545)))*$C$26))-$C$23)^2)))))))</f>
        <v>#VALUE!</v>
      </c>
      <c r="P8546" t="e">
        <f>N8546</f>
        <v>#VALUE!</v>
      </c>
      <c r="R8546">
        <f>$C$6</f>
        <v>1333.5</v>
      </c>
    </row>
    <row r="8547" spans="12:19" x14ac:dyDescent="0.25">
      <c r="L8547" t="str">
        <f t="shared" si="426"/>
        <v/>
      </c>
      <c r="M8547" t="str">
        <f t="shared" ref="M8547:M8610" si="427">IF(M8537="","",IF(((M8537+$O$61)&gt;=$O$49+($O$61/2)),"",(M8537+$O$61)))</f>
        <v/>
      </c>
      <c r="N8547">
        <v>0</v>
      </c>
      <c r="O8547" t="e">
        <f>$C$23*O8546</f>
        <v>#VALUE!</v>
      </c>
      <c r="P8547" t="e">
        <f>$C$22*P8546</f>
        <v>#VALUE!</v>
      </c>
      <c r="R8547">
        <f>$C$20*$C$6</f>
        <v>25325.832000000002</v>
      </c>
    </row>
    <row r="8548" spans="12:19" x14ac:dyDescent="0.25">
      <c r="L8548" t="str">
        <f t="shared" si="426"/>
        <v/>
      </c>
      <c r="M8548" t="str">
        <f t="shared" si="427"/>
        <v/>
      </c>
    </row>
    <row r="8549" spans="12:19" x14ac:dyDescent="0.25">
      <c r="L8549" t="str">
        <f t="shared" si="426"/>
        <v/>
      </c>
      <c r="M8549" t="str">
        <f t="shared" si="427"/>
        <v/>
      </c>
      <c r="N8549" t="e">
        <f t="array" ref="N8549:P8551">MINVERSE(N8545:P8547)</f>
        <v>#VALUE!</v>
      </c>
      <c r="O8549" t="e">
        <v>#VALUE!</v>
      </c>
      <c r="P8549" t="e">
        <v>#VALUE!</v>
      </c>
      <c r="R8549" t="e">
        <f t="array" ref="R8549:R8551">MMULT(N8549:P8551,R8545:R8547)</f>
        <v>#VALUE!</v>
      </c>
      <c r="S8549" t="s">
        <v>35</v>
      </c>
    </row>
    <row r="8550" spans="12:19" x14ac:dyDescent="0.25">
      <c r="L8550" t="str">
        <f t="shared" si="426"/>
        <v/>
      </c>
      <c r="M8550" t="str">
        <f t="shared" si="427"/>
        <v/>
      </c>
      <c r="N8550" t="e">
        <v>#VALUE!</v>
      </c>
      <c r="O8550" t="e">
        <v>#VALUE!</v>
      </c>
      <c r="P8550" t="e">
        <v>#VALUE!</v>
      </c>
      <c r="R8550" t="e">
        <v>#VALUE!</v>
      </c>
      <c r="S8550" t="s">
        <v>35</v>
      </c>
    </row>
    <row r="8551" spans="12:19" x14ac:dyDescent="0.25">
      <c r="L8551" t="str">
        <f t="shared" si="426"/>
        <v/>
      </c>
      <c r="M8551" t="str">
        <f t="shared" si="427"/>
        <v/>
      </c>
      <c r="N8551" t="e">
        <v>#VALUE!</v>
      </c>
      <c r="O8551" t="e">
        <v>#VALUE!</v>
      </c>
      <c r="P8551" t="e">
        <v>#VALUE!</v>
      </c>
      <c r="R8551" t="e">
        <v>#VALUE!</v>
      </c>
      <c r="S8551" t="s">
        <v>35</v>
      </c>
    </row>
    <row r="8552" spans="12:19" x14ac:dyDescent="0.25">
      <c r="L8552" t="str">
        <f t="shared" si="426"/>
        <v/>
      </c>
      <c r="M8552" t="str">
        <f t="shared" si="427"/>
        <v/>
      </c>
    </row>
    <row r="8553" spans="12:19" x14ac:dyDescent="0.25">
      <c r="L8553" t="str">
        <f t="shared" si="426"/>
        <v/>
      </c>
      <c r="M8553" t="str">
        <f t="shared" si="427"/>
        <v/>
      </c>
    </row>
    <row r="8554" spans="12:19" x14ac:dyDescent="0.25">
      <c r="L8554" t="str">
        <f t="shared" si="426"/>
        <v/>
      </c>
      <c r="M8554" t="str">
        <f t="shared" si="427"/>
        <v/>
      </c>
      <c r="N8554" t="s">
        <v>32</v>
      </c>
      <c r="O8554" t="s">
        <v>33</v>
      </c>
      <c r="P8554" t="s">
        <v>34</v>
      </c>
    </row>
    <row r="8555" spans="12:19" x14ac:dyDescent="0.25">
      <c r="L8555" t="str">
        <f t="shared" si="426"/>
        <v/>
      </c>
      <c r="M8555" t="str">
        <f t="shared" si="427"/>
        <v/>
      </c>
      <c r="N8555" t="e">
        <f>COS(RADIANS(M8555))</f>
        <v>#VALUE!</v>
      </c>
      <c r="O8555" t="str">
        <f>IFERROR(-COS(RADIANS(DEGREES(ASIN(((SIN(RADIANS(M8555)))*$C$26)/(SQRT((((SIN(RADIANS(M8555)))*$C$26)^2)+(($C$22-$C$25-(((SIN(RADIANS(90-M8555)))*$C$26))-$C$23)^2))))))),"")</f>
        <v/>
      </c>
      <c r="P8555" t="e">
        <f>N8555</f>
        <v>#VALUE!</v>
      </c>
      <c r="R8555">
        <v>0</v>
      </c>
    </row>
    <row r="8556" spans="12:19" x14ac:dyDescent="0.25">
      <c r="L8556" t="str">
        <f t="shared" si="426"/>
        <v/>
      </c>
      <c r="M8556" t="str">
        <f t="shared" si="427"/>
        <v/>
      </c>
      <c r="N8556" t="e">
        <f>SIN(RADIANS(M8555))</f>
        <v>#VALUE!</v>
      </c>
      <c r="O8556" t="e">
        <f>SIN(RADIANS(DEGREES(ASIN(((SIN(RADIANS(M8555)))*$C$26)/(SQRT((((SIN(RADIANS(M8555)))*$C$26)^2)+(($C$22-$C$25-(((SIN(RADIANS(90-M8555)))*$C$26))-$C$23)^2)))))))</f>
        <v>#VALUE!</v>
      </c>
      <c r="P8556" t="e">
        <f>N8556</f>
        <v>#VALUE!</v>
      </c>
      <c r="R8556">
        <f>$C$6</f>
        <v>1333.5</v>
      </c>
    </row>
    <row r="8557" spans="12:19" x14ac:dyDescent="0.25">
      <c r="L8557" t="str">
        <f t="shared" si="426"/>
        <v/>
      </c>
      <c r="M8557" t="str">
        <f t="shared" si="427"/>
        <v/>
      </c>
      <c r="N8557">
        <v>0</v>
      </c>
      <c r="O8557" t="e">
        <f>$C$23*O8556</f>
        <v>#VALUE!</v>
      </c>
      <c r="P8557" t="e">
        <f>$C$22*P8556</f>
        <v>#VALUE!</v>
      </c>
      <c r="R8557">
        <f>$C$20*$C$6</f>
        <v>25325.832000000002</v>
      </c>
    </row>
    <row r="8558" spans="12:19" x14ac:dyDescent="0.25">
      <c r="L8558" t="str">
        <f t="shared" si="426"/>
        <v/>
      </c>
      <c r="M8558" t="str">
        <f t="shared" si="427"/>
        <v/>
      </c>
    </row>
    <row r="8559" spans="12:19" x14ac:dyDescent="0.25">
      <c r="L8559" t="str">
        <f t="shared" si="426"/>
        <v/>
      </c>
      <c r="M8559" t="str">
        <f t="shared" si="427"/>
        <v/>
      </c>
      <c r="N8559" t="e">
        <f t="array" ref="N8559:P8561">MINVERSE(N8555:P8557)</f>
        <v>#VALUE!</v>
      </c>
      <c r="O8559" t="e">
        <v>#VALUE!</v>
      </c>
      <c r="P8559" t="e">
        <v>#VALUE!</v>
      </c>
      <c r="R8559" t="e">
        <f t="array" ref="R8559:R8561">MMULT(N8559:P8561,R8555:R8557)</f>
        <v>#VALUE!</v>
      </c>
      <c r="S8559" t="s">
        <v>35</v>
      </c>
    </row>
    <row r="8560" spans="12:19" x14ac:dyDescent="0.25">
      <c r="L8560" t="str">
        <f t="shared" si="426"/>
        <v/>
      </c>
      <c r="M8560" t="str">
        <f t="shared" si="427"/>
        <v/>
      </c>
      <c r="N8560" t="e">
        <v>#VALUE!</v>
      </c>
      <c r="O8560" t="e">
        <v>#VALUE!</v>
      </c>
      <c r="P8560" t="e">
        <v>#VALUE!</v>
      </c>
      <c r="R8560" t="e">
        <v>#VALUE!</v>
      </c>
      <c r="S8560" t="s">
        <v>35</v>
      </c>
    </row>
    <row r="8561" spans="12:19" x14ac:dyDescent="0.25">
      <c r="L8561" t="str">
        <f t="shared" si="426"/>
        <v/>
      </c>
      <c r="M8561" t="str">
        <f t="shared" si="427"/>
        <v/>
      </c>
      <c r="N8561" t="e">
        <v>#VALUE!</v>
      </c>
      <c r="O8561" t="e">
        <v>#VALUE!</v>
      </c>
      <c r="P8561" t="e">
        <v>#VALUE!</v>
      </c>
      <c r="R8561" t="e">
        <v>#VALUE!</v>
      </c>
      <c r="S8561" t="s">
        <v>35</v>
      </c>
    </row>
    <row r="8562" spans="12:19" x14ac:dyDescent="0.25">
      <c r="L8562" t="str">
        <f t="shared" si="426"/>
        <v/>
      </c>
      <c r="M8562" t="str">
        <f t="shared" si="427"/>
        <v/>
      </c>
    </row>
    <row r="8563" spans="12:19" x14ac:dyDescent="0.25">
      <c r="L8563" t="str">
        <f t="shared" si="426"/>
        <v/>
      </c>
      <c r="M8563" t="str">
        <f t="shared" si="427"/>
        <v/>
      </c>
    </row>
    <row r="8564" spans="12:19" x14ac:dyDescent="0.25">
      <c r="L8564" t="str">
        <f t="shared" si="426"/>
        <v/>
      </c>
      <c r="M8564" t="str">
        <f t="shared" si="427"/>
        <v/>
      </c>
      <c r="N8564" t="s">
        <v>32</v>
      </c>
      <c r="O8564" t="s">
        <v>33</v>
      </c>
      <c r="P8564" t="s">
        <v>34</v>
      </c>
    </row>
    <row r="8565" spans="12:19" x14ac:dyDescent="0.25">
      <c r="L8565" t="str">
        <f t="shared" si="426"/>
        <v/>
      </c>
      <c r="M8565" t="str">
        <f t="shared" si="427"/>
        <v/>
      </c>
      <c r="N8565" t="e">
        <f>COS(RADIANS(M8565))</f>
        <v>#VALUE!</v>
      </c>
      <c r="O8565" t="str">
        <f>IFERROR(-COS(RADIANS(DEGREES(ASIN(((SIN(RADIANS(M8565)))*$C$26)/(SQRT((((SIN(RADIANS(M8565)))*$C$26)^2)+(($C$22-$C$25-(((SIN(RADIANS(90-M8565)))*$C$26))-$C$23)^2))))))),"")</f>
        <v/>
      </c>
      <c r="P8565" t="e">
        <f>N8565</f>
        <v>#VALUE!</v>
      </c>
      <c r="R8565">
        <v>0</v>
      </c>
    </row>
    <row r="8566" spans="12:19" x14ac:dyDescent="0.25">
      <c r="L8566" t="str">
        <f t="shared" si="426"/>
        <v/>
      </c>
      <c r="M8566" t="str">
        <f t="shared" si="427"/>
        <v/>
      </c>
      <c r="N8566" t="e">
        <f>SIN(RADIANS(M8565))</f>
        <v>#VALUE!</v>
      </c>
      <c r="O8566" t="e">
        <f>SIN(RADIANS(DEGREES(ASIN(((SIN(RADIANS(M8565)))*$C$26)/(SQRT((((SIN(RADIANS(M8565)))*$C$26)^2)+(($C$22-$C$25-(((SIN(RADIANS(90-M8565)))*$C$26))-$C$23)^2)))))))</f>
        <v>#VALUE!</v>
      </c>
      <c r="P8566" t="e">
        <f>N8566</f>
        <v>#VALUE!</v>
      </c>
      <c r="R8566">
        <f>$C$6</f>
        <v>1333.5</v>
      </c>
    </row>
    <row r="8567" spans="12:19" x14ac:dyDescent="0.25">
      <c r="L8567" t="str">
        <f t="shared" si="426"/>
        <v/>
      </c>
      <c r="M8567" t="str">
        <f t="shared" si="427"/>
        <v/>
      </c>
      <c r="N8567">
        <v>0</v>
      </c>
      <c r="O8567" t="e">
        <f>$C$23*O8566</f>
        <v>#VALUE!</v>
      </c>
      <c r="P8567" t="e">
        <f>$C$22*P8566</f>
        <v>#VALUE!</v>
      </c>
      <c r="R8567">
        <f>$C$20*$C$6</f>
        <v>25325.832000000002</v>
      </c>
    </row>
    <row r="8568" spans="12:19" x14ac:dyDescent="0.25">
      <c r="L8568" t="str">
        <f t="shared" si="426"/>
        <v/>
      </c>
      <c r="M8568" t="str">
        <f t="shared" si="427"/>
        <v/>
      </c>
    </row>
    <row r="8569" spans="12:19" x14ac:dyDescent="0.25">
      <c r="L8569" t="str">
        <f t="shared" si="426"/>
        <v/>
      </c>
      <c r="M8569" t="str">
        <f t="shared" si="427"/>
        <v/>
      </c>
      <c r="N8569" t="e">
        <f t="array" ref="N8569:P8571">MINVERSE(N8565:P8567)</f>
        <v>#VALUE!</v>
      </c>
      <c r="O8569" t="e">
        <v>#VALUE!</v>
      </c>
      <c r="P8569" t="e">
        <v>#VALUE!</v>
      </c>
      <c r="R8569" t="e">
        <f t="array" ref="R8569:R8571">MMULT(N8569:P8571,R8565:R8567)</f>
        <v>#VALUE!</v>
      </c>
      <c r="S8569" t="s">
        <v>35</v>
      </c>
    </row>
    <row r="8570" spans="12:19" x14ac:dyDescent="0.25">
      <c r="L8570" t="str">
        <f t="shared" si="426"/>
        <v/>
      </c>
      <c r="M8570" t="str">
        <f t="shared" si="427"/>
        <v/>
      </c>
      <c r="N8570" t="e">
        <v>#VALUE!</v>
      </c>
      <c r="O8570" t="e">
        <v>#VALUE!</v>
      </c>
      <c r="P8570" t="e">
        <v>#VALUE!</v>
      </c>
      <c r="R8570" t="e">
        <v>#VALUE!</v>
      </c>
      <c r="S8570" t="s">
        <v>35</v>
      </c>
    </row>
    <row r="8571" spans="12:19" x14ac:dyDescent="0.25">
      <c r="L8571" t="str">
        <f t="shared" si="426"/>
        <v/>
      </c>
      <c r="M8571" t="str">
        <f t="shared" si="427"/>
        <v/>
      </c>
      <c r="N8571" t="e">
        <v>#VALUE!</v>
      </c>
      <c r="O8571" t="e">
        <v>#VALUE!</v>
      </c>
      <c r="P8571" t="e">
        <v>#VALUE!</v>
      </c>
      <c r="R8571" t="e">
        <v>#VALUE!</v>
      </c>
      <c r="S8571" t="s">
        <v>35</v>
      </c>
    </row>
    <row r="8572" spans="12:19" x14ac:dyDescent="0.25">
      <c r="L8572" t="str">
        <f t="shared" si="426"/>
        <v/>
      </c>
      <c r="M8572" t="str">
        <f t="shared" si="427"/>
        <v/>
      </c>
    </row>
    <row r="8573" spans="12:19" x14ac:dyDescent="0.25">
      <c r="L8573" t="str">
        <f t="shared" si="426"/>
        <v/>
      </c>
      <c r="M8573" t="str">
        <f t="shared" si="427"/>
        <v/>
      </c>
    </row>
    <row r="8574" spans="12:19" x14ac:dyDescent="0.25">
      <c r="L8574" t="str">
        <f t="shared" si="426"/>
        <v/>
      </c>
      <c r="M8574" t="str">
        <f t="shared" si="427"/>
        <v/>
      </c>
      <c r="N8574" t="s">
        <v>32</v>
      </c>
      <c r="O8574" t="s">
        <v>33</v>
      </c>
      <c r="P8574" t="s">
        <v>34</v>
      </c>
    </row>
    <row r="8575" spans="12:19" x14ac:dyDescent="0.25">
      <c r="L8575" t="str">
        <f t="shared" si="426"/>
        <v/>
      </c>
      <c r="M8575" t="str">
        <f t="shared" si="427"/>
        <v/>
      </c>
      <c r="N8575" t="e">
        <f>COS(RADIANS(M8575))</f>
        <v>#VALUE!</v>
      </c>
      <c r="O8575" t="str">
        <f>IFERROR(-COS(RADIANS(DEGREES(ASIN(((SIN(RADIANS(M8575)))*$C$26)/(SQRT((((SIN(RADIANS(M8575)))*$C$26)^2)+(($C$22-$C$25-(((SIN(RADIANS(90-M8575)))*$C$26))-$C$23)^2))))))),"")</f>
        <v/>
      </c>
      <c r="P8575" t="e">
        <f>N8575</f>
        <v>#VALUE!</v>
      </c>
      <c r="R8575">
        <v>0</v>
      </c>
    </row>
    <row r="8576" spans="12:19" x14ac:dyDescent="0.25">
      <c r="L8576" t="str">
        <f t="shared" si="426"/>
        <v/>
      </c>
      <c r="M8576" t="str">
        <f t="shared" si="427"/>
        <v/>
      </c>
      <c r="N8576" t="e">
        <f>SIN(RADIANS(M8575))</f>
        <v>#VALUE!</v>
      </c>
      <c r="O8576" t="e">
        <f>SIN(RADIANS(DEGREES(ASIN(((SIN(RADIANS(M8575)))*$C$26)/(SQRT((((SIN(RADIANS(M8575)))*$C$26)^2)+(($C$22-$C$25-(((SIN(RADIANS(90-M8575)))*$C$26))-$C$23)^2)))))))</f>
        <v>#VALUE!</v>
      </c>
      <c r="P8576" t="e">
        <f>N8576</f>
        <v>#VALUE!</v>
      </c>
      <c r="R8576">
        <f>$C$6</f>
        <v>1333.5</v>
      </c>
    </row>
    <row r="8577" spans="12:19" x14ac:dyDescent="0.25">
      <c r="L8577" t="str">
        <f t="shared" si="426"/>
        <v/>
      </c>
      <c r="M8577" t="str">
        <f t="shared" si="427"/>
        <v/>
      </c>
      <c r="N8577">
        <v>0</v>
      </c>
      <c r="O8577" t="e">
        <f>$C$23*O8576</f>
        <v>#VALUE!</v>
      </c>
      <c r="P8577" t="e">
        <f>$C$22*P8576</f>
        <v>#VALUE!</v>
      </c>
      <c r="R8577">
        <f>$C$20*$C$6</f>
        <v>25325.832000000002</v>
      </c>
    </row>
    <row r="8578" spans="12:19" x14ac:dyDescent="0.25">
      <c r="L8578" t="str">
        <f t="shared" si="426"/>
        <v/>
      </c>
      <c r="M8578" t="str">
        <f t="shared" si="427"/>
        <v/>
      </c>
    </row>
    <row r="8579" spans="12:19" x14ac:dyDescent="0.25">
      <c r="L8579" t="str">
        <f t="shared" si="426"/>
        <v/>
      </c>
      <c r="M8579" t="str">
        <f t="shared" si="427"/>
        <v/>
      </c>
      <c r="N8579" t="e">
        <f t="array" ref="N8579:P8581">MINVERSE(N8575:P8577)</f>
        <v>#VALUE!</v>
      </c>
      <c r="O8579" t="e">
        <v>#VALUE!</v>
      </c>
      <c r="P8579" t="e">
        <v>#VALUE!</v>
      </c>
      <c r="R8579" t="e">
        <f t="array" ref="R8579:R8581">MMULT(N8579:P8581,R8575:R8577)</f>
        <v>#VALUE!</v>
      </c>
      <c r="S8579" t="s">
        <v>35</v>
      </c>
    </row>
    <row r="8580" spans="12:19" x14ac:dyDescent="0.25">
      <c r="L8580" t="str">
        <f t="shared" si="426"/>
        <v/>
      </c>
      <c r="M8580" t="str">
        <f t="shared" si="427"/>
        <v/>
      </c>
      <c r="N8580" t="e">
        <v>#VALUE!</v>
      </c>
      <c r="O8580" t="e">
        <v>#VALUE!</v>
      </c>
      <c r="P8580" t="e">
        <v>#VALUE!</v>
      </c>
      <c r="R8580" t="e">
        <v>#VALUE!</v>
      </c>
      <c r="S8580" t="s">
        <v>35</v>
      </c>
    </row>
    <row r="8581" spans="12:19" x14ac:dyDescent="0.25">
      <c r="L8581" t="str">
        <f t="shared" si="426"/>
        <v/>
      </c>
      <c r="M8581" t="str">
        <f t="shared" si="427"/>
        <v/>
      </c>
      <c r="N8581" t="e">
        <v>#VALUE!</v>
      </c>
      <c r="O8581" t="e">
        <v>#VALUE!</v>
      </c>
      <c r="P8581" t="e">
        <v>#VALUE!</v>
      </c>
      <c r="R8581" t="e">
        <v>#VALUE!</v>
      </c>
      <c r="S8581" t="s">
        <v>35</v>
      </c>
    </row>
    <row r="8582" spans="12:19" x14ac:dyDescent="0.25">
      <c r="L8582" t="str">
        <f t="shared" si="426"/>
        <v/>
      </c>
      <c r="M8582" t="str">
        <f t="shared" si="427"/>
        <v/>
      </c>
    </row>
    <row r="8583" spans="12:19" x14ac:dyDescent="0.25">
      <c r="L8583" t="str">
        <f t="shared" si="426"/>
        <v/>
      </c>
      <c r="M8583" t="str">
        <f t="shared" si="427"/>
        <v/>
      </c>
    </row>
    <row r="8584" spans="12:19" x14ac:dyDescent="0.25">
      <c r="L8584" t="str">
        <f t="shared" si="426"/>
        <v/>
      </c>
      <c r="M8584" t="str">
        <f t="shared" si="427"/>
        <v/>
      </c>
      <c r="N8584" t="s">
        <v>32</v>
      </c>
      <c r="O8584" t="s">
        <v>33</v>
      </c>
      <c r="P8584" t="s">
        <v>34</v>
      </c>
    </row>
    <row r="8585" spans="12:19" x14ac:dyDescent="0.25">
      <c r="L8585" t="str">
        <f t="shared" si="426"/>
        <v/>
      </c>
      <c r="M8585" t="str">
        <f t="shared" si="427"/>
        <v/>
      </c>
      <c r="N8585" t="e">
        <f>COS(RADIANS(M8585))</f>
        <v>#VALUE!</v>
      </c>
      <c r="O8585" t="str">
        <f>IFERROR(-COS(RADIANS(DEGREES(ASIN(((SIN(RADIANS(M8585)))*$C$26)/(SQRT((((SIN(RADIANS(M8585)))*$C$26)^2)+(($C$22-$C$25-(((SIN(RADIANS(90-M8585)))*$C$26))-$C$23)^2))))))),"")</f>
        <v/>
      </c>
      <c r="P8585" t="e">
        <f>N8585</f>
        <v>#VALUE!</v>
      </c>
      <c r="R8585">
        <v>0</v>
      </c>
    </row>
    <row r="8586" spans="12:19" x14ac:dyDescent="0.25">
      <c r="L8586" t="str">
        <f t="shared" si="426"/>
        <v/>
      </c>
      <c r="M8586" t="str">
        <f t="shared" si="427"/>
        <v/>
      </c>
      <c r="N8586" t="e">
        <f>SIN(RADIANS(M8585))</f>
        <v>#VALUE!</v>
      </c>
      <c r="O8586" t="e">
        <f>SIN(RADIANS(DEGREES(ASIN(((SIN(RADIANS(M8585)))*$C$26)/(SQRT((((SIN(RADIANS(M8585)))*$C$26)^2)+(($C$22-$C$25-(((SIN(RADIANS(90-M8585)))*$C$26))-$C$23)^2)))))))</f>
        <v>#VALUE!</v>
      </c>
      <c r="P8586" t="e">
        <f>N8586</f>
        <v>#VALUE!</v>
      </c>
      <c r="R8586">
        <f>$C$6</f>
        <v>1333.5</v>
      </c>
    </row>
    <row r="8587" spans="12:19" x14ac:dyDescent="0.25">
      <c r="L8587" t="str">
        <f t="shared" si="426"/>
        <v/>
      </c>
      <c r="M8587" t="str">
        <f t="shared" si="427"/>
        <v/>
      </c>
      <c r="N8587">
        <v>0</v>
      </c>
      <c r="O8587" t="e">
        <f>$C$23*O8586</f>
        <v>#VALUE!</v>
      </c>
      <c r="P8587" t="e">
        <f>$C$22*P8586</f>
        <v>#VALUE!</v>
      </c>
      <c r="R8587">
        <f>$C$20*$C$6</f>
        <v>25325.832000000002</v>
      </c>
    </row>
    <row r="8588" spans="12:19" x14ac:dyDescent="0.25">
      <c r="L8588" t="str">
        <f t="shared" ref="L8588:L8651" si="428">IF(M8588="","",L8578+1)</f>
        <v/>
      </c>
      <c r="M8588" t="str">
        <f t="shared" si="427"/>
        <v/>
      </c>
    </row>
    <row r="8589" spans="12:19" x14ac:dyDescent="0.25">
      <c r="L8589" t="str">
        <f t="shared" si="428"/>
        <v/>
      </c>
      <c r="M8589" t="str">
        <f t="shared" si="427"/>
        <v/>
      </c>
      <c r="N8589" t="e">
        <f t="array" ref="N8589:P8591">MINVERSE(N8585:P8587)</f>
        <v>#VALUE!</v>
      </c>
      <c r="O8589" t="e">
        <v>#VALUE!</v>
      </c>
      <c r="P8589" t="e">
        <v>#VALUE!</v>
      </c>
      <c r="R8589" t="e">
        <f t="array" ref="R8589:R8591">MMULT(N8589:P8591,R8585:R8587)</f>
        <v>#VALUE!</v>
      </c>
      <c r="S8589" t="s">
        <v>35</v>
      </c>
    </row>
    <row r="8590" spans="12:19" x14ac:dyDescent="0.25">
      <c r="L8590" t="str">
        <f t="shared" si="428"/>
        <v/>
      </c>
      <c r="M8590" t="str">
        <f t="shared" si="427"/>
        <v/>
      </c>
      <c r="N8590" t="e">
        <v>#VALUE!</v>
      </c>
      <c r="O8590" t="e">
        <v>#VALUE!</v>
      </c>
      <c r="P8590" t="e">
        <v>#VALUE!</v>
      </c>
      <c r="R8590" t="e">
        <v>#VALUE!</v>
      </c>
      <c r="S8590" t="s">
        <v>35</v>
      </c>
    </row>
    <row r="8591" spans="12:19" x14ac:dyDescent="0.25">
      <c r="L8591" t="str">
        <f t="shared" si="428"/>
        <v/>
      </c>
      <c r="M8591" t="str">
        <f t="shared" si="427"/>
        <v/>
      </c>
      <c r="N8591" t="e">
        <v>#VALUE!</v>
      </c>
      <c r="O8591" t="e">
        <v>#VALUE!</v>
      </c>
      <c r="P8591" t="e">
        <v>#VALUE!</v>
      </c>
      <c r="R8591" t="e">
        <v>#VALUE!</v>
      </c>
      <c r="S8591" t="s">
        <v>35</v>
      </c>
    </row>
    <row r="8592" spans="12:19" x14ac:dyDescent="0.25">
      <c r="L8592" t="str">
        <f t="shared" si="428"/>
        <v/>
      </c>
      <c r="M8592" t="str">
        <f t="shared" si="427"/>
        <v/>
      </c>
    </row>
    <row r="8593" spans="12:19" x14ac:dyDescent="0.25">
      <c r="L8593" t="str">
        <f t="shared" si="428"/>
        <v/>
      </c>
      <c r="M8593" t="str">
        <f t="shared" si="427"/>
        <v/>
      </c>
    </row>
    <row r="8594" spans="12:19" x14ac:dyDescent="0.25">
      <c r="L8594" t="str">
        <f t="shared" si="428"/>
        <v/>
      </c>
      <c r="M8594" t="str">
        <f t="shared" si="427"/>
        <v/>
      </c>
      <c r="N8594" t="s">
        <v>32</v>
      </c>
      <c r="O8594" t="s">
        <v>33</v>
      </c>
      <c r="P8594" t="s">
        <v>34</v>
      </c>
    </row>
    <row r="8595" spans="12:19" x14ac:dyDescent="0.25">
      <c r="L8595" t="str">
        <f t="shared" si="428"/>
        <v/>
      </c>
      <c r="M8595" t="str">
        <f t="shared" si="427"/>
        <v/>
      </c>
      <c r="N8595" t="e">
        <f>COS(RADIANS(M8595))</f>
        <v>#VALUE!</v>
      </c>
      <c r="O8595" t="str">
        <f>IFERROR(-COS(RADIANS(DEGREES(ASIN(((SIN(RADIANS(M8595)))*$C$26)/(SQRT((((SIN(RADIANS(M8595)))*$C$26)^2)+(($C$22-$C$25-(((SIN(RADIANS(90-M8595)))*$C$26))-$C$23)^2))))))),"")</f>
        <v/>
      </c>
      <c r="P8595" t="e">
        <f>N8595</f>
        <v>#VALUE!</v>
      </c>
      <c r="R8595">
        <v>0</v>
      </c>
    </row>
    <row r="8596" spans="12:19" x14ac:dyDescent="0.25">
      <c r="L8596" t="str">
        <f t="shared" si="428"/>
        <v/>
      </c>
      <c r="M8596" t="str">
        <f t="shared" si="427"/>
        <v/>
      </c>
      <c r="N8596" t="e">
        <f>SIN(RADIANS(M8595))</f>
        <v>#VALUE!</v>
      </c>
      <c r="O8596" t="e">
        <f>SIN(RADIANS(DEGREES(ASIN(((SIN(RADIANS(M8595)))*$C$26)/(SQRT((((SIN(RADIANS(M8595)))*$C$26)^2)+(($C$22-$C$25-(((SIN(RADIANS(90-M8595)))*$C$26))-$C$23)^2)))))))</f>
        <v>#VALUE!</v>
      </c>
      <c r="P8596" t="e">
        <f>N8596</f>
        <v>#VALUE!</v>
      </c>
      <c r="R8596">
        <f>$C$6</f>
        <v>1333.5</v>
      </c>
    </row>
    <row r="8597" spans="12:19" x14ac:dyDescent="0.25">
      <c r="L8597" t="str">
        <f t="shared" si="428"/>
        <v/>
      </c>
      <c r="M8597" t="str">
        <f t="shared" si="427"/>
        <v/>
      </c>
      <c r="N8597">
        <v>0</v>
      </c>
      <c r="O8597" t="e">
        <f>$C$23*O8596</f>
        <v>#VALUE!</v>
      </c>
      <c r="P8597" t="e">
        <f>$C$22*P8596</f>
        <v>#VALUE!</v>
      </c>
      <c r="R8597">
        <f>$C$20*$C$6</f>
        <v>25325.832000000002</v>
      </c>
    </row>
    <row r="8598" spans="12:19" x14ac:dyDescent="0.25">
      <c r="L8598" t="str">
        <f t="shared" si="428"/>
        <v/>
      </c>
      <c r="M8598" t="str">
        <f t="shared" si="427"/>
        <v/>
      </c>
    </row>
    <row r="8599" spans="12:19" x14ac:dyDescent="0.25">
      <c r="L8599" t="str">
        <f t="shared" si="428"/>
        <v/>
      </c>
      <c r="M8599" t="str">
        <f t="shared" si="427"/>
        <v/>
      </c>
      <c r="N8599" t="e">
        <f t="array" ref="N8599:P8601">MINVERSE(N8595:P8597)</f>
        <v>#VALUE!</v>
      </c>
      <c r="O8599" t="e">
        <v>#VALUE!</v>
      </c>
      <c r="P8599" t="e">
        <v>#VALUE!</v>
      </c>
      <c r="R8599" t="e">
        <f t="array" ref="R8599:R8601">MMULT(N8599:P8601,R8595:R8597)</f>
        <v>#VALUE!</v>
      </c>
      <c r="S8599" t="s">
        <v>35</v>
      </c>
    </row>
    <row r="8600" spans="12:19" x14ac:dyDescent="0.25">
      <c r="L8600" t="str">
        <f t="shared" si="428"/>
        <v/>
      </c>
      <c r="M8600" t="str">
        <f t="shared" si="427"/>
        <v/>
      </c>
      <c r="N8600" t="e">
        <v>#VALUE!</v>
      </c>
      <c r="O8600" t="e">
        <v>#VALUE!</v>
      </c>
      <c r="P8600" t="e">
        <v>#VALUE!</v>
      </c>
      <c r="R8600" t="e">
        <v>#VALUE!</v>
      </c>
      <c r="S8600" t="s">
        <v>35</v>
      </c>
    </row>
    <row r="8601" spans="12:19" x14ac:dyDescent="0.25">
      <c r="L8601" t="str">
        <f t="shared" si="428"/>
        <v/>
      </c>
      <c r="M8601" t="str">
        <f t="shared" si="427"/>
        <v/>
      </c>
      <c r="N8601" t="e">
        <v>#VALUE!</v>
      </c>
      <c r="O8601" t="e">
        <v>#VALUE!</v>
      </c>
      <c r="P8601" t="e">
        <v>#VALUE!</v>
      </c>
      <c r="R8601" t="e">
        <v>#VALUE!</v>
      </c>
      <c r="S8601" t="s">
        <v>35</v>
      </c>
    </row>
    <row r="8602" spans="12:19" x14ac:dyDescent="0.25">
      <c r="L8602" t="str">
        <f t="shared" si="428"/>
        <v/>
      </c>
      <c r="M8602" t="str">
        <f t="shared" si="427"/>
        <v/>
      </c>
    </row>
    <row r="8603" spans="12:19" x14ac:dyDescent="0.25">
      <c r="L8603" t="str">
        <f t="shared" si="428"/>
        <v/>
      </c>
      <c r="M8603" t="str">
        <f t="shared" si="427"/>
        <v/>
      </c>
    </row>
    <row r="8604" spans="12:19" x14ac:dyDescent="0.25">
      <c r="L8604" t="str">
        <f t="shared" si="428"/>
        <v/>
      </c>
      <c r="M8604" t="str">
        <f t="shared" si="427"/>
        <v/>
      </c>
      <c r="N8604" t="s">
        <v>32</v>
      </c>
      <c r="O8604" t="s">
        <v>33</v>
      </c>
      <c r="P8604" t="s">
        <v>34</v>
      </c>
    </row>
    <row r="8605" spans="12:19" x14ac:dyDescent="0.25">
      <c r="L8605" t="str">
        <f t="shared" si="428"/>
        <v/>
      </c>
      <c r="M8605" t="str">
        <f t="shared" si="427"/>
        <v/>
      </c>
      <c r="N8605" t="e">
        <f>COS(RADIANS(M8605))</f>
        <v>#VALUE!</v>
      </c>
      <c r="O8605" t="str">
        <f>IFERROR(-COS(RADIANS(DEGREES(ASIN(((SIN(RADIANS(M8605)))*$C$26)/(SQRT((((SIN(RADIANS(M8605)))*$C$26)^2)+(($C$22-$C$25-(((SIN(RADIANS(90-M8605)))*$C$26))-$C$23)^2))))))),"")</f>
        <v/>
      </c>
      <c r="P8605" t="e">
        <f>N8605</f>
        <v>#VALUE!</v>
      </c>
      <c r="R8605">
        <v>0</v>
      </c>
    </row>
    <row r="8606" spans="12:19" x14ac:dyDescent="0.25">
      <c r="L8606" t="str">
        <f t="shared" si="428"/>
        <v/>
      </c>
      <c r="M8606" t="str">
        <f t="shared" si="427"/>
        <v/>
      </c>
      <c r="N8606" t="e">
        <f>SIN(RADIANS(M8605))</f>
        <v>#VALUE!</v>
      </c>
      <c r="O8606" t="e">
        <f>SIN(RADIANS(DEGREES(ASIN(((SIN(RADIANS(M8605)))*$C$26)/(SQRT((((SIN(RADIANS(M8605)))*$C$26)^2)+(($C$22-$C$25-(((SIN(RADIANS(90-M8605)))*$C$26))-$C$23)^2)))))))</f>
        <v>#VALUE!</v>
      </c>
      <c r="P8606" t="e">
        <f>N8606</f>
        <v>#VALUE!</v>
      </c>
      <c r="R8606">
        <f>$C$6</f>
        <v>1333.5</v>
      </c>
    </row>
    <row r="8607" spans="12:19" x14ac:dyDescent="0.25">
      <c r="L8607" t="str">
        <f t="shared" si="428"/>
        <v/>
      </c>
      <c r="M8607" t="str">
        <f t="shared" si="427"/>
        <v/>
      </c>
      <c r="N8607">
        <v>0</v>
      </c>
      <c r="O8607" t="e">
        <f>$C$23*O8606</f>
        <v>#VALUE!</v>
      </c>
      <c r="P8607" t="e">
        <f>$C$22*P8606</f>
        <v>#VALUE!</v>
      </c>
      <c r="R8607">
        <f>$C$20*$C$6</f>
        <v>25325.832000000002</v>
      </c>
    </row>
    <row r="8608" spans="12:19" x14ac:dyDescent="0.25">
      <c r="L8608" t="str">
        <f t="shared" si="428"/>
        <v/>
      </c>
      <c r="M8608" t="str">
        <f t="shared" si="427"/>
        <v/>
      </c>
    </row>
    <row r="8609" spans="12:19" x14ac:dyDescent="0.25">
      <c r="L8609" t="str">
        <f t="shared" si="428"/>
        <v/>
      </c>
      <c r="M8609" t="str">
        <f t="shared" si="427"/>
        <v/>
      </c>
      <c r="N8609" t="e">
        <f t="array" ref="N8609:P8611">MINVERSE(N8605:P8607)</f>
        <v>#VALUE!</v>
      </c>
      <c r="O8609" t="e">
        <v>#VALUE!</v>
      </c>
      <c r="P8609" t="e">
        <v>#VALUE!</v>
      </c>
      <c r="R8609" t="e">
        <f t="array" ref="R8609:R8611">MMULT(N8609:P8611,R8605:R8607)</f>
        <v>#VALUE!</v>
      </c>
      <c r="S8609" t="s">
        <v>35</v>
      </c>
    </row>
    <row r="8610" spans="12:19" x14ac:dyDescent="0.25">
      <c r="L8610" t="str">
        <f t="shared" si="428"/>
        <v/>
      </c>
      <c r="M8610" t="str">
        <f t="shared" si="427"/>
        <v/>
      </c>
      <c r="N8610" t="e">
        <v>#VALUE!</v>
      </c>
      <c r="O8610" t="e">
        <v>#VALUE!</v>
      </c>
      <c r="P8610" t="e">
        <v>#VALUE!</v>
      </c>
      <c r="R8610" t="e">
        <v>#VALUE!</v>
      </c>
      <c r="S8610" t="s">
        <v>35</v>
      </c>
    </row>
    <row r="8611" spans="12:19" x14ac:dyDescent="0.25">
      <c r="L8611" t="str">
        <f t="shared" si="428"/>
        <v/>
      </c>
      <c r="M8611" t="str">
        <f t="shared" ref="M8611:M8674" si="429">IF(M8601="","",IF(((M8601+$O$61)&gt;=$O$49+($O$61/2)),"",(M8601+$O$61)))</f>
        <v/>
      </c>
      <c r="N8611" t="e">
        <v>#VALUE!</v>
      </c>
      <c r="O8611" t="e">
        <v>#VALUE!</v>
      </c>
      <c r="P8611" t="e">
        <v>#VALUE!</v>
      </c>
      <c r="R8611" t="e">
        <v>#VALUE!</v>
      </c>
      <c r="S8611" t="s">
        <v>35</v>
      </c>
    </row>
    <row r="8612" spans="12:19" x14ac:dyDescent="0.25">
      <c r="L8612" t="str">
        <f t="shared" si="428"/>
        <v/>
      </c>
      <c r="M8612" t="str">
        <f t="shared" si="429"/>
        <v/>
      </c>
    </row>
    <row r="8613" spans="12:19" x14ac:dyDescent="0.25">
      <c r="L8613" t="str">
        <f t="shared" si="428"/>
        <v/>
      </c>
      <c r="M8613" t="str">
        <f t="shared" si="429"/>
        <v/>
      </c>
    </row>
    <row r="8614" spans="12:19" x14ac:dyDescent="0.25">
      <c r="L8614" t="str">
        <f t="shared" si="428"/>
        <v/>
      </c>
      <c r="M8614" t="str">
        <f t="shared" si="429"/>
        <v/>
      </c>
      <c r="N8614" t="s">
        <v>32</v>
      </c>
      <c r="O8614" t="s">
        <v>33</v>
      </c>
      <c r="P8614" t="s">
        <v>34</v>
      </c>
    </row>
    <row r="8615" spans="12:19" x14ac:dyDescent="0.25">
      <c r="L8615" t="str">
        <f t="shared" si="428"/>
        <v/>
      </c>
      <c r="M8615" t="str">
        <f t="shared" si="429"/>
        <v/>
      </c>
      <c r="N8615" t="e">
        <f>COS(RADIANS(M8615))</f>
        <v>#VALUE!</v>
      </c>
      <c r="O8615" t="str">
        <f>IFERROR(-COS(RADIANS(DEGREES(ASIN(((SIN(RADIANS(M8615)))*$C$26)/(SQRT((((SIN(RADIANS(M8615)))*$C$26)^2)+(($C$22-$C$25-(((SIN(RADIANS(90-M8615)))*$C$26))-$C$23)^2))))))),"")</f>
        <v/>
      </c>
      <c r="P8615" t="e">
        <f>N8615</f>
        <v>#VALUE!</v>
      </c>
      <c r="R8615">
        <v>0</v>
      </c>
    </row>
    <row r="8616" spans="12:19" x14ac:dyDescent="0.25">
      <c r="L8616" t="str">
        <f t="shared" si="428"/>
        <v/>
      </c>
      <c r="M8616" t="str">
        <f t="shared" si="429"/>
        <v/>
      </c>
      <c r="N8616" t="e">
        <f>SIN(RADIANS(M8615))</f>
        <v>#VALUE!</v>
      </c>
      <c r="O8616" t="e">
        <f>SIN(RADIANS(DEGREES(ASIN(((SIN(RADIANS(M8615)))*$C$26)/(SQRT((((SIN(RADIANS(M8615)))*$C$26)^2)+(($C$22-$C$25-(((SIN(RADIANS(90-M8615)))*$C$26))-$C$23)^2)))))))</f>
        <v>#VALUE!</v>
      </c>
      <c r="P8616" t="e">
        <f>N8616</f>
        <v>#VALUE!</v>
      </c>
      <c r="R8616">
        <f>$C$6</f>
        <v>1333.5</v>
      </c>
    </row>
    <row r="8617" spans="12:19" x14ac:dyDescent="0.25">
      <c r="L8617" t="str">
        <f t="shared" si="428"/>
        <v/>
      </c>
      <c r="M8617" t="str">
        <f t="shared" si="429"/>
        <v/>
      </c>
      <c r="N8617">
        <v>0</v>
      </c>
      <c r="O8617" t="e">
        <f>$C$23*O8616</f>
        <v>#VALUE!</v>
      </c>
      <c r="P8617" t="e">
        <f>$C$22*P8616</f>
        <v>#VALUE!</v>
      </c>
      <c r="R8617">
        <f>$C$20*$C$6</f>
        <v>25325.832000000002</v>
      </c>
    </row>
    <row r="8618" spans="12:19" x14ac:dyDescent="0.25">
      <c r="L8618" t="str">
        <f t="shared" si="428"/>
        <v/>
      </c>
      <c r="M8618" t="str">
        <f t="shared" si="429"/>
        <v/>
      </c>
    </row>
    <row r="8619" spans="12:19" x14ac:dyDescent="0.25">
      <c r="L8619" t="str">
        <f t="shared" si="428"/>
        <v/>
      </c>
      <c r="M8619" t="str">
        <f t="shared" si="429"/>
        <v/>
      </c>
      <c r="N8619" t="e">
        <f t="array" ref="N8619:P8621">MINVERSE(N8615:P8617)</f>
        <v>#VALUE!</v>
      </c>
      <c r="O8619" t="e">
        <v>#VALUE!</v>
      </c>
      <c r="P8619" t="e">
        <v>#VALUE!</v>
      </c>
      <c r="R8619" t="e">
        <f t="array" ref="R8619:R8621">MMULT(N8619:P8621,R8615:R8617)</f>
        <v>#VALUE!</v>
      </c>
      <c r="S8619" t="s">
        <v>35</v>
      </c>
    </row>
    <row r="8620" spans="12:19" x14ac:dyDescent="0.25">
      <c r="L8620" t="str">
        <f t="shared" si="428"/>
        <v/>
      </c>
      <c r="M8620" t="str">
        <f t="shared" si="429"/>
        <v/>
      </c>
      <c r="N8620" t="e">
        <v>#VALUE!</v>
      </c>
      <c r="O8620" t="e">
        <v>#VALUE!</v>
      </c>
      <c r="P8620" t="e">
        <v>#VALUE!</v>
      </c>
      <c r="R8620" t="e">
        <v>#VALUE!</v>
      </c>
      <c r="S8620" t="s">
        <v>35</v>
      </c>
    </row>
    <row r="8621" spans="12:19" x14ac:dyDescent="0.25">
      <c r="L8621" t="str">
        <f t="shared" si="428"/>
        <v/>
      </c>
      <c r="M8621" t="str">
        <f t="shared" si="429"/>
        <v/>
      </c>
      <c r="N8621" t="e">
        <v>#VALUE!</v>
      </c>
      <c r="O8621" t="e">
        <v>#VALUE!</v>
      </c>
      <c r="P8621" t="e">
        <v>#VALUE!</v>
      </c>
      <c r="R8621" t="e">
        <v>#VALUE!</v>
      </c>
      <c r="S8621" t="s">
        <v>35</v>
      </c>
    </row>
    <row r="8622" spans="12:19" x14ac:dyDescent="0.25">
      <c r="L8622" t="str">
        <f t="shared" si="428"/>
        <v/>
      </c>
      <c r="M8622" t="str">
        <f t="shared" si="429"/>
        <v/>
      </c>
    </row>
    <row r="8623" spans="12:19" x14ac:dyDescent="0.25">
      <c r="L8623" t="str">
        <f t="shared" si="428"/>
        <v/>
      </c>
      <c r="M8623" t="str">
        <f t="shared" si="429"/>
        <v/>
      </c>
    </row>
    <row r="8624" spans="12:19" x14ac:dyDescent="0.25">
      <c r="L8624" t="str">
        <f t="shared" si="428"/>
        <v/>
      </c>
      <c r="M8624" t="str">
        <f t="shared" si="429"/>
        <v/>
      </c>
      <c r="N8624" t="s">
        <v>32</v>
      </c>
      <c r="O8624" t="s">
        <v>33</v>
      </c>
      <c r="P8624" t="s">
        <v>34</v>
      </c>
    </row>
    <row r="8625" spans="12:19" x14ac:dyDescent="0.25">
      <c r="L8625" t="str">
        <f t="shared" si="428"/>
        <v/>
      </c>
      <c r="M8625" t="str">
        <f t="shared" si="429"/>
        <v/>
      </c>
      <c r="N8625" t="e">
        <f>COS(RADIANS(M8625))</f>
        <v>#VALUE!</v>
      </c>
      <c r="O8625" t="str">
        <f>IFERROR(-COS(RADIANS(DEGREES(ASIN(((SIN(RADIANS(M8625)))*$C$26)/(SQRT((((SIN(RADIANS(M8625)))*$C$26)^2)+(($C$22-$C$25-(((SIN(RADIANS(90-M8625)))*$C$26))-$C$23)^2))))))),"")</f>
        <v/>
      </c>
      <c r="P8625" t="e">
        <f>N8625</f>
        <v>#VALUE!</v>
      </c>
      <c r="R8625">
        <v>0</v>
      </c>
    </row>
    <row r="8626" spans="12:19" x14ac:dyDescent="0.25">
      <c r="L8626" t="str">
        <f t="shared" si="428"/>
        <v/>
      </c>
      <c r="M8626" t="str">
        <f t="shared" si="429"/>
        <v/>
      </c>
      <c r="N8626" t="e">
        <f>SIN(RADIANS(M8625))</f>
        <v>#VALUE!</v>
      </c>
      <c r="O8626" t="e">
        <f>SIN(RADIANS(DEGREES(ASIN(((SIN(RADIANS(M8625)))*$C$26)/(SQRT((((SIN(RADIANS(M8625)))*$C$26)^2)+(($C$22-$C$25-(((SIN(RADIANS(90-M8625)))*$C$26))-$C$23)^2)))))))</f>
        <v>#VALUE!</v>
      </c>
      <c r="P8626" t="e">
        <f>N8626</f>
        <v>#VALUE!</v>
      </c>
      <c r="R8626">
        <f>$C$6</f>
        <v>1333.5</v>
      </c>
    </row>
    <row r="8627" spans="12:19" x14ac:dyDescent="0.25">
      <c r="L8627" t="str">
        <f t="shared" si="428"/>
        <v/>
      </c>
      <c r="M8627" t="str">
        <f t="shared" si="429"/>
        <v/>
      </c>
      <c r="N8627">
        <v>0</v>
      </c>
      <c r="O8627" t="e">
        <f>$C$23*O8626</f>
        <v>#VALUE!</v>
      </c>
      <c r="P8627" t="e">
        <f>$C$22*P8626</f>
        <v>#VALUE!</v>
      </c>
      <c r="R8627">
        <f>$C$20*$C$6</f>
        <v>25325.832000000002</v>
      </c>
    </row>
    <row r="8628" spans="12:19" x14ac:dyDescent="0.25">
      <c r="L8628" t="str">
        <f t="shared" si="428"/>
        <v/>
      </c>
      <c r="M8628" t="str">
        <f t="shared" si="429"/>
        <v/>
      </c>
    </row>
    <row r="8629" spans="12:19" x14ac:dyDescent="0.25">
      <c r="L8629" t="str">
        <f t="shared" si="428"/>
        <v/>
      </c>
      <c r="M8629" t="str">
        <f t="shared" si="429"/>
        <v/>
      </c>
      <c r="N8629" t="e">
        <f t="array" ref="N8629:P8631">MINVERSE(N8625:P8627)</f>
        <v>#VALUE!</v>
      </c>
      <c r="O8629" t="e">
        <v>#VALUE!</v>
      </c>
      <c r="P8629" t="e">
        <v>#VALUE!</v>
      </c>
      <c r="R8629" t="e">
        <f t="array" ref="R8629:R8631">MMULT(N8629:P8631,R8625:R8627)</f>
        <v>#VALUE!</v>
      </c>
      <c r="S8629" t="s">
        <v>35</v>
      </c>
    </row>
    <row r="8630" spans="12:19" x14ac:dyDescent="0.25">
      <c r="L8630" t="str">
        <f t="shared" si="428"/>
        <v/>
      </c>
      <c r="M8630" t="str">
        <f t="shared" si="429"/>
        <v/>
      </c>
      <c r="N8630" t="e">
        <v>#VALUE!</v>
      </c>
      <c r="O8630" t="e">
        <v>#VALUE!</v>
      </c>
      <c r="P8630" t="e">
        <v>#VALUE!</v>
      </c>
      <c r="R8630" t="e">
        <v>#VALUE!</v>
      </c>
      <c r="S8630" t="s">
        <v>35</v>
      </c>
    </row>
    <row r="8631" spans="12:19" x14ac:dyDescent="0.25">
      <c r="L8631" t="str">
        <f t="shared" si="428"/>
        <v/>
      </c>
      <c r="M8631" t="str">
        <f t="shared" si="429"/>
        <v/>
      </c>
      <c r="N8631" t="e">
        <v>#VALUE!</v>
      </c>
      <c r="O8631" t="e">
        <v>#VALUE!</v>
      </c>
      <c r="P8631" t="e">
        <v>#VALUE!</v>
      </c>
      <c r="R8631" t="e">
        <v>#VALUE!</v>
      </c>
      <c r="S8631" t="s">
        <v>35</v>
      </c>
    </row>
    <row r="8632" spans="12:19" x14ac:dyDescent="0.25">
      <c r="L8632" t="str">
        <f t="shared" si="428"/>
        <v/>
      </c>
      <c r="M8632" t="str">
        <f t="shared" si="429"/>
        <v/>
      </c>
    </row>
    <row r="8633" spans="12:19" x14ac:dyDescent="0.25">
      <c r="L8633" t="str">
        <f t="shared" si="428"/>
        <v/>
      </c>
      <c r="M8633" t="str">
        <f t="shared" si="429"/>
        <v/>
      </c>
    </row>
    <row r="8634" spans="12:19" x14ac:dyDescent="0.25">
      <c r="L8634" t="str">
        <f t="shared" si="428"/>
        <v/>
      </c>
      <c r="M8634" t="str">
        <f t="shared" si="429"/>
        <v/>
      </c>
      <c r="N8634" t="s">
        <v>32</v>
      </c>
      <c r="O8634" t="s">
        <v>33</v>
      </c>
      <c r="P8634" t="s">
        <v>34</v>
      </c>
    </row>
    <row r="8635" spans="12:19" x14ac:dyDescent="0.25">
      <c r="L8635" t="str">
        <f t="shared" si="428"/>
        <v/>
      </c>
      <c r="M8635" t="str">
        <f t="shared" si="429"/>
        <v/>
      </c>
      <c r="N8635" t="e">
        <f>COS(RADIANS(M8635))</f>
        <v>#VALUE!</v>
      </c>
      <c r="O8635" t="str">
        <f>IFERROR(-COS(RADIANS(DEGREES(ASIN(((SIN(RADIANS(M8635)))*$C$26)/(SQRT((((SIN(RADIANS(M8635)))*$C$26)^2)+(($C$22-$C$25-(((SIN(RADIANS(90-M8635)))*$C$26))-$C$23)^2))))))),"")</f>
        <v/>
      </c>
      <c r="P8635" t="e">
        <f>N8635</f>
        <v>#VALUE!</v>
      </c>
      <c r="R8635">
        <v>0</v>
      </c>
    </row>
    <row r="8636" spans="12:19" x14ac:dyDescent="0.25">
      <c r="L8636" t="str">
        <f t="shared" si="428"/>
        <v/>
      </c>
      <c r="M8636" t="str">
        <f t="shared" si="429"/>
        <v/>
      </c>
      <c r="N8636" t="e">
        <f>SIN(RADIANS(M8635))</f>
        <v>#VALUE!</v>
      </c>
      <c r="O8636" t="e">
        <f>SIN(RADIANS(DEGREES(ASIN(((SIN(RADIANS(M8635)))*$C$26)/(SQRT((((SIN(RADIANS(M8635)))*$C$26)^2)+(($C$22-$C$25-(((SIN(RADIANS(90-M8635)))*$C$26))-$C$23)^2)))))))</f>
        <v>#VALUE!</v>
      </c>
      <c r="P8636" t="e">
        <f>N8636</f>
        <v>#VALUE!</v>
      </c>
      <c r="R8636">
        <f>$C$6</f>
        <v>1333.5</v>
      </c>
    </row>
    <row r="8637" spans="12:19" x14ac:dyDescent="0.25">
      <c r="L8637" t="str">
        <f t="shared" si="428"/>
        <v/>
      </c>
      <c r="M8637" t="str">
        <f t="shared" si="429"/>
        <v/>
      </c>
      <c r="N8637">
        <v>0</v>
      </c>
      <c r="O8637" t="e">
        <f>$C$23*O8636</f>
        <v>#VALUE!</v>
      </c>
      <c r="P8637" t="e">
        <f>$C$22*P8636</f>
        <v>#VALUE!</v>
      </c>
      <c r="R8637">
        <f>$C$20*$C$6</f>
        <v>25325.832000000002</v>
      </c>
    </row>
    <row r="8638" spans="12:19" x14ac:dyDescent="0.25">
      <c r="L8638" t="str">
        <f t="shared" si="428"/>
        <v/>
      </c>
      <c r="M8638" t="str">
        <f t="shared" si="429"/>
        <v/>
      </c>
    </row>
    <row r="8639" spans="12:19" x14ac:dyDescent="0.25">
      <c r="L8639" t="str">
        <f t="shared" si="428"/>
        <v/>
      </c>
      <c r="M8639" t="str">
        <f t="shared" si="429"/>
        <v/>
      </c>
      <c r="N8639" t="e">
        <f t="array" ref="N8639:P8641">MINVERSE(N8635:P8637)</f>
        <v>#VALUE!</v>
      </c>
      <c r="O8639" t="e">
        <v>#VALUE!</v>
      </c>
      <c r="P8639" t="e">
        <v>#VALUE!</v>
      </c>
      <c r="R8639" t="e">
        <f t="array" ref="R8639:R8641">MMULT(N8639:P8641,R8635:R8637)</f>
        <v>#VALUE!</v>
      </c>
      <c r="S8639" t="s">
        <v>35</v>
      </c>
    </row>
    <row r="8640" spans="12:19" x14ac:dyDescent="0.25">
      <c r="L8640" t="str">
        <f t="shared" si="428"/>
        <v/>
      </c>
      <c r="M8640" t="str">
        <f t="shared" si="429"/>
        <v/>
      </c>
      <c r="N8640" t="e">
        <v>#VALUE!</v>
      </c>
      <c r="O8640" t="e">
        <v>#VALUE!</v>
      </c>
      <c r="P8640" t="e">
        <v>#VALUE!</v>
      </c>
      <c r="R8640" t="e">
        <v>#VALUE!</v>
      </c>
      <c r="S8640" t="s">
        <v>35</v>
      </c>
    </row>
    <row r="8641" spans="12:19" x14ac:dyDescent="0.25">
      <c r="L8641" t="str">
        <f t="shared" si="428"/>
        <v/>
      </c>
      <c r="M8641" t="str">
        <f t="shared" si="429"/>
        <v/>
      </c>
      <c r="N8641" t="e">
        <v>#VALUE!</v>
      </c>
      <c r="O8641" t="e">
        <v>#VALUE!</v>
      </c>
      <c r="P8641" t="e">
        <v>#VALUE!</v>
      </c>
      <c r="R8641" t="e">
        <v>#VALUE!</v>
      </c>
      <c r="S8641" t="s">
        <v>35</v>
      </c>
    </row>
    <row r="8642" spans="12:19" x14ac:dyDescent="0.25">
      <c r="L8642" t="str">
        <f t="shared" si="428"/>
        <v/>
      </c>
      <c r="M8642" t="str">
        <f t="shared" si="429"/>
        <v/>
      </c>
    </row>
    <row r="8643" spans="12:19" x14ac:dyDescent="0.25">
      <c r="L8643" t="str">
        <f t="shared" si="428"/>
        <v/>
      </c>
      <c r="M8643" t="str">
        <f t="shared" si="429"/>
        <v/>
      </c>
    </row>
    <row r="8644" spans="12:19" x14ac:dyDescent="0.25">
      <c r="L8644" t="str">
        <f t="shared" si="428"/>
        <v/>
      </c>
      <c r="M8644" t="str">
        <f t="shared" si="429"/>
        <v/>
      </c>
      <c r="N8644" t="s">
        <v>32</v>
      </c>
      <c r="O8644" t="s">
        <v>33</v>
      </c>
      <c r="P8644" t="s">
        <v>34</v>
      </c>
    </row>
    <row r="8645" spans="12:19" x14ac:dyDescent="0.25">
      <c r="L8645" t="str">
        <f t="shared" si="428"/>
        <v/>
      </c>
      <c r="M8645" t="str">
        <f t="shared" si="429"/>
        <v/>
      </c>
      <c r="N8645" t="e">
        <f>COS(RADIANS(M8645))</f>
        <v>#VALUE!</v>
      </c>
      <c r="O8645" t="str">
        <f>IFERROR(-COS(RADIANS(DEGREES(ASIN(((SIN(RADIANS(M8645)))*$C$26)/(SQRT((((SIN(RADIANS(M8645)))*$C$26)^2)+(($C$22-$C$25-(((SIN(RADIANS(90-M8645)))*$C$26))-$C$23)^2))))))),"")</f>
        <v/>
      </c>
      <c r="P8645" t="e">
        <f>N8645</f>
        <v>#VALUE!</v>
      </c>
      <c r="R8645">
        <v>0</v>
      </c>
    </row>
    <row r="8646" spans="12:19" x14ac:dyDescent="0.25">
      <c r="L8646" t="str">
        <f t="shared" si="428"/>
        <v/>
      </c>
      <c r="M8646" t="str">
        <f t="shared" si="429"/>
        <v/>
      </c>
      <c r="N8646" t="e">
        <f>SIN(RADIANS(M8645))</f>
        <v>#VALUE!</v>
      </c>
      <c r="O8646" t="e">
        <f>SIN(RADIANS(DEGREES(ASIN(((SIN(RADIANS(M8645)))*$C$26)/(SQRT((((SIN(RADIANS(M8645)))*$C$26)^2)+(($C$22-$C$25-(((SIN(RADIANS(90-M8645)))*$C$26))-$C$23)^2)))))))</f>
        <v>#VALUE!</v>
      </c>
      <c r="P8646" t="e">
        <f>N8646</f>
        <v>#VALUE!</v>
      </c>
      <c r="R8646">
        <f>$C$6</f>
        <v>1333.5</v>
      </c>
    </row>
    <row r="8647" spans="12:19" x14ac:dyDescent="0.25">
      <c r="L8647" t="str">
        <f t="shared" si="428"/>
        <v/>
      </c>
      <c r="M8647" t="str">
        <f t="shared" si="429"/>
        <v/>
      </c>
      <c r="N8647">
        <v>0</v>
      </c>
      <c r="O8647" t="e">
        <f>$C$23*O8646</f>
        <v>#VALUE!</v>
      </c>
      <c r="P8647" t="e">
        <f>$C$22*P8646</f>
        <v>#VALUE!</v>
      </c>
      <c r="R8647">
        <f>$C$20*$C$6</f>
        <v>25325.832000000002</v>
      </c>
    </row>
    <row r="8648" spans="12:19" x14ac:dyDescent="0.25">
      <c r="L8648" t="str">
        <f t="shared" si="428"/>
        <v/>
      </c>
      <c r="M8648" t="str">
        <f t="shared" si="429"/>
        <v/>
      </c>
    </row>
    <row r="8649" spans="12:19" x14ac:dyDescent="0.25">
      <c r="L8649" t="str">
        <f t="shared" si="428"/>
        <v/>
      </c>
      <c r="M8649" t="str">
        <f t="shared" si="429"/>
        <v/>
      </c>
      <c r="N8649" t="e">
        <f t="array" ref="N8649:P8651">MINVERSE(N8645:P8647)</f>
        <v>#VALUE!</v>
      </c>
      <c r="O8649" t="e">
        <v>#VALUE!</v>
      </c>
      <c r="P8649" t="e">
        <v>#VALUE!</v>
      </c>
      <c r="R8649" t="e">
        <f t="array" ref="R8649:R8651">MMULT(N8649:P8651,R8645:R8647)</f>
        <v>#VALUE!</v>
      </c>
      <c r="S8649" t="s">
        <v>35</v>
      </c>
    </row>
    <row r="8650" spans="12:19" x14ac:dyDescent="0.25">
      <c r="L8650" t="str">
        <f t="shared" si="428"/>
        <v/>
      </c>
      <c r="M8650" t="str">
        <f t="shared" si="429"/>
        <v/>
      </c>
      <c r="N8650" t="e">
        <v>#VALUE!</v>
      </c>
      <c r="O8650" t="e">
        <v>#VALUE!</v>
      </c>
      <c r="P8650" t="e">
        <v>#VALUE!</v>
      </c>
      <c r="R8650" t="e">
        <v>#VALUE!</v>
      </c>
      <c r="S8650" t="s">
        <v>35</v>
      </c>
    </row>
    <row r="8651" spans="12:19" x14ac:dyDescent="0.25">
      <c r="L8651" t="str">
        <f t="shared" si="428"/>
        <v/>
      </c>
      <c r="M8651" t="str">
        <f t="shared" si="429"/>
        <v/>
      </c>
      <c r="N8651" t="e">
        <v>#VALUE!</v>
      </c>
      <c r="O8651" t="e">
        <v>#VALUE!</v>
      </c>
      <c r="P8651" t="e">
        <v>#VALUE!</v>
      </c>
      <c r="R8651" t="e">
        <v>#VALUE!</v>
      </c>
      <c r="S8651" t="s">
        <v>35</v>
      </c>
    </row>
    <row r="8652" spans="12:19" x14ac:dyDescent="0.25">
      <c r="L8652" t="str">
        <f t="shared" ref="L8652:L8715" si="430">IF(M8652="","",L8642+1)</f>
        <v/>
      </c>
      <c r="M8652" t="str">
        <f t="shared" si="429"/>
        <v/>
      </c>
    </row>
    <row r="8653" spans="12:19" x14ac:dyDescent="0.25">
      <c r="L8653" t="str">
        <f t="shared" si="430"/>
        <v/>
      </c>
      <c r="M8653" t="str">
        <f t="shared" si="429"/>
        <v/>
      </c>
    </row>
    <row r="8654" spans="12:19" x14ac:dyDescent="0.25">
      <c r="L8654" t="str">
        <f t="shared" si="430"/>
        <v/>
      </c>
      <c r="M8654" t="str">
        <f t="shared" si="429"/>
        <v/>
      </c>
      <c r="N8654" t="s">
        <v>32</v>
      </c>
      <c r="O8654" t="s">
        <v>33</v>
      </c>
      <c r="P8654" t="s">
        <v>34</v>
      </c>
    </row>
    <row r="8655" spans="12:19" x14ac:dyDescent="0.25">
      <c r="L8655" t="str">
        <f t="shared" si="430"/>
        <v/>
      </c>
      <c r="M8655" t="str">
        <f t="shared" si="429"/>
        <v/>
      </c>
      <c r="N8655" t="e">
        <f>COS(RADIANS(M8655))</f>
        <v>#VALUE!</v>
      </c>
      <c r="O8655" t="str">
        <f>IFERROR(-COS(RADIANS(DEGREES(ASIN(((SIN(RADIANS(M8655)))*$C$26)/(SQRT((((SIN(RADIANS(M8655)))*$C$26)^2)+(($C$22-$C$25-(((SIN(RADIANS(90-M8655)))*$C$26))-$C$23)^2))))))),"")</f>
        <v/>
      </c>
      <c r="P8655" t="e">
        <f>N8655</f>
        <v>#VALUE!</v>
      </c>
      <c r="R8655">
        <v>0</v>
      </c>
    </row>
    <row r="8656" spans="12:19" x14ac:dyDescent="0.25">
      <c r="L8656" t="str">
        <f t="shared" si="430"/>
        <v/>
      </c>
      <c r="M8656" t="str">
        <f t="shared" si="429"/>
        <v/>
      </c>
      <c r="N8656" t="e">
        <f>SIN(RADIANS(M8655))</f>
        <v>#VALUE!</v>
      </c>
      <c r="O8656" t="e">
        <f>SIN(RADIANS(DEGREES(ASIN(((SIN(RADIANS(M8655)))*$C$26)/(SQRT((((SIN(RADIANS(M8655)))*$C$26)^2)+(($C$22-$C$25-(((SIN(RADIANS(90-M8655)))*$C$26))-$C$23)^2)))))))</f>
        <v>#VALUE!</v>
      </c>
      <c r="P8656" t="e">
        <f>N8656</f>
        <v>#VALUE!</v>
      </c>
      <c r="R8656">
        <f>$C$6</f>
        <v>1333.5</v>
      </c>
    </row>
    <row r="8657" spans="12:19" x14ac:dyDescent="0.25">
      <c r="L8657" t="str">
        <f t="shared" si="430"/>
        <v/>
      </c>
      <c r="M8657" t="str">
        <f t="shared" si="429"/>
        <v/>
      </c>
      <c r="N8657">
        <v>0</v>
      </c>
      <c r="O8657" t="e">
        <f>$C$23*O8656</f>
        <v>#VALUE!</v>
      </c>
      <c r="P8657" t="e">
        <f>$C$22*P8656</f>
        <v>#VALUE!</v>
      </c>
      <c r="R8657">
        <f>$C$20*$C$6</f>
        <v>25325.832000000002</v>
      </c>
    </row>
    <row r="8658" spans="12:19" x14ac:dyDescent="0.25">
      <c r="L8658" t="str">
        <f t="shared" si="430"/>
        <v/>
      </c>
      <c r="M8658" t="str">
        <f t="shared" si="429"/>
        <v/>
      </c>
    </row>
    <row r="8659" spans="12:19" x14ac:dyDescent="0.25">
      <c r="L8659" t="str">
        <f t="shared" si="430"/>
        <v/>
      </c>
      <c r="M8659" t="str">
        <f t="shared" si="429"/>
        <v/>
      </c>
      <c r="N8659" t="e">
        <f t="array" ref="N8659:P8661">MINVERSE(N8655:P8657)</f>
        <v>#VALUE!</v>
      </c>
      <c r="O8659" t="e">
        <v>#VALUE!</v>
      </c>
      <c r="P8659" t="e">
        <v>#VALUE!</v>
      </c>
      <c r="R8659" t="e">
        <f t="array" ref="R8659:R8661">MMULT(N8659:P8661,R8655:R8657)</f>
        <v>#VALUE!</v>
      </c>
      <c r="S8659" t="s">
        <v>35</v>
      </c>
    </row>
    <row r="8660" spans="12:19" x14ac:dyDescent="0.25">
      <c r="L8660" t="str">
        <f t="shared" si="430"/>
        <v/>
      </c>
      <c r="M8660" t="str">
        <f t="shared" si="429"/>
        <v/>
      </c>
      <c r="N8660" t="e">
        <v>#VALUE!</v>
      </c>
      <c r="O8660" t="e">
        <v>#VALUE!</v>
      </c>
      <c r="P8660" t="e">
        <v>#VALUE!</v>
      </c>
      <c r="R8660" t="e">
        <v>#VALUE!</v>
      </c>
      <c r="S8660" t="s">
        <v>35</v>
      </c>
    </row>
    <row r="8661" spans="12:19" x14ac:dyDescent="0.25">
      <c r="L8661" t="str">
        <f t="shared" si="430"/>
        <v/>
      </c>
      <c r="M8661" t="str">
        <f t="shared" si="429"/>
        <v/>
      </c>
      <c r="N8661" t="e">
        <v>#VALUE!</v>
      </c>
      <c r="O8661" t="e">
        <v>#VALUE!</v>
      </c>
      <c r="P8661" t="e">
        <v>#VALUE!</v>
      </c>
      <c r="R8661" t="e">
        <v>#VALUE!</v>
      </c>
      <c r="S8661" t="s">
        <v>35</v>
      </c>
    </row>
    <row r="8662" spans="12:19" x14ac:dyDescent="0.25">
      <c r="L8662" t="str">
        <f t="shared" si="430"/>
        <v/>
      </c>
      <c r="M8662" t="str">
        <f t="shared" si="429"/>
        <v/>
      </c>
    </row>
    <row r="8663" spans="12:19" x14ac:dyDescent="0.25">
      <c r="L8663" t="str">
        <f t="shared" si="430"/>
        <v/>
      </c>
      <c r="M8663" t="str">
        <f t="shared" si="429"/>
        <v/>
      </c>
    </row>
    <row r="8664" spans="12:19" x14ac:dyDescent="0.25">
      <c r="L8664" t="str">
        <f t="shared" si="430"/>
        <v/>
      </c>
      <c r="M8664" t="str">
        <f t="shared" si="429"/>
        <v/>
      </c>
      <c r="N8664" t="s">
        <v>32</v>
      </c>
      <c r="O8664" t="s">
        <v>33</v>
      </c>
      <c r="P8664" t="s">
        <v>34</v>
      </c>
    </row>
    <row r="8665" spans="12:19" x14ac:dyDescent="0.25">
      <c r="L8665" t="str">
        <f t="shared" si="430"/>
        <v/>
      </c>
      <c r="M8665" t="str">
        <f t="shared" si="429"/>
        <v/>
      </c>
      <c r="N8665" t="e">
        <f>COS(RADIANS(M8665))</f>
        <v>#VALUE!</v>
      </c>
      <c r="O8665" t="str">
        <f>IFERROR(-COS(RADIANS(DEGREES(ASIN(((SIN(RADIANS(M8665)))*$C$26)/(SQRT((((SIN(RADIANS(M8665)))*$C$26)^2)+(($C$22-$C$25-(((SIN(RADIANS(90-M8665)))*$C$26))-$C$23)^2))))))),"")</f>
        <v/>
      </c>
      <c r="P8665" t="e">
        <f>N8665</f>
        <v>#VALUE!</v>
      </c>
      <c r="R8665">
        <v>0</v>
      </c>
    </row>
    <row r="8666" spans="12:19" x14ac:dyDescent="0.25">
      <c r="L8666" t="str">
        <f t="shared" si="430"/>
        <v/>
      </c>
      <c r="M8666" t="str">
        <f t="shared" si="429"/>
        <v/>
      </c>
      <c r="N8666" t="e">
        <f>SIN(RADIANS(M8665))</f>
        <v>#VALUE!</v>
      </c>
      <c r="O8666" t="e">
        <f>SIN(RADIANS(DEGREES(ASIN(((SIN(RADIANS(M8665)))*$C$26)/(SQRT((((SIN(RADIANS(M8665)))*$C$26)^2)+(($C$22-$C$25-(((SIN(RADIANS(90-M8665)))*$C$26))-$C$23)^2)))))))</f>
        <v>#VALUE!</v>
      </c>
      <c r="P8666" t="e">
        <f>N8666</f>
        <v>#VALUE!</v>
      </c>
      <c r="R8666">
        <f>$C$6</f>
        <v>1333.5</v>
      </c>
    </row>
    <row r="8667" spans="12:19" x14ac:dyDescent="0.25">
      <c r="L8667" t="str">
        <f t="shared" si="430"/>
        <v/>
      </c>
      <c r="M8667" t="str">
        <f t="shared" si="429"/>
        <v/>
      </c>
      <c r="N8667">
        <v>0</v>
      </c>
      <c r="O8667" t="e">
        <f>$C$23*O8666</f>
        <v>#VALUE!</v>
      </c>
      <c r="P8667" t="e">
        <f>$C$22*P8666</f>
        <v>#VALUE!</v>
      </c>
      <c r="R8667">
        <f>$C$20*$C$6</f>
        <v>25325.832000000002</v>
      </c>
    </row>
    <row r="8668" spans="12:19" x14ac:dyDescent="0.25">
      <c r="L8668" t="str">
        <f t="shared" si="430"/>
        <v/>
      </c>
      <c r="M8668" t="str">
        <f t="shared" si="429"/>
        <v/>
      </c>
    </row>
    <row r="8669" spans="12:19" x14ac:dyDescent="0.25">
      <c r="L8669" t="str">
        <f t="shared" si="430"/>
        <v/>
      </c>
      <c r="M8669" t="str">
        <f t="shared" si="429"/>
        <v/>
      </c>
      <c r="N8669" t="e">
        <f t="array" ref="N8669:P8671">MINVERSE(N8665:P8667)</f>
        <v>#VALUE!</v>
      </c>
      <c r="O8669" t="e">
        <v>#VALUE!</v>
      </c>
      <c r="P8669" t="e">
        <v>#VALUE!</v>
      </c>
      <c r="R8669" t="e">
        <f t="array" ref="R8669:R8671">MMULT(N8669:P8671,R8665:R8667)</f>
        <v>#VALUE!</v>
      </c>
      <c r="S8669" t="s">
        <v>35</v>
      </c>
    </row>
    <row r="8670" spans="12:19" x14ac:dyDescent="0.25">
      <c r="L8670" t="str">
        <f t="shared" si="430"/>
        <v/>
      </c>
      <c r="M8670" t="str">
        <f t="shared" si="429"/>
        <v/>
      </c>
      <c r="N8670" t="e">
        <v>#VALUE!</v>
      </c>
      <c r="O8670" t="e">
        <v>#VALUE!</v>
      </c>
      <c r="P8670" t="e">
        <v>#VALUE!</v>
      </c>
      <c r="R8670" t="e">
        <v>#VALUE!</v>
      </c>
      <c r="S8670" t="s">
        <v>35</v>
      </c>
    </row>
    <row r="8671" spans="12:19" x14ac:dyDescent="0.25">
      <c r="L8671" t="str">
        <f t="shared" si="430"/>
        <v/>
      </c>
      <c r="M8671" t="str">
        <f t="shared" si="429"/>
        <v/>
      </c>
      <c r="N8671" t="e">
        <v>#VALUE!</v>
      </c>
      <c r="O8671" t="e">
        <v>#VALUE!</v>
      </c>
      <c r="P8671" t="e">
        <v>#VALUE!</v>
      </c>
      <c r="R8671" t="e">
        <v>#VALUE!</v>
      </c>
      <c r="S8671" t="s">
        <v>35</v>
      </c>
    </row>
    <row r="8672" spans="12:19" x14ac:dyDescent="0.25">
      <c r="L8672" t="str">
        <f t="shared" si="430"/>
        <v/>
      </c>
      <c r="M8672" t="str">
        <f t="shared" si="429"/>
        <v/>
      </c>
    </row>
    <row r="8673" spans="12:19" x14ac:dyDescent="0.25">
      <c r="L8673" t="str">
        <f t="shared" si="430"/>
        <v/>
      </c>
      <c r="M8673" t="str">
        <f t="shared" si="429"/>
        <v/>
      </c>
    </row>
    <row r="8674" spans="12:19" x14ac:dyDescent="0.25">
      <c r="L8674" t="str">
        <f t="shared" si="430"/>
        <v/>
      </c>
      <c r="M8674" t="str">
        <f t="shared" si="429"/>
        <v/>
      </c>
      <c r="N8674" t="s">
        <v>32</v>
      </c>
      <c r="O8674" t="s">
        <v>33</v>
      </c>
      <c r="P8674" t="s">
        <v>34</v>
      </c>
    </row>
    <row r="8675" spans="12:19" x14ac:dyDescent="0.25">
      <c r="L8675" t="str">
        <f t="shared" si="430"/>
        <v/>
      </c>
      <c r="M8675" t="str">
        <f t="shared" ref="M8675:M8738" si="431">IF(M8665="","",IF(((M8665+$O$61)&gt;=$O$49+($O$61/2)),"",(M8665+$O$61)))</f>
        <v/>
      </c>
      <c r="N8675" t="e">
        <f>COS(RADIANS(M8675))</f>
        <v>#VALUE!</v>
      </c>
      <c r="O8675" t="str">
        <f>IFERROR(-COS(RADIANS(DEGREES(ASIN(((SIN(RADIANS(M8675)))*$C$26)/(SQRT((((SIN(RADIANS(M8675)))*$C$26)^2)+(($C$22-$C$25-(((SIN(RADIANS(90-M8675)))*$C$26))-$C$23)^2))))))),"")</f>
        <v/>
      </c>
      <c r="P8675" t="e">
        <f>N8675</f>
        <v>#VALUE!</v>
      </c>
      <c r="R8675">
        <v>0</v>
      </c>
    </row>
    <row r="8676" spans="12:19" x14ac:dyDescent="0.25">
      <c r="L8676" t="str">
        <f t="shared" si="430"/>
        <v/>
      </c>
      <c r="M8676" t="str">
        <f t="shared" si="431"/>
        <v/>
      </c>
      <c r="N8676" t="e">
        <f>SIN(RADIANS(M8675))</f>
        <v>#VALUE!</v>
      </c>
      <c r="O8676" t="e">
        <f>SIN(RADIANS(DEGREES(ASIN(((SIN(RADIANS(M8675)))*$C$26)/(SQRT((((SIN(RADIANS(M8675)))*$C$26)^2)+(($C$22-$C$25-(((SIN(RADIANS(90-M8675)))*$C$26))-$C$23)^2)))))))</f>
        <v>#VALUE!</v>
      </c>
      <c r="P8676" t="e">
        <f>N8676</f>
        <v>#VALUE!</v>
      </c>
      <c r="R8676">
        <f>$C$6</f>
        <v>1333.5</v>
      </c>
    </row>
    <row r="8677" spans="12:19" x14ac:dyDescent="0.25">
      <c r="L8677" t="str">
        <f t="shared" si="430"/>
        <v/>
      </c>
      <c r="M8677" t="str">
        <f t="shared" si="431"/>
        <v/>
      </c>
      <c r="N8677">
        <v>0</v>
      </c>
      <c r="O8677" t="e">
        <f>$C$23*O8676</f>
        <v>#VALUE!</v>
      </c>
      <c r="P8677" t="e">
        <f>$C$22*P8676</f>
        <v>#VALUE!</v>
      </c>
      <c r="R8677">
        <f>$C$20*$C$6</f>
        <v>25325.832000000002</v>
      </c>
    </row>
    <row r="8678" spans="12:19" x14ac:dyDescent="0.25">
      <c r="L8678" t="str">
        <f t="shared" si="430"/>
        <v/>
      </c>
      <c r="M8678" t="str">
        <f t="shared" si="431"/>
        <v/>
      </c>
    </row>
    <row r="8679" spans="12:19" x14ac:dyDescent="0.25">
      <c r="L8679" t="str">
        <f t="shared" si="430"/>
        <v/>
      </c>
      <c r="M8679" t="str">
        <f t="shared" si="431"/>
        <v/>
      </c>
      <c r="N8679" t="e">
        <f t="array" ref="N8679:P8681">MINVERSE(N8675:P8677)</f>
        <v>#VALUE!</v>
      </c>
      <c r="O8679" t="e">
        <v>#VALUE!</v>
      </c>
      <c r="P8679" t="e">
        <v>#VALUE!</v>
      </c>
      <c r="R8679" t="e">
        <f t="array" ref="R8679:R8681">MMULT(N8679:P8681,R8675:R8677)</f>
        <v>#VALUE!</v>
      </c>
      <c r="S8679" t="s">
        <v>35</v>
      </c>
    </row>
    <row r="8680" spans="12:19" x14ac:dyDescent="0.25">
      <c r="L8680" t="str">
        <f t="shared" si="430"/>
        <v/>
      </c>
      <c r="M8680" t="str">
        <f t="shared" si="431"/>
        <v/>
      </c>
      <c r="N8680" t="e">
        <v>#VALUE!</v>
      </c>
      <c r="O8680" t="e">
        <v>#VALUE!</v>
      </c>
      <c r="P8680" t="e">
        <v>#VALUE!</v>
      </c>
      <c r="R8680" t="e">
        <v>#VALUE!</v>
      </c>
      <c r="S8680" t="s">
        <v>35</v>
      </c>
    </row>
    <row r="8681" spans="12:19" x14ac:dyDescent="0.25">
      <c r="L8681" t="str">
        <f t="shared" si="430"/>
        <v/>
      </c>
      <c r="M8681" t="str">
        <f t="shared" si="431"/>
        <v/>
      </c>
      <c r="N8681" t="e">
        <v>#VALUE!</v>
      </c>
      <c r="O8681" t="e">
        <v>#VALUE!</v>
      </c>
      <c r="P8681" t="e">
        <v>#VALUE!</v>
      </c>
      <c r="R8681" t="e">
        <v>#VALUE!</v>
      </c>
      <c r="S8681" t="s">
        <v>35</v>
      </c>
    </row>
    <row r="8682" spans="12:19" x14ac:dyDescent="0.25">
      <c r="L8682" t="str">
        <f t="shared" si="430"/>
        <v/>
      </c>
      <c r="M8682" t="str">
        <f t="shared" si="431"/>
        <v/>
      </c>
    </row>
    <row r="8683" spans="12:19" x14ac:dyDescent="0.25">
      <c r="L8683" t="str">
        <f t="shared" si="430"/>
        <v/>
      </c>
      <c r="M8683" t="str">
        <f t="shared" si="431"/>
        <v/>
      </c>
    </row>
    <row r="8684" spans="12:19" x14ac:dyDescent="0.25">
      <c r="L8684" t="str">
        <f t="shared" si="430"/>
        <v/>
      </c>
      <c r="M8684" t="str">
        <f t="shared" si="431"/>
        <v/>
      </c>
      <c r="N8684" t="s">
        <v>32</v>
      </c>
      <c r="O8684" t="s">
        <v>33</v>
      </c>
      <c r="P8684" t="s">
        <v>34</v>
      </c>
    </row>
    <row r="8685" spans="12:19" x14ac:dyDescent="0.25">
      <c r="L8685" t="str">
        <f t="shared" si="430"/>
        <v/>
      </c>
      <c r="M8685" t="str">
        <f t="shared" si="431"/>
        <v/>
      </c>
      <c r="N8685" t="e">
        <f>COS(RADIANS(M8685))</f>
        <v>#VALUE!</v>
      </c>
      <c r="O8685" t="str">
        <f>IFERROR(-COS(RADIANS(DEGREES(ASIN(((SIN(RADIANS(M8685)))*$C$26)/(SQRT((((SIN(RADIANS(M8685)))*$C$26)^2)+(($C$22-$C$25-(((SIN(RADIANS(90-M8685)))*$C$26))-$C$23)^2))))))),"")</f>
        <v/>
      </c>
      <c r="P8685" t="e">
        <f>N8685</f>
        <v>#VALUE!</v>
      </c>
      <c r="R8685">
        <v>0</v>
      </c>
    </row>
    <row r="8686" spans="12:19" x14ac:dyDescent="0.25">
      <c r="L8686" t="str">
        <f t="shared" si="430"/>
        <v/>
      </c>
      <c r="M8686" t="str">
        <f t="shared" si="431"/>
        <v/>
      </c>
      <c r="N8686" t="e">
        <f>SIN(RADIANS(M8685))</f>
        <v>#VALUE!</v>
      </c>
      <c r="O8686" t="e">
        <f>SIN(RADIANS(DEGREES(ASIN(((SIN(RADIANS(M8685)))*$C$26)/(SQRT((((SIN(RADIANS(M8685)))*$C$26)^2)+(($C$22-$C$25-(((SIN(RADIANS(90-M8685)))*$C$26))-$C$23)^2)))))))</f>
        <v>#VALUE!</v>
      </c>
      <c r="P8686" t="e">
        <f>N8686</f>
        <v>#VALUE!</v>
      </c>
      <c r="R8686">
        <f>$C$6</f>
        <v>1333.5</v>
      </c>
    </row>
    <row r="8687" spans="12:19" x14ac:dyDescent="0.25">
      <c r="L8687" t="str">
        <f t="shared" si="430"/>
        <v/>
      </c>
      <c r="M8687" t="str">
        <f t="shared" si="431"/>
        <v/>
      </c>
      <c r="N8687">
        <v>0</v>
      </c>
      <c r="O8687" t="e">
        <f>$C$23*O8686</f>
        <v>#VALUE!</v>
      </c>
      <c r="P8687" t="e">
        <f>$C$22*P8686</f>
        <v>#VALUE!</v>
      </c>
      <c r="R8687">
        <f>$C$20*$C$6</f>
        <v>25325.832000000002</v>
      </c>
    </row>
    <row r="8688" spans="12:19" x14ac:dyDescent="0.25">
      <c r="L8688" t="str">
        <f t="shared" si="430"/>
        <v/>
      </c>
      <c r="M8688" t="str">
        <f t="shared" si="431"/>
        <v/>
      </c>
    </row>
    <row r="8689" spans="12:19" x14ac:dyDescent="0.25">
      <c r="L8689" t="str">
        <f t="shared" si="430"/>
        <v/>
      </c>
      <c r="M8689" t="str">
        <f t="shared" si="431"/>
        <v/>
      </c>
      <c r="N8689" t="e">
        <f t="array" ref="N8689:P8691">MINVERSE(N8685:P8687)</f>
        <v>#VALUE!</v>
      </c>
      <c r="O8689" t="e">
        <v>#VALUE!</v>
      </c>
      <c r="P8689" t="e">
        <v>#VALUE!</v>
      </c>
      <c r="R8689" t="e">
        <f t="array" ref="R8689:R8691">MMULT(N8689:P8691,R8685:R8687)</f>
        <v>#VALUE!</v>
      </c>
      <c r="S8689" t="s">
        <v>35</v>
      </c>
    </row>
    <row r="8690" spans="12:19" x14ac:dyDescent="0.25">
      <c r="L8690" t="str">
        <f t="shared" si="430"/>
        <v/>
      </c>
      <c r="M8690" t="str">
        <f t="shared" si="431"/>
        <v/>
      </c>
      <c r="N8690" t="e">
        <v>#VALUE!</v>
      </c>
      <c r="O8690" t="e">
        <v>#VALUE!</v>
      </c>
      <c r="P8690" t="e">
        <v>#VALUE!</v>
      </c>
      <c r="R8690" t="e">
        <v>#VALUE!</v>
      </c>
      <c r="S8690" t="s">
        <v>35</v>
      </c>
    </row>
    <row r="8691" spans="12:19" x14ac:dyDescent="0.25">
      <c r="L8691" t="str">
        <f t="shared" si="430"/>
        <v/>
      </c>
      <c r="M8691" t="str">
        <f t="shared" si="431"/>
        <v/>
      </c>
      <c r="N8691" t="e">
        <v>#VALUE!</v>
      </c>
      <c r="O8691" t="e">
        <v>#VALUE!</v>
      </c>
      <c r="P8691" t="e">
        <v>#VALUE!</v>
      </c>
      <c r="R8691" t="e">
        <v>#VALUE!</v>
      </c>
      <c r="S8691" t="s">
        <v>35</v>
      </c>
    </row>
    <row r="8692" spans="12:19" x14ac:dyDescent="0.25">
      <c r="L8692" t="str">
        <f t="shared" si="430"/>
        <v/>
      </c>
      <c r="M8692" t="str">
        <f t="shared" si="431"/>
        <v/>
      </c>
    </row>
    <row r="8693" spans="12:19" x14ac:dyDescent="0.25">
      <c r="L8693" t="str">
        <f t="shared" si="430"/>
        <v/>
      </c>
      <c r="M8693" t="str">
        <f t="shared" si="431"/>
        <v/>
      </c>
    </row>
    <row r="8694" spans="12:19" x14ac:dyDescent="0.25">
      <c r="L8694" t="str">
        <f t="shared" si="430"/>
        <v/>
      </c>
      <c r="M8694" t="str">
        <f t="shared" si="431"/>
        <v/>
      </c>
      <c r="N8694" t="s">
        <v>32</v>
      </c>
      <c r="O8694" t="s">
        <v>33</v>
      </c>
      <c r="P8694" t="s">
        <v>34</v>
      </c>
    </row>
    <row r="8695" spans="12:19" x14ac:dyDescent="0.25">
      <c r="L8695" t="str">
        <f t="shared" si="430"/>
        <v/>
      </c>
      <c r="M8695" t="str">
        <f t="shared" si="431"/>
        <v/>
      </c>
      <c r="N8695" t="e">
        <f>COS(RADIANS(M8695))</f>
        <v>#VALUE!</v>
      </c>
      <c r="O8695" t="str">
        <f>IFERROR(-COS(RADIANS(DEGREES(ASIN(((SIN(RADIANS(M8695)))*$C$26)/(SQRT((((SIN(RADIANS(M8695)))*$C$26)^2)+(($C$22-$C$25-(((SIN(RADIANS(90-M8695)))*$C$26))-$C$23)^2))))))),"")</f>
        <v/>
      </c>
      <c r="P8695" t="e">
        <f>N8695</f>
        <v>#VALUE!</v>
      </c>
      <c r="R8695">
        <v>0</v>
      </c>
    </row>
    <row r="8696" spans="12:19" x14ac:dyDescent="0.25">
      <c r="L8696" t="str">
        <f t="shared" si="430"/>
        <v/>
      </c>
      <c r="M8696" t="str">
        <f t="shared" si="431"/>
        <v/>
      </c>
      <c r="N8696" t="e">
        <f>SIN(RADIANS(M8695))</f>
        <v>#VALUE!</v>
      </c>
      <c r="O8696" t="e">
        <f>SIN(RADIANS(DEGREES(ASIN(((SIN(RADIANS(M8695)))*$C$26)/(SQRT((((SIN(RADIANS(M8695)))*$C$26)^2)+(($C$22-$C$25-(((SIN(RADIANS(90-M8695)))*$C$26))-$C$23)^2)))))))</f>
        <v>#VALUE!</v>
      </c>
      <c r="P8696" t="e">
        <f>N8696</f>
        <v>#VALUE!</v>
      </c>
      <c r="R8696">
        <f>$C$6</f>
        <v>1333.5</v>
      </c>
    </row>
    <row r="8697" spans="12:19" x14ac:dyDescent="0.25">
      <c r="L8697" t="str">
        <f t="shared" si="430"/>
        <v/>
      </c>
      <c r="M8697" t="str">
        <f t="shared" si="431"/>
        <v/>
      </c>
      <c r="N8697">
        <v>0</v>
      </c>
      <c r="O8697" t="e">
        <f>$C$23*O8696</f>
        <v>#VALUE!</v>
      </c>
      <c r="P8697" t="e">
        <f>$C$22*P8696</f>
        <v>#VALUE!</v>
      </c>
      <c r="R8697">
        <f>$C$20*$C$6</f>
        <v>25325.832000000002</v>
      </c>
    </row>
    <row r="8698" spans="12:19" x14ac:dyDescent="0.25">
      <c r="L8698" t="str">
        <f t="shared" si="430"/>
        <v/>
      </c>
      <c r="M8698" t="str">
        <f t="shared" si="431"/>
        <v/>
      </c>
    </row>
    <row r="8699" spans="12:19" x14ac:dyDescent="0.25">
      <c r="L8699" t="str">
        <f t="shared" si="430"/>
        <v/>
      </c>
      <c r="M8699" t="str">
        <f t="shared" si="431"/>
        <v/>
      </c>
      <c r="N8699" t="e">
        <f t="array" ref="N8699:P8701">MINVERSE(N8695:P8697)</f>
        <v>#VALUE!</v>
      </c>
      <c r="O8699" t="e">
        <v>#VALUE!</v>
      </c>
      <c r="P8699" t="e">
        <v>#VALUE!</v>
      </c>
      <c r="R8699" t="e">
        <f t="array" ref="R8699:R8701">MMULT(N8699:P8701,R8695:R8697)</f>
        <v>#VALUE!</v>
      </c>
      <c r="S8699" t="s">
        <v>35</v>
      </c>
    </row>
    <row r="8700" spans="12:19" x14ac:dyDescent="0.25">
      <c r="L8700" t="str">
        <f t="shared" si="430"/>
        <v/>
      </c>
      <c r="M8700" t="str">
        <f t="shared" si="431"/>
        <v/>
      </c>
      <c r="N8700" t="e">
        <v>#VALUE!</v>
      </c>
      <c r="O8700" t="e">
        <v>#VALUE!</v>
      </c>
      <c r="P8700" t="e">
        <v>#VALUE!</v>
      </c>
      <c r="R8700" t="e">
        <v>#VALUE!</v>
      </c>
      <c r="S8700" t="s">
        <v>35</v>
      </c>
    </row>
    <row r="8701" spans="12:19" x14ac:dyDescent="0.25">
      <c r="L8701" t="str">
        <f t="shared" si="430"/>
        <v/>
      </c>
      <c r="M8701" t="str">
        <f t="shared" si="431"/>
        <v/>
      </c>
      <c r="N8701" t="e">
        <v>#VALUE!</v>
      </c>
      <c r="O8701" t="e">
        <v>#VALUE!</v>
      </c>
      <c r="P8701" t="e">
        <v>#VALUE!</v>
      </c>
      <c r="R8701" t="e">
        <v>#VALUE!</v>
      </c>
      <c r="S8701" t="s">
        <v>35</v>
      </c>
    </row>
    <row r="8702" spans="12:19" x14ac:dyDescent="0.25">
      <c r="L8702" t="str">
        <f t="shared" si="430"/>
        <v/>
      </c>
      <c r="M8702" t="str">
        <f t="shared" si="431"/>
        <v/>
      </c>
    </row>
    <row r="8703" spans="12:19" x14ac:dyDescent="0.25">
      <c r="L8703" t="str">
        <f t="shared" si="430"/>
        <v/>
      </c>
      <c r="M8703" t="str">
        <f t="shared" si="431"/>
        <v/>
      </c>
    </row>
    <row r="8704" spans="12:19" x14ac:dyDescent="0.25">
      <c r="L8704" t="str">
        <f t="shared" si="430"/>
        <v/>
      </c>
      <c r="M8704" t="str">
        <f t="shared" si="431"/>
        <v/>
      </c>
      <c r="N8704" t="s">
        <v>32</v>
      </c>
      <c r="O8704" t="s">
        <v>33</v>
      </c>
      <c r="P8704" t="s">
        <v>34</v>
      </c>
    </row>
    <row r="8705" spans="12:19" x14ac:dyDescent="0.25">
      <c r="L8705" t="str">
        <f t="shared" si="430"/>
        <v/>
      </c>
      <c r="M8705" t="str">
        <f t="shared" si="431"/>
        <v/>
      </c>
      <c r="N8705" t="e">
        <f>COS(RADIANS(M8705))</f>
        <v>#VALUE!</v>
      </c>
      <c r="O8705" t="str">
        <f>IFERROR(-COS(RADIANS(DEGREES(ASIN(((SIN(RADIANS(M8705)))*$C$26)/(SQRT((((SIN(RADIANS(M8705)))*$C$26)^2)+(($C$22-$C$25-(((SIN(RADIANS(90-M8705)))*$C$26))-$C$23)^2))))))),"")</f>
        <v/>
      </c>
      <c r="P8705" t="e">
        <f>N8705</f>
        <v>#VALUE!</v>
      </c>
      <c r="R8705">
        <v>0</v>
      </c>
    </row>
    <row r="8706" spans="12:19" x14ac:dyDescent="0.25">
      <c r="L8706" t="str">
        <f t="shared" si="430"/>
        <v/>
      </c>
      <c r="M8706" t="str">
        <f t="shared" si="431"/>
        <v/>
      </c>
      <c r="N8706" t="e">
        <f>SIN(RADIANS(M8705))</f>
        <v>#VALUE!</v>
      </c>
      <c r="O8706" t="e">
        <f>SIN(RADIANS(DEGREES(ASIN(((SIN(RADIANS(M8705)))*$C$26)/(SQRT((((SIN(RADIANS(M8705)))*$C$26)^2)+(($C$22-$C$25-(((SIN(RADIANS(90-M8705)))*$C$26))-$C$23)^2)))))))</f>
        <v>#VALUE!</v>
      </c>
      <c r="P8706" t="e">
        <f>N8706</f>
        <v>#VALUE!</v>
      </c>
      <c r="R8706">
        <f>$C$6</f>
        <v>1333.5</v>
      </c>
    </row>
    <row r="8707" spans="12:19" x14ac:dyDescent="0.25">
      <c r="L8707" t="str">
        <f t="shared" si="430"/>
        <v/>
      </c>
      <c r="M8707" t="str">
        <f t="shared" si="431"/>
        <v/>
      </c>
      <c r="N8707">
        <v>0</v>
      </c>
      <c r="O8707" t="e">
        <f>$C$23*O8706</f>
        <v>#VALUE!</v>
      </c>
      <c r="P8707" t="e">
        <f>$C$22*P8706</f>
        <v>#VALUE!</v>
      </c>
      <c r="R8707">
        <f>$C$20*$C$6</f>
        <v>25325.832000000002</v>
      </c>
    </row>
    <row r="8708" spans="12:19" x14ac:dyDescent="0.25">
      <c r="L8708" t="str">
        <f t="shared" si="430"/>
        <v/>
      </c>
      <c r="M8708" t="str">
        <f t="shared" si="431"/>
        <v/>
      </c>
    </row>
    <row r="8709" spans="12:19" x14ac:dyDescent="0.25">
      <c r="L8709" t="str">
        <f t="shared" si="430"/>
        <v/>
      </c>
      <c r="M8709" t="str">
        <f t="shared" si="431"/>
        <v/>
      </c>
      <c r="N8709" t="e">
        <f t="array" ref="N8709:P8711">MINVERSE(N8705:P8707)</f>
        <v>#VALUE!</v>
      </c>
      <c r="O8709" t="e">
        <v>#VALUE!</v>
      </c>
      <c r="P8709" t="e">
        <v>#VALUE!</v>
      </c>
      <c r="R8709" t="e">
        <f t="array" ref="R8709:R8711">MMULT(N8709:P8711,R8705:R8707)</f>
        <v>#VALUE!</v>
      </c>
      <c r="S8709" t="s">
        <v>35</v>
      </c>
    </row>
    <row r="8710" spans="12:19" x14ac:dyDescent="0.25">
      <c r="L8710" t="str">
        <f t="shared" si="430"/>
        <v/>
      </c>
      <c r="M8710" t="str">
        <f t="shared" si="431"/>
        <v/>
      </c>
      <c r="N8710" t="e">
        <v>#VALUE!</v>
      </c>
      <c r="O8710" t="e">
        <v>#VALUE!</v>
      </c>
      <c r="P8710" t="e">
        <v>#VALUE!</v>
      </c>
      <c r="R8710" t="e">
        <v>#VALUE!</v>
      </c>
      <c r="S8710" t="s">
        <v>35</v>
      </c>
    </row>
    <row r="8711" spans="12:19" x14ac:dyDescent="0.25">
      <c r="L8711" t="str">
        <f t="shared" si="430"/>
        <v/>
      </c>
      <c r="M8711" t="str">
        <f t="shared" si="431"/>
        <v/>
      </c>
      <c r="N8711" t="e">
        <v>#VALUE!</v>
      </c>
      <c r="O8711" t="e">
        <v>#VALUE!</v>
      </c>
      <c r="P8711" t="e">
        <v>#VALUE!</v>
      </c>
      <c r="R8711" t="e">
        <v>#VALUE!</v>
      </c>
      <c r="S8711" t="s">
        <v>35</v>
      </c>
    </row>
    <row r="8712" spans="12:19" x14ac:dyDescent="0.25">
      <c r="L8712" t="str">
        <f t="shared" si="430"/>
        <v/>
      </c>
      <c r="M8712" t="str">
        <f t="shared" si="431"/>
        <v/>
      </c>
    </row>
    <row r="8713" spans="12:19" x14ac:dyDescent="0.25">
      <c r="L8713" t="str">
        <f t="shared" si="430"/>
        <v/>
      </c>
      <c r="M8713" t="str">
        <f t="shared" si="431"/>
        <v/>
      </c>
    </row>
    <row r="8714" spans="12:19" x14ac:dyDescent="0.25">
      <c r="L8714" t="str">
        <f t="shared" si="430"/>
        <v/>
      </c>
      <c r="M8714" t="str">
        <f t="shared" si="431"/>
        <v/>
      </c>
      <c r="N8714" t="s">
        <v>32</v>
      </c>
      <c r="O8714" t="s">
        <v>33</v>
      </c>
      <c r="P8714" t="s">
        <v>34</v>
      </c>
    </row>
    <row r="8715" spans="12:19" x14ac:dyDescent="0.25">
      <c r="L8715" t="str">
        <f t="shared" si="430"/>
        <v/>
      </c>
      <c r="M8715" t="str">
        <f t="shared" si="431"/>
        <v/>
      </c>
      <c r="N8715" t="e">
        <f>COS(RADIANS(M8715))</f>
        <v>#VALUE!</v>
      </c>
      <c r="O8715" t="str">
        <f>IFERROR(-COS(RADIANS(DEGREES(ASIN(((SIN(RADIANS(M8715)))*$C$26)/(SQRT((((SIN(RADIANS(M8715)))*$C$26)^2)+(($C$22-$C$25-(((SIN(RADIANS(90-M8715)))*$C$26))-$C$23)^2))))))),"")</f>
        <v/>
      </c>
      <c r="P8715" t="e">
        <f>N8715</f>
        <v>#VALUE!</v>
      </c>
      <c r="R8715">
        <v>0</v>
      </c>
    </row>
    <row r="8716" spans="12:19" x14ac:dyDescent="0.25">
      <c r="L8716" t="str">
        <f t="shared" ref="L8716:L8779" si="432">IF(M8716="","",L8706+1)</f>
        <v/>
      </c>
      <c r="M8716" t="str">
        <f t="shared" si="431"/>
        <v/>
      </c>
      <c r="N8716" t="e">
        <f>SIN(RADIANS(M8715))</f>
        <v>#VALUE!</v>
      </c>
      <c r="O8716" t="e">
        <f>SIN(RADIANS(DEGREES(ASIN(((SIN(RADIANS(M8715)))*$C$26)/(SQRT((((SIN(RADIANS(M8715)))*$C$26)^2)+(($C$22-$C$25-(((SIN(RADIANS(90-M8715)))*$C$26))-$C$23)^2)))))))</f>
        <v>#VALUE!</v>
      </c>
      <c r="P8716" t="e">
        <f>N8716</f>
        <v>#VALUE!</v>
      </c>
      <c r="R8716">
        <f>$C$6</f>
        <v>1333.5</v>
      </c>
    </row>
    <row r="8717" spans="12:19" x14ac:dyDescent="0.25">
      <c r="L8717" t="str">
        <f t="shared" si="432"/>
        <v/>
      </c>
      <c r="M8717" t="str">
        <f t="shared" si="431"/>
        <v/>
      </c>
      <c r="N8717">
        <v>0</v>
      </c>
      <c r="O8717" t="e">
        <f>$C$23*O8716</f>
        <v>#VALUE!</v>
      </c>
      <c r="P8717" t="e">
        <f>$C$22*P8716</f>
        <v>#VALUE!</v>
      </c>
      <c r="R8717">
        <f>$C$20*$C$6</f>
        <v>25325.832000000002</v>
      </c>
    </row>
    <row r="8718" spans="12:19" x14ac:dyDescent="0.25">
      <c r="L8718" t="str">
        <f t="shared" si="432"/>
        <v/>
      </c>
      <c r="M8718" t="str">
        <f t="shared" si="431"/>
        <v/>
      </c>
    </row>
    <row r="8719" spans="12:19" x14ac:dyDescent="0.25">
      <c r="L8719" t="str">
        <f t="shared" si="432"/>
        <v/>
      </c>
      <c r="M8719" t="str">
        <f t="shared" si="431"/>
        <v/>
      </c>
      <c r="N8719" t="e">
        <f t="array" ref="N8719:P8721">MINVERSE(N8715:P8717)</f>
        <v>#VALUE!</v>
      </c>
      <c r="O8719" t="e">
        <v>#VALUE!</v>
      </c>
      <c r="P8719" t="e">
        <v>#VALUE!</v>
      </c>
      <c r="R8719" t="e">
        <f t="array" ref="R8719:R8721">MMULT(N8719:P8721,R8715:R8717)</f>
        <v>#VALUE!</v>
      </c>
      <c r="S8719" t="s">
        <v>35</v>
      </c>
    </row>
    <row r="8720" spans="12:19" x14ac:dyDescent="0.25">
      <c r="L8720" t="str">
        <f t="shared" si="432"/>
        <v/>
      </c>
      <c r="M8720" t="str">
        <f t="shared" si="431"/>
        <v/>
      </c>
      <c r="N8720" t="e">
        <v>#VALUE!</v>
      </c>
      <c r="O8720" t="e">
        <v>#VALUE!</v>
      </c>
      <c r="P8720" t="e">
        <v>#VALUE!</v>
      </c>
      <c r="R8720" t="e">
        <v>#VALUE!</v>
      </c>
      <c r="S8720" t="s">
        <v>35</v>
      </c>
    </row>
    <row r="8721" spans="12:19" x14ac:dyDescent="0.25">
      <c r="L8721" t="str">
        <f t="shared" si="432"/>
        <v/>
      </c>
      <c r="M8721" t="str">
        <f t="shared" si="431"/>
        <v/>
      </c>
      <c r="N8721" t="e">
        <v>#VALUE!</v>
      </c>
      <c r="O8721" t="e">
        <v>#VALUE!</v>
      </c>
      <c r="P8721" t="e">
        <v>#VALUE!</v>
      </c>
      <c r="R8721" t="e">
        <v>#VALUE!</v>
      </c>
      <c r="S8721" t="s">
        <v>35</v>
      </c>
    </row>
    <row r="8722" spans="12:19" x14ac:dyDescent="0.25">
      <c r="L8722" t="str">
        <f t="shared" si="432"/>
        <v/>
      </c>
      <c r="M8722" t="str">
        <f t="shared" si="431"/>
        <v/>
      </c>
    </row>
    <row r="8723" spans="12:19" x14ac:dyDescent="0.25">
      <c r="L8723" t="str">
        <f t="shared" si="432"/>
        <v/>
      </c>
      <c r="M8723" t="str">
        <f t="shared" si="431"/>
        <v/>
      </c>
    </row>
    <row r="8724" spans="12:19" x14ac:dyDescent="0.25">
      <c r="L8724" t="str">
        <f t="shared" si="432"/>
        <v/>
      </c>
      <c r="M8724" t="str">
        <f t="shared" si="431"/>
        <v/>
      </c>
      <c r="N8724" t="s">
        <v>32</v>
      </c>
      <c r="O8724" t="s">
        <v>33</v>
      </c>
      <c r="P8724" t="s">
        <v>34</v>
      </c>
    </row>
    <row r="8725" spans="12:19" x14ac:dyDescent="0.25">
      <c r="L8725" t="str">
        <f t="shared" si="432"/>
        <v/>
      </c>
      <c r="M8725" t="str">
        <f t="shared" si="431"/>
        <v/>
      </c>
      <c r="N8725" t="e">
        <f>COS(RADIANS(M8725))</f>
        <v>#VALUE!</v>
      </c>
      <c r="O8725" t="str">
        <f>IFERROR(-COS(RADIANS(DEGREES(ASIN(((SIN(RADIANS(M8725)))*$C$26)/(SQRT((((SIN(RADIANS(M8725)))*$C$26)^2)+(($C$22-$C$25-(((SIN(RADIANS(90-M8725)))*$C$26))-$C$23)^2))))))),"")</f>
        <v/>
      </c>
      <c r="P8725" t="e">
        <f>N8725</f>
        <v>#VALUE!</v>
      </c>
      <c r="R8725">
        <v>0</v>
      </c>
    </row>
    <row r="8726" spans="12:19" x14ac:dyDescent="0.25">
      <c r="L8726" t="str">
        <f t="shared" si="432"/>
        <v/>
      </c>
      <c r="M8726" t="str">
        <f t="shared" si="431"/>
        <v/>
      </c>
      <c r="N8726" t="e">
        <f>SIN(RADIANS(M8725))</f>
        <v>#VALUE!</v>
      </c>
      <c r="O8726" t="e">
        <f>SIN(RADIANS(DEGREES(ASIN(((SIN(RADIANS(M8725)))*$C$26)/(SQRT((((SIN(RADIANS(M8725)))*$C$26)^2)+(($C$22-$C$25-(((SIN(RADIANS(90-M8725)))*$C$26))-$C$23)^2)))))))</f>
        <v>#VALUE!</v>
      </c>
      <c r="P8726" t="e">
        <f>N8726</f>
        <v>#VALUE!</v>
      </c>
      <c r="R8726">
        <f>$C$6</f>
        <v>1333.5</v>
      </c>
    </row>
    <row r="8727" spans="12:19" x14ac:dyDescent="0.25">
      <c r="L8727" t="str">
        <f t="shared" si="432"/>
        <v/>
      </c>
      <c r="M8727" t="str">
        <f t="shared" si="431"/>
        <v/>
      </c>
      <c r="N8727">
        <v>0</v>
      </c>
      <c r="O8727" t="e">
        <f>$C$23*O8726</f>
        <v>#VALUE!</v>
      </c>
      <c r="P8727" t="e">
        <f>$C$22*P8726</f>
        <v>#VALUE!</v>
      </c>
      <c r="R8727">
        <f>$C$20*$C$6</f>
        <v>25325.832000000002</v>
      </c>
    </row>
    <row r="8728" spans="12:19" x14ac:dyDescent="0.25">
      <c r="L8728" t="str">
        <f t="shared" si="432"/>
        <v/>
      </c>
      <c r="M8728" t="str">
        <f t="shared" si="431"/>
        <v/>
      </c>
    </row>
    <row r="8729" spans="12:19" x14ac:dyDescent="0.25">
      <c r="L8729" t="str">
        <f t="shared" si="432"/>
        <v/>
      </c>
      <c r="M8729" t="str">
        <f t="shared" si="431"/>
        <v/>
      </c>
      <c r="N8729" t="e">
        <f t="array" ref="N8729:P8731">MINVERSE(N8725:P8727)</f>
        <v>#VALUE!</v>
      </c>
      <c r="O8729" t="e">
        <v>#VALUE!</v>
      </c>
      <c r="P8729" t="e">
        <v>#VALUE!</v>
      </c>
      <c r="R8729" t="e">
        <f t="array" ref="R8729:R8731">MMULT(N8729:P8731,R8725:R8727)</f>
        <v>#VALUE!</v>
      </c>
      <c r="S8729" t="s">
        <v>35</v>
      </c>
    </row>
    <row r="8730" spans="12:19" x14ac:dyDescent="0.25">
      <c r="L8730" t="str">
        <f t="shared" si="432"/>
        <v/>
      </c>
      <c r="M8730" t="str">
        <f t="shared" si="431"/>
        <v/>
      </c>
      <c r="N8730" t="e">
        <v>#VALUE!</v>
      </c>
      <c r="O8730" t="e">
        <v>#VALUE!</v>
      </c>
      <c r="P8730" t="e">
        <v>#VALUE!</v>
      </c>
      <c r="R8730" t="e">
        <v>#VALUE!</v>
      </c>
      <c r="S8730" t="s">
        <v>35</v>
      </c>
    </row>
    <row r="8731" spans="12:19" x14ac:dyDescent="0.25">
      <c r="L8731" t="str">
        <f t="shared" si="432"/>
        <v/>
      </c>
      <c r="M8731" t="str">
        <f t="shared" si="431"/>
        <v/>
      </c>
      <c r="N8731" t="e">
        <v>#VALUE!</v>
      </c>
      <c r="O8731" t="e">
        <v>#VALUE!</v>
      </c>
      <c r="P8731" t="e">
        <v>#VALUE!</v>
      </c>
      <c r="R8731" t="e">
        <v>#VALUE!</v>
      </c>
      <c r="S8731" t="s">
        <v>35</v>
      </c>
    </row>
    <row r="8732" spans="12:19" x14ac:dyDescent="0.25">
      <c r="L8732" t="str">
        <f t="shared" si="432"/>
        <v/>
      </c>
      <c r="M8732" t="str">
        <f t="shared" si="431"/>
        <v/>
      </c>
    </row>
    <row r="8733" spans="12:19" x14ac:dyDescent="0.25">
      <c r="L8733" t="str">
        <f t="shared" si="432"/>
        <v/>
      </c>
      <c r="M8733" t="str">
        <f t="shared" si="431"/>
        <v/>
      </c>
    </row>
    <row r="8734" spans="12:19" x14ac:dyDescent="0.25">
      <c r="L8734" t="str">
        <f t="shared" si="432"/>
        <v/>
      </c>
      <c r="M8734" t="str">
        <f t="shared" si="431"/>
        <v/>
      </c>
      <c r="N8734" t="s">
        <v>32</v>
      </c>
      <c r="O8734" t="s">
        <v>33</v>
      </c>
      <c r="P8734" t="s">
        <v>34</v>
      </c>
    </row>
    <row r="8735" spans="12:19" x14ac:dyDescent="0.25">
      <c r="L8735" t="str">
        <f t="shared" si="432"/>
        <v/>
      </c>
      <c r="M8735" t="str">
        <f t="shared" si="431"/>
        <v/>
      </c>
      <c r="N8735" t="e">
        <f>COS(RADIANS(M8735))</f>
        <v>#VALUE!</v>
      </c>
      <c r="O8735" t="str">
        <f>IFERROR(-COS(RADIANS(DEGREES(ASIN(((SIN(RADIANS(M8735)))*$C$26)/(SQRT((((SIN(RADIANS(M8735)))*$C$26)^2)+(($C$22-$C$25-(((SIN(RADIANS(90-M8735)))*$C$26))-$C$23)^2))))))),"")</f>
        <v/>
      </c>
      <c r="P8735" t="e">
        <f>N8735</f>
        <v>#VALUE!</v>
      </c>
      <c r="R8735">
        <v>0</v>
      </c>
    </row>
    <row r="8736" spans="12:19" x14ac:dyDescent="0.25">
      <c r="L8736" t="str">
        <f t="shared" si="432"/>
        <v/>
      </c>
      <c r="M8736" t="str">
        <f t="shared" si="431"/>
        <v/>
      </c>
      <c r="N8736" t="e">
        <f>SIN(RADIANS(M8735))</f>
        <v>#VALUE!</v>
      </c>
      <c r="O8736" t="e">
        <f>SIN(RADIANS(DEGREES(ASIN(((SIN(RADIANS(M8735)))*$C$26)/(SQRT((((SIN(RADIANS(M8735)))*$C$26)^2)+(($C$22-$C$25-(((SIN(RADIANS(90-M8735)))*$C$26))-$C$23)^2)))))))</f>
        <v>#VALUE!</v>
      </c>
      <c r="P8736" t="e">
        <f>N8736</f>
        <v>#VALUE!</v>
      </c>
      <c r="R8736">
        <f>$C$6</f>
        <v>1333.5</v>
      </c>
    </row>
    <row r="8737" spans="12:19" x14ac:dyDescent="0.25">
      <c r="L8737" t="str">
        <f t="shared" si="432"/>
        <v/>
      </c>
      <c r="M8737" t="str">
        <f t="shared" si="431"/>
        <v/>
      </c>
      <c r="N8737">
        <v>0</v>
      </c>
      <c r="O8737" t="e">
        <f>$C$23*O8736</f>
        <v>#VALUE!</v>
      </c>
      <c r="P8737" t="e">
        <f>$C$22*P8736</f>
        <v>#VALUE!</v>
      </c>
      <c r="R8737">
        <f>$C$20*$C$6</f>
        <v>25325.832000000002</v>
      </c>
    </row>
    <row r="8738" spans="12:19" x14ac:dyDescent="0.25">
      <c r="L8738" t="str">
        <f t="shared" si="432"/>
        <v/>
      </c>
      <c r="M8738" t="str">
        <f t="shared" si="431"/>
        <v/>
      </c>
    </row>
    <row r="8739" spans="12:19" x14ac:dyDescent="0.25">
      <c r="L8739" t="str">
        <f t="shared" si="432"/>
        <v/>
      </c>
      <c r="M8739" t="str">
        <f t="shared" ref="M8739:M8802" si="433">IF(M8729="","",IF(((M8729+$O$61)&gt;=$O$49+($O$61/2)),"",(M8729+$O$61)))</f>
        <v/>
      </c>
      <c r="N8739" t="e">
        <f t="array" ref="N8739:P8741">MINVERSE(N8735:P8737)</f>
        <v>#VALUE!</v>
      </c>
      <c r="O8739" t="e">
        <v>#VALUE!</v>
      </c>
      <c r="P8739" t="e">
        <v>#VALUE!</v>
      </c>
      <c r="R8739" t="e">
        <f t="array" ref="R8739:R8741">MMULT(N8739:P8741,R8735:R8737)</f>
        <v>#VALUE!</v>
      </c>
      <c r="S8739" t="s">
        <v>35</v>
      </c>
    </row>
    <row r="8740" spans="12:19" x14ac:dyDescent="0.25">
      <c r="L8740" t="str">
        <f t="shared" si="432"/>
        <v/>
      </c>
      <c r="M8740" t="str">
        <f t="shared" si="433"/>
        <v/>
      </c>
      <c r="N8740" t="e">
        <v>#VALUE!</v>
      </c>
      <c r="O8740" t="e">
        <v>#VALUE!</v>
      </c>
      <c r="P8740" t="e">
        <v>#VALUE!</v>
      </c>
      <c r="R8740" t="e">
        <v>#VALUE!</v>
      </c>
      <c r="S8740" t="s">
        <v>35</v>
      </c>
    </row>
    <row r="8741" spans="12:19" x14ac:dyDescent="0.25">
      <c r="L8741" t="str">
        <f t="shared" si="432"/>
        <v/>
      </c>
      <c r="M8741" t="str">
        <f t="shared" si="433"/>
        <v/>
      </c>
      <c r="N8741" t="e">
        <v>#VALUE!</v>
      </c>
      <c r="O8741" t="e">
        <v>#VALUE!</v>
      </c>
      <c r="P8741" t="e">
        <v>#VALUE!</v>
      </c>
      <c r="R8741" t="e">
        <v>#VALUE!</v>
      </c>
      <c r="S8741" t="s">
        <v>35</v>
      </c>
    </row>
    <row r="8742" spans="12:19" x14ac:dyDescent="0.25">
      <c r="L8742" t="str">
        <f t="shared" si="432"/>
        <v/>
      </c>
      <c r="M8742" t="str">
        <f t="shared" si="433"/>
        <v/>
      </c>
    </row>
    <row r="8743" spans="12:19" x14ac:dyDescent="0.25">
      <c r="L8743" t="str">
        <f t="shared" si="432"/>
        <v/>
      </c>
      <c r="M8743" t="str">
        <f t="shared" si="433"/>
        <v/>
      </c>
    </row>
    <row r="8744" spans="12:19" x14ac:dyDescent="0.25">
      <c r="L8744" t="str">
        <f t="shared" si="432"/>
        <v/>
      </c>
      <c r="M8744" t="str">
        <f t="shared" si="433"/>
        <v/>
      </c>
      <c r="N8744" t="s">
        <v>32</v>
      </c>
      <c r="O8744" t="s">
        <v>33</v>
      </c>
      <c r="P8744" t="s">
        <v>34</v>
      </c>
    </row>
    <row r="8745" spans="12:19" x14ac:dyDescent="0.25">
      <c r="L8745" t="str">
        <f t="shared" si="432"/>
        <v/>
      </c>
      <c r="M8745" t="str">
        <f t="shared" si="433"/>
        <v/>
      </c>
      <c r="N8745" t="e">
        <f>COS(RADIANS(M8745))</f>
        <v>#VALUE!</v>
      </c>
      <c r="O8745" t="str">
        <f>IFERROR(-COS(RADIANS(DEGREES(ASIN(((SIN(RADIANS(M8745)))*$C$26)/(SQRT((((SIN(RADIANS(M8745)))*$C$26)^2)+(($C$22-$C$25-(((SIN(RADIANS(90-M8745)))*$C$26))-$C$23)^2))))))),"")</f>
        <v/>
      </c>
      <c r="P8745" t="e">
        <f>N8745</f>
        <v>#VALUE!</v>
      </c>
      <c r="R8745">
        <v>0</v>
      </c>
    </row>
    <row r="8746" spans="12:19" x14ac:dyDescent="0.25">
      <c r="L8746" t="str">
        <f t="shared" si="432"/>
        <v/>
      </c>
      <c r="M8746" t="str">
        <f t="shared" si="433"/>
        <v/>
      </c>
      <c r="N8746" t="e">
        <f>SIN(RADIANS(M8745))</f>
        <v>#VALUE!</v>
      </c>
      <c r="O8746" t="e">
        <f>SIN(RADIANS(DEGREES(ASIN(((SIN(RADIANS(M8745)))*$C$26)/(SQRT((((SIN(RADIANS(M8745)))*$C$26)^2)+(($C$22-$C$25-(((SIN(RADIANS(90-M8745)))*$C$26))-$C$23)^2)))))))</f>
        <v>#VALUE!</v>
      </c>
      <c r="P8746" t="e">
        <f>N8746</f>
        <v>#VALUE!</v>
      </c>
      <c r="R8746">
        <f>$C$6</f>
        <v>1333.5</v>
      </c>
    </row>
    <row r="8747" spans="12:19" x14ac:dyDescent="0.25">
      <c r="L8747" t="str">
        <f t="shared" si="432"/>
        <v/>
      </c>
      <c r="M8747" t="str">
        <f t="shared" si="433"/>
        <v/>
      </c>
      <c r="N8747">
        <v>0</v>
      </c>
      <c r="O8747" t="e">
        <f>$C$23*O8746</f>
        <v>#VALUE!</v>
      </c>
      <c r="P8747" t="e">
        <f>$C$22*P8746</f>
        <v>#VALUE!</v>
      </c>
      <c r="R8747">
        <f>$C$20*$C$6</f>
        <v>25325.832000000002</v>
      </c>
    </row>
    <row r="8748" spans="12:19" x14ac:dyDescent="0.25">
      <c r="L8748" t="str">
        <f t="shared" si="432"/>
        <v/>
      </c>
      <c r="M8748" t="str">
        <f t="shared" si="433"/>
        <v/>
      </c>
    </row>
    <row r="8749" spans="12:19" x14ac:dyDescent="0.25">
      <c r="L8749" t="str">
        <f t="shared" si="432"/>
        <v/>
      </c>
      <c r="M8749" t="str">
        <f t="shared" si="433"/>
        <v/>
      </c>
      <c r="N8749" t="e">
        <f t="array" ref="N8749:P8751">MINVERSE(N8745:P8747)</f>
        <v>#VALUE!</v>
      </c>
      <c r="O8749" t="e">
        <v>#VALUE!</v>
      </c>
      <c r="P8749" t="e">
        <v>#VALUE!</v>
      </c>
      <c r="R8749" t="e">
        <f t="array" ref="R8749:R8751">MMULT(N8749:P8751,R8745:R8747)</f>
        <v>#VALUE!</v>
      </c>
      <c r="S8749" t="s">
        <v>35</v>
      </c>
    </row>
    <row r="8750" spans="12:19" x14ac:dyDescent="0.25">
      <c r="L8750" t="str">
        <f t="shared" si="432"/>
        <v/>
      </c>
      <c r="M8750" t="str">
        <f t="shared" si="433"/>
        <v/>
      </c>
      <c r="N8750" t="e">
        <v>#VALUE!</v>
      </c>
      <c r="O8750" t="e">
        <v>#VALUE!</v>
      </c>
      <c r="P8750" t="e">
        <v>#VALUE!</v>
      </c>
      <c r="R8750" t="e">
        <v>#VALUE!</v>
      </c>
      <c r="S8750" t="s">
        <v>35</v>
      </c>
    </row>
    <row r="8751" spans="12:19" x14ac:dyDescent="0.25">
      <c r="L8751" t="str">
        <f t="shared" si="432"/>
        <v/>
      </c>
      <c r="M8751" t="str">
        <f t="shared" si="433"/>
        <v/>
      </c>
      <c r="N8751" t="e">
        <v>#VALUE!</v>
      </c>
      <c r="O8751" t="e">
        <v>#VALUE!</v>
      </c>
      <c r="P8751" t="e">
        <v>#VALUE!</v>
      </c>
      <c r="R8751" t="e">
        <v>#VALUE!</v>
      </c>
      <c r="S8751" t="s">
        <v>35</v>
      </c>
    </row>
    <row r="8752" spans="12:19" x14ac:dyDescent="0.25">
      <c r="L8752" t="str">
        <f t="shared" si="432"/>
        <v/>
      </c>
      <c r="M8752" t="str">
        <f t="shared" si="433"/>
        <v/>
      </c>
    </row>
    <row r="8753" spans="12:19" x14ac:dyDescent="0.25">
      <c r="L8753" t="str">
        <f t="shared" si="432"/>
        <v/>
      </c>
      <c r="M8753" t="str">
        <f t="shared" si="433"/>
        <v/>
      </c>
    </row>
    <row r="8754" spans="12:19" x14ac:dyDescent="0.25">
      <c r="L8754" t="str">
        <f t="shared" si="432"/>
        <v/>
      </c>
      <c r="M8754" t="str">
        <f t="shared" si="433"/>
        <v/>
      </c>
      <c r="N8754" t="s">
        <v>32</v>
      </c>
      <c r="O8754" t="s">
        <v>33</v>
      </c>
      <c r="P8754" t="s">
        <v>34</v>
      </c>
    </row>
    <row r="8755" spans="12:19" x14ac:dyDescent="0.25">
      <c r="L8755" t="str">
        <f t="shared" si="432"/>
        <v/>
      </c>
      <c r="M8755" t="str">
        <f t="shared" si="433"/>
        <v/>
      </c>
      <c r="N8755" t="e">
        <f>COS(RADIANS(M8755))</f>
        <v>#VALUE!</v>
      </c>
      <c r="O8755" t="str">
        <f>IFERROR(-COS(RADIANS(DEGREES(ASIN(((SIN(RADIANS(M8755)))*$C$26)/(SQRT((((SIN(RADIANS(M8755)))*$C$26)^2)+(($C$22-$C$25-(((SIN(RADIANS(90-M8755)))*$C$26))-$C$23)^2))))))),"")</f>
        <v/>
      </c>
      <c r="P8755" t="e">
        <f>N8755</f>
        <v>#VALUE!</v>
      </c>
      <c r="R8755">
        <v>0</v>
      </c>
    </row>
    <row r="8756" spans="12:19" x14ac:dyDescent="0.25">
      <c r="L8756" t="str">
        <f t="shared" si="432"/>
        <v/>
      </c>
      <c r="M8756" t="str">
        <f t="shared" si="433"/>
        <v/>
      </c>
      <c r="N8756" t="e">
        <f>SIN(RADIANS(M8755))</f>
        <v>#VALUE!</v>
      </c>
      <c r="O8756" t="e">
        <f>SIN(RADIANS(DEGREES(ASIN(((SIN(RADIANS(M8755)))*$C$26)/(SQRT((((SIN(RADIANS(M8755)))*$C$26)^2)+(($C$22-$C$25-(((SIN(RADIANS(90-M8755)))*$C$26))-$C$23)^2)))))))</f>
        <v>#VALUE!</v>
      </c>
      <c r="P8756" t="e">
        <f>N8756</f>
        <v>#VALUE!</v>
      </c>
      <c r="R8756">
        <f>$C$6</f>
        <v>1333.5</v>
      </c>
    </row>
    <row r="8757" spans="12:19" x14ac:dyDescent="0.25">
      <c r="L8757" t="str">
        <f t="shared" si="432"/>
        <v/>
      </c>
      <c r="M8757" t="str">
        <f t="shared" si="433"/>
        <v/>
      </c>
      <c r="N8757">
        <v>0</v>
      </c>
      <c r="O8757" t="e">
        <f>$C$23*O8756</f>
        <v>#VALUE!</v>
      </c>
      <c r="P8757" t="e">
        <f>$C$22*P8756</f>
        <v>#VALUE!</v>
      </c>
      <c r="R8757">
        <f>$C$20*$C$6</f>
        <v>25325.832000000002</v>
      </c>
    </row>
    <row r="8758" spans="12:19" x14ac:dyDescent="0.25">
      <c r="L8758" t="str">
        <f t="shared" si="432"/>
        <v/>
      </c>
      <c r="M8758" t="str">
        <f t="shared" si="433"/>
        <v/>
      </c>
    </row>
    <row r="8759" spans="12:19" x14ac:dyDescent="0.25">
      <c r="L8759" t="str">
        <f t="shared" si="432"/>
        <v/>
      </c>
      <c r="M8759" t="str">
        <f t="shared" si="433"/>
        <v/>
      </c>
      <c r="N8759" t="e">
        <f t="array" ref="N8759:P8761">MINVERSE(N8755:P8757)</f>
        <v>#VALUE!</v>
      </c>
      <c r="O8759" t="e">
        <v>#VALUE!</v>
      </c>
      <c r="P8759" t="e">
        <v>#VALUE!</v>
      </c>
      <c r="R8759" t="e">
        <f t="array" ref="R8759:R8761">MMULT(N8759:P8761,R8755:R8757)</f>
        <v>#VALUE!</v>
      </c>
      <c r="S8759" t="s">
        <v>35</v>
      </c>
    </row>
    <row r="8760" spans="12:19" x14ac:dyDescent="0.25">
      <c r="L8760" t="str">
        <f t="shared" si="432"/>
        <v/>
      </c>
      <c r="M8760" t="str">
        <f t="shared" si="433"/>
        <v/>
      </c>
      <c r="N8760" t="e">
        <v>#VALUE!</v>
      </c>
      <c r="O8760" t="e">
        <v>#VALUE!</v>
      </c>
      <c r="P8760" t="e">
        <v>#VALUE!</v>
      </c>
      <c r="R8760" t="e">
        <v>#VALUE!</v>
      </c>
      <c r="S8760" t="s">
        <v>35</v>
      </c>
    </row>
    <row r="8761" spans="12:19" x14ac:dyDescent="0.25">
      <c r="L8761" t="str">
        <f t="shared" si="432"/>
        <v/>
      </c>
      <c r="M8761" t="str">
        <f t="shared" si="433"/>
        <v/>
      </c>
      <c r="N8761" t="e">
        <v>#VALUE!</v>
      </c>
      <c r="O8761" t="e">
        <v>#VALUE!</v>
      </c>
      <c r="P8761" t="e">
        <v>#VALUE!</v>
      </c>
      <c r="R8761" t="e">
        <v>#VALUE!</v>
      </c>
      <c r="S8761" t="s">
        <v>35</v>
      </c>
    </row>
    <row r="8762" spans="12:19" x14ac:dyDescent="0.25">
      <c r="L8762" t="str">
        <f t="shared" si="432"/>
        <v/>
      </c>
      <c r="M8762" t="str">
        <f t="shared" si="433"/>
        <v/>
      </c>
    </row>
    <row r="8763" spans="12:19" x14ac:dyDescent="0.25">
      <c r="L8763" t="str">
        <f t="shared" si="432"/>
        <v/>
      </c>
      <c r="M8763" t="str">
        <f t="shared" si="433"/>
        <v/>
      </c>
    </row>
    <row r="8764" spans="12:19" x14ac:dyDescent="0.25">
      <c r="L8764" t="str">
        <f t="shared" si="432"/>
        <v/>
      </c>
      <c r="M8764" t="str">
        <f t="shared" si="433"/>
        <v/>
      </c>
      <c r="N8764" t="s">
        <v>32</v>
      </c>
      <c r="O8764" t="s">
        <v>33</v>
      </c>
      <c r="P8764" t="s">
        <v>34</v>
      </c>
    </row>
    <row r="8765" spans="12:19" x14ac:dyDescent="0.25">
      <c r="L8765" t="str">
        <f t="shared" si="432"/>
        <v/>
      </c>
      <c r="M8765" t="str">
        <f t="shared" si="433"/>
        <v/>
      </c>
      <c r="N8765" t="e">
        <f>COS(RADIANS(M8765))</f>
        <v>#VALUE!</v>
      </c>
      <c r="O8765" t="str">
        <f>IFERROR(-COS(RADIANS(DEGREES(ASIN(((SIN(RADIANS(M8765)))*$C$26)/(SQRT((((SIN(RADIANS(M8765)))*$C$26)^2)+(($C$22-$C$25-(((SIN(RADIANS(90-M8765)))*$C$26))-$C$23)^2))))))),"")</f>
        <v/>
      </c>
      <c r="P8765" t="e">
        <f>N8765</f>
        <v>#VALUE!</v>
      </c>
      <c r="R8765">
        <v>0</v>
      </c>
    </row>
    <row r="8766" spans="12:19" x14ac:dyDescent="0.25">
      <c r="L8766" t="str">
        <f t="shared" si="432"/>
        <v/>
      </c>
      <c r="M8766" t="str">
        <f t="shared" si="433"/>
        <v/>
      </c>
      <c r="N8766" t="e">
        <f>SIN(RADIANS(M8765))</f>
        <v>#VALUE!</v>
      </c>
      <c r="O8766" t="e">
        <f>SIN(RADIANS(DEGREES(ASIN(((SIN(RADIANS(M8765)))*$C$26)/(SQRT((((SIN(RADIANS(M8765)))*$C$26)^2)+(($C$22-$C$25-(((SIN(RADIANS(90-M8765)))*$C$26))-$C$23)^2)))))))</f>
        <v>#VALUE!</v>
      </c>
      <c r="P8766" t="e">
        <f>N8766</f>
        <v>#VALUE!</v>
      </c>
      <c r="R8766">
        <f>$C$6</f>
        <v>1333.5</v>
      </c>
    </row>
    <row r="8767" spans="12:19" x14ac:dyDescent="0.25">
      <c r="L8767" t="str">
        <f t="shared" si="432"/>
        <v/>
      </c>
      <c r="M8767" t="str">
        <f t="shared" si="433"/>
        <v/>
      </c>
      <c r="N8767">
        <v>0</v>
      </c>
      <c r="O8767" t="e">
        <f>$C$23*O8766</f>
        <v>#VALUE!</v>
      </c>
      <c r="P8767" t="e">
        <f>$C$22*P8766</f>
        <v>#VALUE!</v>
      </c>
      <c r="R8767">
        <f>$C$20*$C$6</f>
        <v>25325.832000000002</v>
      </c>
    </row>
    <row r="8768" spans="12:19" x14ac:dyDescent="0.25">
      <c r="L8768" t="str">
        <f t="shared" si="432"/>
        <v/>
      </c>
      <c r="M8768" t="str">
        <f t="shared" si="433"/>
        <v/>
      </c>
    </row>
    <row r="8769" spans="12:19" x14ac:dyDescent="0.25">
      <c r="L8769" t="str">
        <f t="shared" si="432"/>
        <v/>
      </c>
      <c r="M8769" t="str">
        <f t="shared" si="433"/>
        <v/>
      </c>
      <c r="N8769" t="e">
        <f t="array" ref="N8769:P8771">MINVERSE(N8765:P8767)</f>
        <v>#VALUE!</v>
      </c>
      <c r="O8769" t="e">
        <v>#VALUE!</v>
      </c>
      <c r="P8769" t="e">
        <v>#VALUE!</v>
      </c>
      <c r="R8769" t="e">
        <f t="array" ref="R8769:R8771">MMULT(N8769:P8771,R8765:R8767)</f>
        <v>#VALUE!</v>
      </c>
      <c r="S8769" t="s">
        <v>35</v>
      </c>
    </row>
    <row r="8770" spans="12:19" x14ac:dyDescent="0.25">
      <c r="L8770" t="str">
        <f t="shared" si="432"/>
        <v/>
      </c>
      <c r="M8770" t="str">
        <f t="shared" si="433"/>
        <v/>
      </c>
      <c r="N8770" t="e">
        <v>#VALUE!</v>
      </c>
      <c r="O8770" t="e">
        <v>#VALUE!</v>
      </c>
      <c r="P8770" t="e">
        <v>#VALUE!</v>
      </c>
      <c r="R8770" t="e">
        <v>#VALUE!</v>
      </c>
      <c r="S8770" t="s">
        <v>35</v>
      </c>
    </row>
    <row r="8771" spans="12:19" x14ac:dyDescent="0.25">
      <c r="L8771" t="str">
        <f t="shared" si="432"/>
        <v/>
      </c>
      <c r="M8771" t="str">
        <f t="shared" si="433"/>
        <v/>
      </c>
      <c r="N8771" t="e">
        <v>#VALUE!</v>
      </c>
      <c r="O8771" t="e">
        <v>#VALUE!</v>
      </c>
      <c r="P8771" t="e">
        <v>#VALUE!</v>
      </c>
      <c r="R8771" t="e">
        <v>#VALUE!</v>
      </c>
      <c r="S8771" t="s">
        <v>35</v>
      </c>
    </row>
    <row r="8772" spans="12:19" x14ac:dyDescent="0.25">
      <c r="L8772" t="str">
        <f t="shared" si="432"/>
        <v/>
      </c>
      <c r="M8772" t="str">
        <f t="shared" si="433"/>
        <v/>
      </c>
    </row>
    <row r="8773" spans="12:19" x14ac:dyDescent="0.25">
      <c r="L8773" t="str">
        <f t="shared" si="432"/>
        <v/>
      </c>
      <c r="M8773" t="str">
        <f t="shared" si="433"/>
        <v/>
      </c>
    </row>
    <row r="8774" spans="12:19" x14ac:dyDescent="0.25">
      <c r="L8774" t="str">
        <f t="shared" si="432"/>
        <v/>
      </c>
      <c r="M8774" t="str">
        <f t="shared" si="433"/>
        <v/>
      </c>
      <c r="N8774" t="s">
        <v>32</v>
      </c>
      <c r="O8774" t="s">
        <v>33</v>
      </c>
      <c r="P8774" t="s">
        <v>34</v>
      </c>
    </row>
    <row r="8775" spans="12:19" x14ac:dyDescent="0.25">
      <c r="L8775" t="str">
        <f t="shared" si="432"/>
        <v/>
      </c>
      <c r="M8775" t="str">
        <f t="shared" si="433"/>
        <v/>
      </c>
      <c r="N8775" t="e">
        <f>COS(RADIANS(M8775))</f>
        <v>#VALUE!</v>
      </c>
      <c r="O8775" t="str">
        <f>IFERROR(-COS(RADIANS(DEGREES(ASIN(((SIN(RADIANS(M8775)))*$C$26)/(SQRT((((SIN(RADIANS(M8775)))*$C$26)^2)+(($C$22-$C$25-(((SIN(RADIANS(90-M8775)))*$C$26))-$C$23)^2))))))),"")</f>
        <v/>
      </c>
      <c r="P8775" t="e">
        <f>N8775</f>
        <v>#VALUE!</v>
      </c>
      <c r="R8775">
        <v>0</v>
      </c>
    </row>
    <row r="8776" spans="12:19" x14ac:dyDescent="0.25">
      <c r="L8776" t="str">
        <f t="shared" si="432"/>
        <v/>
      </c>
      <c r="M8776" t="str">
        <f t="shared" si="433"/>
        <v/>
      </c>
      <c r="N8776" t="e">
        <f>SIN(RADIANS(M8775))</f>
        <v>#VALUE!</v>
      </c>
      <c r="O8776" t="e">
        <f>SIN(RADIANS(DEGREES(ASIN(((SIN(RADIANS(M8775)))*$C$26)/(SQRT((((SIN(RADIANS(M8775)))*$C$26)^2)+(($C$22-$C$25-(((SIN(RADIANS(90-M8775)))*$C$26))-$C$23)^2)))))))</f>
        <v>#VALUE!</v>
      </c>
      <c r="P8776" t="e">
        <f>N8776</f>
        <v>#VALUE!</v>
      </c>
      <c r="R8776">
        <f>$C$6</f>
        <v>1333.5</v>
      </c>
    </row>
    <row r="8777" spans="12:19" x14ac:dyDescent="0.25">
      <c r="L8777" t="str">
        <f t="shared" si="432"/>
        <v/>
      </c>
      <c r="M8777" t="str">
        <f t="shared" si="433"/>
        <v/>
      </c>
      <c r="N8777">
        <v>0</v>
      </c>
      <c r="O8777" t="e">
        <f>$C$23*O8776</f>
        <v>#VALUE!</v>
      </c>
      <c r="P8777" t="e">
        <f>$C$22*P8776</f>
        <v>#VALUE!</v>
      </c>
      <c r="R8777">
        <f>$C$20*$C$6</f>
        <v>25325.832000000002</v>
      </c>
    </row>
    <row r="8778" spans="12:19" x14ac:dyDescent="0.25">
      <c r="L8778" t="str">
        <f t="shared" si="432"/>
        <v/>
      </c>
      <c r="M8778" t="str">
        <f t="shared" si="433"/>
        <v/>
      </c>
    </row>
    <row r="8779" spans="12:19" x14ac:dyDescent="0.25">
      <c r="L8779" t="str">
        <f t="shared" si="432"/>
        <v/>
      </c>
      <c r="M8779" t="str">
        <f t="shared" si="433"/>
        <v/>
      </c>
      <c r="N8779" t="e">
        <f t="array" ref="N8779:P8781">MINVERSE(N8775:P8777)</f>
        <v>#VALUE!</v>
      </c>
      <c r="O8779" t="e">
        <v>#VALUE!</v>
      </c>
      <c r="P8779" t="e">
        <v>#VALUE!</v>
      </c>
      <c r="R8779" t="e">
        <f t="array" ref="R8779:R8781">MMULT(N8779:P8781,R8775:R8777)</f>
        <v>#VALUE!</v>
      </c>
      <c r="S8779" t="s">
        <v>35</v>
      </c>
    </row>
    <row r="8780" spans="12:19" x14ac:dyDescent="0.25">
      <c r="L8780" t="str">
        <f t="shared" ref="L8780:L8843" si="434">IF(M8780="","",L8770+1)</f>
        <v/>
      </c>
      <c r="M8780" t="str">
        <f t="shared" si="433"/>
        <v/>
      </c>
      <c r="N8780" t="e">
        <v>#VALUE!</v>
      </c>
      <c r="O8780" t="e">
        <v>#VALUE!</v>
      </c>
      <c r="P8780" t="e">
        <v>#VALUE!</v>
      </c>
      <c r="R8780" t="e">
        <v>#VALUE!</v>
      </c>
      <c r="S8780" t="s">
        <v>35</v>
      </c>
    </row>
    <row r="8781" spans="12:19" x14ac:dyDescent="0.25">
      <c r="L8781" t="str">
        <f t="shared" si="434"/>
        <v/>
      </c>
      <c r="M8781" t="str">
        <f t="shared" si="433"/>
        <v/>
      </c>
      <c r="N8781" t="e">
        <v>#VALUE!</v>
      </c>
      <c r="O8781" t="e">
        <v>#VALUE!</v>
      </c>
      <c r="P8781" t="e">
        <v>#VALUE!</v>
      </c>
      <c r="R8781" t="e">
        <v>#VALUE!</v>
      </c>
      <c r="S8781" t="s">
        <v>35</v>
      </c>
    </row>
    <row r="8782" spans="12:19" x14ac:dyDescent="0.25">
      <c r="L8782" t="str">
        <f t="shared" si="434"/>
        <v/>
      </c>
      <c r="M8782" t="str">
        <f t="shared" si="433"/>
        <v/>
      </c>
    </row>
    <row r="8783" spans="12:19" x14ac:dyDescent="0.25">
      <c r="L8783" t="str">
        <f t="shared" si="434"/>
        <v/>
      </c>
      <c r="M8783" t="str">
        <f t="shared" si="433"/>
        <v/>
      </c>
    </row>
    <row r="8784" spans="12:19" x14ac:dyDescent="0.25">
      <c r="L8784" t="str">
        <f t="shared" si="434"/>
        <v/>
      </c>
      <c r="M8784" t="str">
        <f t="shared" si="433"/>
        <v/>
      </c>
      <c r="N8784" t="s">
        <v>32</v>
      </c>
      <c r="O8784" t="s">
        <v>33</v>
      </c>
      <c r="P8784" t="s">
        <v>34</v>
      </c>
    </row>
    <row r="8785" spans="12:19" x14ac:dyDescent="0.25">
      <c r="L8785" t="str">
        <f t="shared" si="434"/>
        <v/>
      </c>
      <c r="M8785" t="str">
        <f t="shared" si="433"/>
        <v/>
      </c>
      <c r="N8785" t="e">
        <f>COS(RADIANS(M8785))</f>
        <v>#VALUE!</v>
      </c>
      <c r="O8785" t="str">
        <f>IFERROR(-COS(RADIANS(DEGREES(ASIN(((SIN(RADIANS(M8785)))*$C$26)/(SQRT((((SIN(RADIANS(M8785)))*$C$26)^2)+(($C$22-$C$25-(((SIN(RADIANS(90-M8785)))*$C$26))-$C$23)^2))))))),"")</f>
        <v/>
      </c>
      <c r="P8785" t="e">
        <f>N8785</f>
        <v>#VALUE!</v>
      </c>
      <c r="R8785">
        <v>0</v>
      </c>
    </row>
    <row r="8786" spans="12:19" x14ac:dyDescent="0.25">
      <c r="L8786" t="str">
        <f t="shared" si="434"/>
        <v/>
      </c>
      <c r="M8786" t="str">
        <f t="shared" si="433"/>
        <v/>
      </c>
      <c r="N8786" t="e">
        <f>SIN(RADIANS(M8785))</f>
        <v>#VALUE!</v>
      </c>
      <c r="O8786" t="e">
        <f>SIN(RADIANS(DEGREES(ASIN(((SIN(RADIANS(M8785)))*$C$26)/(SQRT((((SIN(RADIANS(M8785)))*$C$26)^2)+(($C$22-$C$25-(((SIN(RADIANS(90-M8785)))*$C$26))-$C$23)^2)))))))</f>
        <v>#VALUE!</v>
      </c>
      <c r="P8786" t="e">
        <f>N8786</f>
        <v>#VALUE!</v>
      </c>
      <c r="R8786">
        <f>$C$6</f>
        <v>1333.5</v>
      </c>
    </row>
    <row r="8787" spans="12:19" x14ac:dyDescent="0.25">
      <c r="L8787" t="str">
        <f t="shared" si="434"/>
        <v/>
      </c>
      <c r="M8787" t="str">
        <f t="shared" si="433"/>
        <v/>
      </c>
      <c r="N8787">
        <v>0</v>
      </c>
      <c r="O8787" t="e">
        <f>$C$23*O8786</f>
        <v>#VALUE!</v>
      </c>
      <c r="P8787" t="e">
        <f>$C$22*P8786</f>
        <v>#VALUE!</v>
      </c>
      <c r="R8787">
        <f>$C$20*$C$6</f>
        <v>25325.832000000002</v>
      </c>
    </row>
    <row r="8788" spans="12:19" x14ac:dyDescent="0.25">
      <c r="L8788" t="str">
        <f t="shared" si="434"/>
        <v/>
      </c>
      <c r="M8788" t="str">
        <f t="shared" si="433"/>
        <v/>
      </c>
    </row>
    <row r="8789" spans="12:19" x14ac:dyDescent="0.25">
      <c r="L8789" t="str">
        <f t="shared" si="434"/>
        <v/>
      </c>
      <c r="M8789" t="str">
        <f t="shared" si="433"/>
        <v/>
      </c>
      <c r="N8789" t="e">
        <f t="array" ref="N8789:P8791">MINVERSE(N8785:P8787)</f>
        <v>#VALUE!</v>
      </c>
      <c r="O8789" t="e">
        <v>#VALUE!</v>
      </c>
      <c r="P8789" t="e">
        <v>#VALUE!</v>
      </c>
      <c r="R8789" t="e">
        <f t="array" ref="R8789:R8791">MMULT(N8789:P8791,R8785:R8787)</f>
        <v>#VALUE!</v>
      </c>
      <c r="S8789" t="s">
        <v>35</v>
      </c>
    </row>
    <row r="8790" spans="12:19" x14ac:dyDescent="0.25">
      <c r="L8790" t="str">
        <f t="shared" si="434"/>
        <v/>
      </c>
      <c r="M8790" t="str">
        <f t="shared" si="433"/>
        <v/>
      </c>
      <c r="N8790" t="e">
        <v>#VALUE!</v>
      </c>
      <c r="O8790" t="e">
        <v>#VALUE!</v>
      </c>
      <c r="P8790" t="e">
        <v>#VALUE!</v>
      </c>
      <c r="R8790" t="e">
        <v>#VALUE!</v>
      </c>
      <c r="S8790" t="s">
        <v>35</v>
      </c>
    </row>
    <row r="8791" spans="12:19" x14ac:dyDescent="0.25">
      <c r="L8791" t="str">
        <f t="shared" si="434"/>
        <v/>
      </c>
      <c r="M8791" t="str">
        <f t="shared" si="433"/>
        <v/>
      </c>
      <c r="N8791" t="e">
        <v>#VALUE!</v>
      </c>
      <c r="O8791" t="e">
        <v>#VALUE!</v>
      </c>
      <c r="P8791" t="e">
        <v>#VALUE!</v>
      </c>
      <c r="R8791" t="e">
        <v>#VALUE!</v>
      </c>
      <c r="S8791" t="s">
        <v>35</v>
      </c>
    </row>
    <row r="8792" spans="12:19" x14ac:dyDescent="0.25">
      <c r="L8792" t="str">
        <f t="shared" si="434"/>
        <v/>
      </c>
      <c r="M8792" t="str">
        <f t="shared" si="433"/>
        <v/>
      </c>
    </row>
    <row r="8793" spans="12:19" x14ac:dyDescent="0.25">
      <c r="L8793" t="str">
        <f t="shared" si="434"/>
        <v/>
      </c>
      <c r="M8793" t="str">
        <f t="shared" si="433"/>
        <v/>
      </c>
    </row>
    <row r="8794" spans="12:19" x14ac:dyDescent="0.25">
      <c r="L8794" t="str">
        <f t="shared" si="434"/>
        <v/>
      </c>
      <c r="M8794" t="str">
        <f t="shared" si="433"/>
        <v/>
      </c>
      <c r="N8794" t="s">
        <v>32</v>
      </c>
      <c r="O8794" t="s">
        <v>33</v>
      </c>
      <c r="P8794" t="s">
        <v>34</v>
      </c>
    </row>
    <row r="8795" spans="12:19" x14ac:dyDescent="0.25">
      <c r="L8795" t="str">
        <f t="shared" si="434"/>
        <v/>
      </c>
      <c r="M8795" t="str">
        <f t="shared" si="433"/>
        <v/>
      </c>
      <c r="N8795" t="e">
        <f>COS(RADIANS(M8795))</f>
        <v>#VALUE!</v>
      </c>
      <c r="O8795" t="str">
        <f>IFERROR(-COS(RADIANS(DEGREES(ASIN(((SIN(RADIANS(M8795)))*$C$26)/(SQRT((((SIN(RADIANS(M8795)))*$C$26)^2)+(($C$22-$C$25-(((SIN(RADIANS(90-M8795)))*$C$26))-$C$23)^2))))))),"")</f>
        <v/>
      </c>
      <c r="P8795" t="e">
        <f>N8795</f>
        <v>#VALUE!</v>
      </c>
      <c r="R8795">
        <v>0</v>
      </c>
    </row>
    <row r="8796" spans="12:19" x14ac:dyDescent="0.25">
      <c r="L8796" t="str">
        <f t="shared" si="434"/>
        <v/>
      </c>
      <c r="M8796" t="str">
        <f t="shared" si="433"/>
        <v/>
      </c>
      <c r="N8796" t="e">
        <f>SIN(RADIANS(M8795))</f>
        <v>#VALUE!</v>
      </c>
      <c r="O8796" t="e">
        <f>SIN(RADIANS(DEGREES(ASIN(((SIN(RADIANS(M8795)))*$C$26)/(SQRT((((SIN(RADIANS(M8795)))*$C$26)^2)+(($C$22-$C$25-(((SIN(RADIANS(90-M8795)))*$C$26))-$C$23)^2)))))))</f>
        <v>#VALUE!</v>
      </c>
      <c r="P8796" t="e">
        <f>N8796</f>
        <v>#VALUE!</v>
      </c>
      <c r="R8796">
        <f>$C$6</f>
        <v>1333.5</v>
      </c>
    </row>
    <row r="8797" spans="12:19" x14ac:dyDescent="0.25">
      <c r="L8797" t="str">
        <f t="shared" si="434"/>
        <v/>
      </c>
      <c r="M8797" t="str">
        <f t="shared" si="433"/>
        <v/>
      </c>
      <c r="N8797">
        <v>0</v>
      </c>
      <c r="O8797" t="e">
        <f>$C$23*O8796</f>
        <v>#VALUE!</v>
      </c>
      <c r="P8797" t="e">
        <f>$C$22*P8796</f>
        <v>#VALUE!</v>
      </c>
      <c r="R8797">
        <f>$C$20*$C$6</f>
        <v>25325.832000000002</v>
      </c>
    </row>
    <row r="8798" spans="12:19" x14ac:dyDescent="0.25">
      <c r="L8798" t="str">
        <f t="shared" si="434"/>
        <v/>
      </c>
      <c r="M8798" t="str">
        <f t="shared" si="433"/>
        <v/>
      </c>
    </row>
    <row r="8799" spans="12:19" x14ac:dyDescent="0.25">
      <c r="L8799" t="str">
        <f t="shared" si="434"/>
        <v/>
      </c>
      <c r="M8799" t="str">
        <f t="shared" si="433"/>
        <v/>
      </c>
      <c r="N8799" t="e">
        <f t="array" ref="N8799:P8801">MINVERSE(N8795:P8797)</f>
        <v>#VALUE!</v>
      </c>
      <c r="O8799" t="e">
        <v>#VALUE!</v>
      </c>
      <c r="P8799" t="e">
        <v>#VALUE!</v>
      </c>
      <c r="R8799" t="e">
        <f t="array" ref="R8799:R8801">MMULT(N8799:P8801,R8795:R8797)</f>
        <v>#VALUE!</v>
      </c>
      <c r="S8799" t="s">
        <v>35</v>
      </c>
    </row>
    <row r="8800" spans="12:19" x14ac:dyDescent="0.25">
      <c r="L8800" t="str">
        <f t="shared" si="434"/>
        <v/>
      </c>
      <c r="M8800" t="str">
        <f t="shared" si="433"/>
        <v/>
      </c>
      <c r="N8800" t="e">
        <v>#VALUE!</v>
      </c>
      <c r="O8800" t="e">
        <v>#VALUE!</v>
      </c>
      <c r="P8800" t="e">
        <v>#VALUE!</v>
      </c>
      <c r="R8800" t="e">
        <v>#VALUE!</v>
      </c>
      <c r="S8800" t="s">
        <v>35</v>
      </c>
    </row>
    <row r="8801" spans="12:19" x14ac:dyDescent="0.25">
      <c r="L8801" t="str">
        <f t="shared" si="434"/>
        <v/>
      </c>
      <c r="M8801" t="str">
        <f t="shared" si="433"/>
        <v/>
      </c>
      <c r="N8801" t="e">
        <v>#VALUE!</v>
      </c>
      <c r="O8801" t="e">
        <v>#VALUE!</v>
      </c>
      <c r="P8801" t="e">
        <v>#VALUE!</v>
      </c>
      <c r="R8801" t="e">
        <v>#VALUE!</v>
      </c>
      <c r="S8801" t="s">
        <v>35</v>
      </c>
    </row>
    <row r="8802" spans="12:19" x14ac:dyDescent="0.25">
      <c r="L8802" t="str">
        <f t="shared" si="434"/>
        <v/>
      </c>
      <c r="M8802" t="str">
        <f t="shared" si="433"/>
        <v/>
      </c>
    </row>
    <row r="8803" spans="12:19" x14ac:dyDescent="0.25">
      <c r="L8803" t="str">
        <f t="shared" si="434"/>
        <v/>
      </c>
      <c r="M8803" t="str">
        <f t="shared" ref="M8803:M8866" si="435">IF(M8793="","",IF(((M8793+$O$61)&gt;=$O$49+($O$61/2)),"",(M8793+$O$61)))</f>
        <v/>
      </c>
    </row>
    <row r="8804" spans="12:19" x14ac:dyDescent="0.25">
      <c r="L8804" t="str">
        <f t="shared" si="434"/>
        <v/>
      </c>
      <c r="M8804" t="str">
        <f t="shared" si="435"/>
        <v/>
      </c>
      <c r="N8804" t="s">
        <v>32</v>
      </c>
      <c r="O8804" t="s">
        <v>33</v>
      </c>
      <c r="P8804" t="s">
        <v>34</v>
      </c>
    </row>
    <row r="8805" spans="12:19" x14ac:dyDescent="0.25">
      <c r="L8805" t="str">
        <f t="shared" si="434"/>
        <v/>
      </c>
      <c r="M8805" t="str">
        <f t="shared" si="435"/>
        <v/>
      </c>
      <c r="N8805" t="e">
        <f>COS(RADIANS(M8805))</f>
        <v>#VALUE!</v>
      </c>
      <c r="O8805" t="str">
        <f>IFERROR(-COS(RADIANS(DEGREES(ASIN(((SIN(RADIANS(M8805)))*$C$26)/(SQRT((((SIN(RADIANS(M8805)))*$C$26)^2)+(($C$22-$C$25-(((SIN(RADIANS(90-M8805)))*$C$26))-$C$23)^2))))))),"")</f>
        <v/>
      </c>
      <c r="P8805" t="e">
        <f>N8805</f>
        <v>#VALUE!</v>
      </c>
      <c r="R8805">
        <v>0</v>
      </c>
    </row>
    <row r="8806" spans="12:19" x14ac:dyDescent="0.25">
      <c r="L8806" t="str">
        <f t="shared" si="434"/>
        <v/>
      </c>
      <c r="M8806" t="str">
        <f t="shared" si="435"/>
        <v/>
      </c>
      <c r="N8806" t="e">
        <f>SIN(RADIANS(M8805))</f>
        <v>#VALUE!</v>
      </c>
      <c r="O8806" t="e">
        <f>SIN(RADIANS(DEGREES(ASIN(((SIN(RADIANS(M8805)))*$C$26)/(SQRT((((SIN(RADIANS(M8805)))*$C$26)^2)+(($C$22-$C$25-(((SIN(RADIANS(90-M8805)))*$C$26))-$C$23)^2)))))))</f>
        <v>#VALUE!</v>
      </c>
      <c r="P8806" t="e">
        <f>N8806</f>
        <v>#VALUE!</v>
      </c>
      <c r="R8806">
        <f>$C$6</f>
        <v>1333.5</v>
      </c>
    </row>
    <row r="8807" spans="12:19" x14ac:dyDescent="0.25">
      <c r="L8807" t="str">
        <f t="shared" si="434"/>
        <v/>
      </c>
      <c r="M8807" t="str">
        <f t="shared" si="435"/>
        <v/>
      </c>
      <c r="N8807">
        <v>0</v>
      </c>
      <c r="O8807" t="e">
        <f>$C$23*O8806</f>
        <v>#VALUE!</v>
      </c>
      <c r="P8807" t="e">
        <f>$C$22*P8806</f>
        <v>#VALUE!</v>
      </c>
      <c r="R8807">
        <f>$C$20*$C$6</f>
        <v>25325.832000000002</v>
      </c>
    </row>
    <row r="8808" spans="12:19" x14ac:dyDescent="0.25">
      <c r="L8808" t="str">
        <f t="shared" si="434"/>
        <v/>
      </c>
      <c r="M8808" t="str">
        <f t="shared" si="435"/>
        <v/>
      </c>
    </row>
    <row r="8809" spans="12:19" x14ac:dyDescent="0.25">
      <c r="L8809" t="str">
        <f t="shared" si="434"/>
        <v/>
      </c>
      <c r="M8809" t="str">
        <f t="shared" si="435"/>
        <v/>
      </c>
      <c r="N8809" t="e">
        <f t="array" ref="N8809:P8811">MINVERSE(N8805:P8807)</f>
        <v>#VALUE!</v>
      </c>
      <c r="O8809" t="e">
        <v>#VALUE!</v>
      </c>
      <c r="P8809" t="e">
        <v>#VALUE!</v>
      </c>
      <c r="R8809" t="e">
        <f t="array" ref="R8809:R8811">MMULT(N8809:P8811,R8805:R8807)</f>
        <v>#VALUE!</v>
      </c>
      <c r="S8809" t="s">
        <v>35</v>
      </c>
    </row>
    <row r="8810" spans="12:19" x14ac:dyDescent="0.25">
      <c r="L8810" t="str">
        <f t="shared" si="434"/>
        <v/>
      </c>
      <c r="M8810" t="str">
        <f t="shared" si="435"/>
        <v/>
      </c>
      <c r="N8810" t="e">
        <v>#VALUE!</v>
      </c>
      <c r="O8810" t="e">
        <v>#VALUE!</v>
      </c>
      <c r="P8810" t="e">
        <v>#VALUE!</v>
      </c>
      <c r="R8810" t="e">
        <v>#VALUE!</v>
      </c>
      <c r="S8810" t="s">
        <v>35</v>
      </c>
    </row>
    <row r="8811" spans="12:19" x14ac:dyDescent="0.25">
      <c r="L8811" t="str">
        <f t="shared" si="434"/>
        <v/>
      </c>
      <c r="M8811" t="str">
        <f t="shared" si="435"/>
        <v/>
      </c>
      <c r="N8811" t="e">
        <v>#VALUE!</v>
      </c>
      <c r="O8811" t="e">
        <v>#VALUE!</v>
      </c>
      <c r="P8811" t="e">
        <v>#VALUE!</v>
      </c>
      <c r="R8811" t="e">
        <v>#VALUE!</v>
      </c>
      <c r="S8811" t="s">
        <v>35</v>
      </c>
    </row>
    <row r="8812" spans="12:19" x14ac:dyDescent="0.25">
      <c r="L8812" t="str">
        <f t="shared" si="434"/>
        <v/>
      </c>
      <c r="M8812" t="str">
        <f t="shared" si="435"/>
        <v/>
      </c>
    </row>
    <row r="8813" spans="12:19" x14ac:dyDescent="0.25">
      <c r="L8813" t="str">
        <f t="shared" si="434"/>
        <v/>
      </c>
      <c r="M8813" t="str">
        <f t="shared" si="435"/>
        <v/>
      </c>
    </row>
    <row r="8814" spans="12:19" x14ac:dyDescent="0.25">
      <c r="L8814" t="str">
        <f t="shared" si="434"/>
        <v/>
      </c>
      <c r="M8814" t="str">
        <f t="shared" si="435"/>
        <v/>
      </c>
      <c r="N8814" t="s">
        <v>32</v>
      </c>
      <c r="O8814" t="s">
        <v>33</v>
      </c>
      <c r="P8814" t="s">
        <v>34</v>
      </c>
    </row>
    <row r="8815" spans="12:19" x14ac:dyDescent="0.25">
      <c r="L8815" t="str">
        <f t="shared" si="434"/>
        <v/>
      </c>
      <c r="M8815" t="str">
        <f t="shared" si="435"/>
        <v/>
      </c>
      <c r="N8815" t="e">
        <f>COS(RADIANS(M8815))</f>
        <v>#VALUE!</v>
      </c>
      <c r="O8815" t="str">
        <f>IFERROR(-COS(RADIANS(DEGREES(ASIN(((SIN(RADIANS(M8815)))*$C$26)/(SQRT((((SIN(RADIANS(M8815)))*$C$26)^2)+(($C$22-$C$25-(((SIN(RADIANS(90-M8815)))*$C$26))-$C$23)^2))))))),"")</f>
        <v/>
      </c>
      <c r="P8815" t="e">
        <f>N8815</f>
        <v>#VALUE!</v>
      </c>
      <c r="R8815">
        <v>0</v>
      </c>
    </row>
    <row r="8816" spans="12:19" x14ac:dyDescent="0.25">
      <c r="L8816" t="str">
        <f t="shared" si="434"/>
        <v/>
      </c>
      <c r="M8816" t="str">
        <f t="shared" si="435"/>
        <v/>
      </c>
      <c r="N8816" t="e">
        <f>SIN(RADIANS(M8815))</f>
        <v>#VALUE!</v>
      </c>
      <c r="O8816" t="e">
        <f>SIN(RADIANS(DEGREES(ASIN(((SIN(RADIANS(M8815)))*$C$26)/(SQRT((((SIN(RADIANS(M8815)))*$C$26)^2)+(($C$22-$C$25-(((SIN(RADIANS(90-M8815)))*$C$26))-$C$23)^2)))))))</f>
        <v>#VALUE!</v>
      </c>
      <c r="P8816" t="e">
        <f>N8816</f>
        <v>#VALUE!</v>
      </c>
      <c r="R8816">
        <f>$C$6</f>
        <v>1333.5</v>
      </c>
    </row>
    <row r="8817" spans="12:19" x14ac:dyDescent="0.25">
      <c r="L8817" t="str">
        <f t="shared" si="434"/>
        <v/>
      </c>
      <c r="M8817" t="str">
        <f t="shared" si="435"/>
        <v/>
      </c>
      <c r="N8817">
        <v>0</v>
      </c>
      <c r="O8817" t="e">
        <f>$C$23*O8816</f>
        <v>#VALUE!</v>
      </c>
      <c r="P8817" t="e">
        <f>$C$22*P8816</f>
        <v>#VALUE!</v>
      </c>
      <c r="R8817">
        <f>$C$20*$C$6</f>
        <v>25325.832000000002</v>
      </c>
    </row>
    <row r="8818" spans="12:19" x14ac:dyDescent="0.25">
      <c r="L8818" t="str">
        <f t="shared" si="434"/>
        <v/>
      </c>
      <c r="M8818" t="str">
        <f t="shared" si="435"/>
        <v/>
      </c>
    </row>
    <row r="8819" spans="12:19" x14ac:dyDescent="0.25">
      <c r="L8819" t="str">
        <f t="shared" si="434"/>
        <v/>
      </c>
      <c r="M8819" t="str">
        <f t="shared" si="435"/>
        <v/>
      </c>
      <c r="N8819" t="e">
        <f t="array" ref="N8819:P8821">MINVERSE(N8815:P8817)</f>
        <v>#VALUE!</v>
      </c>
      <c r="O8819" t="e">
        <v>#VALUE!</v>
      </c>
      <c r="P8819" t="e">
        <v>#VALUE!</v>
      </c>
      <c r="R8819" t="e">
        <f t="array" ref="R8819:R8821">MMULT(N8819:P8821,R8815:R8817)</f>
        <v>#VALUE!</v>
      </c>
      <c r="S8819" t="s">
        <v>35</v>
      </c>
    </row>
    <row r="8820" spans="12:19" x14ac:dyDescent="0.25">
      <c r="L8820" t="str">
        <f t="shared" si="434"/>
        <v/>
      </c>
      <c r="M8820" t="str">
        <f t="shared" si="435"/>
        <v/>
      </c>
      <c r="N8820" t="e">
        <v>#VALUE!</v>
      </c>
      <c r="O8820" t="e">
        <v>#VALUE!</v>
      </c>
      <c r="P8820" t="e">
        <v>#VALUE!</v>
      </c>
      <c r="R8820" t="e">
        <v>#VALUE!</v>
      </c>
      <c r="S8820" t="s">
        <v>35</v>
      </c>
    </row>
    <row r="8821" spans="12:19" x14ac:dyDescent="0.25">
      <c r="L8821" t="str">
        <f t="shared" si="434"/>
        <v/>
      </c>
      <c r="M8821" t="str">
        <f t="shared" si="435"/>
        <v/>
      </c>
      <c r="N8821" t="e">
        <v>#VALUE!</v>
      </c>
      <c r="O8821" t="e">
        <v>#VALUE!</v>
      </c>
      <c r="P8821" t="e">
        <v>#VALUE!</v>
      </c>
      <c r="R8821" t="e">
        <v>#VALUE!</v>
      </c>
      <c r="S8821" t="s">
        <v>35</v>
      </c>
    </row>
    <row r="8822" spans="12:19" x14ac:dyDescent="0.25">
      <c r="L8822" t="str">
        <f t="shared" si="434"/>
        <v/>
      </c>
      <c r="M8822" t="str">
        <f t="shared" si="435"/>
        <v/>
      </c>
    </row>
    <row r="8823" spans="12:19" x14ac:dyDescent="0.25">
      <c r="L8823" t="str">
        <f t="shared" si="434"/>
        <v/>
      </c>
      <c r="M8823" t="str">
        <f t="shared" si="435"/>
        <v/>
      </c>
    </row>
    <row r="8824" spans="12:19" x14ac:dyDescent="0.25">
      <c r="L8824" t="str">
        <f t="shared" si="434"/>
        <v/>
      </c>
      <c r="M8824" t="str">
        <f t="shared" si="435"/>
        <v/>
      </c>
      <c r="N8824" t="s">
        <v>32</v>
      </c>
      <c r="O8824" t="s">
        <v>33</v>
      </c>
      <c r="P8824" t="s">
        <v>34</v>
      </c>
    </row>
    <row r="8825" spans="12:19" x14ac:dyDescent="0.25">
      <c r="L8825" t="str">
        <f t="shared" si="434"/>
        <v/>
      </c>
      <c r="M8825" t="str">
        <f t="shared" si="435"/>
        <v/>
      </c>
      <c r="N8825" t="e">
        <f>COS(RADIANS(M8825))</f>
        <v>#VALUE!</v>
      </c>
      <c r="O8825" t="str">
        <f>IFERROR(-COS(RADIANS(DEGREES(ASIN(((SIN(RADIANS(M8825)))*$C$26)/(SQRT((((SIN(RADIANS(M8825)))*$C$26)^2)+(($C$22-$C$25-(((SIN(RADIANS(90-M8825)))*$C$26))-$C$23)^2))))))),"")</f>
        <v/>
      </c>
      <c r="P8825" t="e">
        <f>N8825</f>
        <v>#VALUE!</v>
      </c>
      <c r="R8825">
        <v>0</v>
      </c>
    </row>
    <row r="8826" spans="12:19" x14ac:dyDescent="0.25">
      <c r="L8826" t="str">
        <f t="shared" si="434"/>
        <v/>
      </c>
      <c r="M8826" t="str">
        <f t="shared" si="435"/>
        <v/>
      </c>
      <c r="N8826" t="e">
        <f>SIN(RADIANS(M8825))</f>
        <v>#VALUE!</v>
      </c>
      <c r="O8826" t="e">
        <f>SIN(RADIANS(DEGREES(ASIN(((SIN(RADIANS(M8825)))*$C$26)/(SQRT((((SIN(RADIANS(M8825)))*$C$26)^2)+(($C$22-$C$25-(((SIN(RADIANS(90-M8825)))*$C$26))-$C$23)^2)))))))</f>
        <v>#VALUE!</v>
      </c>
      <c r="P8826" t="e">
        <f>N8826</f>
        <v>#VALUE!</v>
      </c>
      <c r="R8826">
        <f>$C$6</f>
        <v>1333.5</v>
      </c>
    </row>
    <row r="8827" spans="12:19" x14ac:dyDescent="0.25">
      <c r="L8827" t="str">
        <f t="shared" si="434"/>
        <v/>
      </c>
      <c r="M8827" t="str">
        <f t="shared" si="435"/>
        <v/>
      </c>
      <c r="N8827">
        <v>0</v>
      </c>
      <c r="O8827" t="e">
        <f>$C$23*O8826</f>
        <v>#VALUE!</v>
      </c>
      <c r="P8827" t="e">
        <f>$C$22*P8826</f>
        <v>#VALUE!</v>
      </c>
      <c r="R8827">
        <f>$C$20*$C$6</f>
        <v>25325.832000000002</v>
      </c>
    </row>
    <row r="8828" spans="12:19" x14ac:dyDescent="0.25">
      <c r="L8828" t="str">
        <f t="shared" si="434"/>
        <v/>
      </c>
      <c r="M8828" t="str">
        <f t="shared" si="435"/>
        <v/>
      </c>
    </row>
    <row r="8829" spans="12:19" x14ac:dyDescent="0.25">
      <c r="L8829" t="str">
        <f t="shared" si="434"/>
        <v/>
      </c>
      <c r="M8829" t="str">
        <f t="shared" si="435"/>
        <v/>
      </c>
      <c r="N8829" t="e">
        <f t="array" ref="N8829:P8831">MINVERSE(N8825:P8827)</f>
        <v>#VALUE!</v>
      </c>
      <c r="O8829" t="e">
        <v>#VALUE!</v>
      </c>
      <c r="P8829" t="e">
        <v>#VALUE!</v>
      </c>
      <c r="R8829" t="e">
        <f t="array" ref="R8829:R8831">MMULT(N8829:P8831,R8825:R8827)</f>
        <v>#VALUE!</v>
      </c>
      <c r="S8829" t="s">
        <v>35</v>
      </c>
    </row>
    <row r="8830" spans="12:19" x14ac:dyDescent="0.25">
      <c r="L8830" t="str">
        <f t="shared" si="434"/>
        <v/>
      </c>
      <c r="M8830" t="str">
        <f t="shared" si="435"/>
        <v/>
      </c>
      <c r="N8830" t="e">
        <v>#VALUE!</v>
      </c>
      <c r="O8830" t="e">
        <v>#VALUE!</v>
      </c>
      <c r="P8830" t="e">
        <v>#VALUE!</v>
      </c>
      <c r="R8830" t="e">
        <v>#VALUE!</v>
      </c>
      <c r="S8830" t="s">
        <v>35</v>
      </c>
    </row>
    <row r="8831" spans="12:19" x14ac:dyDescent="0.25">
      <c r="L8831" t="str">
        <f t="shared" si="434"/>
        <v/>
      </c>
      <c r="M8831" t="str">
        <f t="shared" si="435"/>
        <v/>
      </c>
      <c r="N8831" t="e">
        <v>#VALUE!</v>
      </c>
      <c r="O8831" t="e">
        <v>#VALUE!</v>
      </c>
      <c r="P8831" t="e">
        <v>#VALUE!</v>
      </c>
      <c r="R8831" t="e">
        <v>#VALUE!</v>
      </c>
      <c r="S8831" t="s">
        <v>35</v>
      </c>
    </row>
    <row r="8832" spans="12:19" x14ac:dyDescent="0.25">
      <c r="L8832" t="str">
        <f t="shared" si="434"/>
        <v/>
      </c>
      <c r="M8832" t="str">
        <f t="shared" si="435"/>
        <v/>
      </c>
    </row>
    <row r="8833" spans="12:19" x14ac:dyDescent="0.25">
      <c r="L8833" t="str">
        <f t="shared" si="434"/>
        <v/>
      </c>
      <c r="M8833" t="str">
        <f t="shared" si="435"/>
        <v/>
      </c>
    </row>
    <row r="8834" spans="12:19" x14ac:dyDescent="0.25">
      <c r="L8834" t="str">
        <f t="shared" si="434"/>
        <v/>
      </c>
      <c r="M8834" t="str">
        <f t="shared" si="435"/>
        <v/>
      </c>
      <c r="N8834" t="s">
        <v>32</v>
      </c>
      <c r="O8834" t="s">
        <v>33</v>
      </c>
      <c r="P8834" t="s">
        <v>34</v>
      </c>
    </row>
    <row r="8835" spans="12:19" x14ac:dyDescent="0.25">
      <c r="L8835" t="str">
        <f t="shared" si="434"/>
        <v/>
      </c>
      <c r="M8835" t="str">
        <f t="shared" si="435"/>
        <v/>
      </c>
      <c r="N8835" t="e">
        <f>COS(RADIANS(M8835))</f>
        <v>#VALUE!</v>
      </c>
      <c r="O8835" t="str">
        <f>IFERROR(-COS(RADIANS(DEGREES(ASIN(((SIN(RADIANS(M8835)))*$C$26)/(SQRT((((SIN(RADIANS(M8835)))*$C$26)^2)+(($C$22-$C$25-(((SIN(RADIANS(90-M8835)))*$C$26))-$C$23)^2))))))),"")</f>
        <v/>
      </c>
      <c r="P8835" t="e">
        <f>N8835</f>
        <v>#VALUE!</v>
      </c>
      <c r="R8835">
        <v>0</v>
      </c>
    </row>
    <row r="8836" spans="12:19" x14ac:dyDescent="0.25">
      <c r="L8836" t="str">
        <f t="shared" si="434"/>
        <v/>
      </c>
      <c r="M8836" t="str">
        <f t="shared" si="435"/>
        <v/>
      </c>
      <c r="N8836" t="e">
        <f>SIN(RADIANS(M8835))</f>
        <v>#VALUE!</v>
      </c>
      <c r="O8836" t="e">
        <f>SIN(RADIANS(DEGREES(ASIN(((SIN(RADIANS(M8835)))*$C$26)/(SQRT((((SIN(RADIANS(M8835)))*$C$26)^2)+(($C$22-$C$25-(((SIN(RADIANS(90-M8835)))*$C$26))-$C$23)^2)))))))</f>
        <v>#VALUE!</v>
      </c>
      <c r="P8836" t="e">
        <f>N8836</f>
        <v>#VALUE!</v>
      </c>
      <c r="R8836">
        <f>$C$6</f>
        <v>1333.5</v>
      </c>
    </row>
    <row r="8837" spans="12:19" x14ac:dyDescent="0.25">
      <c r="L8837" t="str">
        <f t="shared" si="434"/>
        <v/>
      </c>
      <c r="M8837" t="str">
        <f t="shared" si="435"/>
        <v/>
      </c>
      <c r="N8837">
        <v>0</v>
      </c>
      <c r="O8837" t="e">
        <f>$C$23*O8836</f>
        <v>#VALUE!</v>
      </c>
      <c r="P8837" t="e">
        <f>$C$22*P8836</f>
        <v>#VALUE!</v>
      </c>
      <c r="R8837">
        <f>$C$20*$C$6</f>
        <v>25325.832000000002</v>
      </c>
    </row>
    <row r="8838" spans="12:19" x14ac:dyDescent="0.25">
      <c r="L8838" t="str">
        <f t="shared" si="434"/>
        <v/>
      </c>
      <c r="M8838" t="str">
        <f t="shared" si="435"/>
        <v/>
      </c>
    </row>
    <row r="8839" spans="12:19" x14ac:dyDescent="0.25">
      <c r="L8839" t="str">
        <f t="shared" si="434"/>
        <v/>
      </c>
      <c r="M8839" t="str">
        <f t="shared" si="435"/>
        <v/>
      </c>
      <c r="N8839" t="e">
        <f t="array" ref="N8839:P8841">MINVERSE(N8835:P8837)</f>
        <v>#VALUE!</v>
      </c>
      <c r="O8839" t="e">
        <v>#VALUE!</v>
      </c>
      <c r="P8839" t="e">
        <v>#VALUE!</v>
      </c>
      <c r="R8839" t="e">
        <f t="array" ref="R8839:R8841">MMULT(N8839:P8841,R8835:R8837)</f>
        <v>#VALUE!</v>
      </c>
      <c r="S8839" t="s">
        <v>35</v>
      </c>
    </row>
    <row r="8840" spans="12:19" x14ac:dyDescent="0.25">
      <c r="L8840" t="str">
        <f t="shared" si="434"/>
        <v/>
      </c>
      <c r="M8840" t="str">
        <f t="shared" si="435"/>
        <v/>
      </c>
      <c r="N8840" t="e">
        <v>#VALUE!</v>
      </c>
      <c r="O8840" t="e">
        <v>#VALUE!</v>
      </c>
      <c r="P8840" t="e">
        <v>#VALUE!</v>
      </c>
      <c r="R8840" t="e">
        <v>#VALUE!</v>
      </c>
      <c r="S8840" t="s">
        <v>35</v>
      </c>
    </row>
    <row r="8841" spans="12:19" x14ac:dyDescent="0.25">
      <c r="L8841" t="str">
        <f t="shared" si="434"/>
        <v/>
      </c>
      <c r="M8841" t="str">
        <f t="shared" si="435"/>
        <v/>
      </c>
      <c r="N8841" t="e">
        <v>#VALUE!</v>
      </c>
      <c r="O8841" t="e">
        <v>#VALUE!</v>
      </c>
      <c r="P8841" t="e">
        <v>#VALUE!</v>
      </c>
      <c r="R8841" t="e">
        <v>#VALUE!</v>
      </c>
      <c r="S8841" t="s">
        <v>35</v>
      </c>
    </row>
    <row r="8842" spans="12:19" x14ac:dyDescent="0.25">
      <c r="L8842" t="str">
        <f t="shared" si="434"/>
        <v/>
      </c>
      <c r="M8842" t="str">
        <f t="shared" si="435"/>
        <v/>
      </c>
    </row>
    <row r="8843" spans="12:19" x14ac:dyDescent="0.25">
      <c r="L8843" t="str">
        <f t="shared" si="434"/>
        <v/>
      </c>
      <c r="M8843" t="str">
        <f t="shared" si="435"/>
        <v/>
      </c>
    </row>
    <row r="8844" spans="12:19" x14ac:dyDescent="0.25">
      <c r="L8844" t="str">
        <f t="shared" ref="L8844:L8907" si="436">IF(M8844="","",L8834+1)</f>
        <v/>
      </c>
      <c r="M8844" t="str">
        <f t="shared" si="435"/>
        <v/>
      </c>
      <c r="N8844" t="s">
        <v>32</v>
      </c>
      <c r="O8844" t="s">
        <v>33</v>
      </c>
      <c r="P8844" t="s">
        <v>34</v>
      </c>
    </row>
    <row r="8845" spans="12:19" x14ac:dyDescent="0.25">
      <c r="L8845" t="str">
        <f t="shared" si="436"/>
        <v/>
      </c>
      <c r="M8845" t="str">
        <f t="shared" si="435"/>
        <v/>
      </c>
      <c r="N8845" t="e">
        <f>COS(RADIANS(M8845))</f>
        <v>#VALUE!</v>
      </c>
      <c r="O8845" t="str">
        <f>IFERROR(-COS(RADIANS(DEGREES(ASIN(((SIN(RADIANS(M8845)))*$C$26)/(SQRT((((SIN(RADIANS(M8845)))*$C$26)^2)+(($C$22-$C$25-(((SIN(RADIANS(90-M8845)))*$C$26))-$C$23)^2))))))),"")</f>
        <v/>
      </c>
      <c r="P8845" t="e">
        <f>N8845</f>
        <v>#VALUE!</v>
      </c>
      <c r="R8845">
        <v>0</v>
      </c>
    </row>
    <row r="8846" spans="12:19" x14ac:dyDescent="0.25">
      <c r="L8846" t="str">
        <f t="shared" si="436"/>
        <v/>
      </c>
      <c r="M8846" t="str">
        <f t="shared" si="435"/>
        <v/>
      </c>
      <c r="N8846" t="e">
        <f>SIN(RADIANS(M8845))</f>
        <v>#VALUE!</v>
      </c>
      <c r="O8846" t="e">
        <f>SIN(RADIANS(DEGREES(ASIN(((SIN(RADIANS(M8845)))*$C$26)/(SQRT((((SIN(RADIANS(M8845)))*$C$26)^2)+(($C$22-$C$25-(((SIN(RADIANS(90-M8845)))*$C$26))-$C$23)^2)))))))</f>
        <v>#VALUE!</v>
      </c>
      <c r="P8846" t="e">
        <f>N8846</f>
        <v>#VALUE!</v>
      </c>
      <c r="R8846">
        <f>$C$6</f>
        <v>1333.5</v>
      </c>
    </row>
    <row r="8847" spans="12:19" x14ac:dyDescent="0.25">
      <c r="L8847" t="str">
        <f t="shared" si="436"/>
        <v/>
      </c>
      <c r="M8847" t="str">
        <f t="shared" si="435"/>
        <v/>
      </c>
      <c r="N8847">
        <v>0</v>
      </c>
      <c r="O8847" t="e">
        <f>$C$23*O8846</f>
        <v>#VALUE!</v>
      </c>
      <c r="P8847" t="e">
        <f>$C$22*P8846</f>
        <v>#VALUE!</v>
      </c>
      <c r="R8847">
        <f>$C$20*$C$6</f>
        <v>25325.832000000002</v>
      </c>
    </row>
    <row r="8848" spans="12:19" x14ac:dyDescent="0.25">
      <c r="L8848" t="str">
        <f t="shared" si="436"/>
        <v/>
      </c>
      <c r="M8848" t="str">
        <f t="shared" si="435"/>
        <v/>
      </c>
    </row>
    <row r="8849" spans="12:19" x14ac:dyDescent="0.25">
      <c r="L8849" t="str">
        <f t="shared" si="436"/>
        <v/>
      </c>
      <c r="M8849" t="str">
        <f t="shared" si="435"/>
        <v/>
      </c>
      <c r="N8849" t="e">
        <f t="array" ref="N8849:P8851">MINVERSE(N8845:P8847)</f>
        <v>#VALUE!</v>
      </c>
      <c r="O8849" t="e">
        <v>#VALUE!</v>
      </c>
      <c r="P8849" t="e">
        <v>#VALUE!</v>
      </c>
      <c r="R8849" t="e">
        <f t="array" ref="R8849:R8851">MMULT(N8849:P8851,R8845:R8847)</f>
        <v>#VALUE!</v>
      </c>
      <c r="S8849" t="s">
        <v>35</v>
      </c>
    </row>
    <row r="8850" spans="12:19" x14ac:dyDescent="0.25">
      <c r="L8850" t="str">
        <f t="shared" si="436"/>
        <v/>
      </c>
      <c r="M8850" t="str">
        <f t="shared" si="435"/>
        <v/>
      </c>
      <c r="N8850" t="e">
        <v>#VALUE!</v>
      </c>
      <c r="O8850" t="e">
        <v>#VALUE!</v>
      </c>
      <c r="P8850" t="e">
        <v>#VALUE!</v>
      </c>
      <c r="R8850" t="e">
        <v>#VALUE!</v>
      </c>
      <c r="S8850" t="s">
        <v>35</v>
      </c>
    </row>
    <row r="8851" spans="12:19" x14ac:dyDescent="0.25">
      <c r="L8851" t="str">
        <f t="shared" si="436"/>
        <v/>
      </c>
      <c r="M8851" t="str">
        <f t="shared" si="435"/>
        <v/>
      </c>
      <c r="N8851" t="e">
        <v>#VALUE!</v>
      </c>
      <c r="O8851" t="e">
        <v>#VALUE!</v>
      </c>
      <c r="P8851" t="e">
        <v>#VALUE!</v>
      </c>
      <c r="R8851" t="e">
        <v>#VALUE!</v>
      </c>
      <c r="S8851" t="s">
        <v>35</v>
      </c>
    </row>
    <row r="8852" spans="12:19" x14ac:dyDescent="0.25">
      <c r="L8852" t="str">
        <f t="shared" si="436"/>
        <v/>
      </c>
      <c r="M8852" t="str">
        <f t="shared" si="435"/>
        <v/>
      </c>
    </row>
    <row r="8853" spans="12:19" x14ac:dyDescent="0.25">
      <c r="L8853" t="str">
        <f t="shared" si="436"/>
        <v/>
      </c>
      <c r="M8853" t="str">
        <f t="shared" si="435"/>
        <v/>
      </c>
    </row>
    <row r="8854" spans="12:19" x14ac:dyDescent="0.25">
      <c r="L8854" t="str">
        <f t="shared" si="436"/>
        <v/>
      </c>
      <c r="M8854" t="str">
        <f t="shared" si="435"/>
        <v/>
      </c>
      <c r="N8854" t="s">
        <v>32</v>
      </c>
      <c r="O8854" t="s">
        <v>33</v>
      </c>
      <c r="P8854" t="s">
        <v>34</v>
      </c>
    </row>
    <row r="8855" spans="12:19" x14ac:dyDescent="0.25">
      <c r="L8855" t="str">
        <f t="shared" si="436"/>
        <v/>
      </c>
      <c r="M8855" t="str">
        <f t="shared" si="435"/>
        <v/>
      </c>
      <c r="N8855" t="e">
        <f>COS(RADIANS(M8855))</f>
        <v>#VALUE!</v>
      </c>
      <c r="O8855" t="str">
        <f>IFERROR(-COS(RADIANS(DEGREES(ASIN(((SIN(RADIANS(M8855)))*$C$26)/(SQRT((((SIN(RADIANS(M8855)))*$C$26)^2)+(($C$22-$C$25-(((SIN(RADIANS(90-M8855)))*$C$26))-$C$23)^2))))))),"")</f>
        <v/>
      </c>
      <c r="P8855" t="e">
        <f>N8855</f>
        <v>#VALUE!</v>
      </c>
      <c r="R8855">
        <v>0</v>
      </c>
    </row>
    <row r="8856" spans="12:19" x14ac:dyDescent="0.25">
      <c r="L8856" t="str">
        <f t="shared" si="436"/>
        <v/>
      </c>
      <c r="M8856" t="str">
        <f t="shared" si="435"/>
        <v/>
      </c>
      <c r="N8856" t="e">
        <f>SIN(RADIANS(M8855))</f>
        <v>#VALUE!</v>
      </c>
      <c r="O8856" t="e">
        <f>SIN(RADIANS(DEGREES(ASIN(((SIN(RADIANS(M8855)))*$C$26)/(SQRT((((SIN(RADIANS(M8855)))*$C$26)^2)+(($C$22-$C$25-(((SIN(RADIANS(90-M8855)))*$C$26))-$C$23)^2)))))))</f>
        <v>#VALUE!</v>
      </c>
      <c r="P8856" t="e">
        <f>N8856</f>
        <v>#VALUE!</v>
      </c>
      <c r="R8856">
        <f>$C$6</f>
        <v>1333.5</v>
      </c>
    </row>
    <row r="8857" spans="12:19" x14ac:dyDescent="0.25">
      <c r="L8857" t="str">
        <f t="shared" si="436"/>
        <v/>
      </c>
      <c r="M8857" t="str">
        <f t="shared" si="435"/>
        <v/>
      </c>
      <c r="N8857">
        <v>0</v>
      </c>
      <c r="O8857" t="e">
        <f>$C$23*O8856</f>
        <v>#VALUE!</v>
      </c>
      <c r="P8857" t="e">
        <f>$C$22*P8856</f>
        <v>#VALUE!</v>
      </c>
      <c r="R8857">
        <f>$C$20*$C$6</f>
        <v>25325.832000000002</v>
      </c>
    </row>
    <row r="8858" spans="12:19" x14ac:dyDescent="0.25">
      <c r="L8858" t="str">
        <f t="shared" si="436"/>
        <v/>
      </c>
      <c r="M8858" t="str">
        <f t="shared" si="435"/>
        <v/>
      </c>
    </row>
    <row r="8859" spans="12:19" x14ac:dyDescent="0.25">
      <c r="L8859" t="str">
        <f t="shared" si="436"/>
        <v/>
      </c>
      <c r="M8859" t="str">
        <f t="shared" si="435"/>
        <v/>
      </c>
      <c r="N8859" t="e">
        <f t="array" ref="N8859:P8861">MINVERSE(N8855:P8857)</f>
        <v>#VALUE!</v>
      </c>
      <c r="O8859" t="e">
        <v>#VALUE!</v>
      </c>
      <c r="P8859" t="e">
        <v>#VALUE!</v>
      </c>
      <c r="R8859" t="e">
        <f t="array" ref="R8859:R8861">MMULT(N8859:P8861,R8855:R8857)</f>
        <v>#VALUE!</v>
      </c>
      <c r="S8859" t="s">
        <v>35</v>
      </c>
    </row>
    <row r="8860" spans="12:19" x14ac:dyDescent="0.25">
      <c r="L8860" t="str">
        <f t="shared" si="436"/>
        <v/>
      </c>
      <c r="M8860" t="str">
        <f t="shared" si="435"/>
        <v/>
      </c>
      <c r="N8860" t="e">
        <v>#VALUE!</v>
      </c>
      <c r="O8860" t="e">
        <v>#VALUE!</v>
      </c>
      <c r="P8860" t="e">
        <v>#VALUE!</v>
      </c>
      <c r="R8860" t="e">
        <v>#VALUE!</v>
      </c>
      <c r="S8860" t="s">
        <v>35</v>
      </c>
    </row>
    <row r="8861" spans="12:19" x14ac:dyDescent="0.25">
      <c r="L8861" t="str">
        <f t="shared" si="436"/>
        <v/>
      </c>
      <c r="M8861" t="str">
        <f t="shared" si="435"/>
        <v/>
      </c>
      <c r="N8861" t="e">
        <v>#VALUE!</v>
      </c>
      <c r="O8861" t="e">
        <v>#VALUE!</v>
      </c>
      <c r="P8861" t="e">
        <v>#VALUE!</v>
      </c>
      <c r="R8861" t="e">
        <v>#VALUE!</v>
      </c>
      <c r="S8861" t="s">
        <v>35</v>
      </c>
    </row>
    <row r="8862" spans="12:19" x14ac:dyDescent="0.25">
      <c r="L8862" t="str">
        <f t="shared" si="436"/>
        <v/>
      </c>
      <c r="M8862" t="str">
        <f t="shared" si="435"/>
        <v/>
      </c>
    </row>
    <row r="8863" spans="12:19" x14ac:dyDescent="0.25">
      <c r="L8863" t="str">
        <f t="shared" si="436"/>
        <v/>
      </c>
      <c r="M8863" t="str">
        <f t="shared" si="435"/>
        <v/>
      </c>
    </row>
    <row r="8864" spans="12:19" x14ac:dyDescent="0.25">
      <c r="L8864" t="str">
        <f t="shared" si="436"/>
        <v/>
      </c>
      <c r="M8864" t="str">
        <f t="shared" si="435"/>
        <v/>
      </c>
      <c r="N8864" t="s">
        <v>32</v>
      </c>
      <c r="O8864" t="s">
        <v>33</v>
      </c>
      <c r="P8864" t="s">
        <v>34</v>
      </c>
    </row>
    <row r="8865" spans="12:19" x14ac:dyDescent="0.25">
      <c r="L8865" t="str">
        <f t="shared" si="436"/>
        <v/>
      </c>
      <c r="M8865" t="str">
        <f t="shared" si="435"/>
        <v/>
      </c>
      <c r="N8865" t="e">
        <f>COS(RADIANS(M8865))</f>
        <v>#VALUE!</v>
      </c>
      <c r="O8865" t="str">
        <f>IFERROR(-COS(RADIANS(DEGREES(ASIN(((SIN(RADIANS(M8865)))*$C$26)/(SQRT((((SIN(RADIANS(M8865)))*$C$26)^2)+(($C$22-$C$25-(((SIN(RADIANS(90-M8865)))*$C$26))-$C$23)^2))))))),"")</f>
        <v/>
      </c>
      <c r="P8865" t="e">
        <f>N8865</f>
        <v>#VALUE!</v>
      </c>
      <c r="R8865">
        <v>0</v>
      </c>
    </row>
    <row r="8866" spans="12:19" x14ac:dyDescent="0.25">
      <c r="L8866" t="str">
        <f t="shared" si="436"/>
        <v/>
      </c>
      <c r="M8866" t="str">
        <f t="shared" si="435"/>
        <v/>
      </c>
      <c r="N8866" t="e">
        <f>SIN(RADIANS(M8865))</f>
        <v>#VALUE!</v>
      </c>
      <c r="O8866" t="e">
        <f>SIN(RADIANS(DEGREES(ASIN(((SIN(RADIANS(M8865)))*$C$26)/(SQRT((((SIN(RADIANS(M8865)))*$C$26)^2)+(($C$22-$C$25-(((SIN(RADIANS(90-M8865)))*$C$26))-$C$23)^2)))))))</f>
        <v>#VALUE!</v>
      </c>
      <c r="P8866" t="e">
        <f>N8866</f>
        <v>#VALUE!</v>
      </c>
      <c r="R8866">
        <f>$C$6</f>
        <v>1333.5</v>
      </c>
    </row>
    <row r="8867" spans="12:19" x14ac:dyDescent="0.25">
      <c r="L8867" t="str">
        <f t="shared" si="436"/>
        <v/>
      </c>
      <c r="M8867" t="str">
        <f t="shared" ref="M8867:M8930" si="437">IF(M8857="","",IF(((M8857+$O$61)&gt;=$O$49+($O$61/2)),"",(M8857+$O$61)))</f>
        <v/>
      </c>
      <c r="N8867">
        <v>0</v>
      </c>
      <c r="O8867" t="e">
        <f>$C$23*O8866</f>
        <v>#VALUE!</v>
      </c>
      <c r="P8867" t="e">
        <f>$C$22*P8866</f>
        <v>#VALUE!</v>
      </c>
      <c r="R8867">
        <f>$C$20*$C$6</f>
        <v>25325.832000000002</v>
      </c>
    </row>
    <row r="8868" spans="12:19" x14ac:dyDescent="0.25">
      <c r="L8868" t="str">
        <f t="shared" si="436"/>
        <v/>
      </c>
      <c r="M8868" t="str">
        <f t="shared" si="437"/>
        <v/>
      </c>
    </row>
    <row r="8869" spans="12:19" x14ac:dyDescent="0.25">
      <c r="L8869" t="str">
        <f t="shared" si="436"/>
        <v/>
      </c>
      <c r="M8869" t="str">
        <f t="shared" si="437"/>
        <v/>
      </c>
      <c r="N8869" t="e">
        <f t="array" ref="N8869:P8871">MINVERSE(N8865:P8867)</f>
        <v>#VALUE!</v>
      </c>
      <c r="O8869" t="e">
        <v>#VALUE!</v>
      </c>
      <c r="P8869" t="e">
        <v>#VALUE!</v>
      </c>
      <c r="R8869" t="e">
        <f t="array" ref="R8869:R8871">MMULT(N8869:P8871,R8865:R8867)</f>
        <v>#VALUE!</v>
      </c>
      <c r="S8869" t="s">
        <v>35</v>
      </c>
    </row>
    <row r="8870" spans="12:19" x14ac:dyDescent="0.25">
      <c r="L8870" t="str">
        <f t="shared" si="436"/>
        <v/>
      </c>
      <c r="M8870" t="str">
        <f t="shared" si="437"/>
        <v/>
      </c>
      <c r="N8870" t="e">
        <v>#VALUE!</v>
      </c>
      <c r="O8870" t="e">
        <v>#VALUE!</v>
      </c>
      <c r="P8870" t="e">
        <v>#VALUE!</v>
      </c>
      <c r="R8870" t="e">
        <v>#VALUE!</v>
      </c>
      <c r="S8870" t="s">
        <v>35</v>
      </c>
    </row>
    <row r="8871" spans="12:19" x14ac:dyDescent="0.25">
      <c r="L8871" t="str">
        <f t="shared" si="436"/>
        <v/>
      </c>
      <c r="M8871" t="str">
        <f t="shared" si="437"/>
        <v/>
      </c>
      <c r="N8871" t="e">
        <v>#VALUE!</v>
      </c>
      <c r="O8871" t="e">
        <v>#VALUE!</v>
      </c>
      <c r="P8871" t="e">
        <v>#VALUE!</v>
      </c>
      <c r="R8871" t="e">
        <v>#VALUE!</v>
      </c>
      <c r="S8871" t="s">
        <v>35</v>
      </c>
    </row>
    <row r="8872" spans="12:19" x14ac:dyDescent="0.25">
      <c r="L8872" t="str">
        <f t="shared" si="436"/>
        <v/>
      </c>
      <c r="M8872" t="str">
        <f t="shared" si="437"/>
        <v/>
      </c>
    </row>
    <row r="8873" spans="12:19" x14ac:dyDescent="0.25">
      <c r="L8873" t="str">
        <f t="shared" si="436"/>
        <v/>
      </c>
      <c r="M8873" t="str">
        <f t="shared" si="437"/>
        <v/>
      </c>
    </row>
    <row r="8874" spans="12:19" x14ac:dyDescent="0.25">
      <c r="L8874" t="str">
        <f t="shared" si="436"/>
        <v/>
      </c>
      <c r="M8874" t="str">
        <f t="shared" si="437"/>
        <v/>
      </c>
      <c r="N8874" t="s">
        <v>32</v>
      </c>
      <c r="O8874" t="s">
        <v>33</v>
      </c>
      <c r="P8874" t="s">
        <v>34</v>
      </c>
    </row>
    <row r="8875" spans="12:19" x14ac:dyDescent="0.25">
      <c r="L8875" t="str">
        <f t="shared" si="436"/>
        <v/>
      </c>
      <c r="M8875" t="str">
        <f t="shared" si="437"/>
        <v/>
      </c>
      <c r="N8875" t="e">
        <f>COS(RADIANS(M8875))</f>
        <v>#VALUE!</v>
      </c>
      <c r="O8875" t="str">
        <f>IFERROR(-COS(RADIANS(DEGREES(ASIN(((SIN(RADIANS(M8875)))*$C$26)/(SQRT((((SIN(RADIANS(M8875)))*$C$26)^2)+(($C$22-$C$25-(((SIN(RADIANS(90-M8875)))*$C$26))-$C$23)^2))))))),"")</f>
        <v/>
      </c>
      <c r="P8875" t="e">
        <f>N8875</f>
        <v>#VALUE!</v>
      </c>
      <c r="R8875">
        <v>0</v>
      </c>
    </row>
    <row r="8876" spans="12:19" x14ac:dyDescent="0.25">
      <c r="L8876" t="str">
        <f t="shared" si="436"/>
        <v/>
      </c>
      <c r="M8876" t="str">
        <f t="shared" si="437"/>
        <v/>
      </c>
      <c r="N8876" t="e">
        <f>SIN(RADIANS(M8875))</f>
        <v>#VALUE!</v>
      </c>
      <c r="O8876" t="e">
        <f>SIN(RADIANS(DEGREES(ASIN(((SIN(RADIANS(M8875)))*$C$26)/(SQRT((((SIN(RADIANS(M8875)))*$C$26)^2)+(($C$22-$C$25-(((SIN(RADIANS(90-M8875)))*$C$26))-$C$23)^2)))))))</f>
        <v>#VALUE!</v>
      </c>
      <c r="P8876" t="e">
        <f>N8876</f>
        <v>#VALUE!</v>
      </c>
      <c r="R8876">
        <f>$C$6</f>
        <v>1333.5</v>
      </c>
    </row>
    <row r="8877" spans="12:19" x14ac:dyDescent="0.25">
      <c r="L8877" t="str">
        <f t="shared" si="436"/>
        <v/>
      </c>
      <c r="M8877" t="str">
        <f t="shared" si="437"/>
        <v/>
      </c>
      <c r="N8877">
        <v>0</v>
      </c>
      <c r="O8877" t="e">
        <f>$C$23*O8876</f>
        <v>#VALUE!</v>
      </c>
      <c r="P8877" t="e">
        <f>$C$22*P8876</f>
        <v>#VALUE!</v>
      </c>
      <c r="R8877">
        <f>$C$20*$C$6</f>
        <v>25325.832000000002</v>
      </c>
    </row>
    <row r="8878" spans="12:19" x14ac:dyDescent="0.25">
      <c r="L8878" t="str">
        <f t="shared" si="436"/>
        <v/>
      </c>
      <c r="M8878" t="str">
        <f t="shared" si="437"/>
        <v/>
      </c>
    </row>
    <row r="8879" spans="12:19" x14ac:dyDescent="0.25">
      <c r="L8879" t="str">
        <f t="shared" si="436"/>
        <v/>
      </c>
      <c r="M8879" t="str">
        <f t="shared" si="437"/>
        <v/>
      </c>
      <c r="N8879" t="e">
        <f t="array" ref="N8879:P8881">MINVERSE(N8875:P8877)</f>
        <v>#VALUE!</v>
      </c>
      <c r="O8879" t="e">
        <v>#VALUE!</v>
      </c>
      <c r="P8879" t="e">
        <v>#VALUE!</v>
      </c>
      <c r="R8879" t="e">
        <f t="array" ref="R8879:R8881">MMULT(N8879:P8881,R8875:R8877)</f>
        <v>#VALUE!</v>
      </c>
      <c r="S8879" t="s">
        <v>35</v>
      </c>
    </row>
    <row r="8880" spans="12:19" x14ac:dyDescent="0.25">
      <c r="L8880" t="str">
        <f t="shared" si="436"/>
        <v/>
      </c>
      <c r="M8880" t="str">
        <f t="shared" si="437"/>
        <v/>
      </c>
      <c r="N8880" t="e">
        <v>#VALUE!</v>
      </c>
      <c r="O8880" t="e">
        <v>#VALUE!</v>
      </c>
      <c r="P8880" t="e">
        <v>#VALUE!</v>
      </c>
      <c r="R8880" t="e">
        <v>#VALUE!</v>
      </c>
      <c r="S8880" t="s">
        <v>35</v>
      </c>
    </row>
    <row r="8881" spans="12:19" x14ac:dyDescent="0.25">
      <c r="L8881" t="str">
        <f t="shared" si="436"/>
        <v/>
      </c>
      <c r="M8881" t="str">
        <f t="shared" si="437"/>
        <v/>
      </c>
      <c r="N8881" t="e">
        <v>#VALUE!</v>
      </c>
      <c r="O8881" t="e">
        <v>#VALUE!</v>
      </c>
      <c r="P8881" t="e">
        <v>#VALUE!</v>
      </c>
      <c r="R8881" t="e">
        <v>#VALUE!</v>
      </c>
      <c r="S8881" t="s">
        <v>35</v>
      </c>
    </row>
    <row r="8882" spans="12:19" x14ac:dyDescent="0.25">
      <c r="L8882" t="str">
        <f t="shared" si="436"/>
        <v/>
      </c>
      <c r="M8882" t="str">
        <f t="shared" si="437"/>
        <v/>
      </c>
    </row>
    <row r="8883" spans="12:19" x14ac:dyDescent="0.25">
      <c r="L8883" t="str">
        <f t="shared" si="436"/>
        <v/>
      </c>
      <c r="M8883" t="str">
        <f t="shared" si="437"/>
        <v/>
      </c>
    </row>
    <row r="8884" spans="12:19" x14ac:dyDescent="0.25">
      <c r="L8884" t="str">
        <f t="shared" si="436"/>
        <v/>
      </c>
      <c r="M8884" t="str">
        <f t="shared" si="437"/>
        <v/>
      </c>
      <c r="N8884" t="s">
        <v>32</v>
      </c>
      <c r="O8884" t="s">
        <v>33</v>
      </c>
      <c r="P8884" t="s">
        <v>34</v>
      </c>
    </row>
    <row r="8885" spans="12:19" x14ac:dyDescent="0.25">
      <c r="L8885" t="str">
        <f t="shared" si="436"/>
        <v/>
      </c>
      <c r="M8885" t="str">
        <f t="shared" si="437"/>
        <v/>
      </c>
      <c r="N8885" t="e">
        <f>COS(RADIANS(M8885))</f>
        <v>#VALUE!</v>
      </c>
      <c r="O8885" t="str">
        <f>IFERROR(-COS(RADIANS(DEGREES(ASIN(((SIN(RADIANS(M8885)))*$C$26)/(SQRT((((SIN(RADIANS(M8885)))*$C$26)^2)+(($C$22-$C$25-(((SIN(RADIANS(90-M8885)))*$C$26))-$C$23)^2))))))),"")</f>
        <v/>
      </c>
      <c r="P8885" t="e">
        <f>N8885</f>
        <v>#VALUE!</v>
      </c>
      <c r="R8885">
        <v>0</v>
      </c>
    </row>
    <row r="8886" spans="12:19" x14ac:dyDescent="0.25">
      <c r="L8886" t="str">
        <f t="shared" si="436"/>
        <v/>
      </c>
      <c r="M8886" t="str">
        <f t="shared" si="437"/>
        <v/>
      </c>
      <c r="N8886" t="e">
        <f>SIN(RADIANS(M8885))</f>
        <v>#VALUE!</v>
      </c>
      <c r="O8886" t="e">
        <f>SIN(RADIANS(DEGREES(ASIN(((SIN(RADIANS(M8885)))*$C$26)/(SQRT((((SIN(RADIANS(M8885)))*$C$26)^2)+(($C$22-$C$25-(((SIN(RADIANS(90-M8885)))*$C$26))-$C$23)^2)))))))</f>
        <v>#VALUE!</v>
      </c>
      <c r="P8886" t="e">
        <f>N8886</f>
        <v>#VALUE!</v>
      </c>
      <c r="R8886">
        <f>$C$6</f>
        <v>1333.5</v>
      </c>
    </row>
    <row r="8887" spans="12:19" x14ac:dyDescent="0.25">
      <c r="L8887" t="str">
        <f t="shared" si="436"/>
        <v/>
      </c>
      <c r="M8887" t="str">
        <f t="shared" si="437"/>
        <v/>
      </c>
      <c r="N8887">
        <v>0</v>
      </c>
      <c r="O8887" t="e">
        <f>$C$23*O8886</f>
        <v>#VALUE!</v>
      </c>
      <c r="P8887" t="e">
        <f>$C$22*P8886</f>
        <v>#VALUE!</v>
      </c>
      <c r="R8887">
        <f>$C$20*$C$6</f>
        <v>25325.832000000002</v>
      </c>
    </row>
    <row r="8888" spans="12:19" x14ac:dyDescent="0.25">
      <c r="L8888" t="str">
        <f t="shared" si="436"/>
        <v/>
      </c>
      <c r="M8888" t="str">
        <f t="shared" si="437"/>
        <v/>
      </c>
    </row>
    <row r="8889" spans="12:19" x14ac:dyDescent="0.25">
      <c r="L8889" t="str">
        <f t="shared" si="436"/>
        <v/>
      </c>
      <c r="M8889" t="str">
        <f t="shared" si="437"/>
        <v/>
      </c>
      <c r="N8889" t="e">
        <f t="array" ref="N8889:P8891">MINVERSE(N8885:P8887)</f>
        <v>#VALUE!</v>
      </c>
      <c r="O8889" t="e">
        <v>#VALUE!</v>
      </c>
      <c r="P8889" t="e">
        <v>#VALUE!</v>
      </c>
      <c r="R8889" t="e">
        <f t="array" ref="R8889:R8891">MMULT(N8889:P8891,R8885:R8887)</f>
        <v>#VALUE!</v>
      </c>
      <c r="S8889" t="s">
        <v>35</v>
      </c>
    </row>
    <row r="8890" spans="12:19" x14ac:dyDescent="0.25">
      <c r="L8890" t="str">
        <f t="shared" si="436"/>
        <v/>
      </c>
      <c r="M8890" t="str">
        <f t="shared" si="437"/>
        <v/>
      </c>
      <c r="N8890" t="e">
        <v>#VALUE!</v>
      </c>
      <c r="O8890" t="e">
        <v>#VALUE!</v>
      </c>
      <c r="P8890" t="e">
        <v>#VALUE!</v>
      </c>
      <c r="R8890" t="e">
        <v>#VALUE!</v>
      </c>
      <c r="S8890" t="s">
        <v>35</v>
      </c>
    </row>
    <row r="8891" spans="12:19" x14ac:dyDescent="0.25">
      <c r="L8891" t="str">
        <f t="shared" si="436"/>
        <v/>
      </c>
      <c r="M8891" t="str">
        <f t="shared" si="437"/>
        <v/>
      </c>
      <c r="N8891" t="e">
        <v>#VALUE!</v>
      </c>
      <c r="O8891" t="e">
        <v>#VALUE!</v>
      </c>
      <c r="P8891" t="e">
        <v>#VALUE!</v>
      </c>
      <c r="R8891" t="e">
        <v>#VALUE!</v>
      </c>
      <c r="S8891" t="s">
        <v>35</v>
      </c>
    </row>
    <row r="8892" spans="12:19" x14ac:dyDescent="0.25">
      <c r="L8892" t="str">
        <f t="shared" si="436"/>
        <v/>
      </c>
      <c r="M8892" t="str">
        <f t="shared" si="437"/>
        <v/>
      </c>
    </row>
    <row r="8893" spans="12:19" x14ac:dyDescent="0.25">
      <c r="L8893" t="str">
        <f t="shared" si="436"/>
        <v/>
      </c>
      <c r="M8893" t="str">
        <f t="shared" si="437"/>
        <v/>
      </c>
    </row>
    <row r="8894" spans="12:19" x14ac:dyDescent="0.25">
      <c r="L8894" t="str">
        <f t="shared" si="436"/>
        <v/>
      </c>
      <c r="M8894" t="str">
        <f t="shared" si="437"/>
        <v/>
      </c>
      <c r="N8894" t="s">
        <v>32</v>
      </c>
      <c r="O8894" t="s">
        <v>33</v>
      </c>
      <c r="P8894" t="s">
        <v>34</v>
      </c>
    </row>
    <row r="8895" spans="12:19" x14ac:dyDescent="0.25">
      <c r="L8895" t="str">
        <f t="shared" si="436"/>
        <v/>
      </c>
      <c r="M8895" t="str">
        <f t="shared" si="437"/>
        <v/>
      </c>
      <c r="N8895" t="e">
        <f>COS(RADIANS(M8895))</f>
        <v>#VALUE!</v>
      </c>
      <c r="O8895" t="str">
        <f>IFERROR(-COS(RADIANS(DEGREES(ASIN(((SIN(RADIANS(M8895)))*$C$26)/(SQRT((((SIN(RADIANS(M8895)))*$C$26)^2)+(($C$22-$C$25-(((SIN(RADIANS(90-M8895)))*$C$26))-$C$23)^2))))))),"")</f>
        <v/>
      </c>
      <c r="P8895" t="e">
        <f>N8895</f>
        <v>#VALUE!</v>
      </c>
      <c r="R8895">
        <v>0</v>
      </c>
    </row>
    <row r="8896" spans="12:19" x14ac:dyDescent="0.25">
      <c r="L8896" t="str">
        <f t="shared" si="436"/>
        <v/>
      </c>
      <c r="M8896" t="str">
        <f t="shared" si="437"/>
        <v/>
      </c>
      <c r="N8896" t="e">
        <f>SIN(RADIANS(M8895))</f>
        <v>#VALUE!</v>
      </c>
      <c r="O8896" t="e">
        <f>SIN(RADIANS(DEGREES(ASIN(((SIN(RADIANS(M8895)))*$C$26)/(SQRT((((SIN(RADIANS(M8895)))*$C$26)^2)+(($C$22-$C$25-(((SIN(RADIANS(90-M8895)))*$C$26))-$C$23)^2)))))))</f>
        <v>#VALUE!</v>
      </c>
      <c r="P8896" t="e">
        <f>N8896</f>
        <v>#VALUE!</v>
      </c>
      <c r="R8896">
        <f>$C$6</f>
        <v>1333.5</v>
      </c>
    </row>
    <row r="8897" spans="12:19" x14ac:dyDescent="0.25">
      <c r="L8897" t="str">
        <f t="shared" si="436"/>
        <v/>
      </c>
      <c r="M8897" t="str">
        <f t="shared" si="437"/>
        <v/>
      </c>
      <c r="N8897">
        <v>0</v>
      </c>
      <c r="O8897" t="e">
        <f>$C$23*O8896</f>
        <v>#VALUE!</v>
      </c>
      <c r="P8897" t="e">
        <f>$C$22*P8896</f>
        <v>#VALUE!</v>
      </c>
      <c r="R8897">
        <f>$C$20*$C$6</f>
        <v>25325.832000000002</v>
      </c>
    </row>
    <row r="8898" spans="12:19" x14ac:dyDescent="0.25">
      <c r="L8898" t="str">
        <f t="shared" si="436"/>
        <v/>
      </c>
      <c r="M8898" t="str">
        <f t="shared" si="437"/>
        <v/>
      </c>
    </row>
    <row r="8899" spans="12:19" x14ac:dyDescent="0.25">
      <c r="L8899" t="str">
        <f t="shared" si="436"/>
        <v/>
      </c>
      <c r="M8899" t="str">
        <f t="shared" si="437"/>
        <v/>
      </c>
      <c r="N8899" t="e">
        <f t="array" ref="N8899:P8901">MINVERSE(N8895:P8897)</f>
        <v>#VALUE!</v>
      </c>
      <c r="O8899" t="e">
        <v>#VALUE!</v>
      </c>
      <c r="P8899" t="e">
        <v>#VALUE!</v>
      </c>
      <c r="R8899" t="e">
        <f t="array" ref="R8899:R8901">MMULT(N8899:P8901,R8895:R8897)</f>
        <v>#VALUE!</v>
      </c>
      <c r="S8899" t="s">
        <v>35</v>
      </c>
    </row>
    <row r="8900" spans="12:19" x14ac:dyDescent="0.25">
      <c r="L8900" t="str">
        <f t="shared" si="436"/>
        <v/>
      </c>
      <c r="M8900" t="str">
        <f t="shared" si="437"/>
        <v/>
      </c>
      <c r="N8900" t="e">
        <v>#VALUE!</v>
      </c>
      <c r="O8900" t="e">
        <v>#VALUE!</v>
      </c>
      <c r="P8900" t="e">
        <v>#VALUE!</v>
      </c>
      <c r="R8900" t="e">
        <v>#VALUE!</v>
      </c>
      <c r="S8900" t="s">
        <v>35</v>
      </c>
    </row>
    <row r="8901" spans="12:19" x14ac:dyDescent="0.25">
      <c r="L8901" t="str">
        <f t="shared" si="436"/>
        <v/>
      </c>
      <c r="M8901" t="str">
        <f t="shared" si="437"/>
        <v/>
      </c>
      <c r="N8901" t="e">
        <v>#VALUE!</v>
      </c>
      <c r="O8901" t="e">
        <v>#VALUE!</v>
      </c>
      <c r="P8901" t="e">
        <v>#VALUE!</v>
      </c>
      <c r="R8901" t="e">
        <v>#VALUE!</v>
      </c>
      <c r="S8901" t="s">
        <v>35</v>
      </c>
    </row>
    <row r="8902" spans="12:19" x14ac:dyDescent="0.25">
      <c r="L8902" t="str">
        <f t="shared" si="436"/>
        <v/>
      </c>
      <c r="M8902" t="str">
        <f t="shared" si="437"/>
        <v/>
      </c>
    </row>
    <row r="8903" spans="12:19" x14ac:dyDescent="0.25">
      <c r="L8903" t="str">
        <f t="shared" si="436"/>
        <v/>
      </c>
      <c r="M8903" t="str">
        <f t="shared" si="437"/>
        <v/>
      </c>
    </row>
    <row r="8904" spans="12:19" x14ac:dyDescent="0.25">
      <c r="L8904" t="str">
        <f t="shared" si="436"/>
        <v/>
      </c>
      <c r="M8904" t="str">
        <f t="shared" si="437"/>
        <v/>
      </c>
      <c r="N8904" t="s">
        <v>32</v>
      </c>
      <c r="O8904" t="s">
        <v>33</v>
      </c>
      <c r="P8904" t="s">
        <v>34</v>
      </c>
    </row>
    <row r="8905" spans="12:19" x14ac:dyDescent="0.25">
      <c r="L8905" t="str">
        <f t="shared" si="436"/>
        <v/>
      </c>
      <c r="M8905" t="str">
        <f t="shared" si="437"/>
        <v/>
      </c>
      <c r="N8905" t="e">
        <f>COS(RADIANS(M8905))</f>
        <v>#VALUE!</v>
      </c>
      <c r="O8905" t="str">
        <f>IFERROR(-COS(RADIANS(DEGREES(ASIN(((SIN(RADIANS(M8905)))*$C$26)/(SQRT((((SIN(RADIANS(M8905)))*$C$26)^2)+(($C$22-$C$25-(((SIN(RADIANS(90-M8905)))*$C$26))-$C$23)^2))))))),"")</f>
        <v/>
      </c>
      <c r="P8905" t="e">
        <f>N8905</f>
        <v>#VALUE!</v>
      </c>
      <c r="R8905">
        <v>0</v>
      </c>
    </row>
    <row r="8906" spans="12:19" x14ac:dyDescent="0.25">
      <c r="L8906" t="str">
        <f t="shared" si="436"/>
        <v/>
      </c>
      <c r="M8906" t="str">
        <f t="shared" si="437"/>
        <v/>
      </c>
      <c r="N8906" t="e">
        <f>SIN(RADIANS(M8905))</f>
        <v>#VALUE!</v>
      </c>
      <c r="O8906" t="e">
        <f>SIN(RADIANS(DEGREES(ASIN(((SIN(RADIANS(M8905)))*$C$26)/(SQRT((((SIN(RADIANS(M8905)))*$C$26)^2)+(($C$22-$C$25-(((SIN(RADIANS(90-M8905)))*$C$26))-$C$23)^2)))))))</f>
        <v>#VALUE!</v>
      </c>
      <c r="P8906" t="e">
        <f>N8906</f>
        <v>#VALUE!</v>
      </c>
      <c r="R8906">
        <f>$C$6</f>
        <v>1333.5</v>
      </c>
    </row>
    <row r="8907" spans="12:19" x14ac:dyDescent="0.25">
      <c r="L8907" t="str">
        <f t="shared" si="436"/>
        <v/>
      </c>
      <c r="M8907" t="str">
        <f t="shared" si="437"/>
        <v/>
      </c>
      <c r="N8907">
        <v>0</v>
      </c>
      <c r="O8907" t="e">
        <f>$C$23*O8906</f>
        <v>#VALUE!</v>
      </c>
      <c r="P8907" t="e">
        <f>$C$22*P8906</f>
        <v>#VALUE!</v>
      </c>
      <c r="R8907">
        <f>$C$20*$C$6</f>
        <v>25325.832000000002</v>
      </c>
    </row>
    <row r="8908" spans="12:19" x14ac:dyDescent="0.25">
      <c r="L8908" t="str">
        <f t="shared" ref="L8908:L8971" si="438">IF(M8908="","",L8898+1)</f>
        <v/>
      </c>
      <c r="M8908" t="str">
        <f t="shared" si="437"/>
        <v/>
      </c>
    </row>
    <row r="8909" spans="12:19" x14ac:dyDescent="0.25">
      <c r="L8909" t="str">
        <f t="shared" si="438"/>
        <v/>
      </c>
      <c r="M8909" t="str">
        <f t="shared" si="437"/>
        <v/>
      </c>
      <c r="N8909" t="e">
        <f t="array" ref="N8909:P8911">MINVERSE(N8905:P8907)</f>
        <v>#VALUE!</v>
      </c>
      <c r="O8909" t="e">
        <v>#VALUE!</v>
      </c>
      <c r="P8909" t="e">
        <v>#VALUE!</v>
      </c>
      <c r="R8909" t="e">
        <f t="array" ref="R8909:R8911">MMULT(N8909:P8911,R8905:R8907)</f>
        <v>#VALUE!</v>
      </c>
      <c r="S8909" t="s">
        <v>35</v>
      </c>
    </row>
    <row r="8910" spans="12:19" x14ac:dyDescent="0.25">
      <c r="L8910" t="str">
        <f t="shared" si="438"/>
        <v/>
      </c>
      <c r="M8910" t="str">
        <f t="shared" si="437"/>
        <v/>
      </c>
      <c r="N8910" t="e">
        <v>#VALUE!</v>
      </c>
      <c r="O8910" t="e">
        <v>#VALUE!</v>
      </c>
      <c r="P8910" t="e">
        <v>#VALUE!</v>
      </c>
      <c r="R8910" t="e">
        <v>#VALUE!</v>
      </c>
      <c r="S8910" t="s">
        <v>35</v>
      </c>
    </row>
    <row r="8911" spans="12:19" x14ac:dyDescent="0.25">
      <c r="L8911" t="str">
        <f t="shared" si="438"/>
        <v/>
      </c>
      <c r="M8911" t="str">
        <f t="shared" si="437"/>
        <v/>
      </c>
      <c r="N8911" t="e">
        <v>#VALUE!</v>
      </c>
      <c r="O8911" t="e">
        <v>#VALUE!</v>
      </c>
      <c r="P8911" t="e">
        <v>#VALUE!</v>
      </c>
      <c r="R8911" t="e">
        <v>#VALUE!</v>
      </c>
      <c r="S8911" t="s">
        <v>35</v>
      </c>
    </row>
    <row r="8912" spans="12:19" x14ac:dyDescent="0.25">
      <c r="L8912" t="str">
        <f t="shared" si="438"/>
        <v/>
      </c>
      <c r="M8912" t="str">
        <f t="shared" si="437"/>
        <v/>
      </c>
    </row>
    <row r="8913" spans="12:19" x14ac:dyDescent="0.25">
      <c r="L8913" t="str">
        <f t="shared" si="438"/>
        <v/>
      </c>
      <c r="M8913" t="str">
        <f t="shared" si="437"/>
        <v/>
      </c>
    </row>
    <row r="8914" spans="12:19" x14ac:dyDescent="0.25">
      <c r="L8914" t="str">
        <f t="shared" si="438"/>
        <v/>
      </c>
      <c r="M8914" t="str">
        <f t="shared" si="437"/>
        <v/>
      </c>
      <c r="N8914" t="s">
        <v>32</v>
      </c>
      <c r="O8914" t="s">
        <v>33</v>
      </c>
      <c r="P8914" t="s">
        <v>34</v>
      </c>
    </row>
    <row r="8915" spans="12:19" x14ac:dyDescent="0.25">
      <c r="L8915" t="str">
        <f t="shared" si="438"/>
        <v/>
      </c>
      <c r="M8915" t="str">
        <f t="shared" si="437"/>
        <v/>
      </c>
      <c r="N8915" t="e">
        <f>COS(RADIANS(M8915))</f>
        <v>#VALUE!</v>
      </c>
      <c r="O8915" t="str">
        <f>IFERROR(-COS(RADIANS(DEGREES(ASIN(((SIN(RADIANS(M8915)))*$C$26)/(SQRT((((SIN(RADIANS(M8915)))*$C$26)^2)+(($C$22-$C$25-(((SIN(RADIANS(90-M8915)))*$C$26))-$C$23)^2))))))),"")</f>
        <v/>
      </c>
      <c r="P8915" t="e">
        <f>N8915</f>
        <v>#VALUE!</v>
      </c>
      <c r="R8915">
        <v>0</v>
      </c>
    </row>
    <row r="8916" spans="12:19" x14ac:dyDescent="0.25">
      <c r="L8916" t="str">
        <f t="shared" si="438"/>
        <v/>
      </c>
      <c r="M8916" t="str">
        <f t="shared" si="437"/>
        <v/>
      </c>
      <c r="N8916" t="e">
        <f>SIN(RADIANS(M8915))</f>
        <v>#VALUE!</v>
      </c>
      <c r="O8916" t="e">
        <f>SIN(RADIANS(DEGREES(ASIN(((SIN(RADIANS(M8915)))*$C$26)/(SQRT((((SIN(RADIANS(M8915)))*$C$26)^2)+(($C$22-$C$25-(((SIN(RADIANS(90-M8915)))*$C$26))-$C$23)^2)))))))</f>
        <v>#VALUE!</v>
      </c>
      <c r="P8916" t="e">
        <f>N8916</f>
        <v>#VALUE!</v>
      </c>
      <c r="R8916">
        <f>$C$6</f>
        <v>1333.5</v>
      </c>
    </row>
    <row r="8917" spans="12:19" x14ac:dyDescent="0.25">
      <c r="L8917" t="str">
        <f t="shared" si="438"/>
        <v/>
      </c>
      <c r="M8917" t="str">
        <f t="shared" si="437"/>
        <v/>
      </c>
      <c r="N8917">
        <v>0</v>
      </c>
      <c r="O8917" t="e">
        <f>$C$23*O8916</f>
        <v>#VALUE!</v>
      </c>
      <c r="P8917" t="e">
        <f>$C$22*P8916</f>
        <v>#VALUE!</v>
      </c>
      <c r="R8917">
        <f>$C$20*$C$6</f>
        <v>25325.832000000002</v>
      </c>
    </row>
    <row r="8918" spans="12:19" x14ac:dyDescent="0.25">
      <c r="L8918" t="str">
        <f t="shared" si="438"/>
        <v/>
      </c>
      <c r="M8918" t="str">
        <f t="shared" si="437"/>
        <v/>
      </c>
    </row>
    <row r="8919" spans="12:19" x14ac:dyDescent="0.25">
      <c r="L8919" t="str">
        <f t="shared" si="438"/>
        <v/>
      </c>
      <c r="M8919" t="str">
        <f t="shared" si="437"/>
        <v/>
      </c>
      <c r="N8919" t="e">
        <f t="array" ref="N8919:P8921">MINVERSE(N8915:P8917)</f>
        <v>#VALUE!</v>
      </c>
      <c r="O8919" t="e">
        <v>#VALUE!</v>
      </c>
      <c r="P8919" t="e">
        <v>#VALUE!</v>
      </c>
      <c r="R8919" t="e">
        <f t="array" ref="R8919:R8921">MMULT(N8919:P8921,R8915:R8917)</f>
        <v>#VALUE!</v>
      </c>
      <c r="S8919" t="s">
        <v>35</v>
      </c>
    </row>
    <row r="8920" spans="12:19" x14ac:dyDescent="0.25">
      <c r="L8920" t="str">
        <f t="shared" si="438"/>
        <v/>
      </c>
      <c r="M8920" t="str">
        <f t="shared" si="437"/>
        <v/>
      </c>
      <c r="N8920" t="e">
        <v>#VALUE!</v>
      </c>
      <c r="O8920" t="e">
        <v>#VALUE!</v>
      </c>
      <c r="P8920" t="e">
        <v>#VALUE!</v>
      </c>
      <c r="R8920" t="e">
        <v>#VALUE!</v>
      </c>
      <c r="S8920" t="s">
        <v>35</v>
      </c>
    </row>
    <row r="8921" spans="12:19" x14ac:dyDescent="0.25">
      <c r="L8921" t="str">
        <f t="shared" si="438"/>
        <v/>
      </c>
      <c r="M8921" t="str">
        <f t="shared" si="437"/>
        <v/>
      </c>
      <c r="N8921" t="e">
        <v>#VALUE!</v>
      </c>
      <c r="O8921" t="e">
        <v>#VALUE!</v>
      </c>
      <c r="P8921" t="e">
        <v>#VALUE!</v>
      </c>
      <c r="R8921" t="e">
        <v>#VALUE!</v>
      </c>
      <c r="S8921" t="s">
        <v>35</v>
      </c>
    </row>
    <row r="8922" spans="12:19" x14ac:dyDescent="0.25">
      <c r="L8922" t="str">
        <f t="shared" si="438"/>
        <v/>
      </c>
      <c r="M8922" t="str">
        <f t="shared" si="437"/>
        <v/>
      </c>
    </row>
    <row r="8923" spans="12:19" x14ac:dyDescent="0.25">
      <c r="L8923" t="str">
        <f t="shared" si="438"/>
        <v/>
      </c>
      <c r="M8923" t="str">
        <f t="shared" si="437"/>
        <v/>
      </c>
    </row>
    <row r="8924" spans="12:19" x14ac:dyDescent="0.25">
      <c r="L8924" t="str">
        <f t="shared" si="438"/>
        <v/>
      </c>
      <c r="M8924" t="str">
        <f t="shared" si="437"/>
        <v/>
      </c>
      <c r="N8924" t="s">
        <v>32</v>
      </c>
      <c r="O8924" t="s">
        <v>33</v>
      </c>
      <c r="P8924" t="s">
        <v>34</v>
      </c>
    </row>
    <row r="8925" spans="12:19" x14ac:dyDescent="0.25">
      <c r="L8925" t="str">
        <f t="shared" si="438"/>
        <v/>
      </c>
      <c r="M8925" t="str">
        <f t="shared" si="437"/>
        <v/>
      </c>
      <c r="N8925" t="e">
        <f>COS(RADIANS(M8925))</f>
        <v>#VALUE!</v>
      </c>
      <c r="O8925" t="str">
        <f>IFERROR(-COS(RADIANS(DEGREES(ASIN(((SIN(RADIANS(M8925)))*$C$26)/(SQRT((((SIN(RADIANS(M8925)))*$C$26)^2)+(($C$22-$C$25-(((SIN(RADIANS(90-M8925)))*$C$26))-$C$23)^2))))))),"")</f>
        <v/>
      </c>
      <c r="P8925" t="e">
        <f>N8925</f>
        <v>#VALUE!</v>
      </c>
      <c r="R8925">
        <v>0</v>
      </c>
    </row>
    <row r="8926" spans="12:19" x14ac:dyDescent="0.25">
      <c r="L8926" t="str">
        <f t="shared" si="438"/>
        <v/>
      </c>
      <c r="M8926" t="str">
        <f t="shared" si="437"/>
        <v/>
      </c>
      <c r="N8926" t="e">
        <f>SIN(RADIANS(M8925))</f>
        <v>#VALUE!</v>
      </c>
      <c r="O8926" t="e">
        <f>SIN(RADIANS(DEGREES(ASIN(((SIN(RADIANS(M8925)))*$C$26)/(SQRT((((SIN(RADIANS(M8925)))*$C$26)^2)+(($C$22-$C$25-(((SIN(RADIANS(90-M8925)))*$C$26))-$C$23)^2)))))))</f>
        <v>#VALUE!</v>
      </c>
      <c r="P8926" t="e">
        <f>N8926</f>
        <v>#VALUE!</v>
      </c>
      <c r="R8926">
        <f>$C$6</f>
        <v>1333.5</v>
      </c>
    </row>
    <row r="8927" spans="12:19" x14ac:dyDescent="0.25">
      <c r="L8927" t="str">
        <f t="shared" si="438"/>
        <v/>
      </c>
      <c r="M8927" t="str">
        <f t="shared" si="437"/>
        <v/>
      </c>
      <c r="N8927">
        <v>0</v>
      </c>
      <c r="O8927" t="e">
        <f>$C$23*O8926</f>
        <v>#VALUE!</v>
      </c>
      <c r="P8927" t="e">
        <f>$C$22*P8926</f>
        <v>#VALUE!</v>
      </c>
      <c r="R8927">
        <f>$C$20*$C$6</f>
        <v>25325.832000000002</v>
      </c>
    </row>
    <row r="8928" spans="12:19" x14ac:dyDescent="0.25">
      <c r="L8928" t="str">
        <f t="shared" si="438"/>
        <v/>
      </c>
      <c r="M8928" t="str">
        <f t="shared" si="437"/>
        <v/>
      </c>
    </row>
    <row r="8929" spans="12:19" x14ac:dyDescent="0.25">
      <c r="L8929" t="str">
        <f t="shared" si="438"/>
        <v/>
      </c>
      <c r="M8929" t="str">
        <f t="shared" si="437"/>
        <v/>
      </c>
      <c r="N8929" t="e">
        <f t="array" ref="N8929:P8931">MINVERSE(N8925:P8927)</f>
        <v>#VALUE!</v>
      </c>
      <c r="O8929" t="e">
        <v>#VALUE!</v>
      </c>
      <c r="P8929" t="e">
        <v>#VALUE!</v>
      </c>
      <c r="R8929" t="e">
        <f t="array" ref="R8929:R8931">MMULT(N8929:P8931,R8925:R8927)</f>
        <v>#VALUE!</v>
      </c>
      <c r="S8929" t="s">
        <v>35</v>
      </c>
    </row>
    <row r="8930" spans="12:19" x14ac:dyDescent="0.25">
      <c r="L8930" t="str">
        <f t="shared" si="438"/>
        <v/>
      </c>
      <c r="M8930" t="str">
        <f t="shared" si="437"/>
        <v/>
      </c>
      <c r="N8930" t="e">
        <v>#VALUE!</v>
      </c>
      <c r="O8930" t="e">
        <v>#VALUE!</v>
      </c>
      <c r="P8930" t="e">
        <v>#VALUE!</v>
      </c>
      <c r="R8930" t="e">
        <v>#VALUE!</v>
      </c>
      <c r="S8930" t="s">
        <v>35</v>
      </c>
    </row>
    <row r="8931" spans="12:19" x14ac:dyDescent="0.25">
      <c r="L8931" t="str">
        <f t="shared" si="438"/>
        <v/>
      </c>
      <c r="M8931" t="str">
        <f t="shared" ref="M8931:M8994" si="439">IF(M8921="","",IF(((M8921+$O$61)&gt;=$O$49+($O$61/2)),"",(M8921+$O$61)))</f>
        <v/>
      </c>
      <c r="N8931" t="e">
        <v>#VALUE!</v>
      </c>
      <c r="O8931" t="e">
        <v>#VALUE!</v>
      </c>
      <c r="P8931" t="e">
        <v>#VALUE!</v>
      </c>
      <c r="R8931" t="e">
        <v>#VALUE!</v>
      </c>
      <c r="S8931" t="s">
        <v>35</v>
      </c>
    </row>
    <row r="8932" spans="12:19" x14ac:dyDescent="0.25">
      <c r="L8932" t="str">
        <f t="shared" si="438"/>
        <v/>
      </c>
      <c r="M8932" t="str">
        <f t="shared" si="439"/>
        <v/>
      </c>
    </row>
    <row r="8933" spans="12:19" x14ac:dyDescent="0.25">
      <c r="L8933" t="str">
        <f t="shared" si="438"/>
        <v/>
      </c>
      <c r="M8933" t="str">
        <f t="shared" si="439"/>
        <v/>
      </c>
    </row>
    <row r="8934" spans="12:19" x14ac:dyDescent="0.25">
      <c r="L8934" t="str">
        <f t="shared" si="438"/>
        <v/>
      </c>
      <c r="M8934" t="str">
        <f t="shared" si="439"/>
        <v/>
      </c>
      <c r="N8934" t="s">
        <v>32</v>
      </c>
      <c r="O8934" t="s">
        <v>33</v>
      </c>
      <c r="P8934" t="s">
        <v>34</v>
      </c>
    </row>
    <row r="8935" spans="12:19" x14ac:dyDescent="0.25">
      <c r="L8935" t="str">
        <f t="shared" si="438"/>
        <v/>
      </c>
      <c r="M8935" t="str">
        <f t="shared" si="439"/>
        <v/>
      </c>
      <c r="N8935" t="e">
        <f>COS(RADIANS(M8935))</f>
        <v>#VALUE!</v>
      </c>
      <c r="O8935" t="str">
        <f>IFERROR(-COS(RADIANS(DEGREES(ASIN(((SIN(RADIANS(M8935)))*$C$26)/(SQRT((((SIN(RADIANS(M8935)))*$C$26)^2)+(($C$22-$C$25-(((SIN(RADIANS(90-M8935)))*$C$26))-$C$23)^2))))))),"")</f>
        <v/>
      </c>
      <c r="P8935" t="e">
        <f>N8935</f>
        <v>#VALUE!</v>
      </c>
      <c r="R8935">
        <v>0</v>
      </c>
    </row>
    <row r="8936" spans="12:19" x14ac:dyDescent="0.25">
      <c r="L8936" t="str">
        <f t="shared" si="438"/>
        <v/>
      </c>
      <c r="M8936" t="str">
        <f t="shared" si="439"/>
        <v/>
      </c>
      <c r="N8936" t="e">
        <f>SIN(RADIANS(M8935))</f>
        <v>#VALUE!</v>
      </c>
      <c r="O8936" t="e">
        <f>SIN(RADIANS(DEGREES(ASIN(((SIN(RADIANS(M8935)))*$C$26)/(SQRT((((SIN(RADIANS(M8935)))*$C$26)^2)+(($C$22-$C$25-(((SIN(RADIANS(90-M8935)))*$C$26))-$C$23)^2)))))))</f>
        <v>#VALUE!</v>
      </c>
      <c r="P8936" t="e">
        <f>N8936</f>
        <v>#VALUE!</v>
      </c>
      <c r="R8936">
        <f>$C$6</f>
        <v>1333.5</v>
      </c>
    </row>
    <row r="8937" spans="12:19" x14ac:dyDescent="0.25">
      <c r="L8937" t="str">
        <f t="shared" si="438"/>
        <v/>
      </c>
      <c r="M8937" t="str">
        <f t="shared" si="439"/>
        <v/>
      </c>
      <c r="N8937">
        <v>0</v>
      </c>
      <c r="O8937" t="e">
        <f>$C$23*O8936</f>
        <v>#VALUE!</v>
      </c>
      <c r="P8937" t="e">
        <f>$C$22*P8936</f>
        <v>#VALUE!</v>
      </c>
      <c r="R8937">
        <f>$C$20*$C$6</f>
        <v>25325.832000000002</v>
      </c>
    </row>
    <row r="8938" spans="12:19" x14ac:dyDescent="0.25">
      <c r="L8938" t="str">
        <f t="shared" si="438"/>
        <v/>
      </c>
      <c r="M8938" t="str">
        <f t="shared" si="439"/>
        <v/>
      </c>
    </row>
    <row r="8939" spans="12:19" x14ac:dyDescent="0.25">
      <c r="L8939" t="str">
        <f t="shared" si="438"/>
        <v/>
      </c>
      <c r="M8939" t="str">
        <f t="shared" si="439"/>
        <v/>
      </c>
      <c r="N8939" t="e">
        <f t="array" ref="N8939:P8941">MINVERSE(N8935:P8937)</f>
        <v>#VALUE!</v>
      </c>
      <c r="O8939" t="e">
        <v>#VALUE!</v>
      </c>
      <c r="P8939" t="e">
        <v>#VALUE!</v>
      </c>
      <c r="R8939" t="e">
        <f t="array" ref="R8939:R8941">MMULT(N8939:P8941,R8935:R8937)</f>
        <v>#VALUE!</v>
      </c>
      <c r="S8939" t="s">
        <v>35</v>
      </c>
    </row>
    <row r="8940" spans="12:19" x14ac:dyDescent="0.25">
      <c r="L8940" t="str">
        <f t="shared" si="438"/>
        <v/>
      </c>
      <c r="M8940" t="str">
        <f t="shared" si="439"/>
        <v/>
      </c>
      <c r="N8940" t="e">
        <v>#VALUE!</v>
      </c>
      <c r="O8940" t="e">
        <v>#VALUE!</v>
      </c>
      <c r="P8940" t="e">
        <v>#VALUE!</v>
      </c>
      <c r="R8940" t="e">
        <v>#VALUE!</v>
      </c>
      <c r="S8940" t="s">
        <v>35</v>
      </c>
    </row>
    <row r="8941" spans="12:19" x14ac:dyDescent="0.25">
      <c r="L8941" t="str">
        <f t="shared" si="438"/>
        <v/>
      </c>
      <c r="M8941" t="str">
        <f t="shared" si="439"/>
        <v/>
      </c>
      <c r="N8941" t="e">
        <v>#VALUE!</v>
      </c>
      <c r="O8941" t="e">
        <v>#VALUE!</v>
      </c>
      <c r="P8941" t="e">
        <v>#VALUE!</v>
      </c>
      <c r="R8941" t="e">
        <v>#VALUE!</v>
      </c>
      <c r="S8941" t="s">
        <v>35</v>
      </c>
    </row>
    <row r="8942" spans="12:19" x14ac:dyDescent="0.25">
      <c r="L8942" t="str">
        <f t="shared" si="438"/>
        <v/>
      </c>
      <c r="M8942" t="str">
        <f t="shared" si="439"/>
        <v/>
      </c>
    </row>
    <row r="8943" spans="12:19" x14ac:dyDescent="0.25">
      <c r="L8943" t="str">
        <f t="shared" si="438"/>
        <v/>
      </c>
      <c r="M8943" t="str">
        <f t="shared" si="439"/>
        <v/>
      </c>
    </row>
    <row r="8944" spans="12:19" x14ac:dyDescent="0.25">
      <c r="L8944" t="str">
        <f t="shared" si="438"/>
        <v/>
      </c>
      <c r="M8944" t="str">
        <f t="shared" si="439"/>
        <v/>
      </c>
      <c r="N8944" t="s">
        <v>32</v>
      </c>
      <c r="O8944" t="s">
        <v>33</v>
      </c>
      <c r="P8944" t="s">
        <v>34</v>
      </c>
    </row>
    <row r="8945" spans="12:19" x14ac:dyDescent="0.25">
      <c r="L8945" t="str">
        <f t="shared" si="438"/>
        <v/>
      </c>
      <c r="M8945" t="str">
        <f t="shared" si="439"/>
        <v/>
      </c>
      <c r="N8945" t="e">
        <f>COS(RADIANS(M8945))</f>
        <v>#VALUE!</v>
      </c>
      <c r="O8945" t="str">
        <f>IFERROR(-COS(RADIANS(DEGREES(ASIN(((SIN(RADIANS(M8945)))*$C$26)/(SQRT((((SIN(RADIANS(M8945)))*$C$26)^2)+(($C$22-$C$25-(((SIN(RADIANS(90-M8945)))*$C$26))-$C$23)^2))))))),"")</f>
        <v/>
      </c>
      <c r="P8945" t="e">
        <f>N8945</f>
        <v>#VALUE!</v>
      </c>
      <c r="R8945">
        <v>0</v>
      </c>
    </row>
    <row r="8946" spans="12:19" x14ac:dyDescent="0.25">
      <c r="L8946" t="str">
        <f t="shared" si="438"/>
        <v/>
      </c>
      <c r="M8946" t="str">
        <f t="shared" si="439"/>
        <v/>
      </c>
      <c r="N8946" t="e">
        <f>SIN(RADIANS(M8945))</f>
        <v>#VALUE!</v>
      </c>
      <c r="O8946" t="e">
        <f>SIN(RADIANS(DEGREES(ASIN(((SIN(RADIANS(M8945)))*$C$26)/(SQRT((((SIN(RADIANS(M8945)))*$C$26)^2)+(($C$22-$C$25-(((SIN(RADIANS(90-M8945)))*$C$26))-$C$23)^2)))))))</f>
        <v>#VALUE!</v>
      </c>
      <c r="P8946" t="e">
        <f>N8946</f>
        <v>#VALUE!</v>
      </c>
      <c r="R8946">
        <f>$C$6</f>
        <v>1333.5</v>
      </c>
    </row>
    <row r="8947" spans="12:19" x14ac:dyDescent="0.25">
      <c r="L8947" t="str">
        <f t="shared" si="438"/>
        <v/>
      </c>
      <c r="M8947" t="str">
        <f t="shared" si="439"/>
        <v/>
      </c>
      <c r="N8947">
        <v>0</v>
      </c>
      <c r="O8947" t="e">
        <f>$C$23*O8946</f>
        <v>#VALUE!</v>
      </c>
      <c r="P8947" t="e">
        <f>$C$22*P8946</f>
        <v>#VALUE!</v>
      </c>
      <c r="R8947">
        <f>$C$20*$C$6</f>
        <v>25325.832000000002</v>
      </c>
    </row>
    <row r="8948" spans="12:19" x14ac:dyDescent="0.25">
      <c r="L8948" t="str">
        <f t="shared" si="438"/>
        <v/>
      </c>
      <c r="M8948" t="str">
        <f t="shared" si="439"/>
        <v/>
      </c>
    </row>
    <row r="8949" spans="12:19" x14ac:dyDescent="0.25">
      <c r="L8949" t="str">
        <f t="shared" si="438"/>
        <v/>
      </c>
      <c r="M8949" t="str">
        <f t="shared" si="439"/>
        <v/>
      </c>
      <c r="N8949" t="e">
        <f t="array" ref="N8949:P8951">MINVERSE(N8945:P8947)</f>
        <v>#VALUE!</v>
      </c>
      <c r="O8949" t="e">
        <v>#VALUE!</v>
      </c>
      <c r="P8949" t="e">
        <v>#VALUE!</v>
      </c>
      <c r="R8949" t="e">
        <f t="array" ref="R8949:R8951">MMULT(N8949:P8951,R8945:R8947)</f>
        <v>#VALUE!</v>
      </c>
      <c r="S8949" t="s">
        <v>35</v>
      </c>
    </row>
    <row r="8950" spans="12:19" x14ac:dyDescent="0.25">
      <c r="L8950" t="str">
        <f t="shared" si="438"/>
        <v/>
      </c>
      <c r="M8950" t="str">
        <f t="shared" si="439"/>
        <v/>
      </c>
      <c r="N8950" t="e">
        <v>#VALUE!</v>
      </c>
      <c r="O8950" t="e">
        <v>#VALUE!</v>
      </c>
      <c r="P8950" t="e">
        <v>#VALUE!</v>
      </c>
      <c r="R8950" t="e">
        <v>#VALUE!</v>
      </c>
      <c r="S8950" t="s">
        <v>35</v>
      </c>
    </row>
    <row r="8951" spans="12:19" x14ac:dyDescent="0.25">
      <c r="L8951" t="str">
        <f t="shared" si="438"/>
        <v/>
      </c>
      <c r="M8951" t="str">
        <f t="shared" si="439"/>
        <v/>
      </c>
      <c r="N8951" t="e">
        <v>#VALUE!</v>
      </c>
      <c r="O8951" t="e">
        <v>#VALUE!</v>
      </c>
      <c r="P8951" t="e">
        <v>#VALUE!</v>
      </c>
      <c r="R8951" t="e">
        <v>#VALUE!</v>
      </c>
      <c r="S8951" t="s">
        <v>35</v>
      </c>
    </row>
    <row r="8952" spans="12:19" x14ac:dyDescent="0.25">
      <c r="L8952" t="str">
        <f t="shared" si="438"/>
        <v/>
      </c>
      <c r="M8952" t="str">
        <f t="shared" si="439"/>
        <v/>
      </c>
    </row>
    <row r="8953" spans="12:19" x14ac:dyDescent="0.25">
      <c r="L8953" t="str">
        <f t="shared" si="438"/>
        <v/>
      </c>
      <c r="M8953" t="str">
        <f t="shared" si="439"/>
        <v/>
      </c>
    </row>
    <row r="8954" spans="12:19" x14ac:dyDescent="0.25">
      <c r="L8954" t="str">
        <f t="shared" si="438"/>
        <v/>
      </c>
      <c r="M8954" t="str">
        <f t="shared" si="439"/>
        <v/>
      </c>
      <c r="N8954" t="s">
        <v>32</v>
      </c>
      <c r="O8954" t="s">
        <v>33</v>
      </c>
      <c r="P8954" t="s">
        <v>34</v>
      </c>
    </row>
    <row r="8955" spans="12:19" x14ac:dyDescent="0.25">
      <c r="L8955" t="str">
        <f t="shared" si="438"/>
        <v/>
      </c>
      <c r="M8955" t="str">
        <f t="shared" si="439"/>
        <v/>
      </c>
      <c r="N8955" t="e">
        <f>COS(RADIANS(M8955))</f>
        <v>#VALUE!</v>
      </c>
      <c r="O8955" t="str">
        <f>IFERROR(-COS(RADIANS(DEGREES(ASIN(((SIN(RADIANS(M8955)))*$C$26)/(SQRT((((SIN(RADIANS(M8955)))*$C$26)^2)+(($C$22-$C$25-(((SIN(RADIANS(90-M8955)))*$C$26))-$C$23)^2))))))),"")</f>
        <v/>
      </c>
      <c r="P8955" t="e">
        <f>N8955</f>
        <v>#VALUE!</v>
      </c>
      <c r="R8955">
        <v>0</v>
      </c>
    </row>
    <row r="8956" spans="12:19" x14ac:dyDescent="0.25">
      <c r="L8956" t="str">
        <f t="shared" si="438"/>
        <v/>
      </c>
      <c r="M8956" t="str">
        <f t="shared" si="439"/>
        <v/>
      </c>
      <c r="N8956" t="e">
        <f>SIN(RADIANS(M8955))</f>
        <v>#VALUE!</v>
      </c>
      <c r="O8956" t="e">
        <f>SIN(RADIANS(DEGREES(ASIN(((SIN(RADIANS(M8955)))*$C$26)/(SQRT((((SIN(RADIANS(M8955)))*$C$26)^2)+(($C$22-$C$25-(((SIN(RADIANS(90-M8955)))*$C$26))-$C$23)^2)))))))</f>
        <v>#VALUE!</v>
      </c>
      <c r="P8956" t="e">
        <f>N8956</f>
        <v>#VALUE!</v>
      </c>
      <c r="R8956">
        <f>$C$6</f>
        <v>1333.5</v>
      </c>
    </row>
    <row r="8957" spans="12:19" x14ac:dyDescent="0.25">
      <c r="L8957" t="str">
        <f t="shared" si="438"/>
        <v/>
      </c>
      <c r="M8957" t="str">
        <f t="shared" si="439"/>
        <v/>
      </c>
      <c r="N8957">
        <v>0</v>
      </c>
      <c r="O8957" t="e">
        <f>$C$23*O8956</f>
        <v>#VALUE!</v>
      </c>
      <c r="P8957" t="e">
        <f>$C$22*P8956</f>
        <v>#VALUE!</v>
      </c>
      <c r="R8957">
        <f>$C$20*$C$6</f>
        <v>25325.832000000002</v>
      </c>
    </row>
    <row r="8958" spans="12:19" x14ac:dyDescent="0.25">
      <c r="L8958" t="str">
        <f t="shared" si="438"/>
        <v/>
      </c>
      <c r="M8958" t="str">
        <f t="shared" si="439"/>
        <v/>
      </c>
    </row>
    <row r="8959" spans="12:19" x14ac:dyDescent="0.25">
      <c r="L8959" t="str">
        <f t="shared" si="438"/>
        <v/>
      </c>
      <c r="M8959" t="str">
        <f t="shared" si="439"/>
        <v/>
      </c>
      <c r="N8959" t="e">
        <f t="array" ref="N8959:P8961">MINVERSE(N8955:P8957)</f>
        <v>#VALUE!</v>
      </c>
      <c r="O8959" t="e">
        <v>#VALUE!</v>
      </c>
      <c r="P8959" t="e">
        <v>#VALUE!</v>
      </c>
      <c r="R8959" t="e">
        <f t="array" ref="R8959:R8961">MMULT(N8959:P8961,R8955:R8957)</f>
        <v>#VALUE!</v>
      </c>
      <c r="S8959" t="s">
        <v>35</v>
      </c>
    </row>
    <row r="8960" spans="12:19" x14ac:dyDescent="0.25">
      <c r="L8960" t="str">
        <f t="shared" si="438"/>
        <v/>
      </c>
      <c r="M8960" t="str">
        <f t="shared" si="439"/>
        <v/>
      </c>
      <c r="N8960" t="e">
        <v>#VALUE!</v>
      </c>
      <c r="O8960" t="e">
        <v>#VALUE!</v>
      </c>
      <c r="P8960" t="e">
        <v>#VALUE!</v>
      </c>
      <c r="R8960" t="e">
        <v>#VALUE!</v>
      </c>
      <c r="S8960" t="s">
        <v>35</v>
      </c>
    </row>
    <row r="8961" spans="12:19" x14ac:dyDescent="0.25">
      <c r="L8961" t="str">
        <f t="shared" si="438"/>
        <v/>
      </c>
      <c r="M8961" t="str">
        <f t="shared" si="439"/>
        <v/>
      </c>
      <c r="N8961" t="e">
        <v>#VALUE!</v>
      </c>
      <c r="O8961" t="e">
        <v>#VALUE!</v>
      </c>
      <c r="P8961" t="e">
        <v>#VALUE!</v>
      </c>
      <c r="R8961" t="e">
        <v>#VALUE!</v>
      </c>
      <c r="S8961" t="s">
        <v>35</v>
      </c>
    </row>
    <row r="8962" spans="12:19" x14ac:dyDescent="0.25">
      <c r="L8962" t="str">
        <f t="shared" si="438"/>
        <v/>
      </c>
      <c r="M8962" t="str">
        <f t="shared" si="439"/>
        <v/>
      </c>
    </row>
    <row r="8963" spans="12:19" x14ac:dyDescent="0.25">
      <c r="L8963" t="str">
        <f t="shared" si="438"/>
        <v/>
      </c>
      <c r="M8963" t="str">
        <f t="shared" si="439"/>
        <v/>
      </c>
    </row>
    <row r="8964" spans="12:19" x14ac:dyDescent="0.25">
      <c r="L8964" t="str">
        <f t="shared" si="438"/>
        <v/>
      </c>
      <c r="M8964" t="str">
        <f t="shared" si="439"/>
        <v/>
      </c>
      <c r="N8964" t="s">
        <v>32</v>
      </c>
      <c r="O8964" t="s">
        <v>33</v>
      </c>
      <c r="P8964" t="s">
        <v>34</v>
      </c>
    </row>
    <row r="8965" spans="12:19" x14ac:dyDescent="0.25">
      <c r="L8965" t="str">
        <f t="shared" si="438"/>
        <v/>
      </c>
      <c r="M8965" t="str">
        <f t="shared" si="439"/>
        <v/>
      </c>
      <c r="N8965" t="e">
        <f>COS(RADIANS(M8965))</f>
        <v>#VALUE!</v>
      </c>
      <c r="O8965" t="str">
        <f>IFERROR(-COS(RADIANS(DEGREES(ASIN(((SIN(RADIANS(M8965)))*$C$26)/(SQRT((((SIN(RADIANS(M8965)))*$C$26)^2)+(($C$22-$C$25-(((SIN(RADIANS(90-M8965)))*$C$26))-$C$23)^2))))))),"")</f>
        <v/>
      </c>
      <c r="P8965" t="e">
        <f>N8965</f>
        <v>#VALUE!</v>
      </c>
      <c r="R8965">
        <v>0</v>
      </c>
    </row>
    <row r="8966" spans="12:19" x14ac:dyDescent="0.25">
      <c r="L8966" t="str">
        <f t="shared" si="438"/>
        <v/>
      </c>
      <c r="M8966" t="str">
        <f t="shared" si="439"/>
        <v/>
      </c>
      <c r="N8966" t="e">
        <f>SIN(RADIANS(M8965))</f>
        <v>#VALUE!</v>
      </c>
      <c r="O8966" t="e">
        <f>SIN(RADIANS(DEGREES(ASIN(((SIN(RADIANS(M8965)))*$C$26)/(SQRT((((SIN(RADIANS(M8965)))*$C$26)^2)+(($C$22-$C$25-(((SIN(RADIANS(90-M8965)))*$C$26))-$C$23)^2)))))))</f>
        <v>#VALUE!</v>
      </c>
      <c r="P8966" t="e">
        <f>N8966</f>
        <v>#VALUE!</v>
      </c>
      <c r="R8966">
        <f>$C$6</f>
        <v>1333.5</v>
      </c>
    </row>
    <row r="8967" spans="12:19" x14ac:dyDescent="0.25">
      <c r="L8967" t="str">
        <f t="shared" si="438"/>
        <v/>
      </c>
      <c r="M8967" t="str">
        <f t="shared" si="439"/>
        <v/>
      </c>
      <c r="N8967">
        <v>0</v>
      </c>
      <c r="O8967" t="e">
        <f>$C$23*O8966</f>
        <v>#VALUE!</v>
      </c>
      <c r="P8967" t="e">
        <f>$C$22*P8966</f>
        <v>#VALUE!</v>
      </c>
      <c r="R8967">
        <f>$C$20*$C$6</f>
        <v>25325.832000000002</v>
      </c>
    </row>
    <row r="8968" spans="12:19" x14ac:dyDescent="0.25">
      <c r="L8968" t="str">
        <f t="shared" si="438"/>
        <v/>
      </c>
      <c r="M8968" t="str">
        <f t="shared" si="439"/>
        <v/>
      </c>
    </row>
    <row r="8969" spans="12:19" x14ac:dyDescent="0.25">
      <c r="L8969" t="str">
        <f t="shared" si="438"/>
        <v/>
      </c>
      <c r="M8969" t="str">
        <f t="shared" si="439"/>
        <v/>
      </c>
      <c r="N8969" t="e">
        <f t="array" ref="N8969:P8971">MINVERSE(N8965:P8967)</f>
        <v>#VALUE!</v>
      </c>
      <c r="O8969" t="e">
        <v>#VALUE!</v>
      </c>
      <c r="P8969" t="e">
        <v>#VALUE!</v>
      </c>
      <c r="R8969" t="e">
        <f t="array" ref="R8969:R8971">MMULT(N8969:P8971,R8965:R8967)</f>
        <v>#VALUE!</v>
      </c>
      <c r="S8969" t="s">
        <v>35</v>
      </c>
    </row>
    <row r="8970" spans="12:19" x14ac:dyDescent="0.25">
      <c r="L8970" t="str">
        <f t="shared" si="438"/>
        <v/>
      </c>
      <c r="M8970" t="str">
        <f t="shared" si="439"/>
        <v/>
      </c>
      <c r="N8970" t="e">
        <v>#VALUE!</v>
      </c>
      <c r="O8970" t="e">
        <v>#VALUE!</v>
      </c>
      <c r="P8970" t="e">
        <v>#VALUE!</v>
      </c>
      <c r="R8970" t="e">
        <v>#VALUE!</v>
      </c>
      <c r="S8970" t="s">
        <v>35</v>
      </c>
    </row>
    <row r="8971" spans="12:19" x14ac:dyDescent="0.25">
      <c r="L8971" t="str">
        <f t="shared" si="438"/>
        <v/>
      </c>
      <c r="M8971" t="str">
        <f t="shared" si="439"/>
        <v/>
      </c>
      <c r="N8971" t="e">
        <v>#VALUE!</v>
      </c>
      <c r="O8971" t="e">
        <v>#VALUE!</v>
      </c>
      <c r="P8971" t="e">
        <v>#VALUE!</v>
      </c>
      <c r="R8971" t="e">
        <v>#VALUE!</v>
      </c>
      <c r="S8971" t="s">
        <v>35</v>
      </c>
    </row>
    <row r="8972" spans="12:19" x14ac:dyDescent="0.25">
      <c r="L8972" t="str">
        <f t="shared" ref="L8972:L9035" si="440">IF(M8972="","",L8962+1)</f>
        <v/>
      </c>
      <c r="M8972" t="str">
        <f t="shared" si="439"/>
        <v/>
      </c>
    </row>
    <row r="8973" spans="12:19" x14ac:dyDescent="0.25">
      <c r="L8973" t="str">
        <f t="shared" si="440"/>
        <v/>
      </c>
      <c r="M8973" t="str">
        <f t="shared" si="439"/>
        <v/>
      </c>
    </row>
    <row r="8974" spans="12:19" x14ac:dyDescent="0.25">
      <c r="L8974" t="str">
        <f t="shared" si="440"/>
        <v/>
      </c>
      <c r="M8974" t="str">
        <f t="shared" si="439"/>
        <v/>
      </c>
      <c r="N8974" t="s">
        <v>32</v>
      </c>
      <c r="O8974" t="s">
        <v>33</v>
      </c>
      <c r="P8974" t="s">
        <v>34</v>
      </c>
    </row>
    <row r="8975" spans="12:19" x14ac:dyDescent="0.25">
      <c r="L8975" t="str">
        <f t="shared" si="440"/>
        <v/>
      </c>
      <c r="M8975" t="str">
        <f t="shared" si="439"/>
        <v/>
      </c>
      <c r="N8975" t="e">
        <f>COS(RADIANS(M8975))</f>
        <v>#VALUE!</v>
      </c>
      <c r="O8975" t="str">
        <f>IFERROR(-COS(RADIANS(DEGREES(ASIN(((SIN(RADIANS(M8975)))*$C$26)/(SQRT((((SIN(RADIANS(M8975)))*$C$26)^2)+(($C$22-$C$25-(((SIN(RADIANS(90-M8975)))*$C$26))-$C$23)^2))))))),"")</f>
        <v/>
      </c>
      <c r="P8975" t="e">
        <f>N8975</f>
        <v>#VALUE!</v>
      </c>
      <c r="R8975">
        <v>0</v>
      </c>
    </row>
    <row r="8976" spans="12:19" x14ac:dyDescent="0.25">
      <c r="L8976" t="str">
        <f t="shared" si="440"/>
        <v/>
      </c>
      <c r="M8976" t="str">
        <f t="shared" si="439"/>
        <v/>
      </c>
      <c r="N8976" t="e">
        <f>SIN(RADIANS(M8975))</f>
        <v>#VALUE!</v>
      </c>
      <c r="O8976" t="e">
        <f>SIN(RADIANS(DEGREES(ASIN(((SIN(RADIANS(M8975)))*$C$26)/(SQRT((((SIN(RADIANS(M8975)))*$C$26)^2)+(($C$22-$C$25-(((SIN(RADIANS(90-M8975)))*$C$26))-$C$23)^2)))))))</f>
        <v>#VALUE!</v>
      </c>
      <c r="P8976" t="e">
        <f>N8976</f>
        <v>#VALUE!</v>
      </c>
      <c r="R8976">
        <f>$C$6</f>
        <v>1333.5</v>
      </c>
    </row>
    <row r="8977" spans="12:19" x14ac:dyDescent="0.25">
      <c r="L8977" t="str">
        <f t="shared" si="440"/>
        <v/>
      </c>
      <c r="M8977" t="str">
        <f t="shared" si="439"/>
        <v/>
      </c>
      <c r="N8977">
        <v>0</v>
      </c>
      <c r="O8977" t="e">
        <f>$C$23*O8976</f>
        <v>#VALUE!</v>
      </c>
      <c r="P8977" t="e">
        <f>$C$22*P8976</f>
        <v>#VALUE!</v>
      </c>
      <c r="R8977">
        <f>$C$20*$C$6</f>
        <v>25325.832000000002</v>
      </c>
    </row>
    <row r="8978" spans="12:19" x14ac:dyDescent="0.25">
      <c r="L8978" t="str">
        <f t="shared" si="440"/>
        <v/>
      </c>
      <c r="M8978" t="str">
        <f t="shared" si="439"/>
        <v/>
      </c>
    </row>
    <row r="8979" spans="12:19" x14ac:dyDescent="0.25">
      <c r="L8979" t="str">
        <f t="shared" si="440"/>
        <v/>
      </c>
      <c r="M8979" t="str">
        <f t="shared" si="439"/>
        <v/>
      </c>
      <c r="N8979" t="e">
        <f t="array" ref="N8979:P8981">MINVERSE(N8975:P8977)</f>
        <v>#VALUE!</v>
      </c>
      <c r="O8979" t="e">
        <v>#VALUE!</v>
      </c>
      <c r="P8979" t="e">
        <v>#VALUE!</v>
      </c>
      <c r="R8979" t="e">
        <f t="array" ref="R8979:R8981">MMULT(N8979:P8981,R8975:R8977)</f>
        <v>#VALUE!</v>
      </c>
      <c r="S8979" t="s">
        <v>35</v>
      </c>
    </row>
    <row r="8980" spans="12:19" x14ac:dyDescent="0.25">
      <c r="L8980" t="str">
        <f t="shared" si="440"/>
        <v/>
      </c>
      <c r="M8980" t="str">
        <f t="shared" si="439"/>
        <v/>
      </c>
      <c r="N8980" t="e">
        <v>#VALUE!</v>
      </c>
      <c r="O8980" t="e">
        <v>#VALUE!</v>
      </c>
      <c r="P8980" t="e">
        <v>#VALUE!</v>
      </c>
      <c r="R8980" t="e">
        <v>#VALUE!</v>
      </c>
      <c r="S8980" t="s">
        <v>35</v>
      </c>
    </row>
    <row r="8981" spans="12:19" x14ac:dyDescent="0.25">
      <c r="L8981" t="str">
        <f t="shared" si="440"/>
        <v/>
      </c>
      <c r="M8981" t="str">
        <f t="shared" si="439"/>
        <v/>
      </c>
      <c r="N8981" t="e">
        <v>#VALUE!</v>
      </c>
      <c r="O8981" t="e">
        <v>#VALUE!</v>
      </c>
      <c r="P8981" t="e">
        <v>#VALUE!</v>
      </c>
      <c r="R8981" t="e">
        <v>#VALUE!</v>
      </c>
      <c r="S8981" t="s">
        <v>35</v>
      </c>
    </row>
    <row r="8982" spans="12:19" x14ac:dyDescent="0.25">
      <c r="L8982" t="str">
        <f t="shared" si="440"/>
        <v/>
      </c>
      <c r="M8982" t="str">
        <f t="shared" si="439"/>
        <v/>
      </c>
    </row>
    <row r="8983" spans="12:19" x14ac:dyDescent="0.25">
      <c r="L8983" t="str">
        <f t="shared" si="440"/>
        <v/>
      </c>
      <c r="M8983" t="str">
        <f t="shared" si="439"/>
        <v/>
      </c>
    </row>
    <row r="8984" spans="12:19" x14ac:dyDescent="0.25">
      <c r="L8984" t="str">
        <f t="shared" si="440"/>
        <v/>
      </c>
      <c r="M8984" t="str">
        <f t="shared" si="439"/>
        <v/>
      </c>
      <c r="N8984" t="s">
        <v>32</v>
      </c>
      <c r="O8984" t="s">
        <v>33</v>
      </c>
      <c r="P8984" t="s">
        <v>34</v>
      </c>
    </row>
    <row r="8985" spans="12:19" x14ac:dyDescent="0.25">
      <c r="L8985" t="str">
        <f t="shared" si="440"/>
        <v/>
      </c>
      <c r="M8985" t="str">
        <f t="shared" si="439"/>
        <v/>
      </c>
      <c r="N8985" t="e">
        <f>COS(RADIANS(M8985))</f>
        <v>#VALUE!</v>
      </c>
      <c r="O8985" t="str">
        <f>IFERROR(-COS(RADIANS(DEGREES(ASIN(((SIN(RADIANS(M8985)))*$C$26)/(SQRT((((SIN(RADIANS(M8985)))*$C$26)^2)+(($C$22-$C$25-(((SIN(RADIANS(90-M8985)))*$C$26))-$C$23)^2))))))),"")</f>
        <v/>
      </c>
      <c r="P8985" t="e">
        <f>N8985</f>
        <v>#VALUE!</v>
      </c>
      <c r="R8985">
        <v>0</v>
      </c>
    </row>
    <row r="8986" spans="12:19" x14ac:dyDescent="0.25">
      <c r="L8986" t="str">
        <f t="shared" si="440"/>
        <v/>
      </c>
      <c r="M8986" t="str">
        <f t="shared" si="439"/>
        <v/>
      </c>
      <c r="N8986" t="e">
        <f>SIN(RADIANS(M8985))</f>
        <v>#VALUE!</v>
      </c>
      <c r="O8986" t="e">
        <f>SIN(RADIANS(DEGREES(ASIN(((SIN(RADIANS(M8985)))*$C$26)/(SQRT((((SIN(RADIANS(M8985)))*$C$26)^2)+(($C$22-$C$25-(((SIN(RADIANS(90-M8985)))*$C$26))-$C$23)^2)))))))</f>
        <v>#VALUE!</v>
      </c>
      <c r="P8986" t="e">
        <f>N8986</f>
        <v>#VALUE!</v>
      </c>
      <c r="R8986">
        <f>$C$6</f>
        <v>1333.5</v>
      </c>
    </row>
    <row r="8987" spans="12:19" x14ac:dyDescent="0.25">
      <c r="L8987" t="str">
        <f t="shared" si="440"/>
        <v/>
      </c>
      <c r="M8987" t="str">
        <f t="shared" si="439"/>
        <v/>
      </c>
      <c r="N8987">
        <v>0</v>
      </c>
      <c r="O8987" t="e">
        <f>$C$23*O8986</f>
        <v>#VALUE!</v>
      </c>
      <c r="P8987" t="e">
        <f>$C$22*P8986</f>
        <v>#VALUE!</v>
      </c>
      <c r="R8987">
        <f>$C$20*$C$6</f>
        <v>25325.832000000002</v>
      </c>
    </row>
    <row r="8988" spans="12:19" x14ac:dyDescent="0.25">
      <c r="L8988" t="str">
        <f t="shared" si="440"/>
        <v/>
      </c>
      <c r="M8988" t="str">
        <f t="shared" si="439"/>
        <v/>
      </c>
    </row>
    <row r="8989" spans="12:19" x14ac:dyDescent="0.25">
      <c r="L8989" t="str">
        <f t="shared" si="440"/>
        <v/>
      </c>
      <c r="M8989" t="str">
        <f t="shared" si="439"/>
        <v/>
      </c>
      <c r="N8989" t="e">
        <f t="array" ref="N8989:P8991">MINVERSE(N8985:P8987)</f>
        <v>#VALUE!</v>
      </c>
      <c r="O8989" t="e">
        <v>#VALUE!</v>
      </c>
      <c r="P8989" t="e">
        <v>#VALUE!</v>
      </c>
      <c r="R8989" t="e">
        <f t="array" ref="R8989:R8991">MMULT(N8989:P8991,R8985:R8987)</f>
        <v>#VALUE!</v>
      </c>
      <c r="S8989" t="s">
        <v>35</v>
      </c>
    </row>
    <row r="8990" spans="12:19" x14ac:dyDescent="0.25">
      <c r="L8990" t="str">
        <f t="shared" si="440"/>
        <v/>
      </c>
      <c r="M8990" t="str">
        <f t="shared" si="439"/>
        <v/>
      </c>
      <c r="N8990" t="e">
        <v>#VALUE!</v>
      </c>
      <c r="O8990" t="e">
        <v>#VALUE!</v>
      </c>
      <c r="P8990" t="e">
        <v>#VALUE!</v>
      </c>
      <c r="R8990" t="e">
        <v>#VALUE!</v>
      </c>
      <c r="S8990" t="s">
        <v>35</v>
      </c>
    </row>
    <row r="8991" spans="12:19" x14ac:dyDescent="0.25">
      <c r="L8991" t="str">
        <f t="shared" si="440"/>
        <v/>
      </c>
      <c r="M8991" t="str">
        <f t="shared" si="439"/>
        <v/>
      </c>
      <c r="N8991" t="e">
        <v>#VALUE!</v>
      </c>
      <c r="O8991" t="e">
        <v>#VALUE!</v>
      </c>
      <c r="P8991" t="e">
        <v>#VALUE!</v>
      </c>
      <c r="R8991" t="e">
        <v>#VALUE!</v>
      </c>
      <c r="S8991" t="s">
        <v>35</v>
      </c>
    </row>
    <row r="8992" spans="12:19" x14ac:dyDescent="0.25">
      <c r="L8992" t="str">
        <f t="shared" si="440"/>
        <v/>
      </c>
      <c r="M8992" t="str">
        <f t="shared" si="439"/>
        <v/>
      </c>
    </row>
    <row r="8993" spans="12:19" x14ac:dyDescent="0.25">
      <c r="L8993" t="str">
        <f t="shared" si="440"/>
        <v/>
      </c>
      <c r="M8993" t="str">
        <f t="shared" si="439"/>
        <v/>
      </c>
    </row>
    <row r="8994" spans="12:19" x14ac:dyDescent="0.25">
      <c r="L8994" t="str">
        <f t="shared" si="440"/>
        <v/>
      </c>
      <c r="M8994" t="str">
        <f t="shared" si="439"/>
        <v/>
      </c>
      <c r="N8994" t="s">
        <v>32</v>
      </c>
      <c r="O8994" t="s">
        <v>33</v>
      </c>
      <c r="P8994" t="s">
        <v>34</v>
      </c>
    </row>
    <row r="8995" spans="12:19" x14ac:dyDescent="0.25">
      <c r="L8995" t="str">
        <f t="shared" si="440"/>
        <v/>
      </c>
      <c r="M8995" t="str">
        <f t="shared" ref="M8995:M9058" si="441">IF(M8985="","",IF(((M8985+$O$61)&gt;=$O$49+($O$61/2)),"",(M8985+$O$61)))</f>
        <v/>
      </c>
      <c r="N8995" t="e">
        <f>COS(RADIANS(M8995))</f>
        <v>#VALUE!</v>
      </c>
      <c r="O8995" t="str">
        <f>IFERROR(-COS(RADIANS(DEGREES(ASIN(((SIN(RADIANS(M8995)))*$C$26)/(SQRT((((SIN(RADIANS(M8995)))*$C$26)^2)+(($C$22-$C$25-(((SIN(RADIANS(90-M8995)))*$C$26))-$C$23)^2))))))),"")</f>
        <v/>
      </c>
      <c r="P8995" t="e">
        <f>N8995</f>
        <v>#VALUE!</v>
      </c>
      <c r="R8995">
        <v>0</v>
      </c>
    </row>
    <row r="8996" spans="12:19" x14ac:dyDescent="0.25">
      <c r="L8996" t="str">
        <f t="shared" si="440"/>
        <v/>
      </c>
      <c r="M8996" t="str">
        <f t="shared" si="441"/>
        <v/>
      </c>
      <c r="N8996" t="e">
        <f>SIN(RADIANS(M8995))</f>
        <v>#VALUE!</v>
      </c>
      <c r="O8996" t="e">
        <f>SIN(RADIANS(DEGREES(ASIN(((SIN(RADIANS(M8995)))*$C$26)/(SQRT((((SIN(RADIANS(M8995)))*$C$26)^2)+(($C$22-$C$25-(((SIN(RADIANS(90-M8995)))*$C$26))-$C$23)^2)))))))</f>
        <v>#VALUE!</v>
      </c>
      <c r="P8996" t="e">
        <f>N8996</f>
        <v>#VALUE!</v>
      </c>
      <c r="R8996">
        <f>$C$6</f>
        <v>1333.5</v>
      </c>
    </row>
    <row r="8997" spans="12:19" x14ac:dyDescent="0.25">
      <c r="L8997" t="str">
        <f t="shared" si="440"/>
        <v/>
      </c>
      <c r="M8997" t="str">
        <f t="shared" si="441"/>
        <v/>
      </c>
      <c r="N8997">
        <v>0</v>
      </c>
      <c r="O8997" t="e">
        <f>$C$23*O8996</f>
        <v>#VALUE!</v>
      </c>
      <c r="P8997" t="e">
        <f>$C$22*P8996</f>
        <v>#VALUE!</v>
      </c>
      <c r="R8997">
        <f>$C$20*$C$6</f>
        <v>25325.832000000002</v>
      </c>
    </row>
    <row r="8998" spans="12:19" x14ac:dyDescent="0.25">
      <c r="L8998" t="str">
        <f t="shared" si="440"/>
        <v/>
      </c>
      <c r="M8998" t="str">
        <f t="shared" si="441"/>
        <v/>
      </c>
    </row>
    <row r="8999" spans="12:19" x14ac:dyDescent="0.25">
      <c r="L8999" t="str">
        <f t="shared" si="440"/>
        <v/>
      </c>
      <c r="M8999" t="str">
        <f t="shared" si="441"/>
        <v/>
      </c>
      <c r="N8999" t="e">
        <f t="array" ref="N8999:P9001">MINVERSE(N8995:P8997)</f>
        <v>#VALUE!</v>
      </c>
      <c r="O8999" t="e">
        <v>#VALUE!</v>
      </c>
      <c r="P8999" t="e">
        <v>#VALUE!</v>
      </c>
      <c r="R8999" t="e">
        <f t="array" ref="R8999:R9001">MMULT(N8999:P9001,R8995:R8997)</f>
        <v>#VALUE!</v>
      </c>
      <c r="S8999" t="s">
        <v>35</v>
      </c>
    </row>
    <row r="9000" spans="12:19" x14ac:dyDescent="0.25">
      <c r="L9000" t="str">
        <f t="shared" si="440"/>
        <v/>
      </c>
      <c r="M9000" t="str">
        <f t="shared" si="441"/>
        <v/>
      </c>
      <c r="N9000" t="e">
        <v>#VALUE!</v>
      </c>
      <c r="O9000" t="e">
        <v>#VALUE!</v>
      </c>
      <c r="P9000" t="e">
        <v>#VALUE!</v>
      </c>
      <c r="R9000" t="e">
        <v>#VALUE!</v>
      </c>
      <c r="S9000" t="s">
        <v>35</v>
      </c>
    </row>
    <row r="9001" spans="12:19" x14ac:dyDescent="0.25">
      <c r="L9001" t="str">
        <f t="shared" si="440"/>
        <v/>
      </c>
      <c r="M9001" t="str">
        <f t="shared" si="441"/>
        <v/>
      </c>
      <c r="N9001" t="e">
        <v>#VALUE!</v>
      </c>
      <c r="O9001" t="e">
        <v>#VALUE!</v>
      </c>
      <c r="P9001" t="e">
        <v>#VALUE!</v>
      </c>
      <c r="R9001" t="e">
        <v>#VALUE!</v>
      </c>
      <c r="S9001" t="s">
        <v>35</v>
      </c>
    </row>
    <row r="9002" spans="12:19" x14ac:dyDescent="0.25">
      <c r="L9002" t="str">
        <f t="shared" si="440"/>
        <v/>
      </c>
      <c r="M9002" t="str">
        <f t="shared" si="441"/>
        <v/>
      </c>
    </row>
    <row r="9003" spans="12:19" x14ac:dyDescent="0.25">
      <c r="L9003" t="str">
        <f t="shared" si="440"/>
        <v/>
      </c>
      <c r="M9003" t="str">
        <f t="shared" si="441"/>
        <v/>
      </c>
    </row>
    <row r="9004" spans="12:19" x14ac:dyDescent="0.25">
      <c r="L9004" t="str">
        <f t="shared" si="440"/>
        <v/>
      </c>
      <c r="M9004" t="str">
        <f t="shared" si="441"/>
        <v/>
      </c>
      <c r="N9004" t="s">
        <v>32</v>
      </c>
      <c r="O9004" t="s">
        <v>33</v>
      </c>
      <c r="P9004" t="s">
        <v>34</v>
      </c>
    </row>
    <row r="9005" spans="12:19" x14ac:dyDescent="0.25">
      <c r="L9005" t="str">
        <f t="shared" si="440"/>
        <v/>
      </c>
      <c r="M9005" t="str">
        <f t="shared" si="441"/>
        <v/>
      </c>
      <c r="N9005" t="e">
        <f>COS(RADIANS(M9005))</f>
        <v>#VALUE!</v>
      </c>
      <c r="O9005" t="str">
        <f>IFERROR(-COS(RADIANS(DEGREES(ASIN(((SIN(RADIANS(M9005)))*$C$26)/(SQRT((((SIN(RADIANS(M9005)))*$C$26)^2)+(($C$22-$C$25-(((SIN(RADIANS(90-M9005)))*$C$26))-$C$23)^2))))))),"")</f>
        <v/>
      </c>
      <c r="P9005" t="e">
        <f>N9005</f>
        <v>#VALUE!</v>
      </c>
      <c r="R9005">
        <v>0</v>
      </c>
    </row>
    <row r="9006" spans="12:19" x14ac:dyDescent="0.25">
      <c r="L9006" t="str">
        <f t="shared" si="440"/>
        <v/>
      </c>
      <c r="M9006" t="str">
        <f t="shared" si="441"/>
        <v/>
      </c>
      <c r="N9006" t="e">
        <f>SIN(RADIANS(M9005))</f>
        <v>#VALUE!</v>
      </c>
      <c r="O9006" t="e">
        <f>SIN(RADIANS(DEGREES(ASIN(((SIN(RADIANS(M9005)))*$C$26)/(SQRT((((SIN(RADIANS(M9005)))*$C$26)^2)+(($C$22-$C$25-(((SIN(RADIANS(90-M9005)))*$C$26))-$C$23)^2)))))))</f>
        <v>#VALUE!</v>
      </c>
      <c r="P9006" t="e">
        <f>N9006</f>
        <v>#VALUE!</v>
      </c>
      <c r="R9006">
        <f>$C$6</f>
        <v>1333.5</v>
      </c>
    </row>
    <row r="9007" spans="12:19" x14ac:dyDescent="0.25">
      <c r="L9007" t="str">
        <f t="shared" si="440"/>
        <v/>
      </c>
      <c r="M9007" t="str">
        <f t="shared" si="441"/>
        <v/>
      </c>
      <c r="N9007">
        <v>0</v>
      </c>
      <c r="O9007" t="e">
        <f>$C$23*O9006</f>
        <v>#VALUE!</v>
      </c>
      <c r="P9007" t="e">
        <f>$C$22*P9006</f>
        <v>#VALUE!</v>
      </c>
      <c r="R9007">
        <f>$C$20*$C$6</f>
        <v>25325.832000000002</v>
      </c>
    </row>
    <row r="9008" spans="12:19" x14ac:dyDescent="0.25">
      <c r="L9008" t="str">
        <f t="shared" si="440"/>
        <v/>
      </c>
      <c r="M9008" t="str">
        <f t="shared" si="441"/>
        <v/>
      </c>
    </row>
    <row r="9009" spans="12:19" x14ac:dyDescent="0.25">
      <c r="L9009" t="str">
        <f t="shared" si="440"/>
        <v/>
      </c>
      <c r="M9009" t="str">
        <f t="shared" si="441"/>
        <v/>
      </c>
      <c r="N9009" t="e">
        <f t="array" ref="N9009:P9011">MINVERSE(N9005:P9007)</f>
        <v>#VALUE!</v>
      </c>
      <c r="O9009" t="e">
        <v>#VALUE!</v>
      </c>
      <c r="P9009" t="e">
        <v>#VALUE!</v>
      </c>
      <c r="R9009" t="e">
        <f t="array" ref="R9009:R9011">MMULT(N9009:P9011,R9005:R9007)</f>
        <v>#VALUE!</v>
      </c>
      <c r="S9009" t="s">
        <v>35</v>
      </c>
    </row>
    <row r="9010" spans="12:19" x14ac:dyDescent="0.25">
      <c r="L9010" t="str">
        <f t="shared" si="440"/>
        <v/>
      </c>
      <c r="M9010" t="str">
        <f t="shared" si="441"/>
        <v/>
      </c>
      <c r="N9010" t="e">
        <v>#VALUE!</v>
      </c>
      <c r="O9010" t="e">
        <v>#VALUE!</v>
      </c>
      <c r="P9010" t="e">
        <v>#VALUE!</v>
      </c>
      <c r="R9010" t="e">
        <v>#VALUE!</v>
      </c>
      <c r="S9010" t="s">
        <v>35</v>
      </c>
    </row>
    <row r="9011" spans="12:19" x14ac:dyDescent="0.25">
      <c r="L9011" t="str">
        <f t="shared" si="440"/>
        <v/>
      </c>
      <c r="M9011" t="str">
        <f t="shared" si="441"/>
        <v/>
      </c>
      <c r="N9011" t="e">
        <v>#VALUE!</v>
      </c>
      <c r="O9011" t="e">
        <v>#VALUE!</v>
      </c>
      <c r="P9011" t="e">
        <v>#VALUE!</v>
      </c>
      <c r="R9011" t="e">
        <v>#VALUE!</v>
      </c>
      <c r="S9011" t="s">
        <v>35</v>
      </c>
    </row>
    <row r="9012" spans="12:19" x14ac:dyDescent="0.25">
      <c r="L9012" t="str">
        <f t="shared" si="440"/>
        <v/>
      </c>
      <c r="M9012" t="str">
        <f t="shared" si="441"/>
        <v/>
      </c>
    </row>
    <row r="9013" spans="12:19" x14ac:dyDescent="0.25">
      <c r="L9013" t="str">
        <f t="shared" si="440"/>
        <v/>
      </c>
      <c r="M9013" t="str">
        <f t="shared" si="441"/>
        <v/>
      </c>
    </row>
    <row r="9014" spans="12:19" x14ac:dyDescent="0.25">
      <c r="L9014" t="str">
        <f t="shared" si="440"/>
        <v/>
      </c>
      <c r="M9014" t="str">
        <f t="shared" si="441"/>
        <v/>
      </c>
      <c r="N9014" t="s">
        <v>32</v>
      </c>
      <c r="O9014" t="s">
        <v>33</v>
      </c>
      <c r="P9014" t="s">
        <v>34</v>
      </c>
    </row>
    <row r="9015" spans="12:19" x14ac:dyDescent="0.25">
      <c r="L9015" t="str">
        <f t="shared" si="440"/>
        <v/>
      </c>
      <c r="M9015" t="str">
        <f t="shared" si="441"/>
        <v/>
      </c>
      <c r="N9015" t="e">
        <f>COS(RADIANS(M9015))</f>
        <v>#VALUE!</v>
      </c>
      <c r="O9015" t="str">
        <f>IFERROR(-COS(RADIANS(DEGREES(ASIN(((SIN(RADIANS(M9015)))*$C$26)/(SQRT((((SIN(RADIANS(M9015)))*$C$26)^2)+(($C$22-$C$25-(((SIN(RADIANS(90-M9015)))*$C$26))-$C$23)^2))))))),"")</f>
        <v/>
      </c>
      <c r="P9015" t="e">
        <f>N9015</f>
        <v>#VALUE!</v>
      </c>
      <c r="R9015">
        <v>0</v>
      </c>
    </row>
    <row r="9016" spans="12:19" x14ac:dyDescent="0.25">
      <c r="L9016" t="str">
        <f t="shared" si="440"/>
        <v/>
      </c>
      <c r="M9016" t="str">
        <f t="shared" si="441"/>
        <v/>
      </c>
      <c r="N9016" t="e">
        <f>SIN(RADIANS(M9015))</f>
        <v>#VALUE!</v>
      </c>
      <c r="O9016" t="e">
        <f>SIN(RADIANS(DEGREES(ASIN(((SIN(RADIANS(M9015)))*$C$26)/(SQRT((((SIN(RADIANS(M9015)))*$C$26)^2)+(($C$22-$C$25-(((SIN(RADIANS(90-M9015)))*$C$26))-$C$23)^2)))))))</f>
        <v>#VALUE!</v>
      </c>
      <c r="P9016" t="e">
        <f>N9016</f>
        <v>#VALUE!</v>
      </c>
      <c r="R9016">
        <f>$C$6</f>
        <v>1333.5</v>
      </c>
    </row>
    <row r="9017" spans="12:19" x14ac:dyDescent="0.25">
      <c r="L9017" t="str">
        <f t="shared" si="440"/>
        <v/>
      </c>
      <c r="M9017" t="str">
        <f t="shared" si="441"/>
        <v/>
      </c>
      <c r="N9017">
        <v>0</v>
      </c>
      <c r="O9017" t="e">
        <f>$C$23*O9016</f>
        <v>#VALUE!</v>
      </c>
      <c r="P9017" t="e">
        <f>$C$22*P9016</f>
        <v>#VALUE!</v>
      </c>
      <c r="R9017">
        <f>$C$20*$C$6</f>
        <v>25325.832000000002</v>
      </c>
    </row>
    <row r="9018" spans="12:19" x14ac:dyDescent="0.25">
      <c r="L9018" t="str">
        <f t="shared" si="440"/>
        <v/>
      </c>
      <c r="M9018" t="str">
        <f t="shared" si="441"/>
        <v/>
      </c>
    </row>
    <row r="9019" spans="12:19" x14ac:dyDescent="0.25">
      <c r="L9019" t="str">
        <f t="shared" si="440"/>
        <v/>
      </c>
      <c r="M9019" t="str">
        <f t="shared" si="441"/>
        <v/>
      </c>
      <c r="N9019" t="e">
        <f t="array" ref="N9019:P9021">MINVERSE(N9015:P9017)</f>
        <v>#VALUE!</v>
      </c>
      <c r="O9019" t="e">
        <v>#VALUE!</v>
      </c>
      <c r="P9019" t="e">
        <v>#VALUE!</v>
      </c>
      <c r="R9019" t="e">
        <f t="array" ref="R9019:R9021">MMULT(N9019:P9021,R9015:R9017)</f>
        <v>#VALUE!</v>
      </c>
      <c r="S9019" t="s">
        <v>35</v>
      </c>
    </row>
    <row r="9020" spans="12:19" x14ac:dyDescent="0.25">
      <c r="L9020" t="str">
        <f t="shared" si="440"/>
        <v/>
      </c>
      <c r="M9020" t="str">
        <f t="shared" si="441"/>
        <v/>
      </c>
      <c r="N9020" t="e">
        <v>#VALUE!</v>
      </c>
      <c r="O9020" t="e">
        <v>#VALUE!</v>
      </c>
      <c r="P9020" t="e">
        <v>#VALUE!</v>
      </c>
      <c r="R9020" t="e">
        <v>#VALUE!</v>
      </c>
      <c r="S9020" t="s">
        <v>35</v>
      </c>
    </row>
    <row r="9021" spans="12:19" x14ac:dyDescent="0.25">
      <c r="L9021" t="str">
        <f t="shared" si="440"/>
        <v/>
      </c>
      <c r="M9021" t="str">
        <f t="shared" si="441"/>
        <v/>
      </c>
      <c r="N9021" t="e">
        <v>#VALUE!</v>
      </c>
      <c r="O9021" t="e">
        <v>#VALUE!</v>
      </c>
      <c r="P9021" t="e">
        <v>#VALUE!</v>
      </c>
      <c r="R9021" t="e">
        <v>#VALUE!</v>
      </c>
      <c r="S9021" t="s">
        <v>35</v>
      </c>
    </row>
    <row r="9022" spans="12:19" x14ac:dyDescent="0.25">
      <c r="L9022" t="str">
        <f t="shared" si="440"/>
        <v/>
      </c>
      <c r="M9022" t="str">
        <f t="shared" si="441"/>
        <v/>
      </c>
    </row>
    <row r="9023" spans="12:19" x14ac:dyDescent="0.25">
      <c r="L9023" t="str">
        <f t="shared" si="440"/>
        <v/>
      </c>
      <c r="M9023" t="str">
        <f t="shared" si="441"/>
        <v/>
      </c>
    </row>
    <row r="9024" spans="12:19" x14ac:dyDescent="0.25">
      <c r="L9024" t="str">
        <f t="shared" si="440"/>
        <v/>
      </c>
      <c r="M9024" t="str">
        <f t="shared" si="441"/>
        <v/>
      </c>
      <c r="N9024" t="s">
        <v>32</v>
      </c>
      <c r="O9024" t="s">
        <v>33</v>
      </c>
      <c r="P9024" t="s">
        <v>34</v>
      </c>
    </row>
    <row r="9025" spans="12:19" x14ac:dyDescent="0.25">
      <c r="L9025" t="str">
        <f t="shared" si="440"/>
        <v/>
      </c>
      <c r="M9025" t="str">
        <f t="shared" si="441"/>
        <v/>
      </c>
      <c r="N9025" t="e">
        <f>COS(RADIANS(M9025))</f>
        <v>#VALUE!</v>
      </c>
      <c r="O9025" t="str">
        <f>IFERROR(-COS(RADIANS(DEGREES(ASIN(((SIN(RADIANS(M9025)))*$C$26)/(SQRT((((SIN(RADIANS(M9025)))*$C$26)^2)+(($C$22-$C$25-(((SIN(RADIANS(90-M9025)))*$C$26))-$C$23)^2))))))),"")</f>
        <v/>
      </c>
      <c r="P9025" t="e">
        <f>N9025</f>
        <v>#VALUE!</v>
      </c>
      <c r="R9025">
        <v>0</v>
      </c>
    </row>
    <row r="9026" spans="12:19" x14ac:dyDescent="0.25">
      <c r="L9026" t="str">
        <f t="shared" si="440"/>
        <v/>
      </c>
      <c r="M9026" t="str">
        <f t="shared" si="441"/>
        <v/>
      </c>
      <c r="N9026" t="e">
        <f>SIN(RADIANS(M9025))</f>
        <v>#VALUE!</v>
      </c>
      <c r="O9026" t="e">
        <f>SIN(RADIANS(DEGREES(ASIN(((SIN(RADIANS(M9025)))*$C$26)/(SQRT((((SIN(RADIANS(M9025)))*$C$26)^2)+(($C$22-$C$25-(((SIN(RADIANS(90-M9025)))*$C$26))-$C$23)^2)))))))</f>
        <v>#VALUE!</v>
      </c>
      <c r="P9026" t="e">
        <f>N9026</f>
        <v>#VALUE!</v>
      </c>
      <c r="R9026">
        <f>$C$6</f>
        <v>1333.5</v>
      </c>
    </row>
    <row r="9027" spans="12:19" x14ac:dyDescent="0.25">
      <c r="L9027" t="str">
        <f t="shared" si="440"/>
        <v/>
      </c>
      <c r="M9027" t="str">
        <f t="shared" si="441"/>
        <v/>
      </c>
      <c r="N9027">
        <v>0</v>
      </c>
      <c r="O9027" t="e">
        <f>$C$23*O9026</f>
        <v>#VALUE!</v>
      </c>
      <c r="P9027" t="e">
        <f>$C$22*P9026</f>
        <v>#VALUE!</v>
      </c>
      <c r="R9027">
        <f>$C$20*$C$6</f>
        <v>25325.832000000002</v>
      </c>
    </row>
    <row r="9028" spans="12:19" x14ac:dyDescent="0.25">
      <c r="L9028" t="str">
        <f t="shared" si="440"/>
        <v/>
      </c>
      <c r="M9028" t="str">
        <f t="shared" si="441"/>
        <v/>
      </c>
    </row>
    <row r="9029" spans="12:19" x14ac:dyDescent="0.25">
      <c r="L9029" t="str">
        <f t="shared" si="440"/>
        <v/>
      </c>
      <c r="M9029" t="str">
        <f t="shared" si="441"/>
        <v/>
      </c>
      <c r="N9029" t="e">
        <f t="array" ref="N9029:P9031">MINVERSE(N9025:P9027)</f>
        <v>#VALUE!</v>
      </c>
      <c r="O9029" t="e">
        <v>#VALUE!</v>
      </c>
      <c r="P9029" t="e">
        <v>#VALUE!</v>
      </c>
      <c r="R9029" t="e">
        <f t="array" ref="R9029:R9031">MMULT(N9029:P9031,R9025:R9027)</f>
        <v>#VALUE!</v>
      </c>
      <c r="S9029" t="s">
        <v>35</v>
      </c>
    </row>
    <row r="9030" spans="12:19" x14ac:dyDescent="0.25">
      <c r="L9030" t="str">
        <f t="shared" si="440"/>
        <v/>
      </c>
      <c r="M9030" t="str">
        <f t="shared" si="441"/>
        <v/>
      </c>
      <c r="N9030" t="e">
        <v>#VALUE!</v>
      </c>
      <c r="O9030" t="e">
        <v>#VALUE!</v>
      </c>
      <c r="P9030" t="e">
        <v>#VALUE!</v>
      </c>
      <c r="R9030" t="e">
        <v>#VALUE!</v>
      </c>
      <c r="S9030" t="s">
        <v>35</v>
      </c>
    </row>
    <row r="9031" spans="12:19" x14ac:dyDescent="0.25">
      <c r="L9031" t="str">
        <f t="shared" si="440"/>
        <v/>
      </c>
      <c r="M9031" t="str">
        <f t="shared" si="441"/>
        <v/>
      </c>
      <c r="N9031" t="e">
        <v>#VALUE!</v>
      </c>
      <c r="O9031" t="e">
        <v>#VALUE!</v>
      </c>
      <c r="P9031" t="e">
        <v>#VALUE!</v>
      </c>
      <c r="R9031" t="e">
        <v>#VALUE!</v>
      </c>
      <c r="S9031" t="s">
        <v>35</v>
      </c>
    </row>
    <row r="9032" spans="12:19" x14ac:dyDescent="0.25">
      <c r="L9032" t="str">
        <f t="shared" si="440"/>
        <v/>
      </c>
      <c r="M9032" t="str">
        <f t="shared" si="441"/>
        <v/>
      </c>
    </row>
    <row r="9033" spans="12:19" x14ac:dyDescent="0.25">
      <c r="L9033" t="str">
        <f t="shared" si="440"/>
        <v/>
      </c>
      <c r="M9033" t="str">
        <f t="shared" si="441"/>
        <v/>
      </c>
    </row>
    <row r="9034" spans="12:19" x14ac:dyDescent="0.25">
      <c r="L9034" t="str">
        <f t="shared" si="440"/>
        <v/>
      </c>
      <c r="M9034" t="str">
        <f t="shared" si="441"/>
        <v/>
      </c>
      <c r="N9034" t="s">
        <v>32</v>
      </c>
      <c r="O9034" t="s">
        <v>33</v>
      </c>
      <c r="P9034" t="s">
        <v>34</v>
      </c>
    </row>
    <row r="9035" spans="12:19" x14ac:dyDescent="0.25">
      <c r="L9035" t="str">
        <f t="shared" si="440"/>
        <v/>
      </c>
      <c r="M9035" t="str">
        <f t="shared" si="441"/>
        <v/>
      </c>
      <c r="N9035" t="e">
        <f>COS(RADIANS(M9035))</f>
        <v>#VALUE!</v>
      </c>
      <c r="O9035" t="str">
        <f>IFERROR(-COS(RADIANS(DEGREES(ASIN(((SIN(RADIANS(M9035)))*$C$26)/(SQRT((((SIN(RADIANS(M9035)))*$C$26)^2)+(($C$22-$C$25-(((SIN(RADIANS(90-M9035)))*$C$26))-$C$23)^2))))))),"")</f>
        <v/>
      </c>
      <c r="P9035" t="e">
        <f>N9035</f>
        <v>#VALUE!</v>
      </c>
      <c r="R9035">
        <v>0</v>
      </c>
    </row>
    <row r="9036" spans="12:19" x14ac:dyDescent="0.25">
      <c r="L9036" t="str">
        <f t="shared" ref="L9036:L9099" si="442">IF(M9036="","",L9026+1)</f>
        <v/>
      </c>
      <c r="M9036" t="str">
        <f t="shared" si="441"/>
        <v/>
      </c>
      <c r="N9036" t="e">
        <f>SIN(RADIANS(M9035))</f>
        <v>#VALUE!</v>
      </c>
      <c r="O9036" t="e">
        <f>SIN(RADIANS(DEGREES(ASIN(((SIN(RADIANS(M9035)))*$C$26)/(SQRT((((SIN(RADIANS(M9035)))*$C$26)^2)+(($C$22-$C$25-(((SIN(RADIANS(90-M9035)))*$C$26))-$C$23)^2)))))))</f>
        <v>#VALUE!</v>
      </c>
      <c r="P9036" t="e">
        <f>N9036</f>
        <v>#VALUE!</v>
      </c>
      <c r="R9036">
        <f>$C$6</f>
        <v>1333.5</v>
      </c>
    </row>
    <row r="9037" spans="12:19" x14ac:dyDescent="0.25">
      <c r="L9037" t="str">
        <f t="shared" si="442"/>
        <v/>
      </c>
      <c r="M9037" t="str">
        <f t="shared" si="441"/>
        <v/>
      </c>
      <c r="N9037">
        <v>0</v>
      </c>
      <c r="O9037" t="e">
        <f>$C$23*O9036</f>
        <v>#VALUE!</v>
      </c>
      <c r="P9037" t="e">
        <f>$C$22*P9036</f>
        <v>#VALUE!</v>
      </c>
      <c r="R9037">
        <f>$C$20*$C$6</f>
        <v>25325.832000000002</v>
      </c>
    </row>
    <row r="9038" spans="12:19" x14ac:dyDescent="0.25">
      <c r="L9038" t="str">
        <f t="shared" si="442"/>
        <v/>
      </c>
      <c r="M9038" t="str">
        <f t="shared" si="441"/>
        <v/>
      </c>
    </row>
    <row r="9039" spans="12:19" x14ac:dyDescent="0.25">
      <c r="L9039" t="str">
        <f t="shared" si="442"/>
        <v/>
      </c>
      <c r="M9039" t="str">
        <f t="shared" si="441"/>
        <v/>
      </c>
      <c r="N9039" t="e">
        <f t="array" ref="N9039:P9041">MINVERSE(N9035:P9037)</f>
        <v>#VALUE!</v>
      </c>
      <c r="O9039" t="e">
        <v>#VALUE!</v>
      </c>
      <c r="P9039" t="e">
        <v>#VALUE!</v>
      </c>
      <c r="R9039" t="e">
        <f t="array" ref="R9039:R9041">MMULT(N9039:P9041,R9035:R9037)</f>
        <v>#VALUE!</v>
      </c>
      <c r="S9039" t="s">
        <v>35</v>
      </c>
    </row>
    <row r="9040" spans="12:19" x14ac:dyDescent="0.25">
      <c r="L9040" t="str">
        <f t="shared" si="442"/>
        <v/>
      </c>
      <c r="M9040" t="str">
        <f t="shared" si="441"/>
        <v/>
      </c>
      <c r="N9040" t="e">
        <v>#VALUE!</v>
      </c>
      <c r="O9040" t="e">
        <v>#VALUE!</v>
      </c>
      <c r="P9040" t="e">
        <v>#VALUE!</v>
      </c>
      <c r="R9040" t="e">
        <v>#VALUE!</v>
      </c>
      <c r="S9040" t="s">
        <v>35</v>
      </c>
    </row>
    <row r="9041" spans="12:19" x14ac:dyDescent="0.25">
      <c r="L9041" t="str">
        <f t="shared" si="442"/>
        <v/>
      </c>
      <c r="M9041" t="str">
        <f t="shared" si="441"/>
        <v/>
      </c>
      <c r="N9041" t="e">
        <v>#VALUE!</v>
      </c>
      <c r="O9041" t="e">
        <v>#VALUE!</v>
      </c>
      <c r="P9041" t="e">
        <v>#VALUE!</v>
      </c>
      <c r="R9041" t="e">
        <v>#VALUE!</v>
      </c>
      <c r="S9041" t="s">
        <v>35</v>
      </c>
    </row>
    <row r="9042" spans="12:19" x14ac:dyDescent="0.25">
      <c r="L9042" t="str">
        <f t="shared" si="442"/>
        <v/>
      </c>
      <c r="M9042" t="str">
        <f t="shared" si="441"/>
        <v/>
      </c>
    </row>
    <row r="9043" spans="12:19" x14ac:dyDescent="0.25">
      <c r="L9043" t="str">
        <f t="shared" si="442"/>
        <v/>
      </c>
      <c r="M9043" t="str">
        <f t="shared" si="441"/>
        <v/>
      </c>
    </row>
    <row r="9044" spans="12:19" x14ac:dyDescent="0.25">
      <c r="L9044" t="str">
        <f t="shared" si="442"/>
        <v/>
      </c>
      <c r="M9044" t="str">
        <f t="shared" si="441"/>
        <v/>
      </c>
      <c r="N9044" t="s">
        <v>32</v>
      </c>
      <c r="O9044" t="s">
        <v>33</v>
      </c>
      <c r="P9044" t="s">
        <v>34</v>
      </c>
    </row>
    <row r="9045" spans="12:19" x14ac:dyDescent="0.25">
      <c r="L9045" t="str">
        <f t="shared" si="442"/>
        <v/>
      </c>
      <c r="M9045" t="str">
        <f t="shared" si="441"/>
        <v/>
      </c>
      <c r="N9045" t="e">
        <f>COS(RADIANS(M9045))</f>
        <v>#VALUE!</v>
      </c>
      <c r="O9045" t="str">
        <f>IFERROR(-COS(RADIANS(DEGREES(ASIN(((SIN(RADIANS(M9045)))*$C$26)/(SQRT((((SIN(RADIANS(M9045)))*$C$26)^2)+(($C$22-$C$25-(((SIN(RADIANS(90-M9045)))*$C$26))-$C$23)^2))))))),"")</f>
        <v/>
      </c>
      <c r="P9045" t="e">
        <f>N9045</f>
        <v>#VALUE!</v>
      </c>
      <c r="R9045">
        <v>0</v>
      </c>
    </row>
    <row r="9046" spans="12:19" x14ac:dyDescent="0.25">
      <c r="L9046" t="str">
        <f t="shared" si="442"/>
        <v/>
      </c>
      <c r="M9046" t="str">
        <f t="shared" si="441"/>
        <v/>
      </c>
      <c r="N9046" t="e">
        <f>SIN(RADIANS(M9045))</f>
        <v>#VALUE!</v>
      </c>
      <c r="O9046" t="e">
        <f>SIN(RADIANS(DEGREES(ASIN(((SIN(RADIANS(M9045)))*$C$26)/(SQRT((((SIN(RADIANS(M9045)))*$C$26)^2)+(($C$22-$C$25-(((SIN(RADIANS(90-M9045)))*$C$26))-$C$23)^2)))))))</f>
        <v>#VALUE!</v>
      </c>
      <c r="P9046" t="e">
        <f>N9046</f>
        <v>#VALUE!</v>
      </c>
      <c r="R9046">
        <f>$C$6</f>
        <v>1333.5</v>
      </c>
    </row>
    <row r="9047" spans="12:19" x14ac:dyDescent="0.25">
      <c r="L9047" t="str">
        <f t="shared" si="442"/>
        <v/>
      </c>
      <c r="M9047" t="str">
        <f t="shared" si="441"/>
        <v/>
      </c>
      <c r="N9047">
        <v>0</v>
      </c>
      <c r="O9047" t="e">
        <f>$C$23*O9046</f>
        <v>#VALUE!</v>
      </c>
      <c r="P9047" t="e">
        <f>$C$22*P9046</f>
        <v>#VALUE!</v>
      </c>
      <c r="R9047">
        <f>$C$20*$C$6</f>
        <v>25325.832000000002</v>
      </c>
    </row>
    <row r="9048" spans="12:19" x14ac:dyDescent="0.25">
      <c r="L9048" t="str">
        <f t="shared" si="442"/>
        <v/>
      </c>
      <c r="M9048" t="str">
        <f t="shared" si="441"/>
        <v/>
      </c>
    </row>
    <row r="9049" spans="12:19" x14ac:dyDescent="0.25">
      <c r="L9049" t="str">
        <f t="shared" si="442"/>
        <v/>
      </c>
      <c r="M9049" t="str">
        <f t="shared" si="441"/>
        <v/>
      </c>
      <c r="N9049" t="e">
        <f t="array" ref="N9049:P9051">MINVERSE(N9045:P9047)</f>
        <v>#VALUE!</v>
      </c>
      <c r="O9049" t="e">
        <v>#VALUE!</v>
      </c>
      <c r="P9049" t="e">
        <v>#VALUE!</v>
      </c>
      <c r="R9049" t="e">
        <f t="array" ref="R9049:R9051">MMULT(N9049:P9051,R9045:R9047)</f>
        <v>#VALUE!</v>
      </c>
      <c r="S9049" t="s">
        <v>35</v>
      </c>
    </row>
    <row r="9050" spans="12:19" x14ac:dyDescent="0.25">
      <c r="L9050" t="str">
        <f t="shared" si="442"/>
        <v/>
      </c>
      <c r="M9050" t="str">
        <f t="shared" si="441"/>
        <v/>
      </c>
      <c r="N9050" t="e">
        <v>#VALUE!</v>
      </c>
      <c r="O9050" t="e">
        <v>#VALUE!</v>
      </c>
      <c r="P9050" t="e">
        <v>#VALUE!</v>
      </c>
      <c r="R9050" t="e">
        <v>#VALUE!</v>
      </c>
      <c r="S9050" t="s">
        <v>35</v>
      </c>
    </row>
    <row r="9051" spans="12:19" x14ac:dyDescent="0.25">
      <c r="L9051" t="str">
        <f t="shared" si="442"/>
        <v/>
      </c>
      <c r="M9051" t="str">
        <f t="shared" si="441"/>
        <v/>
      </c>
      <c r="N9051" t="e">
        <v>#VALUE!</v>
      </c>
      <c r="O9051" t="e">
        <v>#VALUE!</v>
      </c>
      <c r="P9051" t="e">
        <v>#VALUE!</v>
      </c>
      <c r="R9051" t="e">
        <v>#VALUE!</v>
      </c>
      <c r="S9051" t="s">
        <v>35</v>
      </c>
    </row>
    <row r="9052" spans="12:19" x14ac:dyDescent="0.25">
      <c r="L9052" t="str">
        <f t="shared" si="442"/>
        <v/>
      </c>
      <c r="M9052" t="str">
        <f t="shared" si="441"/>
        <v/>
      </c>
    </row>
    <row r="9053" spans="12:19" x14ac:dyDescent="0.25">
      <c r="L9053" t="str">
        <f t="shared" si="442"/>
        <v/>
      </c>
      <c r="M9053" t="str">
        <f t="shared" si="441"/>
        <v/>
      </c>
    </row>
    <row r="9054" spans="12:19" x14ac:dyDescent="0.25">
      <c r="L9054" t="str">
        <f t="shared" si="442"/>
        <v/>
      </c>
      <c r="M9054" t="str">
        <f t="shared" si="441"/>
        <v/>
      </c>
      <c r="N9054" t="s">
        <v>32</v>
      </c>
      <c r="O9054" t="s">
        <v>33</v>
      </c>
      <c r="P9054" t="s">
        <v>34</v>
      </c>
    </row>
    <row r="9055" spans="12:19" x14ac:dyDescent="0.25">
      <c r="L9055" t="str">
        <f t="shared" si="442"/>
        <v/>
      </c>
      <c r="M9055" t="str">
        <f t="shared" si="441"/>
        <v/>
      </c>
      <c r="N9055" t="e">
        <f>COS(RADIANS(M9055))</f>
        <v>#VALUE!</v>
      </c>
      <c r="O9055" t="str">
        <f>IFERROR(-COS(RADIANS(DEGREES(ASIN(((SIN(RADIANS(M9055)))*$C$26)/(SQRT((((SIN(RADIANS(M9055)))*$C$26)^2)+(($C$22-$C$25-(((SIN(RADIANS(90-M9055)))*$C$26))-$C$23)^2))))))),"")</f>
        <v/>
      </c>
      <c r="P9055" t="e">
        <f>N9055</f>
        <v>#VALUE!</v>
      </c>
      <c r="R9055">
        <v>0</v>
      </c>
    </row>
    <row r="9056" spans="12:19" x14ac:dyDescent="0.25">
      <c r="L9056" t="str">
        <f t="shared" si="442"/>
        <v/>
      </c>
      <c r="M9056" t="str">
        <f t="shared" si="441"/>
        <v/>
      </c>
      <c r="N9056" t="e">
        <f>SIN(RADIANS(M9055))</f>
        <v>#VALUE!</v>
      </c>
      <c r="O9056" t="e">
        <f>SIN(RADIANS(DEGREES(ASIN(((SIN(RADIANS(M9055)))*$C$26)/(SQRT((((SIN(RADIANS(M9055)))*$C$26)^2)+(($C$22-$C$25-(((SIN(RADIANS(90-M9055)))*$C$26))-$C$23)^2)))))))</f>
        <v>#VALUE!</v>
      </c>
      <c r="P9056" t="e">
        <f>N9056</f>
        <v>#VALUE!</v>
      </c>
      <c r="R9056">
        <f>$C$6</f>
        <v>1333.5</v>
      </c>
    </row>
    <row r="9057" spans="12:19" x14ac:dyDescent="0.25">
      <c r="L9057" t="str">
        <f t="shared" si="442"/>
        <v/>
      </c>
      <c r="M9057" t="str">
        <f t="shared" si="441"/>
        <v/>
      </c>
      <c r="N9057">
        <v>0</v>
      </c>
      <c r="O9057" t="e">
        <f>$C$23*O9056</f>
        <v>#VALUE!</v>
      </c>
      <c r="P9057" t="e">
        <f>$C$22*P9056</f>
        <v>#VALUE!</v>
      </c>
      <c r="R9057">
        <f>$C$20*$C$6</f>
        <v>25325.832000000002</v>
      </c>
    </row>
    <row r="9058" spans="12:19" x14ac:dyDescent="0.25">
      <c r="L9058" t="str">
        <f t="shared" si="442"/>
        <v/>
      </c>
      <c r="M9058" t="str">
        <f t="shared" si="441"/>
        <v/>
      </c>
    </row>
    <row r="9059" spans="12:19" x14ac:dyDescent="0.25">
      <c r="L9059" t="str">
        <f t="shared" si="442"/>
        <v/>
      </c>
      <c r="M9059" t="str">
        <f t="shared" ref="M9059:M9122" si="443">IF(M9049="","",IF(((M9049+$O$61)&gt;=$O$49+($O$61/2)),"",(M9049+$O$61)))</f>
        <v/>
      </c>
      <c r="N9059" t="e">
        <f t="array" ref="N9059:P9061">MINVERSE(N9055:P9057)</f>
        <v>#VALUE!</v>
      </c>
      <c r="O9059" t="e">
        <v>#VALUE!</v>
      </c>
      <c r="P9059" t="e">
        <v>#VALUE!</v>
      </c>
      <c r="R9059" t="e">
        <f t="array" ref="R9059:R9061">MMULT(N9059:P9061,R9055:R9057)</f>
        <v>#VALUE!</v>
      </c>
      <c r="S9059" t="s">
        <v>35</v>
      </c>
    </row>
    <row r="9060" spans="12:19" x14ac:dyDescent="0.25">
      <c r="L9060" t="str">
        <f t="shared" si="442"/>
        <v/>
      </c>
      <c r="M9060" t="str">
        <f t="shared" si="443"/>
        <v/>
      </c>
      <c r="N9060" t="e">
        <v>#VALUE!</v>
      </c>
      <c r="O9060" t="e">
        <v>#VALUE!</v>
      </c>
      <c r="P9060" t="e">
        <v>#VALUE!</v>
      </c>
      <c r="R9060" t="e">
        <v>#VALUE!</v>
      </c>
      <c r="S9060" t="s">
        <v>35</v>
      </c>
    </row>
    <row r="9061" spans="12:19" x14ac:dyDescent="0.25">
      <c r="L9061" t="str">
        <f t="shared" si="442"/>
        <v/>
      </c>
      <c r="M9061" t="str">
        <f t="shared" si="443"/>
        <v/>
      </c>
      <c r="N9061" t="e">
        <v>#VALUE!</v>
      </c>
      <c r="O9061" t="e">
        <v>#VALUE!</v>
      </c>
      <c r="P9061" t="e">
        <v>#VALUE!</v>
      </c>
      <c r="R9061" t="e">
        <v>#VALUE!</v>
      </c>
      <c r="S9061" t="s">
        <v>35</v>
      </c>
    </row>
    <row r="9062" spans="12:19" x14ac:dyDescent="0.25">
      <c r="L9062" t="str">
        <f t="shared" si="442"/>
        <v/>
      </c>
      <c r="M9062" t="str">
        <f t="shared" si="443"/>
        <v/>
      </c>
    </row>
    <row r="9063" spans="12:19" x14ac:dyDescent="0.25">
      <c r="L9063" t="str">
        <f t="shared" si="442"/>
        <v/>
      </c>
      <c r="M9063" t="str">
        <f t="shared" si="443"/>
        <v/>
      </c>
    </row>
    <row r="9064" spans="12:19" x14ac:dyDescent="0.25">
      <c r="L9064" t="str">
        <f t="shared" si="442"/>
        <v/>
      </c>
      <c r="M9064" t="str">
        <f t="shared" si="443"/>
        <v/>
      </c>
      <c r="N9064" t="s">
        <v>32</v>
      </c>
      <c r="O9064" t="s">
        <v>33</v>
      </c>
      <c r="P9064" t="s">
        <v>34</v>
      </c>
    </row>
    <row r="9065" spans="12:19" x14ac:dyDescent="0.25">
      <c r="L9065" t="str">
        <f t="shared" si="442"/>
        <v/>
      </c>
      <c r="M9065" t="str">
        <f t="shared" si="443"/>
        <v/>
      </c>
      <c r="N9065" t="e">
        <f>COS(RADIANS(M9065))</f>
        <v>#VALUE!</v>
      </c>
      <c r="O9065" t="str">
        <f>IFERROR(-COS(RADIANS(DEGREES(ASIN(((SIN(RADIANS(M9065)))*$C$26)/(SQRT((((SIN(RADIANS(M9065)))*$C$26)^2)+(($C$22-$C$25-(((SIN(RADIANS(90-M9065)))*$C$26))-$C$23)^2))))))),"")</f>
        <v/>
      </c>
      <c r="P9065" t="e">
        <f>N9065</f>
        <v>#VALUE!</v>
      </c>
      <c r="R9065">
        <v>0</v>
      </c>
    </row>
    <row r="9066" spans="12:19" x14ac:dyDescent="0.25">
      <c r="L9066" t="str">
        <f t="shared" si="442"/>
        <v/>
      </c>
      <c r="M9066" t="str">
        <f t="shared" si="443"/>
        <v/>
      </c>
      <c r="N9066" t="e">
        <f>SIN(RADIANS(M9065))</f>
        <v>#VALUE!</v>
      </c>
      <c r="O9066" t="e">
        <f>SIN(RADIANS(DEGREES(ASIN(((SIN(RADIANS(M9065)))*$C$26)/(SQRT((((SIN(RADIANS(M9065)))*$C$26)^2)+(($C$22-$C$25-(((SIN(RADIANS(90-M9065)))*$C$26))-$C$23)^2)))))))</f>
        <v>#VALUE!</v>
      </c>
      <c r="P9066" t="e">
        <f>N9066</f>
        <v>#VALUE!</v>
      </c>
      <c r="R9066">
        <f>$C$6</f>
        <v>1333.5</v>
      </c>
    </row>
    <row r="9067" spans="12:19" x14ac:dyDescent="0.25">
      <c r="L9067" t="str">
        <f t="shared" si="442"/>
        <v/>
      </c>
      <c r="M9067" t="str">
        <f t="shared" si="443"/>
        <v/>
      </c>
      <c r="N9067">
        <v>0</v>
      </c>
      <c r="O9067" t="e">
        <f>$C$23*O9066</f>
        <v>#VALUE!</v>
      </c>
      <c r="P9067" t="e">
        <f>$C$22*P9066</f>
        <v>#VALUE!</v>
      </c>
      <c r="R9067">
        <f>$C$20*$C$6</f>
        <v>25325.832000000002</v>
      </c>
    </row>
    <row r="9068" spans="12:19" x14ac:dyDescent="0.25">
      <c r="L9068" t="str">
        <f t="shared" si="442"/>
        <v/>
      </c>
      <c r="M9068" t="str">
        <f t="shared" si="443"/>
        <v/>
      </c>
    </row>
    <row r="9069" spans="12:19" x14ac:dyDescent="0.25">
      <c r="L9069" t="str">
        <f t="shared" si="442"/>
        <v/>
      </c>
      <c r="M9069" t="str">
        <f t="shared" si="443"/>
        <v/>
      </c>
      <c r="N9069" t="e">
        <f t="array" ref="N9069:P9071">MINVERSE(N9065:P9067)</f>
        <v>#VALUE!</v>
      </c>
      <c r="O9069" t="e">
        <v>#VALUE!</v>
      </c>
      <c r="P9069" t="e">
        <v>#VALUE!</v>
      </c>
      <c r="R9069" t="e">
        <f t="array" ref="R9069:R9071">MMULT(N9069:P9071,R9065:R9067)</f>
        <v>#VALUE!</v>
      </c>
      <c r="S9069" t="s">
        <v>35</v>
      </c>
    </row>
    <row r="9070" spans="12:19" x14ac:dyDescent="0.25">
      <c r="L9070" t="str">
        <f t="shared" si="442"/>
        <v/>
      </c>
      <c r="M9070" t="str">
        <f t="shared" si="443"/>
        <v/>
      </c>
      <c r="N9070" t="e">
        <v>#VALUE!</v>
      </c>
      <c r="O9070" t="e">
        <v>#VALUE!</v>
      </c>
      <c r="P9070" t="e">
        <v>#VALUE!</v>
      </c>
      <c r="R9070" t="e">
        <v>#VALUE!</v>
      </c>
      <c r="S9070" t="s">
        <v>35</v>
      </c>
    </row>
    <row r="9071" spans="12:19" x14ac:dyDescent="0.25">
      <c r="L9071" t="str">
        <f t="shared" si="442"/>
        <v/>
      </c>
      <c r="M9071" t="str">
        <f t="shared" si="443"/>
        <v/>
      </c>
      <c r="N9071" t="e">
        <v>#VALUE!</v>
      </c>
      <c r="O9071" t="e">
        <v>#VALUE!</v>
      </c>
      <c r="P9071" t="e">
        <v>#VALUE!</v>
      </c>
      <c r="R9071" t="e">
        <v>#VALUE!</v>
      </c>
      <c r="S9071" t="s">
        <v>35</v>
      </c>
    </row>
    <row r="9072" spans="12:19" x14ac:dyDescent="0.25">
      <c r="L9072" t="str">
        <f t="shared" si="442"/>
        <v/>
      </c>
      <c r="M9072" t="str">
        <f t="shared" si="443"/>
        <v/>
      </c>
    </row>
    <row r="9073" spans="12:19" x14ac:dyDescent="0.25">
      <c r="L9073" t="str">
        <f t="shared" si="442"/>
        <v/>
      </c>
      <c r="M9073" t="str">
        <f t="shared" si="443"/>
        <v/>
      </c>
    </row>
    <row r="9074" spans="12:19" x14ac:dyDescent="0.25">
      <c r="L9074" t="str">
        <f t="shared" si="442"/>
        <v/>
      </c>
      <c r="M9074" t="str">
        <f t="shared" si="443"/>
        <v/>
      </c>
      <c r="N9074" t="s">
        <v>32</v>
      </c>
      <c r="O9074" t="s">
        <v>33</v>
      </c>
      <c r="P9074" t="s">
        <v>34</v>
      </c>
    </row>
    <row r="9075" spans="12:19" x14ac:dyDescent="0.25">
      <c r="L9075" t="str">
        <f t="shared" si="442"/>
        <v/>
      </c>
      <c r="M9075" t="str">
        <f t="shared" si="443"/>
        <v/>
      </c>
      <c r="N9075" t="e">
        <f>COS(RADIANS(M9075))</f>
        <v>#VALUE!</v>
      </c>
      <c r="O9075" t="str">
        <f>IFERROR(-COS(RADIANS(DEGREES(ASIN(((SIN(RADIANS(M9075)))*$C$26)/(SQRT((((SIN(RADIANS(M9075)))*$C$26)^2)+(($C$22-$C$25-(((SIN(RADIANS(90-M9075)))*$C$26))-$C$23)^2))))))),"")</f>
        <v/>
      </c>
      <c r="P9075" t="e">
        <f>N9075</f>
        <v>#VALUE!</v>
      </c>
      <c r="R9075">
        <v>0</v>
      </c>
    </row>
    <row r="9076" spans="12:19" x14ac:dyDescent="0.25">
      <c r="L9076" t="str">
        <f t="shared" si="442"/>
        <v/>
      </c>
      <c r="M9076" t="str">
        <f t="shared" si="443"/>
        <v/>
      </c>
      <c r="N9076" t="e">
        <f>SIN(RADIANS(M9075))</f>
        <v>#VALUE!</v>
      </c>
      <c r="O9076" t="e">
        <f>SIN(RADIANS(DEGREES(ASIN(((SIN(RADIANS(M9075)))*$C$26)/(SQRT((((SIN(RADIANS(M9075)))*$C$26)^2)+(($C$22-$C$25-(((SIN(RADIANS(90-M9075)))*$C$26))-$C$23)^2)))))))</f>
        <v>#VALUE!</v>
      </c>
      <c r="P9076" t="e">
        <f>N9076</f>
        <v>#VALUE!</v>
      </c>
      <c r="R9076">
        <f>$C$6</f>
        <v>1333.5</v>
      </c>
    </row>
    <row r="9077" spans="12:19" x14ac:dyDescent="0.25">
      <c r="L9077" t="str">
        <f t="shared" si="442"/>
        <v/>
      </c>
      <c r="M9077" t="str">
        <f t="shared" si="443"/>
        <v/>
      </c>
      <c r="N9077">
        <v>0</v>
      </c>
      <c r="O9077" t="e">
        <f>$C$23*O9076</f>
        <v>#VALUE!</v>
      </c>
      <c r="P9077" t="e">
        <f>$C$22*P9076</f>
        <v>#VALUE!</v>
      </c>
      <c r="R9077">
        <f>$C$20*$C$6</f>
        <v>25325.832000000002</v>
      </c>
    </row>
    <row r="9078" spans="12:19" x14ac:dyDescent="0.25">
      <c r="L9078" t="str">
        <f t="shared" si="442"/>
        <v/>
      </c>
      <c r="M9078" t="str">
        <f t="shared" si="443"/>
        <v/>
      </c>
    </row>
    <row r="9079" spans="12:19" x14ac:dyDescent="0.25">
      <c r="L9079" t="str">
        <f t="shared" si="442"/>
        <v/>
      </c>
      <c r="M9079" t="str">
        <f t="shared" si="443"/>
        <v/>
      </c>
      <c r="N9079" t="e">
        <f t="array" ref="N9079:P9081">MINVERSE(N9075:P9077)</f>
        <v>#VALUE!</v>
      </c>
      <c r="O9079" t="e">
        <v>#VALUE!</v>
      </c>
      <c r="P9079" t="e">
        <v>#VALUE!</v>
      </c>
      <c r="R9079" t="e">
        <f t="array" ref="R9079:R9081">MMULT(N9079:P9081,R9075:R9077)</f>
        <v>#VALUE!</v>
      </c>
      <c r="S9079" t="s">
        <v>35</v>
      </c>
    </row>
    <row r="9080" spans="12:19" x14ac:dyDescent="0.25">
      <c r="L9080" t="str">
        <f t="shared" si="442"/>
        <v/>
      </c>
      <c r="M9080" t="str">
        <f t="shared" si="443"/>
        <v/>
      </c>
      <c r="N9080" t="e">
        <v>#VALUE!</v>
      </c>
      <c r="O9080" t="e">
        <v>#VALUE!</v>
      </c>
      <c r="P9080" t="e">
        <v>#VALUE!</v>
      </c>
      <c r="R9080" t="e">
        <v>#VALUE!</v>
      </c>
      <c r="S9080" t="s">
        <v>35</v>
      </c>
    </row>
    <row r="9081" spans="12:19" x14ac:dyDescent="0.25">
      <c r="L9081" t="str">
        <f t="shared" si="442"/>
        <v/>
      </c>
      <c r="M9081" t="str">
        <f t="shared" si="443"/>
        <v/>
      </c>
      <c r="N9081" t="e">
        <v>#VALUE!</v>
      </c>
      <c r="O9081" t="e">
        <v>#VALUE!</v>
      </c>
      <c r="P9081" t="e">
        <v>#VALUE!</v>
      </c>
      <c r="R9081" t="e">
        <v>#VALUE!</v>
      </c>
      <c r="S9081" t="s">
        <v>35</v>
      </c>
    </row>
    <row r="9082" spans="12:19" x14ac:dyDescent="0.25">
      <c r="L9082" t="str">
        <f t="shared" si="442"/>
        <v/>
      </c>
      <c r="M9082" t="str">
        <f t="shared" si="443"/>
        <v/>
      </c>
    </row>
    <row r="9083" spans="12:19" x14ac:dyDescent="0.25">
      <c r="L9083" t="str">
        <f t="shared" si="442"/>
        <v/>
      </c>
      <c r="M9083" t="str">
        <f t="shared" si="443"/>
        <v/>
      </c>
    </row>
    <row r="9084" spans="12:19" x14ac:dyDescent="0.25">
      <c r="L9084" t="str">
        <f t="shared" si="442"/>
        <v/>
      </c>
      <c r="M9084" t="str">
        <f t="shared" si="443"/>
        <v/>
      </c>
      <c r="N9084" t="s">
        <v>32</v>
      </c>
      <c r="O9084" t="s">
        <v>33</v>
      </c>
      <c r="P9084" t="s">
        <v>34</v>
      </c>
    </row>
    <row r="9085" spans="12:19" x14ac:dyDescent="0.25">
      <c r="L9085" t="str">
        <f t="shared" si="442"/>
        <v/>
      </c>
      <c r="M9085" t="str">
        <f t="shared" si="443"/>
        <v/>
      </c>
      <c r="N9085" t="e">
        <f>COS(RADIANS(M9085))</f>
        <v>#VALUE!</v>
      </c>
      <c r="O9085" t="str">
        <f>IFERROR(-COS(RADIANS(DEGREES(ASIN(((SIN(RADIANS(M9085)))*$C$26)/(SQRT((((SIN(RADIANS(M9085)))*$C$26)^2)+(($C$22-$C$25-(((SIN(RADIANS(90-M9085)))*$C$26))-$C$23)^2))))))),"")</f>
        <v/>
      </c>
      <c r="P9085" t="e">
        <f>N9085</f>
        <v>#VALUE!</v>
      </c>
      <c r="R9085">
        <v>0</v>
      </c>
    </row>
    <row r="9086" spans="12:19" x14ac:dyDescent="0.25">
      <c r="L9086" t="str">
        <f t="shared" si="442"/>
        <v/>
      </c>
      <c r="M9086" t="str">
        <f t="shared" si="443"/>
        <v/>
      </c>
      <c r="N9086" t="e">
        <f>SIN(RADIANS(M9085))</f>
        <v>#VALUE!</v>
      </c>
      <c r="O9086" t="e">
        <f>SIN(RADIANS(DEGREES(ASIN(((SIN(RADIANS(M9085)))*$C$26)/(SQRT((((SIN(RADIANS(M9085)))*$C$26)^2)+(($C$22-$C$25-(((SIN(RADIANS(90-M9085)))*$C$26))-$C$23)^2)))))))</f>
        <v>#VALUE!</v>
      </c>
      <c r="P9086" t="e">
        <f>N9086</f>
        <v>#VALUE!</v>
      </c>
      <c r="R9086">
        <f>$C$6</f>
        <v>1333.5</v>
      </c>
    </row>
    <row r="9087" spans="12:19" x14ac:dyDescent="0.25">
      <c r="L9087" t="str">
        <f t="shared" si="442"/>
        <v/>
      </c>
      <c r="M9087" t="str">
        <f t="shared" si="443"/>
        <v/>
      </c>
      <c r="N9087">
        <v>0</v>
      </c>
      <c r="O9087" t="e">
        <f>$C$23*O9086</f>
        <v>#VALUE!</v>
      </c>
      <c r="P9087" t="e">
        <f>$C$22*P9086</f>
        <v>#VALUE!</v>
      </c>
      <c r="R9087">
        <f>$C$20*$C$6</f>
        <v>25325.832000000002</v>
      </c>
    </row>
    <row r="9088" spans="12:19" x14ac:dyDescent="0.25">
      <c r="L9088" t="str">
        <f t="shared" si="442"/>
        <v/>
      </c>
      <c r="M9088" t="str">
        <f t="shared" si="443"/>
        <v/>
      </c>
    </row>
    <row r="9089" spans="12:19" x14ac:dyDescent="0.25">
      <c r="L9089" t="str">
        <f t="shared" si="442"/>
        <v/>
      </c>
      <c r="M9089" t="str">
        <f t="shared" si="443"/>
        <v/>
      </c>
      <c r="N9089" t="e">
        <f t="array" ref="N9089:P9091">MINVERSE(N9085:P9087)</f>
        <v>#VALUE!</v>
      </c>
      <c r="O9089" t="e">
        <v>#VALUE!</v>
      </c>
      <c r="P9089" t="e">
        <v>#VALUE!</v>
      </c>
      <c r="R9089" t="e">
        <f t="array" ref="R9089:R9091">MMULT(N9089:P9091,R9085:R9087)</f>
        <v>#VALUE!</v>
      </c>
      <c r="S9089" t="s">
        <v>35</v>
      </c>
    </row>
    <row r="9090" spans="12:19" x14ac:dyDescent="0.25">
      <c r="L9090" t="str">
        <f t="shared" si="442"/>
        <v/>
      </c>
      <c r="M9090" t="str">
        <f t="shared" si="443"/>
        <v/>
      </c>
      <c r="N9090" t="e">
        <v>#VALUE!</v>
      </c>
      <c r="O9090" t="e">
        <v>#VALUE!</v>
      </c>
      <c r="P9090" t="e">
        <v>#VALUE!</v>
      </c>
      <c r="R9090" t="e">
        <v>#VALUE!</v>
      </c>
      <c r="S9090" t="s">
        <v>35</v>
      </c>
    </row>
    <row r="9091" spans="12:19" x14ac:dyDescent="0.25">
      <c r="L9091" t="str">
        <f t="shared" si="442"/>
        <v/>
      </c>
      <c r="M9091" t="str">
        <f t="shared" si="443"/>
        <v/>
      </c>
      <c r="N9091" t="e">
        <v>#VALUE!</v>
      </c>
      <c r="O9091" t="e">
        <v>#VALUE!</v>
      </c>
      <c r="P9091" t="e">
        <v>#VALUE!</v>
      </c>
      <c r="R9091" t="e">
        <v>#VALUE!</v>
      </c>
      <c r="S9091" t="s">
        <v>35</v>
      </c>
    </row>
    <row r="9092" spans="12:19" x14ac:dyDescent="0.25">
      <c r="L9092" t="str">
        <f t="shared" si="442"/>
        <v/>
      </c>
      <c r="M9092" t="str">
        <f t="shared" si="443"/>
        <v/>
      </c>
    </row>
    <row r="9093" spans="12:19" x14ac:dyDescent="0.25">
      <c r="L9093" t="str">
        <f t="shared" si="442"/>
        <v/>
      </c>
      <c r="M9093" t="str">
        <f t="shared" si="443"/>
        <v/>
      </c>
    </row>
    <row r="9094" spans="12:19" x14ac:dyDescent="0.25">
      <c r="L9094" t="str">
        <f t="shared" si="442"/>
        <v/>
      </c>
      <c r="M9094" t="str">
        <f t="shared" si="443"/>
        <v/>
      </c>
      <c r="N9094" t="s">
        <v>32</v>
      </c>
      <c r="O9094" t="s">
        <v>33</v>
      </c>
      <c r="P9094" t="s">
        <v>34</v>
      </c>
    </row>
    <row r="9095" spans="12:19" x14ac:dyDescent="0.25">
      <c r="L9095" t="str">
        <f t="shared" si="442"/>
        <v/>
      </c>
      <c r="M9095" t="str">
        <f t="shared" si="443"/>
        <v/>
      </c>
      <c r="N9095" t="e">
        <f>COS(RADIANS(M9095))</f>
        <v>#VALUE!</v>
      </c>
      <c r="O9095" t="str">
        <f>IFERROR(-COS(RADIANS(DEGREES(ASIN(((SIN(RADIANS(M9095)))*$C$26)/(SQRT((((SIN(RADIANS(M9095)))*$C$26)^2)+(($C$22-$C$25-(((SIN(RADIANS(90-M9095)))*$C$26))-$C$23)^2))))))),"")</f>
        <v/>
      </c>
      <c r="P9095" t="e">
        <f>N9095</f>
        <v>#VALUE!</v>
      </c>
      <c r="R9095">
        <v>0</v>
      </c>
    </row>
    <row r="9096" spans="12:19" x14ac:dyDescent="0.25">
      <c r="L9096" t="str">
        <f t="shared" si="442"/>
        <v/>
      </c>
      <c r="M9096" t="str">
        <f t="shared" si="443"/>
        <v/>
      </c>
      <c r="N9096" t="e">
        <f>SIN(RADIANS(M9095))</f>
        <v>#VALUE!</v>
      </c>
      <c r="O9096" t="e">
        <f>SIN(RADIANS(DEGREES(ASIN(((SIN(RADIANS(M9095)))*$C$26)/(SQRT((((SIN(RADIANS(M9095)))*$C$26)^2)+(($C$22-$C$25-(((SIN(RADIANS(90-M9095)))*$C$26))-$C$23)^2)))))))</f>
        <v>#VALUE!</v>
      </c>
      <c r="P9096" t="e">
        <f>N9096</f>
        <v>#VALUE!</v>
      </c>
      <c r="R9096">
        <f>$C$6</f>
        <v>1333.5</v>
      </c>
    </row>
    <row r="9097" spans="12:19" x14ac:dyDescent="0.25">
      <c r="L9097" t="str">
        <f t="shared" si="442"/>
        <v/>
      </c>
      <c r="M9097" t="str">
        <f t="shared" si="443"/>
        <v/>
      </c>
      <c r="N9097">
        <v>0</v>
      </c>
      <c r="O9097" t="e">
        <f>$C$23*O9096</f>
        <v>#VALUE!</v>
      </c>
      <c r="P9097" t="e">
        <f>$C$22*P9096</f>
        <v>#VALUE!</v>
      </c>
      <c r="R9097">
        <f>$C$20*$C$6</f>
        <v>25325.832000000002</v>
      </c>
    </row>
    <row r="9098" spans="12:19" x14ac:dyDescent="0.25">
      <c r="L9098" t="str">
        <f t="shared" si="442"/>
        <v/>
      </c>
      <c r="M9098" t="str">
        <f t="shared" si="443"/>
        <v/>
      </c>
    </row>
    <row r="9099" spans="12:19" x14ac:dyDescent="0.25">
      <c r="L9099" t="str">
        <f t="shared" si="442"/>
        <v/>
      </c>
      <c r="M9099" t="str">
        <f t="shared" si="443"/>
        <v/>
      </c>
      <c r="N9099" t="e">
        <f t="array" ref="N9099:P9101">MINVERSE(N9095:P9097)</f>
        <v>#VALUE!</v>
      </c>
      <c r="O9099" t="e">
        <v>#VALUE!</v>
      </c>
      <c r="P9099" t="e">
        <v>#VALUE!</v>
      </c>
      <c r="R9099" t="e">
        <f t="array" ref="R9099:R9101">MMULT(N9099:P9101,R9095:R9097)</f>
        <v>#VALUE!</v>
      </c>
      <c r="S9099" t="s">
        <v>35</v>
      </c>
    </row>
    <row r="9100" spans="12:19" x14ac:dyDescent="0.25">
      <c r="L9100" t="str">
        <f t="shared" ref="L9100:L9163" si="444">IF(M9100="","",L9090+1)</f>
        <v/>
      </c>
      <c r="M9100" t="str">
        <f t="shared" si="443"/>
        <v/>
      </c>
      <c r="N9100" t="e">
        <v>#VALUE!</v>
      </c>
      <c r="O9100" t="e">
        <v>#VALUE!</v>
      </c>
      <c r="P9100" t="e">
        <v>#VALUE!</v>
      </c>
      <c r="R9100" t="e">
        <v>#VALUE!</v>
      </c>
      <c r="S9100" t="s">
        <v>35</v>
      </c>
    </row>
    <row r="9101" spans="12:19" x14ac:dyDescent="0.25">
      <c r="L9101" t="str">
        <f t="shared" si="444"/>
        <v/>
      </c>
      <c r="M9101" t="str">
        <f t="shared" si="443"/>
        <v/>
      </c>
      <c r="N9101" t="e">
        <v>#VALUE!</v>
      </c>
      <c r="O9101" t="e">
        <v>#VALUE!</v>
      </c>
      <c r="P9101" t="e">
        <v>#VALUE!</v>
      </c>
      <c r="R9101" t="e">
        <v>#VALUE!</v>
      </c>
      <c r="S9101" t="s">
        <v>35</v>
      </c>
    </row>
    <row r="9102" spans="12:19" x14ac:dyDescent="0.25">
      <c r="L9102" t="str">
        <f t="shared" si="444"/>
        <v/>
      </c>
      <c r="M9102" t="str">
        <f t="shared" si="443"/>
        <v/>
      </c>
    </row>
    <row r="9103" spans="12:19" x14ac:dyDescent="0.25">
      <c r="L9103" t="str">
        <f t="shared" si="444"/>
        <v/>
      </c>
      <c r="M9103" t="str">
        <f t="shared" si="443"/>
        <v/>
      </c>
    </row>
    <row r="9104" spans="12:19" x14ac:dyDescent="0.25">
      <c r="L9104" t="str">
        <f t="shared" si="444"/>
        <v/>
      </c>
      <c r="M9104" t="str">
        <f t="shared" si="443"/>
        <v/>
      </c>
      <c r="N9104" t="s">
        <v>32</v>
      </c>
      <c r="O9104" t="s">
        <v>33</v>
      </c>
      <c r="P9104" t="s">
        <v>34</v>
      </c>
    </row>
    <row r="9105" spans="12:19" x14ac:dyDescent="0.25">
      <c r="L9105" t="str">
        <f t="shared" si="444"/>
        <v/>
      </c>
      <c r="M9105" t="str">
        <f t="shared" si="443"/>
        <v/>
      </c>
      <c r="N9105" t="e">
        <f>COS(RADIANS(M9105))</f>
        <v>#VALUE!</v>
      </c>
      <c r="O9105" t="str">
        <f>IFERROR(-COS(RADIANS(DEGREES(ASIN(((SIN(RADIANS(M9105)))*$C$26)/(SQRT((((SIN(RADIANS(M9105)))*$C$26)^2)+(($C$22-$C$25-(((SIN(RADIANS(90-M9105)))*$C$26))-$C$23)^2))))))),"")</f>
        <v/>
      </c>
      <c r="P9105" t="e">
        <f>N9105</f>
        <v>#VALUE!</v>
      </c>
      <c r="R9105">
        <v>0</v>
      </c>
    </row>
    <row r="9106" spans="12:19" x14ac:dyDescent="0.25">
      <c r="L9106" t="str">
        <f t="shared" si="444"/>
        <v/>
      </c>
      <c r="M9106" t="str">
        <f t="shared" si="443"/>
        <v/>
      </c>
      <c r="N9106" t="e">
        <f>SIN(RADIANS(M9105))</f>
        <v>#VALUE!</v>
      </c>
      <c r="O9106" t="e">
        <f>SIN(RADIANS(DEGREES(ASIN(((SIN(RADIANS(M9105)))*$C$26)/(SQRT((((SIN(RADIANS(M9105)))*$C$26)^2)+(($C$22-$C$25-(((SIN(RADIANS(90-M9105)))*$C$26))-$C$23)^2)))))))</f>
        <v>#VALUE!</v>
      </c>
      <c r="P9106" t="e">
        <f>N9106</f>
        <v>#VALUE!</v>
      </c>
      <c r="R9106">
        <f>$C$6</f>
        <v>1333.5</v>
      </c>
    </row>
    <row r="9107" spans="12:19" x14ac:dyDescent="0.25">
      <c r="L9107" t="str">
        <f t="shared" si="444"/>
        <v/>
      </c>
      <c r="M9107" t="str">
        <f t="shared" si="443"/>
        <v/>
      </c>
      <c r="N9107">
        <v>0</v>
      </c>
      <c r="O9107" t="e">
        <f>$C$23*O9106</f>
        <v>#VALUE!</v>
      </c>
      <c r="P9107" t="e">
        <f>$C$22*P9106</f>
        <v>#VALUE!</v>
      </c>
      <c r="R9107">
        <f>$C$20*$C$6</f>
        <v>25325.832000000002</v>
      </c>
    </row>
    <row r="9108" spans="12:19" x14ac:dyDescent="0.25">
      <c r="L9108" t="str">
        <f t="shared" si="444"/>
        <v/>
      </c>
      <c r="M9108" t="str">
        <f t="shared" si="443"/>
        <v/>
      </c>
    </row>
    <row r="9109" spans="12:19" x14ac:dyDescent="0.25">
      <c r="L9109" t="str">
        <f t="shared" si="444"/>
        <v/>
      </c>
      <c r="M9109" t="str">
        <f t="shared" si="443"/>
        <v/>
      </c>
      <c r="N9109" t="e">
        <f t="array" ref="N9109:P9111">MINVERSE(N9105:P9107)</f>
        <v>#VALUE!</v>
      </c>
      <c r="O9109" t="e">
        <v>#VALUE!</v>
      </c>
      <c r="P9109" t="e">
        <v>#VALUE!</v>
      </c>
      <c r="R9109" t="e">
        <f t="array" ref="R9109:R9111">MMULT(N9109:P9111,R9105:R9107)</f>
        <v>#VALUE!</v>
      </c>
      <c r="S9109" t="s">
        <v>35</v>
      </c>
    </row>
    <row r="9110" spans="12:19" x14ac:dyDescent="0.25">
      <c r="L9110" t="str">
        <f t="shared" si="444"/>
        <v/>
      </c>
      <c r="M9110" t="str">
        <f t="shared" si="443"/>
        <v/>
      </c>
      <c r="N9110" t="e">
        <v>#VALUE!</v>
      </c>
      <c r="O9110" t="e">
        <v>#VALUE!</v>
      </c>
      <c r="P9110" t="e">
        <v>#VALUE!</v>
      </c>
      <c r="R9110" t="e">
        <v>#VALUE!</v>
      </c>
      <c r="S9110" t="s">
        <v>35</v>
      </c>
    </row>
    <row r="9111" spans="12:19" x14ac:dyDescent="0.25">
      <c r="L9111" t="str">
        <f t="shared" si="444"/>
        <v/>
      </c>
      <c r="M9111" t="str">
        <f t="shared" si="443"/>
        <v/>
      </c>
      <c r="N9111" t="e">
        <v>#VALUE!</v>
      </c>
      <c r="O9111" t="e">
        <v>#VALUE!</v>
      </c>
      <c r="P9111" t="e">
        <v>#VALUE!</v>
      </c>
      <c r="R9111" t="e">
        <v>#VALUE!</v>
      </c>
      <c r="S9111" t="s">
        <v>35</v>
      </c>
    </row>
    <row r="9112" spans="12:19" x14ac:dyDescent="0.25">
      <c r="L9112" t="str">
        <f t="shared" si="444"/>
        <v/>
      </c>
      <c r="M9112" t="str">
        <f t="shared" si="443"/>
        <v/>
      </c>
    </row>
    <row r="9113" spans="12:19" x14ac:dyDescent="0.25">
      <c r="L9113" t="str">
        <f t="shared" si="444"/>
        <v/>
      </c>
      <c r="M9113" t="str">
        <f t="shared" si="443"/>
        <v/>
      </c>
    </row>
    <row r="9114" spans="12:19" x14ac:dyDescent="0.25">
      <c r="L9114" t="str">
        <f t="shared" si="444"/>
        <v/>
      </c>
      <c r="M9114" t="str">
        <f t="shared" si="443"/>
        <v/>
      </c>
      <c r="N9114" t="s">
        <v>32</v>
      </c>
      <c r="O9114" t="s">
        <v>33</v>
      </c>
      <c r="P9114" t="s">
        <v>34</v>
      </c>
    </row>
    <row r="9115" spans="12:19" x14ac:dyDescent="0.25">
      <c r="L9115" t="str">
        <f t="shared" si="444"/>
        <v/>
      </c>
      <c r="M9115" t="str">
        <f t="shared" si="443"/>
        <v/>
      </c>
      <c r="N9115" t="e">
        <f>COS(RADIANS(M9115))</f>
        <v>#VALUE!</v>
      </c>
      <c r="O9115" t="str">
        <f>IFERROR(-COS(RADIANS(DEGREES(ASIN(((SIN(RADIANS(M9115)))*$C$26)/(SQRT((((SIN(RADIANS(M9115)))*$C$26)^2)+(($C$22-$C$25-(((SIN(RADIANS(90-M9115)))*$C$26))-$C$23)^2))))))),"")</f>
        <v/>
      </c>
      <c r="P9115" t="e">
        <f>N9115</f>
        <v>#VALUE!</v>
      </c>
      <c r="R9115">
        <v>0</v>
      </c>
    </row>
    <row r="9116" spans="12:19" x14ac:dyDescent="0.25">
      <c r="L9116" t="str">
        <f t="shared" si="444"/>
        <v/>
      </c>
      <c r="M9116" t="str">
        <f t="shared" si="443"/>
        <v/>
      </c>
      <c r="N9116" t="e">
        <f>SIN(RADIANS(M9115))</f>
        <v>#VALUE!</v>
      </c>
      <c r="O9116" t="e">
        <f>SIN(RADIANS(DEGREES(ASIN(((SIN(RADIANS(M9115)))*$C$26)/(SQRT((((SIN(RADIANS(M9115)))*$C$26)^2)+(($C$22-$C$25-(((SIN(RADIANS(90-M9115)))*$C$26))-$C$23)^2)))))))</f>
        <v>#VALUE!</v>
      </c>
      <c r="P9116" t="e">
        <f>N9116</f>
        <v>#VALUE!</v>
      </c>
      <c r="R9116">
        <f>$C$6</f>
        <v>1333.5</v>
      </c>
    </row>
    <row r="9117" spans="12:19" x14ac:dyDescent="0.25">
      <c r="L9117" t="str">
        <f t="shared" si="444"/>
        <v/>
      </c>
      <c r="M9117" t="str">
        <f t="shared" si="443"/>
        <v/>
      </c>
      <c r="N9117">
        <v>0</v>
      </c>
      <c r="O9117" t="e">
        <f>$C$23*O9116</f>
        <v>#VALUE!</v>
      </c>
      <c r="P9117" t="e">
        <f>$C$22*P9116</f>
        <v>#VALUE!</v>
      </c>
      <c r="R9117">
        <f>$C$20*$C$6</f>
        <v>25325.832000000002</v>
      </c>
    </row>
    <row r="9118" spans="12:19" x14ac:dyDescent="0.25">
      <c r="L9118" t="str">
        <f t="shared" si="444"/>
        <v/>
      </c>
      <c r="M9118" t="str">
        <f t="shared" si="443"/>
        <v/>
      </c>
    </row>
    <row r="9119" spans="12:19" x14ac:dyDescent="0.25">
      <c r="L9119" t="str">
        <f t="shared" si="444"/>
        <v/>
      </c>
      <c r="M9119" t="str">
        <f t="shared" si="443"/>
        <v/>
      </c>
      <c r="N9119" t="e">
        <f t="array" ref="N9119:P9121">MINVERSE(N9115:P9117)</f>
        <v>#VALUE!</v>
      </c>
      <c r="O9119" t="e">
        <v>#VALUE!</v>
      </c>
      <c r="P9119" t="e">
        <v>#VALUE!</v>
      </c>
      <c r="R9119" t="e">
        <f t="array" ref="R9119:R9121">MMULT(N9119:P9121,R9115:R9117)</f>
        <v>#VALUE!</v>
      </c>
      <c r="S9119" t="s">
        <v>35</v>
      </c>
    </row>
    <row r="9120" spans="12:19" x14ac:dyDescent="0.25">
      <c r="L9120" t="str">
        <f t="shared" si="444"/>
        <v/>
      </c>
      <c r="M9120" t="str">
        <f t="shared" si="443"/>
        <v/>
      </c>
      <c r="N9120" t="e">
        <v>#VALUE!</v>
      </c>
      <c r="O9120" t="e">
        <v>#VALUE!</v>
      </c>
      <c r="P9120" t="e">
        <v>#VALUE!</v>
      </c>
      <c r="R9120" t="e">
        <v>#VALUE!</v>
      </c>
      <c r="S9120" t="s">
        <v>35</v>
      </c>
    </row>
    <row r="9121" spans="12:19" x14ac:dyDescent="0.25">
      <c r="L9121" t="str">
        <f t="shared" si="444"/>
        <v/>
      </c>
      <c r="M9121" t="str">
        <f t="shared" si="443"/>
        <v/>
      </c>
      <c r="N9121" t="e">
        <v>#VALUE!</v>
      </c>
      <c r="O9121" t="e">
        <v>#VALUE!</v>
      </c>
      <c r="P9121" t="e">
        <v>#VALUE!</v>
      </c>
      <c r="R9121" t="e">
        <v>#VALUE!</v>
      </c>
      <c r="S9121" t="s">
        <v>35</v>
      </c>
    </row>
    <row r="9122" spans="12:19" x14ac:dyDescent="0.25">
      <c r="L9122" t="str">
        <f t="shared" si="444"/>
        <v/>
      </c>
      <c r="M9122" t="str">
        <f t="shared" si="443"/>
        <v/>
      </c>
    </row>
    <row r="9123" spans="12:19" x14ac:dyDescent="0.25">
      <c r="L9123" t="str">
        <f t="shared" si="444"/>
        <v/>
      </c>
      <c r="M9123" t="str">
        <f t="shared" ref="M9123:M9186" si="445">IF(M9113="","",IF(((M9113+$O$61)&gt;=$O$49+($O$61/2)),"",(M9113+$O$61)))</f>
        <v/>
      </c>
    </row>
    <row r="9124" spans="12:19" x14ac:dyDescent="0.25">
      <c r="L9124" t="str">
        <f t="shared" si="444"/>
        <v/>
      </c>
      <c r="M9124" t="str">
        <f t="shared" si="445"/>
        <v/>
      </c>
      <c r="N9124" t="s">
        <v>32</v>
      </c>
      <c r="O9124" t="s">
        <v>33</v>
      </c>
      <c r="P9124" t="s">
        <v>34</v>
      </c>
    </row>
    <row r="9125" spans="12:19" x14ac:dyDescent="0.25">
      <c r="L9125" t="str">
        <f t="shared" si="444"/>
        <v/>
      </c>
      <c r="M9125" t="str">
        <f t="shared" si="445"/>
        <v/>
      </c>
      <c r="N9125" t="e">
        <f>COS(RADIANS(M9125))</f>
        <v>#VALUE!</v>
      </c>
      <c r="O9125" t="str">
        <f>IFERROR(-COS(RADIANS(DEGREES(ASIN(((SIN(RADIANS(M9125)))*$C$26)/(SQRT((((SIN(RADIANS(M9125)))*$C$26)^2)+(($C$22-$C$25-(((SIN(RADIANS(90-M9125)))*$C$26))-$C$23)^2))))))),"")</f>
        <v/>
      </c>
      <c r="P9125" t="e">
        <f>N9125</f>
        <v>#VALUE!</v>
      </c>
      <c r="R9125">
        <v>0</v>
      </c>
    </row>
    <row r="9126" spans="12:19" x14ac:dyDescent="0.25">
      <c r="L9126" t="str">
        <f t="shared" si="444"/>
        <v/>
      </c>
      <c r="M9126" t="str">
        <f t="shared" si="445"/>
        <v/>
      </c>
      <c r="N9126" t="e">
        <f>SIN(RADIANS(M9125))</f>
        <v>#VALUE!</v>
      </c>
      <c r="O9126" t="e">
        <f>SIN(RADIANS(DEGREES(ASIN(((SIN(RADIANS(M9125)))*$C$26)/(SQRT((((SIN(RADIANS(M9125)))*$C$26)^2)+(($C$22-$C$25-(((SIN(RADIANS(90-M9125)))*$C$26))-$C$23)^2)))))))</f>
        <v>#VALUE!</v>
      </c>
      <c r="P9126" t="e">
        <f>N9126</f>
        <v>#VALUE!</v>
      </c>
      <c r="R9126">
        <f>$C$6</f>
        <v>1333.5</v>
      </c>
    </row>
    <row r="9127" spans="12:19" x14ac:dyDescent="0.25">
      <c r="L9127" t="str">
        <f t="shared" si="444"/>
        <v/>
      </c>
      <c r="M9127" t="str">
        <f t="shared" si="445"/>
        <v/>
      </c>
      <c r="N9127">
        <v>0</v>
      </c>
      <c r="O9127" t="e">
        <f>$C$23*O9126</f>
        <v>#VALUE!</v>
      </c>
      <c r="P9127" t="e">
        <f>$C$22*P9126</f>
        <v>#VALUE!</v>
      </c>
      <c r="R9127">
        <f>$C$20*$C$6</f>
        <v>25325.832000000002</v>
      </c>
    </row>
    <row r="9128" spans="12:19" x14ac:dyDescent="0.25">
      <c r="L9128" t="str">
        <f t="shared" si="444"/>
        <v/>
      </c>
      <c r="M9128" t="str">
        <f t="shared" si="445"/>
        <v/>
      </c>
    </row>
    <row r="9129" spans="12:19" x14ac:dyDescent="0.25">
      <c r="L9129" t="str">
        <f t="shared" si="444"/>
        <v/>
      </c>
      <c r="M9129" t="str">
        <f t="shared" si="445"/>
        <v/>
      </c>
      <c r="N9129" t="e">
        <f t="array" ref="N9129:P9131">MINVERSE(N9125:P9127)</f>
        <v>#VALUE!</v>
      </c>
      <c r="O9129" t="e">
        <v>#VALUE!</v>
      </c>
      <c r="P9129" t="e">
        <v>#VALUE!</v>
      </c>
      <c r="R9129" t="e">
        <f t="array" ref="R9129:R9131">MMULT(N9129:P9131,R9125:R9127)</f>
        <v>#VALUE!</v>
      </c>
      <c r="S9129" t="s">
        <v>35</v>
      </c>
    </row>
    <row r="9130" spans="12:19" x14ac:dyDescent="0.25">
      <c r="L9130" t="str">
        <f t="shared" si="444"/>
        <v/>
      </c>
      <c r="M9130" t="str">
        <f t="shared" si="445"/>
        <v/>
      </c>
      <c r="N9130" t="e">
        <v>#VALUE!</v>
      </c>
      <c r="O9130" t="e">
        <v>#VALUE!</v>
      </c>
      <c r="P9130" t="e">
        <v>#VALUE!</v>
      </c>
      <c r="R9130" t="e">
        <v>#VALUE!</v>
      </c>
      <c r="S9130" t="s">
        <v>35</v>
      </c>
    </row>
    <row r="9131" spans="12:19" x14ac:dyDescent="0.25">
      <c r="L9131" t="str">
        <f t="shared" si="444"/>
        <v/>
      </c>
      <c r="M9131" t="str">
        <f t="shared" si="445"/>
        <v/>
      </c>
      <c r="N9131" t="e">
        <v>#VALUE!</v>
      </c>
      <c r="O9131" t="e">
        <v>#VALUE!</v>
      </c>
      <c r="P9131" t="e">
        <v>#VALUE!</v>
      </c>
      <c r="R9131" t="e">
        <v>#VALUE!</v>
      </c>
      <c r="S9131" t="s">
        <v>35</v>
      </c>
    </row>
    <row r="9132" spans="12:19" x14ac:dyDescent="0.25">
      <c r="L9132" t="str">
        <f t="shared" si="444"/>
        <v/>
      </c>
      <c r="M9132" t="str">
        <f t="shared" si="445"/>
        <v/>
      </c>
    </row>
    <row r="9133" spans="12:19" x14ac:dyDescent="0.25">
      <c r="L9133" t="str">
        <f t="shared" si="444"/>
        <v/>
      </c>
      <c r="M9133" t="str">
        <f t="shared" si="445"/>
        <v/>
      </c>
    </row>
    <row r="9134" spans="12:19" x14ac:dyDescent="0.25">
      <c r="L9134" t="str">
        <f t="shared" si="444"/>
        <v/>
      </c>
      <c r="M9134" t="str">
        <f t="shared" si="445"/>
        <v/>
      </c>
      <c r="N9134" t="s">
        <v>32</v>
      </c>
      <c r="O9134" t="s">
        <v>33</v>
      </c>
      <c r="P9134" t="s">
        <v>34</v>
      </c>
    </row>
    <row r="9135" spans="12:19" x14ac:dyDescent="0.25">
      <c r="L9135" t="str">
        <f t="shared" si="444"/>
        <v/>
      </c>
      <c r="M9135" t="str">
        <f t="shared" si="445"/>
        <v/>
      </c>
      <c r="N9135" t="e">
        <f>COS(RADIANS(M9135))</f>
        <v>#VALUE!</v>
      </c>
      <c r="O9135" t="str">
        <f>IFERROR(-COS(RADIANS(DEGREES(ASIN(((SIN(RADIANS(M9135)))*$C$26)/(SQRT((((SIN(RADIANS(M9135)))*$C$26)^2)+(($C$22-$C$25-(((SIN(RADIANS(90-M9135)))*$C$26))-$C$23)^2))))))),"")</f>
        <v/>
      </c>
      <c r="P9135" t="e">
        <f>N9135</f>
        <v>#VALUE!</v>
      </c>
      <c r="R9135">
        <v>0</v>
      </c>
    </row>
    <row r="9136" spans="12:19" x14ac:dyDescent="0.25">
      <c r="L9136" t="str">
        <f t="shared" si="444"/>
        <v/>
      </c>
      <c r="M9136" t="str">
        <f t="shared" si="445"/>
        <v/>
      </c>
      <c r="N9136" t="e">
        <f>SIN(RADIANS(M9135))</f>
        <v>#VALUE!</v>
      </c>
      <c r="O9136" t="e">
        <f>SIN(RADIANS(DEGREES(ASIN(((SIN(RADIANS(M9135)))*$C$26)/(SQRT((((SIN(RADIANS(M9135)))*$C$26)^2)+(($C$22-$C$25-(((SIN(RADIANS(90-M9135)))*$C$26))-$C$23)^2)))))))</f>
        <v>#VALUE!</v>
      </c>
      <c r="P9136" t="e">
        <f>N9136</f>
        <v>#VALUE!</v>
      </c>
      <c r="R9136">
        <f>$C$6</f>
        <v>1333.5</v>
      </c>
    </row>
    <row r="9137" spans="12:19" x14ac:dyDescent="0.25">
      <c r="L9137" t="str">
        <f t="shared" si="444"/>
        <v/>
      </c>
      <c r="M9137" t="str">
        <f t="shared" si="445"/>
        <v/>
      </c>
      <c r="N9137">
        <v>0</v>
      </c>
      <c r="O9137" t="e">
        <f>$C$23*O9136</f>
        <v>#VALUE!</v>
      </c>
      <c r="P9137" t="e">
        <f>$C$22*P9136</f>
        <v>#VALUE!</v>
      </c>
      <c r="R9137">
        <f>$C$20*$C$6</f>
        <v>25325.832000000002</v>
      </c>
    </row>
    <row r="9138" spans="12:19" x14ac:dyDescent="0.25">
      <c r="L9138" t="str">
        <f t="shared" si="444"/>
        <v/>
      </c>
      <c r="M9138" t="str">
        <f t="shared" si="445"/>
        <v/>
      </c>
    </row>
    <row r="9139" spans="12:19" x14ac:dyDescent="0.25">
      <c r="L9139" t="str">
        <f t="shared" si="444"/>
        <v/>
      </c>
      <c r="M9139" t="str">
        <f t="shared" si="445"/>
        <v/>
      </c>
      <c r="N9139" t="e">
        <f t="array" ref="N9139:P9141">MINVERSE(N9135:P9137)</f>
        <v>#VALUE!</v>
      </c>
      <c r="O9139" t="e">
        <v>#VALUE!</v>
      </c>
      <c r="P9139" t="e">
        <v>#VALUE!</v>
      </c>
      <c r="R9139" t="e">
        <f t="array" ref="R9139:R9141">MMULT(N9139:P9141,R9135:R9137)</f>
        <v>#VALUE!</v>
      </c>
      <c r="S9139" t="s">
        <v>35</v>
      </c>
    </row>
    <row r="9140" spans="12:19" x14ac:dyDescent="0.25">
      <c r="L9140" t="str">
        <f t="shared" si="444"/>
        <v/>
      </c>
      <c r="M9140" t="str">
        <f t="shared" si="445"/>
        <v/>
      </c>
      <c r="N9140" t="e">
        <v>#VALUE!</v>
      </c>
      <c r="O9140" t="e">
        <v>#VALUE!</v>
      </c>
      <c r="P9140" t="e">
        <v>#VALUE!</v>
      </c>
      <c r="R9140" t="e">
        <v>#VALUE!</v>
      </c>
      <c r="S9140" t="s">
        <v>35</v>
      </c>
    </row>
    <row r="9141" spans="12:19" x14ac:dyDescent="0.25">
      <c r="L9141" t="str">
        <f t="shared" si="444"/>
        <v/>
      </c>
      <c r="M9141" t="str">
        <f t="shared" si="445"/>
        <v/>
      </c>
      <c r="N9141" t="e">
        <v>#VALUE!</v>
      </c>
      <c r="O9141" t="e">
        <v>#VALUE!</v>
      </c>
      <c r="P9141" t="e">
        <v>#VALUE!</v>
      </c>
      <c r="R9141" t="e">
        <v>#VALUE!</v>
      </c>
      <c r="S9141" t="s">
        <v>35</v>
      </c>
    </row>
    <row r="9142" spans="12:19" x14ac:dyDescent="0.25">
      <c r="L9142" t="str">
        <f t="shared" si="444"/>
        <v/>
      </c>
      <c r="M9142" t="str">
        <f t="shared" si="445"/>
        <v/>
      </c>
    </row>
    <row r="9143" spans="12:19" x14ac:dyDescent="0.25">
      <c r="L9143" t="str">
        <f t="shared" si="444"/>
        <v/>
      </c>
      <c r="M9143" t="str">
        <f t="shared" si="445"/>
        <v/>
      </c>
    </row>
    <row r="9144" spans="12:19" x14ac:dyDescent="0.25">
      <c r="L9144" t="str">
        <f t="shared" si="444"/>
        <v/>
      </c>
      <c r="M9144" t="str">
        <f t="shared" si="445"/>
        <v/>
      </c>
      <c r="N9144" t="s">
        <v>32</v>
      </c>
      <c r="O9144" t="s">
        <v>33</v>
      </c>
      <c r="P9144" t="s">
        <v>34</v>
      </c>
    </row>
    <row r="9145" spans="12:19" x14ac:dyDescent="0.25">
      <c r="L9145" t="str">
        <f t="shared" si="444"/>
        <v/>
      </c>
      <c r="M9145" t="str">
        <f t="shared" si="445"/>
        <v/>
      </c>
      <c r="N9145" t="e">
        <f>COS(RADIANS(M9145))</f>
        <v>#VALUE!</v>
      </c>
      <c r="O9145" t="str">
        <f>IFERROR(-COS(RADIANS(DEGREES(ASIN(((SIN(RADIANS(M9145)))*$C$26)/(SQRT((((SIN(RADIANS(M9145)))*$C$26)^2)+(($C$22-$C$25-(((SIN(RADIANS(90-M9145)))*$C$26))-$C$23)^2))))))),"")</f>
        <v/>
      </c>
      <c r="P9145" t="e">
        <f>N9145</f>
        <v>#VALUE!</v>
      </c>
      <c r="R9145">
        <v>0</v>
      </c>
    </row>
    <row r="9146" spans="12:19" x14ac:dyDescent="0.25">
      <c r="L9146" t="str">
        <f t="shared" si="444"/>
        <v/>
      </c>
      <c r="M9146" t="str">
        <f t="shared" si="445"/>
        <v/>
      </c>
      <c r="N9146" t="e">
        <f>SIN(RADIANS(M9145))</f>
        <v>#VALUE!</v>
      </c>
      <c r="O9146" t="e">
        <f>SIN(RADIANS(DEGREES(ASIN(((SIN(RADIANS(M9145)))*$C$26)/(SQRT((((SIN(RADIANS(M9145)))*$C$26)^2)+(($C$22-$C$25-(((SIN(RADIANS(90-M9145)))*$C$26))-$C$23)^2)))))))</f>
        <v>#VALUE!</v>
      </c>
      <c r="P9146" t="e">
        <f>N9146</f>
        <v>#VALUE!</v>
      </c>
      <c r="R9146">
        <f>$C$6</f>
        <v>1333.5</v>
      </c>
    </row>
    <row r="9147" spans="12:19" x14ac:dyDescent="0.25">
      <c r="L9147" t="str">
        <f t="shared" si="444"/>
        <v/>
      </c>
      <c r="M9147" t="str">
        <f t="shared" si="445"/>
        <v/>
      </c>
      <c r="N9147">
        <v>0</v>
      </c>
      <c r="O9147" t="e">
        <f>$C$23*O9146</f>
        <v>#VALUE!</v>
      </c>
      <c r="P9147" t="e">
        <f>$C$22*P9146</f>
        <v>#VALUE!</v>
      </c>
      <c r="R9147">
        <f>$C$20*$C$6</f>
        <v>25325.832000000002</v>
      </c>
    </row>
    <row r="9148" spans="12:19" x14ac:dyDescent="0.25">
      <c r="L9148" t="str">
        <f t="shared" si="444"/>
        <v/>
      </c>
      <c r="M9148" t="str">
        <f t="shared" si="445"/>
        <v/>
      </c>
    </row>
    <row r="9149" spans="12:19" x14ac:dyDescent="0.25">
      <c r="L9149" t="str">
        <f t="shared" si="444"/>
        <v/>
      </c>
      <c r="M9149" t="str">
        <f t="shared" si="445"/>
        <v/>
      </c>
      <c r="N9149" t="e">
        <f t="array" ref="N9149:P9151">MINVERSE(N9145:P9147)</f>
        <v>#VALUE!</v>
      </c>
      <c r="O9149" t="e">
        <v>#VALUE!</v>
      </c>
      <c r="P9149" t="e">
        <v>#VALUE!</v>
      </c>
      <c r="R9149" t="e">
        <f t="array" ref="R9149:R9151">MMULT(N9149:P9151,R9145:R9147)</f>
        <v>#VALUE!</v>
      </c>
      <c r="S9149" t="s">
        <v>35</v>
      </c>
    </row>
    <row r="9150" spans="12:19" x14ac:dyDescent="0.25">
      <c r="L9150" t="str">
        <f t="shared" si="444"/>
        <v/>
      </c>
      <c r="M9150" t="str">
        <f t="shared" si="445"/>
        <v/>
      </c>
      <c r="N9150" t="e">
        <v>#VALUE!</v>
      </c>
      <c r="O9150" t="e">
        <v>#VALUE!</v>
      </c>
      <c r="P9150" t="e">
        <v>#VALUE!</v>
      </c>
      <c r="R9150" t="e">
        <v>#VALUE!</v>
      </c>
      <c r="S9150" t="s">
        <v>35</v>
      </c>
    </row>
    <row r="9151" spans="12:19" x14ac:dyDescent="0.25">
      <c r="L9151" t="str">
        <f t="shared" si="444"/>
        <v/>
      </c>
      <c r="M9151" t="str">
        <f t="shared" si="445"/>
        <v/>
      </c>
      <c r="N9151" t="e">
        <v>#VALUE!</v>
      </c>
      <c r="O9151" t="e">
        <v>#VALUE!</v>
      </c>
      <c r="P9151" t="e">
        <v>#VALUE!</v>
      </c>
      <c r="R9151" t="e">
        <v>#VALUE!</v>
      </c>
      <c r="S9151" t="s">
        <v>35</v>
      </c>
    </row>
    <row r="9152" spans="12:19" x14ac:dyDescent="0.25">
      <c r="L9152" t="str">
        <f t="shared" si="444"/>
        <v/>
      </c>
      <c r="M9152" t="str">
        <f t="shared" si="445"/>
        <v/>
      </c>
    </row>
    <row r="9153" spans="12:19" x14ac:dyDescent="0.25">
      <c r="L9153" t="str">
        <f t="shared" si="444"/>
        <v/>
      </c>
      <c r="M9153" t="str">
        <f t="shared" si="445"/>
        <v/>
      </c>
    </row>
    <row r="9154" spans="12:19" x14ac:dyDescent="0.25">
      <c r="L9154" t="str">
        <f t="shared" si="444"/>
        <v/>
      </c>
      <c r="M9154" t="str">
        <f t="shared" si="445"/>
        <v/>
      </c>
      <c r="N9154" t="s">
        <v>32</v>
      </c>
      <c r="O9154" t="s">
        <v>33</v>
      </c>
      <c r="P9154" t="s">
        <v>34</v>
      </c>
    </row>
    <row r="9155" spans="12:19" x14ac:dyDescent="0.25">
      <c r="L9155" t="str">
        <f t="shared" si="444"/>
        <v/>
      </c>
      <c r="M9155" t="str">
        <f t="shared" si="445"/>
        <v/>
      </c>
      <c r="N9155" t="e">
        <f>COS(RADIANS(M9155))</f>
        <v>#VALUE!</v>
      </c>
      <c r="O9155" t="str">
        <f>IFERROR(-COS(RADIANS(DEGREES(ASIN(((SIN(RADIANS(M9155)))*$C$26)/(SQRT((((SIN(RADIANS(M9155)))*$C$26)^2)+(($C$22-$C$25-(((SIN(RADIANS(90-M9155)))*$C$26))-$C$23)^2))))))),"")</f>
        <v/>
      </c>
      <c r="P9155" t="e">
        <f>N9155</f>
        <v>#VALUE!</v>
      </c>
      <c r="R9155">
        <v>0</v>
      </c>
    </row>
    <row r="9156" spans="12:19" x14ac:dyDescent="0.25">
      <c r="L9156" t="str">
        <f t="shared" si="444"/>
        <v/>
      </c>
      <c r="M9156" t="str">
        <f t="shared" si="445"/>
        <v/>
      </c>
      <c r="N9156" t="e">
        <f>SIN(RADIANS(M9155))</f>
        <v>#VALUE!</v>
      </c>
      <c r="O9156" t="e">
        <f>SIN(RADIANS(DEGREES(ASIN(((SIN(RADIANS(M9155)))*$C$26)/(SQRT((((SIN(RADIANS(M9155)))*$C$26)^2)+(($C$22-$C$25-(((SIN(RADIANS(90-M9155)))*$C$26))-$C$23)^2)))))))</f>
        <v>#VALUE!</v>
      </c>
      <c r="P9156" t="e">
        <f>N9156</f>
        <v>#VALUE!</v>
      </c>
      <c r="R9156">
        <f>$C$6</f>
        <v>1333.5</v>
      </c>
    </row>
    <row r="9157" spans="12:19" x14ac:dyDescent="0.25">
      <c r="L9157" t="str">
        <f t="shared" si="444"/>
        <v/>
      </c>
      <c r="M9157" t="str">
        <f t="shared" si="445"/>
        <v/>
      </c>
      <c r="N9157">
        <v>0</v>
      </c>
      <c r="O9157" t="e">
        <f>$C$23*O9156</f>
        <v>#VALUE!</v>
      </c>
      <c r="P9157" t="e">
        <f>$C$22*P9156</f>
        <v>#VALUE!</v>
      </c>
      <c r="R9157">
        <f>$C$20*$C$6</f>
        <v>25325.832000000002</v>
      </c>
    </row>
    <row r="9158" spans="12:19" x14ac:dyDescent="0.25">
      <c r="L9158" t="str">
        <f t="shared" si="444"/>
        <v/>
      </c>
      <c r="M9158" t="str">
        <f t="shared" si="445"/>
        <v/>
      </c>
    </row>
    <row r="9159" spans="12:19" x14ac:dyDescent="0.25">
      <c r="L9159" t="str">
        <f t="shared" si="444"/>
        <v/>
      </c>
      <c r="M9159" t="str">
        <f t="shared" si="445"/>
        <v/>
      </c>
      <c r="N9159" t="e">
        <f t="array" ref="N9159:P9161">MINVERSE(N9155:P9157)</f>
        <v>#VALUE!</v>
      </c>
      <c r="O9159" t="e">
        <v>#VALUE!</v>
      </c>
      <c r="P9159" t="e">
        <v>#VALUE!</v>
      </c>
      <c r="R9159" t="e">
        <f t="array" ref="R9159:R9161">MMULT(N9159:P9161,R9155:R9157)</f>
        <v>#VALUE!</v>
      </c>
      <c r="S9159" t="s">
        <v>35</v>
      </c>
    </row>
    <row r="9160" spans="12:19" x14ac:dyDescent="0.25">
      <c r="L9160" t="str">
        <f t="shared" si="444"/>
        <v/>
      </c>
      <c r="M9160" t="str">
        <f t="shared" si="445"/>
        <v/>
      </c>
      <c r="N9160" t="e">
        <v>#VALUE!</v>
      </c>
      <c r="O9160" t="e">
        <v>#VALUE!</v>
      </c>
      <c r="P9160" t="e">
        <v>#VALUE!</v>
      </c>
      <c r="R9160" t="e">
        <v>#VALUE!</v>
      </c>
      <c r="S9160" t="s">
        <v>35</v>
      </c>
    </row>
    <row r="9161" spans="12:19" x14ac:dyDescent="0.25">
      <c r="L9161" t="str">
        <f t="shared" si="444"/>
        <v/>
      </c>
      <c r="M9161" t="str">
        <f t="shared" si="445"/>
        <v/>
      </c>
      <c r="N9161" t="e">
        <v>#VALUE!</v>
      </c>
      <c r="O9161" t="e">
        <v>#VALUE!</v>
      </c>
      <c r="P9161" t="e">
        <v>#VALUE!</v>
      </c>
      <c r="R9161" t="e">
        <v>#VALUE!</v>
      </c>
      <c r="S9161" t="s">
        <v>35</v>
      </c>
    </row>
    <row r="9162" spans="12:19" x14ac:dyDescent="0.25">
      <c r="L9162" t="str">
        <f t="shared" si="444"/>
        <v/>
      </c>
      <c r="M9162" t="str">
        <f t="shared" si="445"/>
        <v/>
      </c>
    </row>
    <row r="9163" spans="12:19" x14ac:dyDescent="0.25">
      <c r="L9163" t="str">
        <f t="shared" si="444"/>
        <v/>
      </c>
      <c r="M9163" t="str">
        <f t="shared" si="445"/>
        <v/>
      </c>
    </row>
    <row r="9164" spans="12:19" x14ac:dyDescent="0.25">
      <c r="L9164" t="str">
        <f t="shared" ref="L9164:L9227" si="446">IF(M9164="","",L9154+1)</f>
        <v/>
      </c>
      <c r="M9164" t="str">
        <f t="shared" si="445"/>
        <v/>
      </c>
      <c r="N9164" t="s">
        <v>32</v>
      </c>
      <c r="O9164" t="s">
        <v>33</v>
      </c>
      <c r="P9164" t="s">
        <v>34</v>
      </c>
    </row>
    <row r="9165" spans="12:19" x14ac:dyDescent="0.25">
      <c r="L9165" t="str">
        <f t="shared" si="446"/>
        <v/>
      </c>
      <c r="M9165" t="str">
        <f t="shared" si="445"/>
        <v/>
      </c>
      <c r="N9165" t="e">
        <f>COS(RADIANS(M9165))</f>
        <v>#VALUE!</v>
      </c>
      <c r="O9165" t="str">
        <f>IFERROR(-COS(RADIANS(DEGREES(ASIN(((SIN(RADIANS(M9165)))*$C$26)/(SQRT((((SIN(RADIANS(M9165)))*$C$26)^2)+(($C$22-$C$25-(((SIN(RADIANS(90-M9165)))*$C$26))-$C$23)^2))))))),"")</f>
        <v/>
      </c>
      <c r="P9165" t="e">
        <f>N9165</f>
        <v>#VALUE!</v>
      </c>
      <c r="R9165">
        <v>0</v>
      </c>
    </row>
    <row r="9166" spans="12:19" x14ac:dyDescent="0.25">
      <c r="L9166" t="str">
        <f t="shared" si="446"/>
        <v/>
      </c>
      <c r="M9166" t="str">
        <f t="shared" si="445"/>
        <v/>
      </c>
      <c r="N9166" t="e">
        <f>SIN(RADIANS(M9165))</f>
        <v>#VALUE!</v>
      </c>
      <c r="O9166" t="e">
        <f>SIN(RADIANS(DEGREES(ASIN(((SIN(RADIANS(M9165)))*$C$26)/(SQRT((((SIN(RADIANS(M9165)))*$C$26)^2)+(($C$22-$C$25-(((SIN(RADIANS(90-M9165)))*$C$26))-$C$23)^2)))))))</f>
        <v>#VALUE!</v>
      </c>
      <c r="P9166" t="e">
        <f>N9166</f>
        <v>#VALUE!</v>
      </c>
      <c r="R9166">
        <f>$C$6</f>
        <v>1333.5</v>
      </c>
    </row>
    <row r="9167" spans="12:19" x14ac:dyDescent="0.25">
      <c r="L9167" t="str">
        <f t="shared" si="446"/>
        <v/>
      </c>
      <c r="M9167" t="str">
        <f t="shared" si="445"/>
        <v/>
      </c>
      <c r="N9167">
        <v>0</v>
      </c>
      <c r="O9167" t="e">
        <f>$C$23*O9166</f>
        <v>#VALUE!</v>
      </c>
      <c r="P9167" t="e">
        <f>$C$22*P9166</f>
        <v>#VALUE!</v>
      </c>
      <c r="R9167">
        <f>$C$20*$C$6</f>
        <v>25325.832000000002</v>
      </c>
    </row>
    <row r="9168" spans="12:19" x14ac:dyDescent="0.25">
      <c r="L9168" t="str">
        <f t="shared" si="446"/>
        <v/>
      </c>
      <c r="M9168" t="str">
        <f t="shared" si="445"/>
        <v/>
      </c>
    </row>
    <row r="9169" spans="12:19" x14ac:dyDescent="0.25">
      <c r="L9169" t="str">
        <f t="shared" si="446"/>
        <v/>
      </c>
      <c r="M9169" t="str">
        <f t="shared" si="445"/>
        <v/>
      </c>
      <c r="N9169" t="e">
        <f t="array" ref="N9169:P9171">MINVERSE(N9165:P9167)</f>
        <v>#VALUE!</v>
      </c>
      <c r="O9169" t="e">
        <v>#VALUE!</v>
      </c>
      <c r="P9169" t="e">
        <v>#VALUE!</v>
      </c>
      <c r="R9169" t="e">
        <f t="array" ref="R9169:R9171">MMULT(N9169:P9171,R9165:R9167)</f>
        <v>#VALUE!</v>
      </c>
      <c r="S9169" t="s">
        <v>35</v>
      </c>
    </row>
    <row r="9170" spans="12:19" x14ac:dyDescent="0.25">
      <c r="L9170" t="str">
        <f t="shared" si="446"/>
        <v/>
      </c>
      <c r="M9170" t="str">
        <f t="shared" si="445"/>
        <v/>
      </c>
      <c r="N9170" t="e">
        <v>#VALUE!</v>
      </c>
      <c r="O9170" t="e">
        <v>#VALUE!</v>
      </c>
      <c r="P9170" t="e">
        <v>#VALUE!</v>
      </c>
      <c r="R9170" t="e">
        <v>#VALUE!</v>
      </c>
      <c r="S9170" t="s">
        <v>35</v>
      </c>
    </row>
    <row r="9171" spans="12:19" x14ac:dyDescent="0.25">
      <c r="L9171" t="str">
        <f t="shared" si="446"/>
        <v/>
      </c>
      <c r="M9171" t="str">
        <f t="shared" si="445"/>
        <v/>
      </c>
      <c r="N9171" t="e">
        <v>#VALUE!</v>
      </c>
      <c r="O9171" t="e">
        <v>#VALUE!</v>
      </c>
      <c r="P9171" t="e">
        <v>#VALUE!</v>
      </c>
      <c r="R9171" t="e">
        <v>#VALUE!</v>
      </c>
      <c r="S9171" t="s">
        <v>35</v>
      </c>
    </row>
    <row r="9172" spans="12:19" x14ac:dyDescent="0.25">
      <c r="L9172" t="str">
        <f t="shared" si="446"/>
        <v/>
      </c>
      <c r="M9172" t="str">
        <f t="shared" si="445"/>
        <v/>
      </c>
    </row>
    <row r="9173" spans="12:19" x14ac:dyDescent="0.25">
      <c r="L9173" t="str">
        <f t="shared" si="446"/>
        <v/>
      </c>
      <c r="M9173" t="str">
        <f t="shared" si="445"/>
        <v/>
      </c>
    </row>
    <row r="9174" spans="12:19" x14ac:dyDescent="0.25">
      <c r="L9174" t="str">
        <f t="shared" si="446"/>
        <v/>
      </c>
      <c r="M9174" t="str">
        <f t="shared" si="445"/>
        <v/>
      </c>
      <c r="N9174" t="s">
        <v>32</v>
      </c>
      <c r="O9174" t="s">
        <v>33</v>
      </c>
      <c r="P9174" t="s">
        <v>34</v>
      </c>
    </row>
    <row r="9175" spans="12:19" x14ac:dyDescent="0.25">
      <c r="L9175" t="str">
        <f t="shared" si="446"/>
        <v/>
      </c>
      <c r="M9175" t="str">
        <f t="shared" si="445"/>
        <v/>
      </c>
      <c r="N9175" t="e">
        <f>COS(RADIANS(M9175))</f>
        <v>#VALUE!</v>
      </c>
      <c r="O9175" t="str">
        <f>IFERROR(-COS(RADIANS(DEGREES(ASIN(((SIN(RADIANS(M9175)))*$C$26)/(SQRT((((SIN(RADIANS(M9175)))*$C$26)^2)+(($C$22-$C$25-(((SIN(RADIANS(90-M9175)))*$C$26))-$C$23)^2))))))),"")</f>
        <v/>
      </c>
      <c r="P9175" t="e">
        <f>N9175</f>
        <v>#VALUE!</v>
      </c>
      <c r="R9175">
        <v>0</v>
      </c>
    </row>
    <row r="9176" spans="12:19" x14ac:dyDescent="0.25">
      <c r="L9176" t="str">
        <f t="shared" si="446"/>
        <v/>
      </c>
      <c r="M9176" t="str">
        <f t="shared" si="445"/>
        <v/>
      </c>
      <c r="N9176" t="e">
        <f>SIN(RADIANS(M9175))</f>
        <v>#VALUE!</v>
      </c>
      <c r="O9176" t="e">
        <f>SIN(RADIANS(DEGREES(ASIN(((SIN(RADIANS(M9175)))*$C$26)/(SQRT((((SIN(RADIANS(M9175)))*$C$26)^2)+(($C$22-$C$25-(((SIN(RADIANS(90-M9175)))*$C$26))-$C$23)^2)))))))</f>
        <v>#VALUE!</v>
      </c>
      <c r="P9176" t="e">
        <f>N9176</f>
        <v>#VALUE!</v>
      </c>
      <c r="R9176">
        <f>$C$6</f>
        <v>1333.5</v>
      </c>
    </row>
    <row r="9177" spans="12:19" x14ac:dyDescent="0.25">
      <c r="L9177" t="str">
        <f t="shared" si="446"/>
        <v/>
      </c>
      <c r="M9177" t="str">
        <f t="shared" si="445"/>
        <v/>
      </c>
      <c r="N9177">
        <v>0</v>
      </c>
      <c r="O9177" t="e">
        <f>$C$23*O9176</f>
        <v>#VALUE!</v>
      </c>
      <c r="P9177" t="e">
        <f>$C$22*P9176</f>
        <v>#VALUE!</v>
      </c>
      <c r="R9177">
        <f>$C$20*$C$6</f>
        <v>25325.832000000002</v>
      </c>
    </row>
    <row r="9178" spans="12:19" x14ac:dyDescent="0.25">
      <c r="L9178" t="str">
        <f t="shared" si="446"/>
        <v/>
      </c>
      <c r="M9178" t="str">
        <f t="shared" si="445"/>
        <v/>
      </c>
    </row>
    <row r="9179" spans="12:19" x14ac:dyDescent="0.25">
      <c r="L9179" t="str">
        <f t="shared" si="446"/>
        <v/>
      </c>
      <c r="M9179" t="str">
        <f t="shared" si="445"/>
        <v/>
      </c>
      <c r="N9179" t="e">
        <f t="array" ref="N9179:P9181">MINVERSE(N9175:P9177)</f>
        <v>#VALUE!</v>
      </c>
      <c r="O9179" t="e">
        <v>#VALUE!</v>
      </c>
      <c r="P9179" t="e">
        <v>#VALUE!</v>
      </c>
      <c r="R9179" t="e">
        <f t="array" ref="R9179:R9181">MMULT(N9179:P9181,R9175:R9177)</f>
        <v>#VALUE!</v>
      </c>
      <c r="S9179" t="s">
        <v>35</v>
      </c>
    </row>
    <row r="9180" spans="12:19" x14ac:dyDescent="0.25">
      <c r="L9180" t="str">
        <f t="shared" si="446"/>
        <v/>
      </c>
      <c r="M9180" t="str">
        <f t="shared" si="445"/>
        <v/>
      </c>
      <c r="N9180" t="e">
        <v>#VALUE!</v>
      </c>
      <c r="O9180" t="e">
        <v>#VALUE!</v>
      </c>
      <c r="P9180" t="e">
        <v>#VALUE!</v>
      </c>
      <c r="R9180" t="e">
        <v>#VALUE!</v>
      </c>
      <c r="S9180" t="s">
        <v>35</v>
      </c>
    </row>
    <row r="9181" spans="12:19" x14ac:dyDescent="0.25">
      <c r="L9181" t="str">
        <f t="shared" si="446"/>
        <v/>
      </c>
      <c r="M9181" t="str">
        <f t="shared" si="445"/>
        <v/>
      </c>
      <c r="N9181" t="e">
        <v>#VALUE!</v>
      </c>
      <c r="O9181" t="e">
        <v>#VALUE!</v>
      </c>
      <c r="P9181" t="e">
        <v>#VALUE!</v>
      </c>
      <c r="R9181" t="e">
        <v>#VALUE!</v>
      </c>
      <c r="S9181" t="s">
        <v>35</v>
      </c>
    </row>
    <row r="9182" spans="12:19" x14ac:dyDescent="0.25">
      <c r="L9182" t="str">
        <f t="shared" si="446"/>
        <v/>
      </c>
      <c r="M9182" t="str">
        <f t="shared" si="445"/>
        <v/>
      </c>
    </row>
    <row r="9183" spans="12:19" x14ac:dyDescent="0.25">
      <c r="L9183" t="str">
        <f t="shared" si="446"/>
        <v/>
      </c>
      <c r="M9183" t="str">
        <f t="shared" si="445"/>
        <v/>
      </c>
    </row>
    <row r="9184" spans="12:19" x14ac:dyDescent="0.25">
      <c r="L9184" t="str">
        <f t="shared" si="446"/>
        <v/>
      </c>
      <c r="M9184" t="str">
        <f t="shared" si="445"/>
        <v/>
      </c>
      <c r="N9184" t="s">
        <v>32</v>
      </c>
      <c r="O9184" t="s">
        <v>33</v>
      </c>
      <c r="P9184" t="s">
        <v>34</v>
      </c>
    </row>
    <row r="9185" spans="12:19" x14ac:dyDescent="0.25">
      <c r="L9185" t="str">
        <f t="shared" si="446"/>
        <v/>
      </c>
      <c r="M9185" t="str">
        <f t="shared" si="445"/>
        <v/>
      </c>
      <c r="N9185" t="e">
        <f>COS(RADIANS(M9185))</f>
        <v>#VALUE!</v>
      </c>
      <c r="O9185" t="str">
        <f>IFERROR(-COS(RADIANS(DEGREES(ASIN(((SIN(RADIANS(M9185)))*$C$26)/(SQRT((((SIN(RADIANS(M9185)))*$C$26)^2)+(($C$22-$C$25-(((SIN(RADIANS(90-M9185)))*$C$26))-$C$23)^2))))))),"")</f>
        <v/>
      </c>
      <c r="P9185" t="e">
        <f>N9185</f>
        <v>#VALUE!</v>
      </c>
      <c r="R9185">
        <v>0</v>
      </c>
    </row>
    <row r="9186" spans="12:19" x14ac:dyDescent="0.25">
      <c r="L9186" t="str">
        <f t="shared" si="446"/>
        <v/>
      </c>
      <c r="M9186" t="str">
        <f t="shared" si="445"/>
        <v/>
      </c>
      <c r="N9186" t="e">
        <f>SIN(RADIANS(M9185))</f>
        <v>#VALUE!</v>
      </c>
      <c r="O9186" t="e">
        <f>SIN(RADIANS(DEGREES(ASIN(((SIN(RADIANS(M9185)))*$C$26)/(SQRT((((SIN(RADIANS(M9185)))*$C$26)^2)+(($C$22-$C$25-(((SIN(RADIANS(90-M9185)))*$C$26))-$C$23)^2)))))))</f>
        <v>#VALUE!</v>
      </c>
      <c r="P9186" t="e">
        <f>N9186</f>
        <v>#VALUE!</v>
      </c>
      <c r="R9186">
        <f>$C$6</f>
        <v>1333.5</v>
      </c>
    </row>
    <row r="9187" spans="12:19" x14ac:dyDescent="0.25">
      <c r="L9187" t="str">
        <f t="shared" si="446"/>
        <v/>
      </c>
      <c r="M9187" t="str">
        <f t="shared" ref="M9187:M9250" si="447">IF(M9177="","",IF(((M9177+$O$61)&gt;=$O$49+($O$61/2)),"",(M9177+$O$61)))</f>
        <v/>
      </c>
      <c r="N9187">
        <v>0</v>
      </c>
      <c r="O9187" t="e">
        <f>$C$23*O9186</f>
        <v>#VALUE!</v>
      </c>
      <c r="P9187" t="e">
        <f>$C$22*P9186</f>
        <v>#VALUE!</v>
      </c>
      <c r="R9187">
        <f>$C$20*$C$6</f>
        <v>25325.832000000002</v>
      </c>
    </row>
    <row r="9188" spans="12:19" x14ac:dyDescent="0.25">
      <c r="L9188" t="str">
        <f t="shared" si="446"/>
        <v/>
      </c>
      <c r="M9188" t="str">
        <f t="shared" si="447"/>
        <v/>
      </c>
    </row>
    <row r="9189" spans="12:19" x14ac:dyDescent="0.25">
      <c r="L9189" t="str">
        <f t="shared" si="446"/>
        <v/>
      </c>
      <c r="M9189" t="str">
        <f t="shared" si="447"/>
        <v/>
      </c>
      <c r="N9189" t="e">
        <f t="array" ref="N9189:P9191">MINVERSE(N9185:P9187)</f>
        <v>#VALUE!</v>
      </c>
      <c r="O9189" t="e">
        <v>#VALUE!</v>
      </c>
      <c r="P9189" t="e">
        <v>#VALUE!</v>
      </c>
      <c r="R9189" t="e">
        <f t="array" ref="R9189:R9191">MMULT(N9189:P9191,R9185:R9187)</f>
        <v>#VALUE!</v>
      </c>
      <c r="S9189" t="s">
        <v>35</v>
      </c>
    </row>
    <row r="9190" spans="12:19" x14ac:dyDescent="0.25">
      <c r="L9190" t="str">
        <f t="shared" si="446"/>
        <v/>
      </c>
      <c r="M9190" t="str">
        <f t="shared" si="447"/>
        <v/>
      </c>
      <c r="N9190" t="e">
        <v>#VALUE!</v>
      </c>
      <c r="O9190" t="e">
        <v>#VALUE!</v>
      </c>
      <c r="P9190" t="e">
        <v>#VALUE!</v>
      </c>
      <c r="R9190" t="e">
        <v>#VALUE!</v>
      </c>
      <c r="S9190" t="s">
        <v>35</v>
      </c>
    </row>
    <row r="9191" spans="12:19" x14ac:dyDescent="0.25">
      <c r="L9191" t="str">
        <f t="shared" si="446"/>
        <v/>
      </c>
      <c r="M9191" t="str">
        <f t="shared" si="447"/>
        <v/>
      </c>
      <c r="N9191" t="e">
        <v>#VALUE!</v>
      </c>
      <c r="O9191" t="e">
        <v>#VALUE!</v>
      </c>
      <c r="P9191" t="e">
        <v>#VALUE!</v>
      </c>
      <c r="R9191" t="e">
        <v>#VALUE!</v>
      </c>
      <c r="S9191" t="s">
        <v>35</v>
      </c>
    </row>
    <row r="9192" spans="12:19" x14ac:dyDescent="0.25">
      <c r="L9192" t="str">
        <f t="shared" si="446"/>
        <v/>
      </c>
      <c r="M9192" t="str">
        <f t="shared" si="447"/>
        <v/>
      </c>
    </row>
    <row r="9193" spans="12:19" x14ac:dyDescent="0.25">
      <c r="L9193" t="str">
        <f t="shared" si="446"/>
        <v/>
      </c>
      <c r="M9193" t="str">
        <f t="shared" si="447"/>
        <v/>
      </c>
    </row>
    <row r="9194" spans="12:19" x14ac:dyDescent="0.25">
      <c r="L9194" t="str">
        <f t="shared" si="446"/>
        <v/>
      </c>
      <c r="M9194" t="str">
        <f t="shared" si="447"/>
        <v/>
      </c>
      <c r="N9194" t="s">
        <v>32</v>
      </c>
      <c r="O9194" t="s">
        <v>33</v>
      </c>
      <c r="P9194" t="s">
        <v>34</v>
      </c>
    </row>
    <row r="9195" spans="12:19" x14ac:dyDescent="0.25">
      <c r="L9195" t="str">
        <f t="shared" si="446"/>
        <v/>
      </c>
      <c r="M9195" t="str">
        <f t="shared" si="447"/>
        <v/>
      </c>
      <c r="N9195" t="e">
        <f>COS(RADIANS(M9195))</f>
        <v>#VALUE!</v>
      </c>
      <c r="O9195" t="str">
        <f>IFERROR(-COS(RADIANS(DEGREES(ASIN(((SIN(RADIANS(M9195)))*$C$26)/(SQRT((((SIN(RADIANS(M9195)))*$C$26)^2)+(($C$22-$C$25-(((SIN(RADIANS(90-M9195)))*$C$26))-$C$23)^2))))))),"")</f>
        <v/>
      </c>
      <c r="P9195" t="e">
        <f>N9195</f>
        <v>#VALUE!</v>
      </c>
      <c r="R9195">
        <v>0</v>
      </c>
    </row>
    <row r="9196" spans="12:19" x14ac:dyDescent="0.25">
      <c r="L9196" t="str">
        <f t="shared" si="446"/>
        <v/>
      </c>
      <c r="M9196" t="str">
        <f t="shared" si="447"/>
        <v/>
      </c>
      <c r="N9196" t="e">
        <f>SIN(RADIANS(M9195))</f>
        <v>#VALUE!</v>
      </c>
      <c r="O9196" t="e">
        <f>SIN(RADIANS(DEGREES(ASIN(((SIN(RADIANS(M9195)))*$C$26)/(SQRT((((SIN(RADIANS(M9195)))*$C$26)^2)+(($C$22-$C$25-(((SIN(RADIANS(90-M9195)))*$C$26))-$C$23)^2)))))))</f>
        <v>#VALUE!</v>
      </c>
      <c r="P9196" t="e">
        <f>N9196</f>
        <v>#VALUE!</v>
      </c>
      <c r="R9196">
        <f>$C$6</f>
        <v>1333.5</v>
      </c>
    </row>
    <row r="9197" spans="12:19" x14ac:dyDescent="0.25">
      <c r="L9197" t="str">
        <f t="shared" si="446"/>
        <v/>
      </c>
      <c r="M9197" t="str">
        <f t="shared" si="447"/>
        <v/>
      </c>
      <c r="N9197">
        <v>0</v>
      </c>
      <c r="O9197" t="e">
        <f>$C$23*O9196</f>
        <v>#VALUE!</v>
      </c>
      <c r="P9197" t="e">
        <f>$C$22*P9196</f>
        <v>#VALUE!</v>
      </c>
      <c r="R9197">
        <f>$C$20*$C$6</f>
        <v>25325.832000000002</v>
      </c>
    </row>
    <row r="9198" spans="12:19" x14ac:dyDescent="0.25">
      <c r="L9198" t="str">
        <f t="shared" si="446"/>
        <v/>
      </c>
      <c r="M9198" t="str">
        <f t="shared" si="447"/>
        <v/>
      </c>
    </row>
    <row r="9199" spans="12:19" x14ac:dyDescent="0.25">
      <c r="L9199" t="str">
        <f t="shared" si="446"/>
        <v/>
      </c>
      <c r="M9199" t="str">
        <f t="shared" si="447"/>
        <v/>
      </c>
      <c r="N9199" t="e">
        <f t="array" ref="N9199:P9201">MINVERSE(N9195:P9197)</f>
        <v>#VALUE!</v>
      </c>
      <c r="O9199" t="e">
        <v>#VALUE!</v>
      </c>
      <c r="P9199" t="e">
        <v>#VALUE!</v>
      </c>
      <c r="R9199" t="e">
        <f t="array" ref="R9199:R9201">MMULT(N9199:P9201,R9195:R9197)</f>
        <v>#VALUE!</v>
      </c>
      <c r="S9199" t="s">
        <v>35</v>
      </c>
    </row>
    <row r="9200" spans="12:19" x14ac:dyDescent="0.25">
      <c r="L9200" t="str">
        <f t="shared" si="446"/>
        <v/>
      </c>
      <c r="M9200" t="str">
        <f t="shared" si="447"/>
        <v/>
      </c>
      <c r="N9200" t="e">
        <v>#VALUE!</v>
      </c>
      <c r="O9200" t="e">
        <v>#VALUE!</v>
      </c>
      <c r="P9200" t="e">
        <v>#VALUE!</v>
      </c>
      <c r="R9200" t="e">
        <v>#VALUE!</v>
      </c>
      <c r="S9200" t="s">
        <v>35</v>
      </c>
    </row>
    <row r="9201" spans="12:19" x14ac:dyDescent="0.25">
      <c r="L9201" t="str">
        <f t="shared" si="446"/>
        <v/>
      </c>
      <c r="M9201" t="str">
        <f t="shared" si="447"/>
        <v/>
      </c>
      <c r="N9201" t="e">
        <v>#VALUE!</v>
      </c>
      <c r="O9201" t="e">
        <v>#VALUE!</v>
      </c>
      <c r="P9201" t="e">
        <v>#VALUE!</v>
      </c>
      <c r="R9201" t="e">
        <v>#VALUE!</v>
      </c>
      <c r="S9201" t="s">
        <v>35</v>
      </c>
    </row>
    <row r="9202" spans="12:19" x14ac:dyDescent="0.25">
      <c r="L9202" t="str">
        <f t="shared" si="446"/>
        <v/>
      </c>
      <c r="M9202" t="str">
        <f t="shared" si="447"/>
        <v/>
      </c>
    </row>
    <row r="9203" spans="12:19" x14ac:dyDescent="0.25">
      <c r="L9203" t="str">
        <f t="shared" si="446"/>
        <v/>
      </c>
      <c r="M9203" t="str">
        <f t="shared" si="447"/>
        <v/>
      </c>
    </row>
    <row r="9204" spans="12:19" x14ac:dyDescent="0.25">
      <c r="L9204" t="str">
        <f t="shared" si="446"/>
        <v/>
      </c>
      <c r="M9204" t="str">
        <f t="shared" si="447"/>
        <v/>
      </c>
      <c r="N9204" t="s">
        <v>32</v>
      </c>
      <c r="O9204" t="s">
        <v>33</v>
      </c>
      <c r="P9204" t="s">
        <v>34</v>
      </c>
    </row>
    <row r="9205" spans="12:19" x14ac:dyDescent="0.25">
      <c r="L9205" t="str">
        <f t="shared" si="446"/>
        <v/>
      </c>
      <c r="M9205" t="str">
        <f t="shared" si="447"/>
        <v/>
      </c>
      <c r="N9205" t="e">
        <f>COS(RADIANS(M9205))</f>
        <v>#VALUE!</v>
      </c>
      <c r="O9205" t="str">
        <f>IFERROR(-COS(RADIANS(DEGREES(ASIN(((SIN(RADIANS(M9205)))*$C$26)/(SQRT((((SIN(RADIANS(M9205)))*$C$26)^2)+(($C$22-$C$25-(((SIN(RADIANS(90-M9205)))*$C$26))-$C$23)^2))))))),"")</f>
        <v/>
      </c>
      <c r="P9205" t="e">
        <f>N9205</f>
        <v>#VALUE!</v>
      </c>
      <c r="R9205">
        <v>0</v>
      </c>
    </row>
    <row r="9206" spans="12:19" x14ac:dyDescent="0.25">
      <c r="L9206" t="str">
        <f t="shared" si="446"/>
        <v/>
      </c>
      <c r="M9206" t="str">
        <f t="shared" si="447"/>
        <v/>
      </c>
      <c r="N9206" t="e">
        <f>SIN(RADIANS(M9205))</f>
        <v>#VALUE!</v>
      </c>
      <c r="O9206" t="e">
        <f>SIN(RADIANS(DEGREES(ASIN(((SIN(RADIANS(M9205)))*$C$26)/(SQRT((((SIN(RADIANS(M9205)))*$C$26)^2)+(($C$22-$C$25-(((SIN(RADIANS(90-M9205)))*$C$26))-$C$23)^2)))))))</f>
        <v>#VALUE!</v>
      </c>
      <c r="P9206" t="e">
        <f>N9206</f>
        <v>#VALUE!</v>
      </c>
      <c r="R9206">
        <f>$C$6</f>
        <v>1333.5</v>
      </c>
    </row>
    <row r="9207" spans="12:19" x14ac:dyDescent="0.25">
      <c r="L9207" t="str">
        <f t="shared" si="446"/>
        <v/>
      </c>
      <c r="M9207" t="str">
        <f t="shared" si="447"/>
        <v/>
      </c>
      <c r="N9207">
        <v>0</v>
      </c>
      <c r="O9207" t="e">
        <f>$C$23*O9206</f>
        <v>#VALUE!</v>
      </c>
      <c r="P9207" t="e">
        <f>$C$22*P9206</f>
        <v>#VALUE!</v>
      </c>
      <c r="R9207">
        <f>$C$20*$C$6</f>
        <v>25325.832000000002</v>
      </c>
    </row>
    <row r="9208" spans="12:19" x14ac:dyDescent="0.25">
      <c r="L9208" t="str">
        <f t="shared" si="446"/>
        <v/>
      </c>
      <c r="M9208" t="str">
        <f t="shared" si="447"/>
        <v/>
      </c>
    </row>
    <row r="9209" spans="12:19" x14ac:dyDescent="0.25">
      <c r="L9209" t="str">
        <f t="shared" si="446"/>
        <v/>
      </c>
      <c r="M9209" t="str">
        <f t="shared" si="447"/>
        <v/>
      </c>
      <c r="N9209" t="e">
        <f t="array" ref="N9209:P9211">MINVERSE(N9205:P9207)</f>
        <v>#VALUE!</v>
      </c>
      <c r="O9209" t="e">
        <v>#VALUE!</v>
      </c>
      <c r="P9209" t="e">
        <v>#VALUE!</v>
      </c>
      <c r="R9209" t="e">
        <f t="array" ref="R9209:R9211">MMULT(N9209:P9211,R9205:R9207)</f>
        <v>#VALUE!</v>
      </c>
      <c r="S9209" t="s">
        <v>35</v>
      </c>
    </row>
    <row r="9210" spans="12:19" x14ac:dyDescent="0.25">
      <c r="L9210" t="str">
        <f t="shared" si="446"/>
        <v/>
      </c>
      <c r="M9210" t="str">
        <f t="shared" si="447"/>
        <v/>
      </c>
      <c r="N9210" t="e">
        <v>#VALUE!</v>
      </c>
      <c r="O9210" t="e">
        <v>#VALUE!</v>
      </c>
      <c r="P9210" t="e">
        <v>#VALUE!</v>
      </c>
      <c r="R9210" t="e">
        <v>#VALUE!</v>
      </c>
      <c r="S9210" t="s">
        <v>35</v>
      </c>
    </row>
    <row r="9211" spans="12:19" x14ac:dyDescent="0.25">
      <c r="L9211" t="str">
        <f t="shared" si="446"/>
        <v/>
      </c>
      <c r="M9211" t="str">
        <f t="shared" si="447"/>
        <v/>
      </c>
      <c r="N9211" t="e">
        <v>#VALUE!</v>
      </c>
      <c r="O9211" t="e">
        <v>#VALUE!</v>
      </c>
      <c r="P9211" t="e">
        <v>#VALUE!</v>
      </c>
      <c r="R9211" t="e">
        <v>#VALUE!</v>
      </c>
      <c r="S9211" t="s">
        <v>35</v>
      </c>
    </row>
    <row r="9212" spans="12:19" x14ac:dyDescent="0.25">
      <c r="L9212" t="str">
        <f t="shared" si="446"/>
        <v/>
      </c>
      <c r="M9212" t="str">
        <f t="shared" si="447"/>
        <v/>
      </c>
    </row>
    <row r="9213" spans="12:19" x14ac:dyDescent="0.25">
      <c r="L9213" t="str">
        <f t="shared" si="446"/>
        <v/>
      </c>
      <c r="M9213" t="str">
        <f t="shared" si="447"/>
        <v/>
      </c>
    </row>
    <row r="9214" spans="12:19" x14ac:dyDescent="0.25">
      <c r="L9214" t="str">
        <f t="shared" si="446"/>
        <v/>
      </c>
      <c r="M9214" t="str">
        <f t="shared" si="447"/>
        <v/>
      </c>
      <c r="N9214" t="s">
        <v>32</v>
      </c>
      <c r="O9214" t="s">
        <v>33</v>
      </c>
      <c r="P9214" t="s">
        <v>34</v>
      </c>
    </row>
    <row r="9215" spans="12:19" x14ac:dyDescent="0.25">
      <c r="L9215" t="str">
        <f t="shared" si="446"/>
        <v/>
      </c>
      <c r="M9215" t="str">
        <f t="shared" si="447"/>
        <v/>
      </c>
      <c r="N9215" t="e">
        <f>COS(RADIANS(M9215))</f>
        <v>#VALUE!</v>
      </c>
      <c r="O9215" t="str">
        <f>IFERROR(-COS(RADIANS(DEGREES(ASIN(((SIN(RADIANS(M9215)))*$C$26)/(SQRT((((SIN(RADIANS(M9215)))*$C$26)^2)+(($C$22-$C$25-(((SIN(RADIANS(90-M9215)))*$C$26))-$C$23)^2))))))),"")</f>
        <v/>
      </c>
      <c r="P9215" t="e">
        <f>N9215</f>
        <v>#VALUE!</v>
      </c>
      <c r="R9215">
        <v>0</v>
      </c>
    </row>
    <row r="9216" spans="12:19" x14ac:dyDescent="0.25">
      <c r="L9216" t="str">
        <f t="shared" si="446"/>
        <v/>
      </c>
      <c r="M9216" t="str">
        <f t="shared" si="447"/>
        <v/>
      </c>
      <c r="N9216" t="e">
        <f>SIN(RADIANS(M9215))</f>
        <v>#VALUE!</v>
      </c>
      <c r="O9216" t="e">
        <f>SIN(RADIANS(DEGREES(ASIN(((SIN(RADIANS(M9215)))*$C$26)/(SQRT((((SIN(RADIANS(M9215)))*$C$26)^2)+(($C$22-$C$25-(((SIN(RADIANS(90-M9215)))*$C$26))-$C$23)^2)))))))</f>
        <v>#VALUE!</v>
      </c>
      <c r="P9216" t="e">
        <f>N9216</f>
        <v>#VALUE!</v>
      </c>
      <c r="R9216">
        <f>$C$6</f>
        <v>1333.5</v>
      </c>
    </row>
    <row r="9217" spans="12:19" x14ac:dyDescent="0.25">
      <c r="L9217" t="str">
        <f t="shared" si="446"/>
        <v/>
      </c>
      <c r="M9217" t="str">
        <f t="shared" si="447"/>
        <v/>
      </c>
      <c r="N9217">
        <v>0</v>
      </c>
      <c r="O9217" t="e">
        <f>$C$23*O9216</f>
        <v>#VALUE!</v>
      </c>
      <c r="P9217" t="e">
        <f>$C$22*P9216</f>
        <v>#VALUE!</v>
      </c>
      <c r="R9217">
        <f>$C$20*$C$6</f>
        <v>25325.832000000002</v>
      </c>
    </row>
    <row r="9218" spans="12:19" x14ac:dyDescent="0.25">
      <c r="L9218" t="str">
        <f t="shared" si="446"/>
        <v/>
      </c>
      <c r="M9218" t="str">
        <f t="shared" si="447"/>
        <v/>
      </c>
    </row>
    <row r="9219" spans="12:19" x14ac:dyDescent="0.25">
      <c r="L9219" t="str">
        <f t="shared" si="446"/>
        <v/>
      </c>
      <c r="M9219" t="str">
        <f t="shared" si="447"/>
        <v/>
      </c>
      <c r="N9219" t="e">
        <f t="array" ref="N9219:P9221">MINVERSE(N9215:P9217)</f>
        <v>#VALUE!</v>
      </c>
      <c r="O9219" t="e">
        <v>#VALUE!</v>
      </c>
      <c r="P9219" t="e">
        <v>#VALUE!</v>
      </c>
      <c r="R9219" t="e">
        <f t="array" ref="R9219:R9221">MMULT(N9219:P9221,R9215:R9217)</f>
        <v>#VALUE!</v>
      </c>
      <c r="S9219" t="s">
        <v>35</v>
      </c>
    </row>
    <row r="9220" spans="12:19" x14ac:dyDescent="0.25">
      <c r="L9220" t="str">
        <f t="shared" si="446"/>
        <v/>
      </c>
      <c r="M9220" t="str">
        <f t="shared" si="447"/>
        <v/>
      </c>
      <c r="N9220" t="e">
        <v>#VALUE!</v>
      </c>
      <c r="O9220" t="e">
        <v>#VALUE!</v>
      </c>
      <c r="P9220" t="e">
        <v>#VALUE!</v>
      </c>
      <c r="R9220" t="e">
        <v>#VALUE!</v>
      </c>
      <c r="S9220" t="s">
        <v>35</v>
      </c>
    </row>
    <row r="9221" spans="12:19" x14ac:dyDescent="0.25">
      <c r="L9221" t="str">
        <f t="shared" si="446"/>
        <v/>
      </c>
      <c r="M9221" t="str">
        <f t="shared" si="447"/>
        <v/>
      </c>
      <c r="N9221" t="e">
        <v>#VALUE!</v>
      </c>
      <c r="O9221" t="e">
        <v>#VALUE!</v>
      </c>
      <c r="P9221" t="e">
        <v>#VALUE!</v>
      </c>
      <c r="R9221" t="e">
        <v>#VALUE!</v>
      </c>
      <c r="S9221" t="s">
        <v>35</v>
      </c>
    </row>
    <row r="9222" spans="12:19" x14ac:dyDescent="0.25">
      <c r="L9222" t="str">
        <f t="shared" si="446"/>
        <v/>
      </c>
      <c r="M9222" t="str">
        <f t="shared" si="447"/>
        <v/>
      </c>
    </row>
    <row r="9223" spans="12:19" x14ac:dyDescent="0.25">
      <c r="L9223" t="str">
        <f t="shared" si="446"/>
        <v/>
      </c>
      <c r="M9223" t="str">
        <f t="shared" si="447"/>
        <v/>
      </c>
    </row>
    <row r="9224" spans="12:19" x14ac:dyDescent="0.25">
      <c r="L9224" t="str">
        <f t="shared" si="446"/>
        <v/>
      </c>
      <c r="M9224" t="str">
        <f t="shared" si="447"/>
        <v/>
      </c>
      <c r="N9224" t="s">
        <v>32</v>
      </c>
      <c r="O9224" t="s">
        <v>33</v>
      </c>
      <c r="P9224" t="s">
        <v>34</v>
      </c>
    </row>
    <row r="9225" spans="12:19" x14ac:dyDescent="0.25">
      <c r="L9225" t="str">
        <f t="shared" si="446"/>
        <v/>
      </c>
      <c r="M9225" t="str">
        <f t="shared" si="447"/>
        <v/>
      </c>
      <c r="N9225" t="e">
        <f>COS(RADIANS(M9225))</f>
        <v>#VALUE!</v>
      </c>
      <c r="O9225" t="str">
        <f>IFERROR(-COS(RADIANS(DEGREES(ASIN(((SIN(RADIANS(M9225)))*$C$26)/(SQRT((((SIN(RADIANS(M9225)))*$C$26)^2)+(($C$22-$C$25-(((SIN(RADIANS(90-M9225)))*$C$26))-$C$23)^2))))))),"")</f>
        <v/>
      </c>
      <c r="P9225" t="e">
        <f>N9225</f>
        <v>#VALUE!</v>
      </c>
      <c r="R9225">
        <v>0</v>
      </c>
    </row>
    <row r="9226" spans="12:19" x14ac:dyDescent="0.25">
      <c r="L9226" t="str">
        <f t="shared" si="446"/>
        <v/>
      </c>
      <c r="M9226" t="str">
        <f t="shared" si="447"/>
        <v/>
      </c>
      <c r="N9226" t="e">
        <f>SIN(RADIANS(M9225))</f>
        <v>#VALUE!</v>
      </c>
      <c r="O9226" t="e">
        <f>SIN(RADIANS(DEGREES(ASIN(((SIN(RADIANS(M9225)))*$C$26)/(SQRT((((SIN(RADIANS(M9225)))*$C$26)^2)+(($C$22-$C$25-(((SIN(RADIANS(90-M9225)))*$C$26))-$C$23)^2)))))))</f>
        <v>#VALUE!</v>
      </c>
      <c r="P9226" t="e">
        <f>N9226</f>
        <v>#VALUE!</v>
      </c>
      <c r="R9226">
        <f>$C$6</f>
        <v>1333.5</v>
      </c>
    </row>
    <row r="9227" spans="12:19" x14ac:dyDescent="0.25">
      <c r="L9227" t="str">
        <f t="shared" si="446"/>
        <v/>
      </c>
      <c r="M9227" t="str">
        <f t="shared" si="447"/>
        <v/>
      </c>
      <c r="N9227">
        <v>0</v>
      </c>
      <c r="O9227" t="e">
        <f>$C$23*O9226</f>
        <v>#VALUE!</v>
      </c>
      <c r="P9227" t="e">
        <f>$C$22*P9226</f>
        <v>#VALUE!</v>
      </c>
      <c r="R9227">
        <f>$C$20*$C$6</f>
        <v>25325.832000000002</v>
      </c>
    </row>
    <row r="9228" spans="12:19" x14ac:dyDescent="0.25">
      <c r="L9228" t="str">
        <f t="shared" ref="L9228:L9291" si="448">IF(M9228="","",L9218+1)</f>
        <v/>
      </c>
      <c r="M9228" t="str">
        <f t="shared" si="447"/>
        <v/>
      </c>
    </row>
    <row r="9229" spans="12:19" x14ac:dyDescent="0.25">
      <c r="L9229" t="str">
        <f t="shared" si="448"/>
        <v/>
      </c>
      <c r="M9229" t="str">
        <f t="shared" si="447"/>
        <v/>
      </c>
      <c r="N9229" t="e">
        <f t="array" ref="N9229:P9231">MINVERSE(N9225:P9227)</f>
        <v>#VALUE!</v>
      </c>
      <c r="O9229" t="e">
        <v>#VALUE!</v>
      </c>
      <c r="P9229" t="e">
        <v>#VALUE!</v>
      </c>
      <c r="R9229" t="e">
        <f t="array" ref="R9229:R9231">MMULT(N9229:P9231,R9225:R9227)</f>
        <v>#VALUE!</v>
      </c>
      <c r="S9229" t="s">
        <v>35</v>
      </c>
    </row>
    <row r="9230" spans="12:19" x14ac:dyDescent="0.25">
      <c r="L9230" t="str">
        <f t="shared" si="448"/>
        <v/>
      </c>
      <c r="M9230" t="str">
        <f t="shared" si="447"/>
        <v/>
      </c>
      <c r="N9230" t="e">
        <v>#VALUE!</v>
      </c>
      <c r="O9230" t="e">
        <v>#VALUE!</v>
      </c>
      <c r="P9230" t="e">
        <v>#VALUE!</v>
      </c>
      <c r="R9230" t="e">
        <v>#VALUE!</v>
      </c>
      <c r="S9230" t="s">
        <v>35</v>
      </c>
    </row>
    <row r="9231" spans="12:19" x14ac:dyDescent="0.25">
      <c r="L9231" t="str">
        <f t="shared" si="448"/>
        <v/>
      </c>
      <c r="M9231" t="str">
        <f t="shared" si="447"/>
        <v/>
      </c>
      <c r="N9231" t="e">
        <v>#VALUE!</v>
      </c>
      <c r="O9231" t="e">
        <v>#VALUE!</v>
      </c>
      <c r="P9231" t="e">
        <v>#VALUE!</v>
      </c>
      <c r="R9231" t="e">
        <v>#VALUE!</v>
      </c>
      <c r="S9231" t="s">
        <v>35</v>
      </c>
    </row>
    <row r="9232" spans="12:19" x14ac:dyDescent="0.25">
      <c r="L9232" t="str">
        <f t="shared" si="448"/>
        <v/>
      </c>
      <c r="M9232" t="str">
        <f t="shared" si="447"/>
        <v/>
      </c>
    </row>
    <row r="9233" spans="12:19" x14ac:dyDescent="0.25">
      <c r="L9233" t="str">
        <f t="shared" si="448"/>
        <v/>
      </c>
      <c r="M9233" t="str">
        <f t="shared" si="447"/>
        <v/>
      </c>
    </row>
    <row r="9234" spans="12:19" x14ac:dyDescent="0.25">
      <c r="L9234" t="str">
        <f t="shared" si="448"/>
        <v/>
      </c>
      <c r="M9234" t="str">
        <f t="shared" si="447"/>
        <v/>
      </c>
      <c r="N9234" t="s">
        <v>32</v>
      </c>
      <c r="O9234" t="s">
        <v>33</v>
      </c>
      <c r="P9234" t="s">
        <v>34</v>
      </c>
    </row>
    <row r="9235" spans="12:19" x14ac:dyDescent="0.25">
      <c r="L9235" t="str">
        <f t="shared" si="448"/>
        <v/>
      </c>
      <c r="M9235" t="str">
        <f t="shared" si="447"/>
        <v/>
      </c>
      <c r="N9235" t="e">
        <f>COS(RADIANS(M9235))</f>
        <v>#VALUE!</v>
      </c>
      <c r="O9235" t="str">
        <f>IFERROR(-COS(RADIANS(DEGREES(ASIN(((SIN(RADIANS(M9235)))*$C$26)/(SQRT((((SIN(RADIANS(M9235)))*$C$26)^2)+(($C$22-$C$25-(((SIN(RADIANS(90-M9235)))*$C$26))-$C$23)^2))))))),"")</f>
        <v/>
      </c>
      <c r="P9235" t="e">
        <f>N9235</f>
        <v>#VALUE!</v>
      </c>
      <c r="R9235">
        <v>0</v>
      </c>
    </row>
    <row r="9236" spans="12:19" x14ac:dyDescent="0.25">
      <c r="L9236" t="str">
        <f t="shared" si="448"/>
        <v/>
      </c>
      <c r="M9236" t="str">
        <f t="shared" si="447"/>
        <v/>
      </c>
      <c r="N9236" t="e">
        <f>SIN(RADIANS(M9235))</f>
        <v>#VALUE!</v>
      </c>
      <c r="O9236" t="e">
        <f>SIN(RADIANS(DEGREES(ASIN(((SIN(RADIANS(M9235)))*$C$26)/(SQRT((((SIN(RADIANS(M9235)))*$C$26)^2)+(($C$22-$C$25-(((SIN(RADIANS(90-M9235)))*$C$26))-$C$23)^2)))))))</f>
        <v>#VALUE!</v>
      </c>
      <c r="P9236" t="e">
        <f>N9236</f>
        <v>#VALUE!</v>
      </c>
      <c r="R9236">
        <f>$C$6</f>
        <v>1333.5</v>
      </c>
    </row>
    <row r="9237" spans="12:19" x14ac:dyDescent="0.25">
      <c r="L9237" t="str">
        <f t="shared" si="448"/>
        <v/>
      </c>
      <c r="M9237" t="str">
        <f t="shared" si="447"/>
        <v/>
      </c>
      <c r="N9237">
        <v>0</v>
      </c>
      <c r="O9237" t="e">
        <f>$C$23*O9236</f>
        <v>#VALUE!</v>
      </c>
      <c r="P9237" t="e">
        <f>$C$22*P9236</f>
        <v>#VALUE!</v>
      </c>
      <c r="R9237">
        <f>$C$20*$C$6</f>
        <v>25325.832000000002</v>
      </c>
    </row>
    <row r="9238" spans="12:19" x14ac:dyDescent="0.25">
      <c r="L9238" t="str">
        <f t="shared" si="448"/>
        <v/>
      </c>
      <c r="M9238" t="str">
        <f t="shared" si="447"/>
        <v/>
      </c>
    </row>
    <row r="9239" spans="12:19" x14ac:dyDescent="0.25">
      <c r="L9239" t="str">
        <f t="shared" si="448"/>
        <v/>
      </c>
      <c r="M9239" t="str">
        <f t="shared" si="447"/>
        <v/>
      </c>
      <c r="N9239" t="e">
        <f t="array" ref="N9239:P9241">MINVERSE(N9235:P9237)</f>
        <v>#VALUE!</v>
      </c>
      <c r="O9239" t="e">
        <v>#VALUE!</v>
      </c>
      <c r="P9239" t="e">
        <v>#VALUE!</v>
      </c>
      <c r="R9239" t="e">
        <f t="array" ref="R9239:R9241">MMULT(N9239:P9241,R9235:R9237)</f>
        <v>#VALUE!</v>
      </c>
      <c r="S9239" t="s">
        <v>35</v>
      </c>
    </row>
    <row r="9240" spans="12:19" x14ac:dyDescent="0.25">
      <c r="L9240" t="str">
        <f t="shared" si="448"/>
        <v/>
      </c>
      <c r="M9240" t="str">
        <f t="shared" si="447"/>
        <v/>
      </c>
      <c r="N9240" t="e">
        <v>#VALUE!</v>
      </c>
      <c r="O9240" t="e">
        <v>#VALUE!</v>
      </c>
      <c r="P9240" t="e">
        <v>#VALUE!</v>
      </c>
      <c r="R9240" t="e">
        <v>#VALUE!</v>
      </c>
      <c r="S9240" t="s">
        <v>35</v>
      </c>
    </row>
    <row r="9241" spans="12:19" x14ac:dyDescent="0.25">
      <c r="L9241" t="str">
        <f t="shared" si="448"/>
        <v/>
      </c>
      <c r="M9241" t="str">
        <f t="shared" si="447"/>
        <v/>
      </c>
      <c r="N9241" t="e">
        <v>#VALUE!</v>
      </c>
      <c r="O9241" t="e">
        <v>#VALUE!</v>
      </c>
      <c r="P9241" t="e">
        <v>#VALUE!</v>
      </c>
      <c r="R9241" t="e">
        <v>#VALUE!</v>
      </c>
      <c r="S9241" t="s">
        <v>35</v>
      </c>
    </row>
    <row r="9242" spans="12:19" x14ac:dyDescent="0.25">
      <c r="L9242" t="str">
        <f t="shared" si="448"/>
        <v/>
      </c>
      <c r="M9242" t="str">
        <f t="shared" si="447"/>
        <v/>
      </c>
    </row>
    <row r="9243" spans="12:19" x14ac:dyDescent="0.25">
      <c r="L9243" t="str">
        <f t="shared" si="448"/>
        <v/>
      </c>
      <c r="M9243" t="str">
        <f t="shared" si="447"/>
        <v/>
      </c>
    </row>
    <row r="9244" spans="12:19" x14ac:dyDescent="0.25">
      <c r="L9244" t="str">
        <f t="shared" si="448"/>
        <v/>
      </c>
      <c r="M9244" t="str">
        <f t="shared" si="447"/>
        <v/>
      </c>
      <c r="N9244" t="s">
        <v>32</v>
      </c>
      <c r="O9244" t="s">
        <v>33</v>
      </c>
      <c r="P9244" t="s">
        <v>34</v>
      </c>
    </row>
    <row r="9245" spans="12:19" x14ac:dyDescent="0.25">
      <c r="L9245" t="str">
        <f t="shared" si="448"/>
        <v/>
      </c>
      <c r="M9245" t="str">
        <f t="shared" si="447"/>
        <v/>
      </c>
      <c r="N9245" t="e">
        <f>COS(RADIANS(M9245))</f>
        <v>#VALUE!</v>
      </c>
      <c r="O9245" t="str">
        <f>IFERROR(-COS(RADIANS(DEGREES(ASIN(((SIN(RADIANS(M9245)))*$C$26)/(SQRT((((SIN(RADIANS(M9245)))*$C$26)^2)+(($C$22-$C$25-(((SIN(RADIANS(90-M9245)))*$C$26))-$C$23)^2))))))),"")</f>
        <v/>
      </c>
      <c r="P9245" t="e">
        <f>N9245</f>
        <v>#VALUE!</v>
      </c>
      <c r="R9245">
        <v>0</v>
      </c>
    </row>
    <row r="9246" spans="12:19" x14ac:dyDescent="0.25">
      <c r="L9246" t="str">
        <f t="shared" si="448"/>
        <v/>
      </c>
      <c r="M9246" t="str">
        <f t="shared" si="447"/>
        <v/>
      </c>
      <c r="N9246" t="e">
        <f>SIN(RADIANS(M9245))</f>
        <v>#VALUE!</v>
      </c>
      <c r="O9246" t="e">
        <f>SIN(RADIANS(DEGREES(ASIN(((SIN(RADIANS(M9245)))*$C$26)/(SQRT((((SIN(RADIANS(M9245)))*$C$26)^2)+(($C$22-$C$25-(((SIN(RADIANS(90-M9245)))*$C$26))-$C$23)^2)))))))</f>
        <v>#VALUE!</v>
      </c>
      <c r="P9246" t="e">
        <f>N9246</f>
        <v>#VALUE!</v>
      </c>
      <c r="R9246">
        <f>$C$6</f>
        <v>1333.5</v>
      </c>
    </row>
    <row r="9247" spans="12:19" x14ac:dyDescent="0.25">
      <c r="L9247" t="str">
        <f t="shared" si="448"/>
        <v/>
      </c>
      <c r="M9247" t="str">
        <f t="shared" si="447"/>
        <v/>
      </c>
      <c r="N9247">
        <v>0</v>
      </c>
      <c r="O9247" t="e">
        <f>$C$23*O9246</f>
        <v>#VALUE!</v>
      </c>
      <c r="P9247" t="e">
        <f>$C$22*P9246</f>
        <v>#VALUE!</v>
      </c>
      <c r="R9247">
        <f>$C$20*$C$6</f>
        <v>25325.832000000002</v>
      </c>
    </row>
    <row r="9248" spans="12:19" x14ac:dyDescent="0.25">
      <c r="L9248" t="str">
        <f t="shared" si="448"/>
        <v/>
      </c>
      <c r="M9248" t="str">
        <f t="shared" si="447"/>
        <v/>
      </c>
    </row>
    <row r="9249" spans="12:19" x14ac:dyDescent="0.25">
      <c r="L9249" t="str">
        <f t="shared" si="448"/>
        <v/>
      </c>
      <c r="M9249" t="str">
        <f t="shared" si="447"/>
        <v/>
      </c>
      <c r="N9249" t="e">
        <f t="array" ref="N9249:P9251">MINVERSE(N9245:P9247)</f>
        <v>#VALUE!</v>
      </c>
      <c r="O9249" t="e">
        <v>#VALUE!</v>
      </c>
      <c r="P9249" t="e">
        <v>#VALUE!</v>
      </c>
      <c r="R9249" t="e">
        <f t="array" ref="R9249:R9251">MMULT(N9249:P9251,R9245:R9247)</f>
        <v>#VALUE!</v>
      </c>
      <c r="S9249" t="s">
        <v>35</v>
      </c>
    </row>
    <row r="9250" spans="12:19" x14ac:dyDescent="0.25">
      <c r="L9250" t="str">
        <f t="shared" si="448"/>
        <v/>
      </c>
      <c r="M9250" t="str">
        <f t="shared" si="447"/>
        <v/>
      </c>
      <c r="N9250" t="e">
        <v>#VALUE!</v>
      </c>
      <c r="O9250" t="e">
        <v>#VALUE!</v>
      </c>
      <c r="P9250" t="e">
        <v>#VALUE!</v>
      </c>
      <c r="R9250" t="e">
        <v>#VALUE!</v>
      </c>
      <c r="S9250" t="s">
        <v>35</v>
      </c>
    </row>
    <row r="9251" spans="12:19" x14ac:dyDescent="0.25">
      <c r="L9251" t="str">
        <f t="shared" si="448"/>
        <v/>
      </c>
      <c r="M9251" t="str">
        <f t="shared" ref="M9251:M9314" si="449">IF(M9241="","",IF(((M9241+$O$61)&gt;=$O$49+($O$61/2)),"",(M9241+$O$61)))</f>
        <v/>
      </c>
      <c r="N9251" t="e">
        <v>#VALUE!</v>
      </c>
      <c r="O9251" t="e">
        <v>#VALUE!</v>
      </c>
      <c r="P9251" t="e">
        <v>#VALUE!</v>
      </c>
      <c r="R9251" t="e">
        <v>#VALUE!</v>
      </c>
      <c r="S9251" t="s">
        <v>35</v>
      </c>
    </row>
    <row r="9252" spans="12:19" x14ac:dyDescent="0.25">
      <c r="L9252" t="str">
        <f t="shared" si="448"/>
        <v/>
      </c>
      <c r="M9252" t="str">
        <f t="shared" si="449"/>
        <v/>
      </c>
    </row>
    <row r="9253" spans="12:19" x14ac:dyDescent="0.25">
      <c r="L9253" t="str">
        <f t="shared" si="448"/>
        <v/>
      </c>
      <c r="M9253" t="str">
        <f t="shared" si="449"/>
        <v/>
      </c>
    </row>
    <row r="9254" spans="12:19" x14ac:dyDescent="0.25">
      <c r="L9254" t="str">
        <f t="shared" si="448"/>
        <v/>
      </c>
      <c r="M9254" t="str">
        <f t="shared" si="449"/>
        <v/>
      </c>
      <c r="N9254" t="s">
        <v>32</v>
      </c>
      <c r="O9254" t="s">
        <v>33</v>
      </c>
      <c r="P9254" t="s">
        <v>34</v>
      </c>
    </row>
    <row r="9255" spans="12:19" x14ac:dyDescent="0.25">
      <c r="L9255" t="str">
        <f t="shared" si="448"/>
        <v/>
      </c>
      <c r="M9255" t="str">
        <f t="shared" si="449"/>
        <v/>
      </c>
      <c r="N9255" t="e">
        <f>COS(RADIANS(M9255))</f>
        <v>#VALUE!</v>
      </c>
      <c r="O9255" t="str">
        <f>IFERROR(-COS(RADIANS(DEGREES(ASIN(((SIN(RADIANS(M9255)))*$C$26)/(SQRT((((SIN(RADIANS(M9255)))*$C$26)^2)+(($C$22-$C$25-(((SIN(RADIANS(90-M9255)))*$C$26))-$C$23)^2))))))),"")</f>
        <v/>
      </c>
      <c r="P9255" t="e">
        <f>N9255</f>
        <v>#VALUE!</v>
      </c>
      <c r="R9255">
        <v>0</v>
      </c>
    </row>
    <row r="9256" spans="12:19" x14ac:dyDescent="0.25">
      <c r="L9256" t="str">
        <f t="shared" si="448"/>
        <v/>
      </c>
      <c r="M9256" t="str">
        <f t="shared" si="449"/>
        <v/>
      </c>
      <c r="N9256" t="e">
        <f>SIN(RADIANS(M9255))</f>
        <v>#VALUE!</v>
      </c>
      <c r="O9256" t="e">
        <f>SIN(RADIANS(DEGREES(ASIN(((SIN(RADIANS(M9255)))*$C$26)/(SQRT((((SIN(RADIANS(M9255)))*$C$26)^2)+(($C$22-$C$25-(((SIN(RADIANS(90-M9255)))*$C$26))-$C$23)^2)))))))</f>
        <v>#VALUE!</v>
      </c>
      <c r="P9256" t="e">
        <f>N9256</f>
        <v>#VALUE!</v>
      </c>
      <c r="R9256">
        <f>$C$6</f>
        <v>1333.5</v>
      </c>
    </row>
    <row r="9257" spans="12:19" x14ac:dyDescent="0.25">
      <c r="L9257" t="str">
        <f t="shared" si="448"/>
        <v/>
      </c>
      <c r="M9257" t="str">
        <f t="shared" si="449"/>
        <v/>
      </c>
      <c r="N9257">
        <v>0</v>
      </c>
      <c r="O9257" t="e">
        <f>$C$23*O9256</f>
        <v>#VALUE!</v>
      </c>
      <c r="P9257" t="e">
        <f>$C$22*P9256</f>
        <v>#VALUE!</v>
      </c>
      <c r="R9257">
        <f>$C$20*$C$6</f>
        <v>25325.832000000002</v>
      </c>
    </row>
    <row r="9258" spans="12:19" x14ac:dyDescent="0.25">
      <c r="L9258" t="str">
        <f t="shared" si="448"/>
        <v/>
      </c>
      <c r="M9258" t="str">
        <f t="shared" si="449"/>
        <v/>
      </c>
    </row>
    <row r="9259" spans="12:19" x14ac:dyDescent="0.25">
      <c r="L9259" t="str">
        <f t="shared" si="448"/>
        <v/>
      </c>
      <c r="M9259" t="str">
        <f t="shared" si="449"/>
        <v/>
      </c>
      <c r="N9259" t="e">
        <f t="array" ref="N9259:P9261">MINVERSE(N9255:P9257)</f>
        <v>#VALUE!</v>
      </c>
      <c r="O9259" t="e">
        <v>#VALUE!</v>
      </c>
      <c r="P9259" t="e">
        <v>#VALUE!</v>
      </c>
      <c r="R9259" t="e">
        <f t="array" ref="R9259:R9261">MMULT(N9259:P9261,R9255:R9257)</f>
        <v>#VALUE!</v>
      </c>
      <c r="S9259" t="s">
        <v>35</v>
      </c>
    </row>
    <row r="9260" spans="12:19" x14ac:dyDescent="0.25">
      <c r="L9260" t="str">
        <f t="shared" si="448"/>
        <v/>
      </c>
      <c r="M9260" t="str">
        <f t="shared" si="449"/>
        <v/>
      </c>
      <c r="N9260" t="e">
        <v>#VALUE!</v>
      </c>
      <c r="O9260" t="e">
        <v>#VALUE!</v>
      </c>
      <c r="P9260" t="e">
        <v>#VALUE!</v>
      </c>
      <c r="R9260" t="e">
        <v>#VALUE!</v>
      </c>
      <c r="S9260" t="s">
        <v>35</v>
      </c>
    </row>
    <row r="9261" spans="12:19" x14ac:dyDescent="0.25">
      <c r="L9261" t="str">
        <f t="shared" si="448"/>
        <v/>
      </c>
      <c r="M9261" t="str">
        <f t="shared" si="449"/>
        <v/>
      </c>
      <c r="N9261" t="e">
        <v>#VALUE!</v>
      </c>
      <c r="O9261" t="e">
        <v>#VALUE!</v>
      </c>
      <c r="P9261" t="e">
        <v>#VALUE!</v>
      </c>
      <c r="R9261" t="e">
        <v>#VALUE!</v>
      </c>
      <c r="S9261" t="s">
        <v>35</v>
      </c>
    </row>
    <row r="9262" spans="12:19" x14ac:dyDescent="0.25">
      <c r="L9262" t="str">
        <f t="shared" si="448"/>
        <v/>
      </c>
      <c r="M9262" t="str">
        <f t="shared" si="449"/>
        <v/>
      </c>
    </row>
    <row r="9263" spans="12:19" x14ac:dyDescent="0.25">
      <c r="L9263" t="str">
        <f t="shared" si="448"/>
        <v/>
      </c>
      <c r="M9263" t="str">
        <f t="shared" si="449"/>
        <v/>
      </c>
    </row>
    <row r="9264" spans="12:19" x14ac:dyDescent="0.25">
      <c r="L9264" t="str">
        <f t="shared" si="448"/>
        <v/>
      </c>
      <c r="M9264" t="str">
        <f t="shared" si="449"/>
        <v/>
      </c>
      <c r="N9264" t="s">
        <v>32</v>
      </c>
      <c r="O9264" t="s">
        <v>33</v>
      </c>
      <c r="P9264" t="s">
        <v>34</v>
      </c>
    </row>
    <row r="9265" spans="12:19" x14ac:dyDescent="0.25">
      <c r="L9265" t="str">
        <f t="shared" si="448"/>
        <v/>
      </c>
      <c r="M9265" t="str">
        <f t="shared" si="449"/>
        <v/>
      </c>
      <c r="N9265" t="e">
        <f>COS(RADIANS(M9265))</f>
        <v>#VALUE!</v>
      </c>
      <c r="O9265" t="str">
        <f>IFERROR(-COS(RADIANS(DEGREES(ASIN(((SIN(RADIANS(M9265)))*$C$26)/(SQRT((((SIN(RADIANS(M9265)))*$C$26)^2)+(($C$22-$C$25-(((SIN(RADIANS(90-M9265)))*$C$26))-$C$23)^2))))))),"")</f>
        <v/>
      </c>
      <c r="P9265" t="e">
        <f>N9265</f>
        <v>#VALUE!</v>
      </c>
      <c r="R9265">
        <v>0</v>
      </c>
    </row>
    <row r="9266" spans="12:19" x14ac:dyDescent="0.25">
      <c r="L9266" t="str">
        <f t="shared" si="448"/>
        <v/>
      </c>
      <c r="M9266" t="str">
        <f t="shared" si="449"/>
        <v/>
      </c>
      <c r="N9266" t="e">
        <f>SIN(RADIANS(M9265))</f>
        <v>#VALUE!</v>
      </c>
      <c r="O9266" t="e">
        <f>SIN(RADIANS(DEGREES(ASIN(((SIN(RADIANS(M9265)))*$C$26)/(SQRT((((SIN(RADIANS(M9265)))*$C$26)^2)+(($C$22-$C$25-(((SIN(RADIANS(90-M9265)))*$C$26))-$C$23)^2)))))))</f>
        <v>#VALUE!</v>
      </c>
      <c r="P9266" t="e">
        <f>N9266</f>
        <v>#VALUE!</v>
      </c>
      <c r="R9266">
        <f>$C$6</f>
        <v>1333.5</v>
      </c>
    </row>
    <row r="9267" spans="12:19" x14ac:dyDescent="0.25">
      <c r="L9267" t="str">
        <f t="shared" si="448"/>
        <v/>
      </c>
      <c r="M9267" t="str">
        <f t="shared" si="449"/>
        <v/>
      </c>
      <c r="N9267">
        <v>0</v>
      </c>
      <c r="O9267" t="e">
        <f>$C$23*O9266</f>
        <v>#VALUE!</v>
      </c>
      <c r="P9267" t="e">
        <f>$C$22*P9266</f>
        <v>#VALUE!</v>
      </c>
      <c r="R9267">
        <f>$C$20*$C$6</f>
        <v>25325.832000000002</v>
      </c>
    </row>
    <row r="9268" spans="12:19" x14ac:dyDescent="0.25">
      <c r="L9268" t="str">
        <f t="shared" si="448"/>
        <v/>
      </c>
      <c r="M9268" t="str">
        <f t="shared" si="449"/>
        <v/>
      </c>
    </row>
    <row r="9269" spans="12:19" x14ac:dyDescent="0.25">
      <c r="L9269" t="str">
        <f t="shared" si="448"/>
        <v/>
      </c>
      <c r="M9269" t="str">
        <f t="shared" si="449"/>
        <v/>
      </c>
      <c r="N9269" t="e">
        <f t="array" ref="N9269:P9271">MINVERSE(N9265:P9267)</f>
        <v>#VALUE!</v>
      </c>
      <c r="O9269" t="e">
        <v>#VALUE!</v>
      </c>
      <c r="P9269" t="e">
        <v>#VALUE!</v>
      </c>
      <c r="R9269" t="e">
        <f t="array" ref="R9269:R9271">MMULT(N9269:P9271,R9265:R9267)</f>
        <v>#VALUE!</v>
      </c>
      <c r="S9269" t="s">
        <v>35</v>
      </c>
    </row>
    <row r="9270" spans="12:19" x14ac:dyDescent="0.25">
      <c r="L9270" t="str">
        <f t="shared" si="448"/>
        <v/>
      </c>
      <c r="M9270" t="str">
        <f t="shared" si="449"/>
        <v/>
      </c>
      <c r="N9270" t="e">
        <v>#VALUE!</v>
      </c>
      <c r="O9270" t="e">
        <v>#VALUE!</v>
      </c>
      <c r="P9270" t="e">
        <v>#VALUE!</v>
      </c>
      <c r="R9270" t="e">
        <v>#VALUE!</v>
      </c>
      <c r="S9270" t="s">
        <v>35</v>
      </c>
    </row>
    <row r="9271" spans="12:19" x14ac:dyDescent="0.25">
      <c r="L9271" t="str">
        <f t="shared" si="448"/>
        <v/>
      </c>
      <c r="M9271" t="str">
        <f t="shared" si="449"/>
        <v/>
      </c>
      <c r="N9271" t="e">
        <v>#VALUE!</v>
      </c>
      <c r="O9271" t="e">
        <v>#VALUE!</v>
      </c>
      <c r="P9271" t="e">
        <v>#VALUE!</v>
      </c>
      <c r="R9271" t="e">
        <v>#VALUE!</v>
      </c>
      <c r="S9271" t="s">
        <v>35</v>
      </c>
    </row>
    <row r="9272" spans="12:19" x14ac:dyDescent="0.25">
      <c r="L9272" t="str">
        <f t="shared" si="448"/>
        <v/>
      </c>
      <c r="M9272" t="str">
        <f t="shared" si="449"/>
        <v/>
      </c>
    </row>
    <row r="9273" spans="12:19" x14ac:dyDescent="0.25">
      <c r="L9273" t="str">
        <f t="shared" si="448"/>
        <v/>
      </c>
      <c r="M9273" t="str">
        <f t="shared" si="449"/>
        <v/>
      </c>
    </row>
    <row r="9274" spans="12:19" x14ac:dyDescent="0.25">
      <c r="L9274" t="str">
        <f t="shared" si="448"/>
        <v/>
      </c>
      <c r="M9274" t="str">
        <f t="shared" si="449"/>
        <v/>
      </c>
      <c r="N9274" t="s">
        <v>32</v>
      </c>
      <c r="O9274" t="s">
        <v>33</v>
      </c>
      <c r="P9274" t="s">
        <v>34</v>
      </c>
    </row>
    <row r="9275" spans="12:19" x14ac:dyDescent="0.25">
      <c r="L9275" t="str">
        <f t="shared" si="448"/>
        <v/>
      </c>
      <c r="M9275" t="str">
        <f t="shared" si="449"/>
        <v/>
      </c>
      <c r="N9275" t="e">
        <f>COS(RADIANS(M9275))</f>
        <v>#VALUE!</v>
      </c>
      <c r="O9275" t="str">
        <f>IFERROR(-COS(RADIANS(DEGREES(ASIN(((SIN(RADIANS(M9275)))*$C$26)/(SQRT((((SIN(RADIANS(M9275)))*$C$26)^2)+(($C$22-$C$25-(((SIN(RADIANS(90-M9275)))*$C$26))-$C$23)^2))))))),"")</f>
        <v/>
      </c>
      <c r="P9275" t="e">
        <f>N9275</f>
        <v>#VALUE!</v>
      </c>
      <c r="R9275">
        <v>0</v>
      </c>
    </row>
    <row r="9276" spans="12:19" x14ac:dyDescent="0.25">
      <c r="L9276" t="str">
        <f t="shared" si="448"/>
        <v/>
      </c>
      <c r="M9276" t="str">
        <f t="shared" si="449"/>
        <v/>
      </c>
      <c r="N9276" t="e">
        <f>SIN(RADIANS(M9275))</f>
        <v>#VALUE!</v>
      </c>
      <c r="O9276" t="e">
        <f>SIN(RADIANS(DEGREES(ASIN(((SIN(RADIANS(M9275)))*$C$26)/(SQRT((((SIN(RADIANS(M9275)))*$C$26)^2)+(($C$22-$C$25-(((SIN(RADIANS(90-M9275)))*$C$26))-$C$23)^2)))))))</f>
        <v>#VALUE!</v>
      </c>
      <c r="P9276" t="e">
        <f>N9276</f>
        <v>#VALUE!</v>
      </c>
      <c r="R9276">
        <f>$C$6</f>
        <v>1333.5</v>
      </c>
    </row>
    <row r="9277" spans="12:19" x14ac:dyDescent="0.25">
      <c r="L9277" t="str">
        <f t="shared" si="448"/>
        <v/>
      </c>
      <c r="M9277" t="str">
        <f t="shared" si="449"/>
        <v/>
      </c>
      <c r="N9277">
        <v>0</v>
      </c>
      <c r="O9277" t="e">
        <f>$C$23*O9276</f>
        <v>#VALUE!</v>
      </c>
      <c r="P9277" t="e">
        <f>$C$22*P9276</f>
        <v>#VALUE!</v>
      </c>
      <c r="R9277">
        <f>$C$20*$C$6</f>
        <v>25325.832000000002</v>
      </c>
    </row>
    <row r="9278" spans="12:19" x14ac:dyDescent="0.25">
      <c r="L9278" t="str">
        <f t="shared" si="448"/>
        <v/>
      </c>
      <c r="M9278" t="str">
        <f t="shared" si="449"/>
        <v/>
      </c>
    </row>
    <row r="9279" spans="12:19" x14ac:dyDescent="0.25">
      <c r="L9279" t="str">
        <f t="shared" si="448"/>
        <v/>
      </c>
      <c r="M9279" t="str">
        <f t="shared" si="449"/>
        <v/>
      </c>
      <c r="N9279" t="e">
        <f t="array" ref="N9279:P9281">MINVERSE(N9275:P9277)</f>
        <v>#VALUE!</v>
      </c>
      <c r="O9279" t="e">
        <v>#VALUE!</v>
      </c>
      <c r="P9279" t="e">
        <v>#VALUE!</v>
      </c>
      <c r="R9279" t="e">
        <f t="array" ref="R9279:R9281">MMULT(N9279:P9281,R9275:R9277)</f>
        <v>#VALUE!</v>
      </c>
      <c r="S9279" t="s">
        <v>35</v>
      </c>
    </row>
    <row r="9280" spans="12:19" x14ac:dyDescent="0.25">
      <c r="L9280" t="str">
        <f t="shared" si="448"/>
        <v/>
      </c>
      <c r="M9280" t="str">
        <f t="shared" si="449"/>
        <v/>
      </c>
      <c r="N9280" t="e">
        <v>#VALUE!</v>
      </c>
      <c r="O9280" t="e">
        <v>#VALUE!</v>
      </c>
      <c r="P9280" t="e">
        <v>#VALUE!</v>
      </c>
      <c r="R9280" t="e">
        <v>#VALUE!</v>
      </c>
      <c r="S9280" t="s">
        <v>35</v>
      </c>
    </row>
    <row r="9281" spans="12:19" x14ac:dyDescent="0.25">
      <c r="L9281" t="str">
        <f t="shared" si="448"/>
        <v/>
      </c>
      <c r="M9281" t="str">
        <f t="shared" si="449"/>
        <v/>
      </c>
      <c r="N9281" t="e">
        <v>#VALUE!</v>
      </c>
      <c r="O9281" t="e">
        <v>#VALUE!</v>
      </c>
      <c r="P9281" t="e">
        <v>#VALUE!</v>
      </c>
      <c r="R9281" t="e">
        <v>#VALUE!</v>
      </c>
      <c r="S9281" t="s">
        <v>35</v>
      </c>
    </row>
    <row r="9282" spans="12:19" x14ac:dyDescent="0.25">
      <c r="L9282" t="str">
        <f t="shared" si="448"/>
        <v/>
      </c>
      <c r="M9282" t="str">
        <f t="shared" si="449"/>
        <v/>
      </c>
    </row>
    <row r="9283" spans="12:19" x14ac:dyDescent="0.25">
      <c r="L9283" t="str">
        <f t="shared" si="448"/>
        <v/>
      </c>
      <c r="M9283" t="str">
        <f t="shared" si="449"/>
        <v/>
      </c>
    </row>
    <row r="9284" spans="12:19" x14ac:dyDescent="0.25">
      <c r="L9284" t="str">
        <f t="shared" si="448"/>
        <v/>
      </c>
      <c r="M9284" t="str">
        <f t="shared" si="449"/>
        <v/>
      </c>
      <c r="N9284" t="s">
        <v>32</v>
      </c>
      <c r="O9284" t="s">
        <v>33</v>
      </c>
      <c r="P9284" t="s">
        <v>34</v>
      </c>
    </row>
    <row r="9285" spans="12:19" x14ac:dyDescent="0.25">
      <c r="L9285" t="str">
        <f t="shared" si="448"/>
        <v/>
      </c>
      <c r="M9285" t="str">
        <f t="shared" si="449"/>
        <v/>
      </c>
      <c r="N9285" t="e">
        <f>COS(RADIANS(M9285))</f>
        <v>#VALUE!</v>
      </c>
      <c r="O9285" t="str">
        <f>IFERROR(-COS(RADIANS(DEGREES(ASIN(((SIN(RADIANS(M9285)))*$C$26)/(SQRT((((SIN(RADIANS(M9285)))*$C$26)^2)+(($C$22-$C$25-(((SIN(RADIANS(90-M9285)))*$C$26))-$C$23)^2))))))),"")</f>
        <v/>
      </c>
      <c r="P9285" t="e">
        <f>N9285</f>
        <v>#VALUE!</v>
      </c>
      <c r="R9285">
        <v>0</v>
      </c>
    </row>
    <row r="9286" spans="12:19" x14ac:dyDescent="0.25">
      <c r="L9286" t="str">
        <f t="shared" si="448"/>
        <v/>
      </c>
      <c r="M9286" t="str">
        <f t="shared" si="449"/>
        <v/>
      </c>
      <c r="N9286" t="e">
        <f>SIN(RADIANS(M9285))</f>
        <v>#VALUE!</v>
      </c>
      <c r="O9286" t="e">
        <f>SIN(RADIANS(DEGREES(ASIN(((SIN(RADIANS(M9285)))*$C$26)/(SQRT((((SIN(RADIANS(M9285)))*$C$26)^2)+(($C$22-$C$25-(((SIN(RADIANS(90-M9285)))*$C$26))-$C$23)^2)))))))</f>
        <v>#VALUE!</v>
      </c>
      <c r="P9286" t="e">
        <f>N9286</f>
        <v>#VALUE!</v>
      </c>
      <c r="R9286">
        <f>$C$6</f>
        <v>1333.5</v>
      </c>
    </row>
    <row r="9287" spans="12:19" x14ac:dyDescent="0.25">
      <c r="L9287" t="str">
        <f t="shared" si="448"/>
        <v/>
      </c>
      <c r="M9287" t="str">
        <f t="shared" si="449"/>
        <v/>
      </c>
      <c r="N9287">
        <v>0</v>
      </c>
      <c r="O9287" t="e">
        <f>$C$23*O9286</f>
        <v>#VALUE!</v>
      </c>
      <c r="P9287" t="e">
        <f>$C$22*P9286</f>
        <v>#VALUE!</v>
      </c>
      <c r="R9287">
        <f>$C$20*$C$6</f>
        <v>25325.832000000002</v>
      </c>
    </row>
    <row r="9288" spans="12:19" x14ac:dyDescent="0.25">
      <c r="L9288" t="str">
        <f t="shared" si="448"/>
        <v/>
      </c>
      <c r="M9288" t="str">
        <f t="shared" si="449"/>
        <v/>
      </c>
    </row>
    <row r="9289" spans="12:19" x14ac:dyDescent="0.25">
      <c r="L9289" t="str">
        <f t="shared" si="448"/>
        <v/>
      </c>
      <c r="M9289" t="str">
        <f t="shared" si="449"/>
        <v/>
      </c>
      <c r="N9289" t="e">
        <f t="array" ref="N9289:P9291">MINVERSE(N9285:P9287)</f>
        <v>#VALUE!</v>
      </c>
      <c r="O9289" t="e">
        <v>#VALUE!</v>
      </c>
      <c r="P9289" t="e">
        <v>#VALUE!</v>
      </c>
      <c r="R9289" t="e">
        <f t="array" ref="R9289:R9291">MMULT(N9289:P9291,R9285:R9287)</f>
        <v>#VALUE!</v>
      </c>
      <c r="S9289" t="s">
        <v>35</v>
      </c>
    </row>
    <row r="9290" spans="12:19" x14ac:dyDescent="0.25">
      <c r="L9290" t="str">
        <f t="shared" si="448"/>
        <v/>
      </c>
      <c r="M9290" t="str">
        <f t="shared" si="449"/>
        <v/>
      </c>
      <c r="N9290" t="e">
        <v>#VALUE!</v>
      </c>
      <c r="O9290" t="e">
        <v>#VALUE!</v>
      </c>
      <c r="P9290" t="e">
        <v>#VALUE!</v>
      </c>
      <c r="R9290" t="e">
        <v>#VALUE!</v>
      </c>
      <c r="S9290" t="s">
        <v>35</v>
      </c>
    </row>
    <row r="9291" spans="12:19" x14ac:dyDescent="0.25">
      <c r="L9291" t="str">
        <f t="shared" si="448"/>
        <v/>
      </c>
      <c r="M9291" t="str">
        <f t="shared" si="449"/>
        <v/>
      </c>
      <c r="N9291" t="e">
        <v>#VALUE!</v>
      </c>
      <c r="O9291" t="e">
        <v>#VALUE!</v>
      </c>
      <c r="P9291" t="e">
        <v>#VALUE!</v>
      </c>
      <c r="R9291" t="e">
        <v>#VALUE!</v>
      </c>
      <c r="S9291" t="s">
        <v>35</v>
      </c>
    </row>
    <row r="9292" spans="12:19" x14ac:dyDescent="0.25">
      <c r="L9292" t="str">
        <f t="shared" ref="L9292:L9355" si="450">IF(M9292="","",L9282+1)</f>
        <v/>
      </c>
      <c r="M9292" t="str">
        <f t="shared" si="449"/>
        <v/>
      </c>
    </row>
    <row r="9293" spans="12:19" x14ac:dyDescent="0.25">
      <c r="L9293" t="str">
        <f t="shared" si="450"/>
        <v/>
      </c>
      <c r="M9293" t="str">
        <f t="shared" si="449"/>
        <v/>
      </c>
    </row>
    <row r="9294" spans="12:19" x14ac:dyDescent="0.25">
      <c r="L9294" t="str">
        <f t="shared" si="450"/>
        <v/>
      </c>
      <c r="M9294" t="str">
        <f t="shared" si="449"/>
        <v/>
      </c>
      <c r="N9294" t="s">
        <v>32</v>
      </c>
      <c r="O9294" t="s">
        <v>33</v>
      </c>
      <c r="P9294" t="s">
        <v>34</v>
      </c>
    </row>
    <row r="9295" spans="12:19" x14ac:dyDescent="0.25">
      <c r="L9295" t="str">
        <f t="shared" si="450"/>
        <v/>
      </c>
      <c r="M9295" t="str">
        <f t="shared" si="449"/>
        <v/>
      </c>
      <c r="N9295" t="e">
        <f>COS(RADIANS(M9295))</f>
        <v>#VALUE!</v>
      </c>
      <c r="O9295" t="str">
        <f>IFERROR(-COS(RADIANS(DEGREES(ASIN(((SIN(RADIANS(M9295)))*$C$26)/(SQRT((((SIN(RADIANS(M9295)))*$C$26)^2)+(($C$22-$C$25-(((SIN(RADIANS(90-M9295)))*$C$26))-$C$23)^2))))))),"")</f>
        <v/>
      </c>
      <c r="P9295" t="e">
        <f>N9295</f>
        <v>#VALUE!</v>
      </c>
      <c r="R9295">
        <v>0</v>
      </c>
    </row>
    <row r="9296" spans="12:19" x14ac:dyDescent="0.25">
      <c r="L9296" t="str">
        <f t="shared" si="450"/>
        <v/>
      </c>
      <c r="M9296" t="str">
        <f t="shared" si="449"/>
        <v/>
      </c>
      <c r="N9296" t="e">
        <f>SIN(RADIANS(M9295))</f>
        <v>#VALUE!</v>
      </c>
      <c r="O9296" t="e">
        <f>SIN(RADIANS(DEGREES(ASIN(((SIN(RADIANS(M9295)))*$C$26)/(SQRT((((SIN(RADIANS(M9295)))*$C$26)^2)+(($C$22-$C$25-(((SIN(RADIANS(90-M9295)))*$C$26))-$C$23)^2)))))))</f>
        <v>#VALUE!</v>
      </c>
      <c r="P9296" t="e">
        <f>N9296</f>
        <v>#VALUE!</v>
      </c>
      <c r="R9296">
        <f>$C$6</f>
        <v>1333.5</v>
      </c>
    </row>
    <row r="9297" spans="12:19" x14ac:dyDescent="0.25">
      <c r="L9297" t="str">
        <f t="shared" si="450"/>
        <v/>
      </c>
      <c r="M9297" t="str">
        <f t="shared" si="449"/>
        <v/>
      </c>
      <c r="N9297">
        <v>0</v>
      </c>
      <c r="O9297" t="e">
        <f>$C$23*O9296</f>
        <v>#VALUE!</v>
      </c>
      <c r="P9297" t="e">
        <f>$C$22*P9296</f>
        <v>#VALUE!</v>
      </c>
      <c r="R9297">
        <f>$C$20*$C$6</f>
        <v>25325.832000000002</v>
      </c>
    </row>
    <row r="9298" spans="12:19" x14ac:dyDescent="0.25">
      <c r="L9298" t="str">
        <f t="shared" si="450"/>
        <v/>
      </c>
      <c r="M9298" t="str">
        <f t="shared" si="449"/>
        <v/>
      </c>
    </row>
    <row r="9299" spans="12:19" x14ac:dyDescent="0.25">
      <c r="L9299" t="str">
        <f t="shared" si="450"/>
        <v/>
      </c>
      <c r="M9299" t="str">
        <f t="shared" si="449"/>
        <v/>
      </c>
      <c r="N9299" t="e">
        <f t="array" ref="N9299:P9301">MINVERSE(N9295:P9297)</f>
        <v>#VALUE!</v>
      </c>
      <c r="O9299" t="e">
        <v>#VALUE!</v>
      </c>
      <c r="P9299" t="e">
        <v>#VALUE!</v>
      </c>
      <c r="R9299" t="e">
        <f t="array" ref="R9299:R9301">MMULT(N9299:P9301,R9295:R9297)</f>
        <v>#VALUE!</v>
      </c>
      <c r="S9299" t="s">
        <v>35</v>
      </c>
    </row>
    <row r="9300" spans="12:19" x14ac:dyDescent="0.25">
      <c r="L9300" t="str">
        <f t="shared" si="450"/>
        <v/>
      </c>
      <c r="M9300" t="str">
        <f t="shared" si="449"/>
        <v/>
      </c>
      <c r="N9300" t="e">
        <v>#VALUE!</v>
      </c>
      <c r="O9300" t="e">
        <v>#VALUE!</v>
      </c>
      <c r="P9300" t="e">
        <v>#VALUE!</v>
      </c>
      <c r="R9300" t="e">
        <v>#VALUE!</v>
      </c>
      <c r="S9300" t="s">
        <v>35</v>
      </c>
    </row>
    <row r="9301" spans="12:19" x14ac:dyDescent="0.25">
      <c r="L9301" t="str">
        <f t="shared" si="450"/>
        <v/>
      </c>
      <c r="M9301" t="str">
        <f t="shared" si="449"/>
        <v/>
      </c>
      <c r="N9301" t="e">
        <v>#VALUE!</v>
      </c>
      <c r="O9301" t="e">
        <v>#VALUE!</v>
      </c>
      <c r="P9301" t="e">
        <v>#VALUE!</v>
      </c>
      <c r="R9301" t="e">
        <v>#VALUE!</v>
      </c>
      <c r="S9301" t="s">
        <v>35</v>
      </c>
    </row>
    <row r="9302" spans="12:19" x14ac:dyDescent="0.25">
      <c r="L9302" t="str">
        <f t="shared" si="450"/>
        <v/>
      </c>
      <c r="M9302" t="str">
        <f t="shared" si="449"/>
        <v/>
      </c>
    </row>
    <row r="9303" spans="12:19" x14ac:dyDescent="0.25">
      <c r="L9303" t="str">
        <f t="shared" si="450"/>
        <v/>
      </c>
      <c r="M9303" t="str">
        <f t="shared" si="449"/>
        <v/>
      </c>
    </row>
    <row r="9304" spans="12:19" x14ac:dyDescent="0.25">
      <c r="L9304" t="str">
        <f t="shared" si="450"/>
        <v/>
      </c>
      <c r="M9304" t="str">
        <f t="shared" si="449"/>
        <v/>
      </c>
      <c r="N9304" t="s">
        <v>32</v>
      </c>
      <c r="O9304" t="s">
        <v>33</v>
      </c>
      <c r="P9304" t="s">
        <v>34</v>
      </c>
    </row>
    <row r="9305" spans="12:19" x14ac:dyDescent="0.25">
      <c r="L9305" t="str">
        <f t="shared" si="450"/>
        <v/>
      </c>
      <c r="M9305" t="str">
        <f t="shared" si="449"/>
        <v/>
      </c>
      <c r="N9305" t="e">
        <f>COS(RADIANS(M9305))</f>
        <v>#VALUE!</v>
      </c>
      <c r="O9305" t="str">
        <f>IFERROR(-COS(RADIANS(DEGREES(ASIN(((SIN(RADIANS(M9305)))*$C$26)/(SQRT((((SIN(RADIANS(M9305)))*$C$26)^2)+(($C$22-$C$25-(((SIN(RADIANS(90-M9305)))*$C$26))-$C$23)^2))))))),"")</f>
        <v/>
      </c>
      <c r="P9305" t="e">
        <f>N9305</f>
        <v>#VALUE!</v>
      </c>
      <c r="R9305">
        <v>0</v>
      </c>
    </row>
    <row r="9306" spans="12:19" x14ac:dyDescent="0.25">
      <c r="L9306" t="str">
        <f t="shared" si="450"/>
        <v/>
      </c>
      <c r="M9306" t="str">
        <f t="shared" si="449"/>
        <v/>
      </c>
      <c r="N9306" t="e">
        <f>SIN(RADIANS(M9305))</f>
        <v>#VALUE!</v>
      </c>
      <c r="O9306" t="e">
        <f>SIN(RADIANS(DEGREES(ASIN(((SIN(RADIANS(M9305)))*$C$26)/(SQRT((((SIN(RADIANS(M9305)))*$C$26)^2)+(($C$22-$C$25-(((SIN(RADIANS(90-M9305)))*$C$26))-$C$23)^2)))))))</f>
        <v>#VALUE!</v>
      </c>
      <c r="P9306" t="e">
        <f>N9306</f>
        <v>#VALUE!</v>
      </c>
      <c r="R9306">
        <f>$C$6</f>
        <v>1333.5</v>
      </c>
    </row>
    <row r="9307" spans="12:19" x14ac:dyDescent="0.25">
      <c r="L9307" t="str">
        <f t="shared" si="450"/>
        <v/>
      </c>
      <c r="M9307" t="str">
        <f t="shared" si="449"/>
        <v/>
      </c>
      <c r="N9307">
        <v>0</v>
      </c>
      <c r="O9307" t="e">
        <f>$C$23*O9306</f>
        <v>#VALUE!</v>
      </c>
      <c r="P9307" t="e">
        <f>$C$22*P9306</f>
        <v>#VALUE!</v>
      </c>
      <c r="R9307">
        <f>$C$20*$C$6</f>
        <v>25325.832000000002</v>
      </c>
    </row>
    <row r="9308" spans="12:19" x14ac:dyDescent="0.25">
      <c r="L9308" t="str">
        <f t="shared" si="450"/>
        <v/>
      </c>
      <c r="M9308" t="str">
        <f t="shared" si="449"/>
        <v/>
      </c>
    </row>
    <row r="9309" spans="12:19" x14ac:dyDescent="0.25">
      <c r="L9309" t="str">
        <f t="shared" si="450"/>
        <v/>
      </c>
      <c r="M9309" t="str">
        <f t="shared" si="449"/>
        <v/>
      </c>
      <c r="N9309" t="e">
        <f t="array" ref="N9309:P9311">MINVERSE(N9305:P9307)</f>
        <v>#VALUE!</v>
      </c>
      <c r="O9309" t="e">
        <v>#VALUE!</v>
      </c>
      <c r="P9309" t="e">
        <v>#VALUE!</v>
      </c>
      <c r="R9309" t="e">
        <f t="array" ref="R9309:R9311">MMULT(N9309:P9311,R9305:R9307)</f>
        <v>#VALUE!</v>
      </c>
      <c r="S9309" t="s">
        <v>35</v>
      </c>
    </row>
    <row r="9310" spans="12:19" x14ac:dyDescent="0.25">
      <c r="L9310" t="str">
        <f t="shared" si="450"/>
        <v/>
      </c>
      <c r="M9310" t="str">
        <f t="shared" si="449"/>
        <v/>
      </c>
      <c r="N9310" t="e">
        <v>#VALUE!</v>
      </c>
      <c r="O9310" t="e">
        <v>#VALUE!</v>
      </c>
      <c r="P9310" t="e">
        <v>#VALUE!</v>
      </c>
      <c r="R9310" t="e">
        <v>#VALUE!</v>
      </c>
      <c r="S9310" t="s">
        <v>35</v>
      </c>
    </row>
    <row r="9311" spans="12:19" x14ac:dyDescent="0.25">
      <c r="L9311" t="str">
        <f t="shared" si="450"/>
        <v/>
      </c>
      <c r="M9311" t="str">
        <f t="shared" si="449"/>
        <v/>
      </c>
      <c r="N9311" t="e">
        <v>#VALUE!</v>
      </c>
      <c r="O9311" t="e">
        <v>#VALUE!</v>
      </c>
      <c r="P9311" t="e">
        <v>#VALUE!</v>
      </c>
      <c r="R9311" t="e">
        <v>#VALUE!</v>
      </c>
      <c r="S9311" t="s">
        <v>35</v>
      </c>
    </row>
    <row r="9312" spans="12:19" x14ac:dyDescent="0.25">
      <c r="L9312" t="str">
        <f t="shared" si="450"/>
        <v/>
      </c>
      <c r="M9312" t="str">
        <f t="shared" si="449"/>
        <v/>
      </c>
    </row>
    <row r="9313" spans="12:19" x14ac:dyDescent="0.25">
      <c r="L9313" t="str">
        <f t="shared" si="450"/>
        <v/>
      </c>
      <c r="M9313" t="str">
        <f t="shared" si="449"/>
        <v/>
      </c>
    </row>
    <row r="9314" spans="12:19" x14ac:dyDescent="0.25">
      <c r="L9314" t="str">
        <f t="shared" si="450"/>
        <v/>
      </c>
      <c r="M9314" t="str">
        <f t="shared" si="449"/>
        <v/>
      </c>
      <c r="N9314" t="s">
        <v>32</v>
      </c>
      <c r="O9314" t="s">
        <v>33</v>
      </c>
      <c r="P9314" t="s">
        <v>34</v>
      </c>
    </row>
    <row r="9315" spans="12:19" x14ac:dyDescent="0.25">
      <c r="L9315" t="str">
        <f t="shared" si="450"/>
        <v/>
      </c>
      <c r="M9315" t="str">
        <f t="shared" ref="M9315:M9378" si="451">IF(M9305="","",IF(((M9305+$O$61)&gt;=$O$49+($O$61/2)),"",(M9305+$O$61)))</f>
        <v/>
      </c>
      <c r="N9315" t="e">
        <f>COS(RADIANS(M9315))</f>
        <v>#VALUE!</v>
      </c>
      <c r="O9315" t="str">
        <f>IFERROR(-COS(RADIANS(DEGREES(ASIN(((SIN(RADIANS(M9315)))*$C$26)/(SQRT((((SIN(RADIANS(M9315)))*$C$26)^2)+(($C$22-$C$25-(((SIN(RADIANS(90-M9315)))*$C$26))-$C$23)^2))))))),"")</f>
        <v/>
      </c>
      <c r="P9315" t="e">
        <f>N9315</f>
        <v>#VALUE!</v>
      </c>
      <c r="R9315">
        <v>0</v>
      </c>
    </row>
    <row r="9316" spans="12:19" x14ac:dyDescent="0.25">
      <c r="L9316" t="str">
        <f t="shared" si="450"/>
        <v/>
      </c>
      <c r="M9316" t="str">
        <f t="shared" si="451"/>
        <v/>
      </c>
      <c r="N9316" t="e">
        <f>SIN(RADIANS(M9315))</f>
        <v>#VALUE!</v>
      </c>
      <c r="O9316" t="e">
        <f>SIN(RADIANS(DEGREES(ASIN(((SIN(RADIANS(M9315)))*$C$26)/(SQRT((((SIN(RADIANS(M9315)))*$C$26)^2)+(($C$22-$C$25-(((SIN(RADIANS(90-M9315)))*$C$26))-$C$23)^2)))))))</f>
        <v>#VALUE!</v>
      </c>
      <c r="P9316" t="e">
        <f>N9316</f>
        <v>#VALUE!</v>
      </c>
      <c r="R9316">
        <f>$C$6</f>
        <v>1333.5</v>
      </c>
    </row>
    <row r="9317" spans="12:19" x14ac:dyDescent="0.25">
      <c r="L9317" t="str">
        <f t="shared" si="450"/>
        <v/>
      </c>
      <c r="M9317" t="str">
        <f t="shared" si="451"/>
        <v/>
      </c>
      <c r="N9317">
        <v>0</v>
      </c>
      <c r="O9317" t="e">
        <f>$C$23*O9316</f>
        <v>#VALUE!</v>
      </c>
      <c r="P9317" t="e">
        <f>$C$22*P9316</f>
        <v>#VALUE!</v>
      </c>
      <c r="R9317">
        <f>$C$20*$C$6</f>
        <v>25325.832000000002</v>
      </c>
    </row>
    <row r="9318" spans="12:19" x14ac:dyDescent="0.25">
      <c r="L9318" t="str">
        <f t="shared" si="450"/>
        <v/>
      </c>
      <c r="M9318" t="str">
        <f t="shared" si="451"/>
        <v/>
      </c>
    </row>
    <row r="9319" spans="12:19" x14ac:dyDescent="0.25">
      <c r="L9319" t="str">
        <f t="shared" si="450"/>
        <v/>
      </c>
      <c r="M9319" t="str">
        <f t="shared" si="451"/>
        <v/>
      </c>
      <c r="N9319" t="e">
        <f t="array" ref="N9319:P9321">MINVERSE(N9315:P9317)</f>
        <v>#VALUE!</v>
      </c>
      <c r="O9319" t="e">
        <v>#VALUE!</v>
      </c>
      <c r="P9319" t="e">
        <v>#VALUE!</v>
      </c>
      <c r="R9319" t="e">
        <f t="array" ref="R9319:R9321">MMULT(N9319:P9321,R9315:R9317)</f>
        <v>#VALUE!</v>
      </c>
      <c r="S9319" t="s">
        <v>35</v>
      </c>
    </row>
    <row r="9320" spans="12:19" x14ac:dyDescent="0.25">
      <c r="L9320" t="str">
        <f t="shared" si="450"/>
        <v/>
      </c>
      <c r="M9320" t="str">
        <f t="shared" si="451"/>
        <v/>
      </c>
      <c r="N9320" t="e">
        <v>#VALUE!</v>
      </c>
      <c r="O9320" t="e">
        <v>#VALUE!</v>
      </c>
      <c r="P9320" t="e">
        <v>#VALUE!</v>
      </c>
      <c r="R9320" t="e">
        <v>#VALUE!</v>
      </c>
      <c r="S9320" t="s">
        <v>35</v>
      </c>
    </row>
    <row r="9321" spans="12:19" x14ac:dyDescent="0.25">
      <c r="L9321" t="str">
        <f t="shared" si="450"/>
        <v/>
      </c>
      <c r="M9321" t="str">
        <f t="shared" si="451"/>
        <v/>
      </c>
      <c r="N9321" t="e">
        <v>#VALUE!</v>
      </c>
      <c r="O9321" t="e">
        <v>#VALUE!</v>
      </c>
      <c r="P9321" t="e">
        <v>#VALUE!</v>
      </c>
      <c r="R9321" t="e">
        <v>#VALUE!</v>
      </c>
      <c r="S9321" t="s">
        <v>35</v>
      </c>
    </row>
    <row r="9322" spans="12:19" x14ac:dyDescent="0.25">
      <c r="L9322" t="str">
        <f t="shared" si="450"/>
        <v/>
      </c>
      <c r="M9322" t="str">
        <f t="shared" si="451"/>
        <v/>
      </c>
    </row>
    <row r="9323" spans="12:19" x14ac:dyDescent="0.25">
      <c r="L9323" t="str">
        <f t="shared" si="450"/>
        <v/>
      </c>
      <c r="M9323" t="str">
        <f t="shared" si="451"/>
        <v/>
      </c>
    </row>
    <row r="9324" spans="12:19" x14ac:dyDescent="0.25">
      <c r="L9324" t="str">
        <f t="shared" si="450"/>
        <v/>
      </c>
      <c r="M9324" t="str">
        <f t="shared" si="451"/>
        <v/>
      </c>
      <c r="N9324" t="s">
        <v>32</v>
      </c>
      <c r="O9324" t="s">
        <v>33</v>
      </c>
      <c r="P9324" t="s">
        <v>34</v>
      </c>
    </row>
    <row r="9325" spans="12:19" x14ac:dyDescent="0.25">
      <c r="L9325" t="str">
        <f t="shared" si="450"/>
        <v/>
      </c>
      <c r="M9325" t="str">
        <f t="shared" si="451"/>
        <v/>
      </c>
      <c r="N9325" t="e">
        <f>COS(RADIANS(M9325))</f>
        <v>#VALUE!</v>
      </c>
      <c r="O9325" t="str">
        <f>IFERROR(-COS(RADIANS(DEGREES(ASIN(((SIN(RADIANS(M9325)))*$C$26)/(SQRT((((SIN(RADIANS(M9325)))*$C$26)^2)+(($C$22-$C$25-(((SIN(RADIANS(90-M9325)))*$C$26))-$C$23)^2))))))),"")</f>
        <v/>
      </c>
      <c r="P9325" t="e">
        <f>N9325</f>
        <v>#VALUE!</v>
      </c>
      <c r="R9325">
        <v>0</v>
      </c>
    </row>
    <row r="9326" spans="12:19" x14ac:dyDescent="0.25">
      <c r="L9326" t="str">
        <f t="shared" si="450"/>
        <v/>
      </c>
      <c r="M9326" t="str">
        <f t="shared" si="451"/>
        <v/>
      </c>
      <c r="N9326" t="e">
        <f>SIN(RADIANS(M9325))</f>
        <v>#VALUE!</v>
      </c>
      <c r="O9326" t="e">
        <f>SIN(RADIANS(DEGREES(ASIN(((SIN(RADIANS(M9325)))*$C$26)/(SQRT((((SIN(RADIANS(M9325)))*$C$26)^2)+(($C$22-$C$25-(((SIN(RADIANS(90-M9325)))*$C$26))-$C$23)^2)))))))</f>
        <v>#VALUE!</v>
      </c>
      <c r="P9326" t="e">
        <f>N9326</f>
        <v>#VALUE!</v>
      </c>
      <c r="R9326">
        <f>$C$6</f>
        <v>1333.5</v>
      </c>
    </row>
    <row r="9327" spans="12:19" x14ac:dyDescent="0.25">
      <c r="L9327" t="str">
        <f t="shared" si="450"/>
        <v/>
      </c>
      <c r="M9327" t="str">
        <f t="shared" si="451"/>
        <v/>
      </c>
      <c r="N9327">
        <v>0</v>
      </c>
      <c r="O9327" t="e">
        <f>$C$23*O9326</f>
        <v>#VALUE!</v>
      </c>
      <c r="P9327" t="e">
        <f>$C$22*P9326</f>
        <v>#VALUE!</v>
      </c>
      <c r="R9327">
        <f>$C$20*$C$6</f>
        <v>25325.832000000002</v>
      </c>
    </row>
    <row r="9328" spans="12:19" x14ac:dyDescent="0.25">
      <c r="L9328" t="str">
        <f t="shared" si="450"/>
        <v/>
      </c>
      <c r="M9328" t="str">
        <f t="shared" si="451"/>
        <v/>
      </c>
    </row>
    <row r="9329" spans="12:19" x14ac:dyDescent="0.25">
      <c r="L9329" t="str">
        <f t="shared" si="450"/>
        <v/>
      </c>
      <c r="M9329" t="str">
        <f t="shared" si="451"/>
        <v/>
      </c>
      <c r="N9329" t="e">
        <f t="array" ref="N9329:P9331">MINVERSE(N9325:P9327)</f>
        <v>#VALUE!</v>
      </c>
      <c r="O9329" t="e">
        <v>#VALUE!</v>
      </c>
      <c r="P9329" t="e">
        <v>#VALUE!</v>
      </c>
      <c r="R9329" t="e">
        <f t="array" ref="R9329:R9331">MMULT(N9329:P9331,R9325:R9327)</f>
        <v>#VALUE!</v>
      </c>
      <c r="S9329" t="s">
        <v>35</v>
      </c>
    </row>
    <row r="9330" spans="12:19" x14ac:dyDescent="0.25">
      <c r="L9330" t="str">
        <f t="shared" si="450"/>
        <v/>
      </c>
      <c r="M9330" t="str">
        <f t="shared" si="451"/>
        <v/>
      </c>
      <c r="N9330" t="e">
        <v>#VALUE!</v>
      </c>
      <c r="O9330" t="e">
        <v>#VALUE!</v>
      </c>
      <c r="P9330" t="e">
        <v>#VALUE!</v>
      </c>
      <c r="R9330" t="e">
        <v>#VALUE!</v>
      </c>
      <c r="S9330" t="s">
        <v>35</v>
      </c>
    </row>
    <row r="9331" spans="12:19" x14ac:dyDescent="0.25">
      <c r="L9331" t="str">
        <f t="shared" si="450"/>
        <v/>
      </c>
      <c r="M9331" t="str">
        <f t="shared" si="451"/>
        <v/>
      </c>
      <c r="N9331" t="e">
        <v>#VALUE!</v>
      </c>
      <c r="O9331" t="e">
        <v>#VALUE!</v>
      </c>
      <c r="P9331" t="e">
        <v>#VALUE!</v>
      </c>
      <c r="R9331" t="e">
        <v>#VALUE!</v>
      </c>
      <c r="S9331" t="s">
        <v>35</v>
      </c>
    </row>
    <row r="9332" spans="12:19" x14ac:dyDescent="0.25">
      <c r="L9332" t="str">
        <f t="shared" si="450"/>
        <v/>
      </c>
      <c r="M9332" t="str">
        <f t="shared" si="451"/>
        <v/>
      </c>
    </row>
    <row r="9333" spans="12:19" x14ac:dyDescent="0.25">
      <c r="L9333" t="str">
        <f t="shared" si="450"/>
        <v/>
      </c>
      <c r="M9333" t="str">
        <f t="shared" si="451"/>
        <v/>
      </c>
    </row>
    <row r="9334" spans="12:19" x14ac:dyDescent="0.25">
      <c r="L9334" t="str">
        <f t="shared" si="450"/>
        <v/>
      </c>
      <c r="M9334" t="str">
        <f t="shared" si="451"/>
        <v/>
      </c>
      <c r="N9334" t="s">
        <v>32</v>
      </c>
      <c r="O9334" t="s">
        <v>33</v>
      </c>
      <c r="P9334" t="s">
        <v>34</v>
      </c>
    </row>
    <row r="9335" spans="12:19" x14ac:dyDescent="0.25">
      <c r="L9335" t="str">
        <f t="shared" si="450"/>
        <v/>
      </c>
      <c r="M9335" t="str">
        <f t="shared" si="451"/>
        <v/>
      </c>
      <c r="N9335" t="e">
        <f>COS(RADIANS(M9335))</f>
        <v>#VALUE!</v>
      </c>
      <c r="O9335" t="str">
        <f>IFERROR(-COS(RADIANS(DEGREES(ASIN(((SIN(RADIANS(M9335)))*$C$26)/(SQRT((((SIN(RADIANS(M9335)))*$C$26)^2)+(($C$22-$C$25-(((SIN(RADIANS(90-M9335)))*$C$26))-$C$23)^2))))))),"")</f>
        <v/>
      </c>
      <c r="P9335" t="e">
        <f>N9335</f>
        <v>#VALUE!</v>
      </c>
      <c r="R9335">
        <v>0</v>
      </c>
    </row>
    <row r="9336" spans="12:19" x14ac:dyDescent="0.25">
      <c r="L9336" t="str">
        <f t="shared" si="450"/>
        <v/>
      </c>
      <c r="M9336" t="str">
        <f t="shared" si="451"/>
        <v/>
      </c>
      <c r="N9336" t="e">
        <f>SIN(RADIANS(M9335))</f>
        <v>#VALUE!</v>
      </c>
      <c r="O9336" t="e">
        <f>SIN(RADIANS(DEGREES(ASIN(((SIN(RADIANS(M9335)))*$C$26)/(SQRT((((SIN(RADIANS(M9335)))*$C$26)^2)+(($C$22-$C$25-(((SIN(RADIANS(90-M9335)))*$C$26))-$C$23)^2)))))))</f>
        <v>#VALUE!</v>
      </c>
      <c r="P9336" t="e">
        <f>N9336</f>
        <v>#VALUE!</v>
      </c>
      <c r="R9336">
        <f>$C$6</f>
        <v>1333.5</v>
      </c>
    </row>
    <row r="9337" spans="12:19" x14ac:dyDescent="0.25">
      <c r="L9337" t="str">
        <f t="shared" si="450"/>
        <v/>
      </c>
      <c r="M9337" t="str">
        <f t="shared" si="451"/>
        <v/>
      </c>
      <c r="N9337">
        <v>0</v>
      </c>
      <c r="O9337" t="e">
        <f>$C$23*O9336</f>
        <v>#VALUE!</v>
      </c>
      <c r="P9337" t="e">
        <f>$C$22*P9336</f>
        <v>#VALUE!</v>
      </c>
      <c r="R9337">
        <f>$C$20*$C$6</f>
        <v>25325.832000000002</v>
      </c>
    </row>
    <row r="9338" spans="12:19" x14ac:dyDescent="0.25">
      <c r="L9338" t="str">
        <f t="shared" si="450"/>
        <v/>
      </c>
      <c r="M9338" t="str">
        <f t="shared" si="451"/>
        <v/>
      </c>
    </row>
    <row r="9339" spans="12:19" x14ac:dyDescent="0.25">
      <c r="L9339" t="str">
        <f t="shared" si="450"/>
        <v/>
      </c>
      <c r="M9339" t="str">
        <f t="shared" si="451"/>
        <v/>
      </c>
      <c r="N9339" t="e">
        <f t="array" ref="N9339:P9341">MINVERSE(N9335:P9337)</f>
        <v>#VALUE!</v>
      </c>
      <c r="O9339" t="e">
        <v>#VALUE!</v>
      </c>
      <c r="P9339" t="e">
        <v>#VALUE!</v>
      </c>
      <c r="R9339" t="e">
        <f t="array" ref="R9339:R9341">MMULT(N9339:P9341,R9335:R9337)</f>
        <v>#VALUE!</v>
      </c>
      <c r="S9339" t="s">
        <v>35</v>
      </c>
    </row>
    <row r="9340" spans="12:19" x14ac:dyDescent="0.25">
      <c r="L9340" t="str">
        <f t="shared" si="450"/>
        <v/>
      </c>
      <c r="M9340" t="str">
        <f t="shared" si="451"/>
        <v/>
      </c>
      <c r="N9340" t="e">
        <v>#VALUE!</v>
      </c>
      <c r="O9340" t="e">
        <v>#VALUE!</v>
      </c>
      <c r="P9340" t="e">
        <v>#VALUE!</v>
      </c>
      <c r="R9340" t="e">
        <v>#VALUE!</v>
      </c>
      <c r="S9340" t="s">
        <v>35</v>
      </c>
    </row>
    <row r="9341" spans="12:19" x14ac:dyDescent="0.25">
      <c r="L9341" t="str">
        <f t="shared" si="450"/>
        <v/>
      </c>
      <c r="M9341" t="str">
        <f t="shared" si="451"/>
        <v/>
      </c>
      <c r="N9341" t="e">
        <v>#VALUE!</v>
      </c>
      <c r="O9341" t="e">
        <v>#VALUE!</v>
      </c>
      <c r="P9341" t="e">
        <v>#VALUE!</v>
      </c>
      <c r="R9341" t="e">
        <v>#VALUE!</v>
      </c>
      <c r="S9341" t="s">
        <v>35</v>
      </c>
    </row>
    <row r="9342" spans="12:19" x14ac:dyDescent="0.25">
      <c r="L9342" t="str">
        <f t="shared" si="450"/>
        <v/>
      </c>
      <c r="M9342" t="str">
        <f t="shared" si="451"/>
        <v/>
      </c>
    </row>
    <row r="9343" spans="12:19" x14ac:dyDescent="0.25">
      <c r="L9343" t="str">
        <f t="shared" si="450"/>
        <v/>
      </c>
      <c r="M9343" t="str">
        <f t="shared" si="451"/>
        <v/>
      </c>
    </row>
    <row r="9344" spans="12:19" x14ac:dyDescent="0.25">
      <c r="L9344" t="str">
        <f t="shared" si="450"/>
        <v/>
      </c>
      <c r="M9344" t="str">
        <f t="shared" si="451"/>
        <v/>
      </c>
      <c r="N9344" t="s">
        <v>32</v>
      </c>
      <c r="O9344" t="s">
        <v>33</v>
      </c>
      <c r="P9344" t="s">
        <v>34</v>
      </c>
    </row>
    <row r="9345" spans="12:19" x14ac:dyDescent="0.25">
      <c r="L9345" t="str">
        <f t="shared" si="450"/>
        <v/>
      </c>
      <c r="M9345" t="str">
        <f t="shared" si="451"/>
        <v/>
      </c>
      <c r="N9345" t="e">
        <f>COS(RADIANS(M9345))</f>
        <v>#VALUE!</v>
      </c>
      <c r="O9345" t="str">
        <f>IFERROR(-COS(RADIANS(DEGREES(ASIN(((SIN(RADIANS(M9345)))*$C$26)/(SQRT((((SIN(RADIANS(M9345)))*$C$26)^2)+(($C$22-$C$25-(((SIN(RADIANS(90-M9345)))*$C$26))-$C$23)^2))))))),"")</f>
        <v/>
      </c>
      <c r="P9345" t="e">
        <f>N9345</f>
        <v>#VALUE!</v>
      </c>
      <c r="R9345">
        <v>0</v>
      </c>
    </row>
    <row r="9346" spans="12:19" x14ac:dyDescent="0.25">
      <c r="L9346" t="str">
        <f t="shared" si="450"/>
        <v/>
      </c>
      <c r="M9346" t="str">
        <f t="shared" si="451"/>
        <v/>
      </c>
      <c r="N9346" t="e">
        <f>SIN(RADIANS(M9345))</f>
        <v>#VALUE!</v>
      </c>
      <c r="O9346" t="e">
        <f>SIN(RADIANS(DEGREES(ASIN(((SIN(RADIANS(M9345)))*$C$26)/(SQRT((((SIN(RADIANS(M9345)))*$C$26)^2)+(($C$22-$C$25-(((SIN(RADIANS(90-M9345)))*$C$26))-$C$23)^2)))))))</f>
        <v>#VALUE!</v>
      </c>
      <c r="P9346" t="e">
        <f>N9346</f>
        <v>#VALUE!</v>
      </c>
      <c r="R9346">
        <f>$C$6</f>
        <v>1333.5</v>
      </c>
    </row>
    <row r="9347" spans="12:19" x14ac:dyDescent="0.25">
      <c r="L9347" t="str">
        <f t="shared" si="450"/>
        <v/>
      </c>
      <c r="M9347" t="str">
        <f t="shared" si="451"/>
        <v/>
      </c>
      <c r="N9347">
        <v>0</v>
      </c>
      <c r="O9347" t="e">
        <f>$C$23*O9346</f>
        <v>#VALUE!</v>
      </c>
      <c r="P9347" t="e">
        <f>$C$22*P9346</f>
        <v>#VALUE!</v>
      </c>
      <c r="R9347">
        <f>$C$20*$C$6</f>
        <v>25325.832000000002</v>
      </c>
    </row>
    <row r="9348" spans="12:19" x14ac:dyDescent="0.25">
      <c r="L9348" t="str">
        <f t="shared" si="450"/>
        <v/>
      </c>
      <c r="M9348" t="str">
        <f t="shared" si="451"/>
        <v/>
      </c>
    </row>
    <row r="9349" spans="12:19" x14ac:dyDescent="0.25">
      <c r="L9349" t="str">
        <f t="shared" si="450"/>
        <v/>
      </c>
      <c r="M9349" t="str">
        <f t="shared" si="451"/>
        <v/>
      </c>
      <c r="N9349" t="e">
        <f t="array" ref="N9349:P9351">MINVERSE(N9345:P9347)</f>
        <v>#VALUE!</v>
      </c>
      <c r="O9349" t="e">
        <v>#VALUE!</v>
      </c>
      <c r="P9349" t="e">
        <v>#VALUE!</v>
      </c>
      <c r="R9349" t="e">
        <f t="array" ref="R9349:R9351">MMULT(N9349:P9351,R9345:R9347)</f>
        <v>#VALUE!</v>
      </c>
      <c r="S9349" t="s">
        <v>35</v>
      </c>
    </row>
    <row r="9350" spans="12:19" x14ac:dyDescent="0.25">
      <c r="L9350" t="str">
        <f t="shared" si="450"/>
        <v/>
      </c>
      <c r="M9350" t="str">
        <f t="shared" si="451"/>
        <v/>
      </c>
      <c r="N9350" t="e">
        <v>#VALUE!</v>
      </c>
      <c r="O9350" t="e">
        <v>#VALUE!</v>
      </c>
      <c r="P9350" t="e">
        <v>#VALUE!</v>
      </c>
      <c r="R9350" t="e">
        <v>#VALUE!</v>
      </c>
      <c r="S9350" t="s">
        <v>35</v>
      </c>
    </row>
    <row r="9351" spans="12:19" x14ac:dyDescent="0.25">
      <c r="L9351" t="str">
        <f t="shared" si="450"/>
        <v/>
      </c>
      <c r="M9351" t="str">
        <f t="shared" si="451"/>
        <v/>
      </c>
      <c r="N9351" t="e">
        <v>#VALUE!</v>
      </c>
      <c r="O9351" t="e">
        <v>#VALUE!</v>
      </c>
      <c r="P9351" t="e">
        <v>#VALUE!</v>
      </c>
      <c r="R9351" t="e">
        <v>#VALUE!</v>
      </c>
      <c r="S9351" t="s">
        <v>35</v>
      </c>
    </row>
    <row r="9352" spans="12:19" x14ac:dyDescent="0.25">
      <c r="L9352" t="str">
        <f t="shared" si="450"/>
        <v/>
      </c>
      <c r="M9352" t="str">
        <f t="shared" si="451"/>
        <v/>
      </c>
    </row>
    <row r="9353" spans="12:19" x14ac:dyDescent="0.25">
      <c r="L9353" t="str">
        <f t="shared" si="450"/>
        <v/>
      </c>
      <c r="M9353" t="str">
        <f t="shared" si="451"/>
        <v/>
      </c>
    </row>
    <row r="9354" spans="12:19" x14ac:dyDescent="0.25">
      <c r="L9354" t="str">
        <f t="shared" si="450"/>
        <v/>
      </c>
      <c r="M9354" t="str">
        <f t="shared" si="451"/>
        <v/>
      </c>
      <c r="N9354" t="s">
        <v>32</v>
      </c>
      <c r="O9354" t="s">
        <v>33</v>
      </c>
      <c r="P9354" t="s">
        <v>34</v>
      </c>
    </row>
    <row r="9355" spans="12:19" x14ac:dyDescent="0.25">
      <c r="L9355" t="str">
        <f t="shared" si="450"/>
        <v/>
      </c>
      <c r="M9355" t="str">
        <f t="shared" si="451"/>
        <v/>
      </c>
      <c r="N9355" t="e">
        <f>COS(RADIANS(M9355))</f>
        <v>#VALUE!</v>
      </c>
      <c r="O9355" t="str">
        <f>IFERROR(-COS(RADIANS(DEGREES(ASIN(((SIN(RADIANS(M9355)))*$C$26)/(SQRT((((SIN(RADIANS(M9355)))*$C$26)^2)+(($C$22-$C$25-(((SIN(RADIANS(90-M9355)))*$C$26))-$C$23)^2))))))),"")</f>
        <v/>
      </c>
      <c r="P9355" t="e">
        <f>N9355</f>
        <v>#VALUE!</v>
      </c>
      <c r="R9355">
        <v>0</v>
      </c>
    </row>
    <row r="9356" spans="12:19" x14ac:dyDescent="0.25">
      <c r="L9356" t="str">
        <f t="shared" ref="L9356:L9419" si="452">IF(M9356="","",L9346+1)</f>
        <v/>
      </c>
      <c r="M9356" t="str">
        <f t="shared" si="451"/>
        <v/>
      </c>
      <c r="N9356" t="e">
        <f>SIN(RADIANS(M9355))</f>
        <v>#VALUE!</v>
      </c>
      <c r="O9356" t="e">
        <f>SIN(RADIANS(DEGREES(ASIN(((SIN(RADIANS(M9355)))*$C$26)/(SQRT((((SIN(RADIANS(M9355)))*$C$26)^2)+(($C$22-$C$25-(((SIN(RADIANS(90-M9355)))*$C$26))-$C$23)^2)))))))</f>
        <v>#VALUE!</v>
      </c>
      <c r="P9356" t="e">
        <f>N9356</f>
        <v>#VALUE!</v>
      </c>
      <c r="R9356">
        <f>$C$6</f>
        <v>1333.5</v>
      </c>
    </row>
    <row r="9357" spans="12:19" x14ac:dyDescent="0.25">
      <c r="L9357" t="str">
        <f t="shared" si="452"/>
        <v/>
      </c>
      <c r="M9357" t="str">
        <f t="shared" si="451"/>
        <v/>
      </c>
      <c r="N9357">
        <v>0</v>
      </c>
      <c r="O9357" t="e">
        <f>$C$23*O9356</f>
        <v>#VALUE!</v>
      </c>
      <c r="P9357" t="e">
        <f>$C$22*P9356</f>
        <v>#VALUE!</v>
      </c>
      <c r="R9357">
        <f>$C$20*$C$6</f>
        <v>25325.832000000002</v>
      </c>
    </row>
    <row r="9358" spans="12:19" x14ac:dyDescent="0.25">
      <c r="L9358" t="str">
        <f t="shared" si="452"/>
        <v/>
      </c>
      <c r="M9358" t="str">
        <f t="shared" si="451"/>
        <v/>
      </c>
    </row>
    <row r="9359" spans="12:19" x14ac:dyDescent="0.25">
      <c r="L9359" t="str">
        <f t="shared" si="452"/>
        <v/>
      </c>
      <c r="M9359" t="str">
        <f t="shared" si="451"/>
        <v/>
      </c>
      <c r="N9359" t="e">
        <f t="array" ref="N9359:P9361">MINVERSE(N9355:P9357)</f>
        <v>#VALUE!</v>
      </c>
      <c r="O9359" t="e">
        <v>#VALUE!</v>
      </c>
      <c r="P9359" t="e">
        <v>#VALUE!</v>
      </c>
      <c r="R9359" t="e">
        <f t="array" ref="R9359:R9361">MMULT(N9359:P9361,R9355:R9357)</f>
        <v>#VALUE!</v>
      </c>
      <c r="S9359" t="s">
        <v>35</v>
      </c>
    </row>
    <row r="9360" spans="12:19" x14ac:dyDescent="0.25">
      <c r="L9360" t="str">
        <f t="shared" si="452"/>
        <v/>
      </c>
      <c r="M9360" t="str">
        <f t="shared" si="451"/>
        <v/>
      </c>
      <c r="N9360" t="e">
        <v>#VALUE!</v>
      </c>
      <c r="O9360" t="e">
        <v>#VALUE!</v>
      </c>
      <c r="P9360" t="e">
        <v>#VALUE!</v>
      </c>
      <c r="R9360" t="e">
        <v>#VALUE!</v>
      </c>
      <c r="S9360" t="s">
        <v>35</v>
      </c>
    </row>
    <row r="9361" spans="12:19" x14ac:dyDescent="0.25">
      <c r="L9361" t="str">
        <f t="shared" si="452"/>
        <v/>
      </c>
      <c r="M9361" t="str">
        <f t="shared" si="451"/>
        <v/>
      </c>
      <c r="N9361" t="e">
        <v>#VALUE!</v>
      </c>
      <c r="O9361" t="e">
        <v>#VALUE!</v>
      </c>
      <c r="P9361" t="e">
        <v>#VALUE!</v>
      </c>
      <c r="R9361" t="e">
        <v>#VALUE!</v>
      </c>
      <c r="S9361" t="s">
        <v>35</v>
      </c>
    </row>
    <row r="9362" spans="12:19" x14ac:dyDescent="0.25">
      <c r="L9362" t="str">
        <f t="shared" si="452"/>
        <v/>
      </c>
      <c r="M9362" t="str">
        <f t="shared" si="451"/>
        <v/>
      </c>
    </row>
    <row r="9363" spans="12:19" x14ac:dyDescent="0.25">
      <c r="L9363" t="str">
        <f t="shared" si="452"/>
        <v/>
      </c>
      <c r="M9363" t="str">
        <f t="shared" si="451"/>
        <v/>
      </c>
    </row>
    <row r="9364" spans="12:19" x14ac:dyDescent="0.25">
      <c r="L9364" t="str">
        <f t="shared" si="452"/>
        <v/>
      </c>
      <c r="M9364" t="str">
        <f t="shared" si="451"/>
        <v/>
      </c>
      <c r="N9364" t="s">
        <v>32</v>
      </c>
      <c r="O9364" t="s">
        <v>33</v>
      </c>
      <c r="P9364" t="s">
        <v>34</v>
      </c>
    </row>
    <row r="9365" spans="12:19" x14ac:dyDescent="0.25">
      <c r="L9365" t="str">
        <f t="shared" si="452"/>
        <v/>
      </c>
      <c r="M9365" t="str">
        <f t="shared" si="451"/>
        <v/>
      </c>
      <c r="N9365" t="e">
        <f>COS(RADIANS(M9365))</f>
        <v>#VALUE!</v>
      </c>
      <c r="O9365" t="str">
        <f>IFERROR(-COS(RADIANS(DEGREES(ASIN(((SIN(RADIANS(M9365)))*$C$26)/(SQRT((((SIN(RADIANS(M9365)))*$C$26)^2)+(($C$22-$C$25-(((SIN(RADIANS(90-M9365)))*$C$26))-$C$23)^2))))))),"")</f>
        <v/>
      </c>
      <c r="P9365" t="e">
        <f>N9365</f>
        <v>#VALUE!</v>
      </c>
      <c r="R9365">
        <v>0</v>
      </c>
    </row>
    <row r="9366" spans="12:19" x14ac:dyDescent="0.25">
      <c r="L9366" t="str">
        <f t="shared" si="452"/>
        <v/>
      </c>
      <c r="M9366" t="str">
        <f t="shared" si="451"/>
        <v/>
      </c>
      <c r="N9366" t="e">
        <f>SIN(RADIANS(M9365))</f>
        <v>#VALUE!</v>
      </c>
      <c r="O9366" t="e">
        <f>SIN(RADIANS(DEGREES(ASIN(((SIN(RADIANS(M9365)))*$C$26)/(SQRT((((SIN(RADIANS(M9365)))*$C$26)^2)+(($C$22-$C$25-(((SIN(RADIANS(90-M9365)))*$C$26))-$C$23)^2)))))))</f>
        <v>#VALUE!</v>
      </c>
      <c r="P9366" t="e">
        <f>N9366</f>
        <v>#VALUE!</v>
      </c>
      <c r="R9366">
        <f>$C$6</f>
        <v>1333.5</v>
      </c>
    </row>
    <row r="9367" spans="12:19" x14ac:dyDescent="0.25">
      <c r="L9367" t="str">
        <f t="shared" si="452"/>
        <v/>
      </c>
      <c r="M9367" t="str">
        <f t="shared" si="451"/>
        <v/>
      </c>
      <c r="N9367">
        <v>0</v>
      </c>
      <c r="O9367" t="e">
        <f>$C$23*O9366</f>
        <v>#VALUE!</v>
      </c>
      <c r="P9367" t="e">
        <f>$C$22*P9366</f>
        <v>#VALUE!</v>
      </c>
      <c r="R9367">
        <f>$C$20*$C$6</f>
        <v>25325.832000000002</v>
      </c>
    </row>
    <row r="9368" spans="12:19" x14ac:dyDescent="0.25">
      <c r="L9368" t="str">
        <f t="shared" si="452"/>
        <v/>
      </c>
      <c r="M9368" t="str">
        <f t="shared" si="451"/>
        <v/>
      </c>
    </row>
    <row r="9369" spans="12:19" x14ac:dyDescent="0.25">
      <c r="L9369" t="str">
        <f t="shared" si="452"/>
        <v/>
      </c>
      <c r="M9369" t="str">
        <f t="shared" si="451"/>
        <v/>
      </c>
      <c r="N9369" t="e">
        <f t="array" ref="N9369:P9371">MINVERSE(N9365:P9367)</f>
        <v>#VALUE!</v>
      </c>
      <c r="O9369" t="e">
        <v>#VALUE!</v>
      </c>
      <c r="P9369" t="e">
        <v>#VALUE!</v>
      </c>
      <c r="R9369" t="e">
        <f t="array" ref="R9369:R9371">MMULT(N9369:P9371,R9365:R9367)</f>
        <v>#VALUE!</v>
      </c>
      <c r="S9369" t="s">
        <v>35</v>
      </c>
    </row>
    <row r="9370" spans="12:19" x14ac:dyDescent="0.25">
      <c r="L9370" t="str">
        <f t="shared" si="452"/>
        <v/>
      </c>
      <c r="M9370" t="str">
        <f t="shared" si="451"/>
        <v/>
      </c>
      <c r="N9370" t="e">
        <v>#VALUE!</v>
      </c>
      <c r="O9370" t="e">
        <v>#VALUE!</v>
      </c>
      <c r="P9370" t="e">
        <v>#VALUE!</v>
      </c>
      <c r="R9370" t="e">
        <v>#VALUE!</v>
      </c>
      <c r="S9370" t="s">
        <v>35</v>
      </c>
    </row>
    <row r="9371" spans="12:19" x14ac:dyDescent="0.25">
      <c r="L9371" t="str">
        <f t="shared" si="452"/>
        <v/>
      </c>
      <c r="M9371" t="str">
        <f t="shared" si="451"/>
        <v/>
      </c>
      <c r="N9371" t="e">
        <v>#VALUE!</v>
      </c>
      <c r="O9371" t="e">
        <v>#VALUE!</v>
      </c>
      <c r="P9371" t="e">
        <v>#VALUE!</v>
      </c>
      <c r="R9371" t="e">
        <v>#VALUE!</v>
      </c>
      <c r="S9371" t="s">
        <v>35</v>
      </c>
    </row>
    <row r="9372" spans="12:19" x14ac:dyDescent="0.25">
      <c r="L9372" t="str">
        <f t="shared" si="452"/>
        <v/>
      </c>
      <c r="M9372" t="str">
        <f t="shared" si="451"/>
        <v/>
      </c>
    </row>
    <row r="9373" spans="12:19" x14ac:dyDescent="0.25">
      <c r="L9373" t="str">
        <f t="shared" si="452"/>
        <v/>
      </c>
      <c r="M9373" t="str">
        <f t="shared" si="451"/>
        <v/>
      </c>
    </row>
    <row r="9374" spans="12:19" x14ac:dyDescent="0.25">
      <c r="L9374" t="str">
        <f t="shared" si="452"/>
        <v/>
      </c>
      <c r="M9374" t="str">
        <f t="shared" si="451"/>
        <v/>
      </c>
      <c r="N9374" t="s">
        <v>32</v>
      </c>
      <c r="O9374" t="s">
        <v>33</v>
      </c>
      <c r="P9374" t="s">
        <v>34</v>
      </c>
    </row>
    <row r="9375" spans="12:19" x14ac:dyDescent="0.25">
      <c r="L9375" t="str">
        <f t="shared" si="452"/>
        <v/>
      </c>
      <c r="M9375" t="str">
        <f t="shared" si="451"/>
        <v/>
      </c>
      <c r="N9375" t="e">
        <f>COS(RADIANS(M9375))</f>
        <v>#VALUE!</v>
      </c>
      <c r="O9375" t="str">
        <f>IFERROR(-COS(RADIANS(DEGREES(ASIN(((SIN(RADIANS(M9375)))*$C$26)/(SQRT((((SIN(RADIANS(M9375)))*$C$26)^2)+(($C$22-$C$25-(((SIN(RADIANS(90-M9375)))*$C$26))-$C$23)^2))))))),"")</f>
        <v/>
      </c>
      <c r="P9375" t="e">
        <f>N9375</f>
        <v>#VALUE!</v>
      </c>
      <c r="R9375">
        <v>0</v>
      </c>
    </row>
    <row r="9376" spans="12:19" x14ac:dyDescent="0.25">
      <c r="L9376" t="str">
        <f t="shared" si="452"/>
        <v/>
      </c>
      <c r="M9376" t="str">
        <f t="shared" si="451"/>
        <v/>
      </c>
      <c r="N9376" t="e">
        <f>SIN(RADIANS(M9375))</f>
        <v>#VALUE!</v>
      </c>
      <c r="O9376" t="e">
        <f>SIN(RADIANS(DEGREES(ASIN(((SIN(RADIANS(M9375)))*$C$26)/(SQRT((((SIN(RADIANS(M9375)))*$C$26)^2)+(($C$22-$C$25-(((SIN(RADIANS(90-M9375)))*$C$26))-$C$23)^2)))))))</f>
        <v>#VALUE!</v>
      </c>
      <c r="P9376" t="e">
        <f>N9376</f>
        <v>#VALUE!</v>
      </c>
      <c r="R9376">
        <f>$C$6</f>
        <v>1333.5</v>
      </c>
    </row>
    <row r="9377" spans="12:19" x14ac:dyDescent="0.25">
      <c r="L9377" t="str">
        <f t="shared" si="452"/>
        <v/>
      </c>
      <c r="M9377" t="str">
        <f t="shared" si="451"/>
        <v/>
      </c>
      <c r="N9377">
        <v>0</v>
      </c>
      <c r="O9377" t="e">
        <f>$C$23*O9376</f>
        <v>#VALUE!</v>
      </c>
      <c r="P9377" t="e">
        <f>$C$22*P9376</f>
        <v>#VALUE!</v>
      </c>
      <c r="R9377">
        <f>$C$20*$C$6</f>
        <v>25325.832000000002</v>
      </c>
    </row>
    <row r="9378" spans="12:19" x14ac:dyDescent="0.25">
      <c r="L9378" t="str">
        <f t="shared" si="452"/>
        <v/>
      </c>
      <c r="M9378" t="str">
        <f t="shared" si="451"/>
        <v/>
      </c>
    </row>
    <row r="9379" spans="12:19" x14ac:dyDescent="0.25">
      <c r="L9379" t="str">
        <f t="shared" si="452"/>
        <v/>
      </c>
      <c r="M9379" t="str">
        <f t="shared" ref="M9379:M9442" si="453">IF(M9369="","",IF(((M9369+$O$61)&gt;=$O$49+($O$61/2)),"",(M9369+$O$61)))</f>
        <v/>
      </c>
      <c r="N9379" t="e">
        <f t="array" ref="N9379:P9381">MINVERSE(N9375:P9377)</f>
        <v>#VALUE!</v>
      </c>
      <c r="O9379" t="e">
        <v>#VALUE!</v>
      </c>
      <c r="P9379" t="e">
        <v>#VALUE!</v>
      </c>
      <c r="R9379" t="e">
        <f t="array" ref="R9379:R9381">MMULT(N9379:P9381,R9375:R9377)</f>
        <v>#VALUE!</v>
      </c>
      <c r="S9379" t="s">
        <v>35</v>
      </c>
    </row>
    <row r="9380" spans="12:19" x14ac:dyDescent="0.25">
      <c r="L9380" t="str">
        <f t="shared" si="452"/>
        <v/>
      </c>
      <c r="M9380" t="str">
        <f t="shared" si="453"/>
        <v/>
      </c>
      <c r="N9380" t="e">
        <v>#VALUE!</v>
      </c>
      <c r="O9380" t="e">
        <v>#VALUE!</v>
      </c>
      <c r="P9380" t="e">
        <v>#VALUE!</v>
      </c>
      <c r="R9380" t="e">
        <v>#VALUE!</v>
      </c>
      <c r="S9380" t="s">
        <v>35</v>
      </c>
    </row>
    <row r="9381" spans="12:19" x14ac:dyDescent="0.25">
      <c r="L9381" t="str">
        <f t="shared" si="452"/>
        <v/>
      </c>
      <c r="M9381" t="str">
        <f t="shared" si="453"/>
        <v/>
      </c>
      <c r="N9381" t="e">
        <v>#VALUE!</v>
      </c>
      <c r="O9381" t="e">
        <v>#VALUE!</v>
      </c>
      <c r="P9381" t="e">
        <v>#VALUE!</v>
      </c>
      <c r="R9381" t="e">
        <v>#VALUE!</v>
      </c>
      <c r="S9381" t="s">
        <v>35</v>
      </c>
    </row>
    <row r="9382" spans="12:19" x14ac:dyDescent="0.25">
      <c r="L9382" t="str">
        <f t="shared" si="452"/>
        <v/>
      </c>
      <c r="M9382" t="str">
        <f t="shared" si="453"/>
        <v/>
      </c>
    </row>
    <row r="9383" spans="12:19" x14ac:dyDescent="0.25">
      <c r="L9383" t="str">
        <f t="shared" si="452"/>
        <v/>
      </c>
      <c r="M9383" t="str">
        <f t="shared" si="453"/>
        <v/>
      </c>
    </row>
    <row r="9384" spans="12:19" x14ac:dyDescent="0.25">
      <c r="L9384" t="str">
        <f t="shared" si="452"/>
        <v/>
      </c>
      <c r="M9384" t="str">
        <f t="shared" si="453"/>
        <v/>
      </c>
      <c r="N9384" t="s">
        <v>32</v>
      </c>
      <c r="O9384" t="s">
        <v>33</v>
      </c>
      <c r="P9384" t="s">
        <v>34</v>
      </c>
    </row>
    <row r="9385" spans="12:19" x14ac:dyDescent="0.25">
      <c r="L9385" t="str">
        <f t="shared" si="452"/>
        <v/>
      </c>
      <c r="M9385" t="str">
        <f t="shared" si="453"/>
        <v/>
      </c>
      <c r="N9385" t="e">
        <f>COS(RADIANS(M9385))</f>
        <v>#VALUE!</v>
      </c>
      <c r="O9385" t="str">
        <f>IFERROR(-COS(RADIANS(DEGREES(ASIN(((SIN(RADIANS(M9385)))*$C$26)/(SQRT((((SIN(RADIANS(M9385)))*$C$26)^2)+(($C$22-$C$25-(((SIN(RADIANS(90-M9385)))*$C$26))-$C$23)^2))))))),"")</f>
        <v/>
      </c>
      <c r="P9385" t="e">
        <f>N9385</f>
        <v>#VALUE!</v>
      </c>
      <c r="R9385">
        <v>0</v>
      </c>
    </row>
    <row r="9386" spans="12:19" x14ac:dyDescent="0.25">
      <c r="L9386" t="str">
        <f t="shared" si="452"/>
        <v/>
      </c>
      <c r="M9386" t="str">
        <f t="shared" si="453"/>
        <v/>
      </c>
      <c r="N9386" t="e">
        <f>SIN(RADIANS(M9385))</f>
        <v>#VALUE!</v>
      </c>
      <c r="O9386" t="e">
        <f>SIN(RADIANS(DEGREES(ASIN(((SIN(RADIANS(M9385)))*$C$26)/(SQRT((((SIN(RADIANS(M9385)))*$C$26)^2)+(($C$22-$C$25-(((SIN(RADIANS(90-M9385)))*$C$26))-$C$23)^2)))))))</f>
        <v>#VALUE!</v>
      </c>
      <c r="P9386" t="e">
        <f>N9386</f>
        <v>#VALUE!</v>
      </c>
      <c r="R9386">
        <f>$C$6</f>
        <v>1333.5</v>
      </c>
    </row>
    <row r="9387" spans="12:19" x14ac:dyDescent="0.25">
      <c r="L9387" t="str">
        <f t="shared" si="452"/>
        <v/>
      </c>
      <c r="M9387" t="str">
        <f t="shared" si="453"/>
        <v/>
      </c>
      <c r="N9387">
        <v>0</v>
      </c>
      <c r="O9387" t="e">
        <f>$C$23*O9386</f>
        <v>#VALUE!</v>
      </c>
      <c r="P9387" t="e">
        <f>$C$22*P9386</f>
        <v>#VALUE!</v>
      </c>
      <c r="R9387">
        <f>$C$20*$C$6</f>
        <v>25325.832000000002</v>
      </c>
    </row>
    <row r="9388" spans="12:19" x14ac:dyDescent="0.25">
      <c r="L9388" t="str">
        <f t="shared" si="452"/>
        <v/>
      </c>
      <c r="M9388" t="str">
        <f t="shared" si="453"/>
        <v/>
      </c>
    </row>
    <row r="9389" spans="12:19" x14ac:dyDescent="0.25">
      <c r="L9389" t="str">
        <f t="shared" si="452"/>
        <v/>
      </c>
      <c r="M9389" t="str">
        <f t="shared" si="453"/>
        <v/>
      </c>
      <c r="N9389" t="e">
        <f t="array" ref="N9389:P9391">MINVERSE(N9385:P9387)</f>
        <v>#VALUE!</v>
      </c>
      <c r="O9389" t="e">
        <v>#VALUE!</v>
      </c>
      <c r="P9389" t="e">
        <v>#VALUE!</v>
      </c>
      <c r="R9389" t="e">
        <f t="array" ref="R9389:R9391">MMULT(N9389:P9391,R9385:R9387)</f>
        <v>#VALUE!</v>
      </c>
      <c r="S9389" t="s">
        <v>35</v>
      </c>
    </row>
    <row r="9390" spans="12:19" x14ac:dyDescent="0.25">
      <c r="L9390" t="str">
        <f t="shared" si="452"/>
        <v/>
      </c>
      <c r="M9390" t="str">
        <f t="shared" si="453"/>
        <v/>
      </c>
      <c r="N9390" t="e">
        <v>#VALUE!</v>
      </c>
      <c r="O9390" t="e">
        <v>#VALUE!</v>
      </c>
      <c r="P9390" t="e">
        <v>#VALUE!</v>
      </c>
      <c r="R9390" t="e">
        <v>#VALUE!</v>
      </c>
      <c r="S9390" t="s">
        <v>35</v>
      </c>
    </row>
    <row r="9391" spans="12:19" x14ac:dyDescent="0.25">
      <c r="L9391" t="str">
        <f t="shared" si="452"/>
        <v/>
      </c>
      <c r="M9391" t="str">
        <f t="shared" si="453"/>
        <v/>
      </c>
      <c r="N9391" t="e">
        <v>#VALUE!</v>
      </c>
      <c r="O9391" t="e">
        <v>#VALUE!</v>
      </c>
      <c r="P9391" t="e">
        <v>#VALUE!</v>
      </c>
      <c r="R9391" t="e">
        <v>#VALUE!</v>
      </c>
      <c r="S9391" t="s">
        <v>35</v>
      </c>
    </row>
    <row r="9392" spans="12:19" x14ac:dyDescent="0.25">
      <c r="L9392" t="str">
        <f t="shared" si="452"/>
        <v/>
      </c>
      <c r="M9392" t="str">
        <f t="shared" si="453"/>
        <v/>
      </c>
    </row>
    <row r="9393" spans="12:19" x14ac:dyDescent="0.25">
      <c r="L9393" t="str">
        <f t="shared" si="452"/>
        <v/>
      </c>
      <c r="M9393" t="str">
        <f t="shared" si="453"/>
        <v/>
      </c>
    </row>
    <row r="9394" spans="12:19" x14ac:dyDescent="0.25">
      <c r="L9394" t="str">
        <f t="shared" si="452"/>
        <v/>
      </c>
      <c r="M9394" t="str">
        <f t="shared" si="453"/>
        <v/>
      </c>
      <c r="N9394" t="s">
        <v>32</v>
      </c>
      <c r="O9394" t="s">
        <v>33</v>
      </c>
      <c r="P9394" t="s">
        <v>34</v>
      </c>
    </row>
    <row r="9395" spans="12:19" x14ac:dyDescent="0.25">
      <c r="L9395" t="str">
        <f t="shared" si="452"/>
        <v/>
      </c>
      <c r="M9395" t="str">
        <f t="shared" si="453"/>
        <v/>
      </c>
      <c r="N9395" t="e">
        <f>COS(RADIANS(M9395))</f>
        <v>#VALUE!</v>
      </c>
      <c r="O9395" t="str">
        <f>IFERROR(-COS(RADIANS(DEGREES(ASIN(((SIN(RADIANS(M9395)))*$C$26)/(SQRT((((SIN(RADIANS(M9395)))*$C$26)^2)+(($C$22-$C$25-(((SIN(RADIANS(90-M9395)))*$C$26))-$C$23)^2))))))),"")</f>
        <v/>
      </c>
      <c r="P9395" t="e">
        <f>N9395</f>
        <v>#VALUE!</v>
      </c>
      <c r="R9395">
        <v>0</v>
      </c>
    </row>
    <row r="9396" spans="12:19" x14ac:dyDescent="0.25">
      <c r="L9396" t="str">
        <f t="shared" si="452"/>
        <v/>
      </c>
      <c r="M9396" t="str">
        <f t="shared" si="453"/>
        <v/>
      </c>
      <c r="N9396" t="e">
        <f>SIN(RADIANS(M9395))</f>
        <v>#VALUE!</v>
      </c>
      <c r="O9396" t="e">
        <f>SIN(RADIANS(DEGREES(ASIN(((SIN(RADIANS(M9395)))*$C$26)/(SQRT((((SIN(RADIANS(M9395)))*$C$26)^2)+(($C$22-$C$25-(((SIN(RADIANS(90-M9395)))*$C$26))-$C$23)^2)))))))</f>
        <v>#VALUE!</v>
      </c>
      <c r="P9396" t="e">
        <f>N9396</f>
        <v>#VALUE!</v>
      </c>
      <c r="R9396">
        <f>$C$6</f>
        <v>1333.5</v>
      </c>
    </row>
    <row r="9397" spans="12:19" x14ac:dyDescent="0.25">
      <c r="L9397" t="str">
        <f t="shared" si="452"/>
        <v/>
      </c>
      <c r="M9397" t="str">
        <f t="shared" si="453"/>
        <v/>
      </c>
      <c r="N9397">
        <v>0</v>
      </c>
      <c r="O9397" t="e">
        <f>$C$23*O9396</f>
        <v>#VALUE!</v>
      </c>
      <c r="P9397" t="e">
        <f>$C$22*P9396</f>
        <v>#VALUE!</v>
      </c>
      <c r="R9397">
        <f>$C$20*$C$6</f>
        <v>25325.832000000002</v>
      </c>
    </row>
    <row r="9398" spans="12:19" x14ac:dyDescent="0.25">
      <c r="L9398" t="str">
        <f t="shared" si="452"/>
        <v/>
      </c>
      <c r="M9398" t="str">
        <f t="shared" si="453"/>
        <v/>
      </c>
    </row>
    <row r="9399" spans="12:19" x14ac:dyDescent="0.25">
      <c r="L9399" t="str">
        <f t="shared" si="452"/>
        <v/>
      </c>
      <c r="M9399" t="str">
        <f t="shared" si="453"/>
        <v/>
      </c>
      <c r="N9399" t="e">
        <f t="array" ref="N9399:P9401">MINVERSE(N9395:P9397)</f>
        <v>#VALUE!</v>
      </c>
      <c r="O9399" t="e">
        <v>#VALUE!</v>
      </c>
      <c r="P9399" t="e">
        <v>#VALUE!</v>
      </c>
      <c r="R9399" t="e">
        <f t="array" ref="R9399:R9401">MMULT(N9399:P9401,R9395:R9397)</f>
        <v>#VALUE!</v>
      </c>
      <c r="S9399" t="s">
        <v>35</v>
      </c>
    </row>
    <row r="9400" spans="12:19" x14ac:dyDescent="0.25">
      <c r="L9400" t="str">
        <f t="shared" si="452"/>
        <v/>
      </c>
      <c r="M9400" t="str">
        <f t="shared" si="453"/>
        <v/>
      </c>
      <c r="N9400" t="e">
        <v>#VALUE!</v>
      </c>
      <c r="O9400" t="e">
        <v>#VALUE!</v>
      </c>
      <c r="P9400" t="e">
        <v>#VALUE!</v>
      </c>
      <c r="R9400" t="e">
        <v>#VALUE!</v>
      </c>
      <c r="S9400" t="s">
        <v>35</v>
      </c>
    </row>
    <row r="9401" spans="12:19" x14ac:dyDescent="0.25">
      <c r="L9401" t="str">
        <f t="shared" si="452"/>
        <v/>
      </c>
      <c r="M9401" t="str">
        <f t="shared" si="453"/>
        <v/>
      </c>
      <c r="N9401" t="e">
        <v>#VALUE!</v>
      </c>
      <c r="O9401" t="e">
        <v>#VALUE!</v>
      </c>
      <c r="P9401" t="e">
        <v>#VALUE!</v>
      </c>
      <c r="R9401" t="e">
        <v>#VALUE!</v>
      </c>
      <c r="S9401" t="s">
        <v>35</v>
      </c>
    </row>
    <row r="9402" spans="12:19" x14ac:dyDescent="0.25">
      <c r="L9402" t="str">
        <f t="shared" si="452"/>
        <v/>
      </c>
      <c r="M9402" t="str">
        <f t="shared" si="453"/>
        <v/>
      </c>
    </row>
    <row r="9403" spans="12:19" x14ac:dyDescent="0.25">
      <c r="L9403" t="str">
        <f t="shared" si="452"/>
        <v/>
      </c>
      <c r="M9403" t="str">
        <f t="shared" si="453"/>
        <v/>
      </c>
    </row>
    <row r="9404" spans="12:19" x14ac:dyDescent="0.25">
      <c r="L9404" t="str">
        <f t="shared" si="452"/>
        <v/>
      </c>
      <c r="M9404" t="str">
        <f t="shared" si="453"/>
        <v/>
      </c>
      <c r="N9404" t="s">
        <v>32</v>
      </c>
      <c r="O9404" t="s">
        <v>33</v>
      </c>
      <c r="P9404" t="s">
        <v>34</v>
      </c>
    </row>
    <row r="9405" spans="12:19" x14ac:dyDescent="0.25">
      <c r="L9405" t="str">
        <f t="shared" si="452"/>
        <v/>
      </c>
      <c r="M9405" t="str">
        <f t="shared" si="453"/>
        <v/>
      </c>
      <c r="N9405" t="e">
        <f>COS(RADIANS(M9405))</f>
        <v>#VALUE!</v>
      </c>
      <c r="O9405" t="str">
        <f>IFERROR(-COS(RADIANS(DEGREES(ASIN(((SIN(RADIANS(M9405)))*$C$26)/(SQRT((((SIN(RADIANS(M9405)))*$C$26)^2)+(($C$22-$C$25-(((SIN(RADIANS(90-M9405)))*$C$26))-$C$23)^2))))))),"")</f>
        <v/>
      </c>
      <c r="P9405" t="e">
        <f>N9405</f>
        <v>#VALUE!</v>
      </c>
      <c r="R9405">
        <v>0</v>
      </c>
    </row>
    <row r="9406" spans="12:19" x14ac:dyDescent="0.25">
      <c r="L9406" t="str">
        <f t="shared" si="452"/>
        <v/>
      </c>
      <c r="M9406" t="str">
        <f t="shared" si="453"/>
        <v/>
      </c>
      <c r="N9406" t="e">
        <f>SIN(RADIANS(M9405))</f>
        <v>#VALUE!</v>
      </c>
      <c r="O9406" t="e">
        <f>SIN(RADIANS(DEGREES(ASIN(((SIN(RADIANS(M9405)))*$C$26)/(SQRT((((SIN(RADIANS(M9405)))*$C$26)^2)+(($C$22-$C$25-(((SIN(RADIANS(90-M9405)))*$C$26))-$C$23)^2)))))))</f>
        <v>#VALUE!</v>
      </c>
      <c r="P9406" t="e">
        <f>N9406</f>
        <v>#VALUE!</v>
      </c>
      <c r="R9406">
        <f>$C$6</f>
        <v>1333.5</v>
      </c>
    </row>
    <row r="9407" spans="12:19" x14ac:dyDescent="0.25">
      <c r="L9407" t="str">
        <f t="shared" si="452"/>
        <v/>
      </c>
      <c r="M9407" t="str">
        <f t="shared" si="453"/>
        <v/>
      </c>
      <c r="N9407">
        <v>0</v>
      </c>
      <c r="O9407" t="e">
        <f>$C$23*O9406</f>
        <v>#VALUE!</v>
      </c>
      <c r="P9407" t="e">
        <f>$C$22*P9406</f>
        <v>#VALUE!</v>
      </c>
      <c r="R9407">
        <f>$C$20*$C$6</f>
        <v>25325.832000000002</v>
      </c>
    </row>
    <row r="9408" spans="12:19" x14ac:dyDescent="0.25">
      <c r="L9408" t="str">
        <f t="shared" si="452"/>
        <v/>
      </c>
      <c r="M9408" t="str">
        <f t="shared" si="453"/>
        <v/>
      </c>
    </row>
    <row r="9409" spans="12:19" x14ac:dyDescent="0.25">
      <c r="L9409" t="str">
        <f t="shared" si="452"/>
        <v/>
      </c>
      <c r="M9409" t="str">
        <f t="shared" si="453"/>
        <v/>
      </c>
      <c r="N9409" t="e">
        <f t="array" ref="N9409:P9411">MINVERSE(N9405:P9407)</f>
        <v>#VALUE!</v>
      </c>
      <c r="O9409" t="e">
        <v>#VALUE!</v>
      </c>
      <c r="P9409" t="e">
        <v>#VALUE!</v>
      </c>
      <c r="R9409" t="e">
        <f t="array" ref="R9409:R9411">MMULT(N9409:P9411,R9405:R9407)</f>
        <v>#VALUE!</v>
      </c>
      <c r="S9409" t="s">
        <v>35</v>
      </c>
    </row>
    <row r="9410" spans="12:19" x14ac:dyDescent="0.25">
      <c r="L9410" t="str">
        <f t="shared" si="452"/>
        <v/>
      </c>
      <c r="M9410" t="str">
        <f t="shared" si="453"/>
        <v/>
      </c>
      <c r="N9410" t="e">
        <v>#VALUE!</v>
      </c>
      <c r="O9410" t="e">
        <v>#VALUE!</v>
      </c>
      <c r="P9410" t="e">
        <v>#VALUE!</v>
      </c>
      <c r="R9410" t="e">
        <v>#VALUE!</v>
      </c>
      <c r="S9410" t="s">
        <v>35</v>
      </c>
    </row>
    <row r="9411" spans="12:19" x14ac:dyDescent="0.25">
      <c r="L9411" t="str">
        <f t="shared" si="452"/>
        <v/>
      </c>
      <c r="M9411" t="str">
        <f t="shared" si="453"/>
        <v/>
      </c>
      <c r="N9411" t="e">
        <v>#VALUE!</v>
      </c>
      <c r="O9411" t="e">
        <v>#VALUE!</v>
      </c>
      <c r="P9411" t="e">
        <v>#VALUE!</v>
      </c>
      <c r="R9411" t="e">
        <v>#VALUE!</v>
      </c>
      <c r="S9411" t="s">
        <v>35</v>
      </c>
    </row>
    <row r="9412" spans="12:19" x14ac:dyDescent="0.25">
      <c r="L9412" t="str">
        <f t="shared" si="452"/>
        <v/>
      </c>
      <c r="M9412" t="str">
        <f t="shared" si="453"/>
        <v/>
      </c>
    </row>
    <row r="9413" spans="12:19" x14ac:dyDescent="0.25">
      <c r="L9413" t="str">
        <f t="shared" si="452"/>
        <v/>
      </c>
      <c r="M9413" t="str">
        <f t="shared" si="453"/>
        <v/>
      </c>
    </row>
    <row r="9414" spans="12:19" x14ac:dyDescent="0.25">
      <c r="L9414" t="str">
        <f t="shared" si="452"/>
        <v/>
      </c>
      <c r="M9414" t="str">
        <f t="shared" si="453"/>
        <v/>
      </c>
      <c r="N9414" t="s">
        <v>32</v>
      </c>
      <c r="O9414" t="s">
        <v>33</v>
      </c>
      <c r="P9414" t="s">
        <v>34</v>
      </c>
    </row>
    <row r="9415" spans="12:19" x14ac:dyDescent="0.25">
      <c r="L9415" t="str">
        <f t="shared" si="452"/>
        <v/>
      </c>
      <c r="M9415" t="str">
        <f t="shared" si="453"/>
        <v/>
      </c>
      <c r="N9415" t="e">
        <f>COS(RADIANS(M9415))</f>
        <v>#VALUE!</v>
      </c>
      <c r="O9415" t="str">
        <f>IFERROR(-COS(RADIANS(DEGREES(ASIN(((SIN(RADIANS(M9415)))*$C$26)/(SQRT((((SIN(RADIANS(M9415)))*$C$26)^2)+(($C$22-$C$25-(((SIN(RADIANS(90-M9415)))*$C$26))-$C$23)^2))))))),"")</f>
        <v/>
      </c>
      <c r="P9415" t="e">
        <f>N9415</f>
        <v>#VALUE!</v>
      </c>
      <c r="R9415">
        <v>0</v>
      </c>
    </row>
    <row r="9416" spans="12:19" x14ac:dyDescent="0.25">
      <c r="L9416" t="str">
        <f t="shared" si="452"/>
        <v/>
      </c>
      <c r="M9416" t="str">
        <f t="shared" si="453"/>
        <v/>
      </c>
      <c r="N9416" t="e">
        <f>SIN(RADIANS(M9415))</f>
        <v>#VALUE!</v>
      </c>
      <c r="O9416" t="e">
        <f>SIN(RADIANS(DEGREES(ASIN(((SIN(RADIANS(M9415)))*$C$26)/(SQRT((((SIN(RADIANS(M9415)))*$C$26)^2)+(($C$22-$C$25-(((SIN(RADIANS(90-M9415)))*$C$26))-$C$23)^2)))))))</f>
        <v>#VALUE!</v>
      </c>
      <c r="P9416" t="e">
        <f>N9416</f>
        <v>#VALUE!</v>
      </c>
      <c r="R9416">
        <f>$C$6</f>
        <v>1333.5</v>
      </c>
    </row>
    <row r="9417" spans="12:19" x14ac:dyDescent="0.25">
      <c r="L9417" t="str">
        <f t="shared" si="452"/>
        <v/>
      </c>
      <c r="M9417" t="str">
        <f t="shared" si="453"/>
        <v/>
      </c>
      <c r="N9417">
        <v>0</v>
      </c>
      <c r="O9417" t="e">
        <f>$C$23*O9416</f>
        <v>#VALUE!</v>
      </c>
      <c r="P9417" t="e">
        <f>$C$22*P9416</f>
        <v>#VALUE!</v>
      </c>
      <c r="R9417">
        <f>$C$20*$C$6</f>
        <v>25325.832000000002</v>
      </c>
    </row>
    <row r="9418" spans="12:19" x14ac:dyDescent="0.25">
      <c r="L9418" t="str">
        <f t="shared" si="452"/>
        <v/>
      </c>
      <c r="M9418" t="str">
        <f t="shared" si="453"/>
        <v/>
      </c>
    </row>
    <row r="9419" spans="12:19" x14ac:dyDescent="0.25">
      <c r="L9419" t="str">
        <f t="shared" si="452"/>
        <v/>
      </c>
      <c r="M9419" t="str">
        <f t="shared" si="453"/>
        <v/>
      </c>
      <c r="N9419" t="e">
        <f t="array" ref="N9419:P9421">MINVERSE(N9415:P9417)</f>
        <v>#VALUE!</v>
      </c>
      <c r="O9419" t="e">
        <v>#VALUE!</v>
      </c>
      <c r="P9419" t="e">
        <v>#VALUE!</v>
      </c>
      <c r="R9419" t="e">
        <f t="array" ref="R9419:R9421">MMULT(N9419:P9421,R9415:R9417)</f>
        <v>#VALUE!</v>
      </c>
      <c r="S9419" t="s">
        <v>35</v>
      </c>
    </row>
    <row r="9420" spans="12:19" x14ac:dyDescent="0.25">
      <c r="L9420" t="str">
        <f t="shared" ref="L9420:L9483" si="454">IF(M9420="","",L9410+1)</f>
        <v/>
      </c>
      <c r="M9420" t="str">
        <f t="shared" si="453"/>
        <v/>
      </c>
      <c r="N9420" t="e">
        <v>#VALUE!</v>
      </c>
      <c r="O9420" t="e">
        <v>#VALUE!</v>
      </c>
      <c r="P9420" t="e">
        <v>#VALUE!</v>
      </c>
      <c r="R9420" t="e">
        <v>#VALUE!</v>
      </c>
      <c r="S9420" t="s">
        <v>35</v>
      </c>
    </row>
    <row r="9421" spans="12:19" x14ac:dyDescent="0.25">
      <c r="L9421" t="str">
        <f t="shared" si="454"/>
        <v/>
      </c>
      <c r="M9421" t="str">
        <f t="shared" si="453"/>
        <v/>
      </c>
      <c r="N9421" t="e">
        <v>#VALUE!</v>
      </c>
      <c r="O9421" t="e">
        <v>#VALUE!</v>
      </c>
      <c r="P9421" t="e">
        <v>#VALUE!</v>
      </c>
      <c r="R9421" t="e">
        <v>#VALUE!</v>
      </c>
      <c r="S9421" t="s">
        <v>35</v>
      </c>
    </row>
    <row r="9422" spans="12:19" x14ac:dyDescent="0.25">
      <c r="L9422" t="str">
        <f t="shared" si="454"/>
        <v/>
      </c>
      <c r="M9422" t="str">
        <f t="shared" si="453"/>
        <v/>
      </c>
    </row>
    <row r="9423" spans="12:19" x14ac:dyDescent="0.25">
      <c r="L9423" t="str">
        <f t="shared" si="454"/>
        <v/>
      </c>
      <c r="M9423" t="str">
        <f t="shared" si="453"/>
        <v/>
      </c>
    </row>
    <row r="9424" spans="12:19" x14ac:dyDescent="0.25">
      <c r="L9424" t="str">
        <f t="shared" si="454"/>
        <v/>
      </c>
      <c r="M9424" t="str">
        <f t="shared" si="453"/>
        <v/>
      </c>
      <c r="N9424" t="s">
        <v>32</v>
      </c>
      <c r="O9424" t="s">
        <v>33</v>
      </c>
      <c r="P9424" t="s">
        <v>34</v>
      </c>
    </row>
    <row r="9425" spans="12:19" x14ac:dyDescent="0.25">
      <c r="L9425" t="str">
        <f t="shared" si="454"/>
        <v/>
      </c>
      <c r="M9425" t="str">
        <f t="shared" si="453"/>
        <v/>
      </c>
      <c r="N9425" t="e">
        <f>COS(RADIANS(M9425))</f>
        <v>#VALUE!</v>
      </c>
      <c r="O9425" t="str">
        <f>IFERROR(-COS(RADIANS(DEGREES(ASIN(((SIN(RADIANS(M9425)))*$C$26)/(SQRT((((SIN(RADIANS(M9425)))*$C$26)^2)+(($C$22-$C$25-(((SIN(RADIANS(90-M9425)))*$C$26))-$C$23)^2))))))),"")</f>
        <v/>
      </c>
      <c r="P9425" t="e">
        <f>N9425</f>
        <v>#VALUE!</v>
      </c>
      <c r="R9425">
        <v>0</v>
      </c>
    </row>
    <row r="9426" spans="12:19" x14ac:dyDescent="0.25">
      <c r="L9426" t="str">
        <f t="shared" si="454"/>
        <v/>
      </c>
      <c r="M9426" t="str">
        <f t="shared" si="453"/>
        <v/>
      </c>
      <c r="N9426" t="e">
        <f>SIN(RADIANS(M9425))</f>
        <v>#VALUE!</v>
      </c>
      <c r="O9426" t="e">
        <f>SIN(RADIANS(DEGREES(ASIN(((SIN(RADIANS(M9425)))*$C$26)/(SQRT((((SIN(RADIANS(M9425)))*$C$26)^2)+(($C$22-$C$25-(((SIN(RADIANS(90-M9425)))*$C$26))-$C$23)^2)))))))</f>
        <v>#VALUE!</v>
      </c>
      <c r="P9426" t="e">
        <f>N9426</f>
        <v>#VALUE!</v>
      </c>
      <c r="R9426">
        <f>$C$6</f>
        <v>1333.5</v>
      </c>
    </row>
    <row r="9427" spans="12:19" x14ac:dyDescent="0.25">
      <c r="L9427" t="str">
        <f t="shared" si="454"/>
        <v/>
      </c>
      <c r="M9427" t="str">
        <f t="shared" si="453"/>
        <v/>
      </c>
      <c r="N9427">
        <v>0</v>
      </c>
      <c r="O9427" t="e">
        <f>$C$23*O9426</f>
        <v>#VALUE!</v>
      </c>
      <c r="P9427" t="e">
        <f>$C$22*P9426</f>
        <v>#VALUE!</v>
      </c>
      <c r="R9427">
        <f>$C$20*$C$6</f>
        <v>25325.832000000002</v>
      </c>
    </row>
    <row r="9428" spans="12:19" x14ac:dyDescent="0.25">
      <c r="L9428" t="str">
        <f t="shared" si="454"/>
        <v/>
      </c>
      <c r="M9428" t="str">
        <f t="shared" si="453"/>
        <v/>
      </c>
    </row>
    <row r="9429" spans="12:19" x14ac:dyDescent="0.25">
      <c r="L9429" t="str">
        <f t="shared" si="454"/>
        <v/>
      </c>
      <c r="M9429" t="str">
        <f t="shared" si="453"/>
        <v/>
      </c>
      <c r="N9429" t="e">
        <f t="array" ref="N9429:P9431">MINVERSE(N9425:P9427)</f>
        <v>#VALUE!</v>
      </c>
      <c r="O9429" t="e">
        <v>#VALUE!</v>
      </c>
      <c r="P9429" t="e">
        <v>#VALUE!</v>
      </c>
      <c r="R9429" t="e">
        <f t="array" ref="R9429:R9431">MMULT(N9429:P9431,R9425:R9427)</f>
        <v>#VALUE!</v>
      </c>
      <c r="S9429" t="s">
        <v>35</v>
      </c>
    </row>
    <row r="9430" spans="12:19" x14ac:dyDescent="0.25">
      <c r="L9430" t="str">
        <f t="shared" si="454"/>
        <v/>
      </c>
      <c r="M9430" t="str">
        <f t="shared" si="453"/>
        <v/>
      </c>
      <c r="N9430" t="e">
        <v>#VALUE!</v>
      </c>
      <c r="O9430" t="e">
        <v>#VALUE!</v>
      </c>
      <c r="P9430" t="e">
        <v>#VALUE!</v>
      </c>
      <c r="R9430" t="e">
        <v>#VALUE!</v>
      </c>
      <c r="S9430" t="s">
        <v>35</v>
      </c>
    </row>
    <row r="9431" spans="12:19" x14ac:dyDescent="0.25">
      <c r="L9431" t="str">
        <f t="shared" si="454"/>
        <v/>
      </c>
      <c r="M9431" t="str">
        <f t="shared" si="453"/>
        <v/>
      </c>
      <c r="N9431" t="e">
        <v>#VALUE!</v>
      </c>
      <c r="O9431" t="e">
        <v>#VALUE!</v>
      </c>
      <c r="P9431" t="e">
        <v>#VALUE!</v>
      </c>
      <c r="R9431" t="e">
        <v>#VALUE!</v>
      </c>
      <c r="S9431" t="s">
        <v>35</v>
      </c>
    </row>
    <row r="9432" spans="12:19" x14ac:dyDescent="0.25">
      <c r="L9432" t="str">
        <f t="shared" si="454"/>
        <v/>
      </c>
      <c r="M9432" t="str">
        <f t="shared" si="453"/>
        <v/>
      </c>
    </row>
    <row r="9433" spans="12:19" x14ac:dyDescent="0.25">
      <c r="L9433" t="str">
        <f t="shared" si="454"/>
        <v/>
      </c>
      <c r="M9433" t="str">
        <f t="shared" si="453"/>
        <v/>
      </c>
    </row>
    <row r="9434" spans="12:19" x14ac:dyDescent="0.25">
      <c r="L9434" t="str">
        <f t="shared" si="454"/>
        <v/>
      </c>
      <c r="M9434" t="str">
        <f t="shared" si="453"/>
        <v/>
      </c>
      <c r="N9434" t="s">
        <v>32</v>
      </c>
      <c r="O9434" t="s">
        <v>33</v>
      </c>
      <c r="P9434" t="s">
        <v>34</v>
      </c>
    </row>
    <row r="9435" spans="12:19" x14ac:dyDescent="0.25">
      <c r="L9435" t="str">
        <f t="shared" si="454"/>
        <v/>
      </c>
      <c r="M9435" t="str">
        <f t="shared" si="453"/>
        <v/>
      </c>
      <c r="N9435" t="e">
        <f>COS(RADIANS(M9435))</f>
        <v>#VALUE!</v>
      </c>
      <c r="O9435" t="str">
        <f>IFERROR(-COS(RADIANS(DEGREES(ASIN(((SIN(RADIANS(M9435)))*$C$26)/(SQRT((((SIN(RADIANS(M9435)))*$C$26)^2)+(($C$22-$C$25-(((SIN(RADIANS(90-M9435)))*$C$26))-$C$23)^2))))))),"")</f>
        <v/>
      </c>
      <c r="P9435" t="e">
        <f>N9435</f>
        <v>#VALUE!</v>
      </c>
      <c r="R9435">
        <v>0</v>
      </c>
    </row>
    <row r="9436" spans="12:19" x14ac:dyDescent="0.25">
      <c r="L9436" t="str">
        <f t="shared" si="454"/>
        <v/>
      </c>
      <c r="M9436" t="str">
        <f t="shared" si="453"/>
        <v/>
      </c>
      <c r="N9436" t="e">
        <f>SIN(RADIANS(M9435))</f>
        <v>#VALUE!</v>
      </c>
      <c r="O9436" t="e">
        <f>SIN(RADIANS(DEGREES(ASIN(((SIN(RADIANS(M9435)))*$C$26)/(SQRT((((SIN(RADIANS(M9435)))*$C$26)^2)+(($C$22-$C$25-(((SIN(RADIANS(90-M9435)))*$C$26))-$C$23)^2)))))))</f>
        <v>#VALUE!</v>
      </c>
      <c r="P9436" t="e">
        <f>N9436</f>
        <v>#VALUE!</v>
      </c>
      <c r="R9436">
        <f>$C$6</f>
        <v>1333.5</v>
      </c>
    </row>
    <row r="9437" spans="12:19" x14ac:dyDescent="0.25">
      <c r="L9437" t="str">
        <f t="shared" si="454"/>
        <v/>
      </c>
      <c r="M9437" t="str">
        <f t="shared" si="453"/>
        <v/>
      </c>
      <c r="N9437">
        <v>0</v>
      </c>
      <c r="O9437" t="e">
        <f>$C$23*O9436</f>
        <v>#VALUE!</v>
      </c>
      <c r="P9437" t="e">
        <f>$C$22*P9436</f>
        <v>#VALUE!</v>
      </c>
      <c r="R9437">
        <f>$C$20*$C$6</f>
        <v>25325.832000000002</v>
      </c>
    </row>
    <row r="9438" spans="12:19" x14ac:dyDescent="0.25">
      <c r="L9438" t="str">
        <f t="shared" si="454"/>
        <v/>
      </c>
      <c r="M9438" t="str">
        <f t="shared" si="453"/>
        <v/>
      </c>
    </row>
    <row r="9439" spans="12:19" x14ac:dyDescent="0.25">
      <c r="L9439" t="str">
        <f t="shared" si="454"/>
        <v/>
      </c>
      <c r="M9439" t="str">
        <f t="shared" si="453"/>
        <v/>
      </c>
      <c r="N9439" t="e">
        <f t="array" ref="N9439:P9441">MINVERSE(N9435:P9437)</f>
        <v>#VALUE!</v>
      </c>
      <c r="O9439" t="e">
        <v>#VALUE!</v>
      </c>
      <c r="P9439" t="e">
        <v>#VALUE!</v>
      </c>
      <c r="R9439" t="e">
        <f t="array" ref="R9439:R9441">MMULT(N9439:P9441,R9435:R9437)</f>
        <v>#VALUE!</v>
      </c>
      <c r="S9439" t="s">
        <v>35</v>
      </c>
    </row>
    <row r="9440" spans="12:19" x14ac:dyDescent="0.25">
      <c r="L9440" t="str">
        <f t="shared" si="454"/>
        <v/>
      </c>
      <c r="M9440" t="str">
        <f t="shared" si="453"/>
        <v/>
      </c>
      <c r="N9440" t="e">
        <v>#VALUE!</v>
      </c>
      <c r="O9440" t="e">
        <v>#VALUE!</v>
      </c>
      <c r="P9440" t="e">
        <v>#VALUE!</v>
      </c>
      <c r="R9440" t="e">
        <v>#VALUE!</v>
      </c>
      <c r="S9440" t="s">
        <v>35</v>
      </c>
    </row>
    <row r="9441" spans="12:19" x14ac:dyDescent="0.25">
      <c r="L9441" t="str">
        <f t="shared" si="454"/>
        <v/>
      </c>
      <c r="M9441" t="str">
        <f t="shared" si="453"/>
        <v/>
      </c>
      <c r="N9441" t="e">
        <v>#VALUE!</v>
      </c>
      <c r="O9441" t="e">
        <v>#VALUE!</v>
      </c>
      <c r="P9441" t="e">
        <v>#VALUE!</v>
      </c>
      <c r="R9441" t="e">
        <v>#VALUE!</v>
      </c>
      <c r="S9441" t="s">
        <v>35</v>
      </c>
    </row>
    <row r="9442" spans="12:19" x14ac:dyDescent="0.25">
      <c r="L9442" t="str">
        <f t="shared" si="454"/>
        <v/>
      </c>
      <c r="M9442" t="str">
        <f t="shared" si="453"/>
        <v/>
      </c>
    </row>
    <row r="9443" spans="12:19" x14ac:dyDescent="0.25">
      <c r="L9443" t="str">
        <f t="shared" si="454"/>
        <v/>
      </c>
      <c r="M9443" t="str">
        <f t="shared" ref="M9443:M9506" si="455">IF(M9433="","",IF(((M9433+$O$61)&gt;=$O$49+($O$61/2)),"",(M9433+$O$61)))</f>
        <v/>
      </c>
    </row>
    <row r="9444" spans="12:19" x14ac:dyDescent="0.25">
      <c r="L9444" t="str">
        <f t="shared" si="454"/>
        <v/>
      </c>
      <c r="M9444" t="str">
        <f t="shared" si="455"/>
        <v/>
      </c>
      <c r="N9444" t="s">
        <v>32</v>
      </c>
      <c r="O9444" t="s">
        <v>33</v>
      </c>
      <c r="P9444" t="s">
        <v>34</v>
      </c>
    </row>
    <row r="9445" spans="12:19" x14ac:dyDescent="0.25">
      <c r="L9445" t="str">
        <f t="shared" si="454"/>
        <v/>
      </c>
      <c r="M9445" t="str">
        <f t="shared" si="455"/>
        <v/>
      </c>
      <c r="N9445" t="e">
        <f>COS(RADIANS(M9445))</f>
        <v>#VALUE!</v>
      </c>
      <c r="O9445" t="str">
        <f>IFERROR(-COS(RADIANS(DEGREES(ASIN(((SIN(RADIANS(M9445)))*$C$26)/(SQRT((((SIN(RADIANS(M9445)))*$C$26)^2)+(($C$22-$C$25-(((SIN(RADIANS(90-M9445)))*$C$26))-$C$23)^2))))))),"")</f>
        <v/>
      </c>
      <c r="P9445" t="e">
        <f>N9445</f>
        <v>#VALUE!</v>
      </c>
      <c r="R9445">
        <v>0</v>
      </c>
    </row>
    <row r="9446" spans="12:19" x14ac:dyDescent="0.25">
      <c r="L9446" t="str">
        <f t="shared" si="454"/>
        <v/>
      </c>
      <c r="M9446" t="str">
        <f t="shared" si="455"/>
        <v/>
      </c>
      <c r="N9446" t="e">
        <f>SIN(RADIANS(M9445))</f>
        <v>#VALUE!</v>
      </c>
      <c r="O9446" t="e">
        <f>SIN(RADIANS(DEGREES(ASIN(((SIN(RADIANS(M9445)))*$C$26)/(SQRT((((SIN(RADIANS(M9445)))*$C$26)^2)+(($C$22-$C$25-(((SIN(RADIANS(90-M9445)))*$C$26))-$C$23)^2)))))))</f>
        <v>#VALUE!</v>
      </c>
      <c r="P9446" t="e">
        <f>N9446</f>
        <v>#VALUE!</v>
      </c>
      <c r="R9446">
        <f>$C$6</f>
        <v>1333.5</v>
      </c>
    </row>
    <row r="9447" spans="12:19" x14ac:dyDescent="0.25">
      <c r="L9447" t="str">
        <f t="shared" si="454"/>
        <v/>
      </c>
      <c r="M9447" t="str">
        <f t="shared" si="455"/>
        <v/>
      </c>
      <c r="N9447">
        <v>0</v>
      </c>
      <c r="O9447" t="e">
        <f>$C$23*O9446</f>
        <v>#VALUE!</v>
      </c>
      <c r="P9447" t="e">
        <f>$C$22*P9446</f>
        <v>#VALUE!</v>
      </c>
      <c r="R9447">
        <f>$C$20*$C$6</f>
        <v>25325.832000000002</v>
      </c>
    </row>
    <row r="9448" spans="12:19" x14ac:dyDescent="0.25">
      <c r="L9448" t="str">
        <f t="shared" si="454"/>
        <v/>
      </c>
      <c r="M9448" t="str">
        <f t="shared" si="455"/>
        <v/>
      </c>
    </row>
    <row r="9449" spans="12:19" x14ac:dyDescent="0.25">
      <c r="L9449" t="str">
        <f t="shared" si="454"/>
        <v/>
      </c>
      <c r="M9449" t="str">
        <f t="shared" si="455"/>
        <v/>
      </c>
      <c r="N9449" t="e">
        <f t="array" ref="N9449:P9451">MINVERSE(N9445:P9447)</f>
        <v>#VALUE!</v>
      </c>
      <c r="O9449" t="e">
        <v>#VALUE!</v>
      </c>
      <c r="P9449" t="e">
        <v>#VALUE!</v>
      </c>
      <c r="R9449" t="e">
        <f t="array" ref="R9449:R9451">MMULT(N9449:P9451,R9445:R9447)</f>
        <v>#VALUE!</v>
      </c>
      <c r="S9449" t="s">
        <v>35</v>
      </c>
    </row>
    <row r="9450" spans="12:19" x14ac:dyDescent="0.25">
      <c r="L9450" t="str">
        <f t="shared" si="454"/>
        <v/>
      </c>
      <c r="M9450" t="str">
        <f t="shared" si="455"/>
        <v/>
      </c>
      <c r="N9450" t="e">
        <v>#VALUE!</v>
      </c>
      <c r="O9450" t="e">
        <v>#VALUE!</v>
      </c>
      <c r="P9450" t="e">
        <v>#VALUE!</v>
      </c>
      <c r="R9450" t="e">
        <v>#VALUE!</v>
      </c>
      <c r="S9450" t="s">
        <v>35</v>
      </c>
    </row>
    <row r="9451" spans="12:19" x14ac:dyDescent="0.25">
      <c r="L9451" t="str">
        <f t="shared" si="454"/>
        <v/>
      </c>
      <c r="M9451" t="str">
        <f t="shared" si="455"/>
        <v/>
      </c>
      <c r="N9451" t="e">
        <v>#VALUE!</v>
      </c>
      <c r="O9451" t="e">
        <v>#VALUE!</v>
      </c>
      <c r="P9451" t="e">
        <v>#VALUE!</v>
      </c>
      <c r="R9451" t="e">
        <v>#VALUE!</v>
      </c>
      <c r="S9451" t="s">
        <v>35</v>
      </c>
    </row>
    <row r="9452" spans="12:19" x14ac:dyDescent="0.25">
      <c r="L9452" t="str">
        <f t="shared" si="454"/>
        <v/>
      </c>
      <c r="M9452" t="str">
        <f t="shared" si="455"/>
        <v/>
      </c>
    </row>
    <row r="9453" spans="12:19" x14ac:dyDescent="0.25">
      <c r="L9453" t="str">
        <f t="shared" si="454"/>
        <v/>
      </c>
      <c r="M9453" t="str">
        <f t="shared" si="455"/>
        <v/>
      </c>
    </row>
    <row r="9454" spans="12:19" x14ac:dyDescent="0.25">
      <c r="L9454" t="str">
        <f t="shared" si="454"/>
        <v/>
      </c>
      <c r="M9454" t="str">
        <f t="shared" si="455"/>
        <v/>
      </c>
      <c r="N9454" t="s">
        <v>32</v>
      </c>
      <c r="O9454" t="s">
        <v>33</v>
      </c>
      <c r="P9454" t="s">
        <v>34</v>
      </c>
    </row>
    <row r="9455" spans="12:19" x14ac:dyDescent="0.25">
      <c r="L9455" t="str">
        <f t="shared" si="454"/>
        <v/>
      </c>
      <c r="M9455" t="str">
        <f t="shared" si="455"/>
        <v/>
      </c>
      <c r="N9455" t="e">
        <f>COS(RADIANS(M9455))</f>
        <v>#VALUE!</v>
      </c>
      <c r="O9455" t="str">
        <f>IFERROR(-COS(RADIANS(DEGREES(ASIN(((SIN(RADIANS(M9455)))*$C$26)/(SQRT((((SIN(RADIANS(M9455)))*$C$26)^2)+(($C$22-$C$25-(((SIN(RADIANS(90-M9455)))*$C$26))-$C$23)^2))))))),"")</f>
        <v/>
      </c>
      <c r="P9455" t="e">
        <f>N9455</f>
        <v>#VALUE!</v>
      </c>
      <c r="R9455">
        <v>0</v>
      </c>
    </row>
    <row r="9456" spans="12:19" x14ac:dyDescent="0.25">
      <c r="L9456" t="str">
        <f t="shared" si="454"/>
        <v/>
      </c>
      <c r="M9456" t="str">
        <f t="shared" si="455"/>
        <v/>
      </c>
      <c r="N9456" t="e">
        <f>SIN(RADIANS(M9455))</f>
        <v>#VALUE!</v>
      </c>
      <c r="O9456" t="e">
        <f>SIN(RADIANS(DEGREES(ASIN(((SIN(RADIANS(M9455)))*$C$26)/(SQRT((((SIN(RADIANS(M9455)))*$C$26)^2)+(($C$22-$C$25-(((SIN(RADIANS(90-M9455)))*$C$26))-$C$23)^2)))))))</f>
        <v>#VALUE!</v>
      </c>
      <c r="P9456" t="e">
        <f>N9456</f>
        <v>#VALUE!</v>
      </c>
      <c r="R9456">
        <f>$C$6</f>
        <v>1333.5</v>
      </c>
    </row>
    <row r="9457" spans="12:19" x14ac:dyDescent="0.25">
      <c r="L9457" t="str">
        <f t="shared" si="454"/>
        <v/>
      </c>
      <c r="M9457" t="str">
        <f t="shared" si="455"/>
        <v/>
      </c>
      <c r="N9457">
        <v>0</v>
      </c>
      <c r="O9457" t="e">
        <f>$C$23*O9456</f>
        <v>#VALUE!</v>
      </c>
      <c r="P9457" t="e">
        <f>$C$22*P9456</f>
        <v>#VALUE!</v>
      </c>
      <c r="R9457">
        <f>$C$20*$C$6</f>
        <v>25325.832000000002</v>
      </c>
    </row>
    <row r="9458" spans="12:19" x14ac:dyDescent="0.25">
      <c r="L9458" t="str">
        <f t="shared" si="454"/>
        <v/>
      </c>
      <c r="M9458" t="str">
        <f t="shared" si="455"/>
        <v/>
      </c>
    </row>
    <row r="9459" spans="12:19" x14ac:dyDescent="0.25">
      <c r="L9459" t="str">
        <f t="shared" si="454"/>
        <v/>
      </c>
      <c r="M9459" t="str">
        <f t="shared" si="455"/>
        <v/>
      </c>
      <c r="N9459" t="e">
        <f t="array" ref="N9459:P9461">MINVERSE(N9455:P9457)</f>
        <v>#VALUE!</v>
      </c>
      <c r="O9459" t="e">
        <v>#VALUE!</v>
      </c>
      <c r="P9459" t="e">
        <v>#VALUE!</v>
      </c>
      <c r="R9459" t="e">
        <f t="array" ref="R9459:R9461">MMULT(N9459:P9461,R9455:R9457)</f>
        <v>#VALUE!</v>
      </c>
      <c r="S9459" t="s">
        <v>35</v>
      </c>
    </row>
    <row r="9460" spans="12:19" x14ac:dyDescent="0.25">
      <c r="L9460" t="str">
        <f t="shared" si="454"/>
        <v/>
      </c>
      <c r="M9460" t="str">
        <f t="shared" si="455"/>
        <v/>
      </c>
      <c r="N9460" t="e">
        <v>#VALUE!</v>
      </c>
      <c r="O9460" t="e">
        <v>#VALUE!</v>
      </c>
      <c r="P9460" t="e">
        <v>#VALUE!</v>
      </c>
      <c r="R9460" t="e">
        <v>#VALUE!</v>
      </c>
      <c r="S9460" t="s">
        <v>35</v>
      </c>
    </row>
    <row r="9461" spans="12:19" x14ac:dyDescent="0.25">
      <c r="L9461" t="str">
        <f t="shared" si="454"/>
        <v/>
      </c>
      <c r="M9461" t="str">
        <f t="shared" si="455"/>
        <v/>
      </c>
      <c r="N9461" t="e">
        <v>#VALUE!</v>
      </c>
      <c r="O9461" t="e">
        <v>#VALUE!</v>
      </c>
      <c r="P9461" t="e">
        <v>#VALUE!</v>
      </c>
      <c r="R9461" t="e">
        <v>#VALUE!</v>
      </c>
      <c r="S9461" t="s">
        <v>35</v>
      </c>
    </row>
    <row r="9462" spans="12:19" x14ac:dyDescent="0.25">
      <c r="L9462" t="str">
        <f t="shared" si="454"/>
        <v/>
      </c>
      <c r="M9462" t="str">
        <f t="shared" si="455"/>
        <v/>
      </c>
    </row>
    <row r="9463" spans="12:19" x14ac:dyDescent="0.25">
      <c r="L9463" t="str">
        <f t="shared" si="454"/>
        <v/>
      </c>
      <c r="M9463" t="str">
        <f t="shared" si="455"/>
        <v/>
      </c>
    </row>
    <row r="9464" spans="12:19" x14ac:dyDescent="0.25">
      <c r="L9464" t="str">
        <f t="shared" si="454"/>
        <v/>
      </c>
      <c r="M9464" t="str">
        <f t="shared" si="455"/>
        <v/>
      </c>
      <c r="N9464" t="s">
        <v>32</v>
      </c>
      <c r="O9464" t="s">
        <v>33</v>
      </c>
      <c r="P9464" t="s">
        <v>34</v>
      </c>
    </row>
    <row r="9465" spans="12:19" x14ac:dyDescent="0.25">
      <c r="L9465" t="str">
        <f t="shared" si="454"/>
        <v/>
      </c>
      <c r="M9465" t="str">
        <f t="shared" si="455"/>
        <v/>
      </c>
      <c r="N9465" t="e">
        <f>COS(RADIANS(M9465))</f>
        <v>#VALUE!</v>
      </c>
      <c r="O9465" t="str">
        <f>IFERROR(-COS(RADIANS(DEGREES(ASIN(((SIN(RADIANS(M9465)))*$C$26)/(SQRT((((SIN(RADIANS(M9465)))*$C$26)^2)+(($C$22-$C$25-(((SIN(RADIANS(90-M9465)))*$C$26))-$C$23)^2))))))),"")</f>
        <v/>
      </c>
      <c r="P9465" t="e">
        <f>N9465</f>
        <v>#VALUE!</v>
      </c>
      <c r="R9465">
        <v>0</v>
      </c>
    </row>
    <row r="9466" spans="12:19" x14ac:dyDescent="0.25">
      <c r="L9466" t="str">
        <f t="shared" si="454"/>
        <v/>
      </c>
      <c r="M9466" t="str">
        <f t="shared" si="455"/>
        <v/>
      </c>
      <c r="N9466" t="e">
        <f>SIN(RADIANS(M9465))</f>
        <v>#VALUE!</v>
      </c>
      <c r="O9466" t="e">
        <f>SIN(RADIANS(DEGREES(ASIN(((SIN(RADIANS(M9465)))*$C$26)/(SQRT((((SIN(RADIANS(M9465)))*$C$26)^2)+(($C$22-$C$25-(((SIN(RADIANS(90-M9465)))*$C$26))-$C$23)^2)))))))</f>
        <v>#VALUE!</v>
      </c>
      <c r="P9466" t="e">
        <f>N9466</f>
        <v>#VALUE!</v>
      </c>
      <c r="R9466">
        <f>$C$6</f>
        <v>1333.5</v>
      </c>
    </row>
    <row r="9467" spans="12:19" x14ac:dyDescent="0.25">
      <c r="L9467" t="str">
        <f t="shared" si="454"/>
        <v/>
      </c>
      <c r="M9467" t="str">
        <f t="shared" si="455"/>
        <v/>
      </c>
      <c r="N9467">
        <v>0</v>
      </c>
      <c r="O9467" t="e">
        <f>$C$23*O9466</f>
        <v>#VALUE!</v>
      </c>
      <c r="P9467" t="e">
        <f>$C$22*P9466</f>
        <v>#VALUE!</v>
      </c>
      <c r="R9467">
        <f>$C$20*$C$6</f>
        <v>25325.832000000002</v>
      </c>
    </row>
    <row r="9468" spans="12:19" x14ac:dyDescent="0.25">
      <c r="L9468" t="str">
        <f t="shared" si="454"/>
        <v/>
      </c>
      <c r="M9468" t="str">
        <f t="shared" si="455"/>
        <v/>
      </c>
    </row>
    <row r="9469" spans="12:19" x14ac:dyDescent="0.25">
      <c r="L9469" t="str">
        <f t="shared" si="454"/>
        <v/>
      </c>
      <c r="M9469" t="str">
        <f t="shared" si="455"/>
        <v/>
      </c>
      <c r="N9469" t="e">
        <f t="array" ref="N9469:P9471">MINVERSE(N9465:P9467)</f>
        <v>#VALUE!</v>
      </c>
      <c r="O9469" t="e">
        <v>#VALUE!</v>
      </c>
      <c r="P9469" t="e">
        <v>#VALUE!</v>
      </c>
      <c r="R9469" t="e">
        <f t="array" ref="R9469:R9471">MMULT(N9469:P9471,R9465:R9467)</f>
        <v>#VALUE!</v>
      </c>
      <c r="S9469" t="s">
        <v>35</v>
      </c>
    </row>
    <row r="9470" spans="12:19" x14ac:dyDescent="0.25">
      <c r="L9470" t="str">
        <f t="shared" si="454"/>
        <v/>
      </c>
      <c r="M9470" t="str">
        <f t="shared" si="455"/>
        <v/>
      </c>
      <c r="N9470" t="e">
        <v>#VALUE!</v>
      </c>
      <c r="O9470" t="e">
        <v>#VALUE!</v>
      </c>
      <c r="P9470" t="e">
        <v>#VALUE!</v>
      </c>
      <c r="R9470" t="e">
        <v>#VALUE!</v>
      </c>
      <c r="S9470" t="s">
        <v>35</v>
      </c>
    </row>
    <row r="9471" spans="12:19" x14ac:dyDescent="0.25">
      <c r="L9471" t="str">
        <f t="shared" si="454"/>
        <v/>
      </c>
      <c r="M9471" t="str">
        <f t="shared" si="455"/>
        <v/>
      </c>
      <c r="N9471" t="e">
        <v>#VALUE!</v>
      </c>
      <c r="O9471" t="e">
        <v>#VALUE!</v>
      </c>
      <c r="P9471" t="e">
        <v>#VALUE!</v>
      </c>
      <c r="R9471" t="e">
        <v>#VALUE!</v>
      </c>
      <c r="S9471" t="s">
        <v>35</v>
      </c>
    </row>
    <row r="9472" spans="12:19" x14ac:dyDescent="0.25">
      <c r="L9472" t="str">
        <f t="shared" si="454"/>
        <v/>
      </c>
      <c r="M9472" t="str">
        <f t="shared" si="455"/>
        <v/>
      </c>
    </row>
    <row r="9473" spans="12:19" x14ac:dyDescent="0.25">
      <c r="L9473" t="str">
        <f t="shared" si="454"/>
        <v/>
      </c>
      <c r="M9473" t="str">
        <f t="shared" si="455"/>
        <v/>
      </c>
    </row>
    <row r="9474" spans="12:19" x14ac:dyDescent="0.25">
      <c r="L9474" t="str">
        <f t="shared" si="454"/>
        <v/>
      </c>
      <c r="M9474" t="str">
        <f t="shared" si="455"/>
        <v/>
      </c>
      <c r="N9474" t="s">
        <v>32</v>
      </c>
      <c r="O9474" t="s">
        <v>33</v>
      </c>
      <c r="P9474" t="s">
        <v>34</v>
      </c>
    </row>
    <row r="9475" spans="12:19" x14ac:dyDescent="0.25">
      <c r="L9475" t="str">
        <f t="shared" si="454"/>
        <v/>
      </c>
      <c r="M9475" t="str">
        <f t="shared" si="455"/>
        <v/>
      </c>
      <c r="N9475" t="e">
        <f>COS(RADIANS(M9475))</f>
        <v>#VALUE!</v>
      </c>
      <c r="O9475" t="str">
        <f>IFERROR(-COS(RADIANS(DEGREES(ASIN(((SIN(RADIANS(M9475)))*$C$26)/(SQRT((((SIN(RADIANS(M9475)))*$C$26)^2)+(($C$22-$C$25-(((SIN(RADIANS(90-M9475)))*$C$26))-$C$23)^2))))))),"")</f>
        <v/>
      </c>
      <c r="P9475" t="e">
        <f>N9475</f>
        <v>#VALUE!</v>
      </c>
      <c r="R9475">
        <v>0</v>
      </c>
    </row>
    <row r="9476" spans="12:19" x14ac:dyDescent="0.25">
      <c r="L9476" t="str">
        <f t="shared" si="454"/>
        <v/>
      </c>
      <c r="M9476" t="str">
        <f t="shared" si="455"/>
        <v/>
      </c>
      <c r="N9476" t="e">
        <f>SIN(RADIANS(M9475))</f>
        <v>#VALUE!</v>
      </c>
      <c r="O9476" t="e">
        <f>SIN(RADIANS(DEGREES(ASIN(((SIN(RADIANS(M9475)))*$C$26)/(SQRT((((SIN(RADIANS(M9475)))*$C$26)^2)+(($C$22-$C$25-(((SIN(RADIANS(90-M9475)))*$C$26))-$C$23)^2)))))))</f>
        <v>#VALUE!</v>
      </c>
      <c r="P9476" t="e">
        <f>N9476</f>
        <v>#VALUE!</v>
      </c>
      <c r="R9476">
        <f>$C$6</f>
        <v>1333.5</v>
      </c>
    </row>
    <row r="9477" spans="12:19" x14ac:dyDescent="0.25">
      <c r="L9477" t="str">
        <f t="shared" si="454"/>
        <v/>
      </c>
      <c r="M9477" t="str">
        <f t="shared" si="455"/>
        <v/>
      </c>
      <c r="N9477">
        <v>0</v>
      </c>
      <c r="O9477" t="e">
        <f>$C$23*O9476</f>
        <v>#VALUE!</v>
      </c>
      <c r="P9477" t="e">
        <f>$C$22*P9476</f>
        <v>#VALUE!</v>
      </c>
      <c r="R9477">
        <f>$C$20*$C$6</f>
        <v>25325.832000000002</v>
      </c>
    </row>
    <row r="9478" spans="12:19" x14ac:dyDescent="0.25">
      <c r="L9478" t="str">
        <f t="shared" si="454"/>
        <v/>
      </c>
      <c r="M9478" t="str">
        <f t="shared" si="455"/>
        <v/>
      </c>
    </row>
    <row r="9479" spans="12:19" x14ac:dyDescent="0.25">
      <c r="L9479" t="str">
        <f t="shared" si="454"/>
        <v/>
      </c>
      <c r="M9479" t="str">
        <f t="shared" si="455"/>
        <v/>
      </c>
      <c r="N9479" t="e">
        <f t="array" ref="N9479:P9481">MINVERSE(N9475:P9477)</f>
        <v>#VALUE!</v>
      </c>
      <c r="O9479" t="e">
        <v>#VALUE!</v>
      </c>
      <c r="P9479" t="e">
        <v>#VALUE!</v>
      </c>
      <c r="R9479" t="e">
        <f t="array" ref="R9479:R9481">MMULT(N9479:P9481,R9475:R9477)</f>
        <v>#VALUE!</v>
      </c>
      <c r="S9479" t="s">
        <v>35</v>
      </c>
    </row>
    <row r="9480" spans="12:19" x14ac:dyDescent="0.25">
      <c r="L9480" t="str">
        <f t="shared" si="454"/>
        <v/>
      </c>
      <c r="M9480" t="str">
        <f t="shared" si="455"/>
        <v/>
      </c>
      <c r="N9480" t="e">
        <v>#VALUE!</v>
      </c>
      <c r="O9480" t="e">
        <v>#VALUE!</v>
      </c>
      <c r="P9480" t="e">
        <v>#VALUE!</v>
      </c>
      <c r="R9480" t="e">
        <v>#VALUE!</v>
      </c>
      <c r="S9480" t="s">
        <v>35</v>
      </c>
    </row>
    <row r="9481" spans="12:19" x14ac:dyDescent="0.25">
      <c r="L9481" t="str">
        <f t="shared" si="454"/>
        <v/>
      </c>
      <c r="M9481" t="str">
        <f t="shared" si="455"/>
        <v/>
      </c>
      <c r="N9481" t="e">
        <v>#VALUE!</v>
      </c>
      <c r="O9481" t="e">
        <v>#VALUE!</v>
      </c>
      <c r="P9481" t="e">
        <v>#VALUE!</v>
      </c>
      <c r="R9481" t="e">
        <v>#VALUE!</v>
      </c>
      <c r="S9481" t="s">
        <v>35</v>
      </c>
    </row>
    <row r="9482" spans="12:19" x14ac:dyDescent="0.25">
      <c r="L9482" t="str">
        <f t="shared" si="454"/>
        <v/>
      </c>
      <c r="M9482" t="str">
        <f t="shared" si="455"/>
        <v/>
      </c>
    </row>
    <row r="9483" spans="12:19" x14ac:dyDescent="0.25">
      <c r="L9483" t="str">
        <f t="shared" si="454"/>
        <v/>
      </c>
      <c r="M9483" t="str">
        <f t="shared" si="455"/>
        <v/>
      </c>
    </row>
    <row r="9484" spans="12:19" x14ac:dyDescent="0.25">
      <c r="L9484" t="str">
        <f t="shared" ref="L9484:L9547" si="456">IF(M9484="","",L9474+1)</f>
        <v/>
      </c>
      <c r="M9484" t="str">
        <f t="shared" si="455"/>
        <v/>
      </c>
      <c r="N9484" t="s">
        <v>32</v>
      </c>
      <c r="O9484" t="s">
        <v>33</v>
      </c>
      <c r="P9484" t="s">
        <v>34</v>
      </c>
    </row>
    <row r="9485" spans="12:19" x14ac:dyDescent="0.25">
      <c r="L9485" t="str">
        <f t="shared" si="456"/>
        <v/>
      </c>
      <c r="M9485" t="str">
        <f t="shared" si="455"/>
        <v/>
      </c>
      <c r="N9485" t="e">
        <f>COS(RADIANS(M9485))</f>
        <v>#VALUE!</v>
      </c>
      <c r="O9485" t="str">
        <f>IFERROR(-COS(RADIANS(DEGREES(ASIN(((SIN(RADIANS(M9485)))*$C$26)/(SQRT((((SIN(RADIANS(M9485)))*$C$26)^2)+(($C$22-$C$25-(((SIN(RADIANS(90-M9485)))*$C$26))-$C$23)^2))))))),"")</f>
        <v/>
      </c>
      <c r="P9485" t="e">
        <f>N9485</f>
        <v>#VALUE!</v>
      </c>
      <c r="R9485">
        <v>0</v>
      </c>
    </row>
    <row r="9486" spans="12:19" x14ac:dyDescent="0.25">
      <c r="L9486" t="str">
        <f t="shared" si="456"/>
        <v/>
      </c>
      <c r="M9486" t="str">
        <f t="shared" si="455"/>
        <v/>
      </c>
      <c r="N9486" t="e">
        <f>SIN(RADIANS(M9485))</f>
        <v>#VALUE!</v>
      </c>
      <c r="O9486" t="e">
        <f>SIN(RADIANS(DEGREES(ASIN(((SIN(RADIANS(M9485)))*$C$26)/(SQRT((((SIN(RADIANS(M9485)))*$C$26)^2)+(($C$22-$C$25-(((SIN(RADIANS(90-M9485)))*$C$26))-$C$23)^2)))))))</f>
        <v>#VALUE!</v>
      </c>
      <c r="P9486" t="e">
        <f>N9486</f>
        <v>#VALUE!</v>
      </c>
      <c r="R9486">
        <f>$C$6</f>
        <v>1333.5</v>
      </c>
    </row>
    <row r="9487" spans="12:19" x14ac:dyDescent="0.25">
      <c r="L9487" t="str">
        <f t="shared" si="456"/>
        <v/>
      </c>
      <c r="M9487" t="str">
        <f t="shared" si="455"/>
        <v/>
      </c>
      <c r="N9487">
        <v>0</v>
      </c>
      <c r="O9487" t="e">
        <f>$C$23*O9486</f>
        <v>#VALUE!</v>
      </c>
      <c r="P9487" t="e">
        <f>$C$22*P9486</f>
        <v>#VALUE!</v>
      </c>
      <c r="R9487">
        <f>$C$20*$C$6</f>
        <v>25325.832000000002</v>
      </c>
    </row>
    <row r="9488" spans="12:19" x14ac:dyDescent="0.25">
      <c r="L9488" t="str">
        <f t="shared" si="456"/>
        <v/>
      </c>
      <c r="M9488" t="str">
        <f t="shared" si="455"/>
        <v/>
      </c>
    </row>
    <row r="9489" spans="12:19" x14ac:dyDescent="0.25">
      <c r="L9489" t="str">
        <f t="shared" si="456"/>
        <v/>
      </c>
      <c r="M9489" t="str">
        <f t="shared" si="455"/>
        <v/>
      </c>
      <c r="N9489" t="e">
        <f t="array" ref="N9489:P9491">MINVERSE(N9485:P9487)</f>
        <v>#VALUE!</v>
      </c>
      <c r="O9489" t="e">
        <v>#VALUE!</v>
      </c>
      <c r="P9489" t="e">
        <v>#VALUE!</v>
      </c>
      <c r="R9489" t="e">
        <f t="array" ref="R9489:R9491">MMULT(N9489:P9491,R9485:R9487)</f>
        <v>#VALUE!</v>
      </c>
      <c r="S9489" t="s">
        <v>35</v>
      </c>
    </row>
    <row r="9490" spans="12:19" x14ac:dyDescent="0.25">
      <c r="L9490" t="str">
        <f t="shared" si="456"/>
        <v/>
      </c>
      <c r="M9490" t="str">
        <f t="shared" si="455"/>
        <v/>
      </c>
      <c r="N9490" t="e">
        <v>#VALUE!</v>
      </c>
      <c r="O9490" t="e">
        <v>#VALUE!</v>
      </c>
      <c r="P9490" t="e">
        <v>#VALUE!</v>
      </c>
      <c r="R9490" t="e">
        <v>#VALUE!</v>
      </c>
      <c r="S9490" t="s">
        <v>35</v>
      </c>
    </row>
    <row r="9491" spans="12:19" x14ac:dyDescent="0.25">
      <c r="L9491" t="str">
        <f t="shared" si="456"/>
        <v/>
      </c>
      <c r="M9491" t="str">
        <f t="shared" si="455"/>
        <v/>
      </c>
      <c r="N9491" t="e">
        <v>#VALUE!</v>
      </c>
      <c r="O9491" t="e">
        <v>#VALUE!</v>
      </c>
      <c r="P9491" t="e">
        <v>#VALUE!</v>
      </c>
      <c r="R9491" t="e">
        <v>#VALUE!</v>
      </c>
      <c r="S9491" t="s">
        <v>35</v>
      </c>
    </row>
    <row r="9492" spans="12:19" x14ac:dyDescent="0.25">
      <c r="L9492" t="str">
        <f t="shared" si="456"/>
        <v/>
      </c>
      <c r="M9492" t="str">
        <f t="shared" si="455"/>
        <v/>
      </c>
    </row>
    <row r="9493" spans="12:19" x14ac:dyDescent="0.25">
      <c r="L9493" t="str">
        <f t="shared" si="456"/>
        <v/>
      </c>
      <c r="M9493" t="str">
        <f t="shared" si="455"/>
        <v/>
      </c>
    </row>
    <row r="9494" spans="12:19" x14ac:dyDescent="0.25">
      <c r="L9494" t="str">
        <f t="shared" si="456"/>
        <v/>
      </c>
      <c r="M9494" t="str">
        <f t="shared" si="455"/>
        <v/>
      </c>
      <c r="N9494" t="s">
        <v>32</v>
      </c>
      <c r="O9494" t="s">
        <v>33</v>
      </c>
      <c r="P9494" t="s">
        <v>34</v>
      </c>
    </row>
    <row r="9495" spans="12:19" x14ac:dyDescent="0.25">
      <c r="L9495" t="str">
        <f t="shared" si="456"/>
        <v/>
      </c>
      <c r="M9495" t="str">
        <f t="shared" si="455"/>
        <v/>
      </c>
      <c r="N9495" t="e">
        <f>COS(RADIANS(M9495))</f>
        <v>#VALUE!</v>
      </c>
      <c r="O9495" t="str">
        <f>IFERROR(-COS(RADIANS(DEGREES(ASIN(((SIN(RADIANS(M9495)))*$C$26)/(SQRT((((SIN(RADIANS(M9495)))*$C$26)^2)+(($C$22-$C$25-(((SIN(RADIANS(90-M9495)))*$C$26))-$C$23)^2))))))),"")</f>
        <v/>
      </c>
      <c r="P9495" t="e">
        <f>N9495</f>
        <v>#VALUE!</v>
      </c>
      <c r="R9495">
        <v>0</v>
      </c>
    </row>
    <row r="9496" spans="12:19" x14ac:dyDescent="0.25">
      <c r="L9496" t="str">
        <f t="shared" si="456"/>
        <v/>
      </c>
      <c r="M9496" t="str">
        <f t="shared" si="455"/>
        <v/>
      </c>
      <c r="N9496" t="e">
        <f>SIN(RADIANS(M9495))</f>
        <v>#VALUE!</v>
      </c>
      <c r="O9496" t="e">
        <f>SIN(RADIANS(DEGREES(ASIN(((SIN(RADIANS(M9495)))*$C$26)/(SQRT((((SIN(RADIANS(M9495)))*$C$26)^2)+(($C$22-$C$25-(((SIN(RADIANS(90-M9495)))*$C$26))-$C$23)^2)))))))</f>
        <v>#VALUE!</v>
      </c>
      <c r="P9496" t="e">
        <f>N9496</f>
        <v>#VALUE!</v>
      </c>
      <c r="R9496">
        <f>$C$6</f>
        <v>1333.5</v>
      </c>
    </row>
    <row r="9497" spans="12:19" x14ac:dyDescent="0.25">
      <c r="L9497" t="str">
        <f t="shared" si="456"/>
        <v/>
      </c>
      <c r="M9497" t="str">
        <f t="shared" si="455"/>
        <v/>
      </c>
      <c r="N9497">
        <v>0</v>
      </c>
      <c r="O9497" t="e">
        <f>$C$23*O9496</f>
        <v>#VALUE!</v>
      </c>
      <c r="P9497" t="e">
        <f>$C$22*P9496</f>
        <v>#VALUE!</v>
      </c>
      <c r="R9497">
        <f>$C$20*$C$6</f>
        <v>25325.832000000002</v>
      </c>
    </row>
    <row r="9498" spans="12:19" x14ac:dyDescent="0.25">
      <c r="L9498" t="str">
        <f t="shared" si="456"/>
        <v/>
      </c>
      <c r="M9498" t="str">
        <f t="shared" si="455"/>
        <v/>
      </c>
    </row>
    <row r="9499" spans="12:19" x14ac:dyDescent="0.25">
      <c r="L9499" t="str">
        <f t="shared" si="456"/>
        <v/>
      </c>
      <c r="M9499" t="str">
        <f t="shared" si="455"/>
        <v/>
      </c>
      <c r="N9499" t="e">
        <f t="array" ref="N9499:P9501">MINVERSE(N9495:P9497)</f>
        <v>#VALUE!</v>
      </c>
      <c r="O9499" t="e">
        <v>#VALUE!</v>
      </c>
      <c r="P9499" t="e">
        <v>#VALUE!</v>
      </c>
      <c r="R9499" t="e">
        <f t="array" ref="R9499:R9501">MMULT(N9499:P9501,R9495:R9497)</f>
        <v>#VALUE!</v>
      </c>
      <c r="S9499" t="s">
        <v>35</v>
      </c>
    </row>
    <row r="9500" spans="12:19" x14ac:dyDescent="0.25">
      <c r="L9500" t="str">
        <f t="shared" si="456"/>
        <v/>
      </c>
      <c r="M9500" t="str">
        <f t="shared" si="455"/>
        <v/>
      </c>
      <c r="N9500" t="e">
        <v>#VALUE!</v>
      </c>
      <c r="O9500" t="e">
        <v>#VALUE!</v>
      </c>
      <c r="P9500" t="e">
        <v>#VALUE!</v>
      </c>
      <c r="R9500" t="e">
        <v>#VALUE!</v>
      </c>
      <c r="S9500" t="s">
        <v>35</v>
      </c>
    </row>
    <row r="9501" spans="12:19" x14ac:dyDescent="0.25">
      <c r="L9501" t="str">
        <f t="shared" si="456"/>
        <v/>
      </c>
      <c r="M9501" t="str">
        <f t="shared" si="455"/>
        <v/>
      </c>
      <c r="N9501" t="e">
        <v>#VALUE!</v>
      </c>
      <c r="O9501" t="e">
        <v>#VALUE!</v>
      </c>
      <c r="P9501" t="e">
        <v>#VALUE!</v>
      </c>
      <c r="R9501" t="e">
        <v>#VALUE!</v>
      </c>
      <c r="S9501" t="s">
        <v>35</v>
      </c>
    </row>
    <row r="9502" spans="12:19" x14ac:dyDescent="0.25">
      <c r="L9502" t="str">
        <f t="shared" si="456"/>
        <v/>
      </c>
      <c r="M9502" t="str">
        <f t="shared" si="455"/>
        <v/>
      </c>
    </row>
    <row r="9503" spans="12:19" x14ac:dyDescent="0.25">
      <c r="L9503" t="str">
        <f t="shared" si="456"/>
        <v/>
      </c>
      <c r="M9503" t="str">
        <f t="shared" si="455"/>
        <v/>
      </c>
    </row>
    <row r="9504" spans="12:19" x14ac:dyDescent="0.25">
      <c r="L9504" t="str">
        <f t="shared" si="456"/>
        <v/>
      </c>
      <c r="M9504" t="str">
        <f t="shared" si="455"/>
        <v/>
      </c>
      <c r="N9504" t="s">
        <v>32</v>
      </c>
      <c r="O9504" t="s">
        <v>33</v>
      </c>
      <c r="P9504" t="s">
        <v>34</v>
      </c>
    </row>
    <row r="9505" spans="12:19" x14ac:dyDescent="0.25">
      <c r="L9505" t="str">
        <f t="shared" si="456"/>
        <v/>
      </c>
      <c r="M9505" t="str">
        <f t="shared" si="455"/>
        <v/>
      </c>
      <c r="N9505" t="e">
        <f>COS(RADIANS(M9505))</f>
        <v>#VALUE!</v>
      </c>
      <c r="O9505" t="str">
        <f>IFERROR(-COS(RADIANS(DEGREES(ASIN(((SIN(RADIANS(M9505)))*$C$26)/(SQRT((((SIN(RADIANS(M9505)))*$C$26)^2)+(($C$22-$C$25-(((SIN(RADIANS(90-M9505)))*$C$26))-$C$23)^2))))))),"")</f>
        <v/>
      </c>
      <c r="P9505" t="e">
        <f>N9505</f>
        <v>#VALUE!</v>
      </c>
      <c r="R9505">
        <v>0</v>
      </c>
    </row>
    <row r="9506" spans="12:19" x14ac:dyDescent="0.25">
      <c r="L9506" t="str">
        <f t="shared" si="456"/>
        <v/>
      </c>
      <c r="M9506" t="str">
        <f t="shared" si="455"/>
        <v/>
      </c>
      <c r="N9506" t="e">
        <f>SIN(RADIANS(M9505))</f>
        <v>#VALUE!</v>
      </c>
      <c r="O9506" t="e">
        <f>SIN(RADIANS(DEGREES(ASIN(((SIN(RADIANS(M9505)))*$C$26)/(SQRT((((SIN(RADIANS(M9505)))*$C$26)^2)+(($C$22-$C$25-(((SIN(RADIANS(90-M9505)))*$C$26))-$C$23)^2)))))))</f>
        <v>#VALUE!</v>
      </c>
      <c r="P9506" t="e">
        <f>N9506</f>
        <v>#VALUE!</v>
      </c>
      <c r="R9506">
        <f>$C$6</f>
        <v>1333.5</v>
      </c>
    </row>
    <row r="9507" spans="12:19" x14ac:dyDescent="0.25">
      <c r="L9507" t="str">
        <f t="shared" si="456"/>
        <v/>
      </c>
      <c r="M9507" t="str">
        <f t="shared" ref="M9507:M9570" si="457">IF(M9497="","",IF(((M9497+$O$61)&gt;=$O$49+($O$61/2)),"",(M9497+$O$61)))</f>
        <v/>
      </c>
      <c r="N9507">
        <v>0</v>
      </c>
      <c r="O9507" t="e">
        <f>$C$23*O9506</f>
        <v>#VALUE!</v>
      </c>
      <c r="P9507" t="e">
        <f>$C$22*P9506</f>
        <v>#VALUE!</v>
      </c>
      <c r="R9507">
        <f>$C$20*$C$6</f>
        <v>25325.832000000002</v>
      </c>
    </row>
    <row r="9508" spans="12:19" x14ac:dyDescent="0.25">
      <c r="L9508" t="str">
        <f t="shared" si="456"/>
        <v/>
      </c>
      <c r="M9508" t="str">
        <f t="shared" si="457"/>
        <v/>
      </c>
    </row>
    <row r="9509" spans="12:19" x14ac:dyDescent="0.25">
      <c r="L9509" t="str">
        <f t="shared" si="456"/>
        <v/>
      </c>
      <c r="M9509" t="str">
        <f t="shared" si="457"/>
        <v/>
      </c>
      <c r="N9509" t="e">
        <f t="array" ref="N9509:P9511">MINVERSE(N9505:P9507)</f>
        <v>#VALUE!</v>
      </c>
      <c r="O9509" t="e">
        <v>#VALUE!</v>
      </c>
      <c r="P9509" t="e">
        <v>#VALUE!</v>
      </c>
      <c r="R9509" t="e">
        <f t="array" ref="R9509:R9511">MMULT(N9509:P9511,R9505:R9507)</f>
        <v>#VALUE!</v>
      </c>
      <c r="S9509" t="s">
        <v>35</v>
      </c>
    </row>
    <row r="9510" spans="12:19" x14ac:dyDescent="0.25">
      <c r="L9510" t="str">
        <f t="shared" si="456"/>
        <v/>
      </c>
      <c r="M9510" t="str">
        <f t="shared" si="457"/>
        <v/>
      </c>
      <c r="N9510" t="e">
        <v>#VALUE!</v>
      </c>
      <c r="O9510" t="e">
        <v>#VALUE!</v>
      </c>
      <c r="P9510" t="e">
        <v>#VALUE!</v>
      </c>
      <c r="R9510" t="e">
        <v>#VALUE!</v>
      </c>
      <c r="S9510" t="s">
        <v>35</v>
      </c>
    </row>
    <row r="9511" spans="12:19" x14ac:dyDescent="0.25">
      <c r="L9511" t="str">
        <f t="shared" si="456"/>
        <v/>
      </c>
      <c r="M9511" t="str">
        <f t="shared" si="457"/>
        <v/>
      </c>
      <c r="N9511" t="e">
        <v>#VALUE!</v>
      </c>
      <c r="O9511" t="e">
        <v>#VALUE!</v>
      </c>
      <c r="P9511" t="e">
        <v>#VALUE!</v>
      </c>
      <c r="R9511" t="e">
        <v>#VALUE!</v>
      </c>
      <c r="S9511" t="s">
        <v>35</v>
      </c>
    </row>
    <row r="9512" spans="12:19" x14ac:dyDescent="0.25">
      <c r="L9512" t="str">
        <f t="shared" si="456"/>
        <v/>
      </c>
      <c r="M9512" t="str">
        <f t="shared" si="457"/>
        <v/>
      </c>
    </row>
    <row r="9513" spans="12:19" x14ac:dyDescent="0.25">
      <c r="L9513" t="str">
        <f t="shared" si="456"/>
        <v/>
      </c>
      <c r="M9513" t="str">
        <f t="shared" si="457"/>
        <v/>
      </c>
    </row>
    <row r="9514" spans="12:19" x14ac:dyDescent="0.25">
      <c r="L9514" t="str">
        <f t="shared" si="456"/>
        <v/>
      </c>
      <c r="M9514" t="str">
        <f t="shared" si="457"/>
        <v/>
      </c>
      <c r="N9514" t="s">
        <v>32</v>
      </c>
      <c r="O9514" t="s">
        <v>33</v>
      </c>
      <c r="P9514" t="s">
        <v>34</v>
      </c>
    </row>
    <row r="9515" spans="12:19" x14ac:dyDescent="0.25">
      <c r="L9515" t="str">
        <f t="shared" si="456"/>
        <v/>
      </c>
      <c r="M9515" t="str">
        <f t="shared" si="457"/>
        <v/>
      </c>
      <c r="N9515" t="e">
        <f>COS(RADIANS(M9515))</f>
        <v>#VALUE!</v>
      </c>
      <c r="O9515" t="str">
        <f>IFERROR(-COS(RADIANS(DEGREES(ASIN(((SIN(RADIANS(M9515)))*$C$26)/(SQRT((((SIN(RADIANS(M9515)))*$C$26)^2)+(($C$22-$C$25-(((SIN(RADIANS(90-M9515)))*$C$26))-$C$23)^2))))))),"")</f>
        <v/>
      </c>
      <c r="P9515" t="e">
        <f>N9515</f>
        <v>#VALUE!</v>
      </c>
      <c r="R9515">
        <v>0</v>
      </c>
    </row>
    <row r="9516" spans="12:19" x14ac:dyDescent="0.25">
      <c r="L9516" t="str">
        <f t="shared" si="456"/>
        <v/>
      </c>
      <c r="M9516" t="str">
        <f t="shared" si="457"/>
        <v/>
      </c>
      <c r="N9516" t="e">
        <f>SIN(RADIANS(M9515))</f>
        <v>#VALUE!</v>
      </c>
      <c r="O9516" t="e">
        <f>SIN(RADIANS(DEGREES(ASIN(((SIN(RADIANS(M9515)))*$C$26)/(SQRT((((SIN(RADIANS(M9515)))*$C$26)^2)+(($C$22-$C$25-(((SIN(RADIANS(90-M9515)))*$C$26))-$C$23)^2)))))))</f>
        <v>#VALUE!</v>
      </c>
      <c r="P9516" t="e">
        <f>N9516</f>
        <v>#VALUE!</v>
      </c>
      <c r="R9516">
        <f>$C$6</f>
        <v>1333.5</v>
      </c>
    </row>
    <row r="9517" spans="12:19" x14ac:dyDescent="0.25">
      <c r="L9517" t="str">
        <f t="shared" si="456"/>
        <v/>
      </c>
      <c r="M9517" t="str">
        <f t="shared" si="457"/>
        <v/>
      </c>
      <c r="N9517">
        <v>0</v>
      </c>
      <c r="O9517" t="e">
        <f>$C$23*O9516</f>
        <v>#VALUE!</v>
      </c>
      <c r="P9517" t="e">
        <f>$C$22*P9516</f>
        <v>#VALUE!</v>
      </c>
      <c r="R9517">
        <f>$C$20*$C$6</f>
        <v>25325.832000000002</v>
      </c>
    </row>
    <row r="9518" spans="12:19" x14ac:dyDescent="0.25">
      <c r="L9518" t="str">
        <f t="shared" si="456"/>
        <v/>
      </c>
      <c r="M9518" t="str">
        <f t="shared" si="457"/>
        <v/>
      </c>
    </row>
    <row r="9519" spans="12:19" x14ac:dyDescent="0.25">
      <c r="L9519" t="str">
        <f t="shared" si="456"/>
        <v/>
      </c>
      <c r="M9519" t="str">
        <f t="shared" si="457"/>
        <v/>
      </c>
      <c r="N9519" t="e">
        <f t="array" ref="N9519:P9521">MINVERSE(N9515:P9517)</f>
        <v>#VALUE!</v>
      </c>
      <c r="O9519" t="e">
        <v>#VALUE!</v>
      </c>
      <c r="P9519" t="e">
        <v>#VALUE!</v>
      </c>
      <c r="R9519" t="e">
        <f t="array" ref="R9519:R9521">MMULT(N9519:P9521,R9515:R9517)</f>
        <v>#VALUE!</v>
      </c>
      <c r="S9519" t="s">
        <v>35</v>
      </c>
    </row>
    <row r="9520" spans="12:19" x14ac:dyDescent="0.25">
      <c r="L9520" t="str">
        <f t="shared" si="456"/>
        <v/>
      </c>
      <c r="M9520" t="str">
        <f t="shared" si="457"/>
        <v/>
      </c>
      <c r="N9520" t="e">
        <v>#VALUE!</v>
      </c>
      <c r="O9520" t="e">
        <v>#VALUE!</v>
      </c>
      <c r="P9520" t="e">
        <v>#VALUE!</v>
      </c>
      <c r="R9520" t="e">
        <v>#VALUE!</v>
      </c>
      <c r="S9520" t="s">
        <v>35</v>
      </c>
    </row>
    <row r="9521" spans="12:19" x14ac:dyDescent="0.25">
      <c r="L9521" t="str">
        <f t="shared" si="456"/>
        <v/>
      </c>
      <c r="M9521" t="str">
        <f t="shared" si="457"/>
        <v/>
      </c>
      <c r="N9521" t="e">
        <v>#VALUE!</v>
      </c>
      <c r="O9521" t="e">
        <v>#VALUE!</v>
      </c>
      <c r="P9521" t="e">
        <v>#VALUE!</v>
      </c>
      <c r="R9521" t="e">
        <v>#VALUE!</v>
      </c>
      <c r="S9521" t="s">
        <v>35</v>
      </c>
    </row>
    <row r="9522" spans="12:19" x14ac:dyDescent="0.25">
      <c r="L9522" t="str">
        <f t="shared" si="456"/>
        <v/>
      </c>
      <c r="M9522" t="str">
        <f t="shared" si="457"/>
        <v/>
      </c>
    </row>
    <row r="9523" spans="12:19" x14ac:dyDescent="0.25">
      <c r="L9523" t="str">
        <f t="shared" si="456"/>
        <v/>
      </c>
      <c r="M9523" t="str">
        <f t="shared" si="457"/>
        <v/>
      </c>
    </row>
    <row r="9524" spans="12:19" x14ac:dyDescent="0.25">
      <c r="L9524" t="str">
        <f t="shared" si="456"/>
        <v/>
      </c>
      <c r="M9524" t="str">
        <f t="shared" si="457"/>
        <v/>
      </c>
      <c r="N9524" t="s">
        <v>32</v>
      </c>
      <c r="O9524" t="s">
        <v>33</v>
      </c>
      <c r="P9524" t="s">
        <v>34</v>
      </c>
    </row>
    <row r="9525" spans="12:19" x14ac:dyDescent="0.25">
      <c r="L9525" t="str">
        <f t="shared" si="456"/>
        <v/>
      </c>
      <c r="M9525" t="str">
        <f t="shared" si="457"/>
        <v/>
      </c>
      <c r="N9525" t="e">
        <f>COS(RADIANS(M9525))</f>
        <v>#VALUE!</v>
      </c>
      <c r="O9525" t="str">
        <f>IFERROR(-COS(RADIANS(DEGREES(ASIN(((SIN(RADIANS(M9525)))*$C$26)/(SQRT((((SIN(RADIANS(M9525)))*$C$26)^2)+(($C$22-$C$25-(((SIN(RADIANS(90-M9525)))*$C$26))-$C$23)^2))))))),"")</f>
        <v/>
      </c>
      <c r="P9525" t="e">
        <f>N9525</f>
        <v>#VALUE!</v>
      </c>
      <c r="R9525">
        <v>0</v>
      </c>
    </row>
    <row r="9526" spans="12:19" x14ac:dyDescent="0.25">
      <c r="L9526" t="str">
        <f t="shared" si="456"/>
        <v/>
      </c>
      <c r="M9526" t="str">
        <f t="shared" si="457"/>
        <v/>
      </c>
      <c r="N9526" t="e">
        <f>SIN(RADIANS(M9525))</f>
        <v>#VALUE!</v>
      </c>
      <c r="O9526" t="e">
        <f>SIN(RADIANS(DEGREES(ASIN(((SIN(RADIANS(M9525)))*$C$26)/(SQRT((((SIN(RADIANS(M9525)))*$C$26)^2)+(($C$22-$C$25-(((SIN(RADIANS(90-M9525)))*$C$26))-$C$23)^2)))))))</f>
        <v>#VALUE!</v>
      </c>
      <c r="P9526" t="e">
        <f>N9526</f>
        <v>#VALUE!</v>
      </c>
      <c r="R9526">
        <f>$C$6</f>
        <v>1333.5</v>
      </c>
    </row>
    <row r="9527" spans="12:19" x14ac:dyDescent="0.25">
      <c r="L9527" t="str">
        <f t="shared" si="456"/>
        <v/>
      </c>
      <c r="M9527" t="str">
        <f t="shared" si="457"/>
        <v/>
      </c>
      <c r="N9527">
        <v>0</v>
      </c>
      <c r="O9527" t="e">
        <f>$C$23*O9526</f>
        <v>#VALUE!</v>
      </c>
      <c r="P9527" t="e">
        <f>$C$22*P9526</f>
        <v>#VALUE!</v>
      </c>
      <c r="R9527">
        <f>$C$20*$C$6</f>
        <v>25325.832000000002</v>
      </c>
    </row>
    <row r="9528" spans="12:19" x14ac:dyDescent="0.25">
      <c r="L9528" t="str">
        <f t="shared" si="456"/>
        <v/>
      </c>
      <c r="M9528" t="str">
        <f t="shared" si="457"/>
        <v/>
      </c>
    </row>
    <row r="9529" spans="12:19" x14ac:dyDescent="0.25">
      <c r="L9529" t="str">
        <f t="shared" si="456"/>
        <v/>
      </c>
      <c r="M9529" t="str">
        <f t="shared" si="457"/>
        <v/>
      </c>
      <c r="N9529" t="e">
        <f t="array" ref="N9529:P9531">MINVERSE(N9525:P9527)</f>
        <v>#VALUE!</v>
      </c>
      <c r="O9529" t="e">
        <v>#VALUE!</v>
      </c>
      <c r="P9529" t="e">
        <v>#VALUE!</v>
      </c>
      <c r="R9529" t="e">
        <f t="array" ref="R9529:R9531">MMULT(N9529:P9531,R9525:R9527)</f>
        <v>#VALUE!</v>
      </c>
      <c r="S9529" t="s">
        <v>35</v>
      </c>
    </row>
    <row r="9530" spans="12:19" x14ac:dyDescent="0.25">
      <c r="L9530" t="str">
        <f t="shared" si="456"/>
        <v/>
      </c>
      <c r="M9530" t="str">
        <f t="shared" si="457"/>
        <v/>
      </c>
      <c r="N9530" t="e">
        <v>#VALUE!</v>
      </c>
      <c r="O9530" t="e">
        <v>#VALUE!</v>
      </c>
      <c r="P9530" t="e">
        <v>#VALUE!</v>
      </c>
      <c r="R9530" t="e">
        <v>#VALUE!</v>
      </c>
      <c r="S9530" t="s">
        <v>35</v>
      </c>
    </row>
    <row r="9531" spans="12:19" x14ac:dyDescent="0.25">
      <c r="L9531" t="str">
        <f t="shared" si="456"/>
        <v/>
      </c>
      <c r="M9531" t="str">
        <f t="shared" si="457"/>
        <v/>
      </c>
      <c r="N9531" t="e">
        <v>#VALUE!</v>
      </c>
      <c r="O9531" t="e">
        <v>#VALUE!</v>
      </c>
      <c r="P9531" t="e">
        <v>#VALUE!</v>
      </c>
      <c r="R9531" t="e">
        <v>#VALUE!</v>
      </c>
      <c r="S9531" t="s">
        <v>35</v>
      </c>
    </row>
    <row r="9532" spans="12:19" x14ac:dyDescent="0.25">
      <c r="L9532" t="str">
        <f t="shared" si="456"/>
        <v/>
      </c>
      <c r="M9532" t="str">
        <f t="shared" si="457"/>
        <v/>
      </c>
    </row>
    <row r="9533" spans="12:19" x14ac:dyDescent="0.25">
      <c r="L9533" t="str">
        <f t="shared" si="456"/>
        <v/>
      </c>
      <c r="M9533" t="str">
        <f t="shared" si="457"/>
        <v/>
      </c>
    </row>
    <row r="9534" spans="12:19" x14ac:dyDescent="0.25">
      <c r="L9534" t="str">
        <f t="shared" si="456"/>
        <v/>
      </c>
      <c r="M9534" t="str">
        <f t="shared" si="457"/>
        <v/>
      </c>
      <c r="N9534" t="s">
        <v>32</v>
      </c>
      <c r="O9534" t="s">
        <v>33</v>
      </c>
      <c r="P9534" t="s">
        <v>34</v>
      </c>
    </row>
    <row r="9535" spans="12:19" x14ac:dyDescent="0.25">
      <c r="L9535" t="str">
        <f t="shared" si="456"/>
        <v/>
      </c>
      <c r="M9535" t="str">
        <f t="shared" si="457"/>
        <v/>
      </c>
      <c r="N9535" t="e">
        <f>COS(RADIANS(M9535))</f>
        <v>#VALUE!</v>
      </c>
      <c r="O9535" t="str">
        <f>IFERROR(-COS(RADIANS(DEGREES(ASIN(((SIN(RADIANS(M9535)))*$C$26)/(SQRT((((SIN(RADIANS(M9535)))*$C$26)^2)+(($C$22-$C$25-(((SIN(RADIANS(90-M9535)))*$C$26))-$C$23)^2))))))),"")</f>
        <v/>
      </c>
      <c r="P9535" t="e">
        <f>N9535</f>
        <v>#VALUE!</v>
      </c>
      <c r="R9535">
        <v>0</v>
      </c>
    </row>
    <row r="9536" spans="12:19" x14ac:dyDescent="0.25">
      <c r="L9536" t="str">
        <f t="shared" si="456"/>
        <v/>
      </c>
      <c r="M9536" t="str">
        <f t="shared" si="457"/>
        <v/>
      </c>
      <c r="N9536" t="e">
        <f>SIN(RADIANS(M9535))</f>
        <v>#VALUE!</v>
      </c>
      <c r="O9536" t="e">
        <f>SIN(RADIANS(DEGREES(ASIN(((SIN(RADIANS(M9535)))*$C$26)/(SQRT((((SIN(RADIANS(M9535)))*$C$26)^2)+(($C$22-$C$25-(((SIN(RADIANS(90-M9535)))*$C$26))-$C$23)^2)))))))</f>
        <v>#VALUE!</v>
      </c>
      <c r="P9536" t="e">
        <f>N9536</f>
        <v>#VALUE!</v>
      </c>
      <c r="R9536">
        <f>$C$6</f>
        <v>1333.5</v>
      </c>
    </row>
    <row r="9537" spans="12:19" x14ac:dyDescent="0.25">
      <c r="L9537" t="str">
        <f t="shared" si="456"/>
        <v/>
      </c>
      <c r="M9537" t="str">
        <f t="shared" si="457"/>
        <v/>
      </c>
      <c r="N9537">
        <v>0</v>
      </c>
      <c r="O9537" t="e">
        <f>$C$23*O9536</f>
        <v>#VALUE!</v>
      </c>
      <c r="P9537" t="e">
        <f>$C$22*P9536</f>
        <v>#VALUE!</v>
      </c>
      <c r="R9537">
        <f>$C$20*$C$6</f>
        <v>25325.832000000002</v>
      </c>
    </row>
    <row r="9538" spans="12:19" x14ac:dyDescent="0.25">
      <c r="L9538" t="str">
        <f t="shared" si="456"/>
        <v/>
      </c>
      <c r="M9538" t="str">
        <f t="shared" si="457"/>
        <v/>
      </c>
    </row>
    <row r="9539" spans="12:19" x14ac:dyDescent="0.25">
      <c r="L9539" t="str">
        <f t="shared" si="456"/>
        <v/>
      </c>
      <c r="M9539" t="str">
        <f t="shared" si="457"/>
        <v/>
      </c>
      <c r="N9539" t="e">
        <f t="array" ref="N9539:P9541">MINVERSE(N9535:P9537)</f>
        <v>#VALUE!</v>
      </c>
      <c r="O9539" t="e">
        <v>#VALUE!</v>
      </c>
      <c r="P9539" t="e">
        <v>#VALUE!</v>
      </c>
      <c r="R9539" t="e">
        <f t="array" ref="R9539:R9541">MMULT(N9539:P9541,R9535:R9537)</f>
        <v>#VALUE!</v>
      </c>
      <c r="S9539" t="s">
        <v>35</v>
      </c>
    </row>
    <row r="9540" spans="12:19" x14ac:dyDescent="0.25">
      <c r="L9540" t="str">
        <f t="shared" si="456"/>
        <v/>
      </c>
      <c r="M9540" t="str">
        <f t="shared" si="457"/>
        <v/>
      </c>
      <c r="N9540" t="e">
        <v>#VALUE!</v>
      </c>
      <c r="O9540" t="e">
        <v>#VALUE!</v>
      </c>
      <c r="P9540" t="e">
        <v>#VALUE!</v>
      </c>
      <c r="R9540" t="e">
        <v>#VALUE!</v>
      </c>
      <c r="S9540" t="s">
        <v>35</v>
      </c>
    </row>
    <row r="9541" spans="12:19" x14ac:dyDescent="0.25">
      <c r="L9541" t="str">
        <f t="shared" si="456"/>
        <v/>
      </c>
      <c r="M9541" t="str">
        <f t="shared" si="457"/>
        <v/>
      </c>
      <c r="N9541" t="e">
        <v>#VALUE!</v>
      </c>
      <c r="O9541" t="e">
        <v>#VALUE!</v>
      </c>
      <c r="P9541" t="e">
        <v>#VALUE!</v>
      </c>
      <c r="R9541" t="e">
        <v>#VALUE!</v>
      </c>
      <c r="S9541" t="s">
        <v>35</v>
      </c>
    </row>
    <row r="9542" spans="12:19" x14ac:dyDescent="0.25">
      <c r="L9542" t="str">
        <f t="shared" si="456"/>
        <v/>
      </c>
      <c r="M9542" t="str">
        <f t="shared" si="457"/>
        <v/>
      </c>
    </row>
    <row r="9543" spans="12:19" x14ac:dyDescent="0.25">
      <c r="L9543" t="str">
        <f t="shared" si="456"/>
        <v/>
      </c>
      <c r="M9543" t="str">
        <f t="shared" si="457"/>
        <v/>
      </c>
    </row>
    <row r="9544" spans="12:19" x14ac:dyDescent="0.25">
      <c r="L9544" t="str">
        <f t="shared" si="456"/>
        <v/>
      </c>
      <c r="M9544" t="str">
        <f t="shared" si="457"/>
        <v/>
      </c>
      <c r="N9544" t="s">
        <v>32</v>
      </c>
      <c r="O9544" t="s">
        <v>33</v>
      </c>
      <c r="P9544" t="s">
        <v>34</v>
      </c>
    </row>
    <row r="9545" spans="12:19" x14ac:dyDescent="0.25">
      <c r="L9545" t="str">
        <f t="shared" si="456"/>
        <v/>
      </c>
      <c r="M9545" t="str">
        <f t="shared" si="457"/>
        <v/>
      </c>
      <c r="N9545" t="e">
        <f>COS(RADIANS(M9545))</f>
        <v>#VALUE!</v>
      </c>
      <c r="O9545" t="str">
        <f>IFERROR(-COS(RADIANS(DEGREES(ASIN(((SIN(RADIANS(M9545)))*$C$26)/(SQRT((((SIN(RADIANS(M9545)))*$C$26)^2)+(($C$22-$C$25-(((SIN(RADIANS(90-M9545)))*$C$26))-$C$23)^2))))))),"")</f>
        <v/>
      </c>
      <c r="P9545" t="e">
        <f>N9545</f>
        <v>#VALUE!</v>
      </c>
      <c r="R9545">
        <v>0</v>
      </c>
    </row>
    <row r="9546" spans="12:19" x14ac:dyDescent="0.25">
      <c r="L9546" t="str">
        <f t="shared" si="456"/>
        <v/>
      </c>
      <c r="M9546" t="str">
        <f t="shared" si="457"/>
        <v/>
      </c>
      <c r="N9546" t="e">
        <f>SIN(RADIANS(M9545))</f>
        <v>#VALUE!</v>
      </c>
      <c r="O9546" t="e">
        <f>SIN(RADIANS(DEGREES(ASIN(((SIN(RADIANS(M9545)))*$C$26)/(SQRT((((SIN(RADIANS(M9545)))*$C$26)^2)+(($C$22-$C$25-(((SIN(RADIANS(90-M9545)))*$C$26))-$C$23)^2)))))))</f>
        <v>#VALUE!</v>
      </c>
      <c r="P9546" t="e">
        <f>N9546</f>
        <v>#VALUE!</v>
      </c>
      <c r="R9546">
        <f>$C$6</f>
        <v>1333.5</v>
      </c>
    </row>
    <row r="9547" spans="12:19" x14ac:dyDescent="0.25">
      <c r="L9547" t="str">
        <f t="shared" si="456"/>
        <v/>
      </c>
      <c r="M9547" t="str">
        <f t="shared" si="457"/>
        <v/>
      </c>
      <c r="N9547">
        <v>0</v>
      </c>
      <c r="O9547" t="e">
        <f>$C$23*O9546</f>
        <v>#VALUE!</v>
      </c>
      <c r="P9547" t="e">
        <f>$C$22*P9546</f>
        <v>#VALUE!</v>
      </c>
      <c r="R9547">
        <f>$C$20*$C$6</f>
        <v>25325.832000000002</v>
      </c>
    </row>
    <row r="9548" spans="12:19" x14ac:dyDescent="0.25">
      <c r="L9548" t="str">
        <f t="shared" ref="L9548:L9611" si="458">IF(M9548="","",L9538+1)</f>
        <v/>
      </c>
      <c r="M9548" t="str">
        <f t="shared" si="457"/>
        <v/>
      </c>
    </row>
    <row r="9549" spans="12:19" x14ac:dyDescent="0.25">
      <c r="L9549" t="str">
        <f t="shared" si="458"/>
        <v/>
      </c>
      <c r="M9549" t="str">
        <f t="shared" si="457"/>
        <v/>
      </c>
      <c r="N9549" t="e">
        <f t="array" ref="N9549:P9551">MINVERSE(N9545:P9547)</f>
        <v>#VALUE!</v>
      </c>
      <c r="O9549" t="e">
        <v>#VALUE!</v>
      </c>
      <c r="P9549" t="e">
        <v>#VALUE!</v>
      </c>
      <c r="R9549" t="e">
        <f t="array" ref="R9549:R9551">MMULT(N9549:P9551,R9545:R9547)</f>
        <v>#VALUE!</v>
      </c>
      <c r="S9549" t="s">
        <v>35</v>
      </c>
    </row>
    <row r="9550" spans="12:19" x14ac:dyDescent="0.25">
      <c r="L9550" t="str">
        <f t="shared" si="458"/>
        <v/>
      </c>
      <c r="M9550" t="str">
        <f t="shared" si="457"/>
        <v/>
      </c>
      <c r="N9550" t="e">
        <v>#VALUE!</v>
      </c>
      <c r="O9550" t="e">
        <v>#VALUE!</v>
      </c>
      <c r="P9550" t="e">
        <v>#VALUE!</v>
      </c>
      <c r="R9550" t="e">
        <v>#VALUE!</v>
      </c>
      <c r="S9550" t="s">
        <v>35</v>
      </c>
    </row>
    <row r="9551" spans="12:19" x14ac:dyDescent="0.25">
      <c r="L9551" t="str">
        <f t="shared" si="458"/>
        <v/>
      </c>
      <c r="M9551" t="str">
        <f t="shared" si="457"/>
        <v/>
      </c>
      <c r="N9551" t="e">
        <v>#VALUE!</v>
      </c>
      <c r="O9551" t="e">
        <v>#VALUE!</v>
      </c>
      <c r="P9551" t="e">
        <v>#VALUE!</v>
      </c>
      <c r="R9551" t="e">
        <v>#VALUE!</v>
      </c>
      <c r="S9551" t="s">
        <v>35</v>
      </c>
    </row>
    <row r="9552" spans="12:19" x14ac:dyDescent="0.25">
      <c r="L9552" t="str">
        <f t="shared" si="458"/>
        <v/>
      </c>
      <c r="M9552" t="str">
        <f t="shared" si="457"/>
        <v/>
      </c>
    </row>
    <row r="9553" spans="12:19" x14ac:dyDescent="0.25">
      <c r="L9553" t="str">
        <f t="shared" si="458"/>
        <v/>
      </c>
      <c r="M9553" t="str">
        <f t="shared" si="457"/>
        <v/>
      </c>
    </row>
    <row r="9554" spans="12:19" x14ac:dyDescent="0.25">
      <c r="L9554" t="str">
        <f t="shared" si="458"/>
        <v/>
      </c>
      <c r="M9554" t="str">
        <f t="shared" si="457"/>
        <v/>
      </c>
      <c r="N9554" t="s">
        <v>32</v>
      </c>
      <c r="O9554" t="s">
        <v>33</v>
      </c>
      <c r="P9554" t="s">
        <v>34</v>
      </c>
    </row>
    <row r="9555" spans="12:19" x14ac:dyDescent="0.25">
      <c r="L9555" t="str">
        <f t="shared" si="458"/>
        <v/>
      </c>
      <c r="M9555" t="str">
        <f t="shared" si="457"/>
        <v/>
      </c>
      <c r="N9555" t="e">
        <f>COS(RADIANS(M9555))</f>
        <v>#VALUE!</v>
      </c>
      <c r="O9555" t="str">
        <f>IFERROR(-COS(RADIANS(DEGREES(ASIN(((SIN(RADIANS(M9555)))*$C$26)/(SQRT((((SIN(RADIANS(M9555)))*$C$26)^2)+(($C$22-$C$25-(((SIN(RADIANS(90-M9555)))*$C$26))-$C$23)^2))))))),"")</f>
        <v/>
      </c>
      <c r="P9555" t="e">
        <f>N9555</f>
        <v>#VALUE!</v>
      </c>
      <c r="R9555">
        <v>0</v>
      </c>
    </row>
    <row r="9556" spans="12:19" x14ac:dyDescent="0.25">
      <c r="L9556" t="str">
        <f t="shared" si="458"/>
        <v/>
      </c>
      <c r="M9556" t="str">
        <f t="shared" si="457"/>
        <v/>
      </c>
      <c r="N9556" t="e">
        <f>SIN(RADIANS(M9555))</f>
        <v>#VALUE!</v>
      </c>
      <c r="O9556" t="e">
        <f>SIN(RADIANS(DEGREES(ASIN(((SIN(RADIANS(M9555)))*$C$26)/(SQRT((((SIN(RADIANS(M9555)))*$C$26)^2)+(($C$22-$C$25-(((SIN(RADIANS(90-M9555)))*$C$26))-$C$23)^2)))))))</f>
        <v>#VALUE!</v>
      </c>
      <c r="P9556" t="e">
        <f>N9556</f>
        <v>#VALUE!</v>
      </c>
      <c r="R9556">
        <f>$C$6</f>
        <v>1333.5</v>
      </c>
    </row>
    <row r="9557" spans="12:19" x14ac:dyDescent="0.25">
      <c r="L9557" t="str">
        <f t="shared" si="458"/>
        <v/>
      </c>
      <c r="M9557" t="str">
        <f t="shared" si="457"/>
        <v/>
      </c>
      <c r="N9557">
        <v>0</v>
      </c>
      <c r="O9557" t="e">
        <f>$C$23*O9556</f>
        <v>#VALUE!</v>
      </c>
      <c r="P9557" t="e">
        <f>$C$22*P9556</f>
        <v>#VALUE!</v>
      </c>
      <c r="R9557">
        <f>$C$20*$C$6</f>
        <v>25325.832000000002</v>
      </c>
    </row>
    <row r="9558" spans="12:19" x14ac:dyDescent="0.25">
      <c r="L9558" t="str">
        <f t="shared" si="458"/>
        <v/>
      </c>
      <c r="M9558" t="str">
        <f t="shared" si="457"/>
        <v/>
      </c>
    </row>
    <row r="9559" spans="12:19" x14ac:dyDescent="0.25">
      <c r="L9559" t="str">
        <f t="shared" si="458"/>
        <v/>
      </c>
      <c r="M9559" t="str">
        <f t="shared" si="457"/>
        <v/>
      </c>
      <c r="N9559" t="e">
        <f t="array" ref="N9559:P9561">MINVERSE(N9555:P9557)</f>
        <v>#VALUE!</v>
      </c>
      <c r="O9559" t="e">
        <v>#VALUE!</v>
      </c>
      <c r="P9559" t="e">
        <v>#VALUE!</v>
      </c>
      <c r="R9559" t="e">
        <f t="array" ref="R9559:R9561">MMULT(N9559:P9561,R9555:R9557)</f>
        <v>#VALUE!</v>
      </c>
      <c r="S9559" t="s">
        <v>35</v>
      </c>
    </row>
    <row r="9560" spans="12:19" x14ac:dyDescent="0.25">
      <c r="L9560" t="str">
        <f t="shared" si="458"/>
        <v/>
      </c>
      <c r="M9560" t="str">
        <f t="shared" si="457"/>
        <v/>
      </c>
      <c r="N9560" t="e">
        <v>#VALUE!</v>
      </c>
      <c r="O9560" t="e">
        <v>#VALUE!</v>
      </c>
      <c r="P9560" t="e">
        <v>#VALUE!</v>
      </c>
      <c r="R9560" t="e">
        <v>#VALUE!</v>
      </c>
      <c r="S9560" t="s">
        <v>35</v>
      </c>
    </row>
    <row r="9561" spans="12:19" x14ac:dyDescent="0.25">
      <c r="L9561" t="str">
        <f t="shared" si="458"/>
        <v/>
      </c>
      <c r="M9561" t="str">
        <f t="shared" si="457"/>
        <v/>
      </c>
      <c r="N9561" t="e">
        <v>#VALUE!</v>
      </c>
      <c r="O9561" t="e">
        <v>#VALUE!</v>
      </c>
      <c r="P9561" t="e">
        <v>#VALUE!</v>
      </c>
      <c r="R9561" t="e">
        <v>#VALUE!</v>
      </c>
      <c r="S9561" t="s">
        <v>35</v>
      </c>
    </row>
    <row r="9562" spans="12:19" x14ac:dyDescent="0.25">
      <c r="L9562" t="str">
        <f t="shared" si="458"/>
        <v/>
      </c>
      <c r="M9562" t="str">
        <f t="shared" si="457"/>
        <v/>
      </c>
    </row>
    <row r="9563" spans="12:19" x14ac:dyDescent="0.25">
      <c r="L9563" t="str">
        <f t="shared" si="458"/>
        <v/>
      </c>
      <c r="M9563" t="str">
        <f t="shared" si="457"/>
        <v/>
      </c>
    </row>
    <row r="9564" spans="12:19" x14ac:dyDescent="0.25">
      <c r="L9564" t="str">
        <f t="shared" si="458"/>
        <v/>
      </c>
      <c r="M9564" t="str">
        <f t="shared" si="457"/>
        <v/>
      </c>
      <c r="N9564" t="s">
        <v>32</v>
      </c>
      <c r="O9564" t="s">
        <v>33</v>
      </c>
      <c r="P9564" t="s">
        <v>34</v>
      </c>
    </row>
    <row r="9565" spans="12:19" x14ac:dyDescent="0.25">
      <c r="L9565" t="str">
        <f t="shared" si="458"/>
        <v/>
      </c>
      <c r="M9565" t="str">
        <f t="shared" si="457"/>
        <v/>
      </c>
      <c r="N9565" t="e">
        <f>COS(RADIANS(M9565))</f>
        <v>#VALUE!</v>
      </c>
      <c r="O9565" t="str">
        <f>IFERROR(-COS(RADIANS(DEGREES(ASIN(((SIN(RADIANS(M9565)))*$C$26)/(SQRT((((SIN(RADIANS(M9565)))*$C$26)^2)+(($C$22-$C$25-(((SIN(RADIANS(90-M9565)))*$C$26))-$C$23)^2))))))),"")</f>
        <v/>
      </c>
      <c r="P9565" t="e">
        <f>N9565</f>
        <v>#VALUE!</v>
      </c>
      <c r="R9565">
        <v>0</v>
      </c>
    </row>
    <row r="9566" spans="12:19" x14ac:dyDescent="0.25">
      <c r="L9566" t="str">
        <f t="shared" si="458"/>
        <v/>
      </c>
      <c r="M9566" t="str">
        <f t="shared" si="457"/>
        <v/>
      </c>
      <c r="N9566" t="e">
        <f>SIN(RADIANS(M9565))</f>
        <v>#VALUE!</v>
      </c>
      <c r="O9566" t="e">
        <f>SIN(RADIANS(DEGREES(ASIN(((SIN(RADIANS(M9565)))*$C$26)/(SQRT((((SIN(RADIANS(M9565)))*$C$26)^2)+(($C$22-$C$25-(((SIN(RADIANS(90-M9565)))*$C$26))-$C$23)^2)))))))</f>
        <v>#VALUE!</v>
      </c>
      <c r="P9566" t="e">
        <f>N9566</f>
        <v>#VALUE!</v>
      </c>
      <c r="R9566">
        <f>$C$6</f>
        <v>1333.5</v>
      </c>
    </row>
    <row r="9567" spans="12:19" x14ac:dyDescent="0.25">
      <c r="L9567" t="str">
        <f t="shared" si="458"/>
        <v/>
      </c>
      <c r="M9567" t="str">
        <f t="shared" si="457"/>
        <v/>
      </c>
      <c r="N9567">
        <v>0</v>
      </c>
      <c r="O9567" t="e">
        <f>$C$23*O9566</f>
        <v>#VALUE!</v>
      </c>
      <c r="P9567" t="e">
        <f>$C$22*P9566</f>
        <v>#VALUE!</v>
      </c>
      <c r="R9567">
        <f>$C$20*$C$6</f>
        <v>25325.832000000002</v>
      </c>
    </row>
    <row r="9568" spans="12:19" x14ac:dyDescent="0.25">
      <c r="L9568" t="str">
        <f t="shared" si="458"/>
        <v/>
      </c>
      <c r="M9568" t="str">
        <f t="shared" si="457"/>
        <v/>
      </c>
    </row>
    <row r="9569" spans="12:19" x14ac:dyDescent="0.25">
      <c r="L9569" t="str">
        <f t="shared" si="458"/>
        <v/>
      </c>
      <c r="M9569" t="str">
        <f t="shared" si="457"/>
        <v/>
      </c>
      <c r="N9569" t="e">
        <f t="array" ref="N9569:P9571">MINVERSE(N9565:P9567)</f>
        <v>#VALUE!</v>
      </c>
      <c r="O9569" t="e">
        <v>#VALUE!</v>
      </c>
      <c r="P9569" t="e">
        <v>#VALUE!</v>
      </c>
      <c r="R9569" t="e">
        <f t="array" ref="R9569:R9571">MMULT(N9569:P9571,R9565:R9567)</f>
        <v>#VALUE!</v>
      </c>
      <c r="S9569" t="s">
        <v>35</v>
      </c>
    </row>
    <row r="9570" spans="12:19" x14ac:dyDescent="0.25">
      <c r="L9570" t="str">
        <f t="shared" si="458"/>
        <v/>
      </c>
      <c r="M9570" t="str">
        <f t="shared" si="457"/>
        <v/>
      </c>
      <c r="N9570" t="e">
        <v>#VALUE!</v>
      </c>
      <c r="O9570" t="e">
        <v>#VALUE!</v>
      </c>
      <c r="P9570" t="e">
        <v>#VALUE!</v>
      </c>
      <c r="R9570" t="e">
        <v>#VALUE!</v>
      </c>
      <c r="S9570" t="s">
        <v>35</v>
      </c>
    </row>
    <row r="9571" spans="12:19" x14ac:dyDescent="0.25">
      <c r="L9571" t="str">
        <f t="shared" si="458"/>
        <v/>
      </c>
      <c r="M9571" t="str">
        <f t="shared" ref="M9571:M9634" si="459">IF(M9561="","",IF(((M9561+$O$61)&gt;=$O$49+($O$61/2)),"",(M9561+$O$61)))</f>
        <v/>
      </c>
      <c r="N9571" t="e">
        <v>#VALUE!</v>
      </c>
      <c r="O9571" t="e">
        <v>#VALUE!</v>
      </c>
      <c r="P9571" t="e">
        <v>#VALUE!</v>
      </c>
      <c r="R9571" t="e">
        <v>#VALUE!</v>
      </c>
      <c r="S9571" t="s">
        <v>35</v>
      </c>
    </row>
    <row r="9572" spans="12:19" x14ac:dyDescent="0.25">
      <c r="L9572" t="str">
        <f t="shared" si="458"/>
        <v/>
      </c>
      <c r="M9572" t="str">
        <f t="shared" si="459"/>
        <v/>
      </c>
    </row>
    <row r="9573" spans="12:19" x14ac:dyDescent="0.25">
      <c r="L9573" t="str">
        <f t="shared" si="458"/>
        <v/>
      </c>
      <c r="M9573" t="str">
        <f t="shared" si="459"/>
        <v/>
      </c>
    </row>
    <row r="9574" spans="12:19" x14ac:dyDescent="0.25">
      <c r="L9574" t="str">
        <f t="shared" si="458"/>
        <v/>
      </c>
      <c r="M9574" t="str">
        <f t="shared" si="459"/>
        <v/>
      </c>
      <c r="N9574" t="s">
        <v>32</v>
      </c>
      <c r="O9574" t="s">
        <v>33</v>
      </c>
      <c r="P9574" t="s">
        <v>34</v>
      </c>
    </row>
    <row r="9575" spans="12:19" x14ac:dyDescent="0.25">
      <c r="L9575" t="str">
        <f t="shared" si="458"/>
        <v/>
      </c>
      <c r="M9575" t="str">
        <f t="shared" si="459"/>
        <v/>
      </c>
      <c r="N9575" t="e">
        <f>COS(RADIANS(M9575))</f>
        <v>#VALUE!</v>
      </c>
      <c r="O9575" t="str">
        <f>IFERROR(-COS(RADIANS(DEGREES(ASIN(((SIN(RADIANS(M9575)))*$C$26)/(SQRT((((SIN(RADIANS(M9575)))*$C$26)^2)+(($C$22-$C$25-(((SIN(RADIANS(90-M9575)))*$C$26))-$C$23)^2))))))),"")</f>
        <v/>
      </c>
      <c r="P9575" t="e">
        <f>N9575</f>
        <v>#VALUE!</v>
      </c>
      <c r="R9575">
        <v>0</v>
      </c>
    </row>
    <row r="9576" spans="12:19" x14ac:dyDescent="0.25">
      <c r="L9576" t="str">
        <f t="shared" si="458"/>
        <v/>
      </c>
      <c r="M9576" t="str">
        <f t="shared" si="459"/>
        <v/>
      </c>
      <c r="N9576" t="e">
        <f>SIN(RADIANS(M9575))</f>
        <v>#VALUE!</v>
      </c>
      <c r="O9576" t="e">
        <f>SIN(RADIANS(DEGREES(ASIN(((SIN(RADIANS(M9575)))*$C$26)/(SQRT((((SIN(RADIANS(M9575)))*$C$26)^2)+(($C$22-$C$25-(((SIN(RADIANS(90-M9575)))*$C$26))-$C$23)^2)))))))</f>
        <v>#VALUE!</v>
      </c>
      <c r="P9576" t="e">
        <f>N9576</f>
        <v>#VALUE!</v>
      </c>
      <c r="R9576">
        <f>$C$6</f>
        <v>1333.5</v>
      </c>
    </row>
    <row r="9577" spans="12:19" x14ac:dyDescent="0.25">
      <c r="L9577" t="str">
        <f t="shared" si="458"/>
        <v/>
      </c>
      <c r="M9577" t="str">
        <f t="shared" si="459"/>
        <v/>
      </c>
      <c r="N9577">
        <v>0</v>
      </c>
      <c r="O9577" t="e">
        <f>$C$23*O9576</f>
        <v>#VALUE!</v>
      </c>
      <c r="P9577" t="e">
        <f>$C$22*P9576</f>
        <v>#VALUE!</v>
      </c>
      <c r="R9577">
        <f>$C$20*$C$6</f>
        <v>25325.832000000002</v>
      </c>
    </row>
    <row r="9578" spans="12:19" x14ac:dyDescent="0.25">
      <c r="L9578" t="str">
        <f t="shared" si="458"/>
        <v/>
      </c>
      <c r="M9578" t="str">
        <f t="shared" si="459"/>
        <v/>
      </c>
    </row>
    <row r="9579" spans="12:19" x14ac:dyDescent="0.25">
      <c r="L9579" t="str">
        <f t="shared" si="458"/>
        <v/>
      </c>
      <c r="M9579" t="str">
        <f t="shared" si="459"/>
        <v/>
      </c>
      <c r="N9579" t="e">
        <f t="array" ref="N9579:P9581">MINVERSE(N9575:P9577)</f>
        <v>#VALUE!</v>
      </c>
      <c r="O9579" t="e">
        <v>#VALUE!</v>
      </c>
      <c r="P9579" t="e">
        <v>#VALUE!</v>
      </c>
      <c r="R9579" t="e">
        <f t="array" ref="R9579:R9581">MMULT(N9579:P9581,R9575:R9577)</f>
        <v>#VALUE!</v>
      </c>
      <c r="S9579" t="s">
        <v>35</v>
      </c>
    </row>
    <row r="9580" spans="12:19" x14ac:dyDescent="0.25">
      <c r="L9580" t="str">
        <f t="shared" si="458"/>
        <v/>
      </c>
      <c r="M9580" t="str">
        <f t="shared" si="459"/>
        <v/>
      </c>
      <c r="N9580" t="e">
        <v>#VALUE!</v>
      </c>
      <c r="O9580" t="e">
        <v>#VALUE!</v>
      </c>
      <c r="P9580" t="e">
        <v>#VALUE!</v>
      </c>
      <c r="R9580" t="e">
        <v>#VALUE!</v>
      </c>
      <c r="S9580" t="s">
        <v>35</v>
      </c>
    </row>
    <row r="9581" spans="12:19" x14ac:dyDescent="0.25">
      <c r="L9581" t="str">
        <f t="shared" si="458"/>
        <v/>
      </c>
      <c r="M9581" t="str">
        <f t="shared" si="459"/>
        <v/>
      </c>
      <c r="N9581" t="e">
        <v>#VALUE!</v>
      </c>
      <c r="O9581" t="e">
        <v>#VALUE!</v>
      </c>
      <c r="P9581" t="e">
        <v>#VALUE!</v>
      </c>
      <c r="R9581" t="e">
        <v>#VALUE!</v>
      </c>
      <c r="S9581" t="s">
        <v>35</v>
      </c>
    </row>
    <row r="9582" spans="12:19" x14ac:dyDescent="0.25">
      <c r="L9582" t="str">
        <f t="shared" si="458"/>
        <v/>
      </c>
      <c r="M9582" t="str">
        <f t="shared" si="459"/>
        <v/>
      </c>
    </row>
    <row r="9583" spans="12:19" x14ac:dyDescent="0.25">
      <c r="L9583" t="str">
        <f t="shared" si="458"/>
        <v/>
      </c>
      <c r="M9583" t="str">
        <f t="shared" si="459"/>
        <v/>
      </c>
    </row>
    <row r="9584" spans="12:19" x14ac:dyDescent="0.25">
      <c r="L9584" t="str">
        <f t="shared" si="458"/>
        <v/>
      </c>
      <c r="M9584" t="str">
        <f t="shared" si="459"/>
        <v/>
      </c>
      <c r="N9584" t="s">
        <v>32</v>
      </c>
      <c r="O9584" t="s">
        <v>33</v>
      </c>
      <c r="P9584" t="s">
        <v>34</v>
      </c>
    </row>
    <row r="9585" spans="12:19" x14ac:dyDescent="0.25">
      <c r="L9585" t="str">
        <f t="shared" si="458"/>
        <v/>
      </c>
      <c r="M9585" t="str">
        <f t="shared" si="459"/>
        <v/>
      </c>
      <c r="N9585" t="e">
        <f>COS(RADIANS(M9585))</f>
        <v>#VALUE!</v>
      </c>
      <c r="O9585" t="str">
        <f>IFERROR(-COS(RADIANS(DEGREES(ASIN(((SIN(RADIANS(M9585)))*$C$26)/(SQRT((((SIN(RADIANS(M9585)))*$C$26)^2)+(($C$22-$C$25-(((SIN(RADIANS(90-M9585)))*$C$26))-$C$23)^2))))))),"")</f>
        <v/>
      </c>
      <c r="P9585" t="e">
        <f>N9585</f>
        <v>#VALUE!</v>
      </c>
      <c r="R9585">
        <v>0</v>
      </c>
    </row>
    <row r="9586" spans="12:19" x14ac:dyDescent="0.25">
      <c r="L9586" t="str">
        <f t="shared" si="458"/>
        <v/>
      </c>
      <c r="M9586" t="str">
        <f t="shared" si="459"/>
        <v/>
      </c>
      <c r="N9586" t="e">
        <f>SIN(RADIANS(M9585))</f>
        <v>#VALUE!</v>
      </c>
      <c r="O9586" t="e">
        <f>SIN(RADIANS(DEGREES(ASIN(((SIN(RADIANS(M9585)))*$C$26)/(SQRT((((SIN(RADIANS(M9585)))*$C$26)^2)+(($C$22-$C$25-(((SIN(RADIANS(90-M9585)))*$C$26))-$C$23)^2)))))))</f>
        <v>#VALUE!</v>
      </c>
      <c r="P9586" t="e">
        <f>N9586</f>
        <v>#VALUE!</v>
      </c>
      <c r="R9586">
        <f>$C$6</f>
        <v>1333.5</v>
      </c>
    </row>
    <row r="9587" spans="12:19" x14ac:dyDescent="0.25">
      <c r="L9587" t="str">
        <f t="shared" si="458"/>
        <v/>
      </c>
      <c r="M9587" t="str">
        <f t="shared" si="459"/>
        <v/>
      </c>
      <c r="N9587">
        <v>0</v>
      </c>
      <c r="O9587" t="e">
        <f>$C$23*O9586</f>
        <v>#VALUE!</v>
      </c>
      <c r="P9587" t="e">
        <f>$C$22*P9586</f>
        <v>#VALUE!</v>
      </c>
      <c r="R9587">
        <f>$C$20*$C$6</f>
        <v>25325.832000000002</v>
      </c>
    </row>
    <row r="9588" spans="12:19" x14ac:dyDescent="0.25">
      <c r="L9588" t="str">
        <f t="shared" si="458"/>
        <v/>
      </c>
      <c r="M9588" t="str">
        <f t="shared" si="459"/>
        <v/>
      </c>
    </row>
    <row r="9589" spans="12:19" x14ac:dyDescent="0.25">
      <c r="L9589" t="str">
        <f t="shared" si="458"/>
        <v/>
      </c>
      <c r="M9589" t="str">
        <f t="shared" si="459"/>
        <v/>
      </c>
      <c r="N9589" t="e">
        <f t="array" ref="N9589:P9591">MINVERSE(N9585:P9587)</f>
        <v>#VALUE!</v>
      </c>
      <c r="O9589" t="e">
        <v>#VALUE!</v>
      </c>
      <c r="P9589" t="e">
        <v>#VALUE!</v>
      </c>
      <c r="R9589" t="e">
        <f t="array" ref="R9589:R9591">MMULT(N9589:P9591,R9585:R9587)</f>
        <v>#VALUE!</v>
      </c>
      <c r="S9589" t="s">
        <v>35</v>
      </c>
    </row>
    <row r="9590" spans="12:19" x14ac:dyDescent="0.25">
      <c r="L9590" t="str">
        <f t="shared" si="458"/>
        <v/>
      </c>
      <c r="M9590" t="str">
        <f t="shared" si="459"/>
        <v/>
      </c>
      <c r="N9590" t="e">
        <v>#VALUE!</v>
      </c>
      <c r="O9590" t="e">
        <v>#VALUE!</v>
      </c>
      <c r="P9590" t="e">
        <v>#VALUE!</v>
      </c>
      <c r="R9590" t="e">
        <v>#VALUE!</v>
      </c>
      <c r="S9590" t="s">
        <v>35</v>
      </c>
    </row>
    <row r="9591" spans="12:19" x14ac:dyDescent="0.25">
      <c r="L9591" t="str">
        <f t="shared" si="458"/>
        <v/>
      </c>
      <c r="M9591" t="str">
        <f t="shared" si="459"/>
        <v/>
      </c>
      <c r="N9591" t="e">
        <v>#VALUE!</v>
      </c>
      <c r="O9591" t="e">
        <v>#VALUE!</v>
      </c>
      <c r="P9591" t="e">
        <v>#VALUE!</v>
      </c>
      <c r="R9591" t="e">
        <v>#VALUE!</v>
      </c>
      <c r="S9591" t="s">
        <v>35</v>
      </c>
    </row>
    <row r="9592" spans="12:19" x14ac:dyDescent="0.25">
      <c r="L9592" t="str">
        <f t="shared" si="458"/>
        <v/>
      </c>
      <c r="M9592" t="str">
        <f t="shared" si="459"/>
        <v/>
      </c>
    </row>
    <row r="9593" spans="12:19" x14ac:dyDescent="0.25">
      <c r="L9593" t="str">
        <f t="shared" si="458"/>
        <v/>
      </c>
      <c r="M9593" t="str">
        <f t="shared" si="459"/>
        <v/>
      </c>
    </row>
    <row r="9594" spans="12:19" x14ac:dyDescent="0.25">
      <c r="L9594" t="str">
        <f t="shared" si="458"/>
        <v/>
      </c>
      <c r="M9594" t="str">
        <f t="shared" si="459"/>
        <v/>
      </c>
      <c r="N9594" t="s">
        <v>32</v>
      </c>
      <c r="O9594" t="s">
        <v>33</v>
      </c>
      <c r="P9594" t="s">
        <v>34</v>
      </c>
    </row>
    <row r="9595" spans="12:19" x14ac:dyDescent="0.25">
      <c r="L9595" t="str">
        <f t="shared" si="458"/>
        <v/>
      </c>
      <c r="M9595" t="str">
        <f t="shared" si="459"/>
        <v/>
      </c>
      <c r="N9595" t="e">
        <f>COS(RADIANS(M9595))</f>
        <v>#VALUE!</v>
      </c>
      <c r="O9595" t="str">
        <f>IFERROR(-COS(RADIANS(DEGREES(ASIN(((SIN(RADIANS(M9595)))*$C$26)/(SQRT((((SIN(RADIANS(M9595)))*$C$26)^2)+(($C$22-$C$25-(((SIN(RADIANS(90-M9595)))*$C$26))-$C$23)^2))))))),"")</f>
        <v/>
      </c>
      <c r="P9595" t="e">
        <f>N9595</f>
        <v>#VALUE!</v>
      </c>
      <c r="R9595">
        <v>0</v>
      </c>
    </row>
    <row r="9596" spans="12:19" x14ac:dyDescent="0.25">
      <c r="L9596" t="str">
        <f t="shared" si="458"/>
        <v/>
      </c>
      <c r="M9596" t="str">
        <f t="shared" si="459"/>
        <v/>
      </c>
      <c r="N9596" t="e">
        <f>SIN(RADIANS(M9595))</f>
        <v>#VALUE!</v>
      </c>
      <c r="O9596" t="e">
        <f>SIN(RADIANS(DEGREES(ASIN(((SIN(RADIANS(M9595)))*$C$26)/(SQRT((((SIN(RADIANS(M9595)))*$C$26)^2)+(($C$22-$C$25-(((SIN(RADIANS(90-M9595)))*$C$26))-$C$23)^2)))))))</f>
        <v>#VALUE!</v>
      </c>
      <c r="P9596" t="e">
        <f>N9596</f>
        <v>#VALUE!</v>
      </c>
      <c r="R9596">
        <f>$C$6</f>
        <v>1333.5</v>
      </c>
    </row>
    <row r="9597" spans="12:19" x14ac:dyDescent="0.25">
      <c r="L9597" t="str">
        <f t="shared" si="458"/>
        <v/>
      </c>
      <c r="M9597" t="str">
        <f t="shared" si="459"/>
        <v/>
      </c>
      <c r="N9597">
        <v>0</v>
      </c>
      <c r="O9597" t="e">
        <f>$C$23*O9596</f>
        <v>#VALUE!</v>
      </c>
      <c r="P9597" t="e">
        <f>$C$22*P9596</f>
        <v>#VALUE!</v>
      </c>
      <c r="R9597">
        <f>$C$20*$C$6</f>
        <v>25325.832000000002</v>
      </c>
    </row>
    <row r="9598" spans="12:19" x14ac:dyDescent="0.25">
      <c r="L9598" t="str">
        <f t="shared" si="458"/>
        <v/>
      </c>
      <c r="M9598" t="str">
        <f t="shared" si="459"/>
        <v/>
      </c>
    </row>
    <row r="9599" spans="12:19" x14ac:dyDescent="0.25">
      <c r="L9599" t="str">
        <f t="shared" si="458"/>
        <v/>
      </c>
      <c r="M9599" t="str">
        <f t="shared" si="459"/>
        <v/>
      </c>
      <c r="N9599" t="e">
        <f t="array" ref="N9599:P9601">MINVERSE(N9595:P9597)</f>
        <v>#VALUE!</v>
      </c>
      <c r="O9599" t="e">
        <v>#VALUE!</v>
      </c>
      <c r="P9599" t="e">
        <v>#VALUE!</v>
      </c>
      <c r="R9599" t="e">
        <f t="array" ref="R9599:R9601">MMULT(N9599:P9601,R9595:R9597)</f>
        <v>#VALUE!</v>
      </c>
      <c r="S9599" t="s">
        <v>35</v>
      </c>
    </row>
    <row r="9600" spans="12:19" x14ac:dyDescent="0.25">
      <c r="L9600" t="str">
        <f t="shared" si="458"/>
        <v/>
      </c>
      <c r="M9600" t="str">
        <f t="shared" si="459"/>
        <v/>
      </c>
      <c r="N9600" t="e">
        <v>#VALUE!</v>
      </c>
      <c r="O9600" t="e">
        <v>#VALUE!</v>
      </c>
      <c r="P9600" t="e">
        <v>#VALUE!</v>
      </c>
      <c r="R9600" t="e">
        <v>#VALUE!</v>
      </c>
      <c r="S9600" t="s">
        <v>35</v>
      </c>
    </row>
    <row r="9601" spans="12:19" x14ac:dyDescent="0.25">
      <c r="L9601" t="str">
        <f t="shared" si="458"/>
        <v/>
      </c>
      <c r="M9601" t="str">
        <f t="shared" si="459"/>
        <v/>
      </c>
      <c r="N9601" t="e">
        <v>#VALUE!</v>
      </c>
      <c r="O9601" t="e">
        <v>#VALUE!</v>
      </c>
      <c r="P9601" t="e">
        <v>#VALUE!</v>
      </c>
      <c r="R9601" t="e">
        <v>#VALUE!</v>
      </c>
      <c r="S9601" t="s">
        <v>35</v>
      </c>
    </row>
    <row r="9602" spans="12:19" x14ac:dyDescent="0.25">
      <c r="L9602" t="str">
        <f t="shared" si="458"/>
        <v/>
      </c>
      <c r="M9602" t="str">
        <f t="shared" si="459"/>
        <v/>
      </c>
    </row>
    <row r="9603" spans="12:19" x14ac:dyDescent="0.25">
      <c r="L9603" t="str">
        <f t="shared" si="458"/>
        <v/>
      </c>
      <c r="M9603" t="str">
        <f t="shared" si="459"/>
        <v/>
      </c>
    </row>
    <row r="9604" spans="12:19" x14ac:dyDescent="0.25">
      <c r="L9604" t="str">
        <f t="shared" si="458"/>
        <v/>
      </c>
      <c r="M9604" t="str">
        <f t="shared" si="459"/>
        <v/>
      </c>
      <c r="N9604" t="s">
        <v>32</v>
      </c>
      <c r="O9604" t="s">
        <v>33</v>
      </c>
      <c r="P9604" t="s">
        <v>34</v>
      </c>
    </row>
    <row r="9605" spans="12:19" x14ac:dyDescent="0.25">
      <c r="L9605" t="str">
        <f t="shared" si="458"/>
        <v/>
      </c>
      <c r="M9605" t="str">
        <f t="shared" si="459"/>
        <v/>
      </c>
      <c r="N9605" t="e">
        <f>COS(RADIANS(M9605))</f>
        <v>#VALUE!</v>
      </c>
      <c r="O9605" t="str">
        <f>IFERROR(-COS(RADIANS(DEGREES(ASIN(((SIN(RADIANS(M9605)))*$C$26)/(SQRT((((SIN(RADIANS(M9605)))*$C$26)^2)+(($C$22-$C$25-(((SIN(RADIANS(90-M9605)))*$C$26))-$C$23)^2))))))),"")</f>
        <v/>
      </c>
      <c r="P9605" t="e">
        <f>N9605</f>
        <v>#VALUE!</v>
      </c>
      <c r="R9605">
        <v>0</v>
      </c>
    </row>
    <row r="9606" spans="12:19" x14ac:dyDescent="0.25">
      <c r="L9606" t="str">
        <f t="shared" si="458"/>
        <v/>
      </c>
      <c r="M9606" t="str">
        <f t="shared" si="459"/>
        <v/>
      </c>
      <c r="N9606" t="e">
        <f>SIN(RADIANS(M9605))</f>
        <v>#VALUE!</v>
      </c>
      <c r="O9606" t="e">
        <f>SIN(RADIANS(DEGREES(ASIN(((SIN(RADIANS(M9605)))*$C$26)/(SQRT((((SIN(RADIANS(M9605)))*$C$26)^2)+(($C$22-$C$25-(((SIN(RADIANS(90-M9605)))*$C$26))-$C$23)^2)))))))</f>
        <v>#VALUE!</v>
      </c>
      <c r="P9606" t="e">
        <f>N9606</f>
        <v>#VALUE!</v>
      </c>
      <c r="R9606">
        <f>$C$6</f>
        <v>1333.5</v>
      </c>
    </row>
    <row r="9607" spans="12:19" x14ac:dyDescent="0.25">
      <c r="L9607" t="str">
        <f t="shared" si="458"/>
        <v/>
      </c>
      <c r="M9607" t="str">
        <f t="shared" si="459"/>
        <v/>
      </c>
      <c r="N9607">
        <v>0</v>
      </c>
      <c r="O9607" t="e">
        <f>$C$23*O9606</f>
        <v>#VALUE!</v>
      </c>
      <c r="P9607" t="e">
        <f>$C$22*P9606</f>
        <v>#VALUE!</v>
      </c>
      <c r="R9607">
        <f>$C$20*$C$6</f>
        <v>25325.832000000002</v>
      </c>
    </row>
    <row r="9608" spans="12:19" x14ac:dyDescent="0.25">
      <c r="L9608" t="str">
        <f t="shared" si="458"/>
        <v/>
      </c>
      <c r="M9608" t="str">
        <f t="shared" si="459"/>
        <v/>
      </c>
    </row>
    <row r="9609" spans="12:19" x14ac:dyDescent="0.25">
      <c r="L9609" t="str">
        <f t="shared" si="458"/>
        <v/>
      </c>
      <c r="M9609" t="str">
        <f t="shared" si="459"/>
        <v/>
      </c>
      <c r="N9609" t="e">
        <f t="array" ref="N9609:P9611">MINVERSE(N9605:P9607)</f>
        <v>#VALUE!</v>
      </c>
      <c r="O9609" t="e">
        <v>#VALUE!</v>
      </c>
      <c r="P9609" t="e">
        <v>#VALUE!</v>
      </c>
      <c r="R9609" t="e">
        <f t="array" ref="R9609:R9611">MMULT(N9609:P9611,R9605:R9607)</f>
        <v>#VALUE!</v>
      </c>
      <c r="S9609" t="s">
        <v>35</v>
      </c>
    </row>
    <row r="9610" spans="12:19" x14ac:dyDescent="0.25">
      <c r="L9610" t="str">
        <f t="shared" si="458"/>
        <v/>
      </c>
      <c r="M9610" t="str">
        <f t="shared" si="459"/>
        <v/>
      </c>
      <c r="N9610" t="e">
        <v>#VALUE!</v>
      </c>
      <c r="O9610" t="e">
        <v>#VALUE!</v>
      </c>
      <c r="P9610" t="e">
        <v>#VALUE!</v>
      </c>
      <c r="R9610" t="e">
        <v>#VALUE!</v>
      </c>
      <c r="S9610" t="s">
        <v>35</v>
      </c>
    </row>
    <row r="9611" spans="12:19" x14ac:dyDescent="0.25">
      <c r="L9611" t="str">
        <f t="shared" si="458"/>
        <v/>
      </c>
      <c r="M9611" t="str">
        <f t="shared" si="459"/>
        <v/>
      </c>
      <c r="N9611" t="e">
        <v>#VALUE!</v>
      </c>
      <c r="O9611" t="e">
        <v>#VALUE!</v>
      </c>
      <c r="P9611" t="e">
        <v>#VALUE!</v>
      </c>
      <c r="R9611" t="e">
        <v>#VALUE!</v>
      </c>
      <c r="S9611" t="s">
        <v>35</v>
      </c>
    </row>
    <row r="9612" spans="12:19" x14ac:dyDescent="0.25">
      <c r="L9612" t="str">
        <f t="shared" ref="L9612:L9675" si="460">IF(M9612="","",L9602+1)</f>
        <v/>
      </c>
      <c r="M9612" t="str">
        <f t="shared" si="459"/>
        <v/>
      </c>
    </row>
    <row r="9613" spans="12:19" x14ac:dyDescent="0.25">
      <c r="L9613" t="str">
        <f t="shared" si="460"/>
        <v/>
      </c>
      <c r="M9613" t="str">
        <f t="shared" si="459"/>
        <v/>
      </c>
    </row>
    <row r="9614" spans="12:19" x14ac:dyDescent="0.25">
      <c r="L9614" t="str">
        <f t="shared" si="460"/>
        <v/>
      </c>
      <c r="M9614" t="str">
        <f t="shared" si="459"/>
        <v/>
      </c>
      <c r="N9614" t="s">
        <v>32</v>
      </c>
      <c r="O9614" t="s">
        <v>33</v>
      </c>
      <c r="P9614" t="s">
        <v>34</v>
      </c>
    </row>
    <row r="9615" spans="12:19" x14ac:dyDescent="0.25">
      <c r="L9615" t="str">
        <f t="shared" si="460"/>
        <v/>
      </c>
      <c r="M9615" t="str">
        <f t="shared" si="459"/>
        <v/>
      </c>
      <c r="N9615" t="e">
        <f>COS(RADIANS(M9615))</f>
        <v>#VALUE!</v>
      </c>
      <c r="O9615" t="str">
        <f>IFERROR(-COS(RADIANS(DEGREES(ASIN(((SIN(RADIANS(M9615)))*$C$26)/(SQRT((((SIN(RADIANS(M9615)))*$C$26)^2)+(($C$22-$C$25-(((SIN(RADIANS(90-M9615)))*$C$26))-$C$23)^2))))))),"")</f>
        <v/>
      </c>
      <c r="P9615" t="e">
        <f>N9615</f>
        <v>#VALUE!</v>
      </c>
      <c r="R9615">
        <v>0</v>
      </c>
    </row>
    <row r="9616" spans="12:19" x14ac:dyDescent="0.25">
      <c r="L9616" t="str">
        <f t="shared" si="460"/>
        <v/>
      </c>
      <c r="M9616" t="str">
        <f t="shared" si="459"/>
        <v/>
      </c>
      <c r="N9616" t="e">
        <f>SIN(RADIANS(M9615))</f>
        <v>#VALUE!</v>
      </c>
      <c r="O9616" t="e">
        <f>SIN(RADIANS(DEGREES(ASIN(((SIN(RADIANS(M9615)))*$C$26)/(SQRT((((SIN(RADIANS(M9615)))*$C$26)^2)+(($C$22-$C$25-(((SIN(RADIANS(90-M9615)))*$C$26))-$C$23)^2)))))))</f>
        <v>#VALUE!</v>
      </c>
      <c r="P9616" t="e">
        <f>N9616</f>
        <v>#VALUE!</v>
      </c>
      <c r="R9616">
        <f>$C$6</f>
        <v>1333.5</v>
      </c>
    </row>
    <row r="9617" spans="12:19" x14ac:dyDescent="0.25">
      <c r="L9617" t="str">
        <f t="shared" si="460"/>
        <v/>
      </c>
      <c r="M9617" t="str">
        <f t="shared" si="459"/>
        <v/>
      </c>
      <c r="N9617">
        <v>0</v>
      </c>
      <c r="O9617" t="e">
        <f>$C$23*O9616</f>
        <v>#VALUE!</v>
      </c>
      <c r="P9617" t="e">
        <f>$C$22*P9616</f>
        <v>#VALUE!</v>
      </c>
      <c r="R9617">
        <f>$C$20*$C$6</f>
        <v>25325.832000000002</v>
      </c>
    </row>
    <row r="9618" spans="12:19" x14ac:dyDescent="0.25">
      <c r="L9618" t="str">
        <f t="shared" si="460"/>
        <v/>
      </c>
      <c r="M9618" t="str">
        <f t="shared" si="459"/>
        <v/>
      </c>
    </row>
    <row r="9619" spans="12:19" x14ac:dyDescent="0.25">
      <c r="L9619" t="str">
        <f t="shared" si="460"/>
        <v/>
      </c>
      <c r="M9619" t="str">
        <f t="shared" si="459"/>
        <v/>
      </c>
      <c r="N9619" t="e">
        <f t="array" ref="N9619:P9621">MINVERSE(N9615:P9617)</f>
        <v>#VALUE!</v>
      </c>
      <c r="O9619" t="e">
        <v>#VALUE!</v>
      </c>
      <c r="P9619" t="e">
        <v>#VALUE!</v>
      </c>
      <c r="R9619" t="e">
        <f t="array" ref="R9619:R9621">MMULT(N9619:P9621,R9615:R9617)</f>
        <v>#VALUE!</v>
      </c>
      <c r="S9619" t="s">
        <v>35</v>
      </c>
    </row>
    <row r="9620" spans="12:19" x14ac:dyDescent="0.25">
      <c r="L9620" t="str">
        <f t="shared" si="460"/>
        <v/>
      </c>
      <c r="M9620" t="str">
        <f t="shared" si="459"/>
        <v/>
      </c>
      <c r="N9620" t="e">
        <v>#VALUE!</v>
      </c>
      <c r="O9620" t="e">
        <v>#VALUE!</v>
      </c>
      <c r="P9620" t="e">
        <v>#VALUE!</v>
      </c>
      <c r="R9620" t="e">
        <v>#VALUE!</v>
      </c>
      <c r="S9620" t="s">
        <v>35</v>
      </c>
    </row>
    <row r="9621" spans="12:19" x14ac:dyDescent="0.25">
      <c r="L9621" t="str">
        <f t="shared" si="460"/>
        <v/>
      </c>
      <c r="M9621" t="str">
        <f t="shared" si="459"/>
        <v/>
      </c>
      <c r="N9621" t="e">
        <v>#VALUE!</v>
      </c>
      <c r="O9621" t="e">
        <v>#VALUE!</v>
      </c>
      <c r="P9621" t="e">
        <v>#VALUE!</v>
      </c>
      <c r="R9621" t="e">
        <v>#VALUE!</v>
      </c>
      <c r="S9621" t="s">
        <v>35</v>
      </c>
    </row>
    <row r="9622" spans="12:19" x14ac:dyDescent="0.25">
      <c r="L9622" t="str">
        <f t="shared" si="460"/>
        <v/>
      </c>
      <c r="M9622" t="str">
        <f t="shared" si="459"/>
        <v/>
      </c>
    </row>
    <row r="9623" spans="12:19" x14ac:dyDescent="0.25">
      <c r="L9623" t="str">
        <f t="shared" si="460"/>
        <v/>
      </c>
      <c r="M9623" t="str">
        <f t="shared" si="459"/>
        <v/>
      </c>
    </row>
    <row r="9624" spans="12:19" x14ac:dyDescent="0.25">
      <c r="L9624" t="str">
        <f t="shared" si="460"/>
        <v/>
      </c>
      <c r="M9624" t="str">
        <f t="shared" si="459"/>
        <v/>
      </c>
      <c r="N9624" t="s">
        <v>32</v>
      </c>
      <c r="O9624" t="s">
        <v>33</v>
      </c>
      <c r="P9624" t="s">
        <v>34</v>
      </c>
    </row>
    <row r="9625" spans="12:19" x14ac:dyDescent="0.25">
      <c r="L9625" t="str">
        <f t="shared" si="460"/>
        <v/>
      </c>
      <c r="M9625" t="str">
        <f t="shared" si="459"/>
        <v/>
      </c>
      <c r="N9625" t="e">
        <f>COS(RADIANS(M9625))</f>
        <v>#VALUE!</v>
      </c>
      <c r="O9625" t="str">
        <f>IFERROR(-COS(RADIANS(DEGREES(ASIN(((SIN(RADIANS(M9625)))*$C$26)/(SQRT((((SIN(RADIANS(M9625)))*$C$26)^2)+(($C$22-$C$25-(((SIN(RADIANS(90-M9625)))*$C$26))-$C$23)^2))))))),"")</f>
        <v/>
      </c>
      <c r="P9625" t="e">
        <f>N9625</f>
        <v>#VALUE!</v>
      </c>
      <c r="R9625">
        <v>0</v>
      </c>
    </row>
    <row r="9626" spans="12:19" x14ac:dyDescent="0.25">
      <c r="L9626" t="str">
        <f t="shared" si="460"/>
        <v/>
      </c>
      <c r="M9626" t="str">
        <f t="shared" si="459"/>
        <v/>
      </c>
      <c r="N9626" t="e">
        <f>SIN(RADIANS(M9625))</f>
        <v>#VALUE!</v>
      </c>
      <c r="O9626" t="e">
        <f>SIN(RADIANS(DEGREES(ASIN(((SIN(RADIANS(M9625)))*$C$26)/(SQRT((((SIN(RADIANS(M9625)))*$C$26)^2)+(($C$22-$C$25-(((SIN(RADIANS(90-M9625)))*$C$26))-$C$23)^2)))))))</f>
        <v>#VALUE!</v>
      </c>
      <c r="P9626" t="e">
        <f>N9626</f>
        <v>#VALUE!</v>
      </c>
      <c r="R9626">
        <f>$C$6</f>
        <v>1333.5</v>
      </c>
    </row>
    <row r="9627" spans="12:19" x14ac:dyDescent="0.25">
      <c r="L9627" t="str">
        <f t="shared" si="460"/>
        <v/>
      </c>
      <c r="M9627" t="str">
        <f t="shared" si="459"/>
        <v/>
      </c>
      <c r="N9627">
        <v>0</v>
      </c>
      <c r="O9627" t="e">
        <f>$C$23*O9626</f>
        <v>#VALUE!</v>
      </c>
      <c r="P9627" t="e">
        <f>$C$22*P9626</f>
        <v>#VALUE!</v>
      </c>
      <c r="R9627">
        <f>$C$20*$C$6</f>
        <v>25325.832000000002</v>
      </c>
    </row>
    <row r="9628" spans="12:19" x14ac:dyDescent="0.25">
      <c r="L9628" t="str">
        <f t="shared" si="460"/>
        <v/>
      </c>
      <c r="M9628" t="str">
        <f t="shared" si="459"/>
        <v/>
      </c>
    </row>
    <row r="9629" spans="12:19" x14ac:dyDescent="0.25">
      <c r="L9629" t="str">
        <f t="shared" si="460"/>
        <v/>
      </c>
      <c r="M9629" t="str">
        <f t="shared" si="459"/>
        <v/>
      </c>
      <c r="N9629" t="e">
        <f t="array" ref="N9629:P9631">MINVERSE(N9625:P9627)</f>
        <v>#VALUE!</v>
      </c>
      <c r="O9629" t="e">
        <v>#VALUE!</v>
      </c>
      <c r="P9629" t="e">
        <v>#VALUE!</v>
      </c>
      <c r="R9629" t="e">
        <f t="array" ref="R9629:R9631">MMULT(N9629:P9631,R9625:R9627)</f>
        <v>#VALUE!</v>
      </c>
      <c r="S9629" t="s">
        <v>35</v>
      </c>
    </row>
    <row r="9630" spans="12:19" x14ac:dyDescent="0.25">
      <c r="L9630" t="str">
        <f t="shared" si="460"/>
        <v/>
      </c>
      <c r="M9630" t="str">
        <f t="shared" si="459"/>
        <v/>
      </c>
      <c r="N9630" t="e">
        <v>#VALUE!</v>
      </c>
      <c r="O9630" t="e">
        <v>#VALUE!</v>
      </c>
      <c r="P9630" t="e">
        <v>#VALUE!</v>
      </c>
      <c r="R9630" t="e">
        <v>#VALUE!</v>
      </c>
      <c r="S9630" t="s">
        <v>35</v>
      </c>
    </row>
    <row r="9631" spans="12:19" x14ac:dyDescent="0.25">
      <c r="L9631" t="str">
        <f t="shared" si="460"/>
        <v/>
      </c>
      <c r="M9631" t="str">
        <f t="shared" si="459"/>
        <v/>
      </c>
      <c r="N9631" t="e">
        <v>#VALUE!</v>
      </c>
      <c r="O9631" t="e">
        <v>#VALUE!</v>
      </c>
      <c r="P9631" t="e">
        <v>#VALUE!</v>
      </c>
      <c r="R9631" t="e">
        <v>#VALUE!</v>
      </c>
      <c r="S9631" t="s">
        <v>35</v>
      </c>
    </row>
    <row r="9632" spans="12:19" x14ac:dyDescent="0.25">
      <c r="L9632" t="str">
        <f t="shared" si="460"/>
        <v/>
      </c>
      <c r="M9632" t="str">
        <f t="shared" si="459"/>
        <v/>
      </c>
    </row>
    <row r="9633" spans="12:19" x14ac:dyDescent="0.25">
      <c r="L9633" t="str">
        <f t="shared" si="460"/>
        <v/>
      </c>
      <c r="M9633" t="str">
        <f t="shared" si="459"/>
        <v/>
      </c>
    </row>
    <row r="9634" spans="12:19" x14ac:dyDescent="0.25">
      <c r="L9634" t="str">
        <f t="shared" si="460"/>
        <v/>
      </c>
      <c r="M9634" t="str">
        <f t="shared" si="459"/>
        <v/>
      </c>
      <c r="N9634" t="s">
        <v>32</v>
      </c>
      <c r="O9634" t="s">
        <v>33</v>
      </c>
      <c r="P9634" t="s">
        <v>34</v>
      </c>
    </row>
    <row r="9635" spans="12:19" x14ac:dyDescent="0.25">
      <c r="L9635" t="str">
        <f t="shared" si="460"/>
        <v/>
      </c>
      <c r="M9635" t="str">
        <f t="shared" ref="M9635:M9698" si="461">IF(M9625="","",IF(((M9625+$O$61)&gt;=$O$49+($O$61/2)),"",(M9625+$O$61)))</f>
        <v/>
      </c>
      <c r="N9635" t="e">
        <f>COS(RADIANS(M9635))</f>
        <v>#VALUE!</v>
      </c>
      <c r="O9635" t="str">
        <f>IFERROR(-COS(RADIANS(DEGREES(ASIN(((SIN(RADIANS(M9635)))*$C$26)/(SQRT((((SIN(RADIANS(M9635)))*$C$26)^2)+(($C$22-$C$25-(((SIN(RADIANS(90-M9635)))*$C$26))-$C$23)^2))))))),"")</f>
        <v/>
      </c>
      <c r="P9635" t="e">
        <f>N9635</f>
        <v>#VALUE!</v>
      </c>
      <c r="R9635">
        <v>0</v>
      </c>
    </row>
    <row r="9636" spans="12:19" x14ac:dyDescent="0.25">
      <c r="L9636" t="str">
        <f t="shared" si="460"/>
        <v/>
      </c>
      <c r="M9636" t="str">
        <f t="shared" si="461"/>
        <v/>
      </c>
      <c r="N9636" t="e">
        <f>SIN(RADIANS(M9635))</f>
        <v>#VALUE!</v>
      </c>
      <c r="O9636" t="e">
        <f>SIN(RADIANS(DEGREES(ASIN(((SIN(RADIANS(M9635)))*$C$26)/(SQRT((((SIN(RADIANS(M9635)))*$C$26)^2)+(($C$22-$C$25-(((SIN(RADIANS(90-M9635)))*$C$26))-$C$23)^2)))))))</f>
        <v>#VALUE!</v>
      </c>
      <c r="P9636" t="e">
        <f>N9636</f>
        <v>#VALUE!</v>
      </c>
      <c r="R9636">
        <f>$C$6</f>
        <v>1333.5</v>
      </c>
    </row>
    <row r="9637" spans="12:19" x14ac:dyDescent="0.25">
      <c r="L9637" t="str">
        <f t="shared" si="460"/>
        <v/>
      </c>
      <c r="M9637" t="str">
        <f t="shared" si="461"/>
        <v/>
      </c>
      <c r="N9637">
        <v>0</v>
      </c>
      <c r="O9637" t="e">
        <f>$C$23*O9636</f>
        <v>#VALUE!</v>
      </c>
      <c r="P9637" t="e">
        <f>$C$22*P9636</f>
        <v>#VALUE!</v>
      </c>
      <c r="R9637">
        <f>$C$20*$C$6</f>
        <v>25325.832000000002</v>
      </c>
    </row>
    <row r="9638" spans="12:19" x14ac:dyDescent="0.25">
      <c r="L9638" t="str">
        <f t="shared" si="460"/>
        <v/>
      </c>
      <c r="M9638" t="str">
        <f t="shared" si="461"/>
        <v/>
      </c>
    </row>
    <row r="9639" spans="12:19" x14ac:dyDescent="0.25">
      <c r="L9639" t="str">
        <f t="shared" si="460"/>
        <v/>
      </c>
      <c r="M9639" t="str">
        <f t="shared" si="461"/>
        <v/>
      </c>
      <c r="N9639" t="e">
        <f t="array" ref="N9639:P9641">MINVERSE(N9635:P9637)</f>
        <v>#VALUE!</v>
      </c>
      <c r="O9639" t="e">
        <v>#VALUE!</v>
      </c>
      <c r="P9639" t="e">
        <v>#VALUE!</v>
      </c>
      <c r="R9639" t="e">
        <f t="array" ref="R9639:R9641">MMULT(N9639:P9641,R9635:R9637)</f>
        <v>#VALUE!</v>
      </c>
      <c r="S9639" t="s">
        <v>35</v>
      </c>
    </row>
    <row r="9640" spans="12:19" x14ac:dyDescent="0.25">
      <c r="L9640" t="str">
        <f t="shared" si="460"/>
        <v/>
      </c>
      <c r="M9640" t="str">
        <f t="shared" si="461"/>
        <v/>
      </c>
      <c r="N9640" t="e">
        <v>#VALUE!</v>
      </c>
      <c r="O9640" t="e">
        <v>#VALUE!</v>
      </c>
      <c r="P9640" t="e">
        <v>#VALUE!</v>
      </c>
      <c r="R9640" t="e">
        <v>#VALUE!</v>
      </c>
      <c r="S9640" t="s">
        <v>35</v>
      </c>
    </row>
    <row r="9641" spans="12:19" x14ac:dyDescent="0.25">
      <c r="L9641" t="str">
        <f t="shared" si="460"/>
        <v/>
      </c>
      <c r="M9641" t="str">
        <f t="shared" si="461"/>
        <v/>
      </c>
      <c r="N9641" t="e">
        <v>#VALUE!</v>
      </c>
      <c r="O9641" t="e">
        <v>#VALUE!</v>
      </c>
      <c r="P9641" t="e">
        <v>#VALUE!</v>
      </c>
      <c r="R9641" t="e">
        <v>#VALUE!</v>
      </c>
      <c r="S9641" t="s">
        <v>35</v>
      </c>
    </row>
    <row r="9642" spans="12:19" x14ac:dyDescent="0.25">
      <c r="L9642" t="str">
        <f t="shared" si="460"/>
        <v/>
      </c>
      <c r="M9642" t="str">
        <f t="shared" si="461"/>
        <v/>
      </c>
    </row>
    <row r="9643" spans="12:19" x14ac:dyDescent="0.25">
      <c r="L9643" t="str">
        <f t="shared" si="460"/>
        <v/>
      </c>
      <c r="M9643" t="str">
        <f t="shared" si="461"/>
        <v/>
      </c>
    </row>
    <row r="9644" spans="12:19" x14ac:dyDescent="0.25">
      <c r="L9644" t="str">
        <f t="shared" si="460"/>
        <v/>
      </c>
      <c r="M9644" t="str">
        <f t="shared" si="461"/>
        <v/>
      </c>
      <c r="N9644" t="s">
        <v>32</v>
      </c>
      <c r="O9644" t="s">
        <v>33</v>
      </c>
      <c r="P9644" t="s">
        <v>34</v>
      </c>
    </row>
    <row r="9645" spans="12:19" x14ac:dyDescent="0.25">
      <c r="L9645" t="str">
        <f t="shared" si="460"/>
        <v/>
      </c>
      <c r="M9645" t="str">
        <f t="shared" si="461"/>
        <v/>
      </c>
      <c r="N9645" t="e">
        <f>COS(RADIANS(M9645))</f>
        <v>#VALUE!</v>
      </c>
      <c r="O9645" t="str">
        <f>IFERROR(-COS(RADIANS(DEGREES(ASIN(((SIN(RADIANS(M9645)))*$C$26)/(SQRT((((SIN(RADIANS(M9645)))*$C$26)^2)+(($C$22-$C$25-(((SIN(RADIANS(90-M9645)))*$C$26))-$C$23)^2))))))),"")</f>
        <v/>
      </c>
      <c r="P9645" t="e">
        <f>N9645</f>
        <v>#VALUE!</v>
      </c>
      <c r="R9645">
        <v>0</v>
      </c>
    </row>
    <row r="9646" spans="12:19" x14ac:dyDescent="0.25">
      <c r="L9646" t="str">
        <f t="shared" si="460"/>
        <v/>
      </c>
      <c r="M9646" t="str">
        <f t="shared" si="461"/>
        <v/>
      </c>
      <c r="N9646" t="e">
        <f>SIN(RADIANS(M9645))</f>
        <v>#VALUE!</v>
      </c>
      <c r="O9646" t="e">
        <f>SIN(RADIANS(DEGREES(ASIN(((SIN(RADIANS(M9645)))*$C$26)/(SQRT((((SIN(RADIANS(M9645)))*$C$26)^2)+(($C$22-$C$25-(((SIN(RADIANS(90-M9645)))*$C$26))-$C$23)^2)))))))</f>
        <v>#VALUE!</v>
      </c>
      <c r="P9646" t="e">
        <f>N9646</f>
        <v>#VALUE!</v>
      </c>
      <c r="R9646">
        <f>$C$6</f>
        <v>1333.5</v>
      </c>
    </row>
    <row r="9647" spans="12:19" x14ac:dyDescent="0.25">
      <c r="L9647" t="str">
        <f t="shared" si="460"/>
        <v/>
      </c>
      <c r="M9647" t="str">
        <f t="shared" si="461"/>
        <v/>
      </c>
      <c r="N9647">
        <v>0</v>
      </c>
      <c r="O9647" t="e">
        <f>$C$23*O9646</f>
        <v>#VALUE!</v>
      </c>
      <c r="P9647" t="e">
        <f>$C$22*P9646</f>
        <v>#VALUE!</v>
      </c>
      <c r="R9647">
        <f>$C$20*$C$6</f>
        <v>25325.832000000002</v>
      </c>
    </row>
    <row r="9648" spans="12:19" x14ac:dyDescent="0.25">
      <c r="L9648" t="str">
        <f t="shared" si="460"/>
        <v/>
      </c>
      <c r="M9648" t="str">
        <f t="shared" si="461"/>
        <v/>
      </c>
    </row>
    <row r="9649" spans="12:19" x14ac:dyDescent="0.25">
      <c r="L9649" t="str">
        <f t="shared" si="460"/>
        <v/>
      </c>
      <c r="M9649" t="str">
        <f t="shared" si="461"/>
        <v/>
      </c>
      <c r="N9649" t="e">
        <f t="array" ref="N9649:P9651">MINVERSE(N9645:P9647)</f>
        <v>#VALUE!</v>
      </c>
      <c r="O9649" t="e">
        <v>#VALUE!</v>
      </c>
      <c r="P9649" t="e">
        <v>#VALUE!</v>
      </c>
      <c r="R9649" t="e">
        <f t="array" ref="R9649:R9651">MMULT(N9649:P9651,R9645:R9647)</f>
        <v>#VALUE!</v>
      </c>
      <c r="S9649" t="s">
        <v>35</v>
      </c>
    </row>
    <row r="9650" spans="12:19" x14ac:dyDescent="0.25">
      <c r="L9650" t="str">
        <f t="shared" si="460"/>
        <v/>
      </c>
      <c r="M9650" t="str">
        <f t="shared" si="461"/>
        <v/>
      </c>
      <c r="N9650" t="e">
        <v>#VALUE!</v>
      </c>
      <c r="O9650" t="e">
        <v>#VALUE!</v>
      </c>
      <c r="P9650" t="e">
        <v>#VALUE!</v>
      </c>
      <c r="R9650" t="e">
        <v>#VALUE!</v>
      </c>
      <c r="S9650" t="s">
        <v>35</v>
      </c>
    </row>
    <row r="9651" spans="12:19" x14ac:dyDescent="0.25">
      <c r="L9651" t="str">
        <f t="shared" si="460"/>
        <v/>
      </c>
      <c r="M9651" t="str">
        <f t="shared" si="461"/>
        <v/>
      </c>
      <c r="N9651" t="e">
        <v>#VALUE!</v>
      </c>
      <c r="O9651" t="e">
        <v>#VALUE!</v>
      </c>
      <c r="P9651" t="e">
        <v>#VALUE!</v>
      </c>
      <c r="R9651" t="e">
        <v>#VALUE!</v>
      </c>
      <c r="S9651" t="s">
        <v>35</v>
      </c>
    </row>
    <row r="9652" spans="12:19" x14ac:dyDescent="0.25">
      <c r="L9652" t="str">
        <f t="shared" si="460"/>
        <v/>
      </c>
      <c r="M9652" t="str">
        <f t="shared" si="461"/>
        <v/>
      </c>
    </row>
    <row r="9653" spans="12:19" x14ac:dyDescent="0.25">
      <c r="L9653" t="str">
        <f t="shared" si="460"/>
        <v/>
      </c>
      <c r="M9653" t="str">
        <f t="shared" si="461"/>
        <v/>
      </c>
    </row>
    <row r="9654" spans="12:19" x14ac:dyDescent="0.25">
      <c r="L9654" t="str">
        <f t="shared" si="460"/>
        <v/>
      </c>
      <c r="M9654" t="str">
        <f t="shared" si="461"/>
        <v/>
      </c>
      <c r="N9654" t="s">
        <v>32</v>
      </c>
      <c r="O9654" t="s">
        <v>33</v>
      </c>
      <c r="P9654" t="s">
        <v>34</v>
      </c>
    </row>
    <row r="9655" spans="12:19" x14ac:dyDescent="0.25">
      <c r="L9655" t="str">
        <f t="shared" si="460"/>
        <v/>
      </c>
      <c r="M9655" t="str">
        <f t="shared" si="461"/>
        <v/>
      </c>
      <c r="N9655" t="e">
        <f>COS(RADIANS(M9655))</f>
        <v>#VALUE!</v>
      </c>
      <c r="O9655" t="str">
        <f>IFERROR(-COS(RADIANS(DEGREES(ASIN(((SIN(RADIANS(M9655)))*$C$26)/(SQRT((((SIN(RADIANS(M9655)))*$C$26)^2)+(($C$22-$C$25-(((SIN(RADIANS(90-M9655)))*$C$26))-$C$23)^2))))))),"")</f>
        <v/>
      </c>
      <c r="P9655" t="e">
        <f>N9655</f>
        <v>#VALUE!</v>
      </c>
      <c r="R9655">
        <v>0</v>
      </c>
    </row>
    <row r="9656" spans="12:19" x14ac:dyDescent="0.25">
      <c r="L9656" t="str">
        <f t="shared" si="460"/>
        <v/>
      </c>
      <c r="M9656" t="str">
        <f t="shared" si="461"/>
        <v/>
      </c>
      <c r="N9656" t="e">
        <f>SIN(RADIANS(M9655))</f>
        <v>#VALUE!</v>
      </c>
      <c r="O9656" t="e">
        <f>SIN(RADIANS(DEGREES(ASIN(((SIN(RADIANS(M9655)))*$C$26)/(SQRT((((SIN(RADIANS(M9655)))*$C$26)^2)+(($C$22-$C$25-(((SIN(RADIANS(90-M9655)))*$C$26))-$C$23)^2)))))))</f>
        <v>#VALUE!</v>
      </c>
      <c r="P9656" t="e">
        <f>N9656</f>
        <v>#VALUE!</v>
      </c>
      <c r="R9656">
        <f>$C$6</f>
        <v>1333.5</v>
      </c>
    </row>
    <row r="9657" spans="12:19" x14ac:dyDescent="0.25">
      <c r="L9657" t="str">
        <f t="shared" si="460"/>
        <v/>
      </c>
      <c r="M9657" t="str">
        <f t="shared" si="461"/>
        <v/>
      </c>
      <c r="N9657">
        <v>0</v>
      </c>
      <c r="O9657" t="e">
        <f>$C$23*O9656</f>
        <v>#VALUE!</v>
      </c>
      <c r="P9657" t="e">
        <f>$C$22*P9656</f>
        <v>#VALUE!</v>
      </c>
      <c r="R9657">
        <f>$C$20*$C$6</f>
        <v>25325.832000000002</v>
      </c>
    </row>
    <row r="9658" spans="12:19" x14ac:dyDescent="0.25">
      <c r="L9658" t="str">
        <f t="shared" si="460"/>
        <v/>
      </c>
      <c r="M9658" t="str">
        <f t="shared" si="461"/>
        <v/>
      </c>
    </row>
    <row r="9659" spans="12:19" x14ac:dyDescent="0.25">
      <c r="L9659" t="str">
        <f t="shared" si="460"/>
        <v/>
      </c>
      <c r="M9659" t="str">
        <f t="shared" si="461"/>
        <v/>
      </c>
      <c r="N9659" t="e">
        <f t="array" ref="N9659:P9661">MINVERSE(N9655:P9657)</f>
        <v>#VALUE!</v>
      </c>
      <c r="O9659" t="e">
        <v>#VALUE!</v>
      </c>
      <c r="P9659" t="e">
        <v>#VALUE!</v>
      </c>
      <c r="R9659" t="e">
        <f t="array" ref="R9659:R9661">MMULT(N9659:P9661,R9655:R9657)</f>
        <v>#VALUE!</v>
      </c>
      <c r="S9659" t="s">
        <v>35</v>
      </c>
    </row>
    <row r="9660" spans="12:19" x14ac:dyDescent="0.25">
      <c r="L9660" t="str">
        <f t="shared" si="460"/>
        <v/>
      </c>
      <c r="M9660" t="str">
        <f t="shared" si="461"/>
        <v/>
      </c>
      <c r="N9660" t="e">
        <v>#VALUE!</v>
      </c>
      <c r="O9660" t="e">
        <v>#VALUE!</v>
      </c>
      <c r="P9660" t="e">
        <v>#VALUE!</v>
      </c>
      <c r="R9660" t="e">
        <v>#VALUE!</v>
      </c>
      <c r="S9660" t="s">
        <v>35</v>
      </c>
    </row>
    <row r="9661" spans="12:19" x14ac:dyDescent="0.25">
      <c r="L9661" t="str">
        <f t="shared" si="460"/>
        <v/>
      </c>
      <c r="M9661" t="str">
        <f t="shared" si="461"/>
        <v/>
      </c>
      <c r="N9661" t="e">
        <v>#VALUE!</v>
      </c>
      <c r="O9661" t="e">
        <v>#VALUE!</v>
      </c>
      <c r="P9661" t="e">
        <v>#VALUE!</v>
      </c>
      <c r="R9661" t="e">
        <v>#VALUE!</v>
      </c>
      <c r="S9661" t="s">
        <v>35</v>
      </c>
    </row>
    <row r="9662" spans="12:19" x14ac:dyDescent="0.25">
      <c r="L9662" t="str">
        <f t="shared" si="460"/>
        <v/>
      </c>
      <c r="M9662" t="str">
        <f t="shared" si="461"/>
        <v/>
      </c>
    </row>
    <row r="9663" spans="12:19" x14ac:dyDescent="0.25">
      <c r="L9663" t="str">
        <f t="shared" si="460"/>
        <v/>
      </c>
      <c r="M9663" t="str">
        <f t="shared" si="461"/>
        <v/>
      </c>
    </row>
    <row r="9664" spans="12:19" x14ac:dyDescent="0.25">
      <c r="L9664" t="str">
        <f t="shared" si="460"/>
        <v/>
      </c>
      <c r="M9664" t="str">
        <f t="shared" si="461"/>
        <v/>
      </c>
      <c r="N9664" t="s">
        <v>32</v>
      </c>
      <c r="O9664" t="s">
        <v>33</v>
      </c>
      <c r="P9664" t="s">
        <v>34</v>
      </c>
    </row>
    <row r="9665" spans="12:19" x14ac:dyDescent="0.25">
      <c r="L9665" t="str">
        <f t="shared" si="460"/>
        <v/>
      </c>
      <c r="M9665" t="str">
        <f t="shared" si="461"/>
        <v/>
      </c>
      <c r="N9665" t="e">
        <f>COS(RADIANS(M9665))</f>
        <v>#VALUE!</v>
      </c>
      <c r="O9665" t="str">
        <f>IFERROR(-COS(RADIANS(DEGREES(ASIN(((SIN(RADIANS(M9665)))*$C$26)/(SQRT((((SIN(RADIANS(M9665)))*$C$26)^2)+(($C$22-$C$25-(((SIN(RADIANS(90-M9665)))*$C$26))-$C$23)^2))))))),"")</f>
        <v/>
      </c>
      <c r="P9665" t="e">
        <f>N9665</f>
        <v>#VALUE!</v>
      </c>
      <c r="R9665">
        <v>0</v>
      </c>
    </row>
    <row r="9666" spans="12:19" x14ac:dyDescent="0.25">
      <c r="L9666" t="str">
        <f t="shared" si="460"/>
        <v/>
      </c>
      <c r="M9666" t="str">
        <f t="shared" si="461"/>
        <v/>
      </c>
      <c r="N9666" t="e">
        <f>SIN(RADIANS(M9665))</f>
        <v>#VALUE!</v>
      </c>
      <c r="O9666" t="e">
        <f>SIN(RADIANS(DEGREES(ASIN(((SIN(RADIANS(M9665)))*$C$26)/(SQRT((((SIN(RADIANS(M9665)))*$C$26)^2)+(($C$22-$C$25-(((SIN(RADIANS(90-M9665)))*$C$26))-$C$23)^2)))))))</f>
        <v>#VALUE!</v>
      </c>
      <c r="P9666" t="e">
        <f>N9666</f>
        <v>#VALUE!</v>
      </c>
      <c r="R9666">
        <f>$C$6</f>
        <v>1333.5</v>
      </c>
    </row>
    <row r="9667" spans="12:19" x14ac:dyDescent="0.25">
      <c r="L9667" t="str">
        <f t="shared" si="460"/>
        <v/>
      </c>
      <c r="M9667" t="str">
        <f t="shared" si="461"/>
        <v/>
      </c>
      <c r="N9667">
        <v>0</v>
      </c>
      <c r="O9667" t="e">
        <f>$C$23*O9666</f>
        <v>#VALUE!</v>
      </c>
      <c r="P9667" t="e">
        <f>$C$22*P9666</f>
        <v>#VALUE!</v>
      </c>
      <c r="R9667">
        <f>$C$20*$C$6</f>
        <v>25325.832000000002</v>
      </c>
    </row>
    <row r="9668" spans="12:19" x14ac:dyDescent="0.25">
      <c r="L9668" t="str">
        <f t="shared" si="460"/>
        <v/>
      </c>
      <c r="M9668" t="str">
        <f t="shared" si="461"/>
        <v/>
      </c>
    </row>
    <row r="9669" spans="12:19" x14ac:dyDescent="0.25">
      <c r="L9669" t="str">
        <f t="shared" si="460"/>
        <v/>
      </c>
      <c r="M9669" t="str">
        <f t="shared" si="461"/>
        <v/>
      </c>
      <c r="N9669" t="e">
        <f t="array" ref="N9669:P9671">MINVERSE(N9665:P9667)</f>
        <v>#VALUE!</v>
      </c>
      <c r="O9669" t="e">
        <v>#VALUE!</v>
      </c>
      <c r="P9669" t="e">
        <v>#VALUE!</v>
      </c>
      <c r="R9669" t="e">
        <f t="array" ref="R9669:R9671">MMULT(N9669:P9671,R9665:R9667)</f>
        <v>#VALUE!</v>
      </c>
      <c r="S9669" t="s">
        <v>35</v>
      </c>
    </row>
    <row r="9670" spans="12:19" x14ac:dyDescent="0.25">
      <c r="L9670" t="str">
        <f t="shared" si="460"/>
        <v/>
      </c>
      <c r="M9670" t="str">
        <f t="shared" si="461"/>
        <v/>
      </c>
      <c r="N9670" t="e">
        <v>#VALUE!</v>
      </c>
      <c r="O9670" t="e">
        <v>#VALUE!</v>
      </c>
      <c r="P9670" t="e">
        <v>#VALUE!</v>
      </c>
      <c r="R9670" t="e">
        <v>#VALUE!</v>
      </c>
      <c r="S9670" t="s">
        <v>35</v>
      </c>
    </row>
    <row r="9671" spans="12:19" x14ac:dyDescent="0.25">
      <c r="L9671" t="str">
        <f t="shared" si="460"/>
        <v/>
      </c>
      <c r="M9671" t="str">
        <f t="shared" si="461"/>
        <v/>
      </c>
      <c r="N9671" t="e">
        <v>#VALUE!</v>
      </c>
      <c r="O9671" t="e">
        <v>#VALUE!</v>
      </c>
      <c r="P9671" t="e">
        <v>#VALUE!</v>
      </c>
      <c r="R9671" t="e">
        <v>#VALUE!</v>
      </c>
      <c r="S9671" t="s">
        <v>35</v>
      </c>
    </row>
    <row r="9672" spans="12:19" x14ac:dyDescent="0.25">
      <c r="L9672" t="str">
        <f t="shared" si="460"/>
        <v/>
      </c>
      <c r="M9672" t="str">
        <f t="shared" si="461"/>
        <v/>
      </c>
    </row>
    <row r="9673" spans="12:19" x14ac:dyDescent="0.25">
      <c r="L9673" t="str">
        <f t="shared" si="460"/>
        <v/>
      </c>
      <c r="M9673" t="str">
        <f t="shared" si="461"/>
        <v/>
      </c>
    </row>
    <row r="9674" spans="12:19" x14ac:dyDescent="0.25">
      <c r="L9674" t="str">
        <f t="shared" si="460"/>
        <v/>
      </c>
      <c r="M9674" t="str">
        <f t="shared" si="461"/>
        <v/>
      </c>
      <c r="N9674" t="s">
        <v>32</v>
      </c>
      <c r="O9674" t="s">
        <v>33</v>
      </c>
      <c r="P9674" t="s">
        <v>34</v>
      </c>
    </row>
    <row r="9675" spans="12:19" x14ac:dyDescent="0.25">
      <c r="L9675" t="str">
        <f t="shared" si="460"/>
        <v/>
      </c>
      <c r="M9675" t="str">
        <f t="shared" si="461"/>
        <v/>
      </c>
      <c r="N9675" t="e">
        <f>COS(RADIANS(M9675))</f>
        <v>#VALUE!</v>
      </c>
      <c r="O9675" t="str">
        <f>IFERROR(-COS(RADIANS(DEGREES(ASIN(((SIN(RADIANS(M9675)))*$C$26)/(SQRT((((SIN(RADIANS(M9675)))*$C$26)^2)+(($C$22-$C$25-(((SIN(RADIANS(90-M9675)))*$C$26))-$C$23)^2))))))),"")</f>
        <v/>
      </c>
      <c r="P9675" t="e">
        <f>N9675</f>
        <v>#VALUE!</v>
      </c>
      <c r="R9675">
        <v>0</v>
      </c>
    </row>
    <row r="9676" spans="12:19" x14ac:dyDescent="0.25">
      <c r="L9676" t="str">
        <f t="shared" ref="L9676:L9739" si="462">IF(M9676="","",L9666+1)</f>
        <v/>
      </c>
      <c r="M9676" t="str">
        <f t="shared" si="461"/>
        <v/>
      </c>
      <c r="N9676" t="e">
        <f>SIN(RADIANS(M9675))</f>
        <v>#VALUE!</v>
      </c>
      <c r="O9676" t="e">
        <f>SIN(RADIANS(DEGREES(ASIN(((SIN(RADIANS(M9675)))*$C$26)/(SQRT((((SIN(RADIANS(M9675)))*$C$26)^2)+(($C$22-$C$25-(((SIN(RADIANS(90-M9675)))*$C$26))-$C$23)^2)))))))</f>
        <v>#VALUE!</v>
      </c>
      <c r="P9676" t="e">
        <f>N9676</f>
        <v>#VALUE!</v>
      </c>
      <c r="R9676">
        <f>$C$6</f>
        <v>1333.5</v>
      </c>
    </row>
    <row r="9677" spans="12:19" x14ac:dyDescent="0.25">
      <c r="L9677" t="str">
        <f t="shared" si="462"/>
        <v/>
      </c>
      <c r="M9677" t="str">
        <f t="shared" si="461"/>
        <v/>
      </c>
      <c r="N9677">
        <v>0</v>
      </c>
      <c r="O9677" t="e">
        <f>$C$23*O9676</f>
        <v>#VALUE!</v>
      </c>
      <c r="P9677" t="e">
        <f>$C$22*P9676</f>
        <v>#VALUE!</v>
      </c>
      <c r="R9677">
        <f>$C$20*$C$6</f>
        <v>25325.832000000002</v>
      </c>
    </row>
    <row r="9678" spans="12:19" x14ac:dyDescent="0.25">
      <c r="L9678" t="str">
        <f t="shared" si="462"/>
        <v/>
      </c>
      <c r="M9678" t="str">
        <f t="shared" si="461"/>
        <v/>
      </c>
    </row>
    <row r="9679" spans="12:19" x14ac:dyDescent="0.25">
      <c r="L9679" t="str">
        <f t="shared" si="462"/>
        <v/>
      </c>
      <c r="M9679" t="str">
        <f t="shared" si="461"/>
        <v/>
      </c>
      <c r="N9679" t="e">
        <f t="array" ref="N9679:P9681">MINVERSE(N9675:P9677)</f>
        <v>#VALUE!</v>
      </c>
      <c r="O9679" t="e">
        <v>#VALUE!</v>
      </c>
      <c r="P9679" t="e">
        <v>#VALUE!</v>
      </c>
      <c r="R9679" t="e">
        <f t="array" ref="R9679:R9681">MMULT(N9679:P9681,R9675:R9677)</f>
        <v>#VALUE!</v>
      </c>
      <c r="S9679" t="s">
        <v>35</v>
      </c>
    </row>
    <row r="9680" spans="12:19" x14ac:dyDescent="0.25">
      <c r="L9680" t="str">
        <f t="shared" si="462"/>
        <v/>
      </c>
      <c r="M9680" t="str">
        <f t="shared" si="461"/>
        <v/>
      </c>
      <c r="N9680" t="e">
        <v>#VALUE!</v>
      </c>
      <c r="O9680" t="e">
        <v>#VALUE!</v>
      </c>
      <c r="P9680" t="e">
        <v>#VALUE!</v>
      </c>
      <c r="R9680" t="e">
        <v>#VALUE!</v>
      </c>
      <c r="S9680" t="s">
        <v>35</v>
      </c>
    </row>
    <row r="9681" spans="12:19" x14ac:dyDescent="0.25">
      <c r="L9681" t="str">
        <f t="shared" si="462"/>
        <v/>
      </c>
      <c r="M9681" t="str">
        <f t="shared" si="461"/>
        <v/>
      </c>
      <c r="N9681" t="e">
        <v>#VALUE!</v>
      </c>
      <c r="O9681" t="e">
        <v>#VALUE!</v>
      </c>
      <c r="P9681" t="e">
        <v>#VALUE!</v>
      </c>
      <c r="R9681" t="e">
        <v>#VALUE!</v>
      </c>
      <c r="S9681" t="s">
        <v>35</v>
      </c>
    </row>
    <row r="9682" spans="12:19" x14ac:dyDescent="0.25">
      <c r="L9682" t="str">
        <f t="shared" si="462"/>
        <v/>
      </c>
      <c r="M9682" t="str">
        <f t="shared" si="461"/>
        <v/>
      </c>
    </row>
    <row r="9683" spans="12:19" x14ac:dyDescent="0.25">
      <c r="L9683" t="str">
        <f t="shared" si="462"/>
        <v/>
      </c>
      <c r="M9683" t="str">
        <f t="shared" si="461"/>
        <v/>
      </c>
    </row>
    <row r="9684" spans="12:19" x14ac:dyDescent="0.25">
      <c r="L9684" t="str">
        <f t="shared" si="462"/>
        <v/>
      </c>
      <c r="M9684" t="str">
        <f t="shared" si="461"/>
        <v/>
      </c>
      <c r="N9684" t="s">
        <v>32</v>
      </c>
      <c r="O9684" t="s">
        <v>33</v>
      </c>
      <c r="P9684" t="s">
        <v>34</v>
      </c>
    </row>
    <row r="9685" spans="12:19" x14ac:dyDescent="0.25">
      <c r="L9685" t="str">
        <f t="shared" si="462"/>
        <v/>
      </c>
      <c r="M9685" t="str">
        <f t="shared" si="461"/>
        <v/>
      </c>
      <c r="N9685" t="e">
        <f>COS(RADIANS(M9685))</f>
        <v>#VALUE!</v>
      </c>
      <c r="O9685" t="str">
        <f>IFERROR(-COS(RADIANS(DEGREES(ASIN(((SIN(RADIANS(M9685)))*$C$26)/(SQRT((((SIN(RADIANS(M9685)))*$C$26)^2)+(($C$22-$C$25-(((SIN(RADIANS(90-M9685)))*$C$26))-$C$23)^2))))))),"")</f>
        <v/>
      </c>
      <c r="P9685" t="e">
        <f>N9685</f>
        <v>#VALUE!</v>
      </c>
      <c r="R9685">
        <v>0</v>
      </c>
    </row>
    <row r="9686" spans="12:19" x14ac:dyDescent="0.25">
      <c r="L9686" t="str">
        <f t="shared" si="462"/>
        <v/>
      </c>
      <c r="M9686" t="str">
        <f t="shared" si="461"/>
        <v/>
      </c>
      <c r="N9686" t="e">
        <f>SIN(RADIANS(M9685))</f>
        <v>#VALUE!</v>
      </c>
      <c r="O9686" t="e">
        <f>SIN(RADIANS(DEGREES(ASIN(((SIN(RADIANS(M9685)))*$C$26)/(SQRT((((SIN(RADIANS(M9685)))*$C$26)^2)+(($C$22-$C$25-(((SIN(RADIANS(90-M9685)))*$C$26))-$C$23)^2)))))))</f>
        <v>#VALUE!</v>
      </c>
      <c r="P9686" t="e">
        <f>N9686</f>
        <v>#VALUE!</v>
      </c>
      <c r="R9686">
        <f>$C$6</f>
        <v>1333.5</v>
      </c>
    </row>
    <row r="9687" spans="12:19" x14ac:dyDescent="0.25">
      <c r="L9687" t="str">
        <f t="shared" si="462"/>
        <v/>
      </c>
      <c r="M9687" t="str">
        <f t="shared" si="461"/>
        <v/>
      </c>
      <c r="N9687">
        <v>0</v>
      </c>
      <c r="O9687" t="e">
        <f>$C$23*O9686</f>
        <v>#VALUE!</v>
      </c>
      <c r="P9687" t="e">
        <f>$C$22*P9686</f>
        <v>#VALUE!</v>
      </c>
      <c r="R9687">
        <f>$C$20*$C$6</f>
        <v>25325.832000000002</v>
      </c>
    </row>
    <row r="9688" spans="12:19" x14ac:dyDescent="0.25">
      <c r="L9688" t="str">
        <f t="shared" si="462"/>
        <v/>
      </c>
      <c r="M9688" t="str">
        <f t="shared" si="461"/>
        <v/>
      </c>
    </row>
    <row r="9689" spans="12:19" x14ac:dyDescent="0.25">
      <c r="L9689" t="str">
        <f t="shared" si="462"/>
        <v/>
      </c>
      <c r="M9689" t="str">
        <f t="shared" si="461"/>
        <v/>
      </c>
      <c r="N9689" t="e">
        <f t="array" ref="N9689:P9691">MINVERSE(N9685:P9687)</f>
        <v>#VALUE!</v>
      </c>
      <c r="O9689" t="e">
        <v>#VALUE!</v>
      </c>
      <c r="P9689" t="e">
        <v>#VALUE!</v>
      </c>
      <c r="R9689" t="e">
        <f t="array" ref="R9689:R9691">MMULT(N9689:P9691,R9685:R9687)</f>
        <v>#VALUE!</v>
      </c>
      <c r="S9689" t="s">
        <v>35</v>
      </c>
    </row>
    <row r="9690" spans="12:19" x14ac:dyDescent="0.25">
      <c r="L9690" t="str">
        <f t="shared" si="462"/>
        <v/>
      </c>
      <c r="M9690" t="str">
        <f t="shared" si="461"/>
        <v/>
      </c>
      <c r="N9690" t="e">
        <v>#VALUE!</v>
      </c>
      <c r="O9690" t="e">
        <v>#VALUE!</v>
      </c>
      <c r="P9690" t="e">
        <v>#VALUE!</v>
      </c>
      <c r="R9690" t="e">
        <v>#VALUE!</v>
      </c>
      <c r="S9690" t="s">
        <v>35</v>
      </c>
    </row>
    <row r="9691" spans="12:19" x14ac:dyDescent="0.25">
      <c r="L9691" t="str">
        <f t="shared" si="462"/>
        <v/>
      </c>
      <c r="M9691" t="str">
        <f t="shared" si="461"/>
        <v/>
      </c>
      <c r="N9691" t="e">
        <v>#VALUE!</v>
      </c>
      <c r="O9691" t="e">
        <v>#VALUE!</v>
      </c>
      <c r="P9691" t="e">
        <v>#VALUE!</v>
      </c>
      <c r="R9691" t="e">
        <v>#VALUE!</v>
      </c>
      <c r="S9691" t="s">
        <v>35</v>
      </c>
    </row>
    <row r="9692" spans="12:19" x14ac:dyDescent="0.25">
      <c r="L9692" t="str">
        <f t="shared" si="462"/>
        <v/>
      </c>
      <c r="M9692" t="str">
        <f t="shared" si="461"/>
        <v/>
      </c>
    </row>
    <row r="9693" spans="12:19" x14ac:dyDescent="0.25">
      <c r="L9693" t="str">
        <f t="shared" si="462"/>
        <v/>
      </c>
      <c r="M9693" t="str">
        <f t="shared" si="461"/>
        <v/>
      </c>
    </row>
    <row r="9694" spans="12:19" x14ac:dyDescent="0.25">
      <c r="L9694" t="str">
        <f t="shared" si="462"/>
        <v/>
      </c>
      <c r="M9694" t="str">
        <f t="shared" si="461"/>
        <v/>
      </c>
      <c r="N9694" t="s">
        <v>32</v>
      </c>
      <c r="O9694" t="s">
        <v>33</v>
      </c>
      <c r="P9694" t="s">
        <v>34</v>
      </c>
    </row>
    <row r="9695" spans="12:19" x14ac:dyDescent="0.25">
      <c r="L9695" t="str">
        <f t="shared" si="462"/>
        <v/>
      </c>
      <c r="M9695" t="str">
        <f t="shared" si="461"/>
        <v/>
      </c>
      <c r="N9695" t="e">
        <f>COS(RADIANS(M9695))</f>
        <v>#VALUE!</v>
      </c>
      <c r="O9695" t="str">
        <f>IFERROR(-COS(RADIANS(DEGREES(ASIN(((SIN(RADIANS(M9695)))*$C$26)/(SQRT((((SIN(RADIANS(M9695)))*$C$26)^2)+(($C$22-$C$25-(((SIN(RADIANS(90-M9695)))*$C$26))-$C$23)^2))))))),"")</f>
        <v/>
      </c>
      <c r="P9695" t="e">
        <f>N9695</f>
        <v>#VALUE!</v>
      </c>
      <c r="R9695">
        <v>0</v>
      </c>
    </row>
    <row r="9696" spans="12:19" x14ac:dyDescent="0.25">
      <c r="L9696" t="str">
        <f t="shared" si="462"/>
        <v/>
      </c>
      <c r="M9696" t="str">
        <f t="shared" si="461"/>
        <v/>
      </c>
      <c r="N9696" t="e">
        <f>SIN(RADIANS(M9695))</f>
        <v>#VALUE!</v>
      </c>
      <c r="O9696" t="e">
        <f>SIN(RADIANS(DEGREES(ASIN(((SIN(RADIANS(M9695)))*$C$26)/(SQRT((((SIN(RADIANS(M9695)))*$C$26)^2)+(($C$22-$C$25-(((SIN(RADIANS(90-M9695)))*$C$26))-$C$23)^2)))))))</f>
        <v>#VALUE!</v>
      </c>
      <c r="P9696" t="e">
        <f>N9696</f>
        <v>#VALUE!</v>
      </c>
      <c r="R9696">
        <f>$C$6</f>
        <v>1333.5</v>
      </c>
    </row>
    <row r="9697" spans="12:19" x14ac:dyDescent="0.25">
      <c r="L9697" t="str">
        <f t="shared" si="462"/>
        <v/>
      </c>
      <c r="M9697" t="str">
        <f t="shared" si="461"/>
        <v/>
      </c>
      <c r="N9697">
        <v>0</v>
      </c>
      <c r="O9697" t="e">
        <f>$C$23*O9696</f>
        <v>#VALUE!</v>
      </c>
      <c r="P9697" t="e">
        <f>$C$22*P9696</f>
        <v>#VALUE!</v>
      </c>
      <c r="R9697">
        <f>$C$20*$C$6</f>
        <v>25325.832000000002</v>
      </c>
    </row>
    <row r="9698" spans="12:19" x14ac:dyDescent="0.25">
      <c r="L9698" t="str">
        <f t="shared" si="462"/>
        <v/>
      </c>
      <c r="M9698" t="str">
        <f t="shared" si="461"/>
        <v/>
      </c>
    </row>
    <row r="9699" spans="12:19" x14ac:dyDescent="0.25">
      <c r="L9699" t="str">
        <f t="shared" si="462"/>
        <v/>
      </c>
      <c r="M9699" t="str">
        <f t="shared" ref="M9699:M9762" si="463">IF(M9689="","",IF(((M9689+$O$61)&gt;=$O$49+($O$61/2)),"",(M9689+$O$61)))</f>
        <v/>
      </c>
      <c r="N9699" t="e">
        <f t="array" ref="N9699:P9701">MINVERSE(N9695:P9697)</f>
        <v>#VALUE!</v>
      </c>
      <c r="O9699" t="e">
        <v>#VALUE!</v>
      </c>
      <c r="P9699" t="e">
        <v>#VALUE!</v>
      </c>
      <c r="R9699" t="e">
        <f t="array" ref="R9699:R9701">MMULT(N9699:P9701,R9695:R9697)</f>
        <v>#VALUE!</v>
      </c>
      <c r="S9699" t="s">
        <v>35</v>
      </c>
    </row>
    <row r="9700" spans="12:19" x14ac:dyDescent="0.25">
      <c r="L9700" t="str">
        <f t="shared" si="462"/>
        <v/>
      </c>
      <c r="M9700" t="str">
        <f t="shared" si="463"/>
        <v/>
      </c>
      <c r="N9700" t="e">
        <v>#VALUE!</v>
      </c>
      <c r="O9700" t="e">
        <v>#VALUE!</v>
      </c>
      <c r="P9700" t="e">
        <v>#VALUE!</v>
      </c>
      <c r="R9700" t="e">
        <v>#VALUE!</v>
      </c>
      <c r="S9700" t="s">
        <v>35</v>
      </c>
    </row>
    <row r="9701" spans="12:19" x14ac:dyDescent="0.25">
      <c r="L9701" t="str">
        <f t="shared" si="462"/>
        <v/>
      </c>
      <c r="M9701" t="str">
        <f t="shared" si="463"/>
        <v/>
      </c>
      <c r="N9701" t="e">
        <v>#VALUE!</v>
      </c>
      <c r="O9701" t="e">
        <v>#VALUE!</v>
      </c>
      <c r="P9701" t="e">
        <v>#VALUE!</v>
      </c>
      <c r="R9701" t="e">
        <v>#VALUE!</v>
      </c>
      <c r="S9701" t="s">
        <v>35</v>
      </c>
    </row>
    <row r="9702" spans="12:19" x14ac:dyDescent="0.25">
      <c r="L9702" t="str">
        <f t="shared" si="462"/>
        <v/>
      </c>
      <c r="M9702" t="str">
        <f t="shared" si="463"/>
        <v/>
      </c>
    </row>
    <row r="9703" spans="12:19" x14ac:dyDescent="0.25">
      <c r="L9703" t="str">
        <f t="shared" si="462"/>
        <v/>
      </c>
      <c r="M9703" t="str">
        <f t="shared" si="463"/>
        <v/>
      </c>
    </row>
    <row r="9704" spans="12:19" x14ac:dyDescent="0.25">
      <c r="L9704" t="str">
        <f t="shared" si="462"/>
        <v/>
      </c>
      <c r="M9704" t="str">
        <f t="shared" si="463"/>
        <v/>
      </c>
      <c r="N9704" t="s">
        <v>32</v>
      </c>
      <c r="O9704" t="s">
        <v>33</v>
      </c>
      <c r="P9704" t="s">
        <v>34</v>
      </c>
    </row>
    <row r="9705" spans="12:19" x14ac:dyDescent="0.25">
      <c r="L9705" t="str">
        <f t="shared" si="462"/>
        <v/>
      </c>
      <c r="M9705" t="str">
        <f t="shared" si="463"/>
        <v/>
      </c>
      <c r="N9705" t="e">
        <f>COS(RADIANS(M9705))</f>
        <v>#VALUE!</v>
      </c>
      <c r="O9705" t="str">
        <f>IFERROR(-COS(RADIANS(DEGREES(ASIN(((SIN(RADIANS(M9705)))*$C$26)/(SQRT((((SIN(RADIANS(M9705)))*$C$26)^2)+(($C$22-$C$25-(((SIN(RADIANS(90-M9705)))*$C$26))-$C$23)^2))))))),"")</f>
        <v/>
      </c>
      <c r="P9705" t="e">
        <f>N9705</f>
        <v>#VALUE!</v>
      </c>
      <c r="R9705">
        <v>0</v>
      </c>
    </row>
    <row r="9706" spans="12:19" x14ac:dyDescent="0.25">
      <c r="L9706" t="str">
        <f t="shared" si="462"/>
        <v/>
      </c>
      <c r="M9706" t="str">
        <f t="shared" si="463"/>
        <v/>
      </c>
      <c r="N9706" t="e">
        <f>SIN(RADIANS(M9705))</f>
        <v>#VALUE!</v>
      </c>
      <c r="O9706" t="e">
        <f>SIN(RADIANS(DEGREES(ASIN(((SIN(RADIANS(M9705)))*$C$26)/(SQRT((((SIN(RADIANS(M9705)))*$C$26)^2)+(($C$22-$C$25-(((SIN(RADIANS(90-M9705)))*$C$26))-$C$23)^2)))))))</f>
        <v>#VALUE!</v>
      </c>
      <c r="P9706" t="e">
        <f>N9706</f>
        <v>#VALUE!</v>
      </c>
      <c r="R9706">
        <f>$C$6</f>
        <v>1333.5</v>
      </c>
    </row>
    <row r="9707" spans="12:19" x14ac:dyDescent="0.25">
      <c r="L9707" t="str">
        <f t="shared" si="462"/>
        <v/>
      </c>
      <c r="M9707" t="str">
        <f t="shared" si="463"/>
        <v/>
      </c>
      <c r="N9707">
        <v>0</v>
      </c>
      <c r="O9707" t="e">
        <f>$C$23*O9706</f>
        <v>#VALUE!</v>
      </c>
      <c r="P9707" t="e">
        <f>$C$22*P9706</f>
        <v>#VALUE!</v>
      </c>
      <c r="R9707">
        <f>$C$20*$C$6</f>
        <v>25325.832000000002</v>
      </c>
    </row>
    <row r="9708" spans="12:19" x14ac:dyDescent="0.25">
      <c r="L9708" t="str">
        <f t="shared" si="462"/>
        <v/>
      </c>
      <c r="M9708" t="str">
        <f t="shared" si="463"/>
        <v/>
      </c>
    </row>
    <row r="9709" spans="12:19" x14ac:dyDescent="0.25">
      <c r="L9709" t="str">
        <f t="shared" si="462"/>
        <v/>
      </c>
      <c r="M9709" t="str">
        <f t="shared" si="463"/>
        <v/>
      </c>
      <c r="N9709" t="e">
        <f t="array" ref="N9709:P9711">MINVERSE(N9705:P9707)</f>
        <v>#VALUE!</v>
      </c>
      <c r="O9709" t="e">
        <v>#VALUE!</v>
      </c>
      <c r="P9709" t="e">
        <v>#VALUE!</v>
      </c>
      <c r="R9709" t="e">
        <f t="array" ref="R9709:R9711">MMULT(N9709:P9711,R9705:R9707)</f>
        <v>#VALUE!</v>
      </c>
      <c r="S9709" t="s">
        <v>35</v>
      </c>
    </row>
    <row r="9710" spans="12:19" x14ac:dyDescent="0.25">
      <c r="L9710" t="str">
        <f t="shared" si="462"/>
        <v/>
      </c>
      <c r="M9710" t="str">
        <f t="shared" si="463"/>
        <v/>
      </c>
      <c r="N9710" t="e">
        <v>#VALUE!</v>
      </c>
      <c r="O9710" t="e">
        <v>#VALUE!</v>
      </c>
      <c r="P9710" t="e">
        <v>#VALUE!</v>
      </c>
      <c r="R9710" t="e">
        <v>#VALUE!</v>
      </c>
      <c r="S9710" t="s">
        <v>35</v>
      </c>
    </row>
    <row r="9711" spans="12:19" x14ac:dyDescent="0.25">
      <c r="L9711" t="str">
        <f t="shared" si="462"/>
        <v/>
      </c>
      <c r="M9711" t="str">
        <f t="shared" si="463"/>
        <v/>
      </c>
      <c r="N9711" t="e">
        <v>#VALUE!</v>
      </c>
      <c r="O9711" t="e">
        <v>#VALUE!</v>
      </c>
      <c r="P9711" t="e">
        <v>#VALUE!</v>
      </c>
      <c r="R9711" t="e">
        <v>#VALUE!</v>
      </c>
      <c r="S9711" t="s">
        <v>35</v>
      </c>
    </row>
    <row r="9712" spans="12:19" x14ac:dyDescent="0.25">
      <c r="L9712" t="str">
        <f t="shared" si="462"/>
        <v/>
      </c>
      <c r="M9712" t="str">
        <f t="shared" si="463"/>
        <v/>
      </c>
    </row>
    <row r="9713" spans="12:19" x14ac:dyDescent="0.25">
      <c r="L9713" t="str">
        <f t="shared" si="462"/>
        <v/>
      </c>
      <c r="M9713" t="str">
        <f t="shared" si="463"/>
        <v/>
      </c>
    </row>
    <row r="9714" spans="12:19" x14ac:dyDescent="0.25">
      <c r="L9714" t="str">
        <f t="shared" si="462"/>
        <v/>
      </c>
      <c r="M9714" t="str">
        <f t="shared" si="463"/>
        <v/>
      </c>
      <c r="N9714" t="s">
        <v>32</v>
      </c>
      <c r="O9714" t="s">
        <v>33</v>
      </c>
      <c r="P9714" t="s">
        <v>34</v>
      </c>
    </row>
    <row r="9715" spans="12:19" x14ac:dyDescent="0.25">
      <c r="L9715" t="str">
        <f t="shared" si="462"/>
        <v/>
      </c>
      <c r="M9715" t="str">
        <f t="shared" si="463"/>
        <v/>
      </c>
      <c r="N9715" t="e">
        <f>COS(RADIANS(M9715))</f>
        <v>#VALUE!</v>
      </c>
      <c r="O9715" t="str">
        <f>IFERROR(-COS(RADIANS(DEGREES(ASIN(((SIN(RADIANS(M9715)))*$C$26)/(SQRT((((SIN(RADIANS(M9715)))*$C$26)^2)+(($C$22-$C$25-(((SIN(RADIANS(90-M9715)))*$C$26))-$C$23)^2))))))),"")</f>
        <v/>
      </c>
      <c r="P9715" t="e">
        <f>N9715</f>
        <v>#VALUE!</v>
      </c>
      <c r="R9715">
        <v>0</v>
      </c>
    </row>
    <row r="9716" spans="12:19" x14ac:dyDescent="0.25">
      <c r="L9716" t="str">
        <f t="shared" si="462"/>
        <v/>
      </c>
      <c r="M9716" t="str">
        <f t="shared" si="463"/>
        <v/>
      </c>
      <c r="N9716" t="e">
        <f>SIN(RADIANS(M9715))</f>
        <v>#VALUE!</v>
      </c>
      <c r="O9716" t="e">
        <f>SIN(RADIANS(DEGREES(ASIN(((SIN(RADIANS(M9715)))*$C$26)/(SQRT((((SIN(RADIANS(M9715)))*$C$26)^2)+(($C$22-$C$25-(((SIN(RADIANS(90-M9715)))*$C$26))-$C$23)^2)))))))</f>
        <v>#VALUE!</v>
      </c>
      <c r="P9716" t="e">
        <f>N9716</f>
        <v>#VALUE!</v>
      </c>
      <c r="R9716">
        <f>$C$6</f>
        <v>1333.5</v>
      </c>
    </row>
    <row r="9717" spans="12:19" x14ac:dyDescent="0.25">
      <c r="L9717" t="str">
        <f t="shared" si="462"/>
        <v/>
      </c>
      <c r="M9717" t="str">
        <f t="shared" si="463"/>
        <v/>
      </c>
      <c r="N9717">
        <v>0</v>
      </c>
      <c r="O9717" t="e">
        <f>$C$23*O9716</f>
        <v>#VALUE!</v>
      </c>
      <c r="P9717" t="e">
        <f>$C$22*P9716</f>
        <v>#VALUE!</v>
      </c>
      <c r="R9717">
        <f>$C$20*$C$6</f>
        <v>25325.832000000002</v>
      </c>
    </row>
    <row r="9718" spans="12:19" x14ac:dyDescent="0.25">
      <c r="L9718" t="str">
        <f t="shared" si="462"/>
        <v/>
      </c>
      <c r="M9718" t="str">
        <f t="shared" si="463"/>
        <v/>
      </c>
    </row>
    <row r="9719" spans="12:19" x14ac:dyDescent="0.25">
      <c r="L9719" t="str">
        <f t="shared" si="462"/>
        <v/>
      </c>
      <c r="M9719" t="str">
        <f t="shared" si="463"/>
        <v/>
      </c>
      <c r="N9719" t="e">
        <f t="array" ref="N9719:P9721">MINVERSE(N9715:P9717)</f>
        <v>#VALUE!</v>
      </c>
      <c r="O9719" t="e">
        <v>#VALUE!</v>
      </c>
      <c r="P9719" t="e">
        <v>#VALUE!</v>
      </c>
      <c r="R9719" t="e">
        <f t="array" ref="R9719:R9721">MMULT(N9719:P9721,R9715:R9717)</f>
        <v>#VALUE!</v>
      </c>
      <c r="S9719" t="s">
        <v>35</v>
      </c>
    </row>
    <row r="9720" spans="12:19" x14ac:dyDescent="0.25">
      <c r="L9720" t="str">
        <f t="shared" si="462"/>
        <v/>
      </c>
      <c r="M9720" t="str">
        <f t="shared" si="463"/>
        <v/>
      </c>
      <c r="N9720" t="e">
        <v>#VALUE!</v>
      </c>
      <c r="O9720" t="e">
        <v>#VALUE!</v>
      </c>
      <c r="P9720" t="e">
        <v>#VALUE!</v>
      </c>
      <c r="R9720" t="e">
        <v>#VALUE!</v>
      </c>
      <c r="S9720" t="s">
        <v>35</v>
      </c>
    </row>
    <row r="9721" spans="12:19" x14ac:dyDescent="0.25">
      <c r="L9721" t="str">
        <f t="shared" si="462"/>
        <v/>
      </c>
      <c r="M9721" t="str">
        <f t="shared" si="463"/>
        <v/>
      </c>
      <c r="N9721" t="e">
        <v>#VALUE!</v>
      </c>
      <c r="O9721" t="e">
        <v>#VALUE!</v>
      </c>
      <c r="P9721" t="e">
        <v>#VALUE!</v>
      </c>
      <c r="R9721" t="e">
        <v>#VALUE!</v>
      </c>
      <c r="S9721" t="s">
        <v>35</v>
      </c>
    </row>
    <row r="9722" spans="12:19" x14ac:dyDescent="0.25">
      <c r="L9722" t="str">
        <f t="shared" si="462"/>
        <v/>
      </c>
      <c r="M9722" t="str">
        <f t="shared" si="463"/>
        <v/>
      </c>
    </row>
    <row r="9723" spans="12:19" x14ac:dyDescent="0.25">
      <c r="L9723" t="str">
        <f t="shared" si="462"/>
        <v/>
      </c>
      <c r="M9723" t="str">
        <f t="shared" si="463"/>
        <v/>
      </c>
    </row>
    <row r="9724" spans="12:19" x14ac:dyDescent="0.25">
      <c r="L9724" t="str">
        <f t="shared" si="462"/>
        <v/>
      </c>
      <c r="M9724" t="str">
        <f t="shared" si="463"/>
        <v/>
      </c>
      <c r="N9724" t="s">
        <v>32</v>
      </c>
      <c r="O9724" t="s">
        <v>33</v>
      </c>
      <c r="P9724" t="s">
        <v>34</v>
      </c>
    </row>
    <row r="9725" spans="12:19" x14ac:dyDescent="0.25">
      <c r="L9725" t="str">
        <f t="shared" si="462"/>
        <v/>
      </c>
      <c r="M9725" t="str">
        <f t="shared" si="463"/>
        <v/>
      </c>
      <c r="N9725" t="e">
        <f>COS(RADIANS(M9725))</f>
        <v>#VALUE!</v>
      </c>
      <c r="O9725" t="str">
        <f>IFERROR(-COS(RADIANS(DEGREES(ASIN(((SIN(RADIANS(M9725)))*$C$26)/(SQRT((((SIN(RADIANS(M9725)))*$C$26)^2)+(($C$22-$C$25-(((SIN(RADIANS(90-M9725)))*$C$26))-$C$23)^2))))))),"")</f>
        <v/>
      </c>
      <c r="P9725" t="e">
        <f>N9725</f>
        <v>#VALUE!</v>
      </c>
      <c r="R9725">
        <v>0</v>
      </c>
    </row>
    <row r="9726" spans="12:19" x14ac:dyDescent="0.25">
      <c r="L9726" t="str">
        <f t="shared" si="462"/>
        <v/>
      </c>
      <c r="M9726" t="str">
        <f t="shared" si="463"/>
        <v/>
      </c>
      <c r="N9726" t="e">
        <f>SIN(RADIANS(M9725))</f>
        <v>#VALUE!</v>
      </c>
      <c r="O9726" t="e">
        <f>SIN(RADIANS(DEGREES(ASIN(((SIN(RADIANS(M9725)))*$C$26)/(SQRT((((SIN(RADIANS(M9725)))*$C$26)^2)+(($C$22-$C$25-(((SIN(RADIANS(90-M9725)))*$C$26))-$C$23)^2)))))))</f>
        <v>#VALUE!</v>
      </c>
      <c r="P9726" t="e">
        <f>N9726</f>
        <v>#VALUE!</v>
      </c>
      <c r="R9726">
        <f>$C$6</f>
        <v>1333.5</v>
      </c>
    </row>
    <row r="9727" spans="12:19" x14ac:dyDescent="0.25">
      <c r="L9727" t="str">
        <f t="shared" si="462"/>
        <v/>
      </c>
      <c r="M9727" t="str">
        <f t="shared" si="463"/>
        <v/>
      </c>
      <c r="N9727">
        <v>0</v>
      </c>
      <c r="O9727" t="e">
        <f>$C$23*O9726</f>
        <v>#VALUE!</v>
      </c>
      <c r="P9727" t="e">
        <f>$C$22*P9726</f>
        <v>#VALUE!</v>
      </c>
      <c r="R9727">
        <f>$C$20*$C$6</f>
        <v>25325.832000000002</v>
      </c>
    </row>
    <row r="9728" spans="12:19" x14ac:dyDescent="0.25">
      <c r="L9728" t="str">
        <f t="shared" si="462"/>
        <v/>
      </c>
      <c r="M9728" t="str">
        <f t="shared" si="463"/>
        <v/>
      </c>
    </row>
    <row r="9729" spans="12:19" x14ac:dyDescent="0.25">
      <c r="L9729" t="str">
        <f t="shared" si="462"/>
        <v/>
      </c>
      <c r="M9729" t="str">
        <f t="shared" si="463"/>
        <v/>
      </c>
      <c r="N9729" t="e">
        <f t="array" ref="N9729:P9731">MINVERSE(N9725:P9727)</f>
        <v>#VALUE!</v>
      </c>
      <c r="O9729" t="e">
        <v>#VALUE!</v>
      </c>
      <c r="P9729" t="e">
        <v>#VALUE!</v>
      </c>
      <c r="R9729" t="e">
        <f t="array" ref="R9729:R9731">MMULT(N9729:P9731,R9725:R9727)</f>
        <v>#VALUE!</v>
      </c>
      <c r="S9729" t="s">
        <v>35</v>
      </c>
    </row>
    <row r="9730" spans="12:19" x14ac:dyDescent="0.25">
      <c r="L9730" t="str">
        <f t="shared" si="462"/>
        <v/>
      </c>
      <c r="M9730" t="str">
        <f t="shared" si="463"/>
        <v/>
      </c>
      <c r="N9730" t="e">
        <v>#VALUE!</v>
      </c>
      <c r="O9730" t="e">
        <v>#VALUE!</v>
      </c>
      <c r="P9730" t="e">
        <v>#VALUE!</v>
      </c>
      <c r="R9730" t="e">
        <v>#VALUE!</v>
      </c>
      <c r="S9730" t="s">
        <v>35</v>
      </c>
    </row>
    <row r="9731" spans="12:19" x14ac:dyDescent="0.25">
      <c r="L9731" t="str">
        <f t="shared" si="462"/>
        <v/>
      </c>
      <c r="M9731" t="str">
        <f t="shared" si="463"/>
        <v/>
      </c>
      <c r="N9731" t="e">
        <v>#VALUE!</v>
      </c>
      <c r="O9731" t="e">
        <v>#VALUE!</v>
      </c>
      <c r="P9731" t="e">
        <v>#VALUE!</v>
      </c>
      <c r="R9731" t="e">
        <v>#VALUE!</v>
      </c>
      <c r="S9731" t="s">
        <v>35</v>
      </c>
    </row>
    <row r="9732" spans="12:19" x14ac:dyDescent="0.25">
      <c r="L9732" t="str">
        <f t="shared" si="462"/>
        <v/>
      </c>
      <c r="M9732" t="str">
        <f t="shared" si="463"/>
        <v/>
      </c>
    </row>
    <row r="9733" spans="12:19" x14ac:dyDescent="0.25">
      <c r="L9733" t="str">
        <f t="shared" si="462"/>
        <v/>
      </c>
      <c r="M9733" t="str">
        <f t="shared" si="463"/>
        <v/>
      </c>
    </row>
    <row r="9734" spans="12:19" x14ac:dyDescent="0.25">
      <c r="L9734" t="str">
        <f t="shared" si="462"/>
        <v/>
      </c>
      <c r="M9734" t="str">
        <f t="shared" si="463"/>
        <v/>
      </c>
      <c r="N9734" t="s">
        <v>32</v>
      </c>
      <c r="O9734" t="s">
        <v>33</v>
      </c>
      <c r="P9734" t="s">
        <v>34</v>
      </c>
    </row>
    <row r="9735" spans="12:19" x14ac:dyDescent="0.25">
      <c r="L9735" t="str">
        <f t="shared" si="462"/>
        <v/>
      </c>
      <c r="M9735" t="str">
        <f t="shared" si="463"/>
        <v/>
      </c>
      <c r="N9735" t="e">
        <f>COS(RADIANS(M9735))</f>
        <v>#VALUE!</v>
      </c>
      <c r="O9735" t="str">
        <f>IFERROR(-COS(RADIANS(DEGREES(ASIN(((SIN(RADIANS(M9735)))*$C$26)/(SQRT((((SIN(RADIANS(M9735)))*$C$26)^2)+(($C$22-$C$25-(((SIN(RADIANS(90-M9735)))*$C$26))-$C$23)^2))))))),"")</f>
        <v/>
      </c>
      <c r="P9735" t="e">
        <f>N9735</f>
        <v>#VALUE!</v>
      </c>
      <c r="R9735">
        <v>0</v>
      </c>
    </row>
    <row r="9736" spans="12:19" x14ac:dyDescent="0.25">
      <c r="L9736" t="str">
        <f t="shared" si="462"/>
        <v/>
      </c>
      <c r="M9736" t="str">
        <f t="shared" si="463"/>
        <v/>
      </c>
      <c r="N9736" t="e">
        <f>SIN(RADIANS(M9735))</f>
        <v>#VALUE!</v>
      </c>
      <c r="O9736" t="e">
        <f>SIN(RADIANS(DEGREES(ASIN(((SIN(RADIANS(M9735)))*$C$26)/(SQRT((((SIN(RADIANS(M9735)))*$C$26)^2)+(($C$22-$C$25-(((SIN(RADIANS(90-M9735)))*$C$26))-$C$23)^2)))))))</f>
        <v>#VALUE!</v>
      </c>
      <c r="P9736" t="e">
        <f>N9736</f>
        <v>#VALUE!</v>
      </c>
      <c r="R9736">
        <f>$C$6</f>
        <v>1333.5</v>
      </c>
    </row>
    <row r="9737" spans="12:19" x14ac:dyDescent="0.25">
      <c r="L9737" t="str">
        <f t="shared" si="462"/>
        <v/>
      </c>
      <c r="M9737" t="str">
        <f t="shared" si="463"/>
        <v/>
      </c>
      <c r="N9737">
        <v>0</v>
      </c>
      <c r="O9737" t="e">
        <f>$C$23*O9736</f>
        <v>#VALUE!</v>
      </c>
      <c r="P9737" t="e">
        <f>$C$22*P9736</f>
        <v>#VALUE!</v>
      </c>
      <c r="R9737">
        <f>$C$20*$C$6</f>
        <v>25325.832000000002</v>
      </c>
    </row>
    <row r="9738" spans="12:19" x14ac:dyDescent="0.25">
      <c r="L9738" t="str">
        <f t="shared" si="462"/>
        <v/>
      </c>
      <c r="M9738" t="str">
        <f t="shared" si="463"/>
        <v/>
      </c>
    </row>
    <row r="9739" spans="12:19" x14ac:dyDescent="0.25">
      <c r="L9739" t="str">
        <f t="shared" si="462"/>
        <v/>
      </c>
      <c r="M9739" t="str">
        <f t="shared" si="463"/>
        <v/>
      </c>
      <c r="N9739" t="e">
        <f t="array" ref="N9739:P9741">MINVERSE(N9735:P9737)</f>
        <v>#VALUE!</v>
      </c>
      <c r="O9739" t="e">
        <v>#VALUE!</v>
      </c>
      <c r="P9739" t="e">
        <v>#VALUE!</v>
      </c>
      <c r="R9739" t="e">
        <f t="array" ref="R9739:R9741">MMULT(N9739:P9741,R9735:R9737)</f>
        <v>#VALUE!</v>
      </c>
      <c r="S9739" t="s">
        <v>35</v>
      </c>
    </row>
    <row r="9740" spans="12:19" x14ac:dyDescent="0.25">
      <c r="L9740" t="str">
        <f t="shared" ref="L9740:L9803" si="464">IF(M9740="","",L9730+1)</f>
        <v/>
      </c>
      <c r="M9740" t="str">
        <f t="shared" si="463"/>
        <v/>
      </c>
      <c r="N9740" t="e">
        <v>#VALUE!</v>
      </c>
      <c r="O9740" t="e">
        <v>#VALUE!</v>
      </c>
      <c r="P9740" t="e">
        <v>#VALUE!</v>
      </c>
      <c r="R9740" t="e">
        <v>#VALUE!</v>
      </c>
      <c r="S9740" t="s">
        <v>35</v>
      </c>
    </row>
    <row r="9741" spans="12:19" x14ac:dyDescent="0.25">
      <c r="L9741" t="str">
        <f t="shared" si="464"/>
        <v/>
      </c>
      <c r="M9741" t="str">
        <f t="shared" si="463"/>
        <v/>
      </c>
      <c r="N9741" t="e">
        <v>#VALUE!</v>
      </c>
      <c r="O9741" t="e">
        <v>#VALUE!</v>
      </c>
      <c r="P9741" t="e">
        <v>#VALUE!</v>
      </c>
      <c r="R9741" t="e">
        <v>#VALUE!</v>
      </c>
      <c r="S9741" t="s">
        <v>35</v>
      </c>
    </row>
    <row r="9742" spans="12:19" x14ac:dyDescent="0.25">
      <c r="L9742" t="str">
        <f t="shared" si="464"/>
        <v/>
      </c>
      <c r="M9742" t="str">
        <f t="shared" si="463"/>
        <v/>
      </c>
    </row>
    <row r="9743" spans="12:19" x14ac:dyDescent="0.25">
      <c r="L9743" t="str">
        <f t="shared" si="464"/>
        <v/>
      </c>
      <c r="M9743" t="str">
        <f t="shared" si="463"/>
        <v/>
      </c>
    </row>
    <row r="9744" spans="12:19" x14ac:dyDescent="0.25">
      <c r="L9744" t="str">
        <f t="shared" si="464"/>
        <v/>
      </c>
      <c r="M9744" t="str">
        <f t="shared" si="463"/>
        <v/>
      </c>
      <c r="N9744" t="s">
        <v>32</v>
      </c>
      <c r="O9744" t="s">
        <v>33</v>
      </c>
      <c r="P9744" t="s">
        <v>34</v>
      </c>
    </row>
    <row r="9745" spans="12:19" x14ac:dyDescent="0.25">
      <c r="L9745" t="str">
        <f t="shared" si="464"/>
        <v/>
      </c>
      <c r="M9745" t="str">
        <f t="shared" si="463"/>
        <v/>
      </c>
      <c r="N9745" t="e">
        <f>COS(RADIANS(M9745))</f>
        <v>#VALUE!</v>
      </c>
      <c r="O9745" t="str">
        <f>IFERROR(-COS(RADIANS(DEGREES(ASIN(((SIN(RADIANS(M9745)))*$C$26)/(SQRT((((SIN(RADIANS(M9745)))*$C$26)^2)+(($C$22-$C$25-(((SIN(RADIANS(90-M9745)))*$C$26))-$C$23)^2))))))),"")</f>
        <v/>
      </c>
      <c r="P9745" t="e">
        <f>N9745</f>
        <v>#VALUE!</v>
      </c>
      <c r="R9745">
        <v>0</v>
      </c>
    </row>
    <row r="9746" spans="12:19" x14ac:dyDescent="0.25">
      <c r="L9746" t="str">
        <f t="shared" si="464"/>
        <v/>
      </c>
      <c r="M9746" t="str">
        <f t="shared" si="463"/>
        <v/>
      </c>
      <c r="N9746" t="e">
        <f>SIN(RADIANS(M9745))</f>
        <v>#VALUE!</v>
      </c>
      <c r="O9746" t="e">
        <f>SIN(RADIANS(DEGREES(ASIN(((SIN(RADIANS(M9745)))*$C$26)/(SQRT((((SIN(RADIANS(M9745)))*$C$26)^2)+(($C$22-$C$25-(((SIN(RADIANS(90-M9745)))*$C$26))-$C$23)^2)))))))</f>
        <v>#VALUE!</v>
      </c>
      <c r="P9746" t="e">
        <f>N9746</f>
        <v>#VALUE!</v>
      </c>
      <c r="R9746">
        <f>$C$6</f>
        <v>1333.5</v>
      </c>
    </row>
    <row r="9747" spans="12:19" x14ac:dyDescent="0.25">
      <c r="L9747" t="str">
        <f t="shared" si="464"/>
        <v/>
      </c>
      <c r="M9747" t="str">
        <f t="shared" si="463"/>
        <v/>
      </c>
      <c r="N9747">
        <v>0</v>
      </c>
      <c r="O9747" t="e">
        <f>$C$23*O9746</f>
        <v>#VALUE!</v>
      </c>
      <c r="P9747" t="e">
        <f>$C$22*P9746</f>
        <v>#VALUE!</v>
      </c>
      <c r="R9747">
        <f>$C$20*$C$6</f>
        <v>25325.832000000002</v>
      </c>
    </row>
    <row r="9748" spans="12:19" x14ac:dyDescent="0.25">
      <c r="L9748" t="str">
        <f t="shared" si="464"/>
        <v/>
      </c>
      <c r="M9748" t="str">
        <f t="shared" si="463"/>
        <v/>
      </c>
    </row>
    <row r="9749" spans="12:19" x14ac:dyDescent="0.25">
      <c r="L9749" t="str">
        <f t="shared" si="464"/>
        <v/>
      </c>
      <c r="M9749" t="str">
        <f t="shared" si="463"/>
        <v/>
      </c>
      <c r="N9749" t="e">
        <f t="array" ref="N9749:P9751">MINVERSE(N9745:P9747)</f>
        <v>#VALUE!</v>
      </c>
      <c r="O9749" t="e">
        <v>#VALUE!</v>
      </c>
      <c r="P9749" t="e">
        <v>#VALUE!</v>
      </c>
      <c r="R9749" t="e">
        <f t="array" ref="R9749:R9751">MMULT(N9749:P9751,R9745:R9747)</f>
        <v>#VALUE!</v>
      </c>
      <c r="S9749" t="s">
        <v>35</v>
      </c>
    </row>
    <row r="9750" spans="12:19" x14ac:dyDescent="0.25">
      <c r="L9750" t="str">
        <f t="shared" si="464"/>
        <v/>
      </c>
      <c r="M9750" t="str">
        <f t="shared" si="463"/>
        <v/>
      </c>
      <c r="N9750" t="e">
        <v>#VALUE!</v>
      </c>
      <c r="O9750" t="e">
        <v>#VALUE!</v>
      </c>
      <c r="P9750" t="e">
        <v>#VALUE!</v>
      </c>
      <c r="R9750" t="e">
        <v>#VALUE!</v>
      </c>
      <c r="S9750" t="s">
        <v>35</v>
      </c>
    </row>
    <row r="9751" spans="12:19" x14ac:dyDescent="0.25">
      <c r="L9751" t="str">
        <f t="shared" si="464"/>
        <v/>
      </c>
      <c r="M9751" t="str">
        <f t="shared" si="463"/>
        <v/>
      </c>
      <c r="N9751" t="e">
        <v>#VALUE!</v>
      </c>
      <c r="O9751" t="e">
        <v>#VALUE!</v>
      </c>
      <c r="P9751" t="e">
        <v>#VALUE!</v>
      </c>
      <c r="R9751" t="e">
        <v>#VALUE!</v>
      </c>
      <c r="S9751" t="s">
        <v>35</v>
      </c>
    </row>
    <row r="9752" spans="12:19" x14ac:dyDescent="0.25">
      <c r="L9752" t="str">
        <f t="shared" si="464"/>
        <v/>
      </c>
      <c r="M9752" t="str">
        <f t="shared" si="463"/>
        <v/>
      </c>
    </row>
    <row r="9753" spans="12:19" x14ac:dyDescent="0.25">
      <c r="L9753" t="str">
        <f t="shared" si="464"/>
        <v/>
      </c>
      <c r="M9753" t="str">
        <f t="shared" si="463"/>
        <v/>
      </c>
    </row>
    <row r="9754" spans="12:19" x14ac:dyDescent="0.25">
      <c r="L9754" t="str">
        <f t="shared" si="464"/>
        <v/>
      </c>
      <c r="M9754" t="str">
        <f t="shared" si="463"/>
        <v/>
      </c>
      <c r="N9754" t="s">
        <v>32</v>
      </c>
      <c r="O9754" t="s">
        <v>33</v>
      </c>
      <c r="P9754" t="s">
        <v>34</v>
      </c>
    </row>
    <row r="9755" spans="12:19" x14ac:dyDescent="0.25">
      <c r="L9755" t="str">
        <f t="shared" si="464"/>
        <v/>
      </c>
      <c r="M9755" t="str">
        <f t="shared" si="463"/>
        <v/>
      </c>
      <c r="N9755" t="e">
        <f>COS(RADIANS(M9755))</f>
        <v>#VALUE!</v>
      </c>
      <c r="O9755" t="str">
        <f>IFERROR(-COS(RADIANS(DEGREES(ASIN(((SIN(RADIANS(M9755)))*$C$26)/(SQRT((((SIN(RADIANS(M9755)))*$C$26)^2)+(($C$22-$C$25-(((SIN(RADIANS(90-M9755)))*$C$26))-$C$23)^2))))))),"")</f>
        <v/>
      </c>
      <c r="P9755" t="e">
        <f>N9755</f>
        <v>#VALUE!</v>
      </c>
      <c r="R9755">
        <v>0</v>
      </c>
    </row>
    <row r="9756" spans="12:19" x14ac:dyDescent="0.25">
      <c r="L9756" t="str">
        <f t="shared" si="464"/>
        <v/>
      </c>
      <c r="M9756" t="str">
        <f t="shared" si="463"/>
        <v/>
      </c>
      <c r="N9756" t="e">
        <f>SIN(RADIANS(M9755))</f>
        <v>#VALUE!</v>
      </c>
      <c r="O9756" t="e">
        <f>SIN(RADIANS(DEGREES(ASIN(((SIN(RADIANS(M9755)))*$C$26)/(SQRT((((SIN(RADIANS(M9755)))*$C$26)^2)+(($C$22-$C$25-(((SIN(RADIANS(90-M9755)))*$C$26))-$C$23)^2)))))))</f>
        <v>#VALUE!</v>
      </c>
      <c r="P9756" t="e">
        <f>N9756</f>
        <v>#VALUE!</v>
      </c>
      <c r="R9756">
        <f>$C$6</f>
        <v>1333.5</v>
      </c>
    </row>
    <row r="9757" spans="12:19" x14ac:dyDescent="0.25">
      <c r="L9757" t="str">
        <f t="shared" si="464"/>
        <v/>
      </c>
      <c r="M9757" t="str">
        <f t="shared" si="463"/>
        <v/>
      </c>
      <c r="N9757">
        <v>0</v>
      </c>
      <c r="O9757" t="e">
        <f>$C$23*O9756</f>
        <v>#VALUE!</v>
      </c>
      <c r="P9757" t="e">
        <f>$C$22*P9756</f>
        <v>#VALUE!</v>
      </c>
      <c r="R9757">
        <f>$C$20*$C$6</f>
        <v>25325.832000000002</v>
      </c>
    </row>
    <row r="9758" spans="12:19" x14ac:dyDescent="0.25">
      <c r="L9758" t="str">
        <f t="shared" si="464"/>
        <v/>
      </c>
      <c r="M9758" t="str">
        <f t="shared" si="463"/>
        <v/>
      </c>
    </row>
    <row r="9759" spans="12:19" x14ac:dyDescent="0.25">
      <c r="L9759" t="str">
        <f t="shared" si="464"/>
        <v/>
      </c>
      <c r="M9759" t="str">
        <f t="shared" si="463"/>
        <v/>
      </c>
      <c r="N9759" t="e">
        <f t="array" ref="N9759:P9761">MINVERSE(N9755:P9757)</f>
        <v>#VALUE!</v>
      </c>
      <c r="O9759" t="e">
        <v>#VALUE!</v>
      </c>
      <c r="P9759" t="e">
        <v>#VALUE!</v>
      </c>
      <c r="R9759" t="e">
        <f t="array" ref="R9759:R9761">MMULT(N9759:P9761,R9755:R9757)</f>
        <v>#VALUE!</v>
      </c>
      <c r="S9759" t="s">
        <v>35</v>
      </c>
    </row>
    <row r="9760" spans="12:19" x14ac:dyDescent="0.25">
      <c r="L9760" t="str">
        <f t="shared" si="464"/>
        <v/>
      </c>
      <c r="M9760" t="str">
        <f t="shared" si="463"/>
        <v/>
      </c>
      <c r="N9760" t="e">
        <v>#VALUE!</v>
      </c>
      <c r="O9760" t="e">
        <v>#VALUE!</v>
      </c>
      <c r="P9760" t="e">
        <v>#VALUE!</v>
      </c>
      <c r="R9760" t="e">
        <v>#VALUE!</v>
      </c>
      <c r="S9760" t="s">
        <v>35</v>
      </c>
    </row>
    <row r="9761" spans="12:19" x14ac:dyDescent="0.25">
      <c r="L9761" t="str">
        <f t="shared" si="464"/>
        <v/>
      </c>
      <c r="M9761" t="str">
        <f t="shared" si="463"/>
        <v/>
      </c>
      <c r="N9761" t="e">
        <v>#VALUE!</v>
      </c>
      <c r="O9761" t="e">
        <v>#VALUE!</v>
      </c>
      <c r="P9761" t="e">
        <v>#VALUE!</v>
      </c>
      <c r="R9761" t="e">
        <v>#VALUE!</v>
      </c>
      <c r="S9761" t="s">
        <v>35</v>
      </c>
    </row>
    <row r="9762" spans="12:19" x14ac:dyDescent="0.25">
      <c r="L9762" t="str">
        <f t="shared" si="464"/>
        <v/>
      </c>
      <c r="M9762" t="str">
        <f t="shared" si="463"/>
        <v/>
      </c>
    </row>
    <row r="9763" spans="12:19" x14ac:dyDescent="0.25">
      <c r="L9763" t="str">
        <f t="shared" si="464"/>
        <v/>
      </c>
      <c r="M9763" t="str">
        <f t="shared" ref="M9763:M9826" si="465">IF(M9753="","",IF(((M9753+$O$61)&gt;=$O$49+($O$61/2)),"",(M9753+$O$61)))</f>
        <v/>
      </c>
    </row>
    <row r="9764" spans="12:19" x14ac:dyDescent="0.25">
      <c r="L9764" t="str">
        <f t="shared" si="464"/>
        <v/>
      </c>
      <c r="M9764" t="str">
        <f t="shared" si="465"/>
        <v/>
      </c>
      <c r="N9764" t="s">
        <v>32</v>
      </c>
      <c r="O9764" t="s">
        <v>33</v>
      </c>
      <c r="P9764" t="s">
        <v>34</v>
      </c>
    </row>
    <row r="9765" spans="12:19" x14ac:dyDescent="0.25">
      <c r="L9765" t="str">
        <f t="shared" si="464"/>
        <v/>
      </c>
      <c r="M9765" t="str">
        <f t="shared" si="465"/>
        <v/>
      </c>
      <c r="N9765" t="e">
        <f>COS(RADIANS(M9765))</f>
        <v>#VALUE!</v>
      </c>
      <c r="O9765" t="str">
        <f>IFERROR(-COS(RADIANS(DEGREES(ASIN(((SIN(RADIANS(M9765)))*$C$26)/(SQRT((((SIN(RADIANS(M9765)))*$C$26)^2)+(($C$22-$C$25-(((SIN(RADIANS(90-M9765)))*$C$26))-$C$23)^2))))))),"")</f>
        <v/>
      </c>
      <c r="P9765" t="e">
        <f>N9765</f>
        <v>#VALUE!</v>
      </c>
      <c r="R9765">
        <v>0</v>
      </c>
    </row>
    <row r="9766" spans="12:19" x14ac:dyDescent="0.25">
      <c r="L9766" t="str">
        <f t="shared" si="464"/>
        <v/>
      </c>
      <c r="M9766" t="str">
        <f t="shared" si="465"/>
        <v/>
      </c>
      <c r="N9766" t="e">
        <f>SIN(RADIANS(M9765))</f>
        <v>#VALUE!</v>
      </c>
      <c r="O9766" t="e">
        <f>SIN(RADIANS(DEGREES(ASIN(((SIN(RADIANS(M9765)))*$C$26)/(SQRT((((SIN(RADIANS(M9765)))*$C$26)^2)+(($C$22-$C$25-(((SIN(RADIANS(90-M9765)))*$C$26))-$C$23)^2)))))))</f>
        <v>#VALUE!</v>
      </c>
      <c r="P9766" t="e">
        <f>N9766</f>
        <v>#VALUE!</v>
      </c>
      <c r="R9766">
        <f>$C$6</f>
        <v>1333.5</v>
      </c>
    </row>
    <row r="9767" spans="12:19" x14ac:dyDescent="0.25">
      <c r="L9767" t="str">
        <f t="shared" si="464"/>
        <v/>
      </c>
      <c r="M9767" t="str">
        <f t="shared" si="465"/>
        <v/>
      </c>
      <c r="N9767">
        <v>0</v>
      </c>
      <c r="O9767" t="e">
        <f>$C$23*O9766</f>
        <v>#VALUE!</v>
      </c>
      <c r="P9767" t="e">
        <f>$C$22*P9766</f>
        <v>#VALUE!</v>
      </c>
      <c r="R9767">
        <f>$C$20*$C$6</f>
        <v>25325.832000000002</v>
      </c>
    </row>
    <row r="9768" spans="12:19" x14ac:dyDescent="0.25">
      <c r="L9768" t="str">
        <f t="shared" si="464"/>
        <v/>
      </c>
      <c r="M9768" t="str">
        <f t="shared" si="465"/>
        <v/>
      </c>
    </row>
    <row r="9769" spans="12:19" x14ac:dyDescent="0.25">
      <c r="L9769" t="str">
        <f t="shared" si="464"/>
        <v/>
      </c>
      <c r="M9769" t="str">
        <f t="shared" si="465"/>
        <v/>
      </c>
      <c r="N9769" t="e">
        <f t="array" ref="N9769:P9771">MINVERSE(N9765:P9767)</f>
        <v>#VALUE!</v>
      </c>
      <c r="O9769" t="e">
        <v>#VALUE!</v>
      </c>
      <c r="P9769" t="e">
        <v>#VALUE!</v>
      </c>
      <c r="R9769" t="e">
        <f t="array" ref="R9769:R9771">MMULT(N9769:P9771,R9765:R9767)</f>
        <v>#VALUE!</v>
      </c>
      <c r="S9769" t="s">
        <v>35</v>
      </c>
    </row>
    <row r="9770" spans="12:19" x14ac:dyDescent="0.25">
      <c r="L9770" t="str">
        <f t="shared" si="464"/>
        <v/>
      </c>
      <c r="M9770" t="str">
        <f t="shared" si="465"/>
        <v/>
      </c>
      <c r="N9770" t="e">
        <v>#VALUE!</v>
      </c>
      <c r="O9770" t="e">
        <v>#VALUE!</v>
      </c>
      <c r="P9770" t="e">
        <v>#VALUE!</v>
      </c>
      <c r="R9770" t="e">
        <v>#VALUE!</v>
      </c>
      <c r="S9770" t="s">
        <v>35</v>
      </c>
    </row>
    <row r="9771" spans="12:19" x14ac:dyDescent="0.25">
      <c r="L9771" t="str">
        <f t="shared" si="464"/>
        <v/>
      </c>
      <c r="M9771" t="str">
        <f t="shared" si="465"/>
        <v/>
      </c>
      <c r="N9771" t="e">
        <v>#VALUE!</v>
      </c>
      <c r="O9771" t="e">
        <v>#VALUE!</v>
      </c>
      <c r="P9771" t="e">
        <v>#VALUE!</v>
      </c>
      <c r="R9771" t="e">
        <v>#VALUE!</v>
      </c>
      <c r="S9771" t="s">
        <v>35</v>
      </c>
    </row>
    <row r="9772" spans="12:19" x14ac:dyDescent="0.25">
      <c r="L9772" t="str">
        <f t="shared" si="464"/>
        <v/>
      </c>
      <c r="M9772" t="str">
        <f t="shared" si="465"/>
        <v/>
      </c>
    </row>
    <row r="9773" spans="12:19" x14ac:dyDescent="0.25">
      <c r="L9773" t="str">
        <f t="shared" si="464"/>
        <v/>
      </c>
      <c r="M9773" t="str">
        <f t="shared" si="465"/>
        <v/>
      </c>
    </row>
    <row r="9774" spans="12:19" x14ac:dyDescent="0.25">
      <c r="L9774" t="str">
        <f t="shared" si="464"/>
        <v/>
      </c>
      <c r="M9774" t="str">
        <f t="shared" si="465"/>
        <v/>
      </c>
      <c r="N9774" t="s">
        <v>32</v>
      </c>
      <c r="O9774" t="s">
        <v>33</v>
      </c>
      <c r="P9774" t="s">
        <v>34</v>
      </c>
    </row>
    <row r="9775" spans="12:19" x14ac:dyDescent="0.25">
      <c r="L9775" t="str">
        <f t="shared" si="464"/>
        <v/>
      </c>
      <c r="M9775" t="str">
        <f t="shared" si="465"/>
        <v/>
      </c>
      <c r="N9775" t="e">
        <f>COS(RADIANS(M9775))</f>
        <v>#VALUE!</v>
      </c>
      <c r="O9775" t="str">
        <f>IFERROR(-COS(RADIANS(DEGREES(ASIN(((SIN(RADIANS(M9775)))*$C$26)/(SQRT((((SIN(RADIANS(M9775)))*$C$26)^2)+(($C$22-$C$25-(((SIN(RADIANS(90-M9775)))*$C$26))-$C$23)^2))))))),"")</f>
        <v/>
      </c>
      <c r="P9775" t="e">
        <f>N9775</f>
        <v>#VALUE!</v>
      </c>
      <c r="R9775">
        <v>0</v>
      </c>
    </row>
    <row r="9776" spans="12:19" x14ac:dyDescent="0.25">
      <c r="L9776" t="str">
        <f t="shared" si="464"/>
        <v/>
      </c>
      <c r="M9776" t="str">
        <f t="shared" si="465"/>
        <v/>
      </c>
      <c r="N9776" t="e">
        <f>SIN(RADIANS(M9775))</f>
        <v>#VALUE!</v>
      </c>
      <c r="O9776" t="e">
        <f>SIN(RADIANS(DEGREES(ASIN(((SIN(RADIANS(M9775)))*$C$26)/(SQRT((((SIN(RADIANS(M9775)))*$C$26)^2)+(($C$22-$C$25-(((SIN(RADIANS(90-M9775)))*$C$26))-$C$23)^2)))))))</f>
        <v>#VALUE!</v>
      </c>
      <c r="P9776" t="e">
        <f>N9776</f>
        <v>#VALUE!</v>
      </c>
      <c r="R9776">
        <f>$C$6</f>
        <v>1333.5</v>
      </c>
    </row>
    <row r="9777" spans="12:19" x14ac:dyDescent="0.25">
      <c r="L9777" t="str">
        <f t="shared" si="464"/>
        <v/>
      </c>
      <c r="M9777" t="str">
        <f t="shared" si="465"/>
        <v/>
      </c>
      <c r="N9777">
        <v>0</v>
      </c>
      <c r="O9777" t="e">
        <f>$C$23*O9776</f>
        <v>#VALUE!</v>
      </c>
      <c r="P9777" t="e">
        <f>$C$22*P9776</f>
        <v>#VALUE!</v>
      </c>
      <c r="R9777">
        <f>$C$20*$C$6</f>
        <v>25325.832000000002</v>
      </c>
    </row>
    <row r="9778" spans="12:19" x14ac:dyDescent="0.25">
      <c r="L9778" t="str">
        <f t="shared" si="464"/>
        <v/>
      </c>
      <c r="M9778" t="str">
        <f t="shared" si="465"/>
        <v/>
      </c>
    </row>
    <row r="9779" spans="12:19" x14ac:dyDescent="0.25">
      <c r="L9779" t="str">
        <f t="shared" si="464"/>
        <v/>
      </c>
      <c r="M9779" t="str">
        <f t="shared" si="465"/>
        <v/>
      </c>
      <c r="N9779" t="e">
        <f t="array" ref="N9779:P9781">MINVERSE(N9775:P9777)</f>
        <v>#VALUE!</v>
      </c>
      <c r="O9779" t="e">
        <v>#VALUE!</v>
      </c>
      <c r="P9779" t="e">
        <v>#VALUE!</v>
      </c>
      <c r="R9779" t="e">
        <f t="array" ref="R9779:R9781">MMULT(N9779:P9781,R9775:R9777)</f>
        <v>#VALUE!</v>
      </c>
      <c r="S9779" t="s">
        <v>35</v>
      </c>
    </row>
    <row r="9780" spans="12:19" x14ac:dyDescent="0.25">
      <c r="L9780" t="str">
        <f t="shared" si="464"/>
        <v/>
      </c>
      <c r="M9780" t="str">
        <f t="shared" si="465"/>
        <v/>
      </c>
      <c r="N9780" t="e">
        <v>#VALUE!</v>
      </c>
      <c r="O9780" t="e">
        <v>#VALUE!</v>
      </c>
      <c r="P9780" t="e">
        <v>#VALUE!</v>
      </c>
      <c r="R9780" t="e">
        <v>#VALUE!</v>
      </c>
      <c r="S9780" t="s">
        <v>35</v>
      </c>
    </row>
    <row r="9781" spans="12:19" x14ac:dyDescent="0.25">
      <c r="L9781" t="str">
        <f t="shared" si="464"/>
        <v/>
      </c>
      <c r="M9781" t="str">
        <f t="shared" si="465"/>
        <v/>
      </c>
      <c r="N9781" t="e">
        <v>#VALUE!</v>
      </c>
      <c r="O9781" t="e">
        <v>#VALUE!</v>
      </c>
      <c r="P9781" t="e">
        <v>#VALUE!</v>
      </c>
      <c r="R9781" t="e">
        <v>#VALUE!</v>
      </c>
      <c r="S9781" t="s">
        <v>35</v>
      </c>
    </row>
    <row r="9782" spans="12:19" x14ac:dyDescent="0.25">
      <c r="L9782" t="str">
        <f t="shared" si="464"/>
        <v/>
      </c>
      <c r="M9782" t="str">
        <f t="shared" si="465"/>
        <v/>
      </c>
    </row>
    <row r="9783" spans="12:19" x14ac:dyDescent="0.25">
      <c r="L9783" t="str">
        <f t="shared" si="464"/>
        <v/>
      </c>
      <c r="M9783" t="str">
        <f t="shared" si="465"/>
        <v/>
      </c>
    </row>
    <row r="9784" spans="12:19" x14ac:dyDescent="0.25">
      <c r="L9784" t="str">
        <f t="shared" si="464"/>
        <v/>
      </c>
      <c r="M9784" t="str">
        <f t="shared" si="465"/>
        <v/>
      </c>
      <c r="N9784" t="s">
        <v>32</v>
      </c>
      <c r="O9784" t="s">
        <v>33</v>
      </c>
      <c r="P9784" t="s">
        <v>34</v>
      </c>
    </row>
    <row r="9785" spans="12:19" x14ac:dyDescent="0.25">
      <c r="L9785" t="str">
        <f t="shared" si="464"/>
        <v/>
      </c>
      <c r="M9785" t="str">
        <f t="shared" si="465"/>
        <v/>
      </c>
      <c r="N9785" t="e">
        <f>COS(RADIANS(M9785))</f>
        <v>#VALUE!</v>
      </c>
      <c r="O9785" t="str">
        <f>IFERROR(-COS(RADIANS(DEGREES(ASIN(((SIN(RADIANS(M9785)))*$C$26)/(SQRT((((SIN(RADIANS(M9785)))*$C$26)^2)+(($C$22-$C$25-(((SIN(RADIANS(90-M9785)))*$C$26))-$C$23)^2))))))),"")</f>
        <v/>
      </c>
      <c r="P9785" t="e">
        <f>N9785</f>
        <v>#VALUE!</v>
      </c>
      <c r="R9785">
        <v>0</v>
      </c>
    </row>
    <row r="9786" spans="12:19" x14ac:dyDescent="0.25">
      <c r="L9786" t="str">
        <f t="shared" si="464"/>
        <v/>
      </c>
      <c r="M9786" t="str">
        <f t="shared" si="465"/>
        <v/>
      </c>
      <c r="N9786" t="e">
        <f>SIN(RADIANS(M9785))</f>
        <v>#VALUE!</v>
      </c>
      <c r="O9786" t="e">
        <f>SIN(RADIANS(DEGREES(ASIN(((SIN(RADIANS(M9785)))*$C$26)/(SQRT((((SIN(RADIANS(M9785)))*$C$26)^2)+(($C$22-$C$25-(((SIN(RADIANS(90-M9785)))*$C$26))-$C$23)^2)))))))</f>
        <v>#VALUE!</v>
      </c>
      <c r="P9786" t="e">
        <f>N9786</f>
        <v>#VALUE!</v>
      </c>
      <c r="R9786">
        <f>$C$6</f>
        <v>1333.5</v>
      </c>
    </row>
    <row r="9787" spans="12:19" x14ac:dyDescent="0.25">
      <c r="L9787" t="str">
        <f t="shared" si="464"/>
        <v/>
      </c>
      <c r="M9787" t="str">
        <f t="shared" si="465"/>
        <v/>
      </c>
      <c r="N9787">
        <v>0</v>
      </c>
      <c r="O9787" t="e">
        <f>$C$23*O9786</f>
        <v>#VALUE!</v>
      </c>
      <c r="P9787" t="e">
        <f>$C$22*P9786</f>
        <v>#VALUE!</v>
      </c>
      <c r="R9787">
        <f>$C$20*$C$6</f>
        <v>25325.832000000002</v>
      </c>
    </row>
    <row r="9788" spans="12:19" x14ac:dyDescent="0.25">
      <c r="L9788" t="str">
        <f t="shared" si="464"/>
        <v/>
      </c>
      <c r="M9788" t="str">
        <f t="shared" si="465"/>
        <v/>
      </c>
    </row>
    <row r="9789" spans="12:19" x14ac:dyDescent="0.25">
      <c r="L9789" t="str">
        <f t="shared" si="464"/>
        <v/>
      </c>
      <c r="M9789" t="str">
        <f t="shared" si="465"/>
        <v/>
      </c>
      <c r="N9789" t="e">
        <f t="array" ref="N9789:P9791">MINVERSE(N9785:P9787)</f>
        <v>#VALUE!</v>
      </c>
      <c r="O9789" t="e">
        <v>#VALUE!</v>
      </c>
      <c r="P9789" t="e">
        <v>#VALUE!</v>
      </c>
      <c r="R9789" t="e">
        <f t="array" ref="R9789:R9791">MMULT(N9789:P9791,R9785:R9787)</f>
        <v>#VALUE!</v>
      </c>
      <c r="S9789" t="s">
        <v>35</v>
      </c>
    </row>
    <row r="9790" spans="12:19" x14ac:dyDescent="0.25">
      <c r="L9790" t="str">
        <f t="shared" si="464"/>
        <v/>
      </c>
      <c r="M9790" t="str">
        <f t="shared" si="465"/>
        <v/>
      </c>
      <c r="N9790" t="e">
        <v>#VALUE!</v>
      </c>
      <c r="O9790" t="e">
        <v>#VALUE!</v>
      </c>
      <c r="P9790" t="e">
        <v>#VALUE!</v>
      </c>
      <c r="R9790" t="e">
        <v>#VALUE!</v>
      </c>
      <c r="S9790" t="s">
        <v>35</v>
      </c>
    </row>
    <row r="9791" spans="12:19" x14ac:dyDescent="0.25">
      <c r="L9791" t="str">
        <f t="shared" si="464"/>
        <v/>
      </c>
      <c r="M9791" t="str">
        <f t="shared" si="465"/>
        <v/>
      </c>
      <c r="N9791" t="e">
        <v>#VALUE!</v>
      </c>
      <c r="O9791" t="e">
        <v>#VALUE!</v>
      </c>
      <c r="P9791" t="e">
        <v>#VALUE!</v>
      </c>
      <c r="R9791" t="e">
        <v>#VALUE!</v>
      </c>
      <c r="S9791" t="s">
        <v>35</v>
      </c>
    </row>
    <row r="9792" spans="12:19" x14ac:dyDescent="0.25">
      <c r="L9792" t="str">
        <f t="shared" si="464"/>
        <v/>
      </c>
      <c r="M9792" t="str">
        <f t="shared" si="465"/>
        <v/>
      </c>
    </row>
    <row r="9793" spans="12:19" x14ac:dyDescent="0.25">
      <c r="L9793" t="str">
        <f t="shared" si="464"/>
        <v/>
      </c>
      <c r="M9793" t="str">
        <f t="shared" si="465"/>
        <v/>
      </c>
    </row>
    <row r="9794" spans="12:19" x14ac:dyDescent="0.25">
      <c r="L9794" t="str">
        <f t="shared" si="464"/>
        <v/>
      </c>
      <c r="M9794" t="str">
        <f t="shared" si="465"/>
        <v/>
      </c>
      <c r="N9794" t="s">
        <v>32</v>
      </c>
      <c r="O9794" t="s">
        <v>33</v>
      </c>
      <c r="P9794" t="s">
        <v>34</v>
      </c>
    </row>
    <row r="9795" spans="12:19" x14ac:dyDescent="0.25">
      <c r="L9795" t="str">
        <f t="shared" si="464"/>
        <v/>
      </c>
      <c r="M9795" t="str">
        <f t="shared" si="465"/>
        <v/>
      </c>
      <c r="N9795" t="e">
        <f>COS(RADIANS(M9795))</f>
        <v>#VALUE!</v>
      </c>
      <c r="O9795" t="str">
        <f>IFERROR(-COS(RADIANS(DEGREES(ASIN(((SIN(RADIANS(M9795)))*$C$26)/(SQRT((((SIN(RADIANS(M9795)))*$C$26)^2)+(($C$22-$C$25-(((SIN(RADIANS(90-M9795)))*$C$26))-$C$23)^2))))))),"")</f>
        <v/>
      </c>
      <c r="P9795" t="e">
        <f>N9795</f>
        <v>#VALUE!</v>
      </c>
      <c r="R9795">
        <v>0</v>
      </c>
    </row>
    <row r="9796" spans="12:19" x14ac:dyDescent="0.25">
      <c r="L9796" t="str">
        <f t="shared" si="464"/>
        <v/>
      </c>
      <c r="M9796" t="str">
        <f t="shared" si="465"/>
        <v/>
      </c>
      <c r="N9796" t="e">
        <f>SIN(RADIANS(M9795))</f>
        <v>#VALUE!</v>
      </c>
      <c r="O9796" t="e">
        <f>SIN(RADIANS(DEGREES(ASIN(((SIN(RADIANS(M9795)))*$C$26)/(SQRT((((SIN(RADIANS(M9795)))*$C$26)^2)+(($C$22-$C$25-(((SIN(RADIANS(90-M9795)))*$C$26))-$C$23)^2)))))))</f>
        <v>#VALUE!</v>
      </c>
      <c r="P9796" t="e">
        <f>N9796</f>
        <v>#VALUE!</v>
      </c>
      <c r="R9796">
        <f>$C$6</f>
        <v>1333.5</v>
      </c>
    </row>
    <row r="9797" spans="12:19" x14ac:dyDescent="0.25">
      <c r="L9797" t="str">
        <f t="shared" si="464"/>
        <v/>
      </c>
      <c r="M9797" t="str">
        <f t="shared" si="465"/>
        <v/>
      </c>
      <c r="N9797">
        <v>0</v>
      </c>
      <c r="O9797" t="e">
        <f>$C$23*O9796</f>
        <v>#VALUE!</v>
      </c>
      <c r="P9797" t="e">
        <f>$C$22*P9796</f>
        <v>#VALUE!</v>
      </c>
      <c r="R9797">
        <f>$C$20*$C$6</f>
        <v>25325.832000000002</v>
      </c>
    </row>
    <row r="9798" spans="12:19" x14ac:dyDescent="0.25">
      <c r="L9798" t="str">
        <f t="shared" si="464"/>
        <v/>
      </c>
      <c r="M9798" t="str">
        <f t="shared" si="465"/>
        <v/>
      </c>
    </row>
    <row r="9799" spans="12:19" x14ac:dyDescent="0.25">
      <c r="L9799" t="str">
        <f t="shared" si="464"/>
        <v/>
      </c>
      <c r="M9799" t="str">
        <f t="shared" si="465"/>
        <v/>
      </c>
      <c r="N9799" t="e">
        <f t="array" ref="N9799:P9801">MINVERSE(N9795:P9797)</f>
        <v>#VALUE!</v>
      </c>
      <c r="O9799" t="e">
        <v>#VALUE!</v>
      </c>
      <c r="P9799" t="e">
        <v>#VALUE!</v>
      </c>
      <c r="R9799" t="e">
        <f t="array" ref="R9799:R9801">MMULT(N9799:P9801,R9795:R9797)</f>
        <v>#VALUE!</v>
      </c>
      <c r="S9799" t="s">
        <v>35</v>
      </c>
    </row>
    <row r="9800" spans="12:19" x14ac:dyDescent="0.25">
      <c r="L9800" t="str">
        <f t="shared" si="464"/>
        <v/>
      </c>
      <c r="M9800" t="str">
        <f t="shared" si="465"/>
        <v/>
      </c>
      <c r="N9800" t="e">
        <v>#VALUE!</v>
      </c>
      <c r="O9800" t="e">
        <v>#VALUE!</v>
      </c>
      <c r="P9800" t="e">
        <v>#VALUE!</v>
      </c>
      <c r="R9800" t="e">
        <v>#VALUE!</v>
      </c>
      <c r="S9800" t="s">
        <v>35</v>
      </c>
    </row>
    <row r="9801" spans="12:19" x14ac:dyDescent="0.25">
      <c r="L9801" t="str">
        <f t="shared" si="464"/>
        <v/>
      </c>
      <c r="M9801" t="str">
        <f t="shared" si="465"/>
        <v/>
      </c>
      <c r="N9801" t="e">
        <v>#VALUE!</v>
      </c>
      <c r="O9801" t="e">
        <v>#VALUE!</v>
      </c>
      <c r="P9801" t="e">
        <v>#VALUE!</v>
      </c>
      <c r="R9801" t="e">
        <v>#VALUE!</v>
      </c>
      <c r="S9801" t="s">
        <v>35</v>
      </c>
    </row>
    <row r="9802" spans="12:19" x14ac:dyDescent="0.25">
      <c r="L9802" t="str">
        <f t="shared" si="464"/>
        <v/>
      </c>
      <c r="M9802" t="str">
        <f t="shared" si="465"/>
        <v/>
      </c>
    </row>
    <row r="9803" spans="12:19" x14ac:dyDescent="0.25">
      <c r="L9803" t="str">
        <f t="shared" si="464"/>
        <v/>
      </c>
      <c r="M9803" t="str">
        <f t="shared" si="465"/>
        <v/>
      </c>
    </row>
    <row r="9804" spans="12:19" x14ac:dyDescent="0.25">
      <c r="L9804" t="str">
        <f t="shared" ref="L9804:L9867" si="466">IF(M9804="","",L9794+1)</f>
        <v/>
      </c>
      <c r="M9804" t="str">
        <f t="shared" si="465"/>
        <v/>
      </c>
      <c r="N9804" t="s">
        <v>32</v>
      </c>
      <c r="O9804" t="s">
        <v>33</v>
      </c>
      <c r="P9804" t="s">
        <v>34</v>
      </c>
    </row>
    <row r="9805" spans="12:19" x14ac:dyDescent="0.25">
      <c r="L9805" t="str">
        <f t="shared" si="466"/>
        <v/>
      </c>
      <c r="M9805" t="str">
        <f t="shared" si="465"/>
        <v/>
      </c>
      <c r="N9805" t="e">
        <f>COS(RADIANS(M9805))</f>
        <v>#VALUE!</v>
      </c>
      <c r="O9805" t="str">
        <f>IFERROR(-COS(RADIANS(DEGREES(ASIN(((SIN(RADIANS(M9805)))*$C$26)/(SQRT((((SIN(RADIANS(M9805)))*$C$26)^2)+(($C$22-$C$25-(((SIN(RADIANS(90-M9805)))*$C$26))-$C$23)^2))))))),"")</f>
        <v/>
      </c>
      <c r="P9805" t="e">
        <f>N9805</f>
        <v>#VALUE!</v>
      </c>
      <c r="R9805">
        <v>0</v>
      </c>
    </row>
    <row r="9806" spans="12:19" x14ac:dyDescent="0.25">
      <c r="L9806" t="str">
        <f t="shared" si="466"/>
        <v/>
      </c>
      <c r="M9806" t="str">
        <f t="shared" si="465"/>
        <v/>
      </c>
      <c r="N9806" t="e">
        <f>SIN(RADIANS(M9805))</f>
        <v>#VALUE!</v>
      </c>
      <c r="O9806" t="e">
        <f>SIN(RADIANS(DEGREES(ASIN(((SIN(RADIANS(M9805)))*$C$26)/(SQRT((((SIN(RADIANS(M9805)))*$C$26)^2)+(($C$22-$C$25-(((SIN(RADIANS(90-M9805)))*$C$26))-$C$23)^2)))))))</f>
        <v>#VALUE!</v>
      </c>
      <c r="P9806" t="e">
        <f>N9806</f>
        <v>#VALUE!</v>
      </c>
      <c r="R9806">
        <f>$C$6</f>
        <v>1333.5</v>
      </c>
    </row>
    <row r="9807" spans="12:19" x14ac:dyDescent="0.25">
      <c r="L9807" t="str">
        <f t="shared" si="466"/>
        <v/>
      </c>
      <c r="M9807" t="str">
        <f t="shared" si="465"/>
        <v/>
      </c>
      <c r="N9807">
        <v>0</v>
      </c>
      <c r="O9807" t="e">
        <f>$C$23*O9806</f>
        <v>#VALUE!</v>
      </c>
      <c r="P9807" t="e">
        <f>$C$22*P9806</f>
        <v>#VALUE!</v>
      </c>
      <c r="R9807">
        <f>$C$20*$C$6</f>
        <v>25325.832000000002</v>
      </c>
    </row>
    <row r="9808" spans="12:19" x14ac:dyDescent="0.25">
      <c r="L9808" t="str">
        <f t="shared" si="466"/>
        <v/>
      </c>
      <c r="M9808" t="str">
        <f t="shared" si="465"/>
        <v/>
      </c>
    </row>
    <row r="9809" spans="12:19" x14ac:dyDescent="0.25">
      <c r="L9809" t="str">
        <f t="shared" si="466"/>
        <v/>
      </c>
      <c r="M9809" t="str">
        <f t="shared" si="465"/>
        <v/>
      </c>
      <c r="N9809" t="e">
        <f t="array" ref="N9809:P9811">MINVERSE(N9805:P9807)</f>
        <v>#VALUE!</v>
      </c>
      <c r="O9809" t="e">
        <v>#VALUE!</v>
      </c>
      <c r="P9809" t="e">
        <v>#VALUE!</v>
      </c>
      <c r="R9809" t="e">
        <f t="array" ref="R9809:R9811">MMULT(N9809:P9811,R9805:R9807)</f>
        <v>#VALUE!</v>
      </c>
      <c r="S9809" t="s">
        <v>35</v>
      </c>
    </row>
    <row r="9810" spans="12:19" x14ac:dyDescent="0.25">
      <c r="L9810" t="str">
        <f t="shared" si="466"/>
        <v/>
      </c>
      <c r="M9810" t="str">
        <f t="shared" si="465"/>
        <v/>
      </c>
      <c r="N9810" t="e">
        <v>#VALUE!</v>
      </c>
      <c r="O9810" t="e">
        <v>#VALUE!</v>
      </c>
      <c r="P9810" t="e">
        <v>#VALUE!</v>
      </c>
      <c r="R9810" t="e">
        <v>#VALUE!</v>
      </c>
      <c r="S9810" t="s">
        <v>35</v>
      </c>
    </row>
    <row r="9811" spans="12:19" x14ac:dyDescent="0.25">
      <c r="L9811" t="str">
        <f t="shared" si="466"/>
        <v/>
      </c>
      <c r="M9811" t="str">
        <f t="shared" si="465"/>
        <v/>
      </c>
      <c r="N9811" t="e">
        <v>#VALUE!</v>
      </c>
      <c r="O9811" t="e">
        <v>#VALUE!</v>
      </c>
      <c r="P9811" t="e">
        <v>#VALUE!</v>
      </c>
      <c r="R9811" t="e">
        <v>#VALUE!</v>
      </c>
      <c r="S9811" t="s">
        <v>35</v>
      </c>
    </row>
    <row r="9812" spans="12:19" x14ac:dyDescent="0.25">
      <c r="L9812" t="str">
        <f t="shared" si="466"/>
        <v/>
      </c>
      <c r="M9812" t="str">
        <f t="shared" si="465"/>
        <v/>
      </c>
    </row>
    <row r="9813" spans="12:19" x14ac:dyDescent="0.25">
      <c r="L9813" t="str">
        <f t="shared" si="466"/>
        <v/>
      </c>
      <c r="M9813" t="str">
        <f t="shared" si="465"/>
        <v/>
      </c>
    </row>
    <row r="9814" spans="12:19" x14ac:dyDescent="0.25">
      <c r="L9814" t="str">
        <f t="shared" si="466"/>
        <v/>
      </c>
      <c r="M9814" t="str">
        <f t="shared" si="465"/>
        <v/>
      </c>
      <c r="N9814" t="s">
        <v>32</v>
      </c>
      <c r="O9814" t="s">
        <v>33</v>
      </c>
      <c r="P9814" t="s">
        <v>34</v>
      </c>
    </row>
    <row r="9815" spans="12:19" x14ac:dyDescent="0.25">
      <c r="L9815" t="str">
        <f t="shared" si="466"/>
        <v/>
      </c>
      <c r="M9815" t="str">
        <f t="shared" si="465"/>
        <v/>
      </c>
      <c r="N9815" t="e">
        <f>COS(RADIANS(M9815))</f>
        <v>#VALUE!</v>
      </c>
      <c r="O9815" t="str">
        <f>IFERROR(-COS(RADIANS(DEGREES(ASIN(((SIN(RADIANS(M9815)))*$C$26)/(SQRT((((SIN(RADIANS(M9815)))*$C$26)^2)+(($C$22-$C$25-(((SIN(RADIANS(90-M9815)))*$C$26))-$C$23)^2))))))),"")</f>
        <v/>
      </c>
      <c r="P9815" t="e">
        <f>N9815</f>
        <v>#VALUE!</v>
      </c>
      <c r="R9815">
        <v>0</v>
      </c>
    </row>
    <row r="9816" spans="12:19" x14ac:dyDescent="0.25">
      <c r="L9816" t="str">
        <f t="shared" si="466"/>
        <v/>
      </c>
      <c r="M9816" t="str">
        <f t="shared" si="465"/>
        <v/>
      </c>
      <c r="N9816" t="e">
        <f>SIN(RADIANS(M9815))</f>
        <v>#VALUE!</v>
      </c>
      <c r="O9816" t="e">
        <f>SIN(RADIANS(DEGREES(ASIN(((SIN(RADIANS(M9815)))*$C$26)/(SQRT((((SIN(RADIANS(M9815)))*$C$26)^2)+(($C$22-$C$25-(((SIN(RADIANS(90-M9815)))*$C$26))-$C$23)^2)))))))</f>
        <v>#VALUE!</v>
      </c>
      <c r="P9816" t="e">
        <f>N9816</f>
        <v>#VALUE!</v>
      </c>
      <c r="R9816">
        <f>$C$6</f>
        <v>1333.5</v>
      </c>
    </row>
    <row r="9817" spans="12:19" x14ac:dyDescent="0.25">
      <c r="L9817" t="str">
        <f t="shared" si="466"/>
        <v/>
      </c>
      <c r="M9817" t="str">
        <f t="shared" si="465"/>
        <v/>
      </c>
      <c r="N9817">
        <v>0</v>
      </c>
      <c r="O9817" t="e">
        <f>$C$23*O9816</f>
        <v>#VALUE!</v>
      </c>
      <c r="P9817" t="e">
        <f>$C$22*P9816</f>
        <v>#VALUE!</v>
      </c>
      <c r="R9817">
        <f>$C$20*$C$6</f>
        <v>25325.832000000002</v>
      </c>
    </row>
    <row r="9818" spans="12:19" x14ac:dyDescent="0.25">
      <c r="L9818" t="str">
        <f t="shared" si="466"/>
        <v/>
      </c>
      <c r="M9818" t="str">
        <f t="shared" si="465"/>
        <v/>
      </c>
    </row>
    <row r="9819" spans="12:19" x14ac:dyDescent="0.25">
      <c r="L9819" t="str">
        <f t="shared" si="466"/>
        <v/>
      </c>
      <c r="M9819" t="str">
        <f t="shared" si="465"/>
        <v/>
      </c>
      <c r="N9819" t="e">
        <f t="array" ref="N9819:P9821">MINVERSE(N9815:P9817)</f>
        <v>#VALUE!</v>
      </c>
      <c r="O9819" t="e">
        <v>#VALUE!</v>
      </c>
      <c r="P9819" t="e">
        <v>#VALUE!</v>
      </c>
      <c r="R9819" t="e">
        <f t="array" ref="R9819:R9821">MMULT(N9819:P9821,R9815:R9817)</f>
        <v>#VALUE!</v>
      </c>
      <c r="S9819" t="s">
        <v>35</v>
      </c>
    </row>
    <row r="9820" spans="12:19" x14ac:dyDescent="0.25">
      <c r="L9820" t="str">
        <f t="shared" si="466"/>
        <v/>
      </c>
      <c r="M9820" t="str">
        <f t="shared" si="465"/>
        <v/>
      </c>
      <c r="N9820" t="e">
        <v>#VALUE!</v>
      </c>
      <c r="O9820" t="e">
        <v>#VALUE!</v>
      </c>
      <c r="P9820" t="e">
        <v>#VALUE!</v>
      </c>
      <c r="R9820" t="e">
        <v>#VALUE!</v>
      </c>
      <c r="S9820" t="s">
        <v>35</v>
      </c>
    </row>
    <row r="9821" spans="12:19" x14ac:dyDescent="0.25">
      <c r="L9821" t="str">
        <f t="shared" si="466"/>
        <v/>
      </c>
      <c r="M9821" t="str">
        <f t="shared" si="465"/>
        <v/>
      </c>
      <c r="N9821" t="e">
        <v>#VALUE!</v>
      </c>
      <c r="O9821" t="e">
        <v>#VALUE!</v>
      </c>
      <c r="P9821" t="e">
        <v>#VALUE!</v>
      </c>
      <c r="R9821" t="e">
        <v>#VALUE!</v>
      </c>
      <c r="S9821" t="s">
        <v>35</v>
      </c>
    </row>
    <row r="9822" spans="12:19" x14ac:dyDescent="0.25">
      <c r="L9822" t="str">
        <f t="shared" si="466"/>
        <v/>
      </c>
      <c r="M9822" t="str">
        <f t="shared" si="465"/>
        <v/>
      </c>
    </row>
    <row r="9823" spans="12:19" x14ac:dyDescent="0.25">
      <c r="L9823" t="str">
        <f t="shared" si="466"/>
        <v/>
      </c>
      <c r="M9823" t="str">
        <f t="shared" si="465"/>
        <v/>
      </c>
    </row>
    <row r="9824" spans="12:19" x14ac:dyDescent="0.25">
      <c r="L9824" t="str">
        <f t="shared" si="466"/>
        <v/>
      </c>
      <c r="M9824" t="str">
        <f t="shared" si="465"/>
        <v/>
      </c>
      <c r="N9824" t="s">
        <v>32</v>
      </c>
      <c r="O9824" t="s">
        <v>33</v>
      </c>
      <c r="P9824" t="s">
        <v>34</v>
      </c>
    </row>
    <row r="9825" spans="12:19" x14ac:dyDescent="0.25">
      <c r="L9825" t="str">
        <f t="shared" si="466"/>
        <v/>
      </c>
      <c r="M9825" t="str">
        <f t="shared" si="465"/>
        <v/>
      </c>
      <c r="N9825" t="e">
        <f>COS(RADIANS(M9825))</f>
        <v>#VALUE!</v>
      </c>
      <c r="O9825" t="str">
        <f>IFERROR(-COS(RADIANS(DEGREES(ASIN(((SIN(RADIANS(M9825)))*$C$26)/(SQRT((((SIN(RADIANS(M9825)))*$C$26)^2)+(($C$22-$C$25-(((SIN(RADIANS(90-M9825)))*$C$26))-$C$23)^2))))))),"")</f>
        <v/>
      </c>
      <c r="P9825" t="e">
        <f>N9825</f>
        <v>#VALUE!</v>
      </c>
      <c r="R9825">
        <v>0</v>
      </c>
    </row>
    <row r="9826" spans="12:19" x14ac:dyDescent="0.25">
      <c r="L9826" t="str">
        <f t="shared" si="466"/>
        <v/>
      </c>
      <c r="M9826" t="str">
        <f t="shared" si="465"/>
        <v/>
      </c>
      <c r="N9826" t="e">
        <f>SIN(RADIANS(M9825))</f>
        <v>#VALUE!</v>
      </c>
      <c r="O9826" t="e">
        <f>SIN(RADIANS(DEGREES(ASIN(((SIN(RADIANS(M9825)))*$C$26)/(SQRT((((SIN(RADIANS(M9825)))*$C$26)^2)+(($C$22-$C$25-(((SIN(RADIANS(90-M9825)))*$C$26))-$C$23)^2)))))))</f>
        <v>#VALUE!</v>
      </c>
      <c r="P9826" t="e">
        <f>N9826</f>
        <v>#VALUE!</v>
      </c>
      <c r="R9826">
        <f>$C$6</f>
        <v>1333.5</v>
      </c>
    </row>
    <row r="9827" spans="12:19" x14ac:dyDescent="0.25">
      <c r="L9827" t="str">
        <f t="shared" si="466"/>
        <v/>
      </c>
      <c r="M9827" t="str">
        <f t="shared" ref="M9827:M9890" si="467">IF(M9817="","",IF(((M9817+$O$61)&gt;=$O$49+($O$61/2)),"",(M9817+$O$61)))</f>
        <v/>
      </c>
      <c r="N9827">
        <v>0</v>
      </c>
      <c r="O9827" t="e">
        <f>$C$23*O9826</f>
        <v>#VALUE!</v>
      </c>
      <c r="P9827" t="e">
        <f>$C$22*P9826</f>
        <v>#VALUE!</v>
      </c>
      <c r="R9827">
        <f>$C$20*$C$6</f>
        <v>25325.832000000002</v>
      </c>
    </row>
    <row r="9828" spans="12:19" x14ac:dyDescent="0.25">
      <c r="L9828" t="str">
        <f t="shared" si="466"/>
        <v/>
      </c>
      <c r="M9828" t="str">
        <f t="shared" si="467"/>
        <v/>
      </c>
    </row>
    <row r="9829" spans="12:19" x14ac:dyDescent="0.25">
      <c r="L9829" t="str">
        <f t="shared" si="466"/>
        <v/>
      </c>
      <c r="M9829" t="str">
        <f t="shared" si="467"/>
        <v/>
      </c>
      <c r="N9829" t="e">
        <f t="array" ref="N9829:P9831">MINVERSE(N9825:P9827)</f>
        <v>#VALUE!</v>
      </c>
      <c r="O9829" t="e">
        <v>#VALUE!</v>
      </c>
      <c r="P9829" t="e">
        <v>#VALUE!</v>
      </c>
      <c r="R9829" t="e">
        <f t="array" ref="R9829:R9831">MMULT(N9829:P9831,R9825:R9827)</f>
        <v>#VALUE!</v>
      </c>
      <c r="S9829" t="s">
        <v>35</v>
      </c>
    </row>
    <row r="9830" spans="12:19" x14ac:dyDescent="0.25">
      <c r="L9830" t="str">
        <f t="shared" si="466"/>
        <v/>
      </c>
      <c r="M9830" t="str">
        <f t="shared" si="467"/>
        <v/>
      </c>
      <c r="N9830" t="e">
        <v>#VALUE!</v>
      </c>
      <c r="O9830" t="e">
        <v>#VALUE!</v>
      </c>
      <c r="P9830" t="e">
        <v>#VALUE!</v>
      </c>
      <c r="R9830" t="e">
        <v>#VALUE!</v>
      </c>
      <c r="S9830" t="s">
        <v>35</v>
      </c>
    </row>
    <row r="9831" spans="12:19" x14ac:dyDescent="0.25">
      <c r="L9831" t="str">
        <f t="shared" si="466"/>
        <v/>
      </c>
      <c r="M9831" t="str">
        <f t="shared" si="467"/>
        <v/>
      </c>
      <c r="N9831" t="e">
        <v>#VALUE!</v>
      </c>
      <c r="O9831" t="e">
        <v>#VALUE!</v>
      </c>
      <c r="P9831" t="e">
        <v>#VALUE!</v>
      </c>
      <c r="R9831" t="e">
        <v>#VALUE!</v>
      </c>
      <c r="S9831" t="s">
        <v>35</v>
      </c>
    </row>
    <row r="9832" spans="12:19" x14ac:dyDescent="0.25">
      <c r="L9832" t="str">
        <f t="shared" si="466"/>
        <v/>
      </c>
      <c r="M9832" t="str">
        <f t="shared" si="467"/>
        <v/>
      </c>
    </row>
    <row r="9833" spans="12:19" x14ac:dyDescent="0.25">
      <c r="L9833" t="str">
        <f t="shared" si="466"/>
        <v/>
      </c>
      <c r="M9833" t="str">
        <f t="shared" si="467"/>
        <v/>
      </c>
    </row>
    <row r="9834" spans="12:19" x14ac:dyDescent="0.25">
      <c r="L9834" t="str">
        <f t="shared" si="466"/>
        <v/>
      </c>
      <c r="M9834" t="str">
        <f t="shared" si="467"/>
        <v/>
      </c>
      <c r="N9834" t="s">
        <v>32</v>
      </c>
      <c r="O9834" t="s">
        <v>33</v>
      </c>
      <c r="P9834" t="s">
        <v>34</v>
      </c>
    </row>
    <row r="9835" spans="12:19" x14ac:dyDescent="0.25">
      <c r="L9835" t="str">
        <f t="shared" si="466"/>
        <v/>
      </c>
      <c r="M9835" t="str">
        <f t="shared" si="467"/>
        <v/>
      </c>
      <c r="N9835" t="e">
        <f>COS(RADIANS(M9835))</f>
        <v>#VALUE!</v>
      </c>
      <c r="O9835" t="str">
        <f>IFERROR(-COS(RADIANS(DEGREES(ASIN(((SIN(RADIANS(M9835)))*$C$26)/(SQRT((((SIN(RADIANS(M9835)))*$C$26)^2)+(($C$22-$C$25-(((SIN(RADIANS(90-M9835)))*$C$26))-$C$23)^2))))))),"")</f>
        <v/>
      </c>
      <c r="P9835" t="e">
        <f>N9835</f>
        <v>#VALUE!</v>
      </c>
      <c r="R9835">
        <v>0</v>
      </c>
    </row>
    <row r="9836" spans="12:19" x14ac:dyDescent="0.25">
      <c r="L9836" t="str">
        <f t="shared" si="466"/>
        <v/>
      </c>
      <c r="M9836" t="str">
        <f t="shared" si="467"/>
        <v/>
      </c>
      <c r="N9836" t="e">
        <f>SIN(RADIANS(M9835))</f>
        <v>#VALUE!</v>
      </c>
      <c r="O9836" t="e">
        <f>SIN(RADIANS(DEGREES(ASIN(((SIN(RADIANS(M9835)))*$C$26)/(SQRT((((SIN(RADIANS(M9835)))*$C$26)^2)+(($C$22-$C$25-(((SIN(RADIANS(90-M9835)))*$C$26))-$C$23)^2)))))))</f>
        <v>#VALUE!</v>
      </c>
      <c r="P9836" t="e">
        <f>N9836</f>
        <v>#VALUE!</v>
      </c>
      <c r="R9836">
        <f>$C$6</f>
        <v>1333.5</v>
      </c>
    </row>
    <row r="9837" spans="12:19" x14ac:dyDescent="0.25">
      <c r="L9837" t="str">
        <f t="shared" si="466"/>
        <v/>
      </c>
      <c r="M9837" t="str">
        <f t="shared" si="467"/>
        <v/>
      </c>
      <c r="N9837">
        <v>0</v>
      </c>
      <c r="O9837" t="e">
        <f>$C$23*O9836</f>
        <v>#VALUE!</v>
      </c>
      <c r="P9837" t="e">
        <f>$C$22*P9836</f>
        <v>#VALUE!</v>
      </c>
      <c r="R9837">
        <f>$C$20*$C$6</f>
        <v>25325.832000000002</v>
      </c>
    </row>
    <row r="9838" spans="12:19" x14ac:dyDescent="0.25">
      <c r="L9838" t="str">
        <f t="shared" si="466"/>
        <v/>
      </c>
      <c r="M9838" t="str">
        <f t="shared" si="467"/>
        <v/>
      </c>
    </row>
    <row r="9839" spans="12:19" x14ac:dyDescent="0.25">
      <c r="L9839" t="str">
        <f t="shared" si="466"/>
        <v/>
      </c>
      <c r="M9839" t="str">
        <f t="shared" si="467"/>
        <v/>
      </c>
      <c r="N9839" t="e">
        <f t="array" ref="N9839:P9841">MINVERSE(N9835:P9837)</f>
        <v>#VALUE!</v>
      </c>
      <c r="O9839" t="e">
        <v>#VALUE!</v>
      </c>
      <c r="P9839" t="e">
        <v>#VALUE!</v>
      </c>
      <c r="R9839" t="e">
        <f t="array" ref="R9839:R9841">MMULT(N9839:P9841,R9835:R9837)</f>
        <v>#VALUE!</v>
      </c>
      <c r="S9839" t="s">
        <v>35</v>
      </c>
    </row>
    <row r="9840" spans="12:19" x14ac:dyDescent="0.25">
      <c r="L9840" t="str">
        <f t="shared" si="466"/>
        <v/>
      </c>
      <c r="M9840" t="str">
        <f t="shared" si="467"/>
        <v/>
      </c>
      <c r="N9840" t="e">
        <v>#VALUE!</v>
      </c>
      <c r="O9840" t="e">
        <v>#VALUE!</v>
      </c>
      <c r="P9840" t="e">
        <v>#VALUE!</v>
      </c>
      <c r="R9840" t="e">
        <v>#VALUE!</v>
      </c>
      <c r="S9840" t="s">
        <v>35</v>
      </c>
    </row>
    <row r="9841" spans="12:19" x14ac:dyDescent="0.25">
      <c r="L9841" t="str">
        <f t="shared" si="466"/>
        <v/>
      </c>
      <c r="M9841" t="str">
        <f t="shared" si="467"/>
        <v/>
      </c>
      <c r="N9841" t="e">
        <v>#VALUE!</v>
      </c>
      <c r="O9841" t="e">
        <v>#VALUE!</v>
      </c>
      <c r="P9841" t="e">
        <v>#VALUE!</v>
      </c>
      <c r="R9841" t="e">
        <v>#VALUE!</v>
      </c>
      <c r="S9841" t="s">
        <v>35</v>
      </c>
    </row>
    <row r="9842" spans="12:19" x14ac:dyDescent="0.25">
      <c r="L9842" t="str">
        <f t="shared" si="466"/>
        <v/>
      </c>
      <c r="M9842" t="str">
        <f t="shared" si="467"/>
        <v/>
      </c>
    </row>
    <row r="9843" spans="12:19" x14ac:dyDescent="0.25">
      <c r="L9843" t="str">
        <f t="shared" si="466"/>
        <v/>
      </c>
      <c r="M9843" t="str">
        <f t="shared" si="467"/>
        <v/>
      </c>
    </row>
    <row r="9844" spans="12:19" x14ac:dyDescent="0.25">
      <c r="L9844" t="str">
        <f t="shared" si="466"/>
        <v/>
      </c>
      <c r="M9844" t="str">
        <f t="shared" si="467"/>
        <v/>
      </c>
      <c r="N9844" t="s">
        <v>32</v>
      </c>
      <c r="O9844" t="s">
        <v>33</v>
      </c>
      <c r="P9844" t="s">
        <v>34</v>
      </c>
    </row>
    <row r="9845" spans="12:19" x14ac:dyDescent="0.25">
      <c r="L9845" t="str">
        <f t="shared" si="466"/>
        <v/>
      </c>
      <c r="M9845" t="str">
        <f t="shared" si="467"/>
        <v/>
      </c>
      <c r="N9845" t="e">
        <f>COS(RADIANS(M9845))</f>
        <v>#VALUE!</v>
      </c>
      <c r="O9845" t="str">
        <f>IFERROR(-COS(RADIANS(DEGREES(ASIN(((SIN(RADIANS(M9845)))*$C$26)/(SQRT((((SIN(RADIANS(M9845)))*$C$26)^2)+(($C$22-$C$25-(((SIN(RADIANS(90-M9845)))*$C$26))-$C$23)^2))))))),"")</f>
        <v/>
      </c>
      <c r="P9845" t="e">
        <f>N9845</f>
        <v>#VALUE!</v>
      </c>
      <c r="R9845">
        <v>0</v>
      </c>
    </row>
    <row r="9846" spans="12:19" x14ac:dyDescent="0.25">
      <c r="L9846" t="str">
        <f t="shared" si="466"/>
        <v/>
      </c>
      <c r="M9846" t="str">
        <f t="shared" si="467"/>
        <v/>
      </c>
      <c r="N9846" t="e">
        <f>SIN(RADIANS(M9845))</f>
        <v>#VALUE!</v>
      </c>
      <c r="O9846" t="e">
        <f>SIN(RADIANS(DEGREES(ASIN(((SIN(RADIANS(M9845)))*$C$26)/(SQRT((((SIN(RADIANS(M9845)))*$C$26)^2)+(($C$22-$C$25-(((SIN(RADIANS(90-M9845)))*$C$26))-$C$23)^2)))))))</f>
        <v>#VALUE!</v>
      </c>
      <c r="P9846" t="e">
        <f>N9846</f>
        <v>#VALUE!</v>
      </c>
      <c r="R9846">
        <f>$C$6</f>
        <v>1333.5</v>
      </c>
    </row>
    <row r="9847" spans="12:19" x14ac:dyDescent="0.25">
      <c r="L9847" t="str">
        <f t="shared" si="466"/>
        <v/>
      </c>
      <c r="M9847" t="str">
        <f t="shared" si="467"/>
        <v/>
      </c>
      <c r="N9847">
        <v>0</v>
      </c>
      <c r="O9847" t="e">
        <f>$C$23*O9846</f>
        <v>#VALUE!</v>
      </c>
      <c r="P9847" t="e">
        <f>$C$22*P9846</f>
        <v>#VALUE!</v>
      </c>
      <c r="R9847">
        <f>$C$20*$C$6</f>
        <v>25325.832000000002</v>
      </c>
    </row>
    <row r="9848" spans="12:19" x14ac:dyDescent="0.25">
      <c r="L9848" t="str">
        <f t="shared" si="466"/>
        <v/>
      </c>
      <c r="M9848" t="str">
        <f t="shared" si="467"/>
        <v/>
      </c>
    </row>
    <row r="9849" spans="12:19" x14ac:dyDescent="0.25">
      <c r="L9849" t="str">
        <f t="shared" si="466"/>
        <v/>
      </c>
      <c r="M9849" t="str">
        <f t="shared" si="467"/>
        <v/>
      </c>
      <c r="N9849" t="e">
        <f t="array" ref="N9849:P9851">MINVERSE(N9845:P9847)</f>
        <v>#VALUE!</v>
      </c>
      <c r="O9849" t="e">
        <v>#VALUE!</v>
      </c>
      <c r="P9849" t="e">
        <v>#VALUE!</v>
      </c>
      <c r="R9849" t="e">
        <f t="array" ref="R9849:R9851">MMULT(N9849:P9851,R9845:R9847)</f>
        <v>#VALUE!</v>
      </c>
      <c r="S9849" t="s">
        <v>35</v>
      </c>
    </row>
    <row r="9850" spans="12:19" x14ac:dyDescent="0.25">
      <c r="L9850" t="str">
        <f t="shared" si="466"/>
        <v/>
      </c>
      <c r="M9850" t="str">
        <f t="shared" si="467"/>
        <v/>
      </c>
      <c r="N9850" t="e">
        <v>#VALUE!</v>
      </c>
      <c r="O9850" t="e">
        <v>#VALUE!</v>
      </c>
      <c r="P9850" t="e">
        <v>#VALUE!</v>
      </c>
      <c r="R9850" t="e">
        <v>#VALUE!</v>
      </c>
      <c r="S9850" t="s">
        <v>35</v>
      </c>
    </row>
    <row r="9851" spans="12:19" x14ac:dyDescent="0.25">
      <c r="L9851" t="str">
        <f t="shared" si="466"/>
        <v/>
      </c>
      <c r="M9851" t="str">
        <f t="shared" si="467"/>
        <v/>
      </c>
      <c r="N9851" t="e">
        <v>#VALUE!</v>
      </c>
      <c r="O9851" t="e">
        <v>#VALUE!</v>
      </c>
      <c r="P9851" t="e">
        <v>#VALUE!</v>
      </c>
      <c r="R9851" t="e">
        <v>#VALUE!</v>
      </c>
      <c r="S9851" t="s">
        <v>35</v>
      </c>
    </row>
    <row r="9852" spans="12:19" x14ac:dyDescent="0.25">
      <c r="L9852" t="str">
        <f t="shared" si="466"/>
        <v/>
      </c>
      <c r="M9852" t="str">
        <f t="shared" si="467"/>
        <v/>
      </c>
    </row>
    <row r="9853" spans="12:19" x14ac:dyDescent="0.25">
      <c r="L9853" t="str">
        <f t="shared" si="466"/>
        <v/>
      </c>
      <c r="M9853" t="str">
        <f t="shared" si="467"/>
        <v/>
      </c>
    </row>
    <row r="9854" spans="12:19" x14ac:dyDescent="0.25">
      <c r="L9854" t="str">
        <f t="shared" si="466"/>
        <v/>
      </c>
      <c r="M9854" t="str">
        <f t="shared" si="467"/>
        <v/>
      </c>
      <c r="N9854" t="s">
        <v>32</v>
      </c>
      <c r="O9854" t="s">
        <v>33</v>
      </c>
      <c r="P9854" t="s">
        <v>34</v>
      </c>
    </row>
    <row r="9855" spans="12:19" x14ac:dyDescent="0.25">
      <c r="L9855" t="str">
        <f t="shared" si="466"/>
        <v/>
      </c>
      <c r="M9855" t="str">
        <f t="shared" si="467"/>
        <v/>
      </c>
      <c r="N9855" t="e">
        <f>COS(RADIANS(M9855))</f>
        <v>#VALUE!</v>
      </c>
      <c r="O9855" t="str">
        <f>IFERROR(-COS(RADIANS(DEGREES(ASIN(((SIN(RADIANS(M9855)))*$C$26)/(SQRT((((SIN(RADIANS(M9855)))*$C$26)^2)+(($C$22-$C$25-(((SIN(RADIANS(90-M9855)))*$C$26))-$C$23)^2))))))),"")</f>
        <v/>
      </c>
      <c r="P9855" t="e">
        <f>N9855</f>
        <v>#VALUE!</v>
      </c>
      <c r="R9855">
        <v>0</v>
      </c>
    </row>
    <row r="9856" spans="12:19" x14ac:dyDescent="0.25">
      <c r="L9856" t="str">
        <f t="shared" si="466"/>
        <v/>
      </c>
      <c r="M9856" t="str">
        <f t="shared" si="467"/>
        <v/>
      </c>
      <c r="N9856" t="e">
        <f>SIN(RADIANS(M9855))</f>
        <v>#VALUE!</v>
      </c>
      <c r="O9856" t="e">
        <f>SIN(RADIANS(DEGREES(ASIN(((SIN(RADIANS(M9855)))*$C$26)/(SQRT((((SIN(RADIANS(M9855)))*$C$26)^2)+(($C$22-$C$25-(((SIN(RADIANS(90-M9855)))*$C$26))-$C$23)^2)))))))</f>
        <v>#VALUE!</v>
      </c>
      <c r="P9856" t="e">
        <f>N9856</f>
        <v>#VALUE!</v>
      </c>
      <c r="R9856">
        <f>$C$6</f>
        <v>1333.5</v>
      </c>
    </row>
    <row r="9857" spans="12:19" x14ac:dyDescent="0.25">
      <c r="L9857" t="str">
        <f t="shared" si="466"/>
        <v/>
      </c>
      <c r="M9857" t="str">
        <f t="shared" si="467"/>
        <v/>
      </c>
      <c r="N9857">
        <v>0</v>
      </c>
      <c r="O9857" t="e">
        <f>$C$23*O9856</f>
        <v>#VALUE!</v>
      </c>
      <c r="P9857" t="e">
        <f>$C$22*P9856</f>
        <v>#VALUE!</v>
      </c>
      <c r="R9857">
        <f>$C$20*$C$6</f>
        <v>25325.832000000002</v>
      </c>
    </row>
    <row r="9858" spans="12:19" x14ac:dyDescent="0.25">
      <c r="L9858" t="str">
        <f t="shared" si="466"/>
        <v/>
      </c>
      <c r="M9858" t="str">
        <f t="shared" si="467"/>
        <v/>
      </c>
    </row>
    <row r="9859" spans="12:19" x14ac:dyDescent="0.25">
      <c r="L9859" t="str">
        <f t="shared" si="466"/>
        <v/>
      </c>
      <c r="M9859" t="str">
        <f t="shared" si="467"/>
        <v/>
      </c>
      <c r="N9859" t="e">
        <f t="array" ref="N9859:P9861">MINVERSE(N9855:P9857)</f>
        <v>#VALUE!</v>
      </c>
      <c r="O9859" t="e">
        <v>#VALUE!</v>
      </c>
      <c r="P9859" t="e">
        <v>#VALUE!</v>
      </c>
      <c r="R9859" t="e">
        <f t="array" ref="R9859:R9861">MMULT(N9859:P9861,R9855:R9857)</f>
        <v>#VALUE!</v>
      </c>
      <c r="S9859" t="s">
        <v>35</v>
      </c>
    </row>
    <row r="9860" spans="12:19" x14ac:dyDescent="0.25">
      <c r="L9860" t="str">
        <f t="shared" si="466"/>
        <v/>
      </c>
      <c r="M9860" t="str">
        <f t="shared" si="467"/>
        <v/>
      </c>
      <c r="N9860" t="e">
        <v>#VALUE!</v>
      </c>
      <c r="O9860" t="e">
        <v>#VALUE!</v>
      </c>
      <c r="P9860" t="e">
        <v>#VALUE!</v>
      </c>
      <c r="R9860" t="e">
        <v>#VALUE!</v>
      </c>
      <c r="S9860" t="s">
        <v>35</v>
      </c>
    </row>
    <row r="9861" spans="12:19" x14ac:dyDescent="0.25">
      <c r="L9861" t="str">
        <f t="shared" si="466"/>
        <v/>
      </c>
      <c r="M9861" t="str">
        <f t="shared" si="467"/>
        <v/>
      </c>
      <c r="N9861" t="e">
        <v>#VALUE!</v>
      </c>
      <c r="O9861" t="e">
        <v>#VALUE!</v>
      </c>
      <c r="P9861" t="e">
        <v>#VALUE!</v>
      </c>
      <c r="R9861" t="e">
        <v>#VALUE!</v>
      </c>
      <c r="S9861" t="s">
        <v>35</v>
      </c>
    </row>
    <row r="9862" spans="12:19" x14ac:dyDescent="0.25">
      <c r="L9862" t="str">
        <f t="shared" si="466"/>
        <v/>
      </c>
      <c r="M9862" t="str">
        <f t="shared" si="467"/>
        <v/>
      </c>
    </row>
    <row r="9863" spans="12:19" x14ac:dyDescent="0.25">
      <c r="L9863" t="str">
        <f t="shared" si="466"/>
        <v/>
      </c>
      <c r="M9863" t="str">
        <f t="shared" si="467"/>
        <v/>
      </c>
    </row>
    <row r="9864" spans="12:19" x14ac:dyDescent="0.25">
      <c r="L9864" t="str">
        <f t="shared" si="466"/>
        <v/>
      </c>
      <c r="M9864" t="str">
        <f t="shared" si="467"/>
        <v/>
      </c>
      <c r="N9864" t="s">
        <v>32</v>
      </c>
      <c r="O9864" t="s">
        <v>33</v>
      </c>
      <c r="P9864" t="s">
        <v>34</v>
      </c>
    </row>
    <row r="9865" spans="12:19" x14ac:dyDescent="0.25">
      <c r="L9865" t="str">
        <f t="shared" si="466"/>
        <v/>
      </c>
      <c r="M9865" t="str">
        <f t="shared" si="467"/>
        <v/>
      </c>
      <c r="N9865" t="e">
        <f>COS(RADIANS(M9865))</f>
        <v>#VALUE!</v>
      </c>
      <c r="O9865" t="str">
        <f>IFERROR(-COS(RADIANS(DEGREES(ASIN(((SIN(RADIANS(M9865)))*$C$26)/(SQRT((((SIN(RADIANS(M9865)))*$C$26)^2)+(($C$22-$C$25-(((SIN(RADIANS(90-M9865)))*$C$26))-$C$23)^2))))))),"")</f>
        <v/>
      </c>
      <c r="P9865" t="e">
        <f>N9865</f>
        <v>#VALUE!</v>
      </c>
      <c r="R9865">
        <v>0</v>
      </c>
    </row>
    <row r="9866" spans="12:19" x14ac:dyDescent="0.25">
      <c r="L9866" t="str">
        <f t="shared" si="466"/>
        <v/>
      </c>
      <c r="M9866" t="str">
        <f t="shared" si="467"/>
        <v/>
      </c>
      <c r="N9866" t="e">
        <f>SIN(RADIANS(M9865))</f>
        <v>#VALUE!</v>
      </c>
      <c r="O9866" t="e">
        <f>SIN(RADIANS(DEGREES(ASIN(((SIN(RADIANS(M9865)))*$C$26)/(SQRT((((SIN(RADIANS(M9865)))*$C$26)^2)+(($C$22-$C$25-(((SIN(RADIANS(90-M9865)))*$C$26))-$C$23)^2)))))))</f>
        <v>#VALUE!</v>
      </c>
      <c r="P9866" t="e">
        <f>N9866</f>
        <v>#VALUE!</v>
      </c>
      <c r="R9866">
        <f>$C$6</f>
        <v>1333.5</v>
      </c>
    </row>
    <row r="9867" spans="12:19" x14ac:dyDescent="0.25">
      <c r="L9867" t="str">
        <f t="shared" si="466"/>
        <v/>
      </c>
      <c r="M9867" t="str">
        <f t="shared" si="467"/>
        <v/>
      </c>
      <c r="N9867">
        <v>0</v>
      </c>
      <c r="O9867" t="e">
        <f>$C$23*O9866</f>
        <v>#VALUE!</v>
      </c>
      <c r="P9867" t="e">
        <f>$C$22*P9866</f>
        <v>#VALUE!</v>
      </c>
      <c r="R9867">
        <f>$C$20*$C$6</f>
        <v>25325.832000000002</v>
      </c>
    </row>
    <row r="9868" spans="12:19" x14ac:dyDescent="0.25">
      <c r="L9868" t="str">
        <f t="shared" ref="L9868:L9931" si="468">IF(M9868="","",L9858+1)</f>
        <v/>
      </c>
      <c r="M9868" t="str">
        <f t="shared" si="467"/>
        <v/>
      </c>
    </row>
    <row r="9869" spans="12:19" x14ac:dyDescent="0.25">
      <c r="L9869" t="str">
        <f t="shared" si="468"/>
        <v/>
      </c>
      <c r="M9869" t="str">
        <f t="shared" si="467"/>
        <v/>
      </c>
      <c r="N9869" t="e">
        <f t="array" ref="N9869:P9871">MINVERSE(N9865:P9867)</f>
        <v>#VALUE!</v>
      </c>
      <c r="O9869" t="e">
        <v>#VALUE!</v>
      </c>
      <c r="P9869" t="e">
        <v>#VALUE!</v>
      </c>
      <c r="R9869" t="e">
        <f t="array" ref="R9869:R9871">MMULT(N9869:P9871,R9865:R9867)</f>
        <v>#VALUE!</v>
      </c>
      <c r="S9869" t="s">
        <v>35</v>
      </c>
    </row>
    <row r="9870" spans="12:19" x14ac:dyDescent="0.25">
      <c r="L9870" t="str">
        <f t="shared" si="468"/>
        <v/>
      </c>
      <c r="M9870" t="str">
        <f t="shared" si="467"/>
        <v/>
      </c>
      <c r="N9870" t="e">
        <v>#VALUE!</v>
      </c>
      <c r="O9870" t="e">
        <v>#VALUE!</v>
      </c>
      <c r="P9870" t="e">
        <v>#VALUE!</v>
      </c>
      <c r="R9870" t="e">
        <v>#VALUE!</v>
      </c>
      <c r="S9870" t="s">
        <v>35</v>
      </c>
    </row>
    <row r="9871" spans="12:19" x14ac:dyDescent="0.25">
      <c r="L9871" t="str">
        <f t="shared" si="468"/>
        <v/>
      </c>
      <c r="M9871" t="str">
        <f t="shared" si="467"/>
        <v/>
      </c>
      <c r="N9871" t="e">
        <v>#VALUE!</v>
      </c>
      <c r="O9871" t="e">
        <v>#VALUE!</v>
      </c>
      <c r="P9871" t="e">
        <v>#VALUE!</v>
      </c>
      <c r="R9871" t="e">
        <v>#VALUE!</v>
      </c>
      <c r="S9871" t="s">
        <v>35</v>
      </c>
    </row>
    <row r="9872" spans="12:19" x14ac:dyDescent="0.25">
      <c r="L9872" t="str">
        <f t="shared" si="468"/>
        <v/>
      </c>
      <c r="M9872" t="str">
        <f t="shared" si="467"/>
        <v/>
      </c>
    </row>
    <row r="9873" spans="12:19" x14ac:dyDescent="0.25">
      <c r="L9873" t="str">
        <f t="shared" si="468"/>
        <v/>
      </c>
      <c r="M9873" t="str">
        <f t="shared" si="467"/>
        <v/>
      </c>
    </row>
    <row r="9874" spans="12:19" x14ac:dyDescent="0.25">
      <c r="L9874" t="str">
        <f t="shared" si="468"/>
        <v/>
      </c>
      <c r="M9874" t="str">
        <f t="shared" si="467"/>
        <v/>
      </c>
      <c r="N9874" t="s">
        <v>32</v>
      </c>
      <c r="O9874" t="s">
        <v>33</v>
      </c>
      <c r="P9874" t="s">
        <v>34</v>
      </c>
    </row>
    <row r="9875" spans="12:19" x14ac:dyDescent="0.25">
      <c r="L9875" t="str">
        <f t="shared" si="468"/>
        <v/>
      </c>
      <c r="M9875" t="str">
        <f t="shared" si="467"/>
        <v/>
      </c>
      <c r="N9875" t="e">
        <f>COS(RADIANS(M9875))</f>
        <v>#VALUE!</v>
      </c>
      <c r="O9875" t="str">
        <f>IFERROR(-COS(RADIANS(DEGREES(ASIN(((SIN(RADIANS(M9875)))*$C$26)/(SQRT((((SIN(RADIANS(M9875)))*$C$26)^2)+(($C$22-$C$25-(((SIN(RADIANS(90-M9875)))*$C$26))-$C$23)^2))))))),"")</f>
        <v/>
      </c>
      <c r="P9875" t="e">
        <f>N9875</f>
        <v>#VALUE!</v>
      </c>
      <c r="R9875">
        <v>0</v>
      </c>
    </row>
    <row r="9876" spans="12:19" x14ac:dyDescent="0.25">
      <c r="L9876" t="str">
        <f t="shared" si="468"/>
        <v/>
      </c>
      <c r="M9876" t="str">
        <f t="shared" si="467"/>
        <v/>
      </c>
      <c r="N9876" t="e">
        <f>SIN(RADIANS(M9875))</f>
        <v>#VALUE!</v>
      </c>
      <c r="O9876" t="e">
        <f>SIN(RADIANS(DEGREES(ASIN(((SIN(RADIANS(M9875)))*$C$26)/(SQRT((((SIN(RADIANS(M9875)))*$C$26)^2)+(($C$22-$C$25-(((SIN(RADIANS(90-M9875)))*$C$26))-$C$23)^2)))))))</f>
        <v>#VALUE!</v>
      </c>
      <c r="P9876" t="e">
        <f>N9876</f>
        <v>#VALUE!</v>
      </c>
      <c r="R9876">
        <f>$C$6</f>
        <v>1333.5</v>
      </c>
    </row>
    <row r="9877" spans="12:19" x14ac:dyDescent="0.25">
      <c r="L9877" t="str">
        <f t="shared" si="468"/>
        <v/>
      </c>
      <c r="M9877" t="str">
        <f t="shared" si="467"/>
        <v/>
      </c>
      <c r="N9877">
        <v>0</v>
      </c>
      <c r="O9877" t="e">
        <f>$C$23*O9876</f>
        <v>#VALUE!</v>
      </c>
      <c r="P9877" t="e">
        <f>$C$22*P9876</f>
        <v>#VALUE!</v>
      </c>
      <c r="R9877">
        <f>$C$20*$C$6</f>
        <v>25325.832000000002</v>
      </c>
    </row>
    <row r="9878" spans="12:19" x14ac:dyDescent="0.25">
      <c r="L9878" t="str">
        <f t="shared" si="468"/>
        <v/>
      </c>
      <c r="M9878" t="str">
        <f t="shared" si="467"/>
        <v/>
      </c>
    </row>
    <row r="9879" spans="12:19" x14ac:dyDescent="0.25">
      <c r="L9879" t="str">
        <f t="shared" si="468"/>
        <v/>
      </c>
      <c r="M9879" t="str">
        <f t="shared" si="467"/>
        <v/>
      </c>
      <c r="N9879" t="e">
        <f t="array" ref="N9879:P9881">MINVERSE(N9875:P9877)</f>
        <v>#VALUE!</v>
      </c>
      <c r="O9879" t="e">
        <v>#VALUE!</v>
      </c>
      <c r="P9879" t="e">
        <v>#VALUE!</v>
      </c>
      <c r="R9879" t="e">
        <f t="array" ref="R9879:R9881">MMULT(N9879:P9881,R9875:R9877)</f>
        <v>#VALUE!</v>
      </c>
      <c r="S9879" t="s">
        <v>35</v>
      </c>
    </row>
    <row r="9880" spans="12:19" x14ac:dyDescent="0.25">
      <c r="L9880" t="str">
        <f t="shared" si="468"/>
        <v/>
      </c>
      <c r="M9880" t="str">
        <f t="shared" si="467"/>
        <v/>
      </c>
      <c r="N9880" t="e">
        <v>#VALUE!</v>
      </c>
      <c r="O9880" t="e">
        <v>#VALUE!</v>
      </c>
      <c r="P9880" t="e">
        <v>#VALUE!</v>
      </c>
      <c r="R9880" t="e">
        <v>#VALUE!</v>
      </c>
      <c r="S9880" t="s">
        <v>35</v>
      </c>
    </row>
    <row r="9881" spans="12:19" x14ac:dyDescent="0.25">
      <c r="L9881" t="str">
        <f t="shared" si="468"/>
        <v/>
      </c>
      <c r="M9881" t="str">
        <f t="shared" si="467"/>
        <v/>
      </c>
      <c r="N9881" t="e">
        <v>#VALUE!</v>
      </c>
      <c r="O9881" t="e">
        <v>#VALUE!</v>
      </c>
      <c r="P9881" t="e">
        <v>#VALUE!</v>
      </c>
      <c r="R9881" t="e">
        <v>#VALUE!</v>
      </c>
      <c r="S9881" t="s">
        <v>35</v>
      </c>
    </row>
    <row r="9882" spans="12:19" x14ac:dyDescent="0.25">
      <c r="L9882" t="str">
        <f t="shared" si="468"/>
        <v/>
      </c>
      <c r="M9882" t="str">
        <f t="shared" si="467"/>
        <v/>
      </c>
    </row>
    <row r="9883" spans="12:19" x14ac:dyDescent="0.25">
      <c r="L9883" t="str">
        <f t="shared" si="468"/>
        <v/>
      </c>
      <c r="M9883" t="str">
        <f t="shared" si="467"/>
        <v/>
      </c>
    </row>
    <row r="9884" spans="12:19" x14ac:dyDescent="0.25">
      <c r="L9884" t="str">
        <f t="shared" si="468"/>
        <v/>
      </c>
      <c r="M9884" t="str">
        <f t="shared" si="467"/>
        <v/>
      </c>
      <c r="N9884" t="s">
        <v>32</v>
      </c>
      <c r="O9884" t="s">
        <v>33</v>
      </c>
      <c r="P9884" t="s">
        <v>34</v>
      </c>
    </row>
    <row r="9885" spans="12:19" x14ac:dyDescent="0.25">
      <c r="L9885" t="str">
        <f t="shared" si="468"/>
        <v/>
      </c>
      <c r="M9885" t="str">
        <f t="shared" si="467"/>
        <v/>
      </c>
      <c r="N9885" t="e">
        <f>COS(RADIANS(M9885))</f>
        <v>#VALUE!</v>
      </c>
      <c r="O9885" t="str">
        <f>IFERROR(-COS(RADIANS(DEGREES(ASIN(((SIN(RADIANS(M9885)))*$C$26)/(SQRT((((SIN(RADIANS(M9885)))*$C$26)^2)+(($C$22-$C$25-(((SIN(RADIANS(90-M9885)))*$C$26))-$C$23)^2))))))),"")</f>
        <v/>
      </c>
      <c r="P9885" t="e">
        <f>N9885</f>
        <v>#VALUE!</v>
      </c>
      <c r="R9885">
        <v>0</v>
      </c>
    </row>
    <row r="9886" spans="12:19" x14ac:dyDescent="0.25">
      <c r="L9886" t="str">
        <f t="shared" si="468"/>
        <v/>
      </c>
      <c r="M9886" t="str">
        <f t="shared" si="467"/>
        <v/>
      </c>
      <c r="N9886" t="e">
        <f>SIN(RADIANS(M9885))</f>
        <v>#VALUE!</v>
      </c>
      <c r="O9886" t="e">
        <f>SIN(RADIANS(DEGREES(ASIN(((SIN(RADIANS(M9885)))*$C$26)/(SQRT((((SIN(RADIANS(M9885)))*$C$26)^2)+(($C$22-$C$25-(((SIN(RADIANS(90-M9885)))*$C$26))-$C$23)^2)))))))</f>
        <v>#VALUE!</v>
      </c>
      <c r="P9886" t="e">
        <f>N9886</f>
        <v>#VALUE!</v>
      </c>
      <c r="R9886">
        <f>$C$6</f>
        <v>1333.5</v>
      </c>
    </row>
    <row r="9887" spans="12:19" x14ac:dyDescent="0.25">
      <c r="L9887" t="str">
        <f t="shared" si="468"/>
        <v/>
      </c>
      <c r="M9887" t="str">
        <f t="shared" si="467"/>
        <v/>
      </c>
      <c r="N9887">
        <v>0</v>
      </c>
      <c r="O9887" t="e">
        <f>$C$23*O9886</f>
        <v>#VALUE!</v>
      </c>
      <c r="P9887" t="e">
        <f>$C$22*P9886</f>
        <v>#VALUE!</v>
      </c>
      <c r="R9887">
        <f>$C$20*$C$6</f>
        <v>25325.832000000002</v>
      </c>
    </row>
    <row r="9888" spans="12:19" x14ac:dyDescent="0.25">
      <c r="L9888" t="str">
        <f t="shared" si="468"/>
        <v/>
      </c>
      <c r="M9888" t="str">
        <f t="shared" si="467"/>
        <v/>
      </c>
    </row>
    <row r="9889" spans="12:19" x14ac:dyDescent="0.25">
      <c r="L9889" t="str">
        <f t="shared" si="468"/>
        <v/>
      </c>
      <c r="M9889" t="str">
        <f t="shared" si="467"/>
        <v/>
      </c>
      <c r="N9889" t="e">
        <f t="array" ref="N9889:P9891">MINVERSE(N9885:P9887)</f>
        <v>#VALUE!</v>
      </c>
      <c r="O9889" t="e">
        <v>#VALUE!</v>
      </c>
      <c r="P9889" t="e">
        <v>#VALUE!</v>
      </c>
      <c r="R9889" t="e">
        <f t="array" ref="R9889:R9891">MMULT(N9889:P9891,R9885:R9887)</f>
        <v>#VALUE!</v>
      </c>
      <c r="S9889" t="s">
        <v>35</v>
      </c>
    </row>
    <row r="9890" spans="12:19" x14ac:dyDescent="0.25">
      <c r="L9890" t="str">
        <f t="shared" si="468"/>
        <v/>
      </c>
      <c r="M9890" t="str">
        <f t="shared" si="467"/>
        <v/>
      </c>
      <c r="N9890" t="e">
        <v>#VALUE!</v>
      </c>
      <c r="O9890" t="e">
        <v>#VALUE!</v>
      </c>
      <c r="P9890" t="e">
        <v>#VALUE!</v>
      </c>
      <c r="R9890" t="e">
        <v>#VALUE!</v>
      </c>
      <c r="S9890" t="s">
        <v>35</v>
      </c>
    </row>
    <row r="9891" spans="12:19" x14ac:dyDescent="0.25">
      <c r="L9891" t="str">
        <f t="shared" si="468"/>
        <v/>
      </c>
      <c r="M9891" t="str">
        <f t="shared" ref="M9891:M9954" si="469">IF(M9881="","",IF(((M9881+$O$61)&gt;=$O$49+($O$61/2)),"",(M9881+$O$61)))</f>
        <v/>
      </c>
      <c r="N9891" t="e">
        <v>#VALUE!</v>
      </c>
      <c r="O9891" t="e">
        <v>#VALUE!</v>
      </c>
      <c r="P9891" t="e">
        <v>#VALUE!</v>
      </c>
      <c r="R9891" t="e">
        <v>#VALUE!</v>
      </c>
      <c r="S9891" t="s">
        <v>35</v>
      </c>
    </row>
    <row r="9892" spans="12:19" x14ac:dyDescent="0.25">
      <c r="L9892" t="str">
        <f t="shared" si="468"/>
        <v/>
      </c>
      <c r="M9892" t="str">
        <f t="shared" si="469"/>
        <v/>
      </c>
    </row>
    <row r="9893" spans="12:19" x14ac:dyDescent="0.25">
      <c r="L9893" t="str">
        <f t="shared" si="468"/>
        <v/>
      </c>
      <c r="M9893" t="str">
        <f t="shared" si="469"/>
        <v/>
      </c>
    </row>
    <row r="9894" spans="12:19" x14ac:dyDescent="0.25">
      <c r="L9894" t="str">
        <f t="shared" si="468"/>
        <v/>
      </c>
      <c r="M9894" t="str">
        <f t="shared" si="469"/>
        <v/>
      </c>
      <c r="N9894" t="s">
        <v>32</v>
      </c>
      <c r="O9894" t="s">
        <v>33</v>
      </c>
      <c r="P9894" t="s">
        <v>34</v>
      </c>
    </row>
    <row r="9895" spans="12:19" x14ac:dyDescent="0.25">
      <c r="L9895" t="str">
        <f t="shared" si="468"/>
        <v/>
      </c>
      <c r="M9895" t="str">
        <f t="shared" si="469"/>
        <v/>
      </c>
      <c r="N9895" t="e">
        <f>COS(RADIANS(M9895))</f>
        <v>#VALUE!</v>
      </c>
      <c r="O9895" t="str">
        <f>IFERROR(-COS(RADIANS(DEGREES(ASIN(((SIN(RADIANS(M9895)))*$C$26)/(SQRT((((SIN(RADIANS(M9895)))*$C$26)^2)+(($C$22-$C$25-(((SIN(RADIANS(90-M9895)))*$C$26))-$C$23)^2))))))),"")</f>
        <v/>
      </c>
      <c r="P9895" t="e">
        <f>N9895</f>
        <v>#VALUE!</v>
      </c>
      <c r="R9895">
        <v>0</v>
      </c>
    </row>
    <row r="9896" spans="12:19" x14ac:dyDescent="0.25">
      <c r="L9896" t="str">
        <f t="shared" si="468"/>
        <v/>
      </c>
      <c r="M9896" t="str">
        <f t="shared" si="469"/>
        <v/>
      </c>
      <c r="N9896" t="e">
        <f>SIN(RADIANS(M9895))</f>
        <v>#VALUE!</v>
      </c>
      <c r="O9896" t="e">
        <f>SIN(RADIANS(DEGREES(ASIN(((SIN(RADIANS(M9895)))*$C$26)/(SQRT((((SIN(RADIANS(M9895)))*$C$26)^2)+(($C$22-$C$25-(((SIN(RADIANS(90-M9895)))*$C$26))-$C$23)^2)))))))</f>
        <v>#VALUE!</v>
      </c>
      <c r="P9896" t="e">
        <f>N9896</f>
        <v>#VALUE!</v>
      </c>
      <c r="R9896">
        <f>$C$6</f>
        <v>1333.5</v>
      </c>
    </row>
    <row r="9897" spans="12:19" x14ac:dyDescent="0.25">
      <c r="L9897" t="str">
        <f t="shared" si="468"/>
        <v/>
      </c>
      <c r="M9897" t="str">
        <f t="shared" si="469"/>
        <v/>
      </c>
      <c r="N9897">
        <v>0</v>
      </c>
      <c r="O9897" t="e">
        <f>$C$23*O9896</f>
        <v>#VALUE!</v>
      </c>
      <c r="P9897" t="e">
        <f>$C$22*P9896</f>
        <v>#VALUE!</v>
      </c>
      <c r="R9897">
        <f>$C$20*$C$6</f>
        <v>25325.832000000002</v>
      </c>
    </row>
    <row r="9898" spans="12:19" x14ac:dyDescent="0.25">
      <c r="L9898" t="str">
        <f t="shared" si="468"/>
        <v/>
      </c>
      <c r="M9898" t="str">
        <f t="shared" si="469"/>
        <v/>
      </c>
    </row>
    <row r="9899" spans="12:19" x14ac:dyDescent="0.25">
      <c r="L9899" t="str">
        <f t="shared" si="468"/>
        <v/>
      </c>
      <c r="M9899" t="str">
        <f t="shared" si="469"/>
        <v/>
      </c>
      <c r="N9899" t="e">
        <f t="array" ref="N9899:P9901">MINVERSE(N9895:P9897)</f>
        <v>#VALUE!</v>
      </c>
      <c r="O9899" t="e">
        <v>#VALUE!</v>
      </c>
      <c r="P9899" t="e">
        <v>#VALUE!</v>
      </c>
      <c r="R9899" t="e">
        <f t="array" ref="R9899:R9901">MMULT(N9899:P9901,R9895:R9897)</f>
        <v>#VALUE!</v>
      </c>
      <c r="S9899" t="s">
        <v>35</v>
      </c>
    </row>
    <row r="9900" spans="12:19" x14ac:dyDescent="0.25">
      <c r="L9900" t="str">
        <f t="shared" si="468"/>
        <v/>
      </c>
      <c r="M9900" t="str">
        <f t="shared" si="469"/>
        <v/>
      </c>
      <c r="N9900" t="e">
        <v>#VALUE!</v>
      </c>
      <c r="O9900" t="e">
        <v>#VALUE!</v>
      </c>
      <c r="P9900" t="e">
        <v>#VALUE!</v>
      </c>
      <c r="R9900" t="e">
        <v>#VALUE!</v>
      </c>
      <c r="S9900" t="s">
        <v>35</v>
      </c>
    </row>
    <row r="9901" spans="12:19" x14ac:dyDescent="0.25">
      <c r="L9901" t="str">
        <f t="shared" si="468"/>
        <v/>
      </c>
      <c r="M9901" t="str">
        <f t="shared" si="469"/>
        <v/>
      </c>
      <c r="N9901" t="e">
        <v>#VALUE!</v>
      </c>
      <c r="O9901" t="e">
        <v>#VALUE!</v>
      </c>
      <c r="P9901" t="e">
        <v>#VALUE!</v>
      </c>
      <c r="R9901" t="e">
        <v>#VALUE!</v>
      </c>
      <c r="S9901" t="s">
        <v>35</v>
      </c>
    </row>
    <row r="9902" spans="12:19" x14ac:dyDescent="0.25">
      <c r="L9902" t="str">
        <f t="shared" si="468"/>
        <v/>
      </c>
      <c r="M9902" t="str">
        <f t="shared" si="469"/>
        <v/>
      </c>
    </row>
    <row r="9903" spans="12:19" x14ac:dyDescent="0.25">
      <c r="L9903" t="str">
        <f t="shared" si="468"/>
        <v/>
      </c>
      <c r="M9903" t="str">
        <f t="shared" si="469"/>
        <v/>
      </c>
    </row>
    <row r="9904" spans="12:19" x14ac:dyDescent="0.25">
      <c r="L9904" t="str">
        <f t="shared" si="468"/>
        <v/>
      </c>
      <c r="M9904" t="str">
        <f t="shared" si="469"/>
        <v/>
      </c>
      <c r="N9904" t="s">
        <v>32</v>
      </c>
      <c r="O9904" t="s">
        <v>33</v>
      </c>
      <c r="P9904" t="s">
        <v>34</v>
      </c>
    </row>
    <row r="9905" spans="12:19" x14ac:dyDescent="0.25">
      <c r="L9905" t="str">
        <f t="shared" si="468"/>
        <v/>
      </c>
      <c r="M9905" t="str">
        <f t="shared" si="469"/>
        <v/>
      </c>
      <c r="N9905" t="e">
        <f>COS(RADIANS(M9905))</f>
        <v>#VALUE!</v>
      </c>
      <c r="O9905" t="str">
        <f>IFERROR(-COS(RADIANS(DEGREES(ASIN(((SIN(RADIANS(M9905)))*$C$26)/(SQRT((((SIN(RADIANS(M9905)))*$C$26)^2)+(($C$22-$C$25-(((SIN(RADIANS(90-M9905)))*$C$26))-$C$23)^2))))))),"")</f>
        <v/>
      </c>
      <c r="P9905" t="e">
        <f>N9905</f>
        <v>#VALUE!</v>
      </c>
      <c r="R9905">
        <v>0</v>
      </c>
    </row>
    <row r="9906" spans="12:19" x14ac:dyDescent="0.25">
      <c r="L9906" t="str">
        <f t="shared" si="468"/>
        <v/>
      </c>
      <c r="M9906" t="str">
        <f t="shared" si="469"/>
        <v/>
      </c>
      <c r="N9906" t="e">
        <f>SIN(RADIANS(M9905))</f>
        <v>#VALUE!</v>
      </c>
      <c r="O9906" t="e">
        <f>SIN(RADIANS(DEGREES(ASIN(((SIN(RADIANS(M9905)))*$C$26)/(SQRT((((SIN(RADIANS(M9905)))*$C$26)^2)+(($C$22-$C$25-(((SIN(RADIANS(90-M9905)))*$C$26))-$C$23)^2)))))))</f>
        <v>#VALUE!</v>
      </c>
      <c r="P9906" t="e">
        <f>N9906</f>
        <v>#VALUE!</v>
      </c>
      <c r="R9906">
        <f>$C$6</f>
        <v>1333.5</v>
      </c>
    </row>
    <row r="9907" spans="12:19" x14ac:dyDescent="0.25">
      <c r="L9907" t="str">
        <f t="shared" si="468"/>
        <v/>
      </c>
      <c r="M9907" t="str">
        <f t="shared" si="469"/>
        <v/>
      </c>
      <c r="N9907">
        <v>0</v>
      </c>
      <c r="O9907" t="e">
        <f>$C$23*O9906</f>
        <v>#VALUE!</v>
      </c>
      <c r="P9907" t="e">
        <f>$C$22*P9906</f>
        <v>#VALUE!</v>
      </c>
      <c r="R9907">
        <f>$C$20*$C$6</f>
        <v>25325.832000000002</v>
      </c>
    </row>
    <row r="9908" spans="12:19" x14ac:dyDescent="0.25">
      <c r="L9908" t="str">
        <f t="shared" si="468"/>
        <v/>
      </c>
      <c r="M9908" t="str">
        <f t="shared" si="469"/>
        <v/>
      </c>
    </row>
    <row r="9909" spans="12:19" x14ac:dyDescent="0.25">
      <c r="L9909" t="str">
        <f t="shared" si="468"/>
        <v/>
      </c>
      <c r="M9909" t="str">
        <f t="shared" si="469"/>
        <v/>
      </c>
      <c r="N9909" t="e">
        <f t="array" ref="N9909:P9911">MINVERSE(N9905:P9907)</f>
        <v>#VALUE!</v>
      </c>
      <c r="O9909" t="e">
        <v>#VALUE!</v>
      </c>
      <c r="P9909" t="e">
        <v>#VALUE!</v>
      </c>
      <c r="R9909" t="e">
        <f t="array" ref="R9909:R9911">MMULT(N9909:P9911,R9905:R9907)</f>
        <v>#VALUE!</v>
      </c>
      <c r="S9909" t="s">
        <v>35</v>
      </c>
    </row>
    <row r="9910" spans="12:19" x14ac:dyDescent="0.25">
      <c r="L9910" t="str">
        <f t="shared" si="468"/>
        <v/>
      </c>
      <c r="M9910" t="str">
        <f t="shared" si="469"/>
        <v/>
      </c>
      <c r="N9910" t="e">
        <v>#VALUE!</v>
      </c>
      <c r="O9910" t="e">
        <v>#VALUE!</v>
      </c>
      <c r="P9910" t="e">
        <v>#VALUE!</v>
      </c>
      <c r="R9910" t="e">
        <v>#VALUE!</v>
      </c>
      <c r="S9910" t="s">
        <v>35</v>
      </c>
    </row>
    <row r="9911" spans="12:19" x14ac:dyDescent="0.25">
      <c r="L9911" t="str">
        <f t="shared" si="468"/>
        <v/>
      </c>
      <c r="M9911" t="str">
        <f t="shared" si="469"/>
        <v/>
      </c>
      <c r="N9911" t="e">
        <v>#VALUE!</v>
      </c>
      <c r="O9911" t="e">
        <v>#VALUE!</v>
      </c>
      <c r="P9911" t="e">
        <v>#VALUE!</v>
      </c>
      <c r="R9911" t="e">
        <v>#VALUE!</v>
      </c>
      <c r="S9911" t="s">
        <v>35</v>
      </c>
    </row>
    <row r="9912" spans="12:19" x14ac:dyDescent="0.25">
      <c r="L9912" t="str">
        <f t="shared" si="468"/>
        <v/>
      </c>
      <c r="M9912" t="str">
        <f t="shared" si="469"/>
        <v/>
      </c>
    </row>
    <row r="9913" spans="12:19" x14ac:dyDescent="0.25">
      <c r="L9913" t="str">
        <f t="shared" si="468"/>
        <v/>
      </c>
      <c r="M9913" t="str">
        <f t="shared" si="469"/>
        <v/>
      </c>
    </row>
    <row r="9914" spans="12:19" x14ac:dyDescent="0.25">
      <c r="L9914" t="str">
        <f t="shared" si="468"/>
        <v/>
      </c>
      <c r="M9914" t="str">
        <f t="shared" si="469"/>
        <v/>
      </c>
      <c r="N9914" t="s">
        <v>32</v>
      </c>
      <c r="O9914" t="s">
        <v>33</v>
      </c>
      <c r="P9914" t="s">
        <v>34</v>
      </c>
    </row>
    <row r="9915" spans="12:19" x14ac:dyDescent="0.25">
      <c r="L9915" t="str">
        <f t="shared" si="468"/>
        <v/>
      </c>
      <c r="M9915" t="str">
        <f t="shared" si="469"/>
        <v/>
      </c>
      <c r="N9915" t="e">
        <f>COS(RADIANS(M9915))</f>
        <v>#VALUE!</v>
      </c>
      <c r="O9915" t="str">
        <f>IFERROR(-COS(RADIANS(DEGREES(ASIN(((SIN(RADIANS(M9915)))*$C$26)/(SQRT((((SIN(RADIANS(M9915)))*$C$26)^2)+(($C$22-$C$25-(((SIN(RADIANS(90-M9915)))*$C$26))-$C$23)^2))))))),"")</f>
        <v/>
      </c>
      <c r="P9915" t="e">
        <f>N9915</f>
        <v>#VALUE!</v>
      </c>
      <c r="R9915">
        <v>0</v>
      </c>
    </row>
    <row r="9916" spans="12:19" x14ac:dyDescent="0.25">
      <c r="L9916" t="str">
        <f t="shared" si="468"/>
        <v/>
      </c>
      <c r="M9916" t="str">
        <f t="shared" si="469"/>
        <v/>
      </c>
      <c r="N9916" t="e">
        <f>SIN(RADIANS(M9915))</f>
        <v>#VALUE!</v>
      </c>
      <c r="O9916" t="e">
        <f>SIN(RADIANS(DEGREES(ASIN(((SIN(RADIANS(M9915)))*$C$26)/(SQRT((((SIN(RADIANS(M9915)))*$C$26)^2)+(($C$22-$C$25-(((SIN(RADIANS(90-M9915)))*$C$26))-$C$23)^2)))))))</f>
        <v>#VALUE!</v>
      </c>
      <c r="P9916" t="e">
        <f>N9916</f>
        <v>#VALUE!</v>
      </c>
      <c r="R9916">
        <f>$C$6</f>
        <v>1333.5</v>
      </c>
    </row>
    <row r="9917" spans="12:19" x14ac:dyDescent="0.25">
      <c r="L9917" t="str">
        <f t="shared" si="468"/>
        <v/>
      </c>
      <c r="M9917" t="str">
        <f t="shared" si="469"/>
        <v/>
      </c>
      <c r="N9917">
        <v>0</v>
      </c>
      <c r="O9917" t="e">
        <f>$C$23*O9916</f>
        <v>#VALUE!</v>
      </c>
      <c r="P9917" t="e">
        <f>$C$22*P9916</f>
        <v>#VALUE!</v>
      </c>
      <c r="R9917">
        <f>$C$20*$C$6</f>
        <v>25325.832000000002</v>
      </c>
    </row>
    <row r="9918" spans="12:19" x14ac:dyDescent="0.25">
      <c r="L9918" t="str">
        <f t="shared" si="468"/>
        <v/>
      </c>
      <c r="M9918" t="str">
        <f t="shared" si="469"/>
        <v/>
      </c>
    </row>
    <row r="9919" spans="12:19" x14ac:dyDescent="0.25">
      <c r="L9919" t="str">
        <f t="shared" si="468"/>
        <v/>
      </c>
      <c r="M9919" t="str">
        <f t="shared" si="469"/>
        <v/>
      </c>
      <c r="N9919" t="e">
        <f t="array" ref="N9919:P9921">MINVERSE(N9915:P9917)</f>
        <v>#VALUE!</v>
      </c>
      <c r="O9919" t="e">
        <v>#VALUE!</v>
      </c>
      <c r="P9919" t="e">
        <v>#VALUE!</v>
      </c>
      <c r="R9919" t="e">
        <f t="array" ref="R9919:R9921">MMULT(N9919:P9921,R9915:R9917)</f>
        <v>#VALUE!</v>
      </c>
      <c r="S9919" t="s">
        <v>35</v>
      </c>
    </row>
    <row r="9920" spans="12:19" x14ac:dyDescent="0.25">
      <c r="L9920" t="str">
        <f t="shared" si="468"/>
        <v/>
      </c>
      <c r="M9920" t="str">
        <f t="shared" si="469"/>
        <v/>
      </c>
      <c r="N9920" t="e">
        <v>#VALUE!</v>
      </c>
      <c r="O9920" t="e">
        <v>#VALUE!</v>
      </c>
      <c r="P9920" t="e">
        <v>#VALUE!</v>
      </c>
      <c r="R9920" t="e">
        <v>#VALUE!</v>
      </c>
      <c r="S9920" t="s">
        <v>35</v>
      </c>
    </row>
    <row r="9921" spans="12:19" x14ac:dyDescent="0.25">
      <c r="L9921" t="str">
        <f t="shared" si="468"/>
        <v/>
      </c>
      <c r="M9921" t="str">
        <f t="shared" si="469"/>
        <v/>
      </c>
      <c r="N9921" t="e">
        <v>#VALUE!</v>
      </c>
      <c r="O9921" t="e">
        <v>#VALUE!</v>
      </c>
      <c r="P9921" t="e">
        <v>#VALUE!</v>
      </c>
      <c r="R9921" t="e">
        <v>#VALUE!</v>
      </c>
      <c r="S9921" t="s">
        <v>35</v>
      </c>
    </row>
    <row r="9922" spans="12:19" x14ac:dyDescent="0.25">
      <c r="L9922" t="str">
        <f t="shared" si="468"/>
        <v/>
      </c>
      <c r="M9922" t="str">
        <f t="shared" si="469"/>
        <v/>
      </c>
    </row>
    <row r="9923" spans="12:19" x14ac:dyDescent="0.25">
      <c r="L9923" t="str">
        <f t="shared" si="468"/>
        <v/>
      </c>
      <c r="M9923" t="str">
        <f t="shared" si="469"/>
        <v/>
      </c>
    </row>
    <row r="9924" spans="12:19" x14ac:dyDescent="0.25">
      <c r="L9924" t="str">
        <f t="shared" si="468"/>
        <v/>
      </c>
      <c r="M9924" t="str">
        <f t="shared" si="469"/>
        <v/>
      </c>
      <c r="N9924" t="s">
        <v>32</v>
      </c>
      <c r="O9924" t="s">
        <v>33</v>
      </c>
      <c r="P9924" t="s">
        <v>34</v>
      </c>
    </row>
    <row r="9925" spans="12:19" x14ac:dyDescent="0.25">
      <c r="L9925" t="str">
        <f t="shared" si="468"/>
        <v/>
      </c>
      <c r="M9925" t="str">
        <f t="shared" si="469"/>
        <v/>
      </c>
      <c r="N9925" t="e">
        <f>COS(RADIANS(M9925))</f>
        <v>#VALUE!</v>
      </c>
      <c r="O9925" t="str">
        <f>IFERROR(-COS(RADIANS(DEGREES(ASIN(((SIN(RADIANS(M9925)))*$C$26)/(SQRT((((SIN(RADIANS(M9925)))*$C$26)^2)+(($C$22-$C$25-(((SIN(RADIANS(90-M9925)))*$C$26))-$C$23)^2))))))),"")</f>
        <v/>
      </c>
      <c r="P9925" t="e">
        <f>N9925</f>
        <v>#VALUE!</v>
      </c>
      <c r="R9925">
        <v>0</v>
      </c>
    </row>
    <row r="9926" spans="12:19" x14ac:dyDescent="0.25">
      <c r="L9926" t="str">
        <f t="shared" si="468"/>
        <v/>
      </c>
      <c r="M9926" t="str">
        <f t="shared" si="469"/>
        <v/>
      </c>
      <c r="N9926" t="e">
        <f>SIN(RADIANS(M9925))</f>
        <v>#VALUE!</v>
      </c>
      <c r="O9926" t="e">
        <f>SIN(RADIANS(DEGREES(ASIN(((SIN(RADIANS(M9925)))*$C$26)/(SQRT((((SIN(RADIANS(M9925)))*$C$26)^2)+(($C$22-$C$25-(((SIN(RADIANS(90-M9925)))*$C$26))-$C$23)^2)))))))</f>
        <v>#VALUE!</v>
      </c>
      <c r="P9926" t="e">
        <f>N9926</f>
        <v>#VALUE!</v>
      </c>
      <c r="R9926">
        <f>$C$6</f>
        <v>1333.5</v>
      </c>
    </row>
    <row r="9927" spans="12:19" x14ac:dyDescent="0.25">
      <c r="L9927" t="str">
        <f t="shared" si="468"/>
        <v/>
      </c>
      <c r="M9927" t="str">
        <f t="shared" si="469"/>
        <v/>
      </c>
      <c r="N9927">
        <v>0</v>
      </c>
      <c r="O9927" t="e">
        <f>$C$23*O9926</f>
        <v>#VALUE!</v>
      </c>
      <c r="P9927" t="e">
        <f>$C$22*P9926</f>
        <v>#VALUE!</v>
      </c>
      <c r="R9927">
        <f>$C$20*$C$6</f>
        <v>25325.832000000002</v>
      </c>
    </row>
    <row r="9928" spans="12:19" x14ac:dyDescent="0.25">
      <c r="L9928" t="str">
        <f t="shared" si="468"/>
        <v/>
      </c>
      <c r="M9928" t="str">
        <f t="shared" si="469"/>
        <v/>
      </c>
    </row>
    <row r="9929" spans="12:19" x14ac:dyDescent="0.25">
      <c r="L9929" t="str">
        <f t="shared" si="468"/>
        <v/>
      </c>
      <c r="M9929" t="str">
        <f t="shared" si="469"/>
        <v/>
      </c>
      <c r="N9929" t="e">
        <f t="array" ref="N9929:P9931">MINVERSE(N9925:P9927)</f>
        <v>#VALUE!</v>
      </c>
      <c r="O9929" t="e">
        <v>#VALUE!</v>
      </c>
      <c r="P9929" t="e">
        <v>#VALUE!</v>
      </c>
      <c r="R9929" t="e">
        <f t="array" ref="R9929:R9931">MMULT(N9929:P9931,R9925:R9927)</f>
        <v>#VALUE!</v>
      </c>
      <c r="S9929" t="s">
        <v>35</v>
      </c>
    </row>
    <row r="9930" spans="12:19" x14ac:dyDescent="0.25">
      <c r="L9930" t="str">
        <f t="shared" si="468"/>
        <v/>
      </c>
      <c r="M9930" t="str">
        <f t="shared" si="469"/>
        <v/>
      </c>
      <c r="N9930" t="e">
        <v>#VALUE!</v>
      </c>
      <c r="O9930" t="e">
        <v>#VALUE!</v>
      </c>
      <c r="P9930" t="e">
        <v>#VALUE!</v>
      </c>
      <c r="R9930" t="e">
        <v>#VALUE!</v>
      </c>
      <c r="S9930" t="s">
        <v>35</v>
      </c>
    </row>
    <row r="9931" spans="12:19" x14ac:dyDescent="0.25">
      <c r="L9931" t="str">
        <f t="shared" si="468"/>
        <v/>
      </c>
      <c r="M9931" t="str">
        <f t="shared" si="469"/>
        <v/>
      </c>
      <c r="N9931" t="e">
        <v>#VALUE!</v>
      </c>
      <c r="O9931" t="e">
        <v>#VALUE!</v>
      </c>
      <c r="P9931" t="e">
        <v>#VALUE!</v>
      </c>
      <c r="R9931" t="e">
        <v>#VALUE!</v>
      </c>
      <c r="S9931" t="s">
        <v>35</v>
      </c>
    </row>
    <row r="9932" spans="12:19" x14ac:dyDescent="0.25">
      <c r="L9932" t="str">
        <f t="shared" ref="L9932:L9995" si="470">IF(M9932="","",L9922+1)</f>
        <v/>
      </c>
      <c r="M9932" t="str">
        <f t="shared" si="469"/>
        <v/>
      </c>
    </row>
    <row r="9933" spans="12:19" x14ac:dyDescent="0.25">
      <c r="L9933" t="str">
        <f t="shared" si="470"/>
        <v/>
      </c>
      <c r="M9933" t="str">
        <f t="shared" si="469"/>
        <v/>
      </c>
    </row>
    <row r="9934" spans="12:19" x14ac:dyDescent="0.25">
      <c r="L9934" t="str">
        <f t="shared" si="470"/>
        <v/>
      </c>
      <c r="M9934" t="str">
        <f t="shared" si="469"/>
        <v/>
      </c>
      <c r="N9934" t="s">
        <v>32</v>
      </c>
      <c r="O9934" t="s">
        <v>33</v>
      </c>
      <c r="P9934" t="s">
        <v>34</v>
      </c>
    </row>
    <row r="9935" spans="12:19" x14ac:dyDescent="0.25">
      <c r="L9935" t="str">
        <f t="shared" si="470"/>
        <v/>
      </c>
      <c r="M9935" t="str">
        <f t="shared" si="469"/>
        <v/>
      </c>
      <c r="N9935" t="e">
        <f>COS(RADIANS(M9935))</f>
        <v>#VALUE!</v>
      </c>
      <c r="O9935" t="str">
        <f>IFERROR(-COS(RADIANS(DEGREES(ASIN(((SIN(RADIANS(M9935)))*$C$26)/(SQRT((((SIN(RADIANS(M9935)))*$C$26)^2)+(($C$22-$C$25-(((SIN(RADIANS(90-M9935)))*$C$26))-$C$23)^2))))))),"")</f>
        <v/>
      </c>
      <c r="P9935" t="e">
        <f>N9935</f>
        <v>#VALUE!</v>
      </c>
      <c r="R9935">
        <v>0</v>
      </c>
    </row>
    <row r="9936" spans="12:19" x14ac:dyDescent="0.25">
      <c r="L9936" t="str">
        <f t="shared" si="470"/>
        <v/>
      </c>
      <c r="M9936" t="str">
        <f t="shared" si="469"/>
        <v/>
      </c>
      <c r="N9936" t="e">
        <f>SIN(RADIANS(M9935))</f>
        <v>#VALUE!</v>
      </c>
      <c r="O9936" t="e">
        <f>SIN(RADIANS(DEGREES(ASIN(((SIN(RADIANS(M9935)))*$C$26)/(SQRT((((SIN(RADIANS(M9935)))*$C$26)^2)+(($C$22-$C$25-(((SIN(RADIANS(90-M9935)))*$C$26))-$C$23)^2)))))))</f>
        <v>#VALUE!</v>
      </c>
      <c r="P9936" t="e">
        <f>N9936</f>
        <v>#VALUE!</v>
      </c>
      <c r="R9936">
        <f>$C$6</f>
        <v>1333.5</v>
      </c>
    </row>
    <row r="9937" spans="12:19" x14ac:dyDescent="0.25">
      <c r="L9937" t="str">
        <f t="shared" si="470"/>
        <v/>
      </c>
      <c r="M9937" t="str">
        <f t="shared" si="469"/>
        <v/>
      </c>
      <c r="N9937">
        <v>0</v>
      </c>
      <c r="O9937" t="e">
        <f>$C$23*O9936</f>
        <v>#VALUE!</v>
      </c>
      <c r="P9937" t="e">
        <f>$C$22*P9936</f>
        <v>#VALUE!</v>
      </c>
      <c r="R9937">
        <f>$C$20*$C$6</f>
        <v>25325.832000000002</v>
      </c>
    </row>
    <row r="9938" spans="12:19" x14ac:dyDescent="0.25">
      <c r="L9938" t="str">
        <f t="shared" si="470"/>
        <v/>
      </c>
      <c r="M9938" t="str">
        <f t="shared" si="469"/>
        <v/>
      </c>
    </row>
    <row r="9939" spans="12:19" x14ac:dyDescent="0.25">
      <c r="L9939" t="str">
        <f t="shared" si="470"/>
        <v/>
      </c>
      <c r="M9939" t="str">
        <f t="shared" si="469"/>
        <v/>
      </c>
      <c r="N9939" t="e">
        <f t="array" ref="N9939:P9941">MINVERSE(N9935:P9937)</f>
        <v>#VALUE!</v>
      </c>
      <c r="O9939" t="e">
        <v>#VALUE!</v>
      </c>
      <c r="P9939" t="e">
        <v>#VALUE!</v>
      </c>
      <c r="R9939" t="e">
        <f t="array" ref="R9939:R9941">MMULT(N9939:P9941,R9935:R9937)</f>
        <v>#VALUE!</v>
      </c>
      <c r="S9939" t="s">
        <v>35</v>
      </c>
    </row>
    <row r="9940" spans="12:19" x14ac:dyDescent="0.25">
      <c r="L9940" t="str">
        <f t="shared" si="470"/>
        <v/>
      </c>
      <c r="M9940" t="str">
        <f t="shared" si="469"/>
        <v/>
      </c>
      <c r="N9940" t="e">
        <v>#VALUE!</v>
      </c>
      <c r="O9940" t="e">
        <v>#VALUE!</v>
      </c>
      <c r="P9940" t="e">
        <v>#VALUE!</v>
      </c>
      <c r="R9940" t="e">
        <v>#VALUE!</v>
      </c>
      <c r="S9940" t="s">
        <v>35</v>
      </c>
    </row>
    <row r="9941" spans="12:19" x14ac:dyDescent="0.25">
      <c r="L9941" t="str">
        <f t="shared" si="470"/>
        <v/>
      </c>
      <c r="M9941" t="str">
        <f t="shared" si="469"/>
        <v/>
      </c>
      <c r="N9941" t="e">
        <v>#VALUE!</v>
      </c>
      <c r="O9941" t="e">
        <v>#VALUE!</v>
      </c>
      <c r="P9941" t="e">
        <v>#VALUE!</v>
      </c>
      <c r="R9941" t="e">
        <v>#VALUE!</v>
      </c>
      <c r="S9941" t="s">
        <v>35</v>
      </c>
    </row>
    <row r="9942" spans="12:19" x14ac:dyDescent="0.25">
      <c r="L9942" t="str">
        <f t="shared" si="470"/>
        <v/>
      </c>
      <c r="M9942" t="str">
        <f t="shared" si="469"/>
        <v/>
      </c>
    </row>
    <row r="9943" spans="12:19" x14ac:dyDescent="0.25">
      <c r="L9943" t="str">
        <f t="shared" si="470"/>
        <v/>
      </c>
      <c r="M9943" t="str">
        <f t="shared" si="469"/>
        <v/>
      </c>
    </row>
    <row r="9944" spans="12:19" x14ac:dyDescent="0.25">
      <c r="L9944" t="str">
        <f t="shared" si="470"/>
        <v/>
      </c>
      <c r="M9944" t="str">
        <f t="shared" si="469"/>
        <v/>
      </c>
      <c r="N9944" t="s">
        <v>32</v>
      </c>
      <c r="O9944" t="s">
        <v>33</v>
      </c>
      <c r="P9944" t="s">
        <v>34</v>
      </c>
    </row>
    <row r="9945" spans="12:19" x14ac:dyDescent="0.25">
      <c r="L9945" t="str">
        <f t="shared" si="470"/>
        <v/>
      </c>
      <c r="M9945" t="str">
        <f t="shared" si="469"/>
        <v/>
      </c>
      <c r="N9945" t="e">
        <f>COS(RADIANS(M9945))</f>
        <v>#VALUE!</v>
      </c>
      <c r="O9945" t="str">
        <f>IFERROR(-COS(RADIANS(DEGREES(ASIN(((SIN(RADIANS(M9945)))*$C$26)/(SQRT((((SIN(RADIANS(M9945)))*$C$26)^2)+(($C$22-$C$25-(((SIN(RADIANS(90-M9945)))*$C$26))-$C$23)^2))))))),"")</f>
        <v/>
      </c>
      <c r="P9945" t="e">
        <f>N9945</f>
        <v>#VALUE!</v>
      </c>
      <c r="R9945">
        <v>0</v>
      </c>
    </row>
    <row r="9946" spans="12:19" x14ac:dyDescent="0.25">
      <c r="L9946" t="str">
        <f t="shared" si="470"/>
        <v/>
      </c>
      <c r="M9946" t="str">
        <f t="shared" si="469"/>
        <v/>
      </c>
      <c r="N9946" t="e">
        <f>SIN(RADIANS(M9945))</f>
        <v>#VALUE!</v>
      </c>
      <c r="O9946" t="e">
        <f>SIN(RADIANS(DEGREES(ASIN(((SIN(RADIANS(M9945)))*$C$26)/(SQRT((((SIN(RADIANS(M9945)))*$C$26)^2)+(($C$22-$C$25-(((SIN(RADIANS(90-M9945)))*$C$26))-$C$23)^2)))))))</f>
        <v>#VALUE!</v>
      </c>
      <c r="P9946" t="e">
        <f>N9946</f>
        <v>#VALUE!</v>
      </c>
      <c r="R9946">
        <f>$C$6</f>
        <v>1333.5</v>
      </c>
    </row>
    <row r="9947" spans="12:19" x14ac:dyDescent="0.25">
      <c r="L9947" t="str">
        <f t="shared" si="470"/>
        <v/>
      </c>
      <c r="M9947" t="str">
        <f t="shared" si="469"/>
        <v/>
      </c>
      <c r="N9947">
        <v>0</v>
      </c>
      <c r="O9947" t="e">
        <f>$C$23*O9946</f>
        <v>#VALUE!</v>
      </c>
      <c r="P9947" t="e">
        <f>$C$22*P9946</f>
        <v>#VALUE!</v>
      </c>
      <c r="R9947">
        <f>$C$20*$C$6</f>
        <v>25325.832000000002</v>
      </c>
    </row>
    <row r="9948" spans="12:19" x14ac:dyDescent="0.25">
      <c r="L9948" t="str">
        <f t="shared" si="470"/>
        <v/>
      </c>
      <c r="M9948" t="str">
        <f t="shared" si="469"/>
        <v/>
      </c>
    </row>
    <row r="9949" spans="12:19" x14ac:dyDescent="0.25">
      <c r="L9949" t="str">
        <f t="shared" si="470"/>
        <v/>
      </c>
      <c r="M9949" t="str">
        <f t="shared" si="469"/>
        <v/>
      </c>
      <c r="N9949" t="e">
        <f t="array" ref="N9949:P9951">MINVERSE(N9945:P9947)</f>
        <v>#VALUE!</v>
      </c>
      <c r="O9949" t="e">
        <v>#VALUE!</v>
      </c>
      <c r="P9949" t="e">
        <v>#VALUE!</v>
      </c>
      <c r="R9949" t="e">
        <f t="array" ref="R9949:R9951">MMULT(N9949:P9951,R9945:R9947)</f>
        <v>#VALUE!</v>
      </c>
      <c r="S9949" t="s">
        <v>35</v>
      </c>
    </row>
    <row r="9950" spans="12:19" x14ac:dyDescent="0.25">
      <c r="L9950" t="str">
        <f t="shared" si="470"/>
        <v/>
      </c>
      <c r="M9950" t="str">
        <f t="shared" si="469"/>
        <v/>
      </c>
      <c r="N9950" t="e">
        <v>#VALUE!</v>
      </c>
      <c r="O9950" t="e">
        <v>#VALUE!</v>
      </c>
      <c r="P9950" t="e">
        <v>#VALUE!</v>
      </c>
      <c r="R9950" t="e">
        <v>#VALUE!</v>
      </c>
      <c r="S9950" t="s">
        <v>35</v>
      </c>
    </row>
    <row r="9951" spans="12:19" x14ac:dyDescent="0.25">
      <c r="L9951" t="str">
        <f t="shared" si="470"/>
        <v/>
      </c>
      <c r="M9951" t="str">
        <f t="shared" si="469"/>
        <v/>
      </c>
      <c r="N9951" t="e">
        <v>#VALUE!</v>
      </c>
      <c r="O9951" t="e">
        <v>#VALUE!</v>
      </c>
      <c r="P9951" t="e">
        <v>#VALUE!</v>
      </c>
      <c r="R9951" t="e">
        <v>#VALUE!</v>
      </c>
      <c r="S9951" t="s">
        <v>35</v>
      </c>
    </row>
    <row r="9952" spans="12:19" x14ac:dyDescent="0.25">
      <c r="L9952" t="str">
        <f t="shared" si="470"/>
        <v/>
      </c>
      <c r="M9952" t="str">
        <f t="shared" si="469"/>
        <v/>
      </c>
    </row>
    <row r="9953" spans="12:19" x14ac:dyDescent="0.25">
      <c r="L9953" t="str">
        <f t="shared" si="470"/>
        <v/>
      </c>
      <c r="M9953" t="str">
        <f t="shared" si="469"/>
        <v/>
      </c>
    </row>
    <row r="9954" spans="12:19" x14ac:dyDescent="0.25">
      <c r="L9954" t="str">
        <f t="shared" si="470"/>
        <v/>
      </c>
      <c r="M9954" t="str">
        <f t="shared" si="469"/>
        <v/>
      </c>
      <c r="N9954" t="s">
        <v>32</v>
      </c>
      <c r="O9954" t="s">
        <v>33</v>
      </c>
      <c r="P9954" t="s">
        <v>34</v>
      </c>
    </row>
    <row r="9955" spans="12:19" x14ac:dyDescent="0.25">
      <c r="L9955" t="str">
        <f t="shared" si="470"/>
        <v/>
      </c>
      <c r="M9955" t="str">
        <f t="shared" ref="M9955:M10018" si="471">IF(M9945="","",IF(((M9945+$O$61)&gt;=$O$49+($O$61/2)),"",(M9945+$O$61)))</f>
        <v/>
      </c>
      <c r="N9955" t="e">
        <f>COS(RADIANS(M9955))</f>
        <v>#VALUE!</v>
      </c>
      <c r="O9955" t="str">
        <f>IFERROR(-COS(RADIANS(DEGREES(ASIN(((SIN(RADIANS(M9955)))*$C$26)/(SQRT((((SIN(RADIANS(M9955)))*$C$26)^2)+(($C$22-$C$25-(((SIN(RADIANS(90-M9955)))*$C$26))-$C$23)^2))))))),"")</f>
        <v/>
      </c>
      <c r="P9955" t="e">
        <f>N9955</f>
        <v>#VALUE!</v>
      </c>
      <c r="R9955">
        <v>0</v>
      </c>
    </row>
    <row r="9956" spans="12:19" x14ac:dyDescent="0.25">
      <c r="L9956" t="str">
        <f t="shared" si="470"/>
        <v/>
      </c>
      <c r="M9956" t="str">
        <f t="shared" si="471"/>
        <v/>
      </c>
      <c r="N9956" t="e">
        <f>SIN(RADIANS(M9955))</f>
        <v>#VALUE!</v>
      </c>
      <c r="O9956" t="e">
        <f>SIN(RADIANS(DEGREES(ASIN(((SIN(RADIANS(M9955)))*$C$26)/(SQRT((((SIN(RADIANS(M9955)))*$C$26)^2)+(($C$22-$C$25-(((SIN(RADIANS(90-M9955)))*$C$26))-$C$23)^2)))))))</f>
        <v>#VALUE!</v>
      </c>
      <c r="P9956" t="e">
        <f>N9956</f>
        <v>#VALUE!</v>
      </c>
      <c r="R9956">
        <f>$C$6</f>
        <v>1333.5</v>
      </c>
    </row>
    <row r="9957" spans="12:19" x14ac:dyDescent="0.25">
      <c r="L9957" t="str">
        <f t="shared" si="470"/>
        <v/>
      </c>
      <c r="M9957" t="str">
        <f t="shared" si="471"/>
        <v/>
      </c>
      <c r="N9957">
        <v>0</v>
      </c>
      <c r="O9957" t="e">
        <f>$C$23*O9956</f>
        <v>#VALUE!</v>
      </c>
      <c r="P9957" t="e">
        <f>$C$22*P9956</f>
        <v>#VALUE!</v>
      </c>
      <c r="R9957">
        <f>$C$20*$C$6</f>
        <v>25325.832000000002</v>
      </c>
    </row>
    <row r="9958" spans="12:19" x14ac:dyDescent="0.25">
      <c r="L9958" t="str">
        <f t="shared" si="470"/>
        <v/>
      </c>
      <c r="M9958" t="str">
        <f t="shared" si="471"/>
        <v/>
      </c>
    </row>
    <row r="9959" spans="12:19" x14ac:dyDescent="0.25">
      <c r="L9959" t="str">
        <f t="shared" si="470"/>
        <v/>
      </c>
      <c r="M9959" t="str">
        <f t="shared" si="471"/>
        <v/>
      </c>
      <c r="N9959" t="e">
        <f t="array" ref="N9959:P9961">MINVERSE(N9955:P9957)</f>
        <v>#VALUE!</v>
      </c>
      <c r="O9959" t="e">
        <v>#VALUE!</v>
      </c>
      <c r="P9959" t="e">
        <v>#VALUE!</v>
      </c>
      <c r="R9959" t="e">
        <f t="array" ref="R9959:R9961">MMULT(N9959:P9961,R9955:R9957)</f>
        <v>#VALUE!</v>
      </c>
      <c r="S9959" t="s">
        <v>35</v>
      </c>
    </row>
    <row r="9960" spans="12:19" x14ac:dyDescent="0.25">
      <c r="L9960" t="str">
        <f t="shared" si="470"/>
        <v/>
      </c>
      <c r="M9960" t="str">
        <f t="shared" si="471"/>
        <v/>
      </c>
      <c r="N9960" t="e">
        <v>#VALUE!</v>
      </c>
      <c r="O9960" t="e">
        <v>#VALUE!</v>
      </c>
      <c r="P9960" t="e">
        <v>#VALUE!</v>
      </c>
      <c r="R9960" t="e">
        <v>#VALUE!</v>
      </c>
      <c r="S9960" t="s">
        <v>35</v>
      </c>
    </row>
    <row r="9961" spans="12:19" x14ac:dyDescent="0.25">
      <c r="L9961" t="str">
        <f t="shared" si="470"/>
        <v/>
      </c>
      <c r="M9961" t="str">
        <f t="shared" si="471"/>
        <v/>
      </c>
      <c r="N9961" t="e">
        <v>#VALUE!</v>
      </c>
      <c r="O9961" t="e">
        <v>#VALUE!</v>
      </c>
      <c r="P9961" t="e">
        <v>#VALUE!</v>
      </c>
      <c r="R9961" t="e">
        <v>#VALUE!</v>
      </c>
      <c r="S9961" t="s">
        <v>35</v>
      </c>
    </row>
    <row r="9962" spans="12:19" x14ac:dyDescent="0.25">
      <c r="L9962" t="str">
        <f t="shared" si="470"/>
        <v/>
      </c>
      <c r="M9962" t="str">
        <f t="shared" si="471"/>
        <v/>
      </c>
    </row>
    <row r="9963" spans="12:19" x14ac:dyDescent="0.25">
      <c r="L9963" t="str">
        <f t="shared" si="470"/>
        <v/>
      </c>
      <c r="M9963" t="str">
        <f t="shared" si="471"/>
        <v/>
      </c>
    </row>
    <row r="9964" spans="12:19" x14ac:dyDescent="0.25">
      <c r="L9964" t="str">
        <f t="shared" si="470"/>
        <v/>
      </c>
      <c r="M9964" t="str">
        <f t="shared" si="471"/>
        <v/>
      </c>
      <c r="N9964" t="s">
        <v>32</v>
      </c>
      <c r="O9964" t="s">
        <v>33</v>
      </c>
      <c r="P9964" t="s">
        <v>34</v>
      </c>
    </row>
    <row r="9965" spans="12:19" x14ac:dyDescent="0.25">
      <c r="L9965" t="str">
        <f t="shared" si="470"/>
        <v/>
      </c>
      <c r="M9965" t="str">
        <f t="shared" si="471"/>
        <v/>
      </c>
      <c r="N9965" t="e">
        <f>COS(RADIANS(M9965))</f>
        <v>#VALUE!</v>
      </c>
      <c r="O9965" t="str">
        <f>IFERROR(-COS(RADIANS(DEGREES(ASIN(((SIN(RADIANS(M9965)))*$C$26)/(SQRT((((SIN(RADIANS(M9965)))*$C$26)^2)+(($C$22-$C$25-(((SIN(RADIANS(90-M9965)))*$C$26))-$C$23)^2))))))),"")</f>
        <v/>
      </c>
      <c r="P9965" t="e">
        <f>N9965</f>
        <v>#VALUE!</v>
      </c>
      <c r="R9965">
        <v>0</v>
      </c>
    </row>
    <row r="9966" spans="12:19" x14ac:dyDescent="0.25">
      <c r="L9966" t="str">
        <f t="shared" si="470"/>
        <v/>
      </c>
      <c r="M9966" t="str">
        <f t="shared" si="471"/>
        <v/>
      </c>
      <c r="N9966" t="e">
        <f>SIN(RADIANS(M9965))</f>
        <v>#VALUE!</v>
      </c>
      <c r="O9966" t="e">
        <f>SIN(RADIANS(DEGREES(ASIN(((SIN(RADIANS(M9965)))*$C$26)/(SQRT((((SIN(RADIANS(M9965)))*$C$26)^2)+(($C$22-$C$25-(((SIN(RADIANS(90-M9965)))*$C$26))-$C$23)^2)))))))</f>
        <v>#VALUE!</v>
      </c>
      <c r="P9966" t="e">
        <f>N9966</f>
        <v>#VALUE!</v>
      </c>
      <c r="R9966">
        <f>$C$6</f>
        <v>1333.5</v>
      </c>
    </row>
    <row r="9967" spans="12:19" x14ac:dyDescent="0.25">
      <c r="L9967" t="str">
        <f t="shared" si="470"/>
        <v/>
      </c>
      <c r="M9967" t="str">
        <f t="shared" si="471"/>
        <v/>
      </c>
      <c r="N9967">
        <v>0</v>
      </c>
      <c r="O9967" t="e">
        <f>$C$23*O9966</f>
        <v>#VALUE!</v>
      </c>
      <c r="P9967" t="e">
        <f>$C$22*P9966</f>
        <v>#VALUE!</v>
      </c>
      <c r="R9967">
        <f>$C$20*$C$6</f>
        <v>25325.832000000002</v>
      </c>
    </row>
    <row r="9968" spans="12:19" x14ac:dyDescent="0.25">
      <c r="L9968" t="str">
        <f t="shared" si="470"/>
        <v/>
      </c>
      <c r="M9968" t="str">
        <f t="shared" si="471"/>
        <v/>
      </c>
    </row>
    <row r="9969" spans="12:19" x14ac:dyDescent="0.25">
      <c r="L9969" t="str">
        <f t="shared" si="470"/>
        <v/>
      </c>
      <c r="M9969" t="str">
        <f t="shared" si="471"/>
        <v/>
      </c>
      <c r="N9969" t="e">
        <f t="array" ref="N9969:P9971">MINVERSE(N9965:P9967)</f>
        <v>#VALUE!</v>
      </c>
      <c r="O9969" t="e">
        <v>#VALUE!</v>
      </c>
      <c r="P9969" t="e">
        <v>#VALUE!</v>
      </c>
      <c r="R9969" t="e">
        <f t="array" ref="R9969:R9971">MMULT(N9969:P9971,R9965:R9967)</f>
        <v>#VALUE!</v>
      </c>
      <c r="S9969" t="s">
        <v>35</v>
      </c>
    </row>
    <row r="9970" spans="12:19" x14ac:dyDescent="0.25">
      <c r="L9970" t="str">
        <f t="shared" si="470"/>
        <v/>
      </c>
      <c r="M9970" t="str">
        <f t="shared" si="471"/>
        <v/>
      </c>
      <c r="N9970" t="e">
        <v>#VALUE!</v>
      </c>
      <c r="O9970" t="e">
        <v>#VALUE!</v>
      </c>
      <c r="P9970" t="e">
        <v>#VALUE!</v>
      </c>
      <c r="R9970" t="e">
        <v>#VALUE!</v>
      </c>
      <c r="S9970" t="s">
        <v>35</v>
      </c>
    </row>
    <row r="9971" spans="12:19" x14ac:dyDescent="0.25">
      <c r="L9971" t="str">
        <f t="shared" si="470"/>
        <v/>
      </c>
      <c r="M9971" t="str">
        <f t="shared" si="471"/>
        <v/>
      </c>
      <c r="N9971" t="e">
        <v>#VALUE!</v>
      </c>
      <c r="O9971" t="e">
        <v>#VALUE!</v>
      </c>
      <c r="P9971" t="e">
        <v>#VALUE!</v>
      </c>
      <c r="R9971" t="e">
        <v>#VALUE!</v>
      </c>
      <c r="S9971" t="s">
        <v>35</v>
      </c>
    </row>
    <row r="9972" spans="12:19" x14ac:dyDescent="0.25">
      <c r="L9972" t="str">
        <f t="shared" si="470"/>
        <v/>
      </c>
      <c r="M9972" t="str">
        <f t="shared" si="471"/>
        <v/>
      </c>
    </row>
    <row r="9973" spans="12:19" x14ac:dyDescent="0.25">
      <c r="L9973" t="str">
        <f t="shared" si="470"/>
        <v/>
      </c>
      <c r="M9973" t="str">
        <f t="shared" si="471"/>
        <v/>
      </c>
    </row>
    <row r="9974" spans="12:19" x14ac:dyDescent="0.25">
      <c r="L9974" t="str">
        <f t="shared" si="470"/>
        <v/>
      </c>
      <c r="M9974" t="str">
        <f t="shared" si="471"/>
        <v/>
      </c>
      <c r="N9974" t="s">
        <v>32</v>
      </c>
      <c r="O9974" t="s">
        <v>33</v>
      </c>
      <c r="P9974" t="s">
        <v>34</v>
      </c>
    </row>
    <row r="9975" spans="12:19" x14ac:dyDescent="0.25">
      <c r="L9975" t="str">
        <f t="shared" si="470"/>
        <v/>
      </c>
      <c r="M9975" t="str">
        <f t="shared" si="471"/>
        <v/>
      </c>
      <c r="N9975" t="e">
        <f>COS(RADIANS(M9975))</f>
        <v>#VALUE!</v>
      </c>
      <c r="O9975" t="str">
        <f>IFERROR(-COS(RADIANS(DEGREES(ASIN(((SIN(RADIANS(M9975)))*$C$26)/(SQRT((((SIN(RADIANS(M9975)))*$C$26)^2)+(($C$22-$C$25-(((SIN(RADIANS(90-M9975)))*$C$26))-$C$23)^2))))))),"")</f>
        <v/>
      </c>
      <c r="P9975" t="e">
        <f>N9975</f>
        <v>#VALUE!</v>
      </c>
      <c r="R9975">
        <v>0</v>
      </c>
    </row>
    <row r="9976" spans="12:19" x14ac:dyDescent="0.25">
      <c r="L9976" t="str">
        <f t="shared" si="470"/>
        <v/>
      </c>
      <c r="M9976" t="str">
        <f t="shared" si="471"/>
        <v/>
      </c>
      <c r="N9976" t="e">
        <f>SIN(RADIANS(M9975))</f>
        <v>#VALUE!</v>
      </c>
      <c r="O9976" t="e">
        <f>SIN(RADIANS(DEGREES(ASIN(((SIN(RADIANS(M9975)))*$C$26)/(SQRT((((SIN(RADIANS(M9975)))*$C$26)^2)+(($C$22-$C$25-(((SIN(RADIANS(90-M9975)))*$C$26))-$C$23)^2)))))))</f>
        <v>#VALUE!</v>
      </c>
      <c r="P9976" t="e">
        <f>N9976</f>
        <v>#VALUE!</v>
      </c>
      <c r="R9976">
        <f>$C$6</f>
        <v>1333.5</v>
      </c>
    </row>
    <row r="9977" spans="12:19" x14ac:dyDescent="0.25">
      <c r="L9977" t="str">
        <f t="shared" si="470"/>
        <v/>
      </c>
      <c r="M9977" t="str">
        <f t="shared" si="471"/>
        <v/>
      </c>
      <c r="N9977">
        <v>0</v>
      </c>
      <c r="O9977" t="e">
        <f>$C$23*O9976</f>
        <v>#VALUE!</v>
      </c>
      <c r="P9977" t="e">
        <f>$C$22*P9976</f>
        <v>#VALUE!</v>
      </c>
      <c r="R9977">
        <f>$C$20*$C$6</f>
        <v>25325.832000000002</v>
      </c>
    </row>
    <row r="9978" spans="12:19" x14ac:dyDescent="0.25">
      <c r="L9978" t="str">
        <f t="shared" si="470"/>
        <v/>
      </c>
      <c r="M9978" t="str">
        <f t="shared" si="471"/>
        <v/>
      </c>
    </row>
    <row r="9979" spans="12:19" x14ac:dyDescent="0.25">
      <c r="L9979" t="str">
        <f t="shared" si="470"/>
        <v/>
      </c>
      <c r="M9979" t="str">
        <f t="shared" si="471"/>
        <v/>
      </c>
      <c r="N9979" t="e">
        <f t="array" ref="N9979:P9981">MINVERSE(N9975:P9977)</f>
        <v>#VALUE!</v>
      </c>
      <c r="O9979" t="e">
        <v>#VALUE!</v>
      </c>
      <c r="P9979" t="e">
        <v>#VALUE!</v>
      </c>
      <c r="R9979" t="e">
        <f t="array" ref="R9979:R9981">MMULT(N9979:P9981,R9975:R9977)</f>
        <v>#VALUE!</v>
      </c>
      <c r="S9979" t="s">
        <v>35</v>
      </c>
    </row>
    <row r="9980" spans="12:19" x14ac:dyDescent="0.25">
      <c r="L9980" t="str">
        <f t="shared" si="470"/>
        <v/>
      </c>
      <c r="M9980" t="str">
        <f t="shared" si="471"/>
        <v/>
      </c>
      <c r="N9980" t="e">
        <v>#VALUE!</v>
      </c>
      <c r="O9980" t="e">
        <v>#VALUE!</v>
      </c>
      <c r="P9980" t="e">
        <v>#VALUE!</v>
      </c>
      <c r="R9980" t="e">
        <v>#VALUE!</v>
      </c>
      <c r="S9980" t="s">
        <v>35</v>
      </c>
    </row>
    <row r="9981" spans="12:19" x14ac:dyDescent="0.25">
      <c r="L9981" t="str">
        <f t="shared" si="470"/>
        <v/>
      </c>
      <c r="M9981" t="str">
        <f t="shared" si="471"/>
        <v/>
      </c>
      <c r="N9981" t="e">
        <v>#VALUE!</v>
      </c>
      <c r="O9981" t="e">
        <v>#VALUE!</v>
      </c>
      <c r="P9981" t="e">
        <v>#VALUE!</v>
      </c>
      <c r="R9981" t="e">
        <v>#VALUE!</v>
      </c>
      <c r="S9981" t="s">
        <v>35</v>
      </c>
    </row>
    <row r="9982" spans="12:19" x14ac:dyDescent="0.25">
      <c r="L9982" t="str">
        <f t="shared" si="470"/>
        <v/>
      </c>
      <c r="M9982" t="str">
        <f t="shared" si="471"/>
        <v/>
      </c>
    </row>
    <row r="9983" spans="12:19" x14ac:dyDescent="0.25">
      <c r="L9983" t="str">
        <f t="shared" si="470"/>
        <v/>
      </c>
      <c r="M9983" t="str">
        <f t="shared" si="471"/>
        <v/>
      </c>
    </row>
    <row r="9984" spans="12:19" x14ac:dyDescent="0.25">
      <c r="L9984" t="str">
        <f t="shared" si="470"/>
        <v/>
      </c>
      <c r="M9984" t="str">
        <f t="shared" si="471"/>
        <v/>
      </c>
      <c r="N9984" t="s">
        <v>32</v>
      </c>
      <c r="O9984" t="s">
        <v>33</v>
      </c>
      <c r="P9984" t="s">
        <v>34</v>
      </c>
    </row>
    <row r="9985" spans="12:19" x14ac:dyDescent="0.25">
      <c r="L9985" t="str">
        <f t="shared" si="470"/>
        <v/>
      </c>
      <c r="M9985" t="str">
        <f t="shared" si="471"/>
        <v/>
      </c>
      <c r="N9985" t="e">
        <f>COS(RADIANS(M9985))</f>
        <v>#VALUE!</v>
      </c>
      <c r="O9985" t="str">
        <f>IFERROR(-COS(RADIANS(DEGREES(ASIN(((SIN(RADIANS(M9985)))*$C$26)/(SQRT((((SIN(RADIANS(M9985)))*$C$26)^2)+(($C$22-$C$25-(((SIN(RADIANS(90-M9985)))*$C$26))-$C$23)^2))))))),"")</f>
        <v/>
      </c>
      <c r="P9985" t="e">
        <f>N9985</f>
        <v>#VALUE!</v>
      </c>
      <c r="R9985">
        <v>0</v>
      </c>
    </row>
    <row r="9986" spans="12:19" x14ac:dyDescent="0.25">
      <c r="L9986" t="str">
        <f t="shared" si="470"/>
        <v/>
      </c>
      <c r="M9986" t="str">
        <f t="shared" si="471"/>
        <v/>
      </c>
      <c r="N9986" t="e">
        <f>SIN(RADIANS(M9985))</f>
        <v>#VALUE!</v>
      </c>
      <c r="O9986" t="e">
        <f>SIN(RADIANS(DEGREES(ASIN(((SIN(RADIANS(M9985)))*$C$26)/(SQRT((((SIN(RADIANS(M9985)))*$C$26)^2)+(($C$22-$C$25-(((SIN(RADIANS(90-M9985)))*$C$26))-$C$23)^2)))))))</f>
        <v>#VALUE!</v>
      </c>
      <c r="P9986" t="e">
        <f>N9986</f>
        <v>#VALUE!</v>
      </c>
      <c r="R9986">
        <f>$C$6</f>
        <v>1333.5</v>
      </c>
    </row>
    <row r="9987" spans="12:19" x14ac:dyDescent="0.25">
      <c r="L9987" t="str">
        <f t="shared" si="470"/>
        <v/>
      </c>
      <c r="M9987" t="str">
        <f t="shared" si="471"/>
        <v/>
      </c>
      <c r="N9987">
        <v>0</v>
      </c>
      <c r="O9987" t="e">
        <f>$C$23*O9986</f>
        <v>#VALUE!</v>
      </c>
      <c r="P9987" t="e">
        <f>$C$22*P9986</f>
        <v>#VALUE!</v>
      </c>
      <c r="R9987">
        <f>$C$20*$C$6</f>
        <v>25325.832000000002</v>
      </c>
    </row>
    <row r="9988" spans="12:19" x14ac:dyDescent="0.25">
      <c r="L9988" t="str">
        <f t="shared" si="470"/>
        <v/>
      </c>
      <c r="M9988" t="str">
        <f t="shared" si="471"/>
        <v/>
      </c>
    </row>
    <row r="9989" spans="12:19" x14ac:dyDescent="0.25">
      <c r="L9989" t="str">
        <f t="shared" si="470"/>
        <v/>
      </c>
      <c r="M9989" t="str">
        <f t="shared" si="471"/>
        <v/>
      </c>
      <c r="N9989" t="e">
        <f t="array" ref="N9989:P9991">MINVERSE(N9985:P9987)</f>
        <v>#VALUE!</v>
      </c>
      <c r="O9989" t="e">
        <v>#VALUE!</v>
      </c>
      <c r="P9989" t="e">
        <v>#VALUE!</v>
      </c>
      <c r="R9989" t="e">
        <f t="array" ref="R9989:R9991">MMULT(N9989:P9991,R9985:R9987)</f>
        <v>#VALUE!</v>
      </c>
      <c r="S9989" t="s">
        <v>35</v>
      </c>
    </row>
    <row r="9990" spans="12:19" x14ac:dyDescent="0.25">
      <c r="L9990" t="str">
        <f t="shared" si="470"/>
        <v/>
      </c>
      <c r="M9990" t="str">
        <f t="shared" si="471"/>
        <v/>
      </c>
      <c r="N9990" t="e">
        <v>#VALUE!</v>
      </c>
      <c r="O9990" t="e">
        <v>#VALUE!</v>
      </c>
      <c r="P9990" t="e">
        <v>#VALUE!</v>
      </c>
      <c r="R9990" t="e">
        <v>#VALUE!</v>
      </c>
      <c r="S9990" t="s">
        <v>35</v>
      </c>
    </row>
    <row r="9991" spans="12:19" x14ac:dyDescent="0.25">
      <c r="L9991" t="str">
        <f t="shared" si="470"/>
        <v/>
      </c>
      <c r="M9991" t="str">
        <f t="shared" si="471"/>
        <v/>
      </c>
      <c r="N9991" t="e">
        <v>#VALUE!</v>
      </c>
      <c r="O9991" t="e">
        <v>#VALUE!</v>
      </c>
      <c r="P9991" t="e">
        <v>#VALUE!</v>
      </c>
      <c r="R9991" t="e">
        <v>#VALUE!</v>
      </c>
      <c r="S9991" t="s">
        <v>35</v>
      </c>
    </row>
    <row r="9992" spans="12:19" x14ac:dyDescent="0.25">
      <c r="L9992" t="str">
        <f t="shared" si="470"/>
        <v/>
      </c>
      <c r="M9992" t="str">
        <f t="shared" si="471"/>
        <v/>
      </c>
    </row>
    <row r="9993" spans="12:19" x14ac:dyDescent="0.25">
      <c r="L9993" t="str">
        <f t="shared" si="470"/>
        <v/>
      </c>
      <c r="M9993" t="str">
        <f t="shared" si="471"/>
        <v/>
      </c>
    </row>
    <row r="9994" spans="12:19" x14ac:dyDescent="0.25">
      <c r="L9994" t="str">
        <f t="shared" si="470"/>
        <v/>
      </c>
      <c r="M9994" t="str">
        <f t="shared" si="471"/>
        <v/>
      </c>
      <c r="N9994" t="s">
        <v>32</v>
      </c>
      <c r="O9994" t="s">
        <v>33</v>
      </c>
      <c r="P9994" t="s">
        <v>34</v>
      </c>
    </row>
    <row r="9995" spans="12:19" x14ac:dyDescent="0.25">
      <c r="L9995" t="str">
        <f t="shared" si="470"/>
        <v/>
      </c>
      <c r="M9995" t="str">
        <f t="shared" si="471"/>
        <v/>
      </c>
      <c r="N9995" t="e">
        <f>COS(RADIANS(M9995))</f>
        <v>#VALUE!</v>
      </c>
      <c r="O9995" t="str">
        <f>IFERROR(-COS(RADIANS(DEGREES(ASIN(((SIN(RADIANS(M9995)))*$C$26)/(SQRT((((SIN(RADIANS(M9995)))*$C$26)^2)+(($C$22-$C$25-(((SIN(RADIANS(90-M9995)))*$C$26))-$C$23)^2))))))),"")</f>
        <v/>
      </c>
      <c r="P9995" t="e">
        <f>N9995</f>
        <v>#VALUE!</v>
      </c>
      <c r="R9995">
        <v>0</v>
      </c>
    </row>
    <row r="9996" spans="12:19" x14ac:dyDescent="0.25">
      <c r="L9996" t="str">
        <f t="shared" ref="L9996:L10059" si="472">IF(M9996="","",L9986+1)</f>
        <v/>
      </c>
      <c r="M9996" t="str">
        <f t="shared" si="471"/>
        <v/>
      </c>
      <c r="N9996" t="e">
        <f>SIN(RADIANS(M9995))</f>
        <v>#VALUE!</v>
      </c>
      <c r="O9996" t="e">
        <f>SIN(RADIANS(DEGREES(ASIN(((SIN(RADIANS(M9995)))*$C$26)/(SQRT((((SIN(RADIANS(M9995)))*$C$26)^2)+(($C$22-$C$25-(((SIN(RADIANS(90-M9995)))*$C$26))-$C$23)^2)))))))</f>
        <v>#VALUE!</v>
      </c>
      <c r="P9996" t="e">
        <f>N9996</f>
        <v>#VALUE!</v>
      </c>
      <c r="R9996">
        <f>$C$6</f>
        <v>1333.5</v>
      </c>
    </row>
    <row r="9997" spans="12:19" x14ac:dyDescent="0.25">
      <c r="L9997" t="str">
        <f t="shared" si="472"/>
        <v/>
      </c>
      <c r="M9997" t="str">
        <f t="shared" si="471"/>
        <v/>
      </c>
      <c r="N9997">
        <v>0</v>
      </c>
      <c r="O9997" t="e">
        <f>$C$23*O9996</f>
        <v>#VALUE!</v>
      </c>
      <c r="P9997" t="e">
        <f>$C$22*P9996</f>
        <v>#VALUE!</v>
      </c>
      <c r="R9997">
        <f>$C$20*$C$6</f>
        <v>25325.832000000002</v>
      </c>
    </row>
    <row r="9998" spans="12:19" x14ac:dyDescent="0.25">
      <c r="L9998" t="str">
        <f t="shared" si="472"/>
        <v/>
      </c>
      <c r="M9998" t="str">
        <f t="shared" si="471"/>
        <v/>
      </c>
    </row>
    <row r="9999" spans="12:19" x14ac:dyDescent="0.25">
      <c r="L9999" t="str">
        <f t="shared" si="472"/>
        <v/>
      </c>
      <c r="M9999" t="str">
        <f t="shared" si="471"/>
        <v/>
      </c>
      <c r="N9999" t="e">
        <f t="array" ref="N9999:P10001">MINVERSE(N9995:P9997)</f>
        <v>#VALUE!</v>
      </c>
      <c r="O9999" t="e">
        <v>#VALUE!</v>
      </c>
      <c r="P9999" t="e">
        <v>#VALUE!</v>
      </c>
      <c r="R9999" t="e">
        <f t="array" ref="R9999:R10001">MMULT(N9999:P10001,R9995:R9997)</f>
        <v>#VALUE!</v>
      </c>
      <c r="S9999" t="s">
        <v>35</v>
      </c>
    </row>
    <row r="10000" spans="12:19" x14ac:dyDescent="0.25">
      <c r="L10000" t="str">
        <f t="shared" si="472"/>
        <v/>
      </c>
      <c r="M10000" t="str">
        <f t="shared" si="471"/>
        <v/>
      </c>
      <c r="N10000" t="e">
        <v>#VALUE!</v>
      </c>
      <c r="O10000" t="e">
        <v>#VALUE!</v>
      </c>
      <c r="P10000" t="e">
        <v>#VALUE!</v>
      </c>
      <c r="R10000" t="e">
        <v>#VALUE!</v>
      </c>
      <c r="S10000" t="s">
        <v>35</v>
      </c>
    </row>
    <row r="10001" spans="12:19" x14ac:dyDescent="0.25">
      <c r="L10001" t="str">
        <f t="shared" si="472"/>
        <v/>
      </c>
      <c r="M10001" t="str">
        <f t="shared" si="471"/>
        <v/>
      </c>
      <c r="N10001" t="e">
        <v>#VALUE!</v>
      </c>
      <c r="O10001" t="e">
        <v>#VALUE!</v>
      </c>
      <c r="P10001" t="e">
        <v>#VALUE!</v>
      </c>
      <c r="R10001" t="e">
        <v>#VALUE!</v>
      </c>
      <c r="S10001" t="s">
        <v>35</v>
      </c>
    </row>
    <row r="10002" spans="12:19" x14ac:dyDescent="0.25">
      <c r="L10002" t="str">
        <f t="shared" si="472"/>
        <v/>
      </c>
      <c r="M10002" t="str">
        <f t="shared" si="471"/>
        <v/>
      </c>
    </row>
    <row r="10003" spans="12:19" x14ac:dyDescent="0.25">
      <c r="L10003" t="str">
        <f t="shared" si="472"/>
        <v/>
      </c>
      <c r="M10003" t="str">
        <f t="shared" si="471"/>
        <v/>
      </c>
    </row>
    <row r="10004" spans="12:19" x14ac:dyDescent="0.25">
      <c r="L10004" t="str">
        <f t="shared" si="472"/>
        <v/>
      </c>
      <c r="M10004" t="str">
        <f t="shared" si="471"/>
        <v/>
      </c>
      <c r="N10004" t="s">
        <v>32</v>
      </c>
      <c r="O10004" t="s">
        <v>33</v>
      </c>
      <c r="P10004" t="s">
        <v>34</v>
      </c>
    </row>
    <row r="10005" spans="12:19" x14ac:dyDescent="0.25">
      <c r="L10005" t="str">
        <f t="shared" si="472"/>
        <v/>
      </c>
      <c r="M10005" t="str">
        <f t="shared" si="471"/>
        <v/>
      </c>
      <c r="N10005" t="e">
        <f>COS(RADIANS(M10005))</f>
        <v>#VALUE!</v>
      </c>
      <c r="O10005" t="str">
        <f>IFERROR(-COS(RADIANS(DEGREES(ASIN(((SIN(RADIANS(M10005)))*$C$26)/(SQRT((((SIN(RADIANS(M10005)))*$C$26)^2)+(($C$22-$C$25-(((SIN(RADIANS(90-M10005)))*$C$26))-$C$23)^2))))))),"")</f>
        <v/>
      </c>
      <c r="P10005" t="e">
        <f>N10005</f>
        <v>#VALUE!</v>
      </c>
      <c r="R10005">
        <v>0</v>
      </c>
    </row>
    <row r="10006" spans="12:19" x14ac:dyDescent="0.25">
      <c r="L10006" t="str">
        <f t="shared" si="472"/>
        <v/>
      </c>
      <c r="M10006" t="str">
        <f t="shared" si="471"/>
        <v/>
      </c>
      <c r="N10006" t="e">
        <f>SIN(RADIANS(M10005))</f>
        <v>#VALUE!</v>
      </c>
      <c r="O10006" t="e">
        <f>SIN(RADIANS(DEGREES(ASIN(((SIN(RADIANS(M10005)))*$C$26)/(SQRT((((SIN(RADIANS(M10005)))*$C$26)^2)+(($C$22-$C$25-(((SIN(RADIANS(90-M10005)))*$C$26))-$C$23)^2)))))))</f>
        <v>#VALUE!</v>
      </c>
      <c r="P10006" t="e">
        <f>N10006</f>
        <v>#VALUE!</v>
      </c>
      <c r="R10006">
        <f>$C$6</f>
        <v>1333.5</v>
      </c>
    </row>
    <row r="10007" spans="12:19" x14ac:dyDescent="0.25">
      <c r="L10007" t="str">
        <f t="shared" si="472"/>
        <v/>
      </c>
      <c r="M10007" t="str">
        <f t="shared" si="471"/>
        <v/>
      </c>
      <c r="N10007">
        <v>0</v>
      </c>
      <c r="O10007" t="e">
        <f>$C$23*O10006</f>
        <v>#VALUE!</v>
      </c>
      <c r="P10007" t="e">
        <f>$C$22*P10006</f>
        <v>#VALUE!</v>
      </c>
      <c r="R10007">
        <f>$C$20*$C$6</f>
        <v>25325.832000000002</v>
      </c>
    </row>
    <row r="10008" spans="12:19" x14ac:dyDescent="0.25">
      <c r="L10008" t="str">
        <f t="shared" si="472"/>
        <v/>
      </c>
      <c r="M10008" t="str">
        <f t="shared" si="471"/>
        <v/>
      </c>
    </row>
    <row r="10009" spans="12:19" x14ac:dyDescent="0.25">
      <c r="L10009" t="str">
        <f t="shared" si="472"/>
        <v/>
      </c>
      <c r="M10009" t="str">
        <f t="shared" si="471"/>
        <v/>
      </c>
      <c r="N10009" t="e">
        <f t="array" ref="N10009:P10011">MINVERSE(N10005:P10007)</f>
        <v>#VALUE!</v>
      </c>
      <c r="O10009" t="e">
        <v>#VALUE!</v>
      </c>
      <c r="P10009" t="e">
        <v>#VALUE!</v>
      </c>
      <c r="R10009" t="e">
        <f t="array" ref="R10009:R10011">MMULT(N10009:P10011,R10005:R10007)</f>
        <v>#VALUE!</v>
      </c>
      <c r="S10009" t="s">
        <v>35</v>
      </c>
    </row>
    <row r="10010" spans="12:19" x14ac:dyDescent="0.25">
      <c r="L10010" t="str">
        <f t="shared" si="472"/>
        <v/>
      </c>
      <c r="M10010" t="str">
        <f t="shared" si="471"/>
        <v/>
      </c>
      <c r="N10010" t="e">
        <v>#VALUE!</v>
      </c>
      <c r="O10010" t="e">
        <v>#VALUE!</v>
      </c>
      <c r="P10010" t="e">
        <v>#VALUE!</v>
      </c>
      <c r="R10010" t="e">
        <v>#VALUE!</v>
      </c>
      <c r="S10010" t="s">
        <v>35</v>
      </c>
    </row>
    <row r="10011" spans="12:19" x14ac:dyDescent="0.25">
      <c r="L10011" t="str">
        <f t="shared" si="472"/>
        <v/>
      </c>
      <c r="M10011" t="str">
        <f t="shared" si="471"/>
        <v/>
      </c>
      <c r="N10011" t="e">
        <v>#VALUE!</v>
      </c>
      <c r="O10011" t="e">
        <v>#VALUE!</v>
      </c>
      <c r="P10011" t="e">
        <v>#VALUE!</v>
      </c>
      <c r="R10011" t="e">
        <v>#VALUE!</v>
      </c>
      <c r="S10011" t="s">
        <v>35</v>
      </c>
    </row>
    <row r="10012" spans="12:19" x14ac:dyDescent="0.25">
      <c r="L10012" t="str">
        <f t="shared" si="472"/>
        <v/>
      </c>
      <c r="M10012" t="str">
        <f t="shared" si="471"/>
        <v/>
      </c>
    </row>
    <row r="10013" spans="12:19" x14ac:dyDescent="0.25">
      <c r="L10013" t="str">
        <f t="shared" si="472"/>
        <v/>
      </c>
      <c r="M10013" t="str">
        <f t="shared" si="471"/>
        <v/>
      </c>
    </row>
    <row r="10014" spans="12:19" x14ac:dyDescent="0.25">
      <c r="L10014" t="str">
        <f t="shared" si="472"/>
        <v/>
      </c>
      <c r="M10014" t="str">
        <f t="shared" si="471"/>
        <v/>
      </c>
      <c r="N10014" t="s">
        <v>32</v>
      </c>
      <c r="O10014" t="s">
        <v>33</v>
      </c>
      <c r="P10014" t="s">
        <v>34</v>
      </c>
    </row>
    <row r="10015" spans="12:19" x14ac:dyDescent="0.25">
      <c r="L10015" t="str">
        <f t="shared" si="472"/>
        <v/>
      </c>
      <c r="M10015" t="str">
        <f t="shared" si="471"/>
        <v/>
      </c>
      <c r="N10015" t="e">
        <f>COS(RADIANS(M10015))</f>
        <v>#VALUE!</v>
      </c>
      <c r="O10015" t="str">
        <f>IFERROR(-COS(RADIANS(DEGREES(ASIN(((SIN(RADIANS(M10015)))*$C$26)/(SQRT((((SIN(RADIANS(M10015)))*$C$26)^2)+(($C$22-$C$25-(((SIN(RADIANS(90-M10015)))*$C$26))-$C$23)^2))))))),"")</f>
        <v/>
      </c>
      <c r="P10015" t="e">
        <f>N10015</f>
        <v>#VALUE!</v>
      </c>
      <c r="R10015">
        <v>0</v>
      </c>
    </row>
    <row r="10016" spans="12:19" x14ac:dyDescent="0.25">
      <c r="L10016" t="str">
        <f t="shared" si="472"/>
        <v/>
      </c>
      <c r="M10016" t="str">
        <f t="shared" si="471"/>
        <v/>
      </c>
      <c r="N10016" t="e">
        <f>SIN(RADIANS(M10015))</f>
        <v>#VALUE!</v>
      </c>
      <c r="O10016" t="e">
        <f>SIN(RADIANS(DEGREES(ASIN(((SIN(RADIANS(M10015)))*$C$26)/(SQRT((((SIN(RADIANS(M10015)))*$C$26)^2)+(($C$22-$C$25-(((SIN(RADIANS(90-M10015)))*$C$26))-$C$23)^2)))))))</f>
        <v>#VALUE!</v>
      </c>
      <c r="P10016" t="e">
        <f>N10016</f>
        <v>#VALUE!</v>
      </c>
      <c r="R10016">
        <f>$C$6</f>
        <v>1333.5</v>
      </c>
    </row>
    <row r="10017" spans="12:19" x14ac:dyDescent="0.25">
      <c r="L10017" t="str">
        <f t="shared" si="472"/>
        <v/>
      </c>
      <c r="M10017" t="str">
        <f t="shared" si="471"/>
        <v/>
      </c>
      <c r="N10017">
        <v>0</v>
      </c>
      <c r="O10017" t="e">
        <f>$C$23*O10016</f>
        <v>#VALUE!</v>
      </c>
      <c r="P10017" t="e">
        <f>$C$22*P10016</f>
        <v>#VALUE!</v>
      </c>
      <c r="R10017">
        <f>$C$20*$C$6</f>
        <v>25325.832000000002</v>
      </c>
    </row>
    <row r="10018" spans="12:19" x14ac:dyDescent="0.25">
      <c r="L10018" t="str">
        <f t="shared" si="472"/>
        <v/>
      </c>
      <c r="M10018" t="str">
        <f t="shared" si="471"/>
        <v/>
      </c>
    </row>
    <row r="10019" spans="12:19" x14ac:dyDescent="0.25">
      <c r="L10019" t="str">
        <f t="shared" si="472"/>
        <v/>
      </c>
      <c r="M10019" t="str">
        <f t="shared" ref="M10019:M10082" si="473">IF(M10009="","",IF(((M10009+$O$61)&gt;=$O$49+($O$61/2)),"",(M10009+$O$61)))</f>
        <v/>
      </c>
      <c r="N10019" t="e">
        <f t="array" ref="N10019:P10021">MINVERSE(N10015:P10017)</f>
        <v>#VALUE!</v>
      </c>
      <c r="O10019" t="e">
        <v>#VALUE!</v>
      </c>
      <c r="P10019" t="e">
        <v>#VALUE!</v>
      </c>
      <c r="R10019" t="e">
        <f t="array" ref="R10019:R10021">MMULT(N10019:P10021,R10015:R10017)</f>
        <v>#VALUE!</v>
      </c>
      <c r="S10019" t="s">
        <v>35</v>
      </c>
    </row>
    <row r="10020" spans="12:19" x14ac:dyDescent="0.25">
      <c r="L10020" t="str">
        <f t="shared" si="472"/>
        <v/>
      </c>
      <c r="M10020" t="str">
        <f t="shared" si="473"/>
        <v/>
      </c>
      <c r="N10020" t="e">
        <v>#VALUE!</v>
      </c>
      <c r="O10020" t="e">
        <v>#VALUE!</v>
      </c>
      <c r="P10020" t="e">
        <v>#VALUE!</v>
      </c>
      <c r="R10020" t="e">
        <v>#VALUE!</v>
      </c>
      <c r="S10020" t="s">
        <v>35</v>
      </c>
    </row>
    <row r="10021" spans="12:19" x14ac:dyDescent="0.25">
      <c r="L10021" t="str">
        <f t="shared" si="472"/>
        <v/>
      </c>
      <c r="M10021" t="str">
        <f t="shared" si="473"/>
        <v/>
      </c>
      <c r="N10021" t="e">
        <v>#VALUE!</v>
      </c>
      <c r="O10021" t="e">
        <v>#VALUE!</v>
      </c>
      <c r="P10021" t="e">
        <v>#VALUE!</v>
      </c>
      <c r="R10021" t="e">
        <v>#VALUE!</v>
      </c>
      <c r="S10021" t="s">
        <v>35</v>
      </c>
    </row>
    <row r="10022" spans="12:19" x14ac:dyDescent="0.25">
      <c r="L10022" t="str">
        <f t="shared" si="472"/>
        <v/>
      </c>
      <c r="M10022" t="str">
        <f t="shared" si="473"/>
        <v/>
      </c>
    </row>
    <row r="10023" spans="12:19" x14ac:dyDescent="0.25">
      <c r="L10023" t="str">
        <f t="shared" si="472"/>
        <v/>
      </c>
      <c r="M10023" t="str">
        <f t="shared" si="473"/>
        <v/>
      </c>
    </row>
    <row r="10024" spans="12:19" x14ac:dyDescent="0.25">
      <c r="L10024" t="str">
        <f t="shared" si="472"/>
        <v/>
      </c>
      <c r="M10024" t="str">
        <f t="shared" si="473"/>
        <v/>
      </c>
      <c r="N10024" t="s">
        <v>32</v>
      </c>
      <c r="O10024" t="s">
        <v>33</v>
      </c>
      <c r="P10024" t="s">
        <v>34</v>
      </c>
    </row>
    <row r="10025" spans="12:19" x14ac:dyDescent="0.25">
      <c r="L10025" t="str">
        <f t="shared" si="472"/>
        <v/>
      </c>
      <c r="M10025" t="str">
        <f t="shared" si="473"/>
        <v/>
      </c>
      <c r="N10025" t="e">
        <f>COS(RADIANS(M10025))</f>
        <v>#VALUE!</v>
      </c>
      <c r="O10025" t="str">
        <f>IFERROR(-COS(RADIANS(DEGREES(ASIN(((SIN(RADIANS(M10025)))*$C$26)/(SQRT((((SIN(RADIANS(M10025)))*$C$26)^2)+(($C$22-$C$25-(((SIN(RADIANS(90-M10025)))*$C$26))-$C$23)^2))))))),"")</f>
        <v/>
      </c>
      <c r="P10025" t="e">
        <f>N10025</f>
        <v>#VALUE!</v>
      </c>
      <c r="R10025">
        <v>0</v>
      </c>
    </row>
    <row r="10026" spans="12:19" x14ac:dyDescent="0.25">
      <c r="L10026" t="str">
        <f t="shared" si="472"/>
        <v/>
      </c>
      <c r="M10026" t="str">
        <f t="shared" si="473"/>
        <v/>
      </c>
      <c r="N10026" t="e">
        <f>SIN(RADIANS(M10025))</f>
        <v>#VALUE!</v>
      </c>
      <c r="O10026" t="e">
        <f>SIN(RADIANS(DEGREES(ASIN(((SIN(RADIANS(M10025)))*$C$26)/(SQRT((((SIN(RADIANS(M10025)))*$C$26)^2)+(($C$22-$C$25-(((SIN(RADIANS(90-M10025)))*$C$26))-$C$23)^2)))))))</f>
        <v>#VALUE!</v>
      </c>
      <c r="P10026" t="e">
        <f>N10026</f>
        <v>#VALUE!</v>
      </c>
      <c r="R10026">
        <f>$C$6</f>
        <v>1333.5</v>
      </c>
    </row>
    <row r="10027" spans="12:19" x14ac:dyDescent="0.25">
      <c r="L10027" t="str">
        <f t="shared" si="472"/>
        <v/>
      </c>
      <c r="M10027" t="str">
        <f t="shared" si="473"/>
        <v/>
      </c>
      <c r="N10027">
        <v>0</v>
      </c>
      <c r="O10027" t="e">
        <f>$C$23*O10026</f>
        <v>#VALUE!</v>
      </c>
      <c r="P10027" t="e">
        <f>$C$22*P10026</f>
        <v>#VALUE!</v>
      </c>
      <c r="R10027">
        <f>$C$20*$C$6</f>
        <v>25325.832000000002</v>
      </c>
    </row>
    <row r="10028" spans="12:19" x14ac:dyDescent="0.25">
      <c r="L10028" t="str">
        <f t="shared" si="472"/>
        <v/>
      </c>
      <c r="M10028" t="str">
        <f t="shared" si="473"/>
        <v/>
      </c>
    </row>
    <row r="10029" spans="12:19" x14ac:dyDescent="0.25">
      <c r="L10029" t="str">
        <f t="shared" si="472"/>
        <v/>
      </c>
      <c r="M10029" t="str">
        <f t="shared" si="473"/>
        <v/>
      </c>
      <c r="N10029" t="e">
        <f t="array" ref="N10029:P10031">MINVERSE(N10025:P10027)</f>
        <v>#VALUE!</v>
      </c>
      <c r="O10029" t="e">
        <v>#VALUE!</v>
      </c>
      <c r="P10029" t="e">
        <v>#VALUE!</v>
      </c>
      <c r="R10029" t="e">
        <f t="array" ref="R10029:R10031">MMULT(N10029:P10031,R10025:R10027)</f>
        <v>#VALUE!</v>
      </c>
      <c r="S10029" t="s">
        <v>35</v>
      </c>
    </row>
    <row r="10030" spans="12:19" x14ac:dyDescent="0.25">
      <c r="L10030" t="str">
        <f t="shared" si="472"/>
        <v/>
      </c>
      <c r="M10030" t="str">
        <f t="shared" si="473"/>
        <v/>
      </c>
      <c r="N10030" t="e">
        <v>#VALUE!</v>
      </c>
      <c r="O10030" t="e">
        <v>#VALUE!</v>
      </c>
      <c r="P10030" t="e">
        <v>#VALUE!</v>
      </c>
      <c r="R10030" t="e">
        <v>#VALUE!</v>
      </c>
      <c r="S10030" t="s">
        <v>35</v>
      </c>
    </row>
    <row r="10031" spans="12:19" x14ac:dyDescent="0.25">
      <c r="L10031" t="str">
        <f t="shared" si="472"/>
        <v/>
      </c>
      <c r="M10031" t="str">
        <f t="shared" si="473"/>
        <v/>
      </c>
      <c r="N10031" t="e">
        <v>#VALUE!</v>
      </c>
      <c r="O10031" t="e">
        <v>#VALUE!</v>
      </c>
      <c r="P10031" t="e">
        <v>#VALUE!</v>
      </c>
      <c r="R10031" t="e">
        <v>#VALUE!</v>
      </c>
      <c r="S10031" t="s">
        <v>35</v>
      </c>
    </row>
    <row r="10032" spans="12:19" x14ac:dyDescent="0.25">
      <c r="L10032" t="str">
        <f t="shared" si="472"/>
        <v/>
      </c>
      <c r="M10032" t="str">
        <f t="shared" si="473"/>
        <v/>
      </c>
    </row>
    <row r="10033" spans="12:19" x14ac:dyDescent="0.25">
      <c r="L10033" t="str">
        <f t="shared" si="472"/>
        <v/>
      </c>
      <c r="M10033" t="str">
        <f t="shared" si="473"/>
        <v/>
      </c>
    </row>
    <row r="10034" spans="12:19" x14ac:dyDescent="0.25">
      <c r="L10034" t="str">
        <f t="shared" si="472"/>
        <v/>
      </c>
      <c r="M10034" t="str">
        <f t="shared" si="473"/>
        <v/>
      </c>
      <c r="N10034" t="s">
        <v>32</v>
      </c>
      <c r="O10034" t="s">
        <v>33</v>
      </c>
      <c r="P10034" t="s">
        <v>34</v>
      </c>
    </row>
    <row r="10035" spans="12:19" x14ac:dyDescent="0.25">
      <c r="L10035" t="str">
        <f t="shared" si="472"/>
        <v/>
      </c>
      <c r="M10035" t="str">
        <f t="shared" si="473"/>
        <v/>
      </c>
      <c r="N10035" t="e">
        <f>COS(RADIANS(M10035))</f>
        <v>#VALUE!</v>
      </c>
      <c r="O10035" t="str">
        <f>IFERROR(-COS(RADIANS(DEGREES(ASIN(((SIN(RADIANS(M10035)))*$C$26)/(SQRT((((SIN(RADIANS(M10035)))*$C$26)^2)+(($C$22-$C$25-(((SIN(RADIANS(90-M10035)))*$C$26))-$C$23)^2))))))),"")</f>
        <v/>
      </c>
      <c r="P10035" t="e">
        <f>N10035</f>
        <v>#VALUE!</v>
      </c>
      <c r="R10035">
        <v>0</v>
      </c>
    </row>
    <row r="10036" spans="12:19" x14ac:dyDescent="0.25">
      <c r="L10036" t="str">
        <f t="shared" si="472"/>
        <v/>
      </c>
      <c r="M10036" t="str">
        <f t="shared" si="473"/>
        <v/>
      </c>
      <c r="N10036" t="e">
        <f>SIN(RADIANS(M10035))</f>
        <v>#VALUE!</v>
      </c>
      <c r="O10036" t="e">
        <f>SIN(RADIANS(DEGREES(ASIN(((SIN(RADIANS(M10035)))*$C$26)/(SQRT((((SIN(RADIANS(M10035)))*$C$26)^2)+(($C$22-$C$25-(((SIN(RADIANS(90-M10035)))*$C$26))-$C$23)^2)))))))</f>
        <v>#VALUE!</v>
      </c>
      <c r="P10036" t="e">
        <f>N10036</f>
        <v>#VALUE!</v>
      </c>
      <c r="R10036">
        <f>$C$6</f>
        <v>1333.5</v>
      </c>
    </row>
    <row r="10037" spans="12:19" x14ac:dyDescent="0.25">
      <c r="L10037" t="str">
        <f t="shared" si="472"/>
        <v/>
      </c>
      <c r="M10037" t="str">
        <f t="shared" si="473"/>
        <v/>
      </c>
      <c r="N10037">
        <v>0</v>
      </c>
      <c r="O10037" t="e">
        <f>$C$23*O10036</f>
        <v>#VALUE!</v>
      </c>
      <c r="P10037" t="e">
        <f>$C$22*P10036</f>
        <v>#VALUE!</v>
      </c>
      <c r="R10037">
        <f>$C$20*$C$6</f>
        <v>25325.832000000002</v>
      </c>
    </row>
    <row r="10038" spans="12:19" x14ac:dyDescent="0.25">
      <c r="L10038" t="str">
        <f t="shared" si="472"/>
        <v/>
      </c>
      <c r="M10038" t="str">
        <f t="shared" si="473"/>
        <v/>
      </c>
    </row>
    <row r="10039" spans="12:19" x14ac:dyDescent="0.25">
      <c r="L10039" t="str">
        <f t="shared" si="472"/>
        <v/>
      </c>
      <c r="M10039" t="str">
        <f t="shared" si="473"/>
        <v/>
      </c>
      <c r="N10039" t="e">
        <f t="array" ref="N10039:P10041">MINVERSE(N10035:P10037)</f>
        <v>#VALUE!</v>
      </c>
      <c r="O10039" t="e">
        <v>#VALUE!</v>
      </c>
      <c r="P10039" t="e">
        <v>#VALUE!</v>
      </c>
      <c r="R10039" t="e">
        <f t="array" ref="R10039:R10041">MMULT(N10039:P10041,R10035:R10037)</f>
        <v>#VALUE!</v>
      </c>
      <c r="S10039" t="s">
        <v>35</v>
      </c>
    </row>
    <row r="10040" spans="12:19" x14ac:dyDescent="0.25">
      <c r="L10040" t="str">
        <f t="shared" si="472"/>
        <v/>
      </c>
      <c r="M10040" t="str">
        <f t="shared" si="473"/>
        <v/>
      </c>
      <c r="N10040" t="e">
        <v>#VALUE!</v>
      </c>
      <c r="O10040" t="e">
        <v>#VALUE!</v>
      </c>
      <c r="P10040" t="e">
        <v>#VALUE!</v>
      </c>
      <c r="R10040" t="e">
        <v>#VALUE!</v>
      </c>
      <c r="S10040" t="s">
        <v>35</v>
      </c>
    </row>
    <row r="10041" spans="12:19" x14ac:dyDescent="0.25">
      <c r="L10041" t="str">
        <f t="shared" si="472"/>
        <v/>
      </c>
      <c r="M10041" t="str">
        <f t="shared" si="473"/>
        <v/>
      </c>
      <c r="N10041" t="e">
        <v>#VALUE!</v>
      </c>
      <c r="O10041" t="e">
        <v>#VALUE!</v>
      </c>
      <c r="P10041" t="e">
        <v>#VALUE!</v>
      </c>
      <c r="R10041" t="e">
        <v>#VALUE!</v>
      </c>
      <c r="S10041" t="s">
        <v>35</v>
      </c>
    </row>
    <row r="10042" spans="12:19" x14ac:dyDescent="0.25">
      <c r="L10042" t="str">
        <f t="shared" si="472"/>
        <v/>
      </c>
      <c r="M10042" t="str">
        <f t="shared" si="473"/>
        <v/>
      </c>
    </row>
    <row r="10043" spans="12:19" x14ac:dyDescent="0.25">
      <c r="L10043" t="str">
        <f t="shared" si="472"/>
        <v/>
      </c>
      <c r="M10043" t="str">
        <f t="shared" si="473"/>
        <v/>
      </c>
    </row>
    <row r="10044" spans="12:19" x14ac:dyDescent="0.25">
      <c r="L10044" t="str">
        <f t="shared" si="472"/>
        <v/>
      </c>
      <c r="M10044" t="str">
        <f t="shared" si="473"/>
        <v/>
      </c>
      <c r="N10044" t="s">
        <v>32</v>
      </c>
      <c r="O10044" t="s">
        <v>33</v>
      </c>
      <c r="P10044" t="s">
        <v>34</v>
      </c>
    </row>
    <row r="10045" spans="12:19" x14ac:dyDescent="0.25">
      <c r="L10045" t="str">
        <f t="shared" si="472"/>
        <v/>
      </c>
      <c r="M10045" t="str">
        <f t="shared" si="473"/>
        <v/>
      </c>
      <c r="N10045" t="e">
        <f>COS(RADIANS(M10045))</f>
        <v>#VALUE!</v>
      </c>
      <c r="O10045" t="str">
        <f>IFERROR(-COS(RADIANS(DEGREES(ASIN(((SIN(RADIANS(M10045)))*$C$26)/(SQRT((((SIN(RADIANS(M10045)))*$C$26)^2)+(($C$22-$C$25-(((SIN(RADIANS(90-M10045)))*$C$26))-$C$23)^2))))))),"")</f>
        <v/>
      </c>
      <c r="P10045" t="e">
        <f>N10045</f>
        <v>#VALUE!</v>
      </c>
      <c r="R10045">
        <v>0</v>
      </c>
    </row>
    <row r="10046" spans="12:19" x14ac:dyDescent="0.25">
      <c r="L10046" t="str">
        <f t="shared" si="472"/>
        <v/>
      </c>
      <c r="M10046" t="str">
        <f t="shared" si="473"/>
        <v/>
      </c>
      <c r="N10046" t="e">
        <f>SIN(RADIANS(M10045))</f>
        <v>#VALUE!</v>
      </c>
      <c r="O10046" t="e">
        <f>SIN(RADIANS(DEGREES(ASIN(((SIN(RADIANS(M10045)))*$C$26)/(SQRT((((SIN(RADIANS(M10045)))*$C$26)^2)+(($C$22-$C$25-(((SIN(RADIANS(90-M10045)))*$C$26))-$C$23)^2)))))))</f>
        <v>#VALUE!</v>
      </c>
      <c r="P10046" t="e">
        <f>N10046</f>
        <v>#VALUE!</v>
      </c>
      <c r="R10046">
        <f>$C$6</f>
        <v>1333.5</v>
      </c>
    </row>
    <row r="10047" spans="12:19" x14ac:dyDescent="0.25">
      <c r="L10047" t="str">
        <f t="shared" si="472"/>
        <v/>
      </c>
      <c r="M10047" t="str">
        <f t="shared" si="473"/>
        <v/>
      </c>
      <c r="N10047">
        <v>0</v>
      </c>
      <c r="O10047" t="e">
        <f>$C$23*O10046</f>
        <v>#VALUE!</v>
      </c>
      <c r="P10047" t="e">
        <f>$C$22*P10046</f>
        <v>#VALUE!</v>
      </c>
      <c r="R10047">
        <f>$C$20*$C$6</f>
        <v>25325.832000000002</v>
      </c>
    </row>
    <row r="10048" spans="12:19" x14ac:dyDescent="0.25">
      <c r="L10048" t="str">
        <f t="shared" si="472"/>
        <v/>
      </c>
      <c r="M10048" t="str">
        <f t="shared" si="473"/>
        <v/>
      </c>
    </row>
    <row r="10049" spans="12:19" x14ac:dyDescent="0.25">
      <c r="L10049" t="str">
        <f t="shared" si="472"/>
        <v/>
      </c>
      <c r="M10049" t="str">
        <f t="shared" si="473"/>
        <v/>
      </c>
      <c r="N10049" t="e">
        <f t="array" ref="N10049:P10051">MINVERSE(N10045:P10047)</f>
        <v>#VALUE!</v>
      </c>
      <c r="O10049" t="e">
        <v>#VALUE!</v>
      </c>
      <c r="P10049" t="e">
        <v>#VALUE!</v>
      </c>
      <c r="R10049" t="e">
        <f t="array" ref="R10049:R10051">MMULT(N10049:P10051,R10045:R10047)</f>
        <v>#VALUE!</v>
      </c>
      <c r="S10049" t="s">
        <v>35</v>
      </c>
    </row>
    <row r="10050" spans="12:19" x14ac:dyDescent="0.25">
      <c r="L10050" t="str">
        <f t="shared" si="472"/>
        <v/>
      </c>
      <c r="M10050" t="str">
        <f t="shared" si="473"/>
        <v/>
      </c>
      <c r="N10050" t="e">
        <v>#VALUE!</v>
      </c>
      <c r="O10050" t="e">
        <v>#VALUE!</v>
      </c>
      <c r="P10050" t="e">
        <v>#VALUE!</v>
      </c>
      <c r="R10050" t="e">
        <v>#VALUE!</v>
      </c>
      <c r="S10050" t="s">
        <v>35</v>
      </c>
    </row>
    <row r="10051" spans="12:19" x14ac:dyDescent="0.25">
      <c r="L10051" t="str">
        <f t="shared" si="472"/>
        <v/>
      </c>
      <c r="M10051" t="str">
        <f t="shared" si="473"/>
        <v/>
      </c>
      <c r="N10051" t="e">
        <v>#VALUE!</v>
      </c>
      <c r="O10051" t="e">
        <v>#VALUE!</v>
      </c>
      <c r="P10051" t="e">
        <v>#VALUE!</v>
      </c>
      <c r="R10051" t="e">
        <v>#VALUE!</v>
      </c>
      <c r="S10051" t="s">
        <v>35</v>
      </c>
    </row>
    <row r="10052" spans="12:19" x14ac:dyDescent="0.25">
      <c r="L10052" t="str">
        <f t="shared" si="472"/>
        <v/>
      </c>
      <c r="M10052" t="str">
        <f t="shared" si="473"/>
        <v/>
      </c>
    </row>
    <row r="10053" spans="12:19" x14ac:dyDescent="0.25">
      <c r="L10053" t="str">
        <f t="shared" si="472"/>
        <v/>
      </c>
      <c r="M10053" t="str">
        <f t="shared" si="473"/>
        <v/>
      </c>
    </row>
    <row r="10054" spans="12:19" x14ac:dyDescent="0.25">
      <c r="L10054" t="str">
        <f t="shared" si="472"/>
        <v/>
      </c>
      <c r="M10054" t="str">
        <f t="shared" si="473"/>
        <v/>
      </c>
      <c r="N10054" t="s">
        <v>32</v>
      </c>
      <c r="O10054" t="s">
        <v>33</v>
      </c>
      <c r="P10054" t="s">
        <v>34</v>
      </c>
    </row>
    <row r="10055" spans="12:19" x14ac:dyDescent="0.25">
      <c r="L10055" t="str">
        <f t="shared" si="472"/>
        <v/>
      </c>
      <c r="M10055" t="str">
        <f t="shared" si="473"/>
        <v/>
      </c>
      <c r="N10055" t="e">
        <f>COS(RADIANS(M10055))</f>
        <v>#VALUE!</v>
      </c>
      <c r="O10055" t="str">
        <f>IFERROR(-COS(RADIANS(DEGREES(ASIN(((SIN(RADIANS(M10055)))*$C$26)/(SQRT((((SIN(RADIANS(M10055)))*$C$26)^2)+(($C$22-$C$25-(((SIN(RADIANS(90-M10055)))*$C$26))-$C$23)^2))))))),"")</f>
        <v/>
      </c>
      <c r="P10055" t="e">
        <f>N10055</f>
        <v>#VALUE!</v>
      </c>
      <c r="R10055">
        <v>0</v>
      </c>
    </row>
    <row r="10056" spans="12:19" x14ac:dyDescent="0.25">
      <c r="L10056" t="str">
        <f t="shared" si="472"/>
        <v/>
      </c>
      <c r="M10056" t="str">
        <f t="shared" si="473"/>
        <v/>
      </c>
      <c r="N10056" t="e">
        <f>SIN(RADIANS(M10055))</f>
        <v>#VALUE!</v>
      </c>
      <c r="O10056" t="e">
        <f>SIN(RADIANS(DEGREES(ASIN(((SIN(RADIANS(M10055)))*$C$26)/(SQRT((((SIN(RADIANS(M10055)))*$C$26)^2)+(($C$22-$C$25-(((SIN(RADIANS(90-M10055)))*$C$26))-$C$23)^2)))))))</f>
        <v>#VALUE!</v>
      </c>
      <c r="P10056" t="e">
        <f>N10056</f>
        <v>#VALUE!</v>
      </c>
      <c r="R10056">
        <f>$C$6</f>
        <v>1333.5</v>
      </c>
    </row>
    <row r="10057" spans="12:19" x14ac:dyDescent="0.25">
      <c r="L10057" t="str">
        <f t="shared" si="472"/>
        <v/>
      </c>
      <c r="M10057" t="str">
        <f t="shared" si="473"/>
        <v/>
      </c>
      <c r="N10057">
        <v>0</v>
      </c>
      <c r="O10057" t="e">
        <f>$C$23*O10056</f>
        <v>#VALUE!</v>
      </c>
      <c r="P10057" t="e">
        <f>$C$22*P10056</f>
        <v>#VALUE!</v>
      </c>
      <c r="R10057">
        <f>$C$20*$C$6</f>
        <v>25325.832000000002</v>
      </c>
    </row>
    <row r="10058" spans="12:19" x14ac:dyDescent="0.25">
      <c r="L10058" t="str">
        <f t="shared" si="472"/>
        <v/>
      </c>
      <c r="M10058" t="str">
        <f t="shared" si="473"/>
        <v/>
      </c>
    </row>
    <row r="10059" spans="12:19" x14ac:dyDescent="0.25">
      <c r="L10059" t="str">
        <f t="shared" si="472"/>
        <v/>
      </c>
      <c r="M10059" t="str">
        <f t="shared" si="473"/>
        <v/>
      </c>
      <c r="N10059" t="e">
        <f t="array" ref="N10059:P10061">MINVERSE(N10055:P10057)</f>
        <v>#VALUE!</v>
      </c>
      <c r="O10059" t="e">
        <v>#VALUE!</v>
      </c>
      <c r="P10059" t="e">
        <v>#VALUE!</v>
      </c>
      <c r="R10059" t="e">
        <f t="array" ref="R10059:R10061">MMULT(N10059:P10061,R10055:R10057)</f>
        <v>#VALUE!</v>
      </c>
      <c r="S10059" t="s">
        <v>35</v>
      </c>
    </row>
    <row r="10060" spans="12:19" x14ac:dyDescent="0.25">
      <c r="L10060" t="str">
        <f t="shared" ref="L10060:L10123" si="474">IF(M10060="","",L10050+1)</f>
        <v/>
      </c>
      <c r="M10060" t="str">
        <f t="shared" si="473"/>
        <v/>
      </c>
      <c r="N10060" t="e">
        <v>#VALUE!</v>
      </c>
      <c r="O10060" t="e">
        <v>#VALUE!</v>
      </c>
      <c r="P10060" t="e">
        <v>#VALUE!</v>
      </c>
      <c r="R10060" t="e">
        <v>#VALUE!</v>
      </c>
      <c r="S10060" t="s">
        <v>35</v>
      </c>
    </row>
    <row r="10061" spans="12:19" x14ac:dyDescent="0.25">
      <c r="L10061" t="str">
        <f t="shared" si="474"/>
        <v/>
      </c>
      <c r="M10061" t="str">
        <f t="shared" si="473"/>
        <v/>
      </c>
      <c r="N10061" t="e">
        <v>#VALUE!</v>
      </c>
      <c r="O10061" t="e">
        <v>#VALUE!</v>
      </c>
      <c r="P10061" t="e">
        <v>#VALUE!</v>
      </c>
      <c r="R10061" t="e">
        <v>#VALUE!</v>
      </c>
      <c r="S10061" t="s">
        <v>35</v>
      </c>
    </row>
    <row r="10062" spans="12:19" x14ac:dyDescent="0.25">
      <c r="L10062" t="str">
        <f t="shared" si="474"/>
        <v/>
      </c>
      <c r="M10062" t="str">
        <f t="shared" si="473"/>
        <v/>
      </c>
    </row>
    <row r="10063" spans="12:19" x14ac:dyDescent="0.25">
      <c r="L10063" t="str">
        <f t="shared" si="474"/>
        <v/>
      </c>
      <c r="M10063" t="str">
        <f t="shared" si="473"/>
        <v/>
      </c>
    </row>
    <row r="10064" spans="12:19" x14ac:dyDescent="0.25">
      <c r="L10064" t="str">
        <f t="shared" si="474"/>
        <v/>
      </c>
      <c r="M10064" t="str">
        <f t="shared" si="473"/>
        <v/>
      </c>
      <c r="N10064" t="s">
        <v>32</v>
      </c>
      <c r="O10064" t="s">
        <v>33</v>
      </c>
      <c r="P10064" t="s">
        <v>34</v>
      </c>
    </row>
    <row r="10065" spans="12:19" x14ac:dyDescent="0.25">
      <c r="L10065" t="str">
        <f t="shared" si="474"/>
        <v/>
      </c>
      <c r="M10065" t="str">
        <f t="shared" si="473"/>
        <v/>
      </c>
      <c r="N10065" t="e">
        <f>COS(RADIANS(M10065))</f>
        <v>#VALUE!</v>
      </c>
      <c r="O10065" t="str">
        <f>IFERROR(-COS(RADIANS(DEGREES(ASIN(((SIN(RADIANS(M10065)))*$C$26)/(SQRT((((SIN(RADIANS(M10065)))*$C$26)^2)+(($C$22-$C$25-(((SIN(RADIANS(90-M10065)))*$C$26))-$C$23)^2))))))),"")</f>
        <v/>
      </c>
      <c r="P10065" t="e">
        <f>N10065</f>
        <v>#VALUE!</v>
      </c>
      <c r="R10065">
        <v>0</v>
      </c>
    </row>
    <row r="10066" spans="12:19" x14ac:dyDescent="0.25">
      <c r="L10066" t="str">
        <f t="shared" si="474"/>
        <v/>
      </c>
      <c r="M10066" t="str">
        <f t="shared" si="473"/>
        <v/>
      </c>
      <c r="N10066" t="e">
        <f>SIN(RADIANS(M10065))</f>
        <v>#VALUE!</v>
      </c>
      <c r="O10066" t="e">
        <f>SIN(RADIANS(DEGREES(ASIN(((SIN(RADIANS(M10065)))*$C$26)/(SQRT((((SIN(RADIANS(M10065)))*$C$26)^2)+(($C$22-$C$25-(((SIN(RADIANS(90-M10065)))*$C$26))-$C$23)^2)))))))</f>
        <v>#VALUE!</v>
      </c>
      <c r="P10066" t="e">
        <f>N10066</f>
        <v>#VALUE!</v>
      </c>
      <c r="R10066">
        <f>$C$6</f>
        <v>1333.5</v>
      </c>
    </row>
    <row r="10067" spans="12:19" x14ac:dyDescent="0.25">
      <c r="L10067" t="str">
        <f t="shared" si="474"/>
        <v/>
      </c>
      <c r="M10067" t="str">
        <f t="shared" si="473"/>
        <v/>
      </c>
      <c r="N10067">
        <v>0</v>
      </c>
      <c r="O10067" t="e">
        <f>$C$23*O10066</f>
        <v>#VALUE!</v>
      </c>
      <c r="P10067" t="e">
        <f>$C$22*P10066</f>
        <v>#VALUE!</v>
      </c>
      <c r="R10067">
        <f>$C$20*$C$6</f>
        <v>25325.832000000002</v>
      </c>
    </row>
    <row r="10068" spans="12:19" x14ac:dyDescent="0.25">
      <c r="L10068" t="str">
        <f t="shared" si="474"/>
        <v/>
      </c>
      <c r="M10068" t="str">
        <f t="shared" si="473"/>
        <v/>
      </c>
    </row>
    <row r="10069" spans="12:19" x14ac:dyDescent="0.25">
      <c r="L10069" t="str">
        <f t="shared" si="474"/>
        <v/>
      </c>
      <c r="M10069" t="str">
        <f t="shared" si="473"/>
        <v/>
      </c>
      <c r="N10069" t="e">
        <f t="array" ref="N10069:P10071">MINVERSE(N10065:P10067)</f>
        <v>#VALUE!</v>
      </c>
      <c r="O10069" t="e">
        <v>#VALUE!</v>
      </c>
      <c r="P10069" t="e">
        <v>#VALUE!</v>
      </c>
      <c r="R10069" t="e">
        <f t="array" ref="R10069:R10071">MMULT(N10069:P10071,R10065:R10067)</f>
        <v>#VALUE!</v>
      </c>
      <c r="S10069" t="s">
        <v>35</v>
      </c>
    </row>
    <row r="10070" spans="12:19" x14ac:dyDescent="0.25">
      <c r="L10070" t="str">
        <f t="shared" si="474"/>
        <v/>
      </c>
      <c r="M10070" t="str">
        <f t="shared" si="473"/>
        <v/>
      </c>
      <c r="N10070" t="e">
        <v>#VALUE!</v>
      </c>
      <c r="O10070" t="e">
        <v>#VALUE!</v>
      </c>
      <c r="P10070" t="e">
        <v>#VALUE!</v>
      </c>
      <c r="R10070" t="e">
        <v>#VALUE!</v>
      </c>
      <c r="S10070" t="s">
        <v>35</v>
      </c>
    </row>
    <row r="10071" spans="12:19" x14ac:dyDescent="0.25">
      <c r="L10071" t="str">
        <f t="shared" si="474"/>
        <v/>
      </c>
      <c r="M10071" t="str">
        <f t="shared" si="473"/>
        <v/>
      </c>
      <c r="N10071" t="e">
        <v>#VALUE!</v>
      </c>
      <c r="O10071" t="e">
        <v>#VALUE!</v>
      </c>
      <c r="P10071" t="e">
        <v>#VALUE!</v>
      </c>
      <c r="R10071" t="e">
        <v>#VALUE!</v>
      </c>
      <c r="S10071" t="s">
        <v>35</v>
      </c>
    </row>
    <row r="10072" spans="12:19" x14ac:dyDescent="0.25">
      <c r="L10072" t="str">
        <f t="shared" si="474"/>
        <v/>
      </c>
      <c r="M10072" t="str">
        <f t="shared" si="473"/>
        <v/>
      </c>
    </row>
    <row r="10073" spans="12:19" x14ac:dyDescent="0.25">
      <c r="L10073" t="str">
        <f t="shared" si="474"/>
        <v/>
      </c>
      <c r="M10073" t="str">
        <f t="shared" si="473"/>
        <v/>
      </c>
    </row>
    <row r="10074" spans="12:19" x14ac:dyDescent="0.25">
      <c r="L10074" t="str">
        <f t="shared" si="474"/>
        <v/>
      </c>
      <c r="M10074" t="str">
        <f t="shared" si="473"/>
        <v/>
      </c>
      <c r="N10074" t="s">
        <v>32</v>
      </c>
      <c r="O10074" t="s">
        <v>33</v>
      </c>
      <c r="P10074" t="s">
        <v>34</v>
      </c>
    </row>
    <row r="10075" spans="12:19" x14ac:dyDescent="0.25">
      <c r="L10075" t="str">
        <f t="shared" si="474"/>
        <v/>
      </c>
      <c r="M10075" t="str">
        <f t="shared" si="473"/>
        <v/>
      </c>
      <c r="N10075" t="e">
        <f>COS(RADIANS(M10075))</f>
        <v>#VALUE!</v>
      </c>
      <c r="O10075" t="str">
        <f>IFERROR(-COS(RADIANS(DEGREES(ASIN(((SIN(RADIANS(M10075)))*$C$26)/(SQRT((((SIN(RADIANS(M10075)))*$C$26)^2)+(($C$22-$C$25-(((SIN(RADIANS(90-M10075)))*$C$26))-$C$23)^2))))))),"")</f>
        <v/>
      </c>
      <c r="P10075" t="e">
        <f>N10075</f>
        <v>#VALUE!</v>
      </c>
      <c r="R10075">
        <v>0</v>
      </c>
    </row>
    <row r="10076" spans="12:19" x14ac:dyDescent="0.25">
      <c r="L10076" t="str">
        <f t="shared" si="474"/>
        <v/>
      </c>
      <c r="M10076" t="str">
        <f t="shared" si="473"/>
        <v/>
      </c>
      <c r="N10076" t="e">
        <f>SIN(RADIANS(M10075))</f>
        <v>#VALUE!</v>
      </c>
      <c r="O10076" t="e">
        <f>SIN(RADIANS(DEGREES(ASIN(((SIN(RADIANS(M10075)))*$C$26)/(SQRT((((SIN(RADIANS(M10075)))*$C$26)^2)+(($C$22-$C$25-(((SIN(RADIANS(90-M10075)))*$C$26))-$C$23)^2)))))))</f>
        <v>#VALUE!</v>
      </c>
      <c r="P10076" t="e">
        <f>N10076</f>
        <v>#VALUE!</v>
      </c>
      <c r="R10076">
        <f>$C$6</f>
        <v>1333.5</v>
      </c>
    </row>
    <row r="10077" spans="12:19" x14ac:dyDescent="0.25">
      <c r="L10077" t="str">
        <f t="shared" si="474"/>
        <v/>
      </c>
      <c r="M10077" t="str">
        <f t="shared" si="473"/>
        <v/>
      </c>
      <c r="N10077">
        <v>0</v>
      </c>
      <c r="O10077" t="e">
        <f>$C$23*O10076</f>
        <v>#VALUE!</v>
      </c>
      <c r="P10077" t="e">
        <f>$C$22*P10076</f>
        <v>#VALUE!</v>
      </c>
      <c r="R10077">
        <f>$C$20*$C$6</f>
        <v>25325.832000000002</v>
      </c>
    </row>
    <row r="10078" spans="12:19" x14ac:dyDescent="0.25">
      <c r="L10078" t="str">
        <f t="shared" si="474"/>
        <v/>
      </c>
      <c r="M10078" t="str">
        <f t="shared" si="473"/>
        <v/>
      </c>
    </row>
    <row r="10079" spans="12:19" x14ac:dyDescent="0.25">
      <c r="L10079" t="str">
        <f t="shared" si="474"/>
        <v/>
      </c>
      <c r="M10079" t="str">
        <f t="shared" si="473"/>
        <v/>
      </c>
      <c r="N10079" t="e">
        <f t="array" ref="N10079:P10081">MINVERSE(N10075:P10077)</f>
        <v>#VALUE!</v>
      </c>
      <c r="O10079" t="e">
        <v>#VALUE!</v>
      </c>
      <c r="P10079" t="e">
        <v>#VALUE!</v>
      </c>
      <c r="R10079" t="e">
        <f t="array" ref="R10079:R10081">MMULT(N10079:P10081,R10075:R10077)</f>
        <v>#VALUE!</v>
      </c>
      <c r="S10079" t="s">
        <v>35</v>
      </c>
    </row>
    <row r="10080" spans="12:19" x14ac:dyDescent="0.25">
      <c r="L10080" t="str">
        <f t="shared" si="474"/>
        <v/>
      </c>
      <c r="M10080" t="str">
        <f t="shared" si="473"/>
        <v/>
      </c>
      <c r="N10080" t="e">
        <v>#VALUE!</v>
      </c>
      <c r="O10080" t="e">
        <v>#VALUE!</v>
      </c>
      <c r="P10080" t="e">
        <v>#VALUE!</v>
      </c>
      <c r="R10080" t="e">
        <v>#VALUE!</v>
      </c>
      <c r="S10080" t="s">
        <v>35</v>
      </c>
    </row>
    <row r="10081" spans="12:19" x14ac:dyDescent="0.25">
      <c r="L10081" t="str">
        <f t="shared" si="474"/>
        <v/>
      </c>
      <c r="M10081" t="str">
        <f t="shared" si="473"/>
        <v/>
      </c>
      <c r="N10081" t="e">
        <v>#VALUE!</v>
      </c>
      <c r="O10081" t="e">
        <v>#VALUE!</v>
      </c>
      <c r="P10081" t="e">
        <v>#VALUE!</v>
      </c>
      <c r="R10081" t="e">
        <v>#VALUE!</v>
      </c>
      <c r="S10081" t="s">
        <v>35</v>
      </c>
    </row>
    <row r="10082" spans="12:19" x14ac:dyDescent="0.25">
      <c r="L10082" t="str">
        <f t="shared" si="474"/>
        <v/>
      </c>
      <c r="M10082" t="str">
        <f t="shared" si="473"/>
        <v/>
      </c>
    </row>
    <row r="10083" spans="12:19" x14ac:dyDescent="0.25">
      <c r="L10083" t="str">
        <f t="shared" si="474"/>
        <v/>
      </c>
      <c r="M10083" t="str">
        <f t="shared" ref="M10083:M10146" si="475">IF(M10073="","",IF(((M10073+$O$61)&gt;=$O$49+($O$61/2)),"",(M10073+$O$61)))</f>
        <v/>
      </c>
    </row>
    <row r="10084" spans="12:19" x14ac:dyDescent="0.25">
      <c r="L10084" t="str">
        <f t="shared" si="474"/>
        <v/>
      </c>
      <c r="M10084" t="str">
        <f t="shared" si="475"/>
        <v/>
      </c>
      <c r="N10084" t="s">
        <v>32</v>
      </c>
      <c r="O10084" t="s">
        <v>33</v>
      </c>
      <c r="P10084" t="s">
        <v>34</v>
      </c>
    </row>
    <row r="10085" spans="12:19" x14ac:dyDescent="0.25">
      <c r="L10085" t="str">
        <f t="shared" si="474"/>
        <v/>
      </c>
      <c r="M10085" t="str">
        <f t="shared" si="475"/>
        <v/>
      </c>
      <c r="N10085" t="e">
        <f>COS(RADIANS(M10085))</f>
        <v>#VALUE!</v>
      </c>
      <c r="O10085" t="str">
        <f>IFERROR(-COS(RADIANS(DEGREES(ASIN(((SIN(RADIANS(M10085)))*$C$26)/(SQRT((((SIN(RADIANS(M10085)))*$C$26)^2)+(($C$22-$C$25-(((SIN(RADIANS(90-M10085)))*$C$26))-$C$23)^2))))))),"")</f>
        <v/>
      </c>
      <c r="P10085" t="e">
        <f>N10085</f>
        <v>#VALUE!</v>
      </c>
      <c r="R10085">
        <v>0</v>
      </c>
    </row>
    <row r="10086" spans="12:19" x14ac:dyDescent="0.25">
      <c r="L10086" t="str">
        <f t="shared" si="474"/>
        <v/>
      </c>
      <c r="M10086" t="str">
        <f t="shared" si="475"/>
        <v/>
      </c>
      <c r="N10086" t="e">
        <f>SIN(RADIANS(M10085))</f>
        <v>#VALUE!</v>
      </c>
      <c r="O10086" t="e">
        <f>SIN(RADIANS(DEGREES(ASIN(((SIN(RADIANS(M10085)))*$C$26)/(SQRT((((SIN(RADIANS(M10085)))*$C$26)^2)+(($C$22-$C$25-(((SIN(RADIANS(90-M10085)))*$C$26))-$C$23)^2)))))))</f>
        <v>#VALUE!</v>
      </c>
      <c r="P10086" t="e">
        <f>N10086</f>
        <v>#VALUE!</v>
      </c>
      <c r="R10086">
        <f>$C$6</f>
        <v>1333.5</v>
      </c>
    </row>
    <row r="10087" spans="12:19" x14ac:dyDescent="0.25">
      <c r="L10087" t="str">
        <f t="shared" si="474"/>
        <v/>
      </c>
      <c r="M10087" t="str">
        <f t="shared" si="475"/>
        <v/>
      </c>
      <c r="N10087">
        <v>0</v>
      </c>
      <c r="O10087" t="e">
        <f>$C$23*O10086</f>
        <v>#VALUE!</v>
      </c>
      <c r="P10087" t="e">
        <f>$C$22*P10086</f>
        <v>#VALUE!</v>
      </c>
      <c r="R10087">
        <f>$C$20*$C$6</f>
        <v>25325.832000000002</v>
      </c>
    </row>
    <row r="10088" spans="12:19" x14ac:dyDescent="0.25">
      <c r="L10088" t="str">
        <f t="shared" si="474"/>
        <v/>
      </c>
      <c r="M10088" t="str">
        <f t="shared" si="475"/>
        <v/>
      </c>
    </row>
    <row r="10089" spans="12:19" x14ac:dyDescent="0.25">
      <c r="L10089" t="str">
        <f t="shared" si="474"/>
        <v/>
      </c>
      <c r="M10089" t="str">
        <f t="shared" si="475"/>
        <v/>
      </c>
      <c r="N10089" t="e">
        <f t="array" ref="N10089:P10091">MINVERSE(N10085:P10087)</f>
        <v>#VALUE!</v>
      </c>
      <c r="O10089" t="e">
        <v>#VALUE!</v>
      </c>
      <c r="P10089" t="e">
        <v>#VALUE!</v>
      </c>
      <c r="R10089" t="e">
        <f t="array" ref="R10089:R10091">MMULT(N10089:P10091,R10085:R10087)</f>
        <v>#VALUE!</v>
      </c>
      <c r="S10089" t="s">
        <v>35</v>
      </c>
    </row>
    <row r="10090" spans="12:19" x14ac:dyDescent="0.25">
      <c r="L10090" t="str">
        <f t="shared" si="474"/>
        <v/>
      </c>
      <c r="M10090" t="str">
        <f t="shared" si="475"/>
        <v/>
      </c>
      <c r="N10090" t="e">
        <v>#VALUE!</v>
      </c>
      <c r="O10090" t="e">
        <v>#VALUE!</v>
      </c>
      <c r="P10090" t="e">
        <v>#VALUE!</v>
      </c>
      <c r="R10090" t="e">
        <v>#VALUE!</v>
      </c>
      <c r="S10090" t="s">
        <v>35</v>
      </c>
    </row>
    <row r="10091" spans="12:19" x14ac:dyDescent="0.25">
      <c r="L10091" t="str">
        <f t="shared" si="474"/>
        <v/>
      </c>
      <c r="M10091" t="str">
        <f t="shared" si="475"/>
        <v/>
      </c>
      <c r="N10091" t="e">
        <v>#VALUE!</v>
      </c>
      <c r="O10091" t="e">
        <v>#VALUE!</v>
      </c>
      <c r="P10091" t="e">
        <v>#VALUE!</v>
      </c>
      <c r="R10091" t="e">
        <v>#VALUE!</v>
      </c>
      <c r="S10091" t="s">
        <v>35</v>
      </c>
    </row>
    <row r="10092" spans="12:19" x14ac:dyDescent="0.25">
      <c r="L10092" t="str">
        <f t="shared" si="474"/>
        <v/>
      </c>
      <c r="M10092" t="str">
        <f t="shared" si="475"/>
        <v/>
      </c>
    </row>
    <row r="10093" spans="12:19" x14ac:dyDescent="0.25">
      <c r="L10093" t="str">
        <f t="shared" si="474"/>
        <v/>
      </c>
      <c r="M10093" t="str">
        <f t="shared" si="475"/>
        <v/>
      </c>
    </row>
    <row r="10094" spans="12:19" x14ac:dyDescent="0.25">
      <c r="L10094" t="str">
        <f t="shared" si="474"/>
        <v/>
      </c>
      <c r="M10094" t="str">
        <f t="shared" si="475"/>
        <v/>
      </c>
      <c r="N10094" t="s">
        <v>32</v>
      </c>
      <c r="O10094" t="s">
        <v>33</v>
      </c>
      <c r="P10094" t="s">
        <v>34</v>
      </c>
    </row>
    <row r="10095" spans="12:19" x14ac:dyDescent="0.25">
      <c r="L10095" t="str">
        <f t="shared" si="474"/>
        <v/>
      </c>
      <c r="M10095" t="str">
        <f t="shared" si="475"/>
        <v/>
      </c>
      <c r="N10095" t="e">
        <f>COS(RADIANS(M10095))</f>
        <v>#VALUE!</v>
      </c>
      <c r="O10095" t="str">
        <f>IFERROR(-COS(RADIANS(DEGREES(ASIN(((SIN(RADIANS(M10095)))*$C$26)/(SQRT((((SIN(RADIANS(M10095)))*$C$26)^2)+(($C$22-$C$25-(((SIN(RADIANS(90-M10095)))*$C$26))-$C$23)^2))))))),"")</f>
        <v/>
      </c>
      <c r="P10095" t="e">
        <f>N10095</f>
        <v>#VALUE!</v>
      </c>
      <c r="R10095">
        <v>0</v>
      </c>
    </row>
    <row r="10096" spans="12:19" x14ac:dyDescent="0.25">
      <c r="L10096" t="str">
        <f t="shared" si="474"/>
        <v/>
      </c>
      <c r="M10096" t="str">
        <f t="shared" si="475"/>
        <v/>
      </c>
      <c r="N10096" t="e">
        <f>SIN(RADIANS(M10095))</f>
        <v>#VALUE!</v>
      </c>
      <c r="O10096" t="e">
        <f>SIN(RADIANS(DEGREES(ASIN(((SIN(RADIANS(M10095)))*$C$26)/(SQRT((((SIN(RADIANS(M10095)))*$C$26)^2)+(($C$22-$C$25-(((SIN(RADIANS(90-M10095)))*$C$26))-$C$23)^2)))))))</f>
        <v>#VALUE!</v>
      </c>
      <c r="P10096" t="e">
        <f>N10096</f>
        <v>#VALUE!</v>
      </c>
      <c r="R10096">
        <f>$C$6</f>
        <v>1333.5</v>
      </c>
    </row>
    <row r="10097" spans="12:19" x14ac:dyDescent="0.25">
      <c r="L10097" t="str">
        <f t="shared" si="474"/>
        <v/>
      </c>
      <c r="M10097" t="str">
        <f t="shared" si="475"/>
        <v/>
      </c>
      <c r="N10097">
        <v>0</v>
      </c>
      <c r="O10097" t="e">
        <f>$C$23*O10096</f>
        <v>#VALUE!</v>
      </c>
      <c r="P10097" t="e">
        <f>$C$22*P10096</f>
        <v>#VALUE!</v>
      </c>
      <c r="R10097">
        <f>$C$20*$C$6</f>
        <v>25325.832000000002</v>
      </c>
    </row>
    <row r="10098" spans="12:19" x14ac:dyDescent="0.25">
      <c r="L10098" t="str">
        <f t="shared" si="474"/>
        <v/>
      </c>
      <c r="M10098" t="str">
        <f t="shared" si="475"/>
        <v/>
      </c>
    </row>
    <row r="10099" spans="12:19" x14ac:dyDescent="0.25">
      <c r="L10099" t="str">
        <f t="shared" si="474"/>
        <v/>
      </c>
      <c r="M10099" t="str">
        <f t="shared" si="475"/>
        <v/>
      </c>
      <c r="N10099" t="e">
        <f t="array" ref="N10099:P10101">MINVERSE(N10095:P10097)</f>
        <v>#VALUE!</v>
      </c>
      <c r="O10099" t="e">
        <v>#VALUE!</v>
      </c>
      <c r="P10099" t="e">
        <v>#VALUE!</v>
      </c>
      <c r="R10099" t="e">
        <f t="array" ref="R10099:R10101">MMULT(N10099:P10101,R10095:R10097)</f>
        <v>#VALUE!</v>
      </c>
      <c r="S10099" t="s">
        <v>35</v>
      </c>
    </row>
    <row r="10100" spans="12:19" x14ac:dyDescent="0.25">
      <c r="L10100" t="str">
        <f t="shared" si="474"/>
        <v/>
      </c>
      <c r="M10100" t="str">
        <f t="shared" si="475"/>
        <v/>
      </c>
      <c r="N10100" t="e">
        <v>#VALUE!</v>
      </c>
      <c r="O10100" t="e">
        <v>#VALUE!</v>
      </c>
      <c r="P10100" t="e">
        <v>#VALUE!</v>
      </c>
      <c r="R10100" t="e">
        <v>#VALUE!</v>
      </c>
      <c r="S10100" t="s">
        <v>35</v>
      </c>
    </row>
    <row r="10101" spans="12:19" x14ac:dyDescent="0.25">
      <c r="L10101" t="str">
        <f t="shared" si="474"/>
        <v/>
      </c>
      <c r="M10101" t="str">
        <f t="shared" si="475"/>
        <v/>
      </c>
      <c r="N10101" t="e">
        <v>#VALUE!</v>
      </c>
      <c r="O10101" t="e">
        <v>#VALUE!</v>
      </c>
      <c r="P10101" t="e">
        <v>#VALUE!</v>
      </c>
      <c r="R10101" t="e">
        <v>#VALUE!</v>
      </c>
      <c r="S10101" t="s">
        <v>35</v>
      </c>
    </row>
    <row r="10102" spans="12:19" x14ac:dyDescent="0.25">
      <c r="L10102" t="str">
        <f t="shared" si="474"/>
        <v/>
      </c>
      <c r="M10102" t="str">
        <f t="shared" si="475"/>
        <v/>
      </c>
    </row>
    <row r="10103" spans="12:19" x14ac:dyDescent="0.25">
      <c r="L10103" t="str">
        <f t="shared" si="474"/>
        <v/>
      </c>
      <c r="M10103" t="str">
        <f t="shared" si="475"/>
        <v/>
      </c>
    </row>
    <row r="10104" spans="12:19" x14ac:dyDescent="0.25">
      <c r="L10104" t="str">
        <f t="shared" si="474"/>
        <v/>
      </c>
      <c r="M10104" t="str">
        <f t="shared" si="475"/>
        <v/>
      </c>
      <c r="N10104" t="s">
        <v>32</v>
      </c>
      <c r="O10104" t="s">
        <v>33</v>
      </c>
      <c r="P10104" t="s">
        <v>34</v>
      </c>
    </row>
    <row r="10105" spans="12:19" x14ac:dyDescent="0.25">
      <c r="L10105" t="str">
        <f t="shared" si="474"/>
        <v/>
      </c>
      <c r="M10105" t="str">
        <f t="shared" si="475"/>
        <v/>
      </c>
      <c r="N10105" t="e">
        <f>COS(RADIANS(M10105))</f>
        <v>#VALUE!</v>
      </c>
      <c r="O10105" t="str">
        <f>IFERROR(-COS(RADIANS(DEGREES(ASIN(((SIN(RADIANS(M10105)))*$C$26)/(SQRT((((SIN(RADIANS(M10105)))*$C$26)^2)+(($C$22-$C$25-(((SIN(RADIANS(90-M10105)))*$C$26))-$C$23)^2))))))),"")</f>
        <v/>
      </c>
      <c r="P10105" t="e">
        <f>N10105</f>
        <v>#VALUE!</v>
      </c>
      <c r="R10105">
        <v>0</v>
      </c>
    </row>
    <row r="10106" spans="12:19" x14ac:dyDescent="0.25">
      <c r="L10106" t="str">
        <f t="shared" si="474"/>
        <v/>
      </c>
      <c r="M10106" t="str">
        <f t="shared" si="475"/>
        <v/>
      </c>
      <c r="N10106" t="e">
        <f>SIN(RADIANS(M10105))</f>
        <v>#VALUE!</v>
      </c>
      <c r="O10106" t="e">
        <f>SIN(RADIANS(DEGREES(ASIN(((SIN(RADIANS(M10105)))*$C$26)/(SQRT((((SIN(RADIANS(M10105)))*$C$26)^2)+(($C$22-$C$25-(((SIN(RADIANS(90-M10105)))*$C$26))-$C$23)^2)))))))</f>
        <v>#VALUE!</v>
      </c>
      <c r="P10106" t="e">
        <f>N10106</f>
        <v>#VALUE!</v>
      </c>
      <c r="R10106">
        <f>$C$6</f>
        <v>1333.5</v>
      </c>
    </row>
    <row r="10107" spans="12:19" x14ac:dyDescent="0.25">
      <c r="L10107" t="str">
        <f t="shared" si="474"/>
        <v/>
      </c>
      <c r="M10107" t="str">
        <f t="shared" si="475"/>
        <v/>
      </c>
      <c r="N10107">
        <v>0</v>
      </c>
      <c r="O10107" t="e">
        <f>$C$23*O10106</f>
        <v>#VALUE!</v>
      </c>
      <c r="P10107" t="e">
        <f>$C$22*P10106</f>
        <v>#VALUE!</v>
      </c>
      <c r="R10107">
        <f>$C$20*$C$6</f>
        <v>25325.832000000002</v>
      </c>
    </row>
    <row r="10108" spans="12:19" x14ac:dyDescent="0.25">
      <c r="L10108" t="str">
        <f t="shared" si="474"/>
        <v/>
      </c>
      <c r="M10108" t="str">
        <f t="shared" si="475"/>
        <v/>
      </c>
    </row>
    <row r="10109" spans="12:19" x14ac:dyDescent="0.25">
      <c r="L10109" t="str">
        <f t="shared" si="474"/>
        <v/>
      </c>
      <c r="M10109" t="str">
        <f t="shared" si="475"/>
        <v/>
      </c>
      <c r="N10109" t="e">
        <f t="array" ref="N10109:P10111">MINVERSE(N10105:P10107)</f>
        <v>#VALUE!</v>
      </c>
      <c r="O10109" t="e">
        <v>#VALUE!</v>
      </c>
      <c r="P10109" t="e">
        <v>#VALUE!</v>
      </c>
      <c r="R10109" t="e">
        <f t="array" ref="R10109:R10111">MMULT(N10109:P10111,R10105:R10107)</f>
        <v>#VALUE!</v>
      </c>
      <c r="S10109" t="s">
        <v>35</v>
      </c>
    </row>
    <row r="10110" spans="12:19" x14ac:dyDescent="0.25">
      <c r="L10110" t="str">
        <f t="shared" si="474"/>
        <v/>
      </c>
      <c r="M10110" t="str">
        <f t="shared" si="475"/>
        <v/>
      </c>
      <c r="N10110" t="e">
        <v>#VALUE!</v>
      </c>
      <c r="O10110" t="e">
        <v>#VALUE!</v>
      </c>
      <c r="P10110" t="e">
        <v>#VALUE!</v>
      </c>
      <c r="R10110" t="e">
        <v>#VALUE!</v>
      </c>
      <c r="S10110" t="s">
        <v>35</v>
      </c>
    </row>
    <row r="10111" spans="12:19" x14ac:dyDescent="0.25">
      <c r="L10111" t="str">
        <f t="shared" si="474"/>
        <v/>
      </c>
      <c r="M10111" t="str">
        <f t="shared" si="475"/>
        <v/>
      </c>
      <c r="N10111" t="e">
        <v>#VALUE!</v>
      </c>
      <c r="O10111" t="e">
        <v>#VALUE!</v>
      </c>
      <c r="P10111" t="e">
        <v>#VALUE!</v>
      </c>
      <c r="R10111" t="e">
        <v>#VALUE!</v>
      </c>
      <c r="S10111" t="s">
        <v>35</v>
      </c>
    </row>
    <row r="10112" spans="12:19" x14ac:dyDescent="0.25">
      <c r="L10112" t="str">
        <f t="shared" si="474"/>
        <v/>
      </c>
      <c r="M10112" t="str">
        <f t="shared" si="475"/>
        <v/>
      </c>
    </row>
    <row r="10113" spans="12:19" x14ac:dyDescent="0.25">
      <c r="L10113" t="str">
        <f t="shared" si="474"/>
        <v/>
      </c>
      <c r="M10113" t="str">
        <f t="shared" si="475"/>
        <v/>
      </c>
    </row>
    <row r="10114" spans="12:19" x14ac:dyDescent="0.25">
      <c r="L10114" t="str">
        <f t="shared" si="474"/>
        <v/>
      </c>
      <c r="M10114" t="str">
        <f t="shared" si="475"/>
        <v/>
      </c>
      <c r="N10114" t="s">
        <v>32</v>
      </c>
      <c r="O10114" t="s">
        <v>33</v>
      </c>
      <c r="P10114" t="s">
        <v>34</v>
      </c>
    </row>
    <row r="10115" spans="12:19" x14ac:dyDescent="0.25">
      <c r="L10115" t="str">
        <f t="shared" si="474"/>
        <v/>
      </c>
      <c r="M10115" t="str">
        <f t="shared" si="475"/>
        <v/>
      </c>
      <c r="N10115" t="e">
        <f>COS(RADIANS(M10115))</f>
        <v>#VALUE!</v>
      </c>
      <c r="O10115" t="str">
        <f>IFERROR(-COS(RADIANS(DEGREES(ASIN(((SIN(RADIANS(M10115)))*$C$26)/(SQRT((((SIN(RADIANS(M10115)))*$C$26)^2)+(($C$22-$C$25-(((SIN(RADIANS(90-M10115)))*$C$26))-$C$23)^2))))))),"")</f>
        <v/>
      </c>
      <c r="P10115" t="e">
        <f>N10115</f>
        <v>#VALUE!</v>
      </c>
      <c r="R10115">
        <v>0</v>
      </c>
    </row>
    <row r="10116" spans="12:19" x14ac:dyDescent="0.25">
      <c r="L10116" t="str">
        <f t="shared" si="474"/>
        <v/>
      </c>
      <c r="M10116" t="str">
        <f t="shared" si="475"/>
        <v/>
      </c>
      <c r="N10116" t="e">
        <f>SIN(RADIANS(M10115))</f>
        <v>#VALUE!</v>
      </c>
      <c r="O10116" t="e">
        <f>SIN(RADIANS(DEGREES(ASIN(((SIN(RADIANS(M10115)))*$C$26)/(SQRT((((SIN(RADIANS(M10115)))*$C$26)^2)+(($C$22-$C$25-(((SIN(RADIANS(90-M10115)))*$C$26))-$C$23)^2)))))))</f>
        <v>#VALUE!</v>
      </c>
      <c r="P10116" t="e">
        <f>N10116</f>
        <v>#VALUE!</v>
      </c>
      <c r="R10116">
        <f>$C$6</f>
        <v>1333.5</v>
      </c>
    </row>
    <row r="10117" spans="12:19" x14ac:dyDescent="0.25">
      <c r="L10117" t="str">
        <f t="shared" si="474"/>
        <v/>
      </c>
      <c r="M10117" t="str">
        <f t="shared" si="475"/>
        <v/>
      </c>
      <c r="N10117">
        <v>0</v>
      </c>
      <c r="O10117" t="e">
        <f>$C$23*O10116</f>
        <v>#VALUE!</v>
      </c>
      <c r="P10117" t="e">
        <f>$C$22*P10116</f>
        <v>#VALUE!</v>
      </c>
      <c r="R10117">
        <f>$C$20*$C$6</f>
        <v>25325.832000000002</v>
      </c>
    </row>
    <row r="10118" spans="12:19" x14ac:dyDescent="0.25">
      <c r="L10118" t="str">
        <f t="shared" si="474"/>
        <v/>
      </c>
      <c r="M10118" t="str">
        <f t="shared" si="475"/>
        <v/>
      </c>
    </row>
    <row r="10119" spans="12:19" x14ac:dyDescent="0.25">
      <c r="L10119" t="str">
        <f t="shared" si="474"/>
        <v/>
      </c>
      <c r="M10119" t="str">
        <f t="shared" si="475"/>
        <v/>
      </c>
      <c r="N10119" t="e">
        <f t="array" ref="N10119:P10121">MINVERSE(N10115:P10117)</f>
        <v>#VALUE!</v>
      </c>
      <c r="O10119" t="e">
        <v>#VALUE!</v>
      </c>
      <c r="P10119" t="e">
        <v>#VALUE!</v>
      </c>
      <c r="R10119" t="e">
        <f t="array" ref="R10119:R10121">MMULT(N10119:P10121,R10115:R10117)</f>
        <v>#VALUE!</v>
      </c>
      <c r="S10119" t="s">
        <v>35</v>
      </c>
    </row>
    <row r="10120" spans="12:19" x14ac:dyDescent="0.25">
      <c r="L10120" t="str">
        <f t="shared" si="474"/>
        <v/>
      </c>
      <c r="M10120" t="str">
        <f t="shared" si="475"/>
        <v/>
      </c>
      <c r="N10120" t="e">
        <v>#VALUE!</v>
      </c>
      <c r="O10120" t="e">
        <v>#VALUE!</v>
      </c>
      <c r="P10120" t="e">
        <v>#VALUE!</v>
      </c>
      <c r="R10120" t="e">
        <v>#VALUE!</v>
      </c>
      <c r="S10120" t="s">
        <v>35</v>
      </c>
    </row>
    <row r="10121" spans="12:19" x14ac:dyDescent="0.25">
      <c r="L10121" t="str">
        <f t="shared" si="474"/>
        <v/>
      </c>
      <c r="M10121" t="str">
        <f t="shared" si="475"/>
        <v/>
      </c>
      <c r="N10121" t="e">
        <v>#VALUE!</v>
      </c>
      <c r="O10121" t="e">
        <v>#VALUE!</v>
      </c>
      <c r="P10121" t="e">
        <v>#VALUE!</v>
      </c>
      <c r="R10121" t="e">
        <v>#VALUE!</v>
      </c>
      <c r="S10121" t="s">
        <v>35</v>
      </c>
    </row>
    <row r="10122" spans="12:19" x14ac:dyDescent="0.25">
      <c r="L10122" t="str">
        <f t="shared" si="474"/>
        <v/>
      </c>
      <c r="M10122" t="str">
        <f t="shared" si="475"/>
        <v/>
      </c>
    </row>
    <row r="10123" spans="12:19" x14ac:dyDescent="0.25">
      <c r="L10123" t="str">
        <f t="shared" si="474"/>
        <v/>
      </c>
      <c r="M10123" t="str">
        <f t="shared" si="475"/>
        <v/>
      </c>
    </row>
    <row r="10124" spans="12:19" x14ac:dyDescent="0.25">
      <c r="L10124" t="str">
        <f t="shared" ref="L10124:L10187" si="476">IF(M10124="","",L10114+1)</f>
        <v/>
      </c>
      <c r="M10124" t="str">
        <f t="shared" si="475"/>
        <v/>
      </c>
      <c r="N10124" t="s">
        <v>32</v>
      </c>
      <c r="O10124" t="s">
        <v>33</v>
      </c>
      <c r="P10124" t="s">
        <v>34</v>
      </c>
    </row>
    <row r="10125" spans="12:19" x14ac:dyDescent="0.25">
      <c r="L10125" t="str">
        <f t="shared" si="476"/>
        <v/>
      </c>
      <c r="M10125" t="str">
        <f t="shared" si="475"/>
        <v/>
      </c>
      <c r="N10125" t="e">
        <f>COS(RADIANS(M10125))</f>
        <v>#VALUE!</v>
      </c>
      <c r="O10125" t="str">
        <f>IFERROR(-COS(RADIANS(DEGREES(ASIN(((SIN(RADIANS(M10125)))*$C$26)/(SQRT((((SIN(RADIANS(M10125)))*$C$26)^2)+(($C$22-$C$25-(((SIN(RADIANS(90-M10125)))*$C$26))-$C$23)^2))))))),"")</f>
        <v/>
      </c>
      <c r="P10125" t="e">
        <f>N10125</f>
        <v>#VALUE!</v>
      </c>
      <c r="R10125">
        <v>0</v>
      </c>
    </row>
    <row r="10126" spans="12:19" x14ac:dyDescent="0.25">
      <c r="L10126" t="str">
        <f t="shared" si="476"/>
        <v/>
      </c>
      <c r="M10126" t="str">
        <f t="shared" si="475"/>
        <v/>
      </c>
      <c r="N10126" t="e">
        <f>SIN(RADIANS(M10125))</f>
        <v>#VALUE!</v>
      </c>
      <c r="O10126" t="e">
        <f>SIN(RADIANS(DEGREES(ASIN(((SIN(RADIANS(M10125)))*$C$26)/(SQRT((((SIN(RADIANS(M10125)))*$C$26)^2)+(($C$22-$C$25-(((SIN(RADIANS(90-M10125)))*$C$26))-$C$23)^2)))))))</f>
        <v>#VALUE!</v>
      </c>
      <c r="P10126" t="e">
        <f>N10126</f>
        <v>#VALUE!</v>
      </c>
      <c r="R10126">
        <f>$C$6</f>
        <v>1333.5</v>
      </c>
    </row>
    <row r="10127" spans="12:19" x14ac:dyDescent="0.25">
      <c r="L10127" t="str">
        <f t="shared" si="476"/>
        <v/>
      </c>
      <c r="M10127" t="str">
        <f t="shared" si="475"/>
        <v/>
      </c>
      <c r="N10127">
        <v>0</v>
      </c>
      <c r="O10127" t="e">
        <f>$C$23*O10126</f>
        <v>#VALUE!</v>
      </c>
      <c r="P10127" t="e">
        <f>$C$22*P10126</f>
        <v>#VALUE!</v>
      </c>
      <c r="R10127">
        <f>$C$20*$C$6</f>
        <v>25325.832000000002</v>
      </c>
    </row>
    <row r="10128" spans="12:19" x14ac:dyDescent="0.25">
      <c r="L10128" t="str">
        <f t="shared" si="476"/>
        <v/>
      </c>
      <c r="M10128" t="str">
        <f t="shared" si="475"/>
        <v/>
      </c>
    </row>
    <row r="10129" spans="12:19" x14ac:dyDescent="0.25">
      <c r="L10129" t="str">
        <f t="shared" si="476"/>
        <v/>
      </c>
      <c r="M10129" t="str">
        <f t="shared" si="475"/>
        <v/>
      </c>
      <c r="N10129" t="e">
        <f t="array" ref="N10129:P10131">MINVERSE(N10125:P10127)</f>
        <v>#VALUE!</v>
      </c>
      <c r="O10129" t="e">
        <v>#VALUE!</v>
      </c>
      <c r="P10129" t="e">
        <v>#VALUE!</v>
      </c>
      <c r="R10129" t="e">
        <f t="array" ref="R10129:R10131">MMULT(N10129:P10131,R10125:R10127)</f>
        <v>#VALUE!</v>
      </c>
      <c r="S10129" t="s">
        <v>35</v>
      </c>
    </row>
    <row r="10130" spans="12:19" x14ac:dyDescent="0.25">
      <c r="L10130" t="str">
        <f t="shared" si="476"/>
        <v/>
      </c>
      <c r="M10130" t="str">
        <f t="shared" si="475"/>
        <v/>
      </c>
      <c r="N10130" t="e">
        <v>#VALUE!</v>
      </c>
      <c r="O10130" t="e">
        <v>#VALUE!</v>
      </c>
      <c r="P10130" t="e">
        <v>#VALUE!</v>
      </c>
      <c r="R10130" t="e">
        <v>#VALUE!</v>
      </c>
      <c r="S10130" t="s">
        <v>35</v>
      </c>
    </row>
    <row r="10131" spans="12:19" x14ac:dyDescent="0.25">
      <c r="L10131" t="str">
        <f t="shared" si="476"/>
        <v/>
      </c>
      <c r="M10131" t="str">
        <f t="shared" si="475"/>
        <v/>
      </c>
      <c r="N10131" t="e">
        <v>#VALUE!</v>
      </c>
      <c r="O10131" t="e">
        <v>#VALUE!</v>
      </c>
      <c r="P10131" t="e">
        <v>#VALUE!</v>
      </c>
      <c r="R10131" t="e">
        <v>#VALUE!</v>
      </c>
      <c r="S10131" t="s">
        <v>35</v>
      </c>
    </row>
    <row r="10132" spans="12:19" x14ac:dyDescent="0.25">
      <c r="L10132" t="str">
        <f t="shared" si="476"/>
        <v/>
      </c>
      <c r="M10132" t="str">
        <f t="shared" si="475"/>
        <v/>
      </c>
    </row>
    <row r="10133" spans="12:19" x14ac:dyDescent="0.25">
      <c r="L10133" t="str">
        <f t="shared" si="476"/>
        <v/>
      </c>
      <c r="M10133" t="str">
        <f t="shared" si="475"/>
        <v/>
      </c>
    </row>
    <row r="10134" spans="12:19" x14ac:dyDescent="0.25">
      <c r="L10134" t="str">
        <f t="shared" si="476"/>
        <v/>
      </c>
      <c r="M10134" t="str">
        <f t="shared" si="475"/>
        <v/>
      </c>
      <c r="N10134" t="s">
        <v>32</v>
      </c>
      <c r="O10134" t="s">
        <v>33</v>
      </c>
      <c r="P10134" t="s">
        <v>34</v>
      </c>
    </row>
    <row r="10135" spans="12:19" x14ac:dyDescent="0.25">
      <c r="L10135" t="str">
        <f t="shared" si="476"/>
        <v/>
      </c>
      <c r="M10135" t="str">
        <f t="shared" si="475"/>
        <v/>
      </c>
      <c r="N10135" t="e">
        <f>COS(RADIANS(M10135))</f>
        <v>#VALUE!</v>
      </c>
      <c r="O10135" t="str">
        <f>IFERROR(-COS(RADIANS(DEGREES(ASIN(((SIN(RADIANS(M10135)))*$C$26)/(SQRT((((SIN(RADIANS(M10135)))*$C$26)^2)+(($C$22-$C$25-(((SIN(RADIANS(90-M10135)))*$C$26))-$C$23)^2))))))),"")</f>
        <v/>
      </c>
      <c r="P10135" t="e">
        <f>N10135</f>
        <v>#VALUE!</v>
      </c>
      <c r="R10135">
        <v>0</v>
      </c>
    </row>
    <row r="10136" spans="12:19" x14ac:dyDescent="0.25">
      <c r="L10136" t="str">
        <f t="shared" si="476"/>
        <v/>
      </c>
      <c r="M10136" t="str">
        <f t="shared" si="475"/>
        <v/>
      </c>
      <c r="N10136" t="e">
        <f>SIN(RADIANS(M10135))</f>
        <v>#VALUE!</v>
      </c>
      <c r="O10136" t="e">
        <f>SIN(RADIANS(DEGREES(ASIN(((SIN(RADIANS(M10135)))*$C$26)/(SQRT((((SIN(RADIANS(M10135)))*$C$26)^2)+(($C$22-$C$25-(((SIN(RADIANS(90-M10135)))*$C$26))-$C$23)^2)))))))</f>
        <v>#VALUE!</v>
      </c>
      <c r="P10136" t="e">
        <f>N10136</f>
        <v>#VALUE!</v>
      </c>
      <c r="R10136">
        <f>$C$6</f>
        <v>1333.5</v>
      </c>
    </row>
    <row r="10137" spans="12:19" x14ac:dyDescent="0.25">
      <c r="L10137" t="str">
        <f t="shared" si="476"/>
        <v/>
      </c>
      <c r="M10137" t="str">
        <f t="shared" si="475"/>
        <v/>
      </c>
      <c r="N10137">
        <v>0</v>
      </c>
      <c r="O10137" t="e">
        <f>$C$23*O10136</f>
        <v>#VALUE!</v>
      </c>
      <c r="P10137" t="e">
        <f>$C$22*P10136</f>
        <v>#VALUE!</v>
      </c>
      <c r="R10137">
        <f>$C$20*$C$6</f>
        <v>25325.832000000002</v>
      </c>
    </row>
    <row r="10138" spans="12:19" x14ac:dyDescent="0.25">
      <c r="L10138" t="str">
        <f t="shared" si="476"/>
        <v/>
      </c>
      <c r="M10138" t="str">
        <f t="shared" si="475"/>
        <v/>
      </c>
    </row>
    <row r="10139" spans="12:19" x14ac:dyDescent="0.25">
      <c r="L10139" t="str">
        <f t="shared" si="476"/>
        <v/>
      </c>
      <c r="M10139" t="str">
        <f t="shared" si="475"/>
        <v/>
      </c>
      <c r="N10139" t="e">
        <f t="array" ref="N10139:P10141">MINVERSE(N10135:P10137)</f>
        <v>#VALUE!</v>
      </c>
      <c r="O10139" t="e">
        <v>#VALUE!</v>
      </c>
      <c r="P10139" t="e">
        <v>#VALUE!</v>
      </c>
      <c r="R10139" t="e">
        <f t="array" ref="R10139:R10141">MMULT(N10139:P10141,R10135:R10137)</f>
        <v>#VALUE!</v>
      </c>
      <c r="S10139" t="s">
        <v>35</v>
      </c>
    </row>
    <row r="10140" spans="12:19" x14ac:dyDescent="0.25">
      <c r="L10140" t="str">
        <f t="shared" si="476"/>
        <v/>
      </c>
      <c r="M10140" t="str">
        <f t="shared" si="475"/>
        <v/>
      </c>
      <c r="N10140" t="e">
        <v>#VALUE!</v>
      </c>
      <c r="O10140" t="e">
        <v>#VALUE!</v>
      </c>
      <c r="P10140" t="e">
        <v>#VALUE!</v>
      </c>
      <c r="R10140" t="e">
        <v>#VALUE!</v>
      </c>
      <c r="S10140" t="s">
        <v>35</v>
      </c>
    </row>
    <row r="10141" spans="12:19" x14ac:dyDescent="0.25">
      <c r="L10141" t="str">
        <f t="shared" si="476"/>
        <v/>
      </c>
      <c r="M10141" t="str">
        <f t="shared" si="475"/>
        <v/>
      </c>
      <c r="N10141" t="e">
        <v>#VALUE!</v>
      </c>
      <c r="O10141" t="e">
        <v>#VALUE!</v>
      </c>
      <c r="P10141" t="e">
        <v>#VALUE!</v>
      </c>
      <c r="R10141" t="e">
        <v>#VALUE!</v>
      </c>
      <c r="S10141" t="s">
        <v>35</v>
      </c>
    </row>
    <row r="10142" spans="12:19" x14ac:dyDescent="0.25">
      <c r="L10142" t="str">
        <f t="shared" si="476"/>
        <v/>
      </c>
      <c r="M10142" t="str">
        <f t="shared" si="475"/>
        <v/>
      </c>
    </row>
    <row r="10143" spans="12:19" x14ac:dyDescent="0.25">
      <c r="L10143" t="str">
        <f t="shared" si="476"/>
        <v/>
      </c>
      <c r="M10143" t="str">
        <f t="shared" si="475"/>
        <v/>
      </c>
    </row>
    <row r="10144" spans="12:19" x14ac:dyDescent="0.25">
      <c r="L10144" t="str">
        <f t="shared" si="476"/>
        <v/>
      </c>
      <c r="M10144" t="str">
        <f t="shared" si="475"/>
        <v/>
      </c>
      <c r="N10144" t="s">
        <v>32</v>
      </c>
      <c r="O10144" t="s">
        <v>33</v>
      </c>
      <c r="P10144" t="s">
        <v>34</v>
      </c>
    </row>
    <row r="10145" spans="12:19" x14ac:dyDescent="0.25">
      <c r="L10145" t="str">
        <f t="shared" si="476"/>
        <v/>
      </c>
      <c r="M10145" t="str">
        <f t="shared" si="475"/>
        <v/>
      </c>
      <c r="N10145" t="e">
        <f>COS(RADIANS(M10145))</f>
        <v>#VALUE!</v>
      </c>
      <c r="O10145" t="str">
        <f>IFERROR(-COS(RADIANS(DEGREES(ASIN(((SIN(RADIANS(M10145)))*$C$26)/(SQRT((((SIN(RADIANS(M10145)))*$C$26)^2)+(($C$22-$C$25-(((SIN(RADIANS(90-M10145)))*$C$26))-$C$23)^2))))))),"")</f>
        <v/>
      </c>
      <c r="P10145" t="e">
        <f>N10145</f>
        <v>#VALUE!</v>
      </c>
      <c r="R10145">
        <v>0</v>
      </c>
    </row>
    <row r="10146" spans="12:19" x14ac:dyDescent="0.25">
      <c r="L10146" t="str">
        <f t="shared" si="476"/>
        <v/>
      </c>
      <c r="M10146" t="str">
        <f t="shared" si="475"/>
        <v/>
      </c>
      <c r="N10146" t="e">
        <f>SIN(RADIANS(M10145))</f>
        <v>#VALUE!</v>
      </c>
      <c r="O10146" t="e">
        <f>SIN(RADIANS(DEGREES(ASIN(((SIN(RADIANS(M10145)))*$C$26)/(SQRT((((SIN(RADIANS(M10145)))*$C$26)^2)+(($C$22-$C$25-(((SIN(RADIANS(90-M10145)))*$C$26))-$C$23)^2)))))))</f>
        <v>#VALUE!</v>
      </c>
      <c r="P10146" t="e">
        <f>N10146</f>
        <v>#VALUE!</v>
      </c>
      <c r="R10146">
        <f>$C$6</f>
        <v>1333.5</v>
      </c>
    </row>
    <row r="10147" spans="12:19" x14ac:dyDescent="0.25">
      <c r="L10147" t="str">
        <f t="shared" si="476"/>
        <v/>
      </c>
      <c r="M10147" t="str">
        <f t="shared" ref="M10147:M10210" si="477">IF(M10137="","",IF(((M10137+$O$61)&gt;=$O$49+($O$61/2)),"",(M10137+$O$61)))</f>
        <v/>
      </c>
      <c r="N10147">
        <v>0</v>
      </c>
      <c r="O10147" t="e">
        <f>$C$23*O10146</f>
        <v>#VALUE!</v>
      </c>
      <c r="P10147" t="e">
        <f>$C$22*P10146</f>
        <v>#VALUE!</v>
      </c>
      <c r="R10147">
        <f>$C$20*$C$6</f>
        <v>25325.832000000002</v>
      </c>
    </row>
    <row r="10148" spans="12:19" x14ac:dyDescent="0.25">
      <c r="L10148" t="str">
        <f t="shared" si="476"/>
        <v/>
      </c>
      <c r="M10148" t="str">
        <f t="shared" si="477"/>
        <v/>
      </c>
    </row>
    <row r="10149" spans="12:19" x14ac:dyDescent="0.25">
      <c r="L10149" t="str">
        <f t="shared" si="476"/>
        <v/>
      </c>
      <c r="M10149" t="str">
        <f t="shared" si="477"/>
        <v/>
      </c>
      <c r="N10149" t="e">
        <f t="array" ref="N10149:P10151">MINVERSE(N10145:P10147)</f>
        <v>#VALUE!</v>
      </c>
      <c r="O10149" t="e">
        <v>#VALUE!</v>
      </c>
      <c r="P10149" t="e">
        <v>#VALUE!</v>
      </c>
      <c r="R10149" t="e">
        <f t="array" ref="R10149:R10151">MMULT(N10149:P10151,R10145:R10147)</f>
        <v>#VALUE!</v>
      </c>
      <c r="S10149" t="s">
        <v>35</v>
      </c>
    </row>
    <row r="10150" spans="12:19" x14ac:dyDescent="0.25">
      <c r="L10150" t="str">
        <f t="shared" si="476"/>
        <v/>
      </c>
      <c r="M10150" t="str">
        <f t="shared" si="477"/>
        <v/>
      </c>
      <c r="N10150" t="e">
        <v>#VALUE!</v>
      </c>
      <c r="O10150" t="e">
        <v>#VALUE!</v>
      </c>
      <c r="P10150" t="e">
        <v>#VALUE!</v>
      </c>
      <c r="R10150" t="e">
        <v>#VALUE!</v>
      </c>
      <c r="S10150" t="s">
        <v>35</v>
      </c>
    </row>
    <row r="10151" spans="12:19" x14ac:dyDescent="0.25">
      <c r="L10151" t="str">
        <f t="shared" si="476"/>
        <v/>
      </c>
      <c r="M10151" t="str">
        <f t="shared" si="477"/>
        <v/>
      </c>
      <c r="N10151" t="e">
        <v>#VALUE!</v>
      </c>
      <c r="O10151" t="e">
        <v>#VALUE!</v>
      </c>
      <c r="P10151" t="e">
        <v>#VALUE!</v>
      </c>
      <c r="R10151" t="e">
        <v>#VALUE!</v>
      </c>
      <c r="S10151" t="s">
        <v>35</v>
      </c>
    </row>
    <row r="10152" spans="12:19" x14ac:dyDescent="0.25">
      <c r="L10152" t="str">
        <f t="shared" si="476"/>
        <v/>
      </c>
      <c r="M10152" t="str">
        <f t="shared" si="477"/>
        <v/>
      </c>
    </row>
    <row r="10153" spans="12:19" x14ac:dyDescent="0.25">
      <c r="L10153" t="str">
        <f t="shared" si="476"/>
        <v/>
      </c>
      <c r="M10153" t="str">
        <f t="shared" si="477"/>
        <v/>
      </c>
    </row>
    <row r="10154" spans="12:19" x14ac:dyDescent="0.25">
      <c r="L10154" t="str">
        <f t="shared" si="476"/>
        <v/>
      </c>
      <c r="M10154" t="str">
        <f t="shared" si="477"/>
        <v/>
      </c>
      <c r="N10154" t="s">
        <v>32</v>
      </c>
      <c r="O10154" t="s">
        <v>33</v>
      </c>
      <c r="P10154" t="s">
        <v>34</v>
      </c>
    </row>
    <row r="10155" spans="12:19" x14ac:dyDescent="0.25">
      <c r="L10155" t="str">
        <f t="shared" si="476"/>
        <v/>
      </c>
      <c r="M10155" t="str">
        <f t="shared" si="477"/>
        <v/>
      </c>
      <c r="N10155" t="e">
        <f>COS(RADIANS(M10155))</f>
        <v>#VALUE!</v>
      </c>
      <c r="O10155" t="str">
        <f>IFERROR(-COS(RADIANS(DEGREES(ASIN(((SIN(RADIANS(M10155)))*$C$26)/(SQRT((((SIN(RADIANS(M10155)))*$C$26)^2)+(($C$22-$C$25-(((SIN(RADIANS(90-M10155)))*$C$26))-$C$23)^2))))))),"")</f>
        <v/>
      </c>
      <c r="P10155" t="e">
        <f>N10155</f>
        <v>#VALUE!</v>
      </c>
      <c r="R10155">
        <v>0</v>
      </c>
    </row>
    <row r="10156" spans="12:19" x14ac:dyDescent="0.25">
      <c r="L10156" t="str">
        <f t="shared" si="476"/>
        <v/>
      </c>
      <c r="M10156" t="str">
        <f t="shared" si="477"/>
        <v/>
      </c>
      <c r="N10156" t="e">
        <f>SIN(RADIANS(M10155))</f>
        <v>#VALUE!</v>
      </c>
      <c r="O10156" t="e">
        <f>SIN(RADIANS(DEGREES(ASIN(((SIN(RADIANS(M10155)))*$C$26)/(SQRT((((SIN(RADIANS(M10155)))*$C$26)^2)+(($C$22-$C$25-(((SIN(RADIANS(90-M10155)))*$C$26))-$C$23)^2)))))))</f>
        <v>#VALUE!</v>
      </c>
      <c r="P10156" t="e">
        <f>N10156</f>
        <v>#VALUE!</v>
      </c>
      <c r="R10156">
        <f>$C$6</f>
        <v>1333.5</v>
      </c>
    </row>
    <row r="10157" spans="12:19" x14ac:dyDescent="0.25">
      <c r="L10157" t="str">
        <f t="shared" si="476"/>
        <v/>
      </c>
      <c r="M10157" t="str">
        <f t="shared" si="477"/>
        <v/>
      </c>
      <c r="N10157">
        <v>0</v>
      </c>
      <c r="O10157" t="e">
        <f>$C$23*O10156</f>
        <v>#VALUE!</v>
      </c>
      <c r="P10157" t="e">
        <f>$C$22*P10156</f>
        <v>#VALUE!</v>
      </c>
      <c r="R10157">
        <f>$C$20*$C$6</f>
        <v>25325.832000000002</v>
      </c>
    </row>
    <row r="10158" spans="12:19" x14ac:dyDescent="0.25">
      <c r="L10158" t="str">
        <f t="shared" si="476"/>
        <v/>
      </c>
      <c r="M10158" t="str">
        <f t="shared" si="477"/>
        <v/>
      </c>
    </row>
    <row r="10159" spans="12:19" x14ac:dyDescent="0.25">
      <c r="L10159" t="str">
        <f t="shared" si="476"/>
        <v/>
      </c>
      <c r="M10159" t="str">
        <f t="shared" si="477"/>
        <v/>
      </c>
      <c r="N10159" t="e">
        <f t="array" ref="N10159:P10161">MINVERSE(N10155:P10157)</f>
        <v>#VALUE!</v>
      </c>
      <c r="O10159" t="e">
        <v>#VALUE!</v>
      </c>
      <c r="P10159" t="e">
        <v>#VALUE!</v>
      </c>
      <c r="R10159" t="e">
        <f t="array" ref="R10159:R10161">MMULT(N10159:P10161,R10155:R10157)</f>
        <v>#VALUE!</v>
      </c>
      <c r="S10159" t="s">
        <v>35</v>
      </c>
    </row>
    <row r="10160" spans="12:19" x14ac:dyDescent="0.25">
      <c r="L10160" t="str">
        <f t="shared" si="476"/>
        <v/>
      </c>
      <c r="M10160" t="str">
        <f t="shared" si="477"/>
        <v/>
      </c>
      <c r="N10160" t="e">
        <v>#VALUE!</v>
      </c>
      <c r="O10160" t="e">
        <v>#VALUE!</v>
      </c>
      <c r="P10160" t="e">
        <v>#VALUE!</v>
      </c>
      <c r="R10160" t="e">
        <v>#VALUE!</v>
      </c>
      <c r="S10160" t="s">
        <v>35</v>
      </c>
    </row>
    <row r="10161" spans="12:19" x14ac:dyDescent="0.25">
      <c r="L10161" t="str">
        <f t="shared" si="476"/>
        <v/>
      </c>
      <c r="M10161" t="str">
        <f t="shared" si="477"/>
        <v/>
      </c>
      <c r="N10161" t="e">
        <v>#VALUE!</v>
      </c>
      <c r="O10161" t="e">
        <v>#VALUE!</v>
      </c>
      <c r="P10161" t="e">
        <v>#VALUE!</v>
      </c>
      <c r="R10161" t="e">
        <v>#VALUE!</v>
      </c>
      <c r="S10161" t="s">
        <v>35</v>
      </c>
    </row>
    <row r="10162" spans="12:19" x14ac:dyDescent="0.25">
      <c r="L10162" t="str">
        <f t="shared" si="476"/>
        <v/>
      </c>
      <c r="M10162" t="str">
        <f t="shared" si="477"/>
        <v/>
      </c>
    </row>
    <row r="10163" spans="12:19" x14ac:dyDescent="0.25">
      <c r="L10163" t="str">
        <f t="shared" si="476"/>
        <v/>
      </c>
      <c r="M10163" t="str">
        <f t="shared" si="477"/>
        <v/>
      </c>
    </row>
    <row r="10164" spans="12:19" x14ac:dyDescent="0.25">
      <c r="L10164" t="str">
        <f t="shared" si="476"/>
        <v/>
      </c>
      <c r="M10164" t="str">
        <f t="shared" si="477"/>
        <v/>
      </c>
      <c r="N10164" t="s">
        <v>32</v>
      </c>
      <c r="O10164" t="s">
        <v>33</v>
      </c>
      <c r="P10164" t="s">
        <v>34</v>
      </c>
    </row>
    <row r="10165" spans="12:19" x14ac:dyDescent="0.25">
      <c r="L10165" t="str">
        <f t="shared" si="476"/>
        <v/>
      </c>
      <c r="M10165" t="str">
        <f t="shared" si="477"/>
        <v/>
      </c>
      <c r="N10165" t="e">
        <f>COS(RADIANS(M10165))</f>
        <v>#VALUE!</v>
      </c>
      <c r="O10165" t="str">
        <f>IFERROR(-COS(RADIANS(DEGREES(ASIN(((SIN(RADIANS(M10165)))*$C$26)/(SQRT((((SIN(RADIANS(M10165)))*$C$26)^2)+(($C$22-$C$25-(((SIN(RADIANS(90-M10165)))*$C$26))-$C$23)^2))))))),"")</f>
        <v/>
      </c>
      <c r="P10165" t="e">
        <f>N10165</f>
        <v>#VALUE!</v>
      </c>
      <c r="R10165">
        <v>0</v>
      </c>
    </row>
    <row r="10166" spans="12:19" x14ac:dyDescent="0.25">
      <c r="L10166" t="str">
        <f t="shared" si="476"/>
        <v/>
      </c>
      <c r="M10166" t="str">
        <f t="shared" si="477"/>
        <v/>
      </c>
      <c r="N10166" t="e">
        <f>SIN(RADIANS(M10165))</f>
        <v>#VALUE!</v>
      </c>
      <c r="O10166" t="e">
        <f>SIN(RADIANS(DEGREES(ASIN(((SIN(RADIANS(M10165)))*$C$26)/(SQRT((((SIN(RADIANS(M10165)))*$C$26)^2)+(($C$22-$C$25-(((SIN(RADIANS(90-M10165)))*$C$26))-$C$23)^2)))))))</f>
        <v>#VALUE!</v>
      </c>
      <c r="P10166" t="e">
        <f>N10166</f>
        <v>#VALUE!</v>
      </c>
      <c r="R10166">
        <f>$C$6</f>
        <v>1333.5</v>
      </c>
    </row>
    <row r="10167" spans="12:19" x14ac:dyDescent="0.25">
      <c r="L10167" t="str">
        <f t="shared" si="476"/>
        <v/>
      </c>
      <c r="M10167" t="str">
        <f t="shared" si="477"/>
        <v/>
      </c>
      <c r="N10167">
        <v>0</v>
      </c>
      <c r="O10167" t="e">
        <f>$C$23*O10166</f>
        <v>#VALUE!</v>
      </c>
      <c r="P10167" t="e">
        <f>$C$22*P10166</f>
        <v>#VALUE!</v>
      </c>
      <c r="R10167">
        <f>$C$20*$C$6</f>
        <v>25325.832000000002</v>
      </c>
    </row>
    <row r="10168" spans="12:19" x14ac:dyDescent="0.25">
      <c r="L10168" t="str">
        <f t="shared" si="476"/>
        <v/>
      </c>
      <c r="M10168" t="str">
        <f t="shared" si="477"/>
        <v/>
      </c>
    </row>
    <row r="10169" spans="12:19" x14ac:dyDescent="0.25">
      <c r="L10169" t="str">
        <f t="shared" si="476"/>
        <v/>
      </c>
      <c r="M10169" t="str">
        <f t="shared" si="477"/>
        <v/>
      </c>
      <c r="N10169" t="e">
        <f t="array" ref="N10169:P10171">MINVERSE(N10165:P10167)</f>
        <v>#VALUE!</v>
      </c>
      <c r="O10169" t="e">
        <v>#VALUE!</v>
      </c>
      <c r="P10169" t="e">
        <v>#VALUE!</v>
      </c>
      <c r="R10169" t="e">
        <f t="array" ref="R10169:R10171">MMULT(N10169:P10171,R10165:R10167)</f>
        <v>#VALUE!</v>
      </c>
      <c r="S10169" t="s">
        <v>35</v>
      </c>
    </row>
    <row r="10170" spans="12:19" x14ac:dyDescent="0.25">
      <c r="L10170" t="str">
        <f t="shared" si="476"/>
        <v/>
      </c>
      <c r="M10170" t="str">
        <f t="shared" si="477"/>
        <v/>
      </c>
      <c r="N10170" t="e">
        <v>#VALUE!</v>
      </c>
      <c r="O10170" t="e">
        <v>#VALUE!</v>
      </c>
      <c r="P10170" t="e">
        <v>#VALUE!</v>
      </c>
      <c r="R10170" t="e">
        <v>#VALUE!</v>
      </c>
      <c r="S10170" t="s">
        <v>35</v>
      </c>
    </row>
    <row r="10171" spans="12:19" x14ac:dyDescent="0.25">
      <c r="L10171" t="str">
        <f t="shared" si="476"/>
        <v/>
      </c>
      <c r="M10171" t="str">
        <f t="shared" si="477"/>
        <v/>
      </c>
      <c r="N10171" t="e">
        <v>#VALUE!</v>
      </c>
      <c r="O10171" t="e">
        <v>#VALUE!</v>
      </c>
      <c r="P10171" t="e">
        <v>#VALUE!</v>
      </c>
      <c r="R10171" t="e">
        <v>#VALUE!</v>
      </c>
      <c r="S10171" t="s">
        <v>35</v>
      </c>
    </row>
    <row r="10172" spans="12:19" x14ac:dyDescent="0.25">
      <c r="L10172" t="str">
        <f t="shared" si="476"/>
        <v/>
      </c>
      <c r="M10172" t="str">
        <f t="shared" si="477"/>
        <v/>
      </c>
    </row>
    <row r="10173" spans="12:19" x14ac:dyDescent="0.25">
      <c r="L10173" t="str">
        <f t="shared" si="476"/>
        <v/>
      </c>
      <c r="M10173" t="str">
        <f t="shared" si="477"/>
        <v/>
      </c>
    </row>
    <row r="10174" spans="12:19" x14ac:dyDescent="0.25">
      <c r="L10174" t="str">
        <f t="shared" si="476"/>
        <v/>
      </c>
      <c r="M10174" t="str">
        <f t="shared" si="477"/>
        <v/>
      </c>
      <c r="N10174" t="s">
        <v>32</v>
      </c>
      <c r="O10174" t="s">
        <v>33</v>
      </c>
      <c r="P10174" t="s">
        <v>34</v>
      </c>
    </row>
    <row r="10175" spans="12:19" x14ac:dyDescent="0.25">
      <c r="L10175" t="str">
        <f t="shared" si="476"/>
        <v/>
      </c>
      <c r="M10175" t="str">
        <f t="shared" si="477"/>
        <v/>
      </c>
      <c r="N10175" t="e">
        <f>COS(RADIANS(M10175))</f>
        <v>#VALUE!</v>
      </c>
      <c r="O10175" t="str">
        <f>IFERROR(-COS(RADIANS(DEGREES(ASIN(((SIN(RADIANS(M10175)))*$C$26)/(SQRT((((SIN(RADIANS(M10175)))*$C$26)^2)+(($C$22-$C$25-(((SIN(RADIANS(90-M10175)))*$C$26))-$C$23)^2))))))),"")</f>
        <v/>
      </c>
      <c r="P10175" t="e">
        <f>N10175</f>
        <v>#VALUE!</v>
      </c>
      <c r="R10175">
        <v>0</v>
      </c>
    </row>
    <row r="10176" spans="12:19" x14ac:dyDescent="0.25">
      <c r="L10176" t="str">
        <f t="shared" si="476"/>
        <v/>
      </c>
      <c r="M10176" t="str">
        <f t="shared" si="477"/>
        <v/>
      </c>
      <c r="N10176" t="e">
        <f>SIN(RADIANS(M10175))</f>
        <v>#VALUE!</v>
      </c>
      <c r="O10176" t="e">
        <f>SIN(RADIANS(DEGREES(ASIN(((SIN(RADIANS(M10175)))*$C$26)/(SQRT((((SIN(RADIANS(M10175)))*$C$26)^2)+(($C$22-$C$25-(((SIN(RADIANS(90-M10175)))*$C$26))-$C$23)^2)))))))</f>
        <v>#VALUE!</v>
      </c>
      <c r="P10176" t="e">
        <f>N10176</f>
        <v>#VALUE!</v>
      </c>
      <c r="R10176">
        <f>$C$6</f>
        <v>1333.5</v>
      </c>
    </row>
    <row r="10177" spans="12:19" x14ac:dyDescent="0.25">
      <c r="L10177" t="str">
        <f t="shared" si="476"/>
        <v/>
      </c>
      <c r="M10177" t="str">
        <f t="shared" si="477"/>
        <v/>
      </c>
      <c r="N10177">
        <v>0</v>
      </c>
      <c r="O10177" t="e">
        <f>$C$23*O10176</f>
        <v>#VALUE!</v>
      </c>
      <c r="P10177" t="e">
        <f>$C$22*P10176</f>
        <v>#VALUE!</v>
      </c>
      <c r="R10177">
        <f>$C$20*$C$6</f>
        <v>25325.832000000002</v>
      </c>
    </row>
    <row r="10178" spans="12:19" x14ac:dyDescent="0.25">
      <c r="L10178" t="str">
        <f t="shared" si="476"/>
        <v/>
      </c>
      <c r="M10178" t="str">
        <f t="shared" si="477"/>
        <v/>
      </c>
    </row>
    <row r="10179" spans="12:19" x14ac:dyDescent="0.25">
      <c r="L10179" t="str">
        <f t="shared" si="476"/>
        <v/>
      </c>
      <c r="M10179" t="str">
        <f t="shared" si="477"/>
        <v/>
      </c>
      <c r="N10179" t="e">
        <f t="array" ref="N10179:P10181">MINVERSE(N10175:P10177)</f>
        <v>#VALUE!</v>
      </c>
      <c r="O10179" t="e">
        <v>#VALUE!</v>
      </c>
      <c r="P10179" t="e">
        <v>#VALUE!</v>
      </c>
      <c r="R10179" t="e">
        <f t="array" ref="R10179:R10181">MMULT(N10179:P10181,R10175:R10177)</f>
        <v>#VALUE!</v>
      </c>
      <c r="S10179" t="s">
        <v>35</v>
      </c>
    </row>
    <row r="10180" spans="12:19" x14ac:dyDescent="0.25">
      <c r="L10180" t="str">
        <f t="shared" si="476"/>
        <v/>
      </c>
      <c r="M10180" t="str">
        <f t="shared" si="477"/>
        <v/>
      </c>
      <c r="N10180" t="e">
        <v>#VALUE!</v>
      </c>
      <c r="O10180" t="e">
        <v>#VALUE!</v>
      </c>
      <c r="P10180" t="e">
        <v>#VALUE!</v>
      </c>
      <c r="R10180" t="e">
        <v>#VALUE!</v>
      </c>
      <c r="S10180" t="s">
        <v>35</v>
      </c>
    </row>
    <row r="10181" spans="12:19" x14ac:dyDescent="0.25">
      <c r="L10181" t="str">
        <f t="shared" si="476"/>
        <v/>
      </c>
      <c r="M10181" t="str">
        <f t="shared" si="477"/>
        <v/>
      </c>
      <c r="N10181" t="e">
        <v>#VALUE!</v>
      </c>
      <c r="O10181" t="e">
        <v>#VALUE!</v>
      </c>
      <c r="P10181" t="e">
        <v>#VALUE!</v>
      </c>
      <c r="R10181" t="e">
        <v>#VALUE!</v>
      </c>
      <c r="S10181" t="s">
        <v>35</v>
      </c>
    </row>
    <row r="10182" spans="12:19" x14ac:dyDescent="0.25">
      <c r="L10182" t="str">
        <f t="shared" si="476"/>
        <v/>
      </c>
      <c r="M10182" t="str">
        <f t="shared" si="477"/>
        <v/>
      </c>
    </row>
    <row r="10183" spans="12:19" x14ac:dyDescent="0.25">
      <c r="L10183" t="str">
        <f t="shared" si="476"/>
        <v/>
      </c>
      <c r="M10183" t="str">
        <f t="shared" si="477"/>
        <v/>
      </c>
    </row>
    <row r="10184" spans="12:19" x14ac:dyDescent="0.25">
      <c r="L10184" t="str">
        <f t="shared" si="476"/>
        <v/>
      </c>
      <c r="M10184" t="str">
        <f t="shared" si="477"/>
        <v/>
      </c>
      <c r="N10184" t="s">
        <v>32</v>
      </c>
      <c r="O10184" t="s">
        <v>33</v>
      </c>
      <c r="P10184" t="s">
        <v>34</v>
      </c>
    </row>
    <row r="10185" spans="12:19" x14ac:dyDescent="0.25">
      <c r="L10185" t="str">
        <f t="shared" si="476"/>
        <v/>
      </c>
      <c r="M10185" t="str">
        <f t="shared" si="477"/>
        <v/>
      </c>
      <c r="N10185" t="e">
        <f>COS(RADIANS(M10185))</f>
        <v>#VALUE!</v>
      </c>
      <c r="O10185" t="str">
        <f>IFERROR(-COS(RADIANS(DEGREES(ASIN(((SIN(RADIANS(M10185)))*$C$26)/(SQRT((((SIN(RADIANS(M10185)))*$C$26)^2)+(($C$22-$C$25-(((SIN(RADIANS(90-M10185)))*$C$26))-$C$23)^2))))))),"")</f>
        <v/>
      </c>
      <c r="P10185" t="e">
        <f>N10185</f>
        <v>#VALUE!</v>
      </c>
      <c r="R10185">
        <v>0</v>
      </c>
    </row>
    <row r="10186" spans="12:19" x14ac:dyDescent="0.25">
      <c r="L10186" t="str">
        <f t="shared" si="476"/>
        <v/>
      </c>
      <c r="M10186" t="str">
        <f t="shared" si="477"/>
        <v/>
      </c>
      <c r="N10186" t="e">
        <f>SIN(RADIANS(M10185))</f>
        <v>#VALUE!</v>
      </c>
      <c r="O10186" t="e">
        <f>SIN(RADIANS(DEGREES(ASIN(((SIN(RADIANS(M10185)))*$C$26)/(SQRT((((SIN(RADIANS(M10185)))*$C$26)^2)+(($C$22-$C$25-(((SIN(RADIANS(90-M10185)))*$C$26))-$C$23)^2)))))))</f>
        <v>#VALUE!</v>
      </c>
      <c r="P10186" t="e">
        <f>N10186</f>
        <v>#VALUE!</v>
      </c>
      <c r="R10186">
        <f>$C$6</f>
        <v>1333.5</v>
      </c>
    </row>
    <row r="10187" spans="12:19" x14ac:dyDescent="0.25">
      <c r="L10187" t="str">
        <f t="shared" si="476"/>
        <v/>
      </c>
      <c r="M10187" t="str">
        <f t="shared" si="477"/>
        <v/>
      </c>
      <c r="N10187">
        <v>0</v>
      </c>
      <c r="O10187" t="e">
        <f>$C$23*O10186</f>
        <v>#VALUE!</v>
      </c>
      <c r="P10187" t="e">
        <f>$C$22*P10186</f>
        <v>#VALUE!</v>
      </c>
      <c r="R10187">
        <f>$C$20*$C$6</f>
        <v>25325.832000000002</v>
      </c>
    </row>
    <row r="10188" spans="12:19" x14ac:dyDescent="0.25">
      <c r="L10188" t="str">
        <f t="shared" ref="L10188:L10251" si="478">IF(M10188="","",L10178+1)</f>
        <v/>
      </c>
      <c r="M10188" t="str">
        <f t="shared" si="477"/>
        <v/>
      </c>
    </row>
    <row r="10189" spans="12:19" x14ac:dyDescent="0.25">
      <c r="L10189" t="str">
        <f t="shared" si="478"/>
        <v/>
      </c>
      <c r="M10189" t="str">
        <f t="shared" si="477"/>
        <v/>
      </c>
      <c r="N10189" t="e">
        <f t="array" ref="N10189:P10191">MINVERSE(N10185:P10187)</f>
        <v>#VALUE!</v>
      </c>
      <c r="O10189" t="e">
        <v>#VALUE!</v>
      </c>
      <c r="P10189" t="e">
        <v>#VALUE!</v>
      </c>
      <c r="R10189" t="e">
        <f t="array" ref="R10189:R10191">MMULT(N10189:P10191,R10185:R10187)</f>
        <v>#VALUE!</v>
      </c>
      <c r="S10189" t="s">
        <v>35</v>
      </c>
    </row>
    <row r="10190" spans="12:19" x14ac:dyDescent="0.25">
      <c r="L10190" t="str">
        <f t="shared" si="478"/>
        <v/>
      </c>
      <c r="M10190" t="str">
        <f t="shared" si="477"/>
        <v/>
      </c>
      <c r="N10190" t="e">
        <v>#VALUE!</v>
      </c>
      <c r="O10190" t="e">
        <v>#VALUE!</v>
      </c>
      <c r="P10190" t="e">
        <v>#VALUE!</v>
      </c>
      <c r="R10190" t="e">
        <v>#VALUE!</v>
      </c>
      <c r="S10190" t="s">
        <v>35</v>
      </c>
    </row>
    <row r="10191" spans="12:19" x14ac:dyDescent="0.25">
      <c r="L10191" t="str">
        <f t="shared" si="478"/>
        <v/>
      </c>
      <c r="M10191" t="str">
        <f t="shared" si="477"/>
        <v/>
      </c>
      <c r="N10191" t="e">
        <v>#VALUE!</v>
      </c>
      <c r="O10191" t="e">
        <v>#VALUE!</v>
      </c>
      <c r="P10191" t="e">
        <v>#VALUE!</v>
      </c>
      <c r="R10191" t="e">
        <v>#VALUE!</v>
      </c>
      <c r="S10191" t="s">
        <v>35</v>
      </c>
    </row>
    <row r="10192" spans="12:19" x14ac:dyDescent="0.25">
      <c r="L10192" t="str">
        <f t="shared" si="478"/>
        <v/>
      </c>
      <c r="M10192" t="str">
        <f t="shared" si="477"/>
        <v/>
      </c>
    </row>
    <row r="10193" spans="12:19" x14ac:dyDescent="0.25">
      <c r="L10193" t="str">
        <f t="shared" si="478"/>
        <v/>
      </c>
      <c r="M10193" t="str">
        <f t="shared" si="477"/>
        <v/>
      </c>
    </row>
    <row r="10194" spans="12:19" x14ac:dyDescent="0.25">
      <c r="L10194" t="str">
        <f t="shared" si="478"/>
        <v/>
      </c>
      <c r="M10194" t="str">
        <f t="shared" si="477"/>
        <v/>
      </c>
      <c r="N10194" t="s">
        <v>32</v>
      </c>
      <c r="O10194" t="s">
        <v>33</v>
      </c>
      <c r="P10194" t="s">
        <v>34</v>
      </c>
    </row>
    <row r="10195" spans="12:19" x14ac:dyDescent="0.25">
      <c r="L10195" t="str">
        <f t="shared" si="478"/>
        <v/>
      </c>
      <c r="M10195" t="str">
        <f t="shared" si="477"/>
        <v/>
      </c>
      <c r="N10195" t="e">
        <f>COS(RADIANS(M10195))</f>
        <v>#VALUE!</v>
      </c>
      <c r="O10195" t="str">
        <f>IFERROR(-COS(RADIANS(DEGREES(ASIN(((SIN(RADIANS(M10195)))*$C$26)/(SQRT((((SIN(RADIANS(M10195)))*$C$26)^2)+(($C$22-$C$25-(((SIN(RADIANS(90-M10195)))*$C$26))-$C$23)^2))))))),"")</f>
        <v/>
      </c>
      <c r="P10195" t="e">
        <f>N10195</f>
        <v>#VALUE!</v>
      </c>
      <c r="R10195">
        <v>0</v>
      </c>
    </row>
    <row r="10196" spans="12:19" x14ac:dyDescent="0.25">
      <c r="L10196" t="str">
        <f t="shared" si="478"/>
        <v/>
      </c>
      <c r="M10196" t="str">
        <f t="shared" si="477"/>
        <v/>
      </c>
      <c r="N10196" t="e">
        <f>SIN(RADIANS(M10195))</f>
        <v>#VALUE!</v>
      </c>
      <c r="O10196" t="e">
        <f>SIN(RADIANS(DEGREES(ASIN(((SIN(RADIANS(M10195)))*$C$26)/(SQRT((((SIN(RADIANS(M10195)))*$C$26)^2)+(($C$22-$C$25-(((SIN(RADIANS(90-M10195)))*$C$26))-$C$23)^2)))))))</f>
        <v>#VALUE!</v>
      </c>
      <c r="P10196" t="e">
        <f>N10196</f>
        <v>#VALUE!</v>
      </c>
      <c r="R10196">
        <f>$C$6</f>
        <v>1333.5</v>
      </c>
    </row>
    <row r="10197" spans="12:19" x14ac:dyDescent="0.25">
      <c r="L10197" t="str">
        <f t="shared" si="478"/>
        <v/>
      </c>
      <c r="M10197" t="str">
        <f t="shared" si="477"/>
        <v/>
      </c>
      <c r="N10197">
        <v>0</v>
      </c>
      <c r="O10197" t="e">
        <f>$C$23*O10196</f>
        <v>#VALUE!</v>
      </c>
      <c r="P10197" t="e">
        <f>$C$22*P10196</f>
        <v>#VALUE!</v>
      </c>
      <c r="R10197">
        <f>$C$20*$C$6</f>
        <v>25325.832000000002</v>
      </c>
    </row>
    <row r="10198" spans="12:19" x14ac:dyDescent="0.25">
      <c r="L10198" t="str">
        <f t="shared" si="478"/>
        <v/>
      </c>
      <c r="M10198" t="str">
        <f t="shared" si="477"/>
        <v/>
      </c>
    </row>
    <row r="10199" spans="12:19" x14ac:dyDescent="0.25">
      <c r="L10199" t="str">
        <f t="shared" si="478"/>
        <v/>
      </c>
      <c r="M10199" t="str">
        <f t="shared" si="477"/>
        <v/>
      </c>
      <c r="N10199" t="e">
        <f t="array" ref="N10199:P10201">MINVERSE(N10195:P10197)</f>
        <v>#VALUE!</v>
      </c>
      <c r="O10199" t="e">
        <v>#VALUE!</v>
      </c>
      <c r="P10199" t="e">
        <v>#VALUE!</v>
      </c>
      <c r="R10199" t="e">
        <f t="array" ref="R10199:R10201">MMULT(N10199:P10201,R10195:R10197)</f>
        <v>#VALUE!</v>
      </c>
      <c r="S10199" t="s">
        <v>35</v>
      </c>
    </row>
    <row r="10200" spans="12:19" x14ac:dyDescent="0.25">
      <c r="L10200" t="str">
        <f t="shared" si="478"/>
        <v/>
      </c>
      <c r="M10200" t="str">
        <f t="shared" si="477"/>
        <v/>
      </c>
      <c r="N10200" t="e">
        <v>#VALUE!</v>
      </c>
      <c r="O10200" t="e">
        <v>#VALUE!</v>
      </c>
      <c r="P10200" t="e">
        <v>#VALUE!</v>
      </c>
      <c r="R10200" t="e">
        <v>#VALUE!</v>
      </c>
      <c r="S10200" t="s">
        <v>35</v>
      </c>
    </row>
    <row r="10201" spans="12:19" x14ac:dyDescent="0.25">
      <c r="L10201" t="str">
        <f t="shared" si="478"/>
        <v/>
      </c>
      <c r="M10201" t="str">
        <f t="shared" si="477"/>
        <v/>
      </c>
      <c r="N10201" t="e">
        <v>#VALUE!</v>
      </c>
      <c r="O10201" t="e">
        <v>#VALUE!</v>
      </c>
      <c r="P10201" t="e">
        <v>#VALUE!</v>
      </c>
      <c r="R10201" t="e">
        <v>#VALUE!</v>
      </c>
      <c r="S10201" t="s">
        <v>35</v>
      </c>
    </row>
    <row r="10202" spans="12:19" x14ac:dyDescent="0.25">
      <c r="L10202" t="str">
        <f t="shared" si="478"/>
        <v/>
      </c>
      <c r="M10202" t="str">
        <f t="shared" si="477"/>
        <v/>
      </c>
    </row>
    <row r="10203" spans="12:19" x14ac:dyDescent="0.25">
      <c r="L10203" t="str">
        <f t="shared" si="478"/>
        <v/>
      </c>
      <c r="M10203" t="str">
        <f t="shared" si="477"/>
        <v/>
      </c>
    </row>
    <row r="10204" spans="12:19" x14ac:dyDescent="0.25">
      <c r="L10204" t="str">
        <f t="shared" si="478"/>
        <v/>
      </c>
      <c r="M10204" t="str">
        <f t="shared" si="477"/>
        <v/>
      </c>
      <c r="N10204" t="s">
        <v>32</v>
      </c>
      <c r="O10204" t="s">
        <v>33</v>
      </c>
      <c r="P10204" t="s">
        <v>34</v>
      </c>
    </row>
    <row r="10205" spans="12:19" x14ac:dyDescent="0.25">
      <c r="L10205" t="str">
        <f t="shared" si="478"/>
        <v/>
      </c>
      <c r="M10205" t="str">
        <f t="shared" si="477"/>
        <v/>
      </c>
      <c r="N10205" t="e">
        <f>COS(RADIANS(M10205))</f>
        <v>#VALUE!</v>
      </c>
      <c r="O10205" t="str">
        <f>IFERROR(-COS(RADIANS(DEGREES(ASIN(((SIN(RADIANS(M10205)))*$C$26)/(SQRT((((SIN(RADIANS(M10205)))*$C$26)^2)+(($C$22-$C$25-(((SIN(RADIANS(90-M10205)))*$C$26))-$C$23)^2))))))),"")</f>
        <v/>
      </c>
      <c r="P10205" t="e">
        <f>N10205</f>
        <v>#VALUE!</v>
      </c>
      <c r="R10205">
        <v>0</v>
      </c>
    </row>
    <row r="10206" spans="12:19" x14ac:dyDescent="0.25">
      <c r="L10206" t="str">
        <f t="shared" si="478"/>
        <v/>
      </c>
      <c r="M10206" t="str">
        <f t="shared" si="477"/>
        <v/>
      </c>
      <c r="N10206" t="e">
        <f>SIN(RADIANS(M10205))</f>
        <v>#VALUE!</v>
      </c>
      <c r="O10206" t="e">
        <f>SIN(RADIANS(DEGREES(ASIN(((SIN(RADIANS(M10205)))*$C$26)/(SQRT((((SIN(RADIANS(M10205)))*$C$26)^2)+(($C$22-$C$25-(((SIN(RADIANS(90-M10205)))*$C$26))-$C$23)^2)))))))</f>
        <v>#VALUE!</v>
      </c>
      <c r="P10206" t="e">
        <f>N10206</f>
        <v>#VALUE!</v>
      </c>
      <c r="R10206">
        <f>$C$6</f>
        <v>1333.5</v>
      </c>
    </row>
    <row r="10207" spans="12:19" x14ac:dyDescent="0.25">
      <c r="L10207" t="str">
        <f t="shared" si="478"/>
        <v/>
      </c>
      <c r="M10207" t="str">
        <f t="shared" si="477"/>
        <v/>
      </c>
      <c r="N10207">
        <v>0</v>
      </c>
      <c r="O10207" t="e">
        <f>$C$23*O10206</f>
        <v>#VALUE!</v>
      </c>
      <c r="P10207" t="e">
        <f>$C$22*P10206</f>
        <v>#VALUE!</v>
      </c>
      <c r="R10207">
        <f>$C$20*$C$6</f>
        <v>25325.832000000002</v>
      </c>
    </row>
    <row r="10208" spans="12:19" x14ac:dyDescent="0.25">
      <c r="L10208" t="str">
        <f t="shared" si="478"/>
        <v/>
      </c>
      <c r="M10208" t="str">
        <f t="shared" si="477"/>
        <v/>
      </c>
    </row>
    <row r="10209" spans="12:19" x14ac:dyDescent="0.25">
      <c r="L10209" t="str">
        <f t="shared" si="478"/>
        <v/>
      </c>
      <c r="M10209" t="str">
        <f t="shared" si="477"/>
        <v/>
      </c>
      <c r="N10209" t="e">
        <f t="array" ref="N10209:P10211">MINVERSE(N10205:P10207)</f>
        <v>#VALUE!</v>
      </c>
      <c r="O10209" t="e">
        <v>#VALUE!</v>
      </c>
      <c r="P10209" t="e">
        <v>#VALUE!</v>
      </c>
      <c r="R10209" t="e">
        <f t="array" ref="R10209:R10211">MMULT(N10209:P10211,R10205:R10207)</f>
        <v>#VALUE!</v>
      </c>
      <c r="S10209" t="s">
        <v>35</v>
      </c>
    </row>
    <row r="10210" spans="12:19" x14ac:dyDescent="0.25">
      <c r="L10210" t="str">
        <f t="shared" si="478"/>
        <v/>
      </c>
      <c r="M10210" t="str">
        <f t="shared" si="477"/>
        <v/>
      </c>
      <c r="N10210" t="e">
        <v>#VALUE!</v>
      </c>
      <c r="O10210" t="e">
        <v>#VALUE!</v>
      </c>
      <c r="P10210" t="e">
        <v>#VALUE!</v>
      </c>
      <c r="R10210" t="e">
        <v>#VALUE!</v>
      </c>
      <c r="S10210" t="s">
        <v>35</v>
      </c>
    </row>
    <row r="10211" spans="12:19" x14ac:dyDescent="0.25">
      <c r="L10211" t="str">
        <f t="shared" si="478"/>
        <v/>
      </c>
      <c r="M10211" t="str">
        <f t="shared" ref="M10211:M10274" si="479">IF(M10201="","",IF(((M10201+$O$61)&gt;=$O$49+($O$61/2)),"",(M10201+$O$61)))</f>
        <v/>
      </c>
      <c r="N10211" t="e">
        <v>#VALUE!</v>
      </c>
      <c r="O10211" t="e">
        <v>#VALUE!</v>
      </c>
      <c r="P10211" t="e">
        <v>#VALUE!</v>
      </c>
      <c r="R10211" t="e">
        <v>#VALUE!</v>
      </c>
      <c r="S10211" t="s">
        <v>35</v>
      </c>
    </row>
    <row r="10212" spans="12:19" x14ac:dyDescent="0.25">
      <c r="L10212" t="str">
        <f t="shared" si="478"/>
        <v/>
      </c>
      <c r="M10212" t="str">
        <f t="shared" si="479"/>
        <v/>
      </c>
    </row>
    <row r="10213" spans="12:19" x14ac:dyDescent="0.25">
      <c r="L10213" t="str">
        <f t="shared" si="478"/>
        <v/>
      </c>
      <c r="M10213" t="str">
        <f t="shared" si="479"/>
        <v/>
      </c>
    </row>
    <row r="10214" spans="12:19" x14ac:dyDescent="0.25">
      <c r="L10214" t="str">
        <f t="shared" si="478"/>
        <v/>
      </c>
      <c r="M10214" t="str">
        <f t="shared" si="479"/>
        <v/>
      </c>
      <c r="N10214" t="s">
        <v>32</v>
      </c>
      <c r="O10214" t="s">
        <v>33</v>
      </c>
      <c r="P10214" t="s">
        <v>34</v>
      </c>
    </row>
    <row r="10215" spans="12:19" x14ac:dyDescent="0.25">
      <c r="L10215" t="str">
        <f t="shared" si="478"/>
        <v/>
      </c>
      <c r="M10215" t="str">
        <f t="shared" si="479"/>
        <v/>
      </c>
      <c r="N10215" t="e">
        <f>COS(RADIANS(M10215))</f>
        <v>#VALUE!</v>
      </c>
      <c r="O10215" t="str">
        <f>IFERROR(-COS(RADIANS(DEGREES(ASIN(((SIN(RADIANS(M10215)))*$C$26)/(SQRT((((SIN(RADIANS(M10215)))*$C$26)^2)+(($C$22-$C$25-(((SIN(RADIANS(90-M10215)))*$C$26))-$C$23)^2))))))),"")</f>
        <v/>
      </c>
      <c r="P10215" t="e">
        <f>N10215</f>
        <v>#VALUE!</v>
      </c>
      <c r="R10215">
        <v>0</v>
      </c>
    </row>
    <row r="10216" spans="12:19" x14ac:dyDescent="0.25">
      <c r="L10216" t="str">
        <f t="shared" si="478"/>
        <v/>
      </c>
      <c r="M10216" t="str">
        <f t="shared" si="479"/>
        <v/>
      </c>
      <c r="N10216" t="e">
        <f>SIN(RADIANS(M10215))</f>
        <v>#VALUE!</v>
      </c>
      <c r="O10216" t="e">
        <f>SIN(RADIANS(DEGREES(ASIN(((SIN(RADIANS(M10215)))*$C$26)/(SQRT((((SIN(RADIANS(M10215)))*$C$26)^2)+(($C$22-$C$25-(((SIN(RADIANS(90-M10215)))*$C$26))-$C$23)^2)))))))</f>
        <v>#VALUE!</v>
      </c>
      <c r="P10216" t="e">
        <f>N10216</f>
        <v>#VALUE!</v>
      </c>
      <c r="R10216">
        <f>$C$6</f>
        <v>1333.5</v>
      </c>
    </row>
    <row r="10217" spans="12:19" x14ac:dyDescent="0.25">
      <c r="L10217" t="str">
        <f t="shared" si="478"/>
        <v/>
      </c>
      <c r="M10217" t="str">
        <f t="shared" si="479"/>
        <v/>
      </c>
      <c r="N10217">
        <v>0</v>
      </c>
      <c r="O10217" t="e">
        <f>$C$23*O10216</f>
        <v>#VALUE!</v>
      </c>
      <c r="P10217" t="e">
        <f>$C$22*P10216</f>
        <v>#VALUE!</v>
      </c>
      <c r="R10217">
        <f>$C$20*$C$6</f>
        <v>25325.832000000002</v>
      </c>
    </row>
    <row r="10218" spans="12:19" x14ac:dyDescent="0.25">
      <c r="L10218" t="str">
        <f t="shared" si="478"/>
        <v/>
      </c>
      <c r="M10218" t="str">
        <f t="shared" si="479"/>
        <v/>
      </c>
    </row>
    <row r="10219" spans="12:19" x14ac:dyDescent="0.25">
      <c r="L10219" t="str">
        <f t="shared" si="478"/>
        <v/>
      </c>
      <c r="M10219" t="str">
        <f t="shared" si="479"/>
        <v/>
      </c>
      <c r="N10219" t="e">
        <f t="array" ref="N10219:P10221">MINVERSE(N10215:P10217)</f>
        <v>#VALUE!</v>
      </c>
      <c r="O10219" t="e">
        <v>#VALUE!</v>
      </c>
      <c r="P10219" t="e">
        <v>#VALUE!</v>
      </c>
      <c r="R10219" t="e">
        <f t="array" ref="R10219:R10221">MMULT(N10219:P10221,R10215:R10217)</f>
        <v>#VALUE!</v>
      </c>
      <c r="S10219" t="s">
        <v>35</v>
      </c>
    </row>
    <row r="10220" spans="12:19" x14ac:dyDescent="0.25">
      <c r="L10220" t="str">
        <f t="shared" si="478"/>
        <v/>
      </c>
      <c r="M10220" t="str">
        <f t="shared" si="479"/>
        <v/>
      </c>
      <c r="N10220" t="e">
        <v>#VALUE!</v>
      </c>
      <c r="O10220" t="e">
        <v>#VALUE!</v>
      </c>
      <c r="P10220" t="e">
        <v>#VALUE!</v>
      </c>
      <c r="R10220" t="e">
        <v>#VALUE!</v>
      </c>
      <c r="S10220" t="s">
        <v>35</v>
      </c>
    </row>
    <row r="10221" spans="12:19" x14ac:dyDescent="0.25">
      <c r="L10221" t="str">
        <f t="shared" si="478"/>
        <v/>
      </c>
      <c r="M10221" t="str">
        <f t="shared" si="479"/>
        <v/>
      </c>
      <c r="N10221" t="e">
        <v>#VALUE!</v>
      </c>
      <c r="O10221" t="e">
        <v>#VALUE!</v>
      </c>
      <c r="P10221" t="e">
        <v>#VALUE!</v>
      </c>
      <c r="R10221" t="e">
        <v>#VALUE!</v>
      </c>
      <c r="S10221" t="s">
        <v>35</v>
      </c>
    </row>
    <row r="10222" spans="12:19" x14ac:dyDescent="0.25">
      <c r="L10222" t="str">
        <f t="shared" si="478"/>
        <v/>
      </c>
      <c r="M10222" t="str">
        <f t="shared" si="479"/>
        <v/>
      </c>
    </row>
    <row r="10223" spans="12:19" x14ac:dyDescent="0.25">
      <c r="L10223" t="str">
        <f t="shared" si="478"/>
        <v/>
      </c>
      <c r="M10223" t="str">
        <f t="shared" si="479"/>
        <v/>
      </c>
    </row>
    <row r="10224" spans="12:19" x14ac:dyDescent="0.25">
      <c r="L10224" t="str">
        <f t="shared" si="478"/>
        <v/>
      </c>
      <c r="M10224" t="str">
        <f t="shared" si="479"/>
        <v/>
      </c>
      <c r="N10224" t="s">
        <v>32</v>
      </c>
      <c r="O10224" t="s">
        <v>33</v>
      </c>
      <c r="P10224" t="s">
        <v>34</v>
      </c>
    </row>
    <row r="10225" spans="12:19" x14ac:dyDescent="0.25">
      <c r="L10225" t="str">
        <f t="shared" si="478"/>
        <v/>
      </c>
      <c r="M10225" t="str">
        <f t="shared" si="479"/>
        <v/>
      </c>
      <c r="N10225" t="e">
        <f>COS(RADIANS(M10225))</f>
        <v>#VALUE!</v>
      </c>
      <c r="O10225" t="str">
        <f>IFERROR(-COS(RADIANS(DEGREES(ASIN(((SIN(RADIANS(M10225)))*$C$26)/(SQRT((((SIN(RADIANS(M10225)))*$C$26)^2)+(($C$22-$C$25-(((SIN(RADIANS(90-M10225)))*$C$26))-$C$23)^2))))))),"")</f>
        <v/>
      </c>
      <c r="P10225" t="e">
        <f>N10225</f>
        <v>#VALUE!</v>
      </c>
      <c r="R10225">
        <v>0</v>
      </c>
    </row>
    <row r="10226" spans="12:19" x14ac:dyDescent="0.25">
      <c r="L10226" t="str">
        <f t="shared" si="478"/>
        <v/>
      </c>
      <c r="M10226" t="str">
        <f t="shared" si="479"/>
        <v/>
      </c>
      <c r="N10226" t="e">
        <f>SIN(RADIANS(M10225))</f>
        <v>#VALUE!</v>
      </c>
      <c r="O10226" t="e">
        <f>SIN(RADIANS(DEGREES(ASIN(((SIN(RADIANS(M10225)))*$C$26)/(SQRT((((SIN(RADIANS(M10225)))*$C$26)^2)+(($C$22-$C$25-(((SIN(RADIANS(90-M10225)))*$C$26))-$C$23)^2)))))))</f>
        <v>#VALUE!</v>
      </c>
      <c r="P10226" t="e">
        <f>N10226</f>
        <v>#VALUE!</v>
      </c>
      <c r="R10226">
        <f>$C$6</f>
        <v>1333.5</v>
      </c>
    </row>
    <row r="10227" spans="12:19" x14ac:dyDescent="0.25">
      <c r="L10227" t="str">
        <f t="shared" si="478"/>
        <v/>
      </c>
      <c r="M10227" t="str">
        <f t="shared" si="479"/>
        <v/>
      </c>
      <c r="N10227">
        <v>0</v>
      </c>
      <c r="O10227" t="e">
        <f>$C$23*O10226</f>
        <v>#VALUE!</v>
      </c>
      <c r="P10227" t="e">
        <f>$C$22*P10226</f>
        <v>#VALUE!</v>
      </c>
      <c r="R10227">
        <f>$C$20*$C$6</f>
        <v>25325.832000000002</v>
      </c>
    </row>
    <row r="10228" spans="12:19" x14ac:dyDescent="0.25">
      <c r="L10228" t="str">
        <f t="shared" si="478"/>
        <v/>
      </c>
      <c r="M10228" t="str">
        <f t="shared" si="479"/>
        <v/>
      </c>
    </row>
    <row r="10229" spans="12:19" x14ac:dyDescent="0.25">
      <c r="L10229" t="str">
        <f t="shared" si="478"/>
        <v/>
      </c>
      <c r="M10229" t="str">
        <f t="shared" si="479"/>
        <v/>
      </c>
      <c r="N10229" t="e">
        <f t="array" ref="N10229:P10231">MINVERSE(N10225:P10227)</f>
        <v>#VALUE!</v>
      </c>
      <c r="O10229" t="e">
        <v>#VALUE!</v>
      </c>
      <c r="P10229" t="e">
        <v>#VALUE!</v>
      </c>
      <c r="R10229" t="e">
        <f t="array" ref="R10229:R10231">MMULT(N10229:P10231,R10225:R10227)</f>
        <v>#VALUE!</v>
      </c>
      <c r="S10229" t="s">
        <v>35</v>
      </c>
    </row>
    <row r="10230" spans="12:19" x14ac:dyDescent="0.25">
      <c r="L10230" t="str">
        <f t="shared" si="478"/>
        <v/>
      </c>
      <c r="M10230" t="str">
        <f t="shared" si="479"/>
        <v/>
      </c>
      <c r="N10230" t="e">
        <v>#VALUE!</v>
      </c>
      <c r="O10230" t="e">
        <v>#VALUE!</v>
      </c>
      <c r="P10230" t="e">
        <v>#VALUE!</v>
      </c>
      <c r="R10230" t="e">
        <v>#VALUE!</v>
      </c>
      <c r="S10230" t="s">
        <v>35</v>
      </c>
    </row>
    <row r="10231" spans="12:19" x14ac:dyDescent="0.25">
      <c r="L10231" t="str">
        <f t="shared" si="478"/>
        <v/>
      </c>
      <c r="M10231" t="str">
        <f t="shared" si="479"/>
        <v/>
      </c>
      <c r="N10231" t="e">
        <v>#VALUE!</v>
      </c>
      <c r="O10231" t="e">
        <v>#VALUE!</v>
      </c>
      <c r="P10231" t="e">
        <v>#VALUE!</v>
      </c>
      <c r="R10231" t="e">
        <v>#VALUE!</v>
      </c>
      <c r="S10231" t="s">
        <v>35</v>
      </c>
    </row>
    <row r="10232" spans="12:19" x14ac:dyDescent="0.25">
      <c r="L10232" t="str">
        <f t="shared" si="478"/>
        <v/>
      </c>
      <c r="M10232" t="str">
        <f t="shared" si="479"/>
        <v/>
      </c>
    </row>
    <row r="10233" spans="12:19" x14ac:dyDescent="0.25">
      <c r="L10233" t="str">
        <f t="shared" si="478"/>
        <v/>
      </c>
      <c r="M10233" t="str">
        <f t="shared" si="479"/>
        <v/>
      </c>
    </row>
    <row r="10234" spans="12:19" x14ac:dyDescent="0.25">
      <c r="L10234" t="str">
        <f t="shared" si="478"/>
        <v/>
      </c>
      <c r="M10234" t="str">
        <f t="shared" si="479"/>
        <v/>
      </c>
      <c r="N10234" t="s">
        <v>32</v>
      </c>
      <c r="O10234" t="s">
        <v>33</v>
      </c>
      <c r="P10234" t="s">
        <v>34</v>
      </c>
    </row>
    <row r="10235" spans="12:19" x14ac:dyDescent="0.25">
      <c r="L10235" t="str">
        <f t="shared" si="478"/>
        <v/>
      </c>
      <c r="M10235" t="str">
        <f t="shared" si="479"/>
        <v/>
      </c>
      <c r="N10235" t="e">
        <f>COS(RADIANS(M10235))</f>
        <v>#VALUE!</v>
      </c>
      <c r="O10235" t="str">
        <f>IFERROR(-COS(RADIANS(DEGREES(ASIN(((SIN(RADIANS(M10235)))*$C$26)/(SQRT((((SIN(RADIANS(M10235)))*$C$26)^2)+(($C$22-$C$25-(((SIN(RADIANS(90-M10235)))*$C$26))-$C$23)^2))))))),"")</f>
        <v/>
      </c>
      <c r="P10235" t="e">
        <f>N10235</f>
        <v>#VALUE!</v>
      </c>
      <c r="R10235">
        <v>0</v>
      </c>
    </row>
    <row r="10236" spans="12:19" x14ac:dyDescent="0.25">
      <c r="L10236" t="str">
        <f t="shared" si="478"/>
        <v/>
      </c>
      <c r="M10236" t="str">
        <f t="shared" si="479"/>
        <v/>
      </c>
      <c r="N10236" t="e">
        <f>SIN(RADIANS(M10235))</f>
        <v>#VALUE!</v>
      </c>
      <c r="O10236" t="e">
        <f>SIN(RADIANS(DEGREES(ASIN(((SIN(RADIANS(M10235)))*$C$26)/(SQRT((((SIN(RADIANS(M10235)))*$C$26)^2)+(($C$22-$C$25-(((SIN(RADIANS(90-M10235)))*$C$26))-$C$23)^2)))))))</f>
        <v>#VALUE!</v>
      </c>
      <c r="P10236" t="e">
        <f>N10236</f>
        <v>#VALUE!</v>
      </c>
      <c r="R10236">
        <f>$C$6</f>
        <v>1333.5</v>
      </c>
    </row>
    <row r="10237" spans="12:19" x14ac:dyDescent="0.25">
      <c r="L10237" t="str">
        <f t="shared" si="478"/>
        <v/>
      </c>
      <c r="M10237" t="str">
        <f t="shared" si="479"/>
        <v/>
      </c>
      <c r="N10237">
        <v>0</v>
      </c>
      <c r="O10237" t="e">
        <f>$C$23*O10236</f>
        <v>#VALUE!</v>
      </c>
      <c r="P10237" t="e">
        <f>$C$22*P10236</f>
        <v>#VALUE!</v>
      </c>
      <c r="R10237">
        <f>$C$20*$C$6</f>
        <v>25325.832000000002</v>
      </c>
    </row>
    <row r="10238" spans="12:19" x14ac:dyDescent="0.25">
      <c r="L10238" t="str">
        <f t="shared" si="478"/>
        <v/>
      </c>
      <c r="M10238" t="str">
        <f t="shared" si="479"/>
        <v/>
      </c>
    </row>
    <row r="10239" spans="12:19" x14ac:dyDescent="0.25">
      <c r="L10239" t="str">
        <f t="shared" si="478"/>
        <v/>
      </c>
      <c r="M10239" t="str">
        <f t="shared" si="479"/>
        <v/>
      </c>
      <c r="N10239" t="e">
        <f t="array" ref="N10239:P10241">MINVERSE(N10235:P10237)</f>
        <v>#VALUE!</v>
      </c>
      <c r="O10239" t="e">
        <v>#VALUE!</v>
      </c>
      <c r="P10239" t="e">
        <v>#VALUE!</v>
      </c>
      <c r="R10239" t="e">
        <f t="array" ref="R10239:R10241">MMULT(N10239:P10241,R10235:R10237)</f>
        <v>#VALUE!</v>
      </c>
      <c r="S10239" t="s">
        <v>35</v>
      </c>
    </row>
    <row r="10240" spans="12:19" x14ac:dyDescent="0.25">
      <c r="L10240" t="str">
        <f t="shared" si="478"/>
        <v/>
      </c>
      <c r="M10240" t="str">
        <f t="shared" si="479"/>
        <v/>
      </c>
      <c r="N10240" t="e">
        <v>#VALUE!</v>
      </c>
      <c r="O10240" t="e">
        <v>#VALUE!</v>
      </c>
      <c r="P10240" t="e">
        <v>#VALUE!</v>
      </c>
      <c r="R10240" t="e">
        <v>#VALUE!</v>
      </c>
      <c r="S10240" t="s">
        <v>35</v>
      </c>
    </row>
    <row r="10241" spans="12:19" x14ac:dyDescent="0.25">
      <c r="L10241" t="str">
        <f t="shared" si="478"/>
        <v/>
      </c>
      <c r="M10241" t="str">
        <f t="shared" si="479"/>
        <v/>
      </c>
      <c r="N10241" t="e">
        <v>#VALUE!</v>
      </c>
      <c r="O10241" t="e">
        <v>#VALUE!</v>
      </c>
      <c r="P10241" t="e">
        <v>#VALUE!</v>
      </c>
      <c r="R10241" t="e">
        <v>#VALUE!</v>
      </c>
      <c r="S10241" t="s">
        <v>35</v>
      </c>
    </row>
    <row r="10242" spans="12:19" x14ac:dyDescent="0.25">
      <c r="L10242" t="str">
        <f t="shared" si="478"/>
        <v/>
      </c>
      <c r="M10242" t="str">
        <f t="shared" si="479"/>
        <v/>
      </c>
    </row>
    <row r="10243" spans="12:19" x14ac:dyDescent="0.25">
      <c r="L10243" t="str">
        <f t="shared" si="478"/>
        <v/>
      </c>
      <c r="M10243" t="str">
        <f t="shared" si="479"/>
        <v/>
      </c>
    </row>
    <row r="10244" spans="12:19" x14ac:dyDescent="0.25">
      <c r="L10244" t="str">
        <f t="shared" si="478"/>
        <v/>
      </c>
      <c r="M10244" t="str">
        <f t="shared" si="479"/>
        <v/>
      </c>
      <c r="N10244" t="s">
        <v>32</v>
      </c>
      <c r="O10244" t="s">
        <v>33</v>
      </c>
      <c r="P10244" t="s">
        <v>34</v>
      </c>
    </row>
    <row r="10245" spans="12:19" x14ac:dyDescent="0.25">
      <c r="L10245" t="str">
        <f t="shared" si="478"/>
        <v/>
      </c>
      <c r="M10245" t="str">
        <f t="shared" si="479"/>
        <v/>
      </c>
      <c r="N10245" t="e">
        <f>COS(RADIANS(M10245))</f>
        <v>#VALUE!</v>
      </c>
      <c r="O10245" t="str">
        <f>IFERROR(-COS(RADIANS(DEGREES(ASIN(((SIN(RADIANS(M10245)))*$C$26)/(SQRT((((SIN(RADIANS(M10245)))*$C$26)^2)+(($C$22-$C$25-(((SIN(RADIANS(90-M10245)))*$C$26))-$C$23)^2))))))),"")</f>
        <v/>
      </c>
      <c r="P10245" t="e">
        <f>N10245</f>
        <v>#VALUE!</v>
      </c>
      <c r="R10245">
        <v>0</v>
      </c>
    </row>
    <row r="10246" spans="12:19" x14ac:dyDescent="0.25">
      <c r="L10246" t="str">
        <f t="shared" si="478"/>
        <v/>
      </c>
      <c r="M10246" t="str">
        <f t="shared" si="479"/>
        <v/>
      </c>
      <c r="N10246" t="e">
        <f>SIN(RADIANS(M10245))</f>
        <v>#VALUE!</v>
      </c>
      <c r="O10246" t="e">
        <f>SIN(RADIANS(DEGREES(ASIN(((SIN(RADIANS(M10245)))*$C$26)/(SQRT((((SIN(RADIANS(M10245)))*$C$26)^2)+(($C$22-$C$25-(((SIN(RADIANS(90-M10245)))*$C$26))-$C$23)^2)))))))</f>
        <v>#VALUE!</v>
      </c>
      <c r="P10246" t="e">
        <f>N10246</f>
        <v>#VALUE!</v>
      </c>
      <c r="R10246">
        <f>$C$6</f>
        <v>1333.5</v>
      </c>
    </row>
    <row r="10247" spans="12:19" x14ac:dyDescent="0.25">
      <c r="L10247" t="str">
        <f t="shared" si="478"/>
        <v/>
      </c>
      <c r="M10247" t="str">
        <f t="shared" si="479"/>
        <v/>
      </c>
      <c r="N10247">
        <v>0</v>
      </c>
      <c r="O10247" t="e">
        <f>$C$23*O10246</f>
        <v>#VALUE!</v>
      </c>
      <c r="P10247" t="e">
        <f>$C$22*P10246</f>
        <v>#VALUE!</v>
      </c>
      <c r="R10247">
        <f>$C$20*$C$6</f>
        <v>25325.832000000002</v>
      </c>
    </row>
    <row r="10248" spans="12:19" x14ac:dyDescent="0.25">
      <c r="L10248" t="str">
        <f t="shared" si="478"/>
        <v/>
      </c>
      <c r="M10248" t="str">
        <f t="shared" si="479"/>
        <v/>
      </c>
    </row>
    <row r="10249" spans="12:19" x14ac:dyDescent="0.25">
      <c r="L10249" t="str">
        <f t="shared" si="478"/>
        <v/>
      </c>
      <c r="M10249" t="str">
        <f t="shared" si="479"/>
        <v/>
      </c>
      <c r="N10249" t="e">
        <f t="array" ref="N10249:P10251">MINVERSE(N10245:P10247)</f>
        <v>#VALUE!</v>
      </c>
      <c r="O10249" t="e">
        <v>#VALUE!</v>
      </c>
      <c r="P10249" t="e">
        <v>#VALUE!</v>
      </c>
      <c r="R10249" t="e">
        <f t="array" ref="R10249:R10251">MMULT(N10249:P10251,R10245:R10247)</f>
        <v>#VALUE!</v>
      </c>
      <c r="S10249" t="s">
        <v>35</v>
      </c>
    </row>
    <row r="10250" spans="12:19" x14ac:dyDescent="0.25">
      <c r="L10250" t="str">
        <f t="shared" si="478"/>
        <v/>
      </c>
      <c r="M10250" t="str">
        <f t="shared" si="479"/>
        <v/>
      </c>
      <c r="N10250" t="e">
        <v>#VALUE!</v>
      </c>
      <c r="O10250" t="e">
        <v>#VALUE!</v>
      </c>
      <c r="P10250" t="e">
        <v>#VALUE!</v>
      </c>
      <c r="R10250" t="e">
        <v>#VALUE!</v>
      </c>
      <c r="S10250" t="s">
        <v>35</v>
      </c>
    </row>
    <row r="10251" spans="12:19" x14ac:dyDescent="0.25">
      <c r="L10251" t="str">
        <f t="shared" si="478"/>
        <v/>
      </c>
      <c r="M10251" t="str">
        <f t="shared" si="479"/>
        <v/>
      </c>
      <c r="N10251" t="e">
        <v>#VALUE!</v>
      </c>
      <c r="O10251" t="e">
        <v>#VALUE!</v>
      </c>
      <c r="P10251" t="e">
        <v>#VALUE!</v>
      </c>
      <c r="R10251" t="e">
        <v>#VALUE!</v>
      </c>
      <c r="S10251" t="s">
        <v>35</v>
      </c>
    </row>
    <row r="10252" spans="12:19" x14ac:dyDescent="0.25">
      <c r="L10252" t="str">
        <f t="shared" ref="L10252:L10315" si="480">IF(M10252="","",L10242+1)</f>
        <v/>
      </c>
      <c r="M10252" t="str">
        <f t="shared" si="479"/>
        <v/>
      </c>
    </row>
    <row r="10253" spans="12:19" x14ac:dyDescent="0.25">
      <c r="L10253" t="str">
        <f t="shared" si="480"/>
        <v/>
      </c>
      <c r="M10253" t="str">
        <f t="shared" si="479"/>
        <v/>
      </c>
    </row>
    <row r="10254" spans="12:19" x14ac:dyDescent="0.25">
      <c r="L10254" t="str">
        <f t="shared" si="480"/>
        <v/>
      </c>
      <c r="M10254" t="str">
        <f t="shared" si="479"/>
        <v/>
      </c>
      <c r="N10254" t="s">
        <v>32</v>
      </c>
      <c r="O10254" t="s">
        <v>33</v>
      </c>
      <c r="P10254" t="s">
        <v>34</v>
      </c>
    </row>
    <row r="10255" spans="12:19" x14ac:dyDescent="0.25">
      <c r="L10255" t="str">
        <f t="shared" si="480"/>
        <v/>
      </c>
      <c r="M10255" t="str">
        <f t="shared" si="479"/>
        <v/>
      </c>
      <c r="N10255" t="e">
        <f>COS(RADIANS(M10255))</f>
        <v>#VALUE!</v>
      </c>
      <c r="O10255" t="str">
        <f>IFERROR(-COS(RADIANS(DEGREES(ASIN(((SIN(RADIANS(M10255)))*$C$26)/(SQRT((((SIN(RADIANS(M10255)))*$C$26)^2)+(($C$22-$C$25-(((SIN(RADIANS(90-M10255)))*$C$26))-$C$23)^2))))))),"")</f>
        <v/>
      </c>
      <c r="P10255" t="e">
        <f>N10255</f>
        <v>#VALUE!</v>
      </c>
      <c r="R10255">
        <v>0</v>
      </c>
    </row>
    <row r="10256" spans="12:19" x14ac:dyDescent="0.25">
      <c r="L10256" t="str">
        <f t="shared" si="480"/>
        <v/>
      </c>
      <c r="M10256" t="str">
        <f t="shared" si="479"/>
        <v/>
      </c>
      <c r="N10256" t="e">
        <f>SIN(RADIANS(M10255))</f>
        <v>#VALUE!</v>
      </c>
      <c r="O10256" t="e">
        <f>SIN(RADIANS(DEGREES(ASIN(((SIN(RADIANS(M10255)))*$C$26)/(SQRT((((SIN(RADIANS(M10255)))*$C$26)^2)+(($C$22-$C$25-(((SIN(RADIANS(90-M10255)))*$C$26))-$C$23)^2)))))))</f>
        <v>#VALUE!</v>
      </c>
      <c r="P10256" t="e">
        <f>N10256</f>
        <v>#VALUE!</v>
      </c>
      <c r="R10256">
        <f>$C$6</f>
        <v>1333.5</v>
      </c>
    </row>
    <row r="10257" spans="12:19" x14ac:dyDescent="0.25">
      <c r="L10257" t="str">
        <f t="shared" si="480"/>
        <v/>
      </c>
      <c r="M10257" t="str">
        <f t="shared" si="479"/>
        <v/>
      </c>
      <c r="N10257">
        <v>0</v>
      </c>
      <c r="O10257" t="e">
        <f>$C$23*O10256</f>
        <v>#VALUE!</v>
      </c>
      <c r="P10257" t="e">
        <f>$C$22*P10256</f>
        <v>#VALUE!</v>
      </c>
      <c r="R10257">
        <f>$C$20*$C$6</f>
        <v>25325.832000000002</v>
      </c>
    </row>
    <row r="10258" spans="12:19" x14ac:dyDescent="0.25">
      <c r="L10258" t="str">
        <f t="shared" si="480"/>
        <v/>
      </c>
      <c r="M10258" t="str">
        <f t="shared" si="479"/>
        <v/>
      </c>
    </row>
    <row r="10259" spans="12:19" x14ac:dyDescent="0.25">
      <c r="L10259" t="str">
        <f t="shared" si="480"/>
        <v/>
      </c>
      <c r="M10259" t="str">
        <f t="shared" si="479"/>
        <v/>
      </c>
      <c r="N10259" t="e">
        <f t="array" ref="N10259:P10261">MINVERSE(N10255:P10257)</f>
        <v>#VALUE!</v>
      </c>
      <c r="O10259" t="e">
        <v>#VALUE!</v>
      </c>
      <c r="P10259" t="e">
        <v>#VALUE!</v>
      </c>
      <c r="R10259" t="e">
        <f t="array" ref="R10259:R10261">MMULT(N10259:P10261,R10255:R10257)</f>
        <v>#VALUE!</v>
      </c>
      <c r="S10259" t="s">
        <v>35</v>
      </c>
    </row>
    <row r="10260" spans="12:19" x14ac:dyDescent="0.25">
      <c r="L10260" t="str">
        <f t="shared" si="480"/>
        <v/>
      </c>
      <c r="M10260" t="str">
        <f t="shared" si="479"/>
        <v/>
      </c>
      <c r="N10260" t="e">
        <v>#VALUE!</v>
      </c>
      <c r="O10260" t="e">
        <v>#VALUE!</v>
      </c>
      <c r="P10260" t="e">
        <v>#VALUE!</v>
      </c>
      <c r="R10260" t="e">
        <v>#VALUE!</v>
      </c>
      <c r="S10260" t="s">
        <v>35</v>
      </c>
    </row>
    <row r="10261" spans="12:19" x14ac:dyDescent="0.25">
      <c r="L10261" t="str">
        <f t="shared" si="480"/>
        <v/>
      </c>
      <c r="M10261" t="str">
        <f t="shared" si="479"/>
        <v/>
      </c>
      <c r="N10261" t="e">
        <v>#VALUE!</v>
      </c>
      <c r="O10261" t="e">
        <v>#VALUE!</v>
      </c>
      <c r="P10261" t="e">
        <v>#VALUE!</v>
      </c>
      <c r="R10261" t="e">
        <v>#VALUE!</v>
      </c>
      <c r="S10261" t="s">
        <v>35</v>
      </c>
    </row>
    <row r="10262" spans="12:19" x14ac:dyDescent="0.25">
      <c r="L10262" t="str">
        <f t="shared" si="480"/>
        <v/>
      </c>
      <c r="M10262" t="str">
        <f t="shared" si="479"/>
        <v/>
      </c>
    </row>
    <row r="10263" spans="12:19" x14ac:dyDescent="0.25">
      <c r="L10263" t="str">
        <f t="shared" si="480"/>
        <v/>
      </c>
      <c r="M10263" t="str">
        <f t="shared" si="479"/>
        <v/>
      </c>
    </row>
    <row r="10264" spans="12:19" x14ac:dyDescent="0.25">
      <c r="L10264" t="str">
        <f t="shared" si="480"/>
        <v/>
      </c>
      <c r="M10264" t="str">
        <f t="shared" si="479"/>
        <v/>
      </c>
      <c r="N10264" t="s">
        <v>32</v>
      </c>
      <c r="O10264" t="s">
        <v>33</v>
      </c>
      <c r="P10264" t="s">
        <v>34</v>
      </c>
    </row>
    <row r="10265" spans="12:19" x14ac:dyDescent="0.25">
      <c r="L10265" t="str">
        <f t="shared" si="480"/>
        <v/>
      </c>
      <c r="M10265" t="str">
        <f t="shared" si="479"/>
        <v/>
      </c>
      <c r="N10265" t="e">
        <f>COS(RADIANS(M10265))</f>
        <v>#VALUE!</v>
      </c>
      <c r="O10265" t="str">
        <f>IFERROR(-COS(RADIANS(DEGREES(ASIN(((SIN(RADIANS(M10265)))*$C$26)/(SQRT((((SIN(RADIANS(M10265)))*$C$26)^2)+(($C$22-$C$25-(((SIN(RADIANS(90-M10265)))*$C$26))-$C$23)^2))))))),"")</f>
        <v/>
      </c>
      <c r="P10265" t="e">
        <f>N10265</f>
        <v>#VALUE!</v>
      </c>
      <c r="R10265">
        <v>0</v>
      </c>
    </row>
    <row r="10266" spans="12:19" x14ac:dyDescent="0.25">
      <c r="L10266" t="str">
        <f t="shared" si="480"/>
        <v/>
      </c>
      <c r="M10266" t="str">
        <f t="shared" si="479"/>
        <v/>
      </c>
      <c r="N10266" t="e">
        <f>SIN(RADIANS(M10265))</f>
        <v>#VALUE!</v>
      </c>
      <c r="O10266" t="e">
        <f>SIN(RADIANS(DEGREES(ASIN(((SIN(RADIANS(M10265)))*$C$26)/(SQRT((((SIN(RADIANS(M10265)))*$C$26)^2)+(($C$22-$C$25-(((SIN(RADIANS(90-M10265)))*$C$26))-$C$23)^2)))))))</f>
        <v>#VALUE!</v>
      </c>
      <c r="P10266" t="e">
        <f>N10266</f>
        <v>#VALUE!</v>
      </c>
      <c r="R10266">
        <f>$C$6</f>
        <v>1333.5</v>
      </c>
    </row>
    <row r="10267" spans="12:19" x14ac:dyDescent="0.25">
      <c r="L10267" t="str">
        <f t="shared" si="480"/>
        <v/>
      </c>
      <c r="M10267" t="str">
        <f t="shared" si="479"/>
        <v/>
      </c>
      <c r="N10267">
        <v>0</v>
      </c>
      <c r="O10267" t="e">
        <f>$C$23*O10266</f>
        <v>#VALUE!</v>
      </c>
      <c r="P10267" t="e">
        <f>$C$22*P10266</f>
        <v>#VALUE!</v>
      </c>
      <c r="R10267">
        <f>$C$20*$C$6</f>
        <v>25325.832000000002</v>
      </c>
    </row>
    <row r="10268" spans="12:19" x14ac:dyDescent="0.25">
      <c r="L10268" t="str">
        <f t="shared" si="480"/>
        <v/>
      </c>
      <c r="M10268" t="str">
        <f t="shared" si="479"/>
        <v/>
      </c>
    </row>
    <row r="10269" spans="12:19" x14ac:dyDescent="0.25">
      <c r="L10269" t="str">
        <f t="shared" si="480"/>
        <v/>
      </c>
      <c r="M10269" t="str">
        <f t="shared" si="479"/>
        <v/>
      </c>
      <c r="N10269" t="e">
        <f t="array" ref="N10269:P10271">MINVERSE(N10265:P10267)</f>
        <v>#VALUE!</v>
      </c>
      <c r="O10269" t="e">
        <v>#VALUE!</v>
      </c>
      <c r="P10269" t="e">
        <v>#VALUE!</v>
      </c>
      <c r="R10269" t="e">
        <f t="array" ref="R10269:R10271">MMULT(N10269:P10271,R10265:R10267)</f>
        <v>#VALUE!</v>
      </c>
      <c r="S10269" t="s">
        <v>35</v>
      </c>
    </row>
    <row r="10270" spans="12:19" x14ac:dyDescent="0.25">
      <c r="L10270" t="str">
        <f t="shared" si="480"/>
        <v/>
      </c>
      <c r="M10270" t="str">
        <f t="shared" si="479"/>
        <v/>
      </c>
      <c r="N10270" t="e">
        <v>#VALUE!</v>
      </c>
      <c r="O10270" t="e">
        <v>#VALUE!</v>
      </c>
      <c r="P10270" t="e">
        <v>#VALUE!</v>
      </c>
      <c r="R10270" t="e">
        <v>#VALUE!</v>
      </c>
      <c r="S10270" t="s">
        <v>35</v>
      </c>
    </row>
    <row r="10271" spans="12:19" x14ac:dyDescent="0.25">
      <c r="L10271" t="str">
        <f t="shared" si="480"/>
        <v/>
      </c>
      <c r="M10271" t="str">
        <f t="shared" si="479"/>
        <v/>
      </c>
      <c r="N10271" t="e">
        <v>#VALUE!</v>
      </c>
      <c r="O10271" t="e">
        <v>#VALUE!</v>
      </c>
      <c r="P10271" t="e">
        <v>#VALUE!</v>
      </c>
      <c r="R10271" t="e">
        <v>#VALUE!</v>
      </c>
      <c r="S10271" t="s">
        <v>35</v>
      </c>
    </row>
    <row r="10272" spans="12:19" x14ac:dyDescent="0.25">
      <c r="L10272" t="str">
        <f t="shared" si="480"/>
        <v/>
      </c>
      <c r="M10272" t="str">
        <f t="shared" si="479"/>
        <v/>
      </c>
    </row>
    <row r="10273" spans="12:19" x14ac:dyDescent="0.25">
      <c r="L10273" t="str">
        <f t="shared" si="480"/>
        <v/>
      </c>
      <c r="M10273" t="str">
        <f t="shared" si="479"/>
        <v/>
      </c>
    </row>
    <row r="10274" spans="12:19" x14ac:dyDescent="0.25">
      <c r="L10274" t="str">
        <f t="shared" si="480"/>
        <v/>
      </c>
      <c r="M10274" t="str">
        <f t="shared" si="479"/>
        <v/>
      </c>
      <c r="N10274" t="s">
        <v>32</v>
      </c>
      <c r="O10274" t="s">
        <v>33</v>
      </c>
      <c r="P10274" t="s">
        <v>34</v>
      </c>
    </row>
    <row r="10275" spans="12:19" x14ac:dyDescent="0.25">
      <c r="L10275" t="str">
        <f t="shared" si="480"/>
        <v/>
      </c>
      <c r="M10275" t="str">
        <f t="shared" ref="M10275:M10338" si="481">IF(M10265="","",IF(((M10265+$O$61)&gt;=$O$49+($O$61/2)),"",(M10265+$O$61)))</f>
        <v/>
      </c>
      <c r="N10275" t="e">
        <f>COS(RADIANS(M10275))</f>
        <v>#VALUE!</v>
      </c>
      <c r="O10275" t="str">
        <f>IFERROR(-COS(RADIANS(DEGREES(ASIN(((SIN(RADIANS(M10275)))*$C$26)/(SQRT((((SIN(RADIANS(M10275)))*$C$26)^2)+(($C$22-$C$25-(((SIN(RADIANS(90-M10275)))*$C$26))-$C$23)^2))))))),"")</f>
        <v/>
      </c>
      <c r="P10275" t="e">
        <f>N10275</f>
        <v>#VALUE!</v>
      </c>
      <c r="R10275">
        <v>0</v>
      </c>
    </row>
    <row r="10276" spans="12:19" x14ac:dyDescent="0.25">
      <c r="L10276" t="str">
        <f t="shared" si="480"/>
        <v/>
      </c>
      <c r="M10276" t="str">
        <f t="shared" si="481"/>
        <v/>
      </c>
      <c r="N10276" t="e">
        <f>SIN(RADIANS(M10275))</f>
        <v>#VALUE!</v>
      </c>
      <c r="O10276" t="e">
        <f>SIN(RADIANS(DEGREES(ASIN(((SIN(RADIANS(M10275)))*$C$26)/(SQRT((((SIN(RADIANS(M10275)))*$C$26)^2)+(($C$22-$C$25-(((SIN(RADIANS(90-M10275)))*$C$26))-$C$23)^2)))))))</f>
        <v>#VALUE!</v>
      </c>
      <c r="P10276" t="e">
        <f>N10276</f>
        <v>#VALUE!</v>
      </c>
      <c r="R10276">
        <f>$C$6</f>
        <v>1333.5</v>
      </c>
    </row>
    <row r="10277" spans="12:19" x14ac:dyDescent="0.25">
      <c r="L10277" t="str">
        <f t="shared" si="480"/>
        <v/>
      </c>
      <c r="M10277" t="str">
        <f t="shared" si="481"/>
        <v/>
      </c>
      <c r="N10277">
        <v>0</v>
      </c>
      <c r="O10277" t="e">
        <f>$C$23*O10276</f>
        <v>#VALUE!</v>
      </c>
      <c r="P10277" t="e">
        <f>$C$22*P10276</f>
        <v>#VALUE!</v>
      </c>
      <c r="R10277">
        <f>$C$20*$C$6</f>
        <v>25325.832000000002</v>
      </c>
    </row>
    <row r="10278" spans="12:19" x14ac:dyDescent="0.25">
      <c r="L10278" t="str">
        <f t="shared" si="480"/>
        <v/>
      </c>
      <c r="M10278" t="str">
        <f t="shared" si="481"/>
        <v/>
      </c>
    </row>
    <row r="10279" spans="12:19" x14ac:dyDescent="0.25">
      <c r="L10279" t="str">
        <f t="shared" si="480"/>
        <v/>
      </c>
      <c r="M10279" t="str">
        <f t="shared" si="481"/>
        <v/>
      </c>
      <c r="N10279" t="e">
        <f t="array" ref="N10279:P10281">MINVERSE(N10275:P10277)</f>
        <v>#VALUE!</v>
      </c>
      <c r="O10279" t="e">
        <v>#VALUE!</v>
      </c>
      <c r="P10279" t="e">
        <v>#VALUE!</v>
      </c>
      <c r="R10279" t="e">
        <f t="array" ref="R10279:R10281">MMULT(N10279:P10281,R10275:R10277)</f>
        <v>#VALUE!</v>
      </c>
      <c r="S10279" t="s">
        <v>35</v>
      </c>
    </row>
    <row r="10280" spans="12:19" x14ac:dyDescent="0.25">
      <c r="L10280" t="str">
        <f t="shared" si="480"/>
        <v/>
      </c>
      <c r="M10280" t="str">
        <f t="shared" si="481"/>
        <v/>
      </c>
      <c r="N10280" t="e">
        <v>#VALUE!</v>
      </c>
      <c r="O10280" t="e">
        <v>#VALUE!</v>
      </c>
      <c r="P10280" t="e">
        <v>#VALUE!</v>
      </c>
      <c r="R10280" t="e">
        <v>#VALUE!</v>
      </c>
      <c r="S10280" t="s">
        <v>35</v>
      </c>
    </row>
    <row r="10281" spans="12:19" x14ac:dyDescent="0.25">
      <c r="L10281" t="str">
        <f t="shared" si="480"/>
        <v/>
      </c>
      <c r="M10281" t="str">
        <f t="shared" si="481"/>
        <v/>
      </c>
      <c r="N10281" t="e">
        <v>#VALUE!</v>
      </c>
      <c r="O10281" t="e">
        <v>#VALUE!</v>
      </c>
      <c r="P10281" t="e">
        <v>#VALUE!</v>
      </c>
      <c r="R10281" t="e">
        <v>#VALUE!</v>
      </c>
      <c r="S10281" t="s">
        <v>35</v>
      </c>
    </row>
    <row r="10282" spans="12:19" x14ac:dyDescent="0.25">
      <c r="L10282" t="str">
        <f t="shared" si="480"/>
        <v/>
      </c>
      <c r="M10282" t="str">
        <f t="shared" si="481"/>
        <v/>
      </c>
    </row>
    <row r="10283" spans="12:19" x14ac:dyDescent="0.25">
      <c r="L10283" t="str">
        <f t="shared" si="480"/>
        <v/>
      </c>
      <c r="M10283" t="str">
        <f t="shared" si="481"/>
        <v/>
      </c>
    </row>
    <row r="10284" spans="12:19" x14ac:dyDescent="0.25">
      <c r="L10284" t="str">
        <f t="shared" si="480"/>
        <v/>
      </c>
      <c r="M10284" t="str">
        <f t="shared" si="481"/>
        <v/>
      </c>
      <c r="N10284" t="s">
        <v>32</v>
      </c>
      <c r="O10284" t="s">
        <v>33</v>
      </c>
      <c r="P10284" t="s">
        <v>34</v>
      </c>
    </row>
    <row r="10285" spans="12:19" x14ac:dyDescent="0.25">
      <c r="L10285" t="str">
        <f t="shared" si="480"/>
        <v/>
      </c>
      <c r="M10285" t="str">
        <f t="shared" si="481"/>
        <v/>
      </c>
      <c r="N10285" t="e">
        <f>COS(RADIANS(M10285))</f>
        <v>#VALUE!</v>
      </c>
      <c r="O10285" t="str">
        <f>IFERROR(-COS(RADIANS(DEGREES(ASIN(((SIN(RADIANS(M10285)))*$C$26)/(SQRT((((SIN(RADIANS(M10285)))*$C$26)^2)+(($C$22-$C$25-(((SIN(RADIANS(90-M10285)))*$C$26))-$C$23)^2))))))),"")</f>
        <v/>
      </c>
      <c r="P10285" t="e">
        <f>N10285</f>
        <v>#VALUE!</v>
      </c>
      <c r="R10285">
        <v>0</v>
      </c>
    </row>
    <row r="10286" spans="12:19" x14ac:dyDescent="0.25">
      <c r="L10286" t="str">
        <f t="shared" si="480"/>
        <v/>
      </c>
      <c r="M10286" t="str">
        <f t="shared" si="481"/>
        <v/>
      </c>
      <c r="N10286" t="e">
        <f>SIN(RADIANS(M10285))</f>
        <v>#VALUE!</v>
      </c>
      <c r="O10286" t="e">
        <f>SIN(RADIANS(DEGREES(ASIN(((SIN(RADIANS(M10285)))*$C$26)/(SQRT((((SIN(RADIANS(M10285)))*$C$26)^2)+(($C$22-$C$25-(((SIN(RADIANS(90-M10285)))*$C$26))-$C$23)^2)))))))</f>
        <v>#VALUE!</v>
      </c>
      <c r="P10286" t="e">
        <f>N10286</f>
        <v>#VALUE!</v>
      </c>
      <c r="R10286">
        <f>$C$6</f>
        <v>1333.5</v>
      </c>
    </row>
    <row r="10287" spans="12:19" x14ac:dyDescent="0.25">
      <c r="L10287" t="str">
        <f t="shared" si="480"/>
        <v/>
      </c>
      <c r="M10287" t="str">
        <f t="shared" si="481"/>
        <v/>
      </c>
      <c r="N10287">
        <v>0</v>
      </c>
      <c r="O10287" t="e">
        <f>$C$23*O10286</f>
        <v>#VALUE!</v>
      </c>
      <c r="P10287" t="e">
        <f>$C$22*P10286</f>
        <v>#VALUE!</v>
      </c>
      <c r="R10287">
        <f>$C$20*$C$6</f>
        <v>25325.832000000002</v>
      </c>
    </row>
    <row r="10288" spans="12:19" x14ac:dyDescent="0.25">
      <c r="L10288" t="str">
        <f t="shared" si="480"/>
        <v/>
      </c>
      <c r="M10288" t="str">
        <f t="shared" si="481"/>
        <v/>
      </c>
    </row>
    <row r="10289" spans="12:19" x14ac:dyDescent="0.25">
      <c r="L10289" t="str">
        <f t="shared" si="480"/>
        <v/>
      </c>
      <c r="M10289" t="str">
        <f t="shared" si="481"/>
        <v/>
      </c>
      <c r="N10289" t="e">
        <f t="array" ref="N10289:P10291">MINVERSE(N10285:P10287)</f>
        <v>#VALUE!</v>
      </c>
      <c r="O10289" t="e">
        <v>#VALUE!</v>
      </c>
      <c r="P10289" t="e">
        <v>#VALUE!</v>
      </c>
      <c r="R10289" t="e">
        <f t="array" ref="R10289:R10291">MMULT(N10289:P10291,R10285:R10287)</f>
        <v>#VALUE!</v>
      </c>
      <c r="S10289" t="s">
        <v>35</v>
      </c>
    </row>
    <row r="10290" spans="12:19" x14ac:dyDescent="0.25">
      <c r="L10290" t="str">
        <f t="shared" si="480"/>
        <v/>
      </c>
      <c r="M10290" t="str">
        <f t="shared" si="481"/>
        <v/>
      </c>
      <c r="N10290" t="e">
        <v>#VALUE!</v>
      </c>
      <c r="O10290" t="e">
        <v>#VALUE!</v>
      </c>
      <c r="P10290" t="e">
        <v>#VALUE!</v>
      </c>
      <c r="R10290" t="e">
        <v>#VALUE!</v>
      </c>
      <c r="S10290" t="s">
        <v>35</v>
      </c>
    </row>
    <row r="10291" spans="12:19" x14ac:dyDescent="0.25">
      <c r="L10291" t="str">
        <f t="shared" si="480"/>
        <v/>
      </c>
      <c r="M10291" t="str">
        <f t="shared" si="481"/>
        <v/>
      </c>
      <c r="N10291" t="e">
        <v>#VALUE!</v>
      </c>
      <c r="O10291" t="e">
        <v>#VALUE!</v>
      </c>
      <c r="P10291" t="e">
        <v>#VALUE!</v>
      </c>
      <c r="R10291" t="e">
        <v>#VALUE!</v>
      </c>
      <c r="S10291" t="s">
        <v>35</v>
      </c>
    </row>
    <row r="10292" spans="12:19" x14ac:dyDescent="0.25">
      <c r="L10292" t="str">
        <f t="shared" si="480"/>
        <v/>
      </c>
      <c r="M10292" t="str">
        <f t="shared" si="481"/>
        <v/>
      </c>
    </row>
    <row r="10293" spans="12:19" x14ac:dyDescent="0.25">
      <c r="L10293" t="str">
        <f t="shared" si="480"/>
        <v/>
      </c>
      <c r="M10293" t="str">
        <f t="shared" si="481"/>
        <v/>
      </c>
    </row>
    <row r="10294" spans="12:19" x14ac:dyDescent="0.25">
      <c r="L10294" t="str">
        <f t="shared" si="480"/>
        <v/>
      </c>
      <c r="M10294" t="str">
        <f t="shared" si="481"/>
        <v/>
      </c>
      <c r="N10294" t="s">
        <v>32</v>
      </c>
      <c r="O10294" t="s">
        <v>33</v>
      </c>
      <c r="P10294" t="s">
        <v>34</v>
      </c>
    </row>
    <row r="10295" spans="12:19" x14ac:dyDescent="0.25">
      <c r="L10295" t="str">
        <f t="shared" si="480"/>
        <v/>
      </c>
      <c r="M10295" t="str">
        <f t="shared" si="481"/>
        <v/>
      </c>
      <c r="N10295" t="e">
        <f>COS(RADIANS(M10295))</f>
        <v>#VALUE!</v>
      </c>
      <c r="O10295" t="str">
        <f>IFERROR(-COS(RADIANS(DEGREES(ASIN(((SIN(RADIANS(M10295)))*$C$26)/(SQRT((((SIN(RADIANS(M10295)))*$C$26)^2)+(($C$22-$C$25-(((SIN(RADIANS(90-M10295)))*$C$26))-$C$23)^2))))))),"")</f>
        <v/>
      </c>
      <c r="P10295" t="e">
        <f>N10295</f>
        <v>#VALUE!</v>
      </c>
      <c r="R10295">
        <v>0</v>
      </c>
    </row>
    <row r="10296" spans="12:19" x14ac:dyDescent="0.25">
      <c r="L10296" t="str">
        <f t="shared" si="480"/>
        <v/>
      </c>
      <c r="M10296" t="str">
        <f t="shared" si="481"/>
        <v/>
      </c>
      <c r="N10296" t="e">
        <f>SIN(RADIANS(M10295))</f>
        <v>#VALUE!</v>
      </c>
      <c r="O10296" t="e">
        <f>SIN(RADIANS(DEGREES(ASIN(((SIN(RADIANS(M10295)))*$C$26)/(SQRT((((SIN(RADIANS(M10295)))*$C$26)^2)+(($C$22-$C$25-(((SIN(RADIANS(90-M10295)))*$C$26))-$C$23)^2)))))))</f>
        <v>#VALUE!</v>
      </c>
      <c r="P10296" t="e">
        <f>N10296</f>
        <v>#VALUE!</v>
      </c>
      <c r="R10296">
        <f>$C$6</f>
        <v>1333.5</v>
      </c>
    </row>
    <row r="10297" spans="12:19" x14ac:dyDescent="0.25">
      <c r="L10297" t="str">
        <f t="shared" si="480"/>
        <v/>
      </c>
      <c r="M10297" t="str">
        <f t="shared" si="481"/>
        <v/>
      </c>
      <c r="N10297">
        <v>0</v>
      </c>
      <c r="O10297" t="e">
        <f>$C$23*O10296</f>
        <v>#VALUE!</v>
      </c>
      <c r="P10297" t="e">
        <f>$C$22*P10296</f>
        <v>#VALUE!</v>
      </c>
      <c r="R10297">
        <f>$C$20*$C$6</f>
        <v>25325.832000000002</v>
      </c>
    </row>
    <row r="10298" spans="12:19" x14ac:dyDescent="0.25">
      <c r="L10298" t="str">
        <f t="shared" si="480"/>
        <v/>
      </c>
      <c r="M10298" t="str">
        <f t="shared" si="481"/>
        <v/>
      </c>
    </row>
    <row r="10299" spans="12:19" x14ac:dyDescent="0.25">
      <c r="L10299" t="str">
        <f t="shared" si="480"/>
        <v/>
      </c>
      <c r="M10299" t="str">
        <f t="shared" si="481"/>
        <v/>
      </c>
      <c r="N10299" t="e">
        <f t="array" ref="N10299:P10301">MINVERSE(N10295:P10297)</f>
        <v>#VALUE!</v>
      </c>
      <c r="O10299" t="e">
        <v>#VALUE!</v>
      </c>
      <c r="P10299" t="e">
        <v>#VALUE!</v>
      </c>
      <c r="R10299" t="e">
        <f t="array" ref="R10299:R10301">MMULT(N10299:P10301,R10295:R10297)</f>
        <v>#VALUE!</v>
      </c>
      <c r="S10299" t="s">
        <v>35</v>
      </c>
    </row>
    <row r="10300" spans="12:19" x14ac:dyDescent="0.25">
      <c r="L10300" t="str">
        <f t="shared" si="480"/>
        <v/>
      </c>
      <c r="M10300" t="str">
        <f t="shared" si="481"/>
        <v/>
      </c>
      <c r="N10300" t="e">
        <v>#VALUE!</v>
      </c>
      <c r="O10300" t="e">
        <v>#VALUE!</v>
      </c>
      <c r="P10300" t="e">
        <v>#VALUE!</v>
      </c>
      <c r="R10300" t="e">
        <v>#VALUE!</v>
      </c>
      <c r="S10300" t="s">
        <v>35</v>
      </c>
    </row>
    <row r="10301" spans="12:19" x14ac:dyDescent="0.25">
      <c r="L10301" t="str">
        <f t="shared" si="480"/>
        <v/>
      </c>
      <c r="M10301" t="str">
        <f t="shared" si="481"/>
        <v/>
      </c>
      <c r="N10301" t="e">
        <v>#VALUE!</v>
      </c>
      <c r="O10301" t="e">
        <v>#VALUE!</v>
      </c>
      <c r="P10301" t="e">
        <v>#VALUE!</v>
      </c>
      <c r="R10301" t="e">
        <v>#VALUE!</v>
      </c>
      <c r="S10301" t="s">
        <v>35</v>
      </c>
    </row>
    <row r="10302" spans="12:19" x14ac:dyDescent="0.25">
      <c r="L10302" t="str">
        <f t="shared" si="480"/>
        <v/>
      </c>
      <c r="M10302" t="str">
        <f t="shared" si="481"/>
        <v/>
      </c>
    </row>
    <row r="10303" spans="12:19" x14ac:dyDescent="0.25">
      <c r="L10303" t="str">
        <f t="shared" si="480"/>
        <v/>
      </c>
      <c r="M10303" t="str">
        <f t="shared" si="481"/>
        <v/>
      </c>
    </row>
    <row r="10304" spans="12:19" x14ac:dyDescent="0.25">
      <c r="L10304" t="str">
        <f t="shared" si="480"/>
        <v/>
      </c>
      <c r="M10304" t="str">
        <f t="shared" si="481"/>
        <v/>
      </c>
      <c r="N10304" t="s">
        <v>32</v>
      </c>
      <c r="O10304" t="s">
        <v>33</v>
      </c>
      <c r="P10304" t="s">
        <v>34</v>
      </c>
    </row>
    <row r="10305" spans="12:19" x14ac:dyDescent="0.25">
      <c r="L10305" t="str">
        <f t="shared" si="480"/>
        <v/>
      </c>
      <c r="M10305" t="str">
        <f t="shared" si="481"/>
        <v/>
      </c>
      <c r="N10305" t="e">
        <f>COS(RADIANS(M10305))</f>
        <v>#VALUE!</v>
      </c>
      <c r="O10305" t="str">
        <f>IFERROR(-COS(RADIANS(DEGREES(ASIN(((SIN(RADIANS(M10305)))*$C$26)/(SQRT((((SIN(RADIANS(M10305)))*$C$26)^2)+(($C$22-$C$25-(((SIN(RADIANS(90-M10305)))*$C$26))-$C$23)^2))))))),"")</f>
        <v/>
      </c>
      <c r="P10305" t="e">
        <f>N10305</f>
        <v>#VALUE!</v>
      </c>
      <c r="R10305">
        <v>0</v>
      </c>
    </row>
    <row r="10306" spans="12:19" x14ac:dyDescent="0.25">
      <c r="L10306" t="str">
        <f t="shared" si="480"/>
        <v/>
      </c>
      <c r="M10306" t="str">
        <f t="shared" si="481"/>
        <v/>
      </c>
      <c r="N10306" t="e">
        <f>SIN(RADIANS(M10305))</f>
        <v>#VALUE!</v>
      </c>
      <c r="O10306" t="e">
        <f>SIN(RADIANS(DEGREES(ASIN(((SIN(RADIANS(M10305)))*$C$26)/(SQRT((((SIN(RADIANS(M10305)))*$C$26)^2)+(($C$22-$C$25-(((SIN(RADIANS(90-M10305)))*$C$26))-$C$23)^2)))))))</f>
        <v>#VALUE!</v>
      </c>
      <c r="P10306" t="e">
        <f>N10306</f>
        <v>#VALUE!</v>
      </c>
      <c r="R10306">
        <f>$C$6</f>
        <v>1333.5</v>
      </c>
    </row>
    <row r="10307" spans="12:19" x14ac:dyDescent="0.25">
      <c r="L10307" t="str">
        <f t="shared" si="480"/>
        <v/>
      </c>
      <c r="M10307" t="str">
        <f t="shared" si="481"/>
        <v/>
      </c>
      <c r="N10307">
        <v>0</v>
      </c>
      <c r="O10307" t="e">
        <f>$C$23*O10306</f>
        <v>#VALUE!</v>
      </c>
      <c r="P10307" t="e">
        <f>$C$22*P10306</f>
        <v>#VALUE!</v>
      </c>
      <c r="R10307">
        <f>$C$20*$C$6</f>
        <v>25325.832000000002</v>
      </c>
    </row>
    <row r="10308" spans="12:19" x14ac:dyDescent="0.25">
      <c r="L10308" t="str">
        <f t="shared" si="480"/>
        <v/>
      </c>
      <c r="M10308" t="str">
        <f t="shared" si="481"/>
        <v/>
      </c>
    </row>
    <row r="10309" spans="12:19" x14ac:dyDescent="0.25">
      <c r="L10309" t="str">
        <f t="shared" si="480"/>
        <v/>
      </c>
      <c r="M10309" t="str">
        <f t="shared" si="481"/>
        <v/>
      </c>
      <c r="N10309" t="e">
        <f t="array" ref="N10309:P10311">MINVERSE(N10305:P10307)</f>
        <v>#VALUE!</v>
      </c>
      <c r="O10309" t="e">
        <v>#VALUE!</v>
      </c>
      <c r="P10309" t="e">
        <v>#VALUE!</v>
      </c>
      <c r="R10309" t="e">
        <f t="array" ref="R10309:R10311">MMULT(N10309:P10311,R10305:R10307)</f>
        <v>#VALUE!</v>
      </c>
      <c r="S10309" t="s">
        <v>35</v>
      </c>
    </row>
    <row r="10310" spans="12:19" x14ac:dyDescent="0.25">
      <c r="L10310" t="str">
        <f t="shared" si="480"/>
        <v/>
      </c>
      <c r="M10310" t="str">
        <f t="shared" si="481"/>
        <v/>
      </c>
      <c r="N10310" t="e">
        <v>#VALUE!</v>
      </c>
      <c r="O10310" t="e">
        <v>#VALUE!</v>
      </c>
      <c r="P10310" t="e">
        <v>#VALUE!</v>
      </c>
      <c r="R10310" t="e">
        <v>#VALUE!</v>
      </c>
      <c r="S10310" t="s">
        <v>35</v>
      </c>
    </row>
    <row r="10311" spans="12:19" x14ac:dyDescent="0.25">
      <c r="L10311" t="str">
        <f t="shared" si="480"/>
        <v/>
      </c>
      <c r="M10311" t="str">
        <f t="shared" si="481"/>
        <v/>
      </c>
      <c r="N10311" t="e">
        <v>#VALUE!</v>
      </c>
      <c r="O10311" t="e">
        <v>#VALUE!</v>
      </c>
      <c r="P10311" t="e">
        <v>#VALUE!</v>
      </c>
      <c r="R10311" t="e">
        <v>#VALUE!</v>
      </c>
      <c r="S10311" t="s">
        <v>35</v>
      </c>
    </row>
    <row r="10312" spans="12:19" x14ac:dyDescent="0.25">
      <c r="L10312" t="str">
        <f t="shared" si="480"/>
        <v/>
      </c>
      <c r="M10312" t="str">
        <f t="shared" si="481"/>
        <v/>
      </c>
    </row>
    <row r="10313" spans="12:19" x14ac:dyDescent="0.25">
      <c r="L10313" t="str">
        <f t="shared" si="480"/>
        <v/>
      </c>
      <c r="M10313" t="str">
        <f t="shared" si="481"/>
        <v/>
      </c>
    </row>
    <row r="10314" spans="12:19" x14ac:dyDescent="0.25">
      <c r="L10314" t="str">
        <f t="shared" si="480"/>
        <v/>
      </c>
      <c r="M10314" t="str">
        <f t="shared" si="481"/>
        <v/>
      </c>
      <c r="N10314" t="s">
        <v>32</v>
      </c>
      <c r="O10314" t="s">
        <v>33</v>
      </c>
      <c r="P10314" t="s">
        <v>34</v>
      </c>
    </row>
    <row r="10315" spans="12:19" x14ac:dyDescent="0.25">
      <c r="L10315" t="str">
        <f t="shared" si="480"/>
        <v/>
      </c>
      <c r="M10315" t="str">
        <f t="shared" si="481"/>
        <v/>
      </c>
      <c r="N10315" t="e">
        <f>COS(RADIANS(M10315))</f>
        <v>#VALUE!</v>
      </c>
      <c r="O10315" t="str">
        <f>IFERROR(-COS(RADIANS(DEGREES(ASIN(((SIN(RADIANS(M10315)))*$C$26)/(SQRT((((SIN(RADIANS(M10315)))*$C$26)^2)+(($C$22-$C$25-(((SIN(RADIANS(90-M10315)))*$C$26))-$C$23)^2))))))),"")</f>
        <v/>
      </c>
      <c r="P10315" t="e">
        <f>N10315</f>
        <v>#VALUE!</v>
      </c>
      <c r="R10315">
        <v>0</v>
      </c>
    </row>
    <row r="10316" spans="12:19" x14ac:dyDescent="0.25">
      <c r="L10316" t="str">
        <f t="shared" ref="L10316:L10379" si="482">IF(M10316="","",L10306+1)</f>
        <v/>
      </c>
      <c r="M10316" t="str">
        <f t="shared" si="481"/>
        <v/>
      </c>
      <c r="N10316" t="e">
        <f>SIN(RADIANS(M10315))</f>
        <v>#VALUE!</v>
      </c>
      <c r="O10316" t="e">
        <f>SIN(RADIANS(DEGREES(ASIN(((SIN(RADIANS(M10315)))*$C$26)/(SQRT((((SIN(RADIANS(M10315)))*$C$26)^2)+(($C$22-$C$25-(((SIN(RADIANS(90-M10315)))*$C$26))-$C$23)^2)))))))</f>
        <v>#VALUE!</v>
      </c>
      <c r="P10316" t="e">
        <f>N10316</f>
        <v>#VALUE!</v>
      </c>
      <c r="R10316">
        <f>$C$6</f>
        <v>1333.5</v>
      </c>
    </row>
    <row r="10317" spans="12:19" x14ac:dyDescent="0.25">
      <c r="L10317" t="str">
        <f t="shared" si="482"/>
        <v/>
      </c>
      <c r="M10317" t="str">
        <f t="shared" si="481"/>
        <v/>
      </c>
      <c r="N10317">
        <v>0</v>
      </c>
      <c r="O10317" t="e">
        <f>$C$23*O10316</f>
        <v>#VALUE!</v>
      </c>
      <c r="P10317" t="e">
        <f>$C$22*P10316</f>
        <v>#VALUE!</v>
      </c>
      <c r="R10317">
        <f>$C$20*$C$6</f>
        <v>25325.832000000002</v>
      </c>
    </row>
    <row r="10318" spans="12:19" x14ac:dyDescent="0.25">
      <c r="L10318" t="str">
        <f t="shared" si="482"/>
        <v/>
      </c>
      <c r="M10318" t="str">
        <f t="shared" si="481"/>
        <v/>
      </c>
    </row>
    <row r="10319" spans="12:19" x14ac:dyDescent="0.25">
      <c r="L10319" t="str">
        <f t="shared" si="482"/>
        <v/>
      </c>
      <c r="M10319" t="str">
        <f t="shared" si="481"/>
        <v/>
      </c>
      <c r="N10319" t="e">
        <f t="array" ref="N10319:P10321">MINVERSE(N10315:P10317)</f>
        <v>#VALUE!</v>
      </c>
      <c r="O10319" t="e">
        <v>#VALUE!</v>
      </c>
      <c r="P10319" t="e">
        <v>#VALUE!</v>
      </c>
      <c r="R10319" t="e">
        <f t="array" ref="R10319:R10321">MMULT(N10319:P10321,R10315:R10317)</f>
        <v>#VALUE!</v>
      </c>
      <c r="S10319" t="s">
        <v>35</v>
      </c>
    </row>
    <row r="10320" spans="12:19" x14ac:dyDescent="0.25">
      <c r="L10320" t="str">
        <f t="shared" si="482"/>
        <v/>
      </c>
      <c r="M10320" t="str">
        <f t="shared" si="481"/>
        <v/>
      </c>
      <c r="N10320" t="e">
        <v>#VALUE!</v>
      </c>
      <c r="O10320" t="e">
        <v>#VALUE!</v>
      </c>
      <c r="P10320" t="e">
        <v>#VALUE!</v>
      </c>
      <c r="R10320" t="e">
        <v>#VALUE!</v>
      </c>
      <c r="S10320" t="s">
        <v>35</v>
      </c>
    </row>
    <row r="10321" spans="12:19" x14ac:dyDescent="0.25">
      <c r="L10321" t="str">
        <f t="shared" si="482"/>
        <v/>
      </c>
      <c r="M10321" t="str">
        <f t="shared" si="481"/>
        <v/>
      </c>
      <c r="N10321" t="e">
        <v>#VALUE!</v>
      </c>
      <c r="O10321" t="e">
        <v>#VALUE!</v>
      </c>
      <c r="P10321" t="e">
        <v>#VALUE!</v>
      </c>
      <c r="R10321" t="e">
        <v>#VALUE!</v>
      </c>
      <c r="S10321" t="s">
        <v>35</v>
      </c>
    </row>
    <row r="10322" spans="12:19" x14ac:dyDescent="0.25">
      <c r="L10322" t="str">
        <f t="shared" si="482"/>
        <v/>
      </c>
      <c r="M10322" t="str">
        <f t="shared" si="481"/>
        <v/>
      </c>
    </row>
    <row r="10323" spans="12:19" x14ac:dyDescent="0.25">
      <c r="L10323" t="str">
        <f t="shared" si="482"/>
        <v/>
      </c>
      <c r="M10323" t="str">
        <f t="shared" si="481"/>
        <v/>
      </c>
    </row>
    <row r="10324" spans="12:19" x14ac:dyDescent="0.25">
      <c r="L10324" t="str">
        <f t="shared" si="482"/>
        <v/>
      </c>
      <c r="M10324" t="str">
        <f t="shared" si="481"/>
        <v/>
      </c>
      <c r="N10324" t="s">
        <v>32</v>
      </c>
      <c r="O10324" t="s">
        <v>33</v>
      </c>
      <c r="P10324" t="s">
        <v>34</v>
      </c>
    </row>
    <row r="10325" spans="12:19" x14ac:dyDescent="0.25">
      <c r="L10325" t="str">
        <f t="shared" si="482"/>
        <v/>
      </c>
      <c r="M10325" t="str">
        <f t="shared" si="481"/>
        <v/>
      </c>
      <c r="N10325" t="e">
        <f>COS(RADIANS(M10325))</f>
        <v>#VALUE!</v>
      </c>
      <c r="O10325" t="str">
        <f>IFERROR(-COS(RADIANS(DEGREES(ASIN(((SIN(RADIANS(M10325)))*$C$26)/(SQRT((((SIN(RADIANS(M10325)))*$C$26)^2)+(($C$22-$C$25-(((SIN(RADIANS(90-M10325)))*$C$26))-$C$23)^2))))))),"")</f>
        <v/>
      </c>
      <c r="P10325" t="e">
        <f>N10325</f>
        <v>#VALUE!</v>
      </c>
      <c r="R10325">
        <v>0</v>
      </c>
    </row>
    <row r="10326" spans="12:19" x14ac:dyDescent="0.25">
      <c r="L10326" t="str">
        <f t="shared" si="482"/>
        <v/>
      </c>
      <c r="M10326" t="str">
        <f t="shared" si="481"/>
        <v/>
      </c>
      <c r="N10326" t="e">
        <f>SIN(RADIANS(M10325))</f>
        <v>#VALUE!</v>
      </c>
      <c r="O10326" t="e">
        <f>SIN(RADIANS(DEGREES(ASIN(((SIN(RADIANS(M10325)))*$C$26)/(SQRT((((SIN(RADIANS(M10325)))*$C$26)^2)+(($C$22-$C$25-(((SIN(RADIANS(90-M10325)))*$C$26))-$C$23)^2)))))))</f>
        <v>#VALUE!</v>
      </c>
      <c r="P10326" t="e">
        <f>N10326</f>
        <v>#VALUE!</v>
      </c>
      <c r="R10326">
        <f>$C$6</f>
        <v>1333.5</v>
      </c>
    </row>
    <row r="10327" spans="12:19" x14ac:dyDescent="0.25">
      <c r="L10327" t="str">
        <f t="shared" si="482"/>
        <v/>
      </c>
      <c r="M10327" t="str">
        <f t="shared" si="481"/>
        <v/>
      </c>
      <c r="N10327">
        <v>0</v>
      </c>
      <c r="O10327" t="e">
        <f>$C$23*O10326</f>
        <v>#VALUE!</v>
      </c>
      <c r="P10327" t="e">
        <f>$C$22*P10326</f>
        <v>#VALUE!</v>
      </c>
      <c r="R10327">
        <f>$C$20*$C$6</f>
        <v>25325.832000000002</v>
      </c>
    </row>
    <row r="10328" spans="12:19" x14ac:dyDescent="0.25">
      <c r="L10328" t="str">
        <f t="shared" si="482"/>
        <v/>
      </c>
      <c r="M10328" t="str">
        <f t="shared" si="481"/>
        <v/>
      </c>
    </row>
    <row r="10329" spans="12:19" x14ac:dyDescent="0.25">
      <c r="L10329" t="str">
        <f t="shared" si="482"/>
        <v/>
      </c>
      <c r="M10329" t="str">
        <f t="shared" si="481"/>
        <v/>
      </c>
      <c r="N10329" t="e">
        <f t="array" ref="N10329:P10331">MINVERSE(N10325:P10327)</f>
        <v>#VALUE!</v>
      </c>
      <c r="O10329" t="e">
        <v>#VALUE!</v>
      </c>
      <c r="P10329" t="e">
        <v>#VALUE!</v>
      </c>
      <c r="R10329" t="e">
        <f t="array" ref="R10329:R10331">MMULT(N10329:P10331,R10325:R10327)</f>
        <v>#VALUE!</v>
      </c>
      <c r="S10329" t="s">
        <v>35</v>
      </c>
    </row>
    <row r="10330" spans="12:19" x14ac:dyDescent="0.25">
      <c r="L10330" t="str">
        <f t="shared" si="482"/>
        <v/>
      </c>
      <c r="M10330" t="str">
        <f t="shared" si="481"/>
        <v/>
      </c>
      <c r="N10330" t="e">
        <v>#VALUE!</v>
      </c>
      <c r="O10330" t="e">
        <v>#VALUE!</v>
      </c>
      <c r="P10330" t="e">
        <v>#VALUE!</v>
      </c>
      <c r="R10330" t="e">
        <v>#VALUE!</v>
      </c>
      <c r="S10330" t="s">
        <v>35</v>
      </c>
    </row>
    <row r="10331" spans="12:19" x14ac:dyDescent="0.25">
      <c r="L10331" t="str">
        <f t="shared" si="482"/>
        <v/>
      </c>
      <c r="M10331" t="str">
        <f t="shared" si="481"/>
        <v/>
      </c>
      <c r="N10331" t="e">
        <v>#VALUE!</v>
      </c>
      <c r="O10331" t="e">
        <v>#VALUE!</v>
      </c>
      <c r="P10331" t="e">
        <v>#VALUE!</v>
      </c>
      <c r="R10331" t="e">
        <v>#VALUE!</v>
      </c>
      <c r="S10331" t="s">
        <v>35</v>
      </c>
    </row>
    <row r="10332" spans="12:19" x14ac:dyDescent="0.25">
      <c r="L10332" t="str">
        <f t="shared" si="482"/>
        <v/>
      </c>
      <c r="M10332" t="str">
        <f t="shared" si="481"/>
        <v/>
      </c>
    </row>
    <row r="10333" spans="12:19" x14ac:dyDescent="0.25">
      <c r="L10333" t="str">
        <f t="shared" si="482"/>
        <v/>
      </c>
      <c r="M10333" t="str">
        <f t="shared" si="481"/>
        <v/>
      </c>
    </row>
    <row r="10334" spans="12:19" x14ac:dyDescent="0.25">
      <c r="L10334" t="str">
        <f t="shared" si="482"/>
        <v/>
      </c>
      <c r="M10334" t="str">
        <f t="shared" si="481"/>
        <v/>
      </c>
      <c r="N10334" t="s">
        <v>32</v>
      </c>
      <c r="O10334" t="s">
        <v>33</v>
      </c>
      <c r="P10334" t="s">
        <v>34</v>
      </c>
    </row>
    <row r="10335" spans="12:19" x14ac:dyDescent="0.25">
      <c r="L10335" t="str">
        <f t="shared" si="482"/>
        <v/>
      </c>
      <c r="M10335" t="str">
        <f t="shared" si="481"/>
        <v/>
      </c>
      <c r="N10335" t="e">
        <f>COS(RADIANS(M10335))</f>
        <v>#VALUE!</v>
      </c>
      <c r="O10335" t="str">
        <f>IFERROR(-COS(RADIANS(DEGREES(ASIN(((SIN(RADIANS(M10335)))*$C$26)/(SQRT((((SIN(RADIANS(M10335)))*$C$26)^2)+(($C$22-$C$25-(((SIN(RADIANS(90-M10335)))*$C$26))-$C$23)^2))))))),"")</f>
        <v/>
      </c>
      <c r="P10335" t="e">
        <f>N10335</f>
        <v>#VALUE!</v>
      </c>
      <c r="R10335">
        <v>0</v>
      </c>
    </row>
    <row r="10336" spans="12:19" x14ac:dyDescent="0.25">
      <c r="L10336" t="str">
        <f t="shared" si="482"/>
        <v/>
      </c>
      <c r="M10336" t="str">
        <f t="shared" si="481"/>
        <v/>
      </c>
      <c r="N10336" t="e">
        <f>SIN(RADIANS(M10335))</f>
        <v>#VALUE!</v>
      </c>
      <c r="O10336" t="e">
        <f>SIN(RADIANS(DEGREES(ASIN(((SIN(RADIANS(M10335)))*$C$26)/(SQRT((((SIN(RADIANS(M10335)))*$C$26)^2)+(($C$22-$C$25-(((SIN(RADIANS(90-M10335)))*$C$26))-$C$23)^2)))))))</f>
        <v>#VALUE!</v>
      </c>
      <c r="P10336" t="e">
        <f>N10336</f>
        <v>#VALUE!</v>
      </c>
      <c r="R10336">
        <f>$C$6</f>
        <v>1333.5</v>
      </c>
    </row>
    <row r="10337" spans="12:19" x14ac:dyDescent="0.25">
      <c r="L10337" t="str">
        <f t="shared" si="482"/>
        <v/>
      </c>
      <c r="M10337" t="str">
        <f t="shared" si="481"/>
        <v/>
      </c>
      <c r="N10337">
        <v>0</v>
      </c>
      <c r="O10337" t="e">
        <f>$C$23*O10336</f>
        <v>#VALUE!</v>
      </c>
      <c r="P10337" t="e">
        <f>$C$22*P10336</f>
        <v>#VALUE!</v>
      </c>
      <c r="R10337">
        <f>$C$20*$C$6</f>
        <v>25325.832000000002</v>
      </c>
    </row>
    <row r="10338" spans="12:19" x14ac:dyDescent="0.25">
      <c r="L10338" t="str">
        <f t="shared" si="482"/>
        <v/>
      </c>
      <c r="M10338" t="str">
        <f t="shared" si="481"/>
        <v/>
      </c>
    </row>
    <row r="10339" spans="12:19" x14ac:dyDescent="0.25">
      <c r="L10339" t="str">
        <f t="shared" si="482"/>
        <v/>
      </c>
      <c r="M10339" t="str">
        <f t="shared" ref="M10339:M10402" si="483">IF(M10329="","",IF(((M10329+$O$61)&gt;=$O$49+($O$61/2)),"",(M10329+$O$61)))</f>
        <v/>
      </c>
      <c r="N10339" t="e">
        <f t="array" ref="N10339:P10341">MINVERSE(N10335:P10337)</f>
        <v>#VALUE!</v>
      </c>
      <c r="O10339" t="e">
        <v>#VALUE!</v>
      </c>
      <c r="P10339" t="e">
        <v>#VALUE!</v>
      </c>
      <c r="R10339" t="e">
        <f t="array" ref="R10339:R10341">MMULT(N10339:P10341,R10335:R10337)</f>
        <v>#VALUE!</v>
      </c>
      <c r="S10339" t="s">
        <v>35</v>
      </c>
    </row>
    <row r="10340" spans="12:19" x14ac:dyDescent="0.25">
      <c r="L10340" t="str">
        <f t="shared" si="482"/>
        <v/>
      </c>
      <c r="M10340" t="str">
        <f t="shared" si="483"/>
        <v/>
      </c>
      <c r="N10340" t="e">
        <v>#VALUE!</v>
      </c>
      <c r="O10340" t="e">
        <v>#VALUE!</v>
      </c>
      <c r="P10340" t="e">
        <v>#VALUE!</v>
      </c>
      <c r="R10340" t="e">
        <v>#VALUE!</v>
      </c>
      <c r="S10340" t="s">
        <v>35</v>
      </c>
    </row>
    <row r="10341" spans="12:19" x14ac:dyDescent="0.25">
      <c r="L10341" t="str">
        <f t="shared" si="482"/>
        <v/>
      </c>
      <c r="M10341" t="str">
        <f t="shared" si="483"/>
        <v/>
      </c>
      <c r="N10341" t="e">
        <v>#VALUE!</v>
      </c>
      <c r="O10341" t="e">
        <v>#VALUE!</v>
      </c>
      <c r="P10341" t="e">
        <v>#VALUE!</v>
      </c>
      <c r="R10341" t="e">
        <v>#VALUE!</v>
      </c>
      <c r="S10341" t="s">
        <v>35</v>
      </c>
    </row>
    <row r="10342" spans="12:19" x14ac:dyDescent="0.25">
      <c r="L10342" t="str">
        <f t="shared" si="482"/>
        <v/>
      </c>
      <c r="M10342" t="str">
        <f t="shared" si="483"/>
        <v/>
      </c>
    </row>
    <row r="10343" spans="12:19" x14ac:dyDescent="0.25">
      <c r="L10343" t="str">
        <f t="shared" si="482"/>
        <v/>
      </c>
      <c r="M10343" t="str">
        <f t="shared" si="483"/>
        <v/>
      </c>
    </row>
    <row r="10344" spans="12:19" x14ac:dyDescent="0.25">
      <c r="L10344" t="str">
        <f t="shared" si="482"/>
        <v/>
      </c>
      <c r="M10344" t="str">
        <f t="shared" si="483"/>
        <v/>
      </c>
      <c r="N10344" t="s">
        <v>32</v>
      </c>
      <c r="O10344" t="s">
        <v>33</v>
      </c>
      <c r="P10344" t="s">
        <v>34</v>
      </c>
    </row>
    <row r="10345" spans="12:19" x14ac:dyDescent="0.25">
      <c r="L10345" t="str">
        <f t="shared" si="482"/>
        <v/>
      </c>
      <c r="M10345" t="str">
        <f t="shared" si="483"/>
        <v/>
      </c>
      <c r="N10345" t="e">
        <f>COS(RADIANS(M10345))</f>
        <v>#VALUE!</v>
      </c>
      <c r="O10345" t="str">
        <f>IFERROR(-COS(RADIANS(DEGREES(ASIN(((SIN(RADIANS(M10345)))*$C$26)/(SQRT((((SIN(RADIANS(M10345)))*$C$26)^2)+(($C$22-$C$25-(((SIN(RADIANS(90-M10345)))*$C$26))-$C$23)^2))))))),"")</f>
        <v/>
      </c>
      <c r="P10345" t="e">
        <f>N10345</f>
        <v>#VALUE!</v>
      </c>
      <c r="R10345">
        <v>0</v>
      </c>
    </row>
    <row r="10346" spans="12:19" x14ac:dyDescent="0.25">
      <c r="L10346" t="str">
        <f t="shared" si="482"/>
        <v/>
      </c>
      <c r="M10346" t="str">
        <f t="shared" si="483"/>
        <v/>
      </c>
      <c r="N10346" t="e">
        <f>SIN(RADIANS(M10345))</f>
        <v>#VALUE!</v>
      </c>
      <c r="O10346" t="e">
        <f>SIN(RADIANS(DEGREES(ASIN(((SIN(RADIANS(M10345)))*$C$26)/(SQRT((((SIN(RADIANS(M10345)))*$C$26)^2)+(($C$22-$C$25-(((SIN(RADIANS(90-M10345)))*$C$26))-$C$23)^2)))))))</f>
        <v>#VALUE!</v>
      </c>
      <c r="P10346" t="e">
        <f>N10346</f>
        <v>#VALUE!</v>
      </c>
      <c r="R10346">
        <f>$C$6</f>
        <v>1333.5</v>
      </c>
    </row>
    <row r="10347" spans="12:19" x14ac:dyDescent="0.25">
      <c r="L10347" t="str">
        <f t="shared" si="482"/>
        <v/>
      </c>
      <c r="M10347" t="str">
        <f t="shared" si="483"/>
        <v/>
      </c>
      <c r="N10347">
        <v>0</v>
      </c>
      <c r="O10347" t="e">
        <f>$C$23*O10346</f>
        <v>#VALUE!</v>
      </c>
      <c r="P10347" t="e">
        <f>$C$22*P10346</f>
        <v>#VALUE!</v>
      </c>
      <c r="R10347">
        <f>$C$20*$C$6</f>
        <v>25325.832000000002</v>
      </c>
    </row>
    <row r="10348" spans="12:19" x14ac:dyDescent="0.25">
      <c r="L10348" t="str">
        <f t="shared" si="482"/>
        <v/>
      </c>
      <c r="M10348" t="str">
        <f t="shared" si="483"/>
        <v/>
      </c>
    </row>
    <row r="10349" spans="12:19" x14ac:dyDescent="0.25">
      <c r="L10349" t="str">
        <f t="shared" si="482"/>
        <v/>
      </c>
      <c r="M10349" t="str">
        <f t="shared" si="483"/>
        <v/>
      </c>
      <c r="N10349" t="e">
        <f t="array" ref="N10349:P10351">MINVERSE(N10345:P10347)</f>
        <v>#VALUE!</v>
      </c>
      <c r="O10349" t="e">
        <v>#VALUE!</v>
      </c>
      <c r="P10349" t="e">
        <v>#VALUE!</v>
      </c>
      <c r="R10349" t="e">
        <f t="array" ref="R10349:R10351">MMULT(N10349:P10351,R10345:R10347)</f>
        <v>#VALUE!</v>
      </c>
      <c r="S10349" t="s">
        <v>35</v>
      </c>
    </row>
    <row r="10350" spans="12:19" x14ac:dyDescent="0.25">
      <c r="L10350" t="str">
        <f t="shared" si="482"/>
        <v/>
      </c>
      <c r="M10350" t="str">
        <f t="shared" si="483"/>
        <v/>
      </c>
      <c r="N10350" t="e">
        <v>#VALUE!</v>
      </c>
      <c r="O10350" t="e">
        <v>#VALUE!</v>
      </c>
      <c r="P10350" t="e">
        <v>#VALUE!</v>
      </c>
      <c r="R10350" t="e">
        <v>#VALUE!</v>
      </c>
      <c r="S10350" t="s">
        <v>35</v>
      </c>
    </row>
    <row r="10351" spans="12:19" x14ac:dyDescent="0.25">
      <c r="L10351" t="str">
        <f t="shared" si="482"/>
        <v/>
      </c>
      <c r="M10351" t="str">
        <f t="shared" si="483"/>
        <v/>
      </c>
      <c r="N10351" t="e">
        <v>#VALUE!</v>
      </c>
      <c r="O10351" t="e">
        <v>#VALUE!</v>
      </c>
      <c r="P10351" t="e">
        <v>#VALUE!</v>
      </c>
      <c r="R10351" t="e">
        <v>#VALUE!</v>
      </c>
      <c r="S10351" t="s">
        <v>35</v>
      </c>
    </row>
    <row r="10352" spans="12:19" x14ac:dyDescent="0.25">
      <c r="L10352" t="str">
        <f t="shared" si="482"/>
        <v/>
      </c>
      <c r="M10352" t="str">
        <f t="shared" si="483"/>
        <v/>
      </c>
    </row>
    <row r="10353" spans="12:19" x14ac:dyDescent="0.25">
      <c r="L10353" t="str">
        <f t="shared" si="482"/>
        <v/>
      </c>
      <c r="M10353" t="str">
        <f t="shared" si="483"/>
        <v/>
      </c>
    </row>
    <row r="10354" spans="12:19" x14ac:dyDescent="0.25">
      <c r="L10354" t="str">
        <f t="shared" si="482"/>
        <v/>
      </c>
      <c r="M10354" t="str">
        <f t="shared" si="483"/>
        <v/>
      </c>
      <c r="N10354" t="s">
        <v>32</v>
      </c>
      <c r="O10354" t="s">
        <v>33</v>
      </c>
      <c r="P10354" t="s">
        <v>34</v>
      </c>
    </row>
    <row r="10355" spans="12:19" x14ac:dyDescent="0.25">
      <c r="L10355" t="str">
        <f t="shared" si="482"/>
        <v/>
      </c>
      <c r="M10355" t="str">
        <f t="shared" si="483"/>
        <v/>
      </c>
      <c r="N10355" t="e">
        <f>COS(RADIANS(M10355))</f>
        <v>#VALUE!</v>
      </c>
      <c r="O10355" t="str">
        <f>IFERROR(-COS(RADIANS(DEGREES(ASIN(((SIN(RADIANS(M10355)))*$C$26)/(SQRT((((SIN(RADIANS(M10355)))*$C$26)^2)+(($C$22-$C$25-(((SIN(RADIANS(90-M10355)))*$C$26))-$C$23)^2))))))),"")</f>
        <v/>
      </c>
      <c r="P10355" t="e">
        <f>N10355</f>
        <v>#VALUE!</v>
      </c>
      <c r="R10355">
        <v>0</v>
      </c>
    </row>
    <row r="10356" spans="12:19" x14ac:dyDescent="0.25">
      <c r="L10356" t="str">
        <f t="shared" si="482"/>
        <v/>
      </c>
      <c r="M10356" t="str">
        <f t="shared" si="483"/>
        <v/>
      </c>
      <c r="N10356" t="e">
        <f>SIN(RADIANS(M10355))</f>
        <v>#VALUE!</v>
      </c>
      <c r="O10356" t="e">
        <f>SIN(RADIANS(DEGREES(ASIN(((SIN(RADIANS(M10355)))*$C$26)/(SQRT((((SIN(RADIANS(M10355)))*$C$26)^2)+(($C$22-$C$25-(((SIN(RADIANS(90-M10355)))*$C$26))-$C$23)^2)))))))</f>
        <v>#VALUE!</v>
      </c>
      <c r="P10356" t="e">
        <f>N10356</f>
        <v>#VALUE!</v>
      </c>
      <c r="R10356">
        <f>$C$6</f>
        <v>1333.5</v>
      </c>
    </row>
    <row r="10357" spans="12:19" x14ac:dyDescent="0.25">
      <c r="L10357" t="str">
        <f t="shared" si="482"/>
        <v/>
      </c>
      <c r="M10357" t="str">
        <f t="shared" si="483"/>
        <v/>
      </c>
      <c r="N10357">
        <v>0</v>
      </c>
      <c r="O10357" t="e">
        <f>$C$23*O10356</f>
        <v>#VALUE!</v>
      </c>
      <c r="P10357" t="e">
        <f>$C$22*P10356</f>
        <v>#VALUE!</v>
      </c>
      <c r="R10357">
        <f>$C$20*$C$6</f>
        <v>25325.832000000002</v>
      </c>
    </row>
    <row r="10358" spans="12:19" x14ac:dyDescent="0.25">
      <c r="L10358" t="str">
        <f t="shared" si="482"/>
        <v/>
      </c>
      <c r="M10358" t="str">
        <f t="shared" si="483"/>
        <v/>
      </c>
    </row>
    <row r="10359" spans="12:19" x14ac:dyDescent="0.25">
      <c r="L10359" t="str">
        <f t="shared" si="482"/>
        <v/>
      </c>
      <c r="M10359" t="str">
        <f t="shared" si="483"/>
        <v/>
      </c>
      <c r="N10359" t="e">
        <f t="array" ref="N10359:P10361">MINVERSE(N10355:P10357)</f>
        <v>#VALUE!</v>
      </c>
      <c r="O10359" t="e">
        <v>#VALUE!</v>
      </c>
      <c r="P10359" t="e">
        <v>#VALUE!</v>
      </c>
      <c r="R10359" t="e">
        <f t="array" ref="R10359:R10361">MMULT(N10359:P10361,R10355:R10357)</f>
        <v>#VALUE!</v>
      </c>
      <c r="S10359" t="s">
        <v>35</v>
      </c>
    </row>
    <row r="10360" spans="12:19" x14ac:dyDescent="0.25">
      <c r="L10360" t="str">
        <f t="shared" si="482"/>
        <v/>
      </c>
      <c r="M10360" t="str">
        <f t="shared" si="483"/>
        <v/>
      </c>
      <c r="N10360" t="e">
        <v>#VALUE!</v>
      </c>
      <c r="O10360" t="e">
        <v>#VALUE!</v>
      </c>
      <c r="P10360" t="e">
        <v>#VALUE!</v>
      </c>
      <c r="R10360" t="e">
        <v>#VALUE!</v>
      </c>
      <c r="S10360" t="s">
        <v>35</v>
      </c>
    </row>
    <row r="10361" spans="12:19" x14ac:dyDescent="0.25">
      <c r="L10361" t="str">
        <f t="shared" si="482"/>
        <v/>
      </c>
      <c r="M10361" t="str">
        <f t="shared" si="483"/>
        <v/>
      </c>
      <c r="N10361" t="e">
        <v>#VALUE!</v>
      </c>
      <c r="O10361" t="e">
        <v>#VALUE!</v>
      </c>
      <c r="P10361" t="e">
        <v>#VALUE!</v>
      </c>
      <c r="R10361" t="e">
        <v>#VALUE!</v>
      </c>
      <c r="S10361" t="s">
        <v>35</v>
      </c>
    </row>
    <row r="10362" spans="12:19" x14ac:dyDescent="0.25">
      <c r="L10362" t="str">
        <f t="shared" si="482"/>
        <v/>
      </c>
      <c r="M10362" t="str">
        <f t="shared" si="483"/>
        <v/>
      </c>
    </row>
    <row r="10363" spans="12:19" x14ac:dyDescent="0.25">
      <c r="L10363" t="str">
        <f t="shared" si="482"/>
        <v/>
      </c>
      <c r="M10363" t="str">
        <f t="shared" si="483"/>
        <v/>
      </c>
    </row>
    <row r="10364" spans="12:19" x14ac:dyDescent="0.25">
      <c r="L10364" t="str">
        <f t="shared" si="482"/>
        <v/>
      </c>
      <c r="M10364" t="str">
        <f t="shared" si="483"/>
        <v/>
      </c>
      <c r="N10364" t="s">
        <v>32</v>
      </c>
      <c r="O10364" t="s">
        <v>33</v>
      </c>
      <c r="P10364" t="s">
        <v>34</v>
      </c>
    </row>
    <row r="10365" spans="12:19" x14ac:dyDescent="0.25">
      <c r="L10365" t="str">
        <f t="shared" si="482"/>
        <v/>
      </c>
      <c r="M10365" t="str">
        <f t="shared" si="483"/>
        <v/>
      </c>
      <c r="N10365" t="e">
        <f>COS(RADIANS(M10365))</f>
        <v>#VALUE!</v>
      </c>
      <c r="O10365" t="str">
        <f>IFERROR(-COS(RADIANS(DEGREES(ASIN(((SIN(RADIANS(M10365)))*$C$26)/(SQRT((((SIN(RADIANS(M10365)))*$C$26)^2)+(($C$22-$C$25-(((SIN(RADIANS(90-M10365)))*$C$26))-$C$23)^2))))))),"")</f>
        <v/>
      </c>
      <c r="P10365" t="e">
        <f>N10365</f>
        <v>#VALUE!</v>
      </c>
      <c r="R10365">
        <v>0</v>
      </c>
    </row>
    <row r="10366" spans="12:19" x14ac:dyDescent="0.25">
      <c r="L10366" t="str">
        <f t="shared" si="482"/>
        <v/>
      </c>
      <c r="M10366" t="str">
        <f t="shared" si="483"/>
        <v/>
      </c>
      <c r="N10366" t="e">
        <f>SIN(RADIANS(M10365))</f>
        <v>#VALUE!</v>
      </c>
      <c r="O10366" t="e">
        <f>SIN(RADIANS(DEGREES(ASIN(((SIN(RADIANS(M10365)))*$C$26)/(SQRT((((SIN(RADIANS(M10365)))*$C$26)^2)+(($C$22-$C$25-(((SIN(RADIANS(90-M10365)))*$C$26))-$C$23)^2)))))))</f>
        <v>#VALUE!</v>
      </c>
      <c r="P10366" t="e">
        <f>N10366</f>
        <v>#VALUE!</v>
      </c>
      <c r="R10366">
        <f>$C$6</f>
        <v>1333.5</v>
      </c>
    </row>
    <row r="10367" spans="12:19" x14ac:dyDescent="0.25">
      <c r="L10367" t="str">
        <f t="shared" si="482"/>
        <v/>
      </c>
      <c r="M10367" t="str">
        <f t="shared" si="483"/>
        <v/>
      </c>
      <c r="N10367">
        <v>0</v>
      </c>
      <c r="O10367" t="e">
        <f>$C$23*O10366</f>
        <v>#VALUE!</v>
      </c>
      <c r="P10367" t="e">
        <f>$C$22*P10366</f>
        <v>#VALUE!</v>
      </c>
      <c r="R10367">
        <f>$C$20*$C$6</f>
        <v>25325.832000000002</v>
      </c>
    </row>
    <row r="10368" spans="12:19" x14ac:dyDescent="0.25">
      <c r="L10368" t="str">
        <f t="shared" si="482"/>
        <v/>
      </c>
      <c r="M10368" t="str">
        <f t="shared" si="483"/>
        <v/>
      </c>
    </row>
    <row r="10369" spans="12:19" x14ac:dyDescent="0.25">
      <c r="L10369" t="str">
        <f t="shared" si="482"/>
        <v/>
      </c>
      <c r="M10369" t="str">
        <f t="shared" si="483"/>
        <v/>
      </c>
      <c r="N10369" t="e">
        <f t="array" ref="N10369:P10371">MINVERSE(N10365:P10367)</f>
        <v>#VALUE!</v>
      </c>
      <c r="O10369" t="e">
        <v>#VALUE!</v>
      </c>
      <c r="P10369" t="e">
        <v>#VALUE!</v>
      </c>
      <c r="R10369" t="e">
        <f t="array" ref="R10369:R10371">MMULT(N10369:P10371,R10365:R10367)</f>
        <v>#VALUE!</v>
      </c>
      <c r="S10369" t="s">
        <v>35</v>
      </c>
    </row>
    <row r="10370" spans="12:19" x14ac:dyDescent="0.25">
      <c r="L10370" t="str">
        <f t="shared" si="482"/>
        <v/>
      </c>
      <c r="M10370" t="str">
        <f t="shared" si="483"/>
        <v/>
      </c>
      <c r="N10370" t="e">
        <v>#VALUE!</v>
      </c>
      <c r="O10370" t="e">
        <v>#VALUE!</v>
      </c>
      <c r="P10370" t="e">
        <v>#VALUE!</v>
      </c>
      <c r="R10370" t="e">
        <v>#VALUE!</v>
      </c>
      <c r="S10370" t="s">
        <v>35</v>
      </c>
    </row>
    <row r="10371" spans="12:19" x14ac:dyDescent="0.25">
      <c r="L10371" t="str">
        <f t="shared" si="482"/>
        <v/>
      </c>
      <c r="M10371" t="str">
        <f t="shared" si="483"/>
        <v/>
      </c>
      <c r="N10371" t="e">
        <v>#VALUE!</v>
      </c>
      <c r="O10371" t="e">
        <v>#VALUE!</v>
      </c>
      <c r="P10371" t="e">
        <v>#VALUE!</v>
      </c>
      <c r="R10371" t="e">
        <v>#VALUE!</v>
      </c>
      <c r="S10371" t="s">
        <v>35</v>
      </c>
    </row>
    <row r="10372" spans="12:19" x14ac:dyDescent="0.25">
      <c r="L10372" t="str">
        <f t="shared" si="482"/>
        <v/>
      </c>
      <c r="M10372" t="str">
        <f t="shared" si="483"/>
        <v/>
      </c>
    </row>
    <row r="10373" spans="12:19" x14ac:dyDescent="0.25">
      <c r="L10373" t="str">
        <f t="shared" si="482"/>
        <v/>
      </c>
      <c r="M10373" t="str">
        <f t="shared" si="483"/>
        <v/>
      </c>
    </row>
    <row r="10374" spans="12:19" x14ac:dyDescent="0.25">
      <c r="L10374" t="str">
        <f t="shared" si="482"/>
        <v/>
      </c>
      <c r="M10374" t="str">
        <f t="shared" si="483"/>
        <v/>
      </c>
      <c r="N10374" t="s">
        <v>32</v>
      </c>
      <c r="O10374" t="s">
        <v>33</v>
      </c>
      <c r="P10374" t="s">
        <v>34</v>
      </c>
    </row>
    <row r="10375" spans="12:19" x14ac:dyDescent="0.25">
      <c r="L10375" t="str">
        <f t="shared" si="482"/>
        <v/>
      </c>
      <c r="M10375" t="str">
        <f t="shared" si="483"/>
        <v/>
      </c>
      <c r="N10375" t="e">
        <f>COS(RADIANS(M10375))</f>
        <v>#VALUE!</v>
      </c>
      <c r="O10375" t="str">
        <f>IFERROR(-COS(RADIANS(DEGREES(ASIN(((SIN(RADIANS(M10375)))*$C$26)/(SQRT((((SIN(RADIANS(M10375)))*$C$26)^2)+(($C$22-$C$25-(((SIN(RADIANS(90-M10375)))*$C$26))-$C$23)^2))))))),"")</f>
        <v/>
      </c>
      <c r="P10375" t="e">
        <f>N10375</f>
        <v>#VALUE!</v>
      </c>
      <c r="R10375">
        <v>0</v>
      </c>
    </row>
    <row r="10376" spans="12:19" x14ac:dyDescent="0.25">
      <c r="L10376" t="str">
        <f t="shared" si="482"/>
        <v/>
      </c>
      <c r="M10376" t="str">
        <f t="shared" si="483"/>
        <v/>
      </c>
      <c r="N10376" t="e">
        <f>SIN(RADIANS(M10375))</f>
        <v>#VALUE!</v>
      </c>
      <c r="O10376" t="e">
        <f>SIN(RADIANS(DEGREES(ASIN(((SIN(RADIANS(M10375)))*$C$26)/(SQRT((((SIN(RADIANS(M10375)))*$C$26)^2)+(($C$22-$C$25-(((SIN(RADIANS(90-M10375)))*$C$26))-$C$23)^2)))))))</f>
        <v>#VALUE!</v>
      </c>
      <c r="P10376" t="e">
        <f>N10376</f>
        <v>#VALUE!</v>
      </c>
      <c r="R10376">
        <f>$C$6</f>
        <v>1333.5</v>
      </c>
    </row>
    <row r="10377" spans="12:19" x14ac:dyDescent="0.25">
      <c r="L10377" t="str">
        <f t="shared" si="482"/>
        <v/>
      </c>
      <c r="M10377" t="str">
        <f t="shared" si="483"/>
        <v/>
      </c>
      <c r="N10377">
        <v>0</v>
      </c>
      <c r="O10377" t="e">
        <f>$C$23*O10376</f>
        <v>#VALUE!</v>
      </c>
      <c r="P10377" t="e">
        <f>$C$22*P10376</f>
        <v>#VALUE!</v>
      </c>
      <c r="R10377">
        <f>$C$20*$C$6</f>
        <v>25325.832000000002</v>
      </c>
    </row>
    <row r="10378" spans="12:19" x14ac:dyDescent="0.25">
      <c r="L10378" t="str">
        <f t="shared" si="482"/>
        <v/>
      </c>
      <c r="M10378" t="str">
        <f t="shared" si="483"/>
        <v/>
      </c>
    </row>
    <row r="10379" spans="12:19" x14ac:dyDescent="0.25">
      <c r="L10379" t="str">
        <f t="shared" si="482"/>
        <v/>
      </c>
      <c r="M10379" t="str">
        <f t="shared" si="483"/>
        <v/>
      </c>
      <c r="N10379" t="e">
        <f t="array" ref="N10379:P10381">MINVERSE(N10375:P10377)</f>
        <v>#VALUE!</v>
      </c>
      <c r="O10379" t="e">
        <v>#VALUE!</v>
      </c>
      <c r="P10379" t="e">
        <v>#VALUE!</v>
      </c>
      <c r="R10379" t="e">
        <f t="array" ref="R10379:R10381">MMULT(N10379:P10381,R10375:R10377)</f>
        <v>#VALUE!</v>
      </c>
      <c r="S10379" t="s">
        <v>35</v>
      </c>
    </row>
    <row r="10380" spans="12:19" x14ac:dyDescent="0.25">
      <c r="L10380" t="str">
        <f t="shared" ref="L10380:L10443" si="484">IF(M10380="","",L10370+1)</f>
        <v/>
      </c>
      <c r="M10380" t="str">
        <f t="shared" si="483"/>
        <v/>
      </c>
      <c r="N10380" t="e">
        <v>#VALUE!</v>
      </c>
      <c r="O10380" t="e">
        <v>#VALUE!</v>
      </c>
      <c r="P10380" t="e">
        <v>#VALUE!</v>
      </c>
      <c r="R10380" t="e">
        <v>#VALUE!</v>
      </c>
      <c r="S10380" t="s">
        <v>35</v>
      </c>
    </row>
    <row r="10381" spans="12:19" x14ac:dyDescent="0.25">
      <c r="L10381" t="str">
        <f t="shared" si="484"/>
        <v/>
      </c>
      <c r="M10381" t="str">
        <f t="shared" si="483"/>
        <v/>
      </c>
      <c r="N10381" t="e">
        <v>#VALUE!</v>
      </c>
      <c r="O10381" t="e">
        <v>#VALUE!</v>
      </c>
      <c r="P10381" t="e">
        <v>#VALUE!</v>
      </c>
      <c r="R10381" t="e">
        <v>#VALUE!</v>
      </c>
      <c r="S10381" t="s">
        <v>35</v>
      </c>
    </row>
    <row r="10382" spans="12:19" x14ac:dyDescent="0.25">
      <c r="L10382" t="str">
        <f t="shared" si="484"/>
        <v/>
      </c>
      <c r="M10382" t="str">
        <f t="shared" si="483"/>
        <v/>
      </c>
    </row>
    <row r="10383" spans="12:19" x14ac:dyDescent="0.25">
      <c r="L10383" t="str">
        <f t="shared" si="484"/>
        <v/>
      </c>
      <c r="M10383" t="str">
        <f t="shared" si="483"/>
        <v/>
      </c>
    </row>
    <row r="10384" spans="12:19" x14ac:dyDescent="0.25">
      <c r="L10384" t="str">
        <f t="shared" si="484"/>
        <v/>
      </c>
      <c r="M10384" t="str">
        <f t="shared" si="483"/>
        <v/>
      </c>
      <c r="N10384" t="s">
        <v>32</v>
      </c>
      <c r="O10384" t="s">
        <v>33</v>
      </c>
      <c r="P10384" t="s">
        <v>34</v>
      </c>
    </row>
    <row r="10385" spans="12:19" x14ac:dyDescent="0.25">
      <c r="L10385" t="str">
        <f t="shared" si="484"/>
        <v/>
      </c>
      <c r="M10385" t="str">
        <f t="shared" si="483"/>
        <v/>
      </c>
      <c r="N10385" t="e">
        <f>COS(RADIANS(M10385))</f>
        <v>#VALUE!</v>
      </c>
      <c r="O10385" t="str">
        <f>IFERROR(-COS(RADIANS(DEGREES(ASIN(((SIN(RADIANS(M10385)))*$C$26)/(SQRT((((SIN(RADIANS(M10385)))*$C$26)^2)+(($C$22-$C$25-(((SIN(RADIANS(90-M10385)))*$C$26))-$C$23)^2))))))),"")</f>
        <v/>
      </c>
      <c r="P10385" t="e">
        <f>N10385</f>
        <v>#VALUE!</v>
      </c>
      <c r="R10385">
        <v>0</v>
      </c>
    </row>
    <row r="10386" spans="12:19" x14ac:dyDescent="0.25">
      <c r="L10386" t="str">
        <f t="shared" si="484"/>
        <v/>
      </c>
      <c r="M10386" t="str">
        <f t="shared" si="483"/>
        <v/>
      </c>
      <c r="N10386" t="e">
        <f>SIN(RADIANS(M10385))</f>
        <v>#VALUE!</v>
      </c>
      <c r="O10386" t="e">
        <f>SIN(RADIANS(DEGREES(ASIN(((SIN(RADIANS(M10385)))*$C$26)/(SQRT((((SIN(RADIANS(M10385)))*$C$26)^2)+(($C$22-$C$25-(((SIN(RADIANS(90-M10385)))*$C$26))-$C$23)^2)))))))</f>
        <v>#VALUE!</v>
      </c>
      <c r="P10386" t="e">
        <f>N10386</f>
        <v>#VALUE!</v>
      </c>
      <c r="R10386">
        <f>$C$6</f>
        <v>1333.5</v>
      </c>
    </row>
    <row r="10387" spans="12:19" x14ac:dyDescent="0.25">
      <c r="L10387" t="str">
        <f t="shared" si="484"/>
        <v/>
      </c>
      <c r="M10387" t="str">
        <f t="shared" si="483"/>
        <v/>
      </c>
      <c r="N10387">
        <v>0</v>
      </c>
      <c r="O10387" t="e">
        <f>$C$23*O10386</f>
        <v>#VALUE!</v>
      </c>
      <c r="P10387" t="e">
        <f>$C$22*P10386</f>
        <v>#VALUE!</v>
      </c>
      <c r="R10387">
        <f>$C$20*$C$6</f>
        <v>25325.832000000002</v>
      </c>
    </row>
    <row r="10388" spans="12:19" x14ac:dyDescent="0.25">
      <c r="L10388" t="str">
        <f t="shared" si="484"/>
        <v/>
      </c>
      <c r="M10388" t="str">
        <f t="shared" si="483"/>
        <v/>
      </c>
    </row>
    <row r="10389" spans="12:19" x14ac:dyDescent="0.25">
      <c r="L10389" t="str">
        <f t="shared" si="484"/>
        <v/>
      </c>
      <c r="M10389" t="str">
        <f t="shared" si="483"/>
        <v/>
      </c>
      <c r="N10389" t="e">
        <f t="array" ref="N10389:P10391">MINVERSE(N10385:P10387)</f>
        <v>#VALUE!</v>
      </c>
      <c r="O10389" t="e">
        <v>#VALUE!</v>
      </c>
      <c r="P10389" t="e">
        <v>#VALUE!</v>
      </c>
      <c r="R10389" t="e">
        <f t="array" ref="R10389:R10391">MMULT(N10389:P10391,R10385:R10387)</f>
        <v>#VALUE!</v>
      </c>
      <c r="S10389" t="s">
        <v>35</v>
      </c>
    </row>
    <row r="10390" spans="12:19" x14ac:dyDescent="0.25">
      <c r="L10390" t="str">
        <f t="shared" si="484"/>
        <v/>
      </c>
      <c r="M10390" t="str">
        <f t="shared" si="483"/>
        <v/>
      </c>
      <c r="N10390" t="e">
        <v>#VALUE!</v>
      </c>
      <c r="O10390" t="e">
        <v>#VALUE!</v>
      </c>
      <c r="P10390" t="e">
        <v>#VALUE!</v>
      </c>
      <c r="R10390" t="e">
        <v>#VALUE!</v>
      </c>
      <c r="S10390" t="s">
        <v>35</v>
      </c>
    </row>
    <row r="10391" spans="12:19" x14ac:dyDescent="0.25">
      <c r="L10391" t="str">
        <f t="shared" si="484"/>
        <v/>
      </c>
      <c r="M10391" t="str">
        <f t="shared" si="483"/>
        <v/>
      </c>
      <c r="N10391" t="e">
        <v>#VALUE!</v>
      </c>
      <c r="O10391" t="e">
        <v>#VALUE!</v>
      </c>
      <c r="P10391" t="e">
        <v>#VALUE!</v>
      </c>
      <c r="R10391" t="e">
        <v>#VALUE!</v>
      </c>
      <c r="S10391" t="s">
        <v>35</v>
      </c>
    </row>
    <row r="10392" spans="12:19" x14ac:dyDescent="0.25">
      <c r="L10392" t="str">
        <f t="shared" si="484"/>
        <v/>
      </c>
      <c r="M10392" t="str">
        <f t="shared" si="483"/>
        <v/>
      </c>
    </row>
    <row r="10393" spans="12:19" x14ac:dyDescent="0.25">
      <c r="L10393" t="str">
        <f t="shared" si="484"/>
        <v/>
      </c>
      <c r="M10393" t="str">
        <f t="shared" si="483"/>
        <v/>
      </c>
    </row>
    <row r="10394" spans="12:19" x14ac:dyDescent="0.25">
      <c r="L10394" t="str">
        <f t="shared" si="484"/>
        <v/>
      </c>
      <c r="M10394" t="str">
        <f t="shared" si="483"/>
        <v/>
      </c>
      <c r="N10394" t="s">
        <v>32</v>
      </c>
      <c r="O10394" t="s">
        <v>33</v>
      </c>
      <c r="P10394" t="s">
        <v>34</v>
      </c>
    </row>
    <row r="10395" spans="12:19" x14ac:dyDescent="0.25">
      <c r="L10395" t="str">
        <f t="shared" si="484"/>
        <v/>
      </c>
      <c r="M10395" t="str">
        <f t="shared" si="483"/>
        <v/>
      </c>
      <c r="N10395" t="e">
        <f>COS(RADIANS(M10395))</f>
        <v>#VALUE!</v>
      </c>
      <c r="O10395" t="str">
        <f>IFERROR(-COS(RADIANS(DEGREES(ASIN(((SIN(RADIANS(M10395)))*$C$26)/(SQRT((((SIN(RADIANS(M10395)))*$C$26)^2)+(($C$22-$C$25-(((SIN(RADIANS(90-M10395)))*$C$26))-$C$23)^2))))))),"")</f>
        <v/>
      </c>
      <c r="P10395" t="e">
        <f>N10395</f>
        <v>#VALUE!</v>
      </c>
      <c r="R10395">
        <v>0</v>
      </c>
    </row>
    <row r="10396" spans="12:19" x14ac:dyDescent="0.25">
      <c r="L10396" t="str">
        <f t="shared" si="484"/>
        <v/>
      </c>
      <c r="M10396" t="str">
        <f t="shared" si="483"/>
        <v/>
      </c>
      <c r="N10396" t="e">
        <f>SIN(RADIANS(M10395))</f>
        <v>#VALUE!</v>
      </c>
      <c r="O10396" t="e">
        <f>SIN(RADIANS(DEGREES(ASIN(((SIN(RADIANS(M10395)))*$C$26)/(SQRT((((SIN(RADIANS(M10395)))*$C$26)^2)+(($C$22-$C$25-(((SIN(RADIANS(90-M10395)))*$C$26))-$C$23)^2)))))))</f>
        <v>#VALUE!</v>
      </c>
      <c r="P10396" t="e">
        <f>N10396</f>
        <v>#VALUE!</v>
      </c>
      <c r="R10396">
        <f>$C$6</f>
        <v>1333.5</v>
      </c>
    </row>
    <row r="10397" spans="12:19" x14ac:dyDescent="0.25">
      <c r="L10397" t="str">
        <f t="shared" si="484"/>
        <v/>
      </c>
      <c r="M10397" t="str">
        <f t="shared" si="483"/>
        <v/>
      </c>
      <c r="N10397">
        <v>0</v>
      </c>
      <c r="O10397" t="e">
        <f>$C$23*O10396</f>
        <v>#VALUE!</v>
      </c>
      <c r="P10397" t="e">
        <f>$C$22*P10396</f>
        <v>#VALUE!</v>
      </c>
      <c r="R10397">
        <f>$C$20*$C$6</f>
        <v>25325.832000000002</v>
      </c>
    </row>
    <row r="10398" spans="12:19" x14ac:dyDescent="0.25">
      <c r="L10398" t="str">
        <f t="shared" si="484"/>
        <v/>
      </c>
      <c r="M10398" t="str">
        <f t="shared" si="483"/>
        <v/>
      </c>
    </row>
    <row r="10399" spans="12:19" x14ac:dyDescent="0.25">
      <c r="L10399" t="str">
        <f t="shared" si="484"/>
        <v/>
      </c>
      <c r="M10399" t="str">
        <f t="shared" si="483"/>
        <v/>
      </c>
      <c r="N10399" t="e">
        <f t="array" ref="N10399:P10401">MINVERSE(N10395:P10397)</f>
        <v>#VALUE!</v>
      </c>
      <c r="O10399" t="e">
        <v>#VALUE!</v>
      </c>
      <c r="P10399" t="e">
        <v>#VALUE!</v>
      </c>
      <c r="R10399" t="e">
        <f t="array" ref="R10399:R10401">MMULT(N10399:P10401,R10395:R10397)</f>
        <v>#VALUE!</v>
      </c>
      <c r="S10399" t="s">
        <v>35</v>
      </c>
    </row>
    <row r="10400" spans="12:19" x14ac:dyDescent="0.25">
      <c r="L10400" t="str">
        <f t="shared" si="484"/>
        <v/>
      </c>
      <c r="M10400" t="str">
        <f t="shared" si="483"/>
        <v/>
      </c>
      <c r="N10400" t="e">
        <v>#VALUE!</v>
      </c>
      <c r="O10400" t="e">
        <v>#VALUE!</v>
      </c>
      <c r="P10400" t="e">
        <v>#VALUE!</v>
      </c>
      <c r="R10400" t="e">
        <v>#VALUE!</v>
      </c>
      <c r="S10400" t="s">
        <v>35</v>
      </c>
    </row>
    <row r="10401" spans="12:19" x14ac:dyDescent="0.25">
      <c r="L10401" t="str">
        <f t="shared" si="484"/>
        <v/>
      </c>
      <c r="M10401" t="str">
        <f t="shared" si="483"/>
        <v/>
      </c>
      <c r="N10401" t="e">
        <v>#VALUE!</v>
      </c>
      <c r="O10401" t="e">
        <v>#VALUE!</v>
      </c>
      <c r="P10401" t="e">
        <v>#VALUE!</v>
      </c>
      <c r="R10401" t="e">
        <v>#VALUE!</v>
      </c>
      <c r="S10401" t="s">
        <v>35</v>
      </c>
    </row>
    <row r="10402" spans="12:19" x14ac:dyDescent="0.25">
      <c r="L10402" t="str">
        <f t="shared" si="484"/>
        <v/>
      </c>
      <c r="M10402" t="str">
        <f t="shared" si="483"/>
        <v/>
      </c>
    </row>
    <row r="10403" spans="12:19" x14ac:dyDescent="0.25">
      <c r="L10403" t="str">
        <f t="shared" si="484"/>
        <v/>
      </c>
      <c r="M10403" t="str">
        <f t="shared" ref="M10403:M10466" si="485">IF(M10393="","",IF(((M10393+$O$61)&gt;=$O$49+($O$61/2)),"",(M10393+$O$61)))</f>
        <v/>
      </c>
    </row>
    <row r="10404" spans="12:19" x14ac:dyDescent="0.25">
      <c r="L10404" t="str">
        <f t="shared" si="484"/>
        <v/>
      </c>
      <c r="M10404" t="str">
        <f t="shared" si="485"/>
        <v/>
      </c>
      <c r="N10404" t="s">
        <v>32</v>
      </c>
      <c r="O10404" t="s">
        <v>33</v>
      </c>
      <c r="P10404" t="s">
        <v>34</v>
      </c>
    </row>
    <row r="10405" spans="12:19" x14ac:dyDescent="0.25">
      <c r="L10405" t="str">
        <f t="shared" si="484"/>
        <v/>
      </c>
      <c r="M10405" t="str">
        <f t="shared" si="485"/>
        <v/>
      </c>
      <c r="N10405" t="e">
        <f>COS(RADIANS(M10405))</f>
        <v>#VALUE!</v>
      </c>
      <c r="O10405" t="str">
        <f>IFERROR(-COS(RADIANS(DEGREES(ASIN(((SIN(RADIANS(M10405)))*$C$26)/(SQRT((((SIN(RADIANS(M10405)))*$C$26)^2)+(($C$22-$C$25-(((SIN(RADIANS(90-M10405)))*$C$26))-$C$23)^2))))))),"")</f>
        <v/>
      </c>
      <c r="P10405" t="e">
        <f>N10405</f>
        <v>#VALUE!</v>
      </c>
      <c r="R10405">
        <v>0</v>
      </c>
    </row>
    <row r="10406" spans="12:19" x14ac:dyDescent="0.25">
      <c r="L10406" t="str">
        <f t="shared" si="484"/>
        <v/>
      </c>
      <c r="M10406" t="str">
        <f t="shared" si="485"/>
        <v/>
      </c>
      <c r="N10406" t="e">
        <f>SIN(RADIANS(M10405))</f>
        <v>#VALUE!</v>
      </c>
      <c r="O10406" t="e">
        <f>SIN(RADIANS(DEGREES(ASIN(((SIN(RADIANS(M10405)))*$C$26)/(SQRT((((SIN(RADIANS(M10405)))*$C$26)^2)+(($C$22-$C$25-(((SIN(RADIANS(90-M10405)))*$C$26))-$C$23)^2)))))))</f>
        <v>#VALUE!</v>
      </c>
      <c r="P10406" t="e">
        <f>N10406</f>
        <v>#VALUE!</v>
      </c>
      <c r="R10406">
        <f>$C$6</f>
        <v>1333.5</v>
      </c>
    </row>
    <row r="10407" spans="12:19" x14ac:dyDescent="0.25">
      <c r="L10407" t="str">
        <f t="shared" si="484"/>
        <v/>
      </c>
      <c r="M10407" t="str">
        <f t="shared" si="485"/>
        <v/>
      </c>
      <c r="N10407">
        <v>0</v>
      </c>
      <c r="O10407" t="e">
        <f>$C$23*O10406</f>
        <v>#VALUE!</v>
      </c>
      <c r="P10407" t="e">
        <f>$C$22*P10406</f>
        <v>#VALUE!</v>
      </c>
      <c r="R10407">
        <f>$C$20*$C$6</f>
        <v>25325.832000000002</v>
      </c>
    </row>
    <row r="10408" spans="12:19" x14ac:dyDescent="0.25">
      <c r="L10408" t="str">
        <f t="shared" si="484"/>
        <v/>
      </c>
      <c r="M10408" t="str">
        <f t="shared" si="485"/>
        <v/>
      </c>
    </row>
    <row r="10409" spans="12:19" x14ac:dyDescent="0.25">
      <c r="L10409" t="str">
        <f t="shared" si="484"/>
        <v/>
      </c>
      <c r="M10409" t="str">
        <f t="shared" si="485"/>
        <v/>
      </c>
      <c r="N10409" t="e">
        <f t="array" ref="N10409:P10411">MINVERSE(N10405:P10407)</f>
        <v>#VALUE!</v>
      </c>
      <c r="O10409" t="e">
        <v>#VALUE!</v>
      </c>
      <c r="P10409" t="e">
        <v>#VALUE!</v>
      </c>
      <c r="R10409" t="e">
        <f t="array" ref="R10409:R10411">MMULT(N10409:P10411,R10405:R10407)</f>
        <v>#VALUE!</v>
      </c>
      <c r="S10409" t="s">
        <v>35</v>
      </c>
    </row>
    <row r="10410" spans="12:19" x14ac:dyDescent="0.25">
      <c r="L10410" t="str">
        <f t="shared" si="484"/>
        <v/>
      </c>
      <c r="M10410" t="str">
        <f t="shared" si="485"/>
        <v/>
      </c>
      <c r="N10410" t="e">
        <v>#VALUE!</v>
      </c>
      <c r="O10410" t="e">
        <v>#VALUE!</v>
      </c>
      <c r="P10410" t="e">
        <v>#VALUE!</v>
      </c>
      <c r="R10410" t="e">
        <v>#VALUE!</v>
      </c>
      <c r="S10410" t="s">
        <v>35</v>
      </c>
    </row>
    <row r="10411" spans="12:19" x14ac:dyDescent="0.25">
      <c r="L10411" t="str">
        <f t="shared" si="484"/>
        <v/>
      </c>
      <c r="M10411" t="str">
        <f t="shared" si="485"/>
        <v/>
      </c>
      <c r="N10411" t="e">
        <v>#VALUE!</v>
      </c>
      <c r="O10411" t="e">
        <v>#VALUE!</v>
      </c>
      <c r="P10411" t="e">
        <v>#VALUE!</v>
      </c>
      <c r="R10411" t="e">
        <v>#VALUE!</v>
      </c>
      <c r="S10411" t="s">
        <v>35</v>
      </c>
    </row>
    <row r="10412" spans="12:19" x14ac:dyDescent="0.25">
      <c r="L10412" t="str">
        <f t="shared" si="484"/>
        <v/>
      </c>
      <c r="M10412" t="str">
        <f t="shared" si="485"/>
        <v/>
      </c>
    </row>
    <row r="10413" spans="12:19" x14ac:dyDescent="0.25">
      <c r="L10413" t="str">
        <f t="shared" si="484"/>
        <v/>
      </c>
      <c r="M10413" t="str">
        <f t="shared" si="485"/>
        <v/>
      </c>
    </row>
    <row r="10414" spans="12:19" x14ac:dyDescent="0.25">
      <c r="L10414" t="str">
        <f t="shared" si="484"/>
        <v/>
      </c>
      <c r="M10414" t="str">
        <f t="shared" si="485"/>
        <v/>
      </c>
      <c r="N10414" t="s">
        <v>32</v>
      </c>
      <c r="O10414" t="s">
        <v>33</v>
      </c>
      <c r="P10414" t="s">
        <v>34</v>
      </c>
    </row>
    <row r="10415" spans="12:19" x14ac:dyDescent="0.25">
      <c r="L10415" t="str">
        <f t="shared" si="484"/>
        <v/>
      </c>
      <c r="M10415" t="str">
        <f t="shared" si="485"/>
        <v/>
      </c>
      <c r="N10415" t="e">
        <f>COS(RADIANS(M10415))</f>
        <v>#VALUE!</v>
      </c>
      <c r="O10415" t="str">
        <f>IFERROR(-COS(RADIANS(DEGREES(ASIN(((SIN(RADIANS(M10415)))*$C$26)/(SQRT((((SIN(RADIANS(M10415)))*$C$26)^2)+(($C$22-$C$25-(((SIN(RADIANS(90-M10415)))*$C$26))-$C$23)^2))))))),"")</f>
        <v/>
      </c>
      <c r="P10415" t="e">
        <f>N10415</f>
        <v>#VALUE!</v>
      </c>
      <c r="R10415">
        <v>0</v>
      </c>
    </row>
    <row r="10416" spans="12:19" x14ac:dyDescent="0.25">
      <c r="L10416" t="str">
        <f t="shared" si="484"/>
        <v/>
      </c>
      <c r="M10416" t="str">
        <f t="shared" si="485"/>
        <v/>
      </c>
      <c r="N10416" t="e">
        <f>SIN(RADIANS(M10415))</f>
        <v>#VALUE!</v>
      </c>
      <c r="O10416" t="e">
        <f>SIN(RADIANS(DEGREES(ASIN(((SIN(RADIANS(M10415)))*$C$26)/(SQRT((((SIN(RADIANS(M10415)))*$C$26)^2)+(($C$22-$C$25-(((SIN(RADIANS(90-M10415)))*$C$26))-$C$23)^2)))))))</f>
        <v>#VALUE!</v>
      </c>
      <c r="P10416" t="e">
        <f>N10416</f>
        <v>#VALUE!</v>
      </c>
      <c r="R10416">
        <f>$C$6</f>
        <v>1333.5</v>
      </c>
    </row>
    <row r="10417" spans="12:19" x14ac:dyDescent="0.25">
      <c r="L10417" t="str">
        <f t="shared" si="484"/>
        <v/>
      </c>
      <c r="M10417" t="str">
        <f t="shared" si="485"/>
        <v/>
      </c>
      <c r="N10417">
        <v>0</v>
      </c>
      <c r="O10417" t="e">
        <f>$C$23*O10416</f>
        <v>#VALUE!</v>
      </c>
      <c r="P10417" t="e">
        <f>$C$22*P10416</f>
        <v>#VALUE!</v>
      </c>
      <c r="R10417">
        <f>$C$20*$C$6</f>
        <v>25325.832000000002</v>
      </c>
    </row>
    <row r="10418" spans="12:19" x14ac:dyDescent="0.25">
      <c r="L10418" t="str">
        <f t="shared" si="484"/>
        <v/>
      </c>
      <c r="M10418" t="str">
        <f t="shared" si="485"/>
        <v/>
      </c>
    </row>
    <row r="10419" spans="12:19" x14ac:dyDescent="0.25">
      <c r="L10419" t="str">
        <f t="shared" si="484"/>
        <v/>
      </c>
      <c r="M10419" t="str">
        <f t="shared" si="485"/>
        <v/>
      </c>
      <c r="N10419" t="e">
        <f t="array" ref="N10419:P10421">MINVERSE(N10415:P10417)</f>
        <v>#VALUE!</v>
      </c>
      <c r="O10419" t="e">
        <v>#VALUE!</v>
      </c>
      <c r="P10419" t="e">
        <v>#VALUE!</v>
      </c>
      <c r="R10419" t="e">
        <f t="array" ref="R10419:R10421">MMULT(N10419:P10421,R10415:R10417)</f>
        <v>#VALUE!</v>
      </c>
      <c r="S10419" t="s">
        <v>35</v>
      </c>
    </row>
    <row r="10420" spans="12:19" x14ac:dyDescent="0.25">
      <c r="L10420" t="str">
        <f t="shared" si="484"/>
        <v/>
      </c>
      <c r="M10420" t="str">
        <f t="shared" si="485"/>
        <v/>
      </c>
      <c r="N10420" t="e">
        <v>#VALUE!</v>
      </c>
      <c r="O10420" t="e">
        <v>#VALUE!</v>
      </c>
      <c r="P10420" t="e">
        <v>#VALUE!</v>
      </c>
      <c r="R10420" t="e">
        <v>#VALUE!</v>
      </c>
      <c r="S10420" t="s">
        <v>35</v>
      </c>
    </row>
    <row r="10421" spans="12:19" x14ac:dyDescent="0.25">
      <c r="L10421" t="str">
        <f t="shared" si="484"/>
        <v/>
      </c>
      <c r="M10421" t="str">
        <f t="shared" si="485"/>
        <v/>
      </c>
      <c r="N10421" t="e">
        <v>#VALUE!</v>
      </c>
      <c r="O10421" t="e">
        <v>#VALUE!</v>
      </c>
      <c r="P10421" t="e">
        <v>#VALUE!</v>
      </c>
      <c r="R10421" t="e">
        <v>#VALUE!</v>
      </c>
      <c r="S10421" t="s">
        <v>35</v>
      </c>
    </row>
    <row r="10422" spans="12:19" x14ac:dyDescent="0.25">
      <c r="L10422" t="str">
        <f t="shared" si="484"/>
        <v/>
      </c>
      <c r="M10422" t="str">
        <f t="shared" si="485"/>
        <v/>
      </c>
    </row>
    <row r="10423" spans="12:19" x14ac:dyDescent="0.25">
      <c r="L10423" t="str">
        <f t="shared" si="484"/>
        <v/>
      </c>
      <c r="M10423" t="str">
        <f t="shared" si="485"/>
        <v/>
      </c>
    </row>
    <row r="10424" spans="12:19" x14ac:dyDescent="0.25">
      <c r="L10424" t="str">
        <f t="shared" si="484"/>
        <v/>
      </c>
      <c r="M10424" t="str">
        <f t="shared" si="485"/>
        <v/>
      </c>
      <c r="N10424" t="s">
        <v>32</v>
      </c>
      <c r="O10424" t="s">
        <v>33</v>
      </c>
      <c r="P10424" t="s">
        <v>34</v>
      </c>
    </row>
    <row r="10425" spans="12:19" x14ac:dyDescent="0.25">
      <c r="L10425" t="str">
        <f t="shared" si="484"/>
        <v/>
      </c>
      <c r="M10425" t="str">
        <f t="shared" si="485"/>
        <v/>
      </c>
      <c r="N10425" t="e">
        <f>COS(RADIANS(M10425))</f>
        <v>#VALUE!</v>
      </c>
      <c r="O10425" t="str">
        <f>IFERROR(-COS(RADIANS(DEGREES(ASIN(((SIN(RADIANS(M10425)))*$C$26)/(SQRT((((SIN(RADIANS(M10425)))*$C$26)^2)+(($C$22-$C$25-(((SIN(RADIANS(90-M10425)))*$C$26))-$C$23)^2))))))),"")</f>
        <v/>
      </c>
      <c r="P10425" t="e">
        <f>N10425</f>
        <v>#VALUE!</v>
      </c>
      <c r="R10425">
        <v>0</v>
      </c>
    </row>
    <row r="10426" spans="12:19" x14ac:dyDescent="0.25">
      <c r="L10426" t="str">
        <f t="shared" si="484"/>
        <v/>
      </c>
      <c r="M10426" t="str">
        <f t="shared" si="485"/>
        <v/>
      </c>
      <c r="N10426" t="e">
        <f>SIN(RADIANS(M10425))</f>
        <v>#VALUE!</v>
      </c>
      <c r="O10426" t="e">
        <f>SIN(RADIANS(DEGREES(ASIN(((SIN(RADIANS(M10425)))*$C$26)/(SQRT((((SIN(RADIANS(M10425)))*$C$26)^2)+(($C$22-$C$25-(((SIN(RADIANS(90-M10425)))*$C$26))-$C$23)^2)))))))</f>
        <v>#VALUE!</v>
      </c>
      <c r="P10426" t="e">
        <f>N10426</f>
        <v>#VALUE!</v>
      </c>
      <c r="R10426">
        <f>$C$6</f>
        <v>1333.5</v>
      </c>
    </row>
    <row r="10427" spans="12:19" x14ac:dyDescent="0.25">
      <c r="L10427" t="str">
        <f t="shared" si="484"/>
        <v/>
      </c>
      <c r="M10427" t="str">
        <f t="shared" si="485"/>
        <v/>
      </c>
      <c r="N10427">
        <v>0</v>
      </c>
      <c r="O10427" t="e">
        <f>$C$23*O10426</f>
        <v>#VALUE!</v>
      </c>
      <c r="P10427" t="e">
        <f>$C$22*P10426</f>
        <v>#VALUE!</v>
      </c>
      <c r="R10427">
        <f>$C$20*$C$6</f>
        <v>25325.832000000002</v>
      </c>
    </row>
    <row r="10428" spans="12:19" x14ac:dyDescent="0.25">
      <c r="L10428" t="str">
        <f t="shared" si="484"/>
        <v/>
      </c>
      <c r="M10428" t="str">
        <f t="shared" si="485"/>
        <v/>
      </c>
    </row>
    <row r="10429" spans="12:19" x14ac:dyDescent="0.25">
      <c r="L10429" t="str">
        <f t="shared" si="484"/>
        <v/>
      </c>
      <c r="M10429" t="str">
        <f t="shared" si="485"/>
        <v/>
      </c>
      <c r="N10429" t="e">
        <f t="array" ref="N10429:P10431">MINVERSE(N10425:P10427)</f>
        <v>#VALUE!</v>
      </c>
      <c r="O10429" t="e">
        <v>#VALUE!</v>
      </c>
      <c r="P10429" t="e">
        <v>#VALUE!</v>
      </c>
      <c r="R10429" t="e">
        <f t="array" ref="R10429:R10431">MMULT(N10429:P10431,R10425:R10427)</f>
        <v>#VALUE!</v>
      </c>
      <c r="S10429" t="s">
        <v>35</v>
      </c>
    </row>
    <row r="10430" spans="12:19" x14ac:dyDescent="0.25">
      <c r="L10430" t="str">
        <f t="shared" si="484"/>
        <v/>
      </c>
      <c r="M10430" t="str">
        <f t="shared" si="485"/>
        <v/>
      </c>
      <c r="N10430" t="e">
        <v>#VALUE!</v>
      </c>
      <c r="O10430" t="e">
        <v>#VALUE!</v>
      </c>
      <c r="P10430" t="e">
        <v>#VALUE!</v>
      </c>
      <c r="R10430" t="e">
        <v>#VALUE!</v>
      </c>
      <c r="S10430" t="s">
        <v>35</v>
      </c>
    </row>
    <row r="10431" spans="12:19" x14ac:dyDescent="0.25">
      <c r="L10431" t="str">
        <f t="shared" si="484"/>
        <v/>
      </c>
      <c r="M10431" t="str">
        <f t="shared" si="485"/>
        <v/>
      </c>
      <c r="N10431" t="e">
        <v>#VALUE!</v>
      </c>
      <c r="O10431" t="e">
        <v>#VALUE!</v>
      </c>
      <c r="P10431" t="e">
        <v>#VALUE!</v>
      </c>
      <c r="R10431" t="e">
        <v>#VALUE!</v>
      </c>
      <c r="S10431" t="s">
        <v>35</v>
      </c>
    </row>
    <row r="10432" spans="12:19" x14ac:dyDescent="0.25">
      <c r="L10432" t="str">
        <f t="shared" si="484"/>
        <v/>
      </c>
      <c r="M10432" t="str">
        <f t="shared" si="485"/>
        <v/>
      </c>
    </row>
    <row r="10433" spans="12:19" x14ac:dyDescent="0.25">
      <c r="L10433" t="str">
        <f t="shared" si="484"/>
        <v/>
      </c>
      <c r="M10433" t="str">
        <f t="shared" si="485"/>
        <v/>
      </c>
    </row>
    <row r="10434" spans="12:19" x14ac:dyDescent="0.25">
      <c r="L10434" t="str">
        <f t="shared" si="484"/>
        <v/>
      </c>
      <c r="M10434" t="str">
        <f t="shared" si="485"/>
        <v/>
      </c>
      <c r="N10434" t="s">
        <v>32</v>
      </c>
      <c r="O10434" t="s">
        <v>33</v>
      </c>
      <c r="P10434" t="s">
        <v>34</v>
      </c>
    </row>
    <row r="10435" spans="12:19" x14ac:dyDescent="0.25">
      <c r="L10435" t="str">
        <f t="shared" si="484"/>
        <v/>
      </c>
      <c r="M10435" t="str">
        <f t="shared" si="485"/>
        <v/>
      </c>
      <c r="N10435" t="e">
        <f>COS(RADIANS(M10435))</f>
        <v>#VALUE!</v>
      </c>
      <c r="O10435" t="str">
        <f>IFERROR(-COS(RADIANS(DEGREES(ASIN(((SIN(RADIANS(M10435)))*$C$26)/(SQRT((((SIN(RADIANS(M10435)))*$C$26)^2)+(($C$22-$C$25-(((SIN(RADIANS(90-M10435)))*$C$26))-$C$23)^2))))))),"")</f>
        <v/>
      </c>
      <c r="P10435" t="e">
        <f>N10435</f>
        <v>#VALUE!</v>
      </c>
      <c r="R10435">
        <v>0</v>
      </c>
    </row>
    <row r="10436" spans="12:19" x14ac:dyDescent="0.25">
      <c r="L10436" t="str">
        <f t="shared" si="484"/>
        <v/>
      </c>
      <c r="M10436" t="str">
        <f t="shared" si="485"/>
        <v/>
      </c>
      <c r="N10436" t="e">
        <f>SIN(RADIANS(M10435))</f>
        <v>#VALUE!</v>
      </c>
      <c r="O10436" t="e">
        <f>SIN(RADIANS(DEGREES(ASIN(((SIN(RADIANS(M10435)))*$C$26)/(SQRT((((SIN(RADIANS(M10435)))*$C$26)^2)+(($C$22-$C$25-(((SIN(RADIANS(90-M10435)))*$C$26))-$C$23)^2)))))))</f>
        <v>#VALUE!</v>
      </c>
      <c r="P10436" t="e">
        <f>N10436</f>
        <v>#VALUE!</v>
      </c>
      <c r="R10436">
        <f>$C$6</f>
        <v>1333.5</v>
      </c>
    </row>
    <row r="10437" spans="12:19" x14ac:dyDescent="0.25">
      <c r="L10437" t="str">
        <f t="shared" si="484"/>
        <v/>
      </c>
      <c r="M10437" t="str">
        <f t="shared" si="485"/>
        <v/>
      </c>
      <c r="N10437">
        <v>0</v>
      </c>
      <c r="O10437" t="e">
        <f>$C$23*O10436</f>
        <v>#VALUE!</v>
      </c>
      <c r="P10437" t="e">
        <f>$C$22*P10436</f>
        <v>#VALUE!</v>
      </c>
      <c r="R10437">
        <f>$C$20*$C$6</f>
        <v>25325.832000000002</v>
      </c>
    </row>
    <row r="10438" spans="12:19" x14ac:dyDescent="0.25">
      <c r="L10438" t="str">
        <f t="shared" si="484"/>
        <v/>
      </c>
      <c r="M10438" t="str">
        <f t="shared" si="485"/>
        <v/>
      </c>
    </row>
    <row r="10439" spans="12:19" x14ac:dyDescent="0.25">
      <c r="L10439" t="str">
        <f t="shared" si="484"/>
        <v/>
      </c>
      <c r="M10439" t="str">
        <f t="shared" si="485"/>
        <v/>
      </c>
      <c r="N10439" t="e">
        <f t="array" ref="N10439:P10441">MINVERSE(N10435:P10437)</f>
        <v>#VALUE!</v>
      </c>
      <c r="O10439" t="e">
        <v>#VALUE!</v>
      </c>
      <c r="P10439" t="e">
        <v>#VALUE!</v>
      </c>
      <c r="R10439" t="e">
        <f t="array" ref="R10439:R10441">MMULT(N10439:P10441,R10435:R10437)</f>
        <v>#VALUE!</v>
      </c>
      <c r="S10439" t="s">
        <v>35</v>
      </c>
    </row>
    <row r="10440" spans="12:19" x14ac:dyDescent="0.25">
      <c r="L10440" t="str">
        <f t="shared" si="484"/>
        <v/>
      </c>
      <c r="M10440" t="str">
        <f t="shared" si="485"/>
        <v/>
      </c>
      <c r="N10440" t="e">
        <v>#VALUE!</v>
      </c>
      <c r="O10440" t="e">
        <v>#VALUE!</v>
      </c>
      <c r="P10440" t="e">
        <v>#VALUE!</v>
      </c>
      <c r="R10440" t="e">
        <v>#VALUE!</v>
      </c>
      <c r="S10440" t="s">
        <v>35</v>
      </c>
    </row>
    <row r="10441" spans="12:19" x14ac:dyDescent="0.25">
      <c r="L10441" t="str">
        <f t="shared" si="484"/>
        <v/>
      </c>
      <c r="M10441" t="str">
        <f t="shared" si="485"/>
        <v/>
      </c>
      <c r="N10441" t="e">
        <v>#VALUE!</v>
      </c>
      <c r="O10441" t="e">
        <v>#VALUE!</v>
      </c>
      <c r="P10441" t="e">
        <v>#VALUE!</v>
      </c>
      <c r="R10441" t="e">
        <v>#VALUE!</v>
      </c>
      <c r="S10441" t="s">
        <v>35</v>
      </c>
    </row>
    <row r="10442" spans="12:19" x14ac:dyDescent="0.25">
      <c r="L10442" t="str">
        <f t="shared" si="484"/>
        <v/>
      </c>
      <c r="M10442" t="str">
        <f t="shared" si="485"/>
        <v/>
      </c>
    </row>
    <row r="10443" spans="12:19" x14ac:dyDescent="0.25">
      <c r="L10443" t="str">
        <f t="shared" si="484"/>
        <v/>
      </c>
      <c r="M10443" t="str">
        <f t="shared" si="485"/>
        <v/>
      </c>
    </row>
    <row r="10444" spans="12:19" x14ac:dyDescent="0.25">
      <c r="L10444" t="str">
        <f t="shared" ref="L10444:L10507" si="486">IF(M10444="","",L10434+1)</f>
        <v/>
      </c>
      <c r="M10444" t="str">
        <f t="shared" si="485"/>
        <v/>
      </c>
      <c r="N10444" t="s">
        <v>32</v>
      </c>
      <c r="O10444" t="s">
        <v>33</v>
      </c>
      <c r="P10444" t="s">
        <v>34</v>
      </c>
    </row>
    <row r="10445" spans="12:19" x14ac:dyDescent="0.25">
      <c r="L10445" t="str">
        <f t="shared" si="486"/>
        <v/>
      </c>
      <c r="M10445" t="str">
        <f t="shared" si="485"/>
        <v/>
      </c>
      <c r="N10445" t="e">
        <f>COS(RADIANS(M10445))</f>
        <v>#VALUE!</v>
      </c>
      <c r="O10445" t="str">
        <f>IFERROR(-COS(RADIANS(DEGREES(ASIN(((SIN(RADIANS(M10445)))*$C$26)/(SQRT((((SIN(RADIANS(M10445)))*$C$26)^2)+(($C$22-$C$25-(((SIN(RADIANS(90-M10445)))*$C$26))-$C$23)^2))))))),"")</f>
        <v/>
      </c>
      <c r="P10445" t="e">
        <f>N10445</f>
        <v>#VALUE!</v>
      </c>
      <c r="R10445">
        <v>0</v>
      </c>
    </row>
    <row r="10446" spans="12:19" x14ac:dyDescent="0.25">
      <c r="L10446" t="str">
        <f t="shared" si="486"/>
        <v/>
      </c>
      <c r="M10446" t="str">
        <f t="shared" si="485"/>
        <v/>
      </c>
      <c r="N10446" t="e">
        <f>SIN(RADIANS(M10445))</f>
        <v>#VALUE!</v>
      </c>
      <c r="O10446" t="e">
        <f>SIN(RADIANS(DEGREES(ASIN(((SIN(RADIANS(M10445)))*$C$26)/(SQRT((((SIN(RADIANS(M10445)))*$C$26)^2)+(($C$22-$C$25-(((SIN(RADIANS(90-M10445)))*$C$26))-$C$23)^2)))))))</f>
        <v>#VALUE!</v>
      </c>
      <c r="P10446" t="e">
        <f>N10446</f>
        <v>#VALUE!</v>
      </c>
      <c r="R10446">
        <f>$C$6</f>
        <v>1333.5</v>
      </c>
    </row>
    <row r="10447" spans="12:19" x14ac:dyDescent="0.25">
      <c r="L10447" t="str">
        <f t="shared" si="486"/>
        <v/>
      </c>
      <c r="M10447" t="str">
        <f t="shared" si="485"/>
        <v/>
      </c>
      <c r="N10447">
        <v>0</v>
      </c>
      <c r="O10447" t="e">
        <f>$C$23*O10446</f>
        <v>#VALUE!</v>
      </c>
      <c r="P10447" t="e">
        <f>$C$22*P10446</f>
        <v>#VALUE!</v>
      </c>
      <c r="R10447">
        <f>$C$20*$C$6</f>
        <v>25325.832000000002</v>
      </c>
    </row>
    <row r="10448" spans="12:19" x14ac:dyDescent="0.25">
      <c r="L10448" t="str">
        <f t="shared" si="486"/>
        <v/>
      </c>
      <c r="M10448" t="str">
        <f t="shared" si="485"/>
        <v/>
      </c>
    </row>
    <row r="10449" spans="12:19" x14ac:dyDescent="0.25">
      <c r="L10449" t="str">
        <f t="shared" si="486"/>
        <v/>
      </c>
      <c r="M10449" t="str">
        <f t="shared" si="485"/>
        <v/>
      </c>
      <c r="N10449" t="e">
        <f t="array" ref="N10449:P10451">MINVERSE(N10445:P10447)</f>
        <v>#VALUE!</v>
      </c>
      <c r="O10449" t="e">
        <v>#VALUE!</v>
      </c>
      <c r="P10449" t="e">
        <v>#VALUE!</v>
      </c>
      <c r="R10449" t="e">
        <f t="array" ref="R10449:R10451">MMULT(N10449:P10451,R10445:R10447)</f>
        <v>#VALUE!</v>
      </c>
      <c r="S10449" t="s">
        <v>35</v>
      </c>
    </row>
    <row r="10450" spans="12:19" x14ac:dyDescent="0.25">
      <c r="L10450" t="str">
        <f t="shared" si="486"/>
        <v/>
      </c>
      <c r="M10450" t="str">
        <f t="shared" si="485"/>
        <v/>
      </c>
      <c r="N10450" t="e">
        <v>#VALUE!</v>
      </c>
      <c r="O10450" t="e">
        <v>#VALUE!</v>
      </c>
      <c r="P10450" t="e">
        <v>#VALUE!</v>
      </c>
      <c r="R10450" t="e">
        <v>#VALUE!</v>
      </c>
      <c r="S10450" t="s">
        <v>35</v>
      </c>
    </row>
    <row r="10451" spans="12:19" x14ac:dyDescent="0.25">
      <c r="L10451" t="str">
        <f t="shared" si="486"/>
        <v/>
      </c>
      <c r="M10451" t="str">
        <f t="shared" si="485"/>
        <v/>
      </c>
      <c r="N10451" t="e">
        <v>#VALUE!</v>
      </c>
      <c r="O10451" t="e">
        <v>#VALUE!</v>
      </c>
      <c r="P10451" t="e">
        <v>#VALUE!</v>
      </c>
      <c r="R10451" t="e">
        <v>#VALUE!</v>
      </c>
      <c r="S10451" t="s">
        <v>35</v>
      </c>
    </row>
    <row r="10452" spans="12:19" x14ac:dyDescent="0.25">
      <c r="L10452" t="str">
        <f t="shared" si="486"/>
        <v/>
      </c>
      <c r="M10452" t="str">
        <f t="shared" si="485"/>
        <v/>
      </c>
    </row>
    <row r="10453" spans="12:19" x14ac:dyDescent="0.25">
      <c r="L10453" t="str">
        <f t="shared" si="486"/>
        <v/>
      </c>
      <c r="M10453" t="str">
        <f t="shared" si="485"/>
        <v/>
      </c>
    </row>
    <row r="10454" spans="12:19" x14ac:dyDescent="0.25">
      <c r="L10454" t="str">
        <f t="shared" si="486"/>
        <v/>
      </c>
      <c r="M10454" t="str">
        <f t="shared" si="485"/>
        <v/>
      </c>
      <c r="N10454" t="s">
        <v>32</v>
      </c>
      <c r="O10454" t="s">
        <v>33</v>
      </c>
      <c r="P10454" t="s">
        <v>34</v>
      </c>
    </row>
    <row r="10455" spans="12:19" x14ac:dyDescent="0.25">
      <c r="L10455" t="str">
        <f t="shared" si="486"/>
        <v/>
      </c>
      <c r="M10455" t="str">
        <f t="shared" si="485"/>
        <v/>
      </c>
      <c r="N10455" t="e">
        <f>COS(RADIANS(M10455))</f>
        <v>#VALUE!</v>
      </c>
      <c r="O10455" t="str">
        <f>IFERROR(-COS(RADIANS(DEGREES(ASIN(((SIN(RADIANS(M10455)))*$C$26)/(SQRT((((SIN(RADIANS(M10455)))*$C$26)^2)+(($C$22-$C$25-(((SIN(RADIANS(90-M10455)))*$C$26))-$C$23)^2))))))),"")</f>
        <v/>
      </c>
      <c r="P10455" t="e">
        <f>N10455</f>
        <v>#VALUE!</v>
      </c>
      <c r="R10455">
        <v>0</v>
      </c>
    </row>
    <row r="10456" spans="12:19" x14ac:dyDescent="0.25">
      <c r="L10456" t="str">
        <f t="shared" si="486"/>
        <v/>
      </c>
      <c r="M10456" t="str">
        <f t="shared" si="485"/>
        <v/>
      </c>
      <c r="N10456" t="e">
        <f>SIN(RADIANS(M10455))</f>
        <v>#VALUE!</v>
      </c>
      <c r="O10456" t="e">
        <f>SIN(RADIANS(DEGREES(ASIN(((SIN(RADIANS(M10455)))*$C$26)/(SQRT((((SIN(RADIANS(M10455)))*$C$26)^2)+(($C$22-$C$25-(((SIN(RADIANS(90-M10455)))*$C$26))-$C$23)^2)))))))</f>
        <v>#VALUE!</v>
      </c>
      <c r="P10456" t="e">
        <f>N10456</f>
        <v>#VALUE!</v>
      </c>
      <c r="R10456">
        <f>$C$6</f>
        <v>1333.5</v>
      </c>
    </row>
    <row r="10457" spans="12:19" x14ac:dyDescent="0.25">
      <c r="L10457" t="str">
        <f t="shared" si="486"/>
        <v/>
      </c>
      <c r="M10457" t="str">
        <f t="shared" si="485"/>
        <v/>
      </c>
      <c r="N10457">
        <v>0</v>
      </c>
      <c r="O10457" t="e">
        <f>$C$23*O10456</f>
        <v>#VALUE!</v>
      </c>
      <c r="P10457" t="e">
        <f>$C$22*P10456</f>
        <v>#VALUE!</v>
      </c>
      <c r="R10457">
        <f>$C$20*$C$6</f>
        <v>25325.832000000002</v>
      </c>
    </row>
    <row r="10458" spans="12:19" x14ac:dyDescent="0.25">
      <c r="L10458" t="str">
        <f t="shared" si="486"/>
        <v/>
      </c>
      <c r="M10458" t="str">
        <f t="shared" si="485"/>
        <v/>
      </c>
    </row>
    <row r="10459" spans="12:19" x14ac:dyDescent="0.25">
      <c r="L10459" t="str">
        <f t="shared" si="486"/>
        <v/>
      </c>
      <c r="M10459" t="str">
        <f t="shared" si="485"/>
        <v/>
      </c>
      <c r="N10459" t="e">
        <f t="array" ref="N10459:P10461">MINVERSE(N10455:P10457)</f>
        <v>#VALUE!</v>
      </c>
      <c r="O10459" t="e">
        <v>#VALUE!</v>
      </c>
      <c r="P10459" t="e">
        <v>#VALUE!</v>
      </c>
      <c r="R10459" t="e">
        <f t="array" ref="R10459:R10461">MMULT(N10459:P10461,R10455:R10457)</f>
        <v>#VALUE!</v>
      </c>
      <c r="S10459" t="s">
        <v>35</v>
      </c>
    </row>
    <row r="10460" spans="12:19" x14ac:dyDescent="0.25">
      <c r="L10460" t="str">
        <f t="shared" si="486"/>
        <v/>
      </c>
      <c r="M10460" t="str">
        <f t="shared" si="485"/>
        <v/>
      </c>
      <c r="N10460" t="e">
        <v>#VALUE!</v>
      </c>
      <c r="O10460" t="e">
        <v>#VALUE!</v>
      </c>
      <c r="P10460" t="e">
        <v>#VALUE!</v>
      </c>
      <c r="R10460" t="e">
        <v>#VALUE!</v>
      </c>
      <c r="S10460" t="s">
        <v>35</v>
      </c>
    </row>
    <row r="10461" spans="12:19" x14ac:dyDescent="0.25">
      <c r="L10461" t="str">
        <f t="shared" si="486"/>
        <v/>
      </c>
      <c r="M10461" t="str">
        <f t="shared" si="485"/>
        <v/>
      </c>
      <c r="N10461" t="e">
        <v>#VALUE!</v>
      </c>
      <c r="O10461" t="e">
        <v>#VALUE!</v>
      </c>
      <c r="P10461" t="e">
        <v>#VALUE!</v>
      </c>
      <c r="R10461" t="e">
        <v>#VALUE!</v>
      </c>
      <c r="S10461" t="s">
        <v>35</v>
      </c>
    </row>
    <row r="10462" spans="12:19" x14ac:dyDescent="0.25">
      <c r="L10462" t="str">
        <f t="shared" si="486"/>
        <v/>
      </c>
      <c r="M10462" t="str">
        <f t="shared" si="485"/>
        <v/>
      </c>
    </row>
    <row r="10463" spans="12:19" x14ac:dyDescent="0.25">
      <c r="L10463" t="str">
        <f t="shared" si="486"/>
        <v/>
      </c>
      <c r="M10463" t="str">
        <f t="shared" si="485"/>
        <v/>
      </c>
    </row>
    <row r="10464" spans="12:19" x14ac:dyDescent="0.25">
      <c r="L10464" t="str">
        <f t="shared" si="486"/>
        <v/>
      </c>
      <c r="M10464" t="str">
        <f t="shared" si="485"/>
        <v/>
      </c>
      <c r="N10464" t="s">
        <v>32</v>
      </c>
      <c r="O10464" t="s">
        <v>33</v>
      </c>
      <c r="P10464" t="s">
        <v>34</v>
      </c>
    </row>
    <row r="10465" spans="12:19" x14ac:dyDescent="0.25">
      <c r="L10465" t="str">
        <f t="shared" si="486"/>
        <v/>
      </c>
      <c r="M10465" t="str">
        <f t="shared" si="485"/>
        <v/>
      </c>
      <c r="N10465" t="e">
        <f>COS(RADIANS(M10465))</f>
        <v>#VALUE!</v>
      </c>
      <c r="O10465" t="str">
        <f>IFERROR(-COS(RADIANS(DEGREES(ASIN(((SIN(RADIANS(M10465)))*$C$26)/(SQRT((((SIN(RADIANS(M10465)))*$C$26)^2)+(($C$22-$C$25-(((SIN(RADIANS(90-M10465)))*$C$26))-$C$23)^2))))))),"")</f>
        <v/>
      </c>
      <c r="P10465" t="e">
        <f>N10465</f>
        <v>#VALUE!</v>
      </c>
      <c r="R10465">
        <v>0</v>
      </c>
    </row>
    <row r="10466" spans="12:19" x14ac:dyDescent="0.25">
      <c r="L10466" t="str">
        <f t="shared" si="486"/>
        <v/>
      </c>
      <c r="M10466" t="str">
        <f t="shared" si="485"/>
        <v/>
      </c>
      <c r="N10466" t="e">
        <f>SIN(RADIANS(M10465))</f>
        <v>#VALUE!</v>
      </c>
      <c r="O10466" t="e">
        <f>SIN(RADIANS(DEGREES(ASIN(((SIN(RADIANS(M10465)))*$C$26)/(SQRT((((SIN(RADIANS(M10465)))*$C$26)^2)+(($C$22-$C$25-(((SIN(RADIANS(90-M10465)))*$C$26))-$C$23)^2)))))))</f>
        <v>#VALUE!</v>
      </c>
      <c r="P10466" t="e">
        <f>N10466</f>
        <v>#VALUE!</v>
      </c>
      <c r="R10466">
        <f>$C$6</f>
        <v>1333.5</v>
      </c>
    </row>
    <row r="10467" spans="12:19" x14ac:dyDescent="0.25">
      <c r="L10467" t="str">
        <f t="shared" si="486"/>
        <v/>
      </c>
      <c r="M10467" t="str">
        <f t="shared" ref="M10467:M10530" si="487">IF(M10457="","",IF(((M10457+$O$61)&gt;=$O$49+($O$61/2)),"",(M10457+$O$61)))</f>
        <v/>
      </c>
      <c r="N10467">
        <v>0</v>
      </c>
      <c r="O10467" t="e">
        <f>$C$23*O10466</f>
        <v>#VALUE!</v>
      </c>
      <c r="P10467" t="e">
        <f>$C$22*P10466</f>
        <v>#VALUE!</v>
      </c>
      <c r="R10467">
        <f>$C$20*$C$6</f>
        <v>25325.832000000002</v>
      </c>
    </row>
    <row r="10468" spans="12:19" x14ac:dyDescent="0.25">
      <c r="L10468" t="str">
        <f t="shared" si="486"/>
        <v/>
      </c>
      <c r="M10468" t="str">
        <f t="shared" si="487"/>
        <v/>
      </c>
    </row>
    <row r="10469" spans="12:19" x14ac:dyDescent="0.25">
      <c r="L10469" t="str">
        <f t="shared" si="486"/>
        <v/>
      </c>
      <c r="M10469" t="str">
        <f t="shared" si="487"/>
        <v/>
      </c>
      <c r="N10469" t="e">
        <f t="array" ref="N10469:P10471">MINVERSE(N10465:P10467)</f>
        <v>#VALUE!</v>
      </c>
      <c r="O10469" t="e">
        <v>#VALUE!</v>
      </c>
      <c r="P10469" t="e">
        <v>#VALUE!</v>
      </c>
      <c r="R10469" t="e">
        <f t="array" ref="R10469:R10471">MMULT(N10469:P10471,R10465:R10467)</f>
        <v>#VALUE!</v>
      </c>
      <c r="S10469" t="s">
        <v>35</v>
      </c>
    </row>
    <row r="10470" spans="12:19" x14ac:dyDescent="0.25">
      <c r="L10470" t="str">
        <f t="shared" si="486"/>
        <v/>
      </c>
      <c r="M10470" t="str">
        <f t="shared" si="487"/>
        <v/>
      </c>
      <c r="N10470" t="e">
        <v>#VALUE!</v>
      </c>
      <c r="O10470" t="e">
        <v>#VALUE!</v>
      </c>
      <c r="P10470" t="e">
        <v>#VALUE!</v>
      </c>
      <c r="R10470" t="e">
        <v>#VALUE!</v>
      </c>
      <c r="S10470" t="s">
        <v>35</v>
      </c>
    </row>
    <row r="10471" spans="12:19" x14ac:dyDescent="0.25">
      <c r="L10471" t="str">
        <f t="shared" si="486"/>
        <v/>
      </c>
      <c r="M10471" t="str">
        <f t="shared" si="487"/>
        <v/>
      </c>
      <c r="N10471" t="e">
        <v>#VALUE!</v>
      </c>
      <c r="O10471" t="e">
        <v>#VALUE!</v>
      </c>
      <c r="P10471" t="e">
        <v>#VALUE!</v>
      </c>
      <c r="R10471" t="e">
        <v>#VALUE!</v>
      </c>
      <c r="S10471" t="s">
        <v>35</v>
      </c>
    </row>
    <row r="10472" spans="12:19" x14ac:dyDescent="0.25">
      <c r="L10472" t="str">
        <f t="shared" si="486"/>
        <v/>
      </c>
      <c r="M10472" t="str">
        <f t="shared" si="487"/>
        <v/>
      </c>
    </row>
    <row r="10473" spans="12:19" x14ac:dyDescent="0.25">
      <c r="L10473" t="str">
        <f t="shared" si="486"/>
        <v/>
      </c>
      <c r="M10473" t="str">
        <f t="shared" si="487"/>
        <v/>
      </c>
    </row>
    <row r="10474" spans="12:19" x14ac:dyDescent="0.25">
      <c r="L10474" t="str">
        <f t="shared" si="486"/>
        <v/>
      </c>
      <c r="M10474" t="str">
        <f t="shared" si="487"/>
        <v/>
      </c>
      <c r="N10474" t="s">
        <v>32</v>
      </c>
      <c r="O10474" t="s">
        <v>33</v>
      </c>
      <c r="P10474" t="s">
        <v>34</v>
      </c>
    </row>
    <row r="10475" spans="12:19" x14ac:dyDescent="0.25">
      <c r="L10475" t="str">
        <f t="shared" si="486"/>
        <v/>
      </c>
      <c r="M10475" t="str">
        <f t="shared" si="487"/>
        <v/>
      </c>
      <c r="N10475" t="e">
        <f>COS(RADIANS(M10475))</f>
        <v>#VALUE!</v>
      </c>
      <c r="O10475" t="str">
        <f>IFERROR(-COS(RADIANS(DEGREES(ASIN(((SIN(RADIANS(M10475)))*$C$26)/(SQRT((((SIN(RADIANS(M10475)))*$C$26)^2)+(($C$22-$C$25-(((SIN(RADIANS(90-M10475)))*$C$26))-$C$23)^2))))))),"")</f>
        <v/>
      </c>
      <c r="P10475" t="e">
        <f>N10475</f>
        <v>#VALUE!</v>
      </c>
      <c r="R10475">
        <v>0</v>
      </c>
    </row>
    <row r="10476" spans="12:19" x14ac:dyDescent="0.25">
      <c r="L10476" t="str">
        <f t="shared" si="486"/>
        <v/>
      </c>
      <c r="M10476" t="str">
        <f t="shared" si="487"/>
        <v/>
      </c>
      <c r="N10476" t="e">
        <f>SIN(RADIANS(M10475))</f>
        <v>#VALUE!</v>
      </c>
      <c r="O10476" t="e">
        <f>SIN(RADIANS(DEGREES(ASIN(((SIN(RADIANS(M10475)))*$C$26)/(SQRT((((SIN(RADIANS(M10475)))*$C$26)^2)+(($C$22-$C$25-(((SIN(RADIANS(90-M10475)))*$C$26))-$C$23)^2)))))))</f>
        <v>#VALUE!</v>
      </c>
      <c r="P10476" t="e">
        <f>N10476</f>
        <v>#VALUE!</v>
      </c>
      <c r="R10476">
        <f>$C$6</f>
        <v>1333.5</v>
      </c>
    </row>
    <row r="10477" spans="12:19" x14ac:dyDescent="0.25">
      <c r="L10477" t="str">
        <f t="shared" si="486"/>
        <v/>
      </c>
      <c r="M10477" t="str">
        <f t="shared" si="487"/>
        <v/>
      </c>
      <c r="N10477">
        <v>0</v>
      </c>
      <c r="O10477" t="e">
        <f>$C$23*O10476</f>
        <v>#VALUE!</v>
      </c>
      <c r="P10477" t="e">
        <f>$C$22*P10476</f>
        <v>#VALUE!</v>
      </c>
      <c r="R10477">
        <f>$C$20*$C$6</f>
        <v>25325.832000000002</v>
      </c>
    </row>
    <row r="10478" spans="12:19" x14ac:dyDescent="0.25">
      <c r="L10478" t="str">
        <f t="shared" si="486"/>
        <v/>
      </c>
      <c r="M10478" t="str">
        <f t="shared" si="487"/>
        <v/>
      </c>
    </row>
    <row r="10479" spans="12:19" x14ac:dyDescent="0.25">
      <c r="L10479" t="str">
        <f t="shared" si="486"/>
        <v/>
      </c>
      <c r="M10479" t="str">
        <f t="shared" si="487"/>
        <v/>
      </c>
      <c r="N10479" t="e">
        <f t="array" ref="N10479:P10481">MINVERSE(N10475:P10477)</f>
        <v>#VALUE!</v>
      </c>
      <c r="O10479" t="e">
        <v>#VALUE!</v>
      </c>
      <c r="P10479" t="e">
        <v>#VALUE!</v>
      </c>
      <c r="R10479" t="e">
        <f t="array" ref="R10479:R10481">MMULT(N10479:P10481,R10475:R10477)</f>
        <v>#VALUE!</v>
      </c>
      <c r="S10479" t="s">
        <v>35</v>
      </c>
    </row>
    <row r="10480" spans="12:19" x14ac:dyDescent="0.25">
      <c r="L10480" t="str">
        <f t="shared" si="486"/>
        <v/>
      </c>
      <c r="M10480" t="str">
        <f t="shared" si="487"/>
        <v/>
      </c>
      <c r="N10480" t="e">
        <v>#VALUE!</v>
      </c>
      <c r="O10480" t="e">
        <v>#VALUE!</v>
      </c>
      <c r="P10480" t="e">
        <v>#VALUE!</v>
      </c>
      <c r="R10480" t="e">
        <v>#VALUE!</v>
      </c>
      <c r="S10480" t="s">
        <v>35</v>
      </c>
    </row>
    <row r="10481" spans="12:19" x14ac:dyDescent="0.25">
      <c r="L10481" t="str">
        <f t="shared" si="486"/>
        <v/>
      </c>
      <c r="M10481" t="str">
        <f t="shared" si="487"/>
        <v/>
      </c>
      <c r="N10481" t="e">
        <v>#VALUE!</v>
      </c>
      <c r="O10481" t="e">
        <v>#VALUE!</v>
      </c>
      <c r="P10481" t="e">
        <v>#VALUE!</v>
      </c>
      <c r="R10481" t="e">
        <v>#VALUE!</v>
      </c>
      <c r="S10481" t="s">
        <v>35</v>
      </c>
    </row>
    <row r="10482" spans="12:19" x14ac:dyDescent="0.25">
      <c r="L10482" t="str">
        <f t="shared" si="486"/>
        <v/>
      </c>
      <c r="M10482" t="str">
        <f t="shared" si="487"/>
        <v/>
      </c>
    </row>
    <row r="10483" spans="12:19" x14ac:dyDescent="0.25">
      <c r="L10483" t="str">
        <f t="shared" si="486"/>
        <v/>
      </c>
      <c r="M10483" t="str">
        <f t="shared" si="487"/>
        <v/>
      </c>
    </row>
    <row r="10484" spans="12:19" x14ac:dyDescent="0.25">
      <c r="L10484" t="str">
        <f t="shared" si="486"/>
        <v/>
      </c>
      <c r="M10484" t="str">
        <f t="shared" si="487"/>
        <v/>
      </c>
      <c r="N10484" t="s">
        <v>32</v>
      </c>
      <c r="O10484" t="s">
        <v>33</v>
      </c>
      <c r="P10484" t="s">
        <v>34</v>
      </c>
    </row>
    <row r="10485" spans="12:19" x14ac:dyDescent="0.25">
      <c r="L10485" t="str">
        <f t="shared" si="486"/>
        <v/>
      </c>
      <c r="M10485" t="str">
        <f t="shared" si="487"/>
        <v/>
      </c>
      <c r="N10485" t="e">
        <f>COS(RADIANS(M10485))</f>
        <v>#VALUE!</v>
      </c>
      <c r="O10485" t="str">
        <f>IFERROR(-COS(RADIANS(DEGREES(ASIN(((SIN(RADIANS(M10485)))*$C$26)/(SQRT((((SIN(RADIANS(M10485)))*$C$26)^2)+(($C$22-$C$25-(((SIN(RADIANS(90-M10485)))*$C$26))-$C$23)^2))))))),"")</f>
        <v/>
      </c>
      <c r="P10485" t="e">
        <f>N10485</f>
        <v>#VALUE!</v>
      </c>
      <c r="R10485">
        <v>0</v>
      </c>
    </row>
    <row r="10486" spans="12:19" x14ac:dyDescent="0.25">
      <c r="L10486" t="str">
        <f t="shared" si="486"/>
        <v/>
      </c>
      <c r="M10486" t="str">
        <f t="shared" si="487"/>
        <v/>
      </c>
      <c r="N10486" t="e">
        <f>SIN(RADIANS(M10485))</f>
        <v>#VALUE!</v>
      </c>
      <c r="O10486" t="e">
        <f>SIN(RADIANS(DEGREES(ASIN(((SIN(RADIANS(M10485)))*$C$26)/(SQRT((((SIN(RADIANS(M10485)))*$C$26)^2)+(($C$22-$C$25-(((SIN(RADIANS(90-M10485)))*$C$26))-$C$23)^2)))))))</f>
        <v>#VALUE!</v>
      </c>
      <c r="P10486" t="e">
        <f>N10486</f>
        <v>#VALUE!</v>
      </c>
      <c r="R10486">
        <f>$C$6</f>
        <v>1333.5</v>
      </c>
    </row>
    <row r="10487" spans="12:19" x14ac:dyDescent="0.25">
      <c r="L10487" t="str">
        <f t="shared" si="486"/>
        <v/>
      </c>
      <c r="M10487" t="str">
        <f t="shared" si="487"/>
        <v/>
      </c>
      <c r="N10487">
        <v>0</v>
      </c>
      <c r="O10487" t="e">
        <f>$C$23*O10486</f>
        <v>#VALUE!</v>
      </c>
      <c r="P10487" t="e">
        <f>$C$22*P10486</f>
        <v>#VALUE!</v>
      </c>
      <c r="R10487">
        <f>$C$20*$C$6</f>
        <v>25325.832000000002</v>
      </c>
    </row>
    <row r="10488" spans="12:19" x14ac:dyDescent="0.25">
      <c r="L10488" t="str">
        <f t="shared" si="486"/>
        <v/>
      </c>
      <c r="M10488" t="str">
        <f t="shared" si="487"/>
        <v/>
      </c>
    </row>
    <row r="10489" spans="12:19" x14ac:dyDescent="0.25">
      <c r="L10489" t="str">
        <f t="shared" si="486"/>
        <v/>
      </c>
      <c r="M10489" t="str">
        <f t="shared" si="487"/>
        <v/>
      </c>
      <c r="N10489" t="e">
        <f t="array" ref="N10489:P10491">MINVERSE(N10485:P10487)</f>
        <v>#VALUE!</v>
      </c>
      <c r="O10489" t="e">
        <v>#VALUE!</v>
      </c>
      <c r="P10489" t="e">
        <v>#VALUE!</v>
      </c>
      <c r="R10489" t="e">
        <f t="array" ref="R10489:R10491">MMULT(N10489:P10491,R10485:R10487)</f>
        <v>#VALUE!</v>
      </c>
      <c r="S10489" t="s">
        <v>35</v>
      </c>
    </row>
    <row r="10490" spans="12:19" x14ac:dyDescent="0.25">
      <c r="L10490" t="str">
        <f t="shared" si="486"/>
        <v/>
      </c>
      <c r="M10490" t="str">
        <f t="shared" si="487"/>
        <v/>
      </c>
      <c r="N10490" t="e">
        <v>#VALUE!</v>
      </c>
      <c r="O10490" t="e">
        <v>#VALUE!</v>
      </c>
      <c r="P10490" t="e">
        <v>#VALUE!</v>
      </c>
      <c r="R10490" t="e">
        <v>#VALUE!</v>
      </c>
      <c r="S10490" t="s">
        <v>35</v>
      </c>
    </row>
    <row r="10491" spans="12:19" x14ac:dyDescent="0.25">
      <c r="L10491" t="str">
        <f t="shared" si="486"/>
        <v/>
      </c>
      <c r="M10491" t="str">
        <f t="shared" si="487"/>
        <v/>
      </c>
      <c r="N10491" t="e">
        <v>#VALUE!</v>
      </c>
      <c r="O10491" t="e">
        <v>#VALUE!</v>
      </c>
      <c r="P10491" t="e">
        <v>#VALUE!</v>
      </c>
      <c r="R10491" t="e">
        <v>#VALUE!</v>
      </c>
      <c r="S10491" t="s">
        <v>35</v>
      </c>
    </row>
    <row r="10492" spans="12:19" x14ac:dyDescent="0.25">
      <c r="L10492" t="str">
        <f t="shared" si="486"/>
        <v/>
      </c>
      <c r="M10492" t="str">
        <f t="shared" si="487"/>
        <v/>
      </c>
    </row>
    <row r="10493" spans="12:19" x14ac:dyDescent="0.25">
      <c r="L10493" t="str">
        <f t="shared" si="486"/>
        <v/>
      </c>
      <c r="M10493" t="str">
        <f t="shared" si="487"/>
        <v/>
      </c>
    </row>
    <row r="10494" spans="12:19" x14ac:dyDescent="0.25">
      <c r="L10494" t="str">
        <f t="shared" si="486"/>
        <v/>
      </c>
      <c r="M10494" t="str">
        <f t="shared" si="487"/>
        <v/>
      </c>
      <c r="N10494" t="s">
        <v>32</v>
      </c>
      <c r="O10494" t="s">
        <v>33</v>
      </c>
      <c r="P10494" t="s">
        <v>34</v>
      </c>
    </row>
    <row r="10495" spans="12:19" x14ac:dyDescent="0.25">
      <c r="L10495" t="str">
        <f t="shared" si="486"/>
        <v/>
      </c>
      <c r="M10495" t="str">
        <f t="shared" si="487"/>
        <v/>
      </c>
      <c r="N10495" t="e">
        <f>COS(RADIANS(M10495))</f>
        <v>#VALUE!</v>
      </c>
      <c r="O10495" t="str">
        <f>IFERROR(-COS(RADIANS(DEGREES(ASIN(((SIN(RADIANS(M10495)))*$C$26)/(SQRT((((SIN(RADIANS(M10495)))*$C$26)^2)+(($C$22-$C$25-(((SIN(RADIANS(90-M10495)))*$C$26))-$C$23)^2))))))),"")</f>
        <v/>
      </c>
      <c r="P10495" t="e">
        <f>N10495</f>
        <v>#VALUE!</v>
      </c>
      <c r="R10495">
        <v>0</v>
      </c>
    </row>
    <row r="10496" spans="12:19" x14ac:dyDescent="0.25">
      <c r="L10496" t="str">
        <f t="shared" si="486"/>
        <v/>
      </c>
      <c r="M10496" t="str">
        <f t="shared" si="487"/>
        <v/>
      </c>
      <c r="N10496" t="e">
        <f>SIN(RADIANS(M10495))</f>
        <v>#VALUE!</v>
      </c>
      <c r="O10496" t="e">
        <f>SIN(RADIANS(DEGREES(ASIN(((SIN(RADIANS(M10495)))*$C$26)/(SQRT((((SIN(RADIANS(M10495)))*$C$26)^2)+(($C$22-$C$25-(((SIN(RADIANS(90-M10495)))*$C$26))-$C$23)^2)))))))</f>
        <v>#VALUE!</v>
      </c>
      <c r="P10496" t="e">
        <f>N10496</f>
        <v>#VALUE!</v>
      </c>
      <c r="R10496">
        <f>$C$6</f>
        <v>1333.5</v>
      </c>
    </row>
    <row r="10497" spans="12:19" x14ac:dyDescent="0.25">
      <c r="L10497" t="str">
        <f t="shared" si="486"/>
        <v/>
      </c>
      <c r="M10497" t="str">
        <f t="shared" si="487"/>
        <v/>
      </c>
      <c r="N10497">
        <v>0</v>
      </c>
      <c r="O10497" t="e">
        <f>$C$23*O10496</f>
        <v>#VALUE!</v>
      </c>
      <c r="P10497" t="e">
        <f>$C$22*P10496</f>
        <v>#VALUE!</v>
      </c>
      <c r="R10497">
        <f>$C$20*$C$6</f>
        <v>25325.832000000002</v>
      </c>
    </row>
    <row r="10498" spans="12:19" x14ac:dyDescent="0.25">
      <c r="L10498" t="str">
        <f t="shared" si="486"/>
        <v/>
      </c>
      <c r="M10498" t="str">
        <f t="shared" si="487"/>
        <v/>
      </c>
    </row>
    <row r="10499" spans="12:19" x14ac:dyDescent="0.25">
      <c r="L10499" t="str">
        <f t="shared" si="486"/>
        <v/>
      </c>
      <c r="M10499" t="str">
        <f t="shared" si="487"/>
        <v/>
      </c>
      <c r="N10499" t="e">
        <f t="array" ref="N10499:P10501">MINVERSE(N10495:P10497)</f>
        <v>#VALUE!</v>
      </c>
      <c r="O10499" t="e">
        <v>#VALUE!</v>
      </c>
      <c r="P10499" t="e">
        <v>#VALUE!</v>
      </c>
      <c r="R10499" t="e">
        <f t="array" ref="R10499:R10501">MMULT(N10499:P10501,R10495:R10497)</f>
        <v>#VALUE!</v>
      </c>
      <c r="S10499" t="s">
        <v>35</v>
      </c>
    </row>
    <row r="10500" spans="12:19" x14ac:dyDescent="0.25">
      <c r="L10500" t="str">
        <f t="shared" si="486"/>
        <v/>
      </c>
      <c r="M10500" t="str">
        <f t="shared" si="487"/>
        <v/>
      </c>
      <c r="N10500" t="e">
        <v>#VALUE!</v>
      </c>
      <c r="O10500" t="e">
        <v>#VALUE!</v>
      </c>
      <c r="P10500" t="e">
        <v>#VALUE!</v>
      </c>
      <c r="R10500" t="e">
        <v>#VALUE!</v>
      </c>
      <c r="S10500" t="s">
        <v>35</v>
      </c>
    </row>
    <row r="10501" spans="12:19" x14ac:dyDescent="0.25">
      <c r="L10501" t="str">
        <f t="shared" si="486"/>
        <v/>
      </c>
      <c r="M10501" t="str">
        <f t="shared" si="487"/>
        <v/>
      </c>
      <c r="N10501" t="e">
        <v>#VALUE!</v>
      </c>
      <c r="O10501" t="e">
        <v>#VALUE!</v>
      </c>
      <c r="P10501" t="e">
        <v>#VALUE!</v>
      </c>
      <c r="R10501" t="e">
        <v>#VALUE!</v>
      </c>
      <c r="S10501" t="s">
        <v>35</v>
      </c>
    </row>
    <row r="10502" spans="12:19" x14ac:dyDescent="0.25">
      <c r="L10502" t="str">
        <f t="shared" si="486"/>
        <v/>
      </c>
      <c r="M10502" t="str">
        <f t="shared" si="487"/>
        <v/>
      </c>
    </row>
    <row r="10503" spans="12:19" x14ac:dyDescent="0.25">
      <c r="L10503" t="str">
        <f t="shared" si="486"/>
        <v/>
      </c>
      <c r="M10503" t="str">
        <f t="shared" si="487"/>
        <v/>
      </c>
    </row>
    <row r="10504" spans="12:19" x14ac:dyDescent="0.25">
      <c r="L10504" t="str">
        <f t="shared" si="486"/>
        <v/>
      </c>
      <c r="M10504" t="str">
        <f t="shared" si="487"/>
        <v/>
      </c>
      <c r="N10504" t="s">
        <v>32</v>
      </c>
      <c r="O10504" t="s">
        <v>33</v>
      </c>
      <c r="P10504" t="s">
        <v>34</v>
      </c>
    </row>
    <row r="10505" spans="12:19" x14ac:dyDescent="0.25">
      <c r="L10505" t="str">
        <f t="shared" si="486"/>
        <v/>
      </c>
      <c r="M10505" t="str">
        <f t="shared" si="487"/>
        <v/>
      </c>
      <c r="N10505" t="e">
        <f>COS(RADIANS(M10505))</f>
        <v>#VALUE!</v>
      </c>
      <c r="O10505" t="str">
        <f>IFERROR(-COS(RADIANS(DEGREES(ASIN(((SIN(RADIANS(M10505)))*$C$26)/(SQRT((((SIN(RADIANS(M10505)))*$C$26)^2)+(($C$22-$C$25-(((SIN(RADIANS(90-M10505)))*$C$26))-$C$23)^2))))))),"")</f>
        <v/>
      </c>
      <c r="P10505" t="e">
        <f>N10505</f>
        <v>#VALUE!</v>
      </c>
      <c r="R10505">
        <v>0</v>
      </c>
    </row>
    <row r="10506" spans="12:19" x14ac:dyDescent="0.25">
      <c r="L10506" t="str">
        <f t="shared" si="486"/>
        <v/>
      </c>
      <c r="M10506" t="str">
        <f t="shared" si="487"/>
        <v/>
      </c>
      <c r="N10506" t="e">
        <f>SIN(RADIANS(M10505))</f>
        <v>#VALUE!</v>
      </c>
      <c r="O10506" t="e">
        <f>SIN(RADIANS(DEGREES(ASIN(((SIN(RADIANS(M10505)))*$C$26)/(SQRT((((SIN(RADIANS(M10505)))*$C$26)^2)+(($C$22-$C$25-(((SIN(RADIANS(90-M10505)))*$C$26))-$C$23)^2)))))))</f>
        <v>#VALUE!</v>
      </c>
      <c r="P10506" t="e">
        <f>N10506</f>
        <v>#VALUE!</v>
      </c>
      <c r="R10506">
        <f>$C$6</f>
        <v>1333.5</v>
      </c>
    </row>
    <row r="10507" spans="12:19" x14ac:dyDescent="0.25">
      <c r="L10507" t="str">
        <f t="shared" si="486"/>
        <v/>
      </c>
      <c r="M10507" t="str">
        <f t="shared" si="487"/>
        <v/>
      </c>
      <c r="N10507">
        <v>0</v>
      </c>
      <c r="O10507" t="e">
        <f>$C$23*O10506</f>
        <v>#VALUE!</v>
      </c>
      <c r="P10507" t="e">
        <f>$C$22*P10506</f>
        <v>#VALUE!</v>
      </c>
      <c r="R10507">
        <f>$C$20*$C$6</f>
        <v>25325.832000000002</v>
      </c>
    </row>
    <row r="10508" spans="12:19" x14ac:dyDescent="0.25">
      <c r="L10508" t="str">
        <f t="shared" ref="L10508:L10571" si="488">IF(M10508="","",L10498+1)</f>
        <v/>
      </c>
      <c r="M10508" t="str">
        <f t="shared" si="487"/>
        <v/>
      </c>
    </row>
    <row r="10509" spans="12:19" x14ac:dyDescent="0.25">
      <c r="L10509" t="str">
        <f t="shared" si="488"/>
        <v/>
      </c>
      <c r="M10509" t="str">
        <f t="shared" si="487"/>
        <v/>
      </c>
      <c r="N10509" t="e">
        <f t="array" ref="N10509:P10511">MINVERSE(N10505:P10507)</f>
        <v>#VALUE!</v>
      </c>
      <c r="O10509" t="e">
        <v>#VALUE!</v>
      </c>
      <c r="P10509" t="e">
        <v>#VALUE!</v>
      </c>
      <c r="R10509" t="e">
        <f t="array" ref="R10509:R10511">MMULT(N10509:P10511,R10505:R10507)</f>
        <v>#VALUE!</v>
      </c>
      <c r="S10509" t="s">
        <v>35</v>
      </c>
    </row>
    <row r="10510" spans="12:19" x14ac:dyDescent="0.25">
      <c r="L10510" t="str">
        <f t="shared" si="488"/>
        <v/>
      </c>
      <c r="M10510" t="str">
        <f t="shared" si="487"/>
        <v/>
      </c>
      <c r="N10510" t="e">
        <v>#VALUE!</v>
      </c>
      <c r="O10510" t="e">
        <v>#VALUE!</v>
      </c>
      <c r="P10510" t="e">
        <v>#VALUE!</v>
      </c>
      <c r="R10510" t="e">
        <v>#VALUE!</v>
      </c>
      <c r="S10510" t="s">
        <v>35</v>
      </c>
    </row>
    <row r="10511" spans="12:19" x14ac:dyDescent="0.25">
      <c r="L10511" t="str">
        <f t="shared" si="488"/>
        <v/>
      </c>
      <c r="M10511" t="str">
        <f t="shared" si="487"/>
        <v/>
      </c>
      <c r="N10511" t="e">
        <v>#VALUE!</v>
      </c>
      <c r="O10511" t="e">
        <v>#VALUE!</v>
      </c>
      <c r="P10511" t="e">
        <v>#VALUE!</v>
      </c>
      <c r="R10511" t="e">
        <v>#VALUE!</v>
      </c>
      <c r="S10511" t="s">
        <v>35</v>
      </c>
    </row>
    <row r="10512" spans="12:19" x14ac:dyDescent="0.25">
      <c r="L10512" t="str">
        <f t="shared" si="488"/>
        <v/>
      </c>
      <c r="M10512" t="str">
        <f t="shared" si="487"/>
        <v/>
      </c>
    </row>
    <row r="10513" spans="12:19" x14ac:dyDescent="0.25">
      <c r="L10513" t="str">
        <f t="shared" si="488"/>
        <v/>
      </c>
      <c r="M10513" t="str">
        <f t="shared" si="487"/>
        <v/>
      </c>
    </row>
    <row r="10514" spans="12:19" x14ac:dyDescent="0.25">
      <c r="L10514" t="str">
        <f t="shared" si="488"/>
        <v/>
      </c>
      <c r="M10514" t="str">
        <f t="shared" si="487"/>
        <v/>
      </c>
      <c r="N10514" t="s">
        <v>32</v>
      </c>
      <c r="O10514" t="s">
        <v>33</v>
      </c>
      <c r="P10514" t="s">
        <v>34</v>
      </c>
    </row>
    <row r="10515" spans="12:19" x14ac:dyDescent="0.25">
      <c r="L10515" t="str">
        <f t="shared" si="488"/>
        <v/>
      </c>
      <c r="M10515" t="str">
        <f t="shared" si="487"/>
        <v/>
      </c>
      <c r="N10515" t="e">
        <f>COS(RADIANS(M10515))</f>
        <v>#VALUE!</v>
      </c>
      <c r="O10515" t="str">
        <f>IFERROR(-COS(RADIANS(DEGREES(ASIN(((SIN(RADIANS(M10515)))*$C$26)/(SQRT((((SIN(RADIANS(M10515)))*$C$26)^2)+(($C$22-$C$25-(((SIN(RADIANS(90-M10515)))*$C$26))-$C$23)^2))))))),"")</f>
        <v/>
      </c>
      <c r="P10515" t="e">
        <f>N10515</f>
        <v>#VALUE!</v>
      </c>
      <c r="R10515">
        <v>0</v>
      </c>
    </row>
    <row r="10516" spans="12:19" x14ac:dyDescent="0.25">
      <c r="L10516" t="str">
        <f t="shared" si="488"/>
        <v/>
      </c>
      <c r="M10516" t="str">
        <f t="shared" si="487"/>
        <v/>
      </c>
      <c r="N10516" t="e">
        <f>SIN(RADIANS(M10515))</f>
        <v>#VALUE!</v>
      </c>
      <c r="O10516" t="e">
        <f>SIN(RADIANS(DEGREES(ASIN(((SIN(RADIANS(M10515)))*$C$26)/(SQRT((((SIN(RADIANS(M10515)))*$C$26)^2)+(($C$22-$C$25-(((SIN(RADIANS(90-M10515)))*$C$26))-$C$23)^2)))))))</f>
        <v>#VALUE!</v>
      </c>
      <c r="P10516" t="e">
        <f>N10516</f>
        <v>#VALUE!</v>
      </c>
      <c r="R10516">
        <f>$C$6</f>
        <v>1333.5</v>
      </c>
    </row>
    <row r="10517" spans="12:19" x14ac:dyDescent="0.25">
      <c r="L10517" t="str">
        <f t="shared" si="488"/>
        <v/>
      </c>
      <c r="M10517" t="str">
        <f t="shared" si="487"/>
        <v/>
      </c>
      <c r="N10517">
        <v>0</v>
      </c>
      <c r="O10517" t="e">
        <f>$C$23*O10516</f>
        <v>#VALUE!</v>
      </c>
      <c r="P10517" t="e">
        <f>$C$22*P10516</f>
        <v>#VALUE!</v>
      </c>
      <c r="R10517">
        <f>$C$20*$C$6</f>
        <v>25325.832000000002</v>
      </c>
    </row>
    <row r="10518" spans="12:19" x14ac:dyDescent="0.25">
      <c r="L10518" t="str">
        <f t="shared" si="488"/>
        <v/>
      </c>
      <c r="M10518" t="str">
        <f t="shared" si="487"/>
        <v/>
      </c>
    </row>
    <row r="10519" spans="12:19" x14ac:dyDescent="0.25">
      <c r="L10519" t="str">
        <f t="shared" si="488"/>
        <v/>
      </c>
      <c r="M10519" t="str">
        <f t="shared" si="487"/>
        <v/>
      </c>
      <c r="N10519" t="e">
        <f t="array" ref="N10519:P10521">MINVERSE(N10515:P10517)</f>
        <v>#VALUE!</v>
      </c>
      <c r="O10519" t="e">
        <v>#VALUE!</v>
      </c>
      <c r="P10519" t="e">
        <v>#VALUE!</v>
      </c>
      <c r="R10519" t="e">
        <f t="array" ref="R10519:R10521">MMULT(N10519:P10521,R10515:R10517)</f>
        <v>#VALUE!</v>
      </c>
      <c r="S10519" t="s">
        <v>35</v>
      </c>
    </row>
    <row r="10520" spans="12:19" x14ac:dyDescent="0.25">
      <c r="L10520" t="str">
        <f t="shared" si="488"/>
        <v/>
      </c>
      <c r="M10520" t="str">
        <f t="shared" si="487"/>
        <v/>
      </c>
      <c r="N10520" t="e">
        <v>#VALUE!</v>
      </c>
      <c r="O10520" t="e">
        <v>#VALUE!</v>
      </c>
      <c r="P10520" t="e">
        <v>#VALUE!</v>
      </c>
      <c r="R10520" t="e">
        <v>#VALUE!</v>
      </c>
      <c r="S10520" t="s">
        <v>35</v>
      </c>
    </row>
    <row r="10521" spans="12:19" x14ac:dyDescent="0.25">
      <c r="L10521" t="str">
        <f t="shared" si="488"/>
        <v/>
      </c>
      <c r="M10521" t="str">
        <f t="shared" si="487"/>
        <v/>
      </c>
      <c r="N10521" t="e">
        <v>#VALUE!</v>
      </c>
      <c r="O10521" t="e">
        <v>#VALUE!</v>
      </c>
      <c r="P10521" t="e">
        <v>#VALUE!</v>
      </c>
      <c r="R10521" t="e">
        <v>#VALUE!</v>
      </c>
      <c r="S10521" t="s">
        <v>35</v>
      </c>
    </row>
    <row r="10522" spans="12:19" x14ac:dyDescent="0.25">
      <c r="L10522" t="str">
        <f t="shared" si="488"/>
        <v/>
      </c>
      <c r="M10522" t="str">
        <f t="shared" si="487"/>
        <v/>
      </c>
    </row>
    <row r="10523" spans="12:19" x14ac:dyDescent="0.25">
      <c r="L10523" t="str">
        <f t="shared" si="488"/>
        <v/>
      </c>
      <c r="M10523" t="str">
        <f t="shared" si="487"/>
        <v/>
      </c>
    </row>
    <row r="10524" spans="12:19" x14ac:dyDescent="0.25">
      <c r="L10524" t="str">
        <f t="shared" si="488"/>
        <v/>
      </c>
      <c r="M10524" t="str">
        <f t="shared" si="487"/>
        <v/>
      </c>
      <c r="N10524" t="s">
        <v>32</v>
      </c>
      <c r="O10524" t="s">
        <v>33</v>
      </c>
      <c r="P10524" t="s">
        <v>34</v>
      </c>
    </row>
    <row r="10525" spans="12:19" x14ac:dyDescent="0.25">
      <c r="L10525" t="str">
        <f t="shared" si="488"/>
        <v/>
      </c>
      <c r="M10525" t="str">
        <f t="shared" si="487"/>
        <v/>
      </c>
      <c r="N10525" t="e">
        <f>COS(RADIANS(M10525))</f>
        <v>#VALUE!</v>
      </c>
      <c r="O10525" t="str">
        <f>IFERROR(-COS(RADIANS(DEGREES(ASIN(((SIN(RADIANS(M10525)))*$C$26)/(SQRT((((SIN(RADIANS(M10525)))*$C$26)^2)+(($C$22-$C$25-(((SIN(RADIANS(90-M10525)))*$C$26))-$C$23)^2))))))),"")</f>
        <v/>
      </c>
      <c r="P10525" t="e">
        <f>N10525</f>
        <v>#VALUE!</v>
      </c>
      <c r="R10525">
        <v>0</v>
      </c>
    </row>
    <row r="10526" spans="12:19" x14ac:dyDescent="0.25">
      <c r="L10526" t="str">
        <f t="shared" si="488"/>
        <v/>
      </c>
      <c r="M10526" t="str">
        <f t="shared" si="487"/>
        <v/>
      </c>
      <c r="N10526" t="e">
        <f>SIN(RADIANS(M10525))</f>
        <v>#VALUE!</v>
      </c>
      <c r="O10526" t="e">
        <f>SIN(RADIANS(DEGREES(ASIN(((SIN(RADIANS(M10525)))*$C$26)/(SQRT((((SIN(RADIANS(M10525)))*$C$26)^2)+(($C$22-$C$25-(((SIN(RADIANS(90-M10525)))*$C$26))-$C$23)^2)))))))</f>
        <v>#VALUE!</v>
      </c>
      <c r="P10526" t="e">
        <f>N10526</f>
        <v>#VALUE!</v>
      </c>
      <c r="R10526">
        <f>$C$6</f>
        <v>1333.5</v>
      </c>
    </row>
    <row r="10527" spans="12:19" x14ac:dyDescent="0.25">
      <c r="L10527" t="str">
        <f t="shared" si="488"/>
        <v/>
      </c>
      <c r="M10527" t="str">
        <f t="shared" si="487"/>
        <v/>
      </c>
      <c r="N10527">
        <v>0</v>
      </c>
      <c r="O10527" t="e">
        <f>$C$23*O10526</f>
        <v>#VALUE!</v>
      </c>
      <c r="P10527" t="e">
        <f>$C$22*P10526</f>
        <v>#VALUE!</v>
      </c>
      <c r="R10527">
        <f>$C$20*$C$6</f>
        <v>25325.832000000002</v>
      </c>
    </row>
    <row r="10528" spans="12:19" x14ac:dyDescent="0.25">
      <c r="L10528" t="str">
        <f t="shared" si="488"/>
        <v/>
      </c>
      <c r="M10528" t="str">
        <f t="shared" si="487"/>
        <v/>
      </c>
    </row>
    <row r="10529" spans="12:19" x14ac:dyDescent="0.25">
      <c r="L10529" t="str">
        <f t="shared" si="488"/>
        <v/>
      </c>
      <c r="M10529" t="str">
        <f t="shared" si="487"/>
        <v/>
      </c>
      <c r="N10529" t="e">
        <f t="array" ref="N10529:P10531">MINVERSE(N10525:P10527)</f>
        <v>#VALUE!</v>
      </c>
      <c r="O10529" t="e">
        <v>#VALUE!</v>
      </c>
      <c r="P10529" t="e">
        <v>#VALUE!</v>
      </c>
      <c r="R10529" t="e">
        <f t="array" ref="R10529:R10531">MMULT(N10529:P10531,R10525:R10527)</f>
        <v>#VALUE!</v>
      </c>
      <c r="S10529" t="s">
        <v>35</v>
      </c>
    </row>
    <row r="10530" spans="12:19" x14ac:dyDescent="0.25">
      <c r="L10530" t="str">
        <f t="shared" si="488"/>
        <v/>
      </c>
      <c r="M10530" t="str">
        <f t="shared" si="487"/>
        <v/>
      </c>
      <c r="N10530" t="e">
        <v>#VALUE!</v>
      </c>
      <c r="O10530" t="e">
        <v>#VALUE!</v>
      </c>
      <c r="P10530" t="e">
        <v>#VALUE!</v>
      </c>
      <c r="R10530" t="e">
        <v>#VALUE!</v>
      </c>
      <c r="S10530" t="s">
        <v>35</v>
      </c>
    </row>
    <row r="10531" spans="12:19" x14ac:dyDescent="0.25">
      <c r="L10531" t="str">
        <f t="shared" si="488"/>
        <v/>
      </c>
      <c r="M10531" t="str">
        <f t="shared" ref="M10531:M10594" si="489">IF(M10521="","",IF(((M10521+$O$61)&gt;=$O$49+($O$61/2)),"",(M10521+$O$61)))</f>
        <v/>
      </c>
      <c r="N10531" t="e">
        <v>#VALUE!</v>
      </c>
      <c r="O10531" t="e">
        <v>#VALUE!</v>
      </c>
      <c r="P10531" t="e">
        <v>#VALUE!</v>
      </c>
      <c r="R10531" t="e">
        <v>#VALUE!</v>
      </c>
      <c r="S10531" t="s">
        <v>35</v>
      </c>
    </row>
    <row r="10532" spans="12:19" x14ac:dyDescent="0.25">
      <c r="L10532" t="str">
        <f t="shared" si="488"/>
        <v/>
      </c>
      <c r="M10532" t="str">
        <f t="shared" si="489"/>
        <v/>
      </c>
    </row>
    <row r="10533" spans="12:19" x14ac:dyDescent="0.25">
      <c r="L10533" t="str">
        <f t="shared" si="488"/>
        <v/>
      </c>
      <c r="M10533" t="str">
        <f t="shared" si="489"/>
        <v/>
      </c>
    </row>
    <row r="10534" spans="12:19" x14ac:dyDescent="0.25">
      <c r="L10534" t="str">
        <f t="shared" si="488"/>
        <v/>
      </c>
      <c r="M10534" t="str">
        <f t="shared" si="489"/>
        <v/>
      </c>
      <c r="N10534" t="s">
        <v>32</v>
      </c>
      <c r="O10534" t="s">
        <v>33</v>
      </c>
      <c r="P10534" t="s">
        <v>34</v>
      </c>
    </row>
    <row r="10535" spans="12:19" x14ac:dyDescent="0.25">
      <c r="L10535" t="str">
        <f t="shared" si="488"/>
        <v/>
      </c>
      <c r="M10535" t="str">
        <f t="shared" si="489"/>
        <v/>
      </c>
      <c r="N10535" t="e">
        <f>COS(RADIANS(M10535))</f>
        <v>#VALUE!</v>
      </c>
      <c r="O10535" t="str">
        <f>IFERROR(-COS(RADIANS(DEGREES(ASIN(((SIN(RADIANS(M10535)))*$C$26)/(SQRT((((SIN(RADIANS(M10535)))*$C$26)^2)+(($C$22-$C$25-(((SIN(RADIANS(90-M10535)))*$C$26))-$C$23)^2))))))),"")</f>
        <v/>
      </c>
      <c r="P10535" t="e">
        <f>N10535</f>
        <v>#VALUE!</v>
      </c>
      <c r="R10535">
        <v>0</v>
      </c>
    </row>
    <row r="10536" spans="12:19" x14ac:dyDescent="0.25">
      <c r="L10536" t="str">
        <f t="shared" si="488"/>
        <v/>
      </c>
      <c r="M10536" t="str">
        <f t="shared" si="489"/>
        <v/>
      </c>
      <c r="N10536" t="e">
        <f>SIN(RADIANS(M10535))</f>
        <v>#VALUE!</v>
      </c>
      <c r="O10536" t="e">
        <f>SIN(RADIANS(DEGREES(ASIN(((SIN(RADIANS(M10535)))*$C$26)/(SQRT((((SIN(RADIANS(M10535)))*$C$26)^2)+(($C$22-$C$25-(((SIN(RADIANS(90-M10535)))*$C$26))-$C$23)^2)))))))</f>
        <v>#VALUE!</v>
      </c>
      <c r="P10536" t="e">
        <f>N10536</f>
        <v>#VALUE!</v>
      </c>
      <c r="R10536">
        <f>$C$6</f>
        <v>1333.5</v>
      </c>
    </row>
    <row r="10537" spans="12:19" x14ac:dyDescent="0.25">
      <c r="L10537" t="str">
        <f t="shared" si="488"/>
        <v/>
      </c>
      <c r="M10537" t="str">
        <f t="shared" si="489"/>
        <v/>
      </c>
      <c r="N10537">
        <v>0</v>
      </c>
      <c r="O10537" t="e">
        <f>$C$23*O10536</f>
        <v>#VALUE!</v>
      </c>
      <c r="P10537" t="e">
        <f>$C$22*P10536</f>
        <v>#VALUE!</v>
      </c>
      <c r="R10537">
        <f>$C$20*$C$6</f>
        <v>25325.832000000002</v>
      </c>
    </row>
    <row r="10538" spans="12:19" x14ac:dyDescent="0.25">
      <c r="L10538" t="str">
        <f t="shared" si="488"/>
        <v/>
      </c>
      <c r="M10538" t="str">
        <f t="shared" si="489"/>
        <v/>
      </c>
    </row>
    <row r="10539" spans="12:19" x14ac:dyDescent="0.25">
      <c r="L10539" t="str">
        <f t="shared" si="488"/>
        <v/>
      </c>
      <c r="M10539" t="str">
        <f t="shared" si="489"/>
        <v/>
      </c>
      <c r="N10539" t="e">
        <f t="array" ref="N10539:P10541">MINVERSE(N10535:P10537)</f>
        <v>#VALUE!</v>
      </c>
      <c r="O10539" t="e">
        <v>#VALUE!</v>
      </c>
      <c r="P10539" t="e">
        <v>#VALUE!</v>
      </c>
      <c r="R10539" t="e">
        <f t="array" ref="R10539:R10541">MMULT(N10539:P10541,R10535:R10537)</f>
        <v>#VALUE!</v>
      </c>
      <c r="S10539" t="s">
        <v>35</v>
      </c>
    </row>
    <row r="10540" spans="12:19" x14ac:dyDescent="0.25">
      <c r="L10540" t="str">
        <f t="shared" si="488"/>
        <v/>
      </c>
      <c r="M10540" t="str">
        <f t="shared" si="489"/>
        <v/>
      </c>
      <c r="N10540" t="e">
        <v>#VALUE!</v>
      </c>
      <c r="O10540" t="e">
        <v>#VALUE!</v>
      </c>
      <c r="P10540" t="e">
        <v>#VALUE!</v>
      </c>
      <c r="R10540" t="e">
        <v>#VALUE!</v>
      </c>
      <c r="S10540" t="s">
        <v>35</v>
      </c>
    </row>
    <row r="10541" spans="12:19" x14ac:dyDescent="0.25">
      <c r="L10541" t="str">
        <f t="shared" si="488"/>
        <v/>
      </c>
      <c r="M10541" t="str">
        <f t="shared" si="489"/>
        <v/>
      </c>
      <c r="N10541" t="e">
        <v>#VALUE!</v>
      </c>
      <c r="O10541" t="e">
        <v>#VALUE!</v>
      </c>
      <c r="P10541" t="e">
        <v>#VALUE!</v>
      </c>
      <c r="R10541" t="e">
        <v>#VALUE!</v>
      </c>
      <c r="S10541" t="s">
        <v>35</v>
      </c>
    </row>
    <row r="10542" spans="12:19" x14ac:dyDescent="0.25">
      <c r="L10542" t="str">
        <f t="shared" si="488"/>
        <v/>
      </c>
      <c r="M10542" t="str">
        <f t="shared" si="489"/>
        <v/>
      </c>
    </row>
    <row r="10543" spans="12:19" x14ac:dyDescent="0.25">
      <c r="L10543" t="str">
        <f t="shared" si="488"/>
        <v/>
      </c>
      <c r="M10543" t="str">
        <f t="shared" si="489"/>
        <v/>
      </c>
    </row>
    <row r="10544" spans="12:19" x14ac:dyDescent="0.25">
      <c r="L10544" t="str">
        <f t="shared" si="488"/>
        <v/>
      </c>
      <c r="M10544" t="str">
        <f t="shared" si="489"/>
        <v/>
      </c>
      <c r="N10544" t="s">
        <v>32</v>
      </c>
      <c r="O10544" t="s">
        <v>33</v>
      </c>
      <c r="P10544" t="s">
        <v>34</v>
      </c>
    </row>
    <row r="10545" spans="12:19" x14ac:dyDescent="0.25">
      <c r="L10545" t="str">
        <f t="shared" si="488"/>
        <v/>
      </c>
      <c r="M10545" t="str">
        <f t="shared" si="489"/>
        <v/>
      </c>
      <c r="N10545" t="e">
        <f>COS(RADIANS(M10545))</f>
        <v>#VALUE!</v>
      </c>
      <c r="O10545" t="str">
        <f>IFERROR(-COS(RADIANS(DEGREES(ASIN(((SIN(RADIANS(M10545)))*$C$26)/(SQRT((((SIN(RADIANS(M10545)))*$C$26)^2)+(($C$22-$C$25-(((SIN(RADIANS(90-M10545)))*$C$26))-$C$23)^2))))))),"")</f>
        <v/>
      </c>
      <c r="P10545" t="e">
        <f>N10545</f>
        <v>#VALUE!</v>
      </c>
      <c r="R10545">
        <v>0</v>
      </c>
    </row>
    <row r="10546" spans="12:19" x14ac:dyDescent="0.25">
      <c r="L10546" t="str">
        <f t="shared" si="488"/>
        <v/>
      </c>
      <c r="M10546" t="str">
        <f t="shared" si="489"/>
        <v/>
      </c>
      <c r="N10546" t="e">
        <f>SIN(RADIANS(M10545))</f>
        <v>#VALUE!</v>
      </c>
      <c r="O10546" t="e">
        <f>SIN(RADIANS(DEGREES(ASIN(((SIN(RADIANS(M10545)))*$C$26)/(SQRT((((SIN(RADIANS(M10545)))*$C$26)^2)+(($C$22-$C$25-(((SIN(RADIANS(90-M10545)))*$C$26))-$C$23)^2)))))))</f>
        <v>#VALUE!</v>
      </c>
      <c r="P10546" t="e">
        <f>N10546</f>
        <v>#VALUE!</v>
      </c>
      <c r="R10546">
        <f>$C$6</f>
        <v>1333.5</v>
      </c>
    </row>
    <row r="10547" spans="12:19" x14ac:dyDescent="0.25">
      <c r="L10547" t="str">
        <f t="shared" si="488"/>
        <v/>
      </c>
      <c r="M10547" t="str">
        <f t="shared" si="489"/>
        <v/>
      </c>
      <c r="N10547">
        <v>0</v>
      </c>
      <c r="O10547" t="e">
        <f>$C$23*O10546</f>
        <v>#VALUE!</v>
      </c>
      <c r="P10547" t="e">
        <f>$C$22*P10546</f>
        <v>#VALUE!</v>
      </c>
      <c r="R10547">
        <f>$C$20*$C$6</f>
        <v>25325.832000000002</v>
      </c>
    </row>
    <row r="10548" spans="12:19" x14ac:dyDescent="0.25">
      <c r="L10548" t="str">
        <f t="shared" si="488"/>
        <v/>
      </c>
      <c r="M10548" t="str">
        <f t="shared" si="489"/>
        <v/>
      </c>
    </row>
    <row r="10549" spans="12:19" x14ac:dyDescent="0.25">
      <c r="L10549" t="str">
        <f t="shared" si="488"/>
        <v/>
      </c>
      <c r="M10549" t="str">
        <f t="shared" si="489"/>
        <v/>
      </c>
      <c r="N10549" t="e">
        <f t="array" ref="N10549:P10551">MINVERSE(N10545:P10547)</f>
        <v>#VALUE!</v>
      </c>
      <c r="O10549" t="e">
        <v>#VALUE!</v>
      </c>
      <c r="P10549" t="e">
        <v>#VALUE!</v>
      </c>
      <c r="R10549" t="e">
        <f t="array" ref="R10549:R10551">MMULT(N10549:P10551,R10545:R10547)</f>
        <v>#VALUE!</v>
      </c>
      <c r="S10549" t="s">
        <v>35</v>
      </c>
    </row>
    <row r="10550" spans="12:19" x14ac:dyDescent="0.25">
      <c r="L10550" t="str">
        <f t="shared" si="488"/>
        <v/>
      </c>
      <c r="M10550" t="str">
        <f t="shared" si="489"/>
        <v/>
      </c>
      <c r="N10550" t="e">
        <v>#VALUE!</v>
      </c>
      <c r="O10550" t="e">
        <v>#VALUE!</v>
      </c>
      <c r="P10550" t="e">
        <v>#VALUE!</v>
      </c>
      <c r="R10550" t="e">
        <v>#VALUE!</v>
      </c>
      <c r="S10550" t="s">
        <v>35</v>
      </c>
    </row>
    <row r="10551" spans="12:19" x14ac:dyDescent="0.25">
      <c r="L10551" t="str">
        <f t="shared" si="488"/>
        <v/>
      </c>
      <c r="M10551" t="str">
        <f t="shared" si="489"/>
        <v/>
      </c>
      <c r="N10551" t="e">
        <v>#VALUE!</v>
      </c>
      <c r="O10551" t="e">
        <v>#VALUE!</v>
      </c>
      <c r="P10551" t="e">
        <v>#VALUE!</v>
      </c>
      <c r="R10551" t="e">
        <v>#VALUE!</v>
      </c>
      <c r="S10551" t="s">
        <v>35</v>
      </c>
    </row>
    <row r="10552" spans="12:19" x14ac:dyDescent="0.25">
      <c r="L10552" t="str">
        <f t="shared" si="488"/>
        <v/>
      </c>
      <c r="M10552" t="str">
        <f t="shared" si="489"/>
        <v/>
      </c>
    </row>
    <row r="10553" spans="12:19" x14ac:dyDescent="0.25">
      <c r="L10553" t="str">
        <f t="shared" si="488"/>
        <v/>
      </c>
      <c r="M10553" t="str">
        <f t="shared" si="489"/>
        <v/>
      </c>
    </row>
    <row r="10554" spans="12:19" x14ac:dyDescent="0.25">
      <c r="L10554" t="str">
        <f t="shared" si="488"/>
        <v/>
      </c>
      <c r="M10554" t="str">
        <f t="shared" si="489"/>
        <v/>
      </c>
      <c r="N10554" t="s">
        <v>32</v>
      </c>
      <c r="O10554" t="s">
        <v>33</v>
      </c>
      <c r="P10554" t="s">
        <v>34</v>
      </c>
    </row>
    <row r="10555" spans="12:19" x14ac:dyDescent="0.25">
      <c r="L10555" t="str">
        <f t="shared" si="488"/>
        <v/>
      </c>
      <c r="M10555" t="str">
        <f t="shared" si="489"/>
        <v/>
      </c>
      <c r="N10555" t="e">
        <f>COS(RADIANS(M10555))</f>
        <v>#VALUE!</v>
      </c>
      <c r="O10555" t="str">
        <f>IFERROR(-COS(RADIANS(DEGREES(ASIN(((SIN(RADIANS(M10555)))*$C$26)/(SQRT((((SIN(RADIANS(M10555)))*$C$26)^2)+(($C$22-$C$25-(((SIN(RADIANS(90-M10555)))*$C$26))-$C$23)^2))))))),"")</f>
        <v/>
      </c>
      <c r="P10555" t="e">
        <f>N10555</f>
        <v>#VALUE!</v>
      </c>
      <c r="R10555">
        <v>0</v>
      </c>
    </row>
    <row r="10556" spans="12:19" x14ac:dyDescent="0.25">
      <c r="L10556" t="str">
        <f t="shared" si="488"/>
        <v/>
      </c>
      <c r="M10556" t="str">
        <f t="shared" si="489"/>
        <v/>
      </c>
      <c r="N10556" t="e">
        <f>SIN(RADIANS(M10555))</f>
        <v>#VALUE!</v>
      </c>
      <c r="O10556" t="e">
        <f>SIN(RADIANS(DEGREES(ASIN(((SIN(RADIANS(M10555)))*$C$26)/(SQRT((((SIN(RADIANS(M10555)))*$C$26)^2)+(($C$22-$C$25-(((SIN(RADIANS(90-M10555)))*$C$26))-$C$23)^2)))))))</f>
        <v>#VALUE!</v>
      </c>
      <c r="P10556" t="e">
        <f>N10556</f>
        <v>#VALUE!</v>
      </c>
      <c r="R10556">
        <f>$C$6</f>
        <v>1333.5</v>
      </c>
    </row>
    <row r="10557" spans="12:19" x14ac:dyDescent="0.25">
      <c r="L10557" t="str">
        <f t="shared" si="488"/>
        <v/>
      </c>
      <c r="M10557" t="str">
        <f t="shared" si="489"/>
        <v/>
      </c>
      <c r="N10557">
        <v>0</v>
      </c>
      <c r="O10557" t="e">
        <f>$C$23*O10556</f>
        <v>#VALUE!</v>
      </c>
      <c r="P10557" t="e">
        <f>$C$22*P10556</f>
        <v>#VALUE!</v>
      </c>
      <c r="R10557">
        <f>$C$20*$C$6</f>
        <v>25325.832000000002</v>
      </c>
    </row>
    <row r="10558" spans="12:19" x14ac:dyDescent="0.25">
      <c r="L10558" t="str">
        <f t="shared" si="488"/>
        <v/>
      </c>
      <c r="M10558" t="str">
        <f t="shared" si="489"/>
        <v/>
      </c>
    </row>
    <row r="10559" spans="12:19" x14ac:dyDescent="0.25">
      <c r="L10559" t="str">
        <f t="shared" si="488"/>
        <v/>
      </c>
      <c r="M10559" t="str">
        <f t="shared" si="489"/>
        <v/>
      </c>
      <c r="N10559" t="e">
        <f t="array" ref="N10559:P10561">MINVERSE(N10555:P10557)</f>
        <v>#VALUE!</v>
      </c>
      <c r="O10559" t="e">
        <v>#VALUE!</v>
      </c>
      <c r="P10559" t="e">
        <v>#VALUE!</v>
      </c>
      <c r="R10559" t="e">
        <f t="array" ref="R10559:R10561">MMULT(N10559:P10561,R10555:R10557)</f>
        <v>#VALUE!</v>
      </c>
      <c r="S10559" t="s">
        <v>35</v>
      </c>
    </row>
    <row r="10560" spans="12:19" x14ac:dyDescent="0.25">
      <c r="L10560" t="str">
        <f t="shared" si="488"/>
        <v/>
      </c>
      <c r="M10560" t="str">
        <f t="shared" si="489"/>
        <v/>
      </c>
      <c r="N10560" t="e">
        <v>#VALUE!</v>
      </c>
      <c r="O10560" t="e">
        <v>#VALUE!</v>
      </c>
      <c r="P10560" t="e">
        <v>#VALUE!</v>
      </c>
      <c r="R10560" t="e">
        <v>#VALUE!</v>
      </c>
      <c r="S10560" t="s">
        <v>35</v>
      </c>
    </row>
    <row r="10561" spans="12:19" x14ac:dyDescent="0.25">
      <c r="L10561" t="str">
        <f t="shared" si="488"/>
        <v/>
      </c>
      <c r="M10561" t="str">
        <f t="shared" si="489"/>
        <v/>
      </c>
      <c r="N10561" t="e">
        <v>#VALUE!</v>
      </c>
      <c r="O10561" t="e">
        <v>#VALUE!</v>
      </c>
      <c r="P10561" t="e">
        <v>#VALUE!</v>
      </c>
      <c r="R10561" t="e">
        <v>#VALUE!</v>
      </c>
      <c r="S10561" t="s">
        <v>35</v>
      </c>
    </row>
    <row r="10562" spans="12:19" x14ac:dyDescent="0.25">
      <c r="L10562" t="str">
        <f t="shared" si="488"/>
        <v/>
      </c>
      <c r="M10562" t="str">
        <f t="shared" si="489"/>
        <v/>
      </c>
    </row>
    <row r="10563" spans="12:19" x14ac:dyDescent="0.25">
      <c r="L10563" t="str">
        <f t="shared" si="488"/>
        <v/>
      </c>
      <c r="M10563" t="str">
        <f t="shared" si="489"/>
        <v/>
      </c>
    </row>
    <row r="10564" spans="12:19" x14ac:dyDescent="0.25">
      <c r="L10564" t="str">
        <f t="shared" si="488"/>
        <v/>
      </c>
      <c r="M10564" t="str">
        <f t="shared" si="489"/>
        <v/>
      </c>
      <c r="N10564" t="s">
        <v>32</v>
      </c>
      <c r="O10564" t="s">
        <v>33</v>
      </c>
      <c r="P10564" t="s">
        <v>34</v>
      </c>
    </row>
    <row r="10565" spans="12:19" x14ac:dyDescent="0.25">
      <c r="L10565" t="str">
        <f t="shared" si="488"/>
        <v/>
      </c>
      <c r="M10565" t="str">
        <f t="shared" si="489"/>
        <v/>
      </c>
      <c r="N10565" t="e">
        <f>COS(RADIANS(M10565))</f>
        <v>#VALUE!</v>
      </c>
      <c r="O10565" t="str">
        <f>IFERROR(-COS(RADIANS(DEGREES(ASIN(((SIN(RADIANS(M10565)))*$C$26)/(SQRT((((SIN(RADIANS(M10565)))*$C$26)^2)+(($C$22-$C$25-(((SIN(RADIANS(90-M10565)))*$C$26))-$C$23)^2))))))),"")</f>
        <v/>
      </c>
      <c r="P10565" t="e">
        <f>N10565</f>
        <v>#VALUE!</v>
      </c>
      <c r="R10565">
        <v>0</v>
      </c>
    </row>
    <row r="10566" spans="12:19" x14ac:dyDescent="0.25">
      <c r="L10566" t="str">
        <f t="shared" si="488"/>
        <v/>
      </c>
      <c r="M10566" t="str">
        <f t="shared" si="489"/>
        <v/>
      </c>
      <c r="N10566" t="e">
        <f>SIN(RADIANS(M10565))</f>
        <v>#VALUE!</v>
      </c>
      <c r="O10566" t="e">
        <f>SIN(RADIANS(DEGREES(ASIN(((SIN(RADIANS(M10565)))*$C$26)/(SQRT((((SIN(RADIANS(M10565)))*$C$26)^2)+(($C$22-$C$25-(((SIN(RADIANS(90-M10565)))*$C$26))-$C$23)^2)))))))</f>
        <v>#VALUE!</v>
      </c>
      <c r="P10566" t="e">
        <f>N10566</f>
        <v>#VALUE!</v>
      </c>
      <c r="R10566">
        <f>$C$6</f>
        <v>1333.5</v>
      </c>
    </row>
    <row r="10567" spans="12:19" x14ac:dyDescent="0.25">
      <c r="L10567" t="str">
        <f t="shared" si="488"/>
        <v/>
      </c>
      <c r="M10567" t="str">
        <f t="shared" si="489"/>
        <v/>
      </c>
      <c r="N10567">
        <v>0</v>
      </c>
      <c r="O10567" t="e">
        <f>$C$23*O10566</f>
        <v>#VALUE!</v>
      </c>
      <c r="P10567" t="e">
        <f>$C$22*P10566</f>
        <v>#VALUE!</v>
      </c>
      <c r="R10567">
        <f>$C$20*$C$6</f>
        <v>25325.832000000002</v>
      </c>
    </row>
    <row r="10568" spans="12:19" x14ac:dyDescent="0.25">
      <c r="L10568" t="str">
        <f t="shared" si="488"/>
        <v/>
      </c>
      <c r="M10568" t="str">
        <f t="shared" si="489"/>
        <v/>
      </c>
    </row>
    <row r="10569" spans="12:19" x14ac:dyDescent="0.25">
      <c r="L10569" t="str">
        <f t="shared" si="488"/>
        <v/>
      </c>
      <c r="M10569" t="str">
        <f t="shared" si="489"/>
        <v/>
      </c>
      <c r="N10569" t="e">
        <f t="array" ref="N10569:P10571">MINVERSE(N10565:P10567)</f>
        <v>#VALUE!</v>
      </c>
      <c r="O10569" t="e">
        <v>#VALUE!</v>
      </c>
      <c r="P10569" t="e">
        <v>#VALUE!</v>
      </c>
      <c r="R10569" t="e">
        <f t="array" ref="R10569:R10571">MMULT(N10569:P10571,R10565:R10567)</f>
        <v>#VALUE!</v>
      </c>
      <c r="S10569" t="s">
        <v>35</v>
      </c>
    </row>
    <row r="10570" spans="12:19" x14ac:dyDescent="0.25">
      <c r="L10570" t="str">
        <f t="shared" si="488"/>
        <v/>
      </c>
      <c r="M10570" t="str">
        <f t="shared" si="489"/>
        <v/>
      </c>
      <c r="N10570" t="e">
        <v>#VALUE!</v>
      </c>
      <c r="O10570" t="e">
        <v>#VALUE!</v>
      </c>
      <c r="P10570" t="e">
        <v>#VALUE!</v>
      </c>
      <c r="R10570" t="e">
        <v>#VALUE!</v>
      </c>
      <c r="S10570" t="s">
        <v>35</v>
      </c>
    </row>
    <row r="10571" spans="12:19" x14ac:dyDescent="0.25">
      <c r="L10571" t="str">
        <f t="shared" si="488"/>
        <v/>
      </c>
      <c r="M10571" t="str">
        <f t="shared" si="489"/>
        <v/>
      </c>
      <c r="N10571" t="e">
        <v>#VALUE!</v>
      </c>
      <c r="O10571" t="e">
        <v>#VALUE!</v>
      </c>
      <c r="P10571" t="e">
        <v>#VALUE!</v>
      </c>
      <c r="R10571" t="e">
        <v>#VALUE!</v>
      </c>
      <c r="S10571" t="s">
        <v>35</v>
      </c>
    </row>
    <row r="10572" spans="12:19" x14ac:dyDescent="0.25">
      <c r="L10572" t="str">
        <f t="shared" ref="L10572:L10635" si="490">IF(M10572="","",L10562+1)</f>
        <v/>
      </c>
      <c r="M10572" t="str">
        <f t="shared" si="489"/>
        <v/>
      </c>
    </row>
    <row r="10573" spans="12:19" x14ac:dyDescent="0.25">
      <c r="L10573" t="str">
        <f t="shared" si="490"/>
        <v/>
      </c>
      <c r="M10573" t="str">
        <f t="shared" si="489"/>
        <v/>
      </c>
    </row>
    <row r="10574" spans="12:19" x14ac:dyDescent="0.25">
      <c r="L10574" t="str">
        <f t="shared" si="490"/>
        <v/>
      </c>
      <c r="M10574" t="str">
        <f t="shared" si="489"/>
        <v/>
      </c>
      <c r="N10574" t="s">
        <v>32</v>
      </c>
      <c r="O10574" t="s">
        <v>33</v>
      </c>
      <c r="P10574" t="s">
        <v>34</v>
      </c>
    </row>
    <row r="10575" spans="12:19" x14ac:dyDescent="0.25">
      <c r="L10575" t="str">
        <f t="shared" si="490"/>
        <v/>
      </c>
      <c r="M10575" t="str">
        <f t="shared" si="489"/>
        <v/>
      </c>
      <c r="N10575" t="e">
        <f>COS(RADIANS(M10575))</f>
        <v>#VALUE!</v>
      </c>
      <c r="O10575" t="str">
        <f>IFERROR(-COS(RADIANS(DEGREES(ASIN(((SIN(RADIANS(M10575)))*$C$26)/(SQRT((((SIN(RADIANS(M10575)))*$C$26)^2)+(($C$22-$C$25-(((SIN(RADIANS(90-M10575)))*$C$26))-$C$23)^2))))))),"")</f>
        <v/>
      </c>
      <c r="P10575" t="e">
        <f>N10575</f>
        <v>#VALUE!</v>
      </c>
      <c r="R10575">
        <v>0</v>
      </c>
    </row>
    <row r="10576" spans="12:19" x14ac:dyDescent="0.25">
      <c r="L10576" t="str">
        <f t="shared" si="490"/>
        <v/>
      </c>
      <c r="M10576" t="str">
        <f t="shared" si="489"/>
        <v/>
      </c>
      <c r="N10576" t="e">
        <f>SIN(RADIANS(M10575))</f>
        <v>#VALUE!</v>
      </c>
      <c r="O10576" t="e">
        <f>SIN(RADIANS(DEGREES(ASIN(((SIN(RADIANS(M10575)))*$C$26)/(SQRT((((SIN(RADIANS(M10575)))*$C$26)^2)+(($C$22-$C$25-(((SIN(RADIANS(90-M10575)))*$C$26))-$C$23)^2)))))))</f>
        <v>#VALUE!</v>
      </c>
      <c r="P10576" t="e">
        <f>N10576</f>
        <v>#VALUE!</v>
      </c>
      <c r="R10576">
        <f>$C$6</f>
        <v>1333.5</v>
      </c>
    </row>
    <row r="10577" spans="12:19" x14ac:dyDescent="0.25">
      <c r="L10577" t="str">
        <f t="shared" si="490"/>
        <v/>
      </c>
      <c r="M10577" t="str">
        <f t="shared" si="489"/>
        <v/>
      </c>
      <c r="N10577">
        <v>0</v>
      </c>
      <c r="O10577" t="e">
        <f>$C$23*O10576</f>
        <v>#VALUE!</v>
      </c>
      <c r="P10577" t="e">
        <f>$C$22*P10576</f>
        <v>#VALUE!</v>
      </c>
      <c r="R10577">
        <f>$C$20*$C$6</f>
        <v>25325.832000000002</v>
      </c>
    </row>
    <row r="10578" spans="12:19" x14ac:dyDescent="0.25">
      <c r="L10578" t="str">
        <f t="shared" si="490"/>
        <v/>
      </c>
      <c r="M10578" t="str">
        <f t="shared" si="489"/>
        <v/>
      </c>
    </row>
    <row r="10579" spans="12:19" x14ac:dyDescent="0.25">
      <c r="L10579" t="str">
        <f t="shared" si="490"/>
        <v/>
      </c>
      <c r="M10579" t="str">
        <f t="shared" si="489"/>
        <v/>
      </c>
      <c r="N10579" t="e">
        <f t="array" ref="N10579:P10581">MINVERSE(N10575:P10577)</f>
        <v>#VALUE!</v>
      </c>
      <c r="O10579" t="e">
        <v>#VALUE!</v>
      </c>
      <c r="P10579" t="e">
        <v>#VALUE!</v>
      </c>
      <c r="R10579" t="e">
        <f t="array" ref="R10579:R10581">MMULT(N10579:P10581,R10575:R10577)</f>
        <v>#VALUE!</v>
      </c>
      <c r="S10579" t="s">
        <v>35</v>
      </c>
    </row>
    <row r="10580" spans="12:19" x14ac:dyDescent="0.25">
      <c r="L10580" t="str">
        <f t="shared" si="490"/>
        <v/>
      </c>
      <c r="M10580" t="str">
        <f t="shared" si="489"/>
        <v/>
      </c>
      <c r="N10580" t="e">
        <v>#VALUE!</v>
      </c>
      <c r="O10580" t="e">
        <v>#VALUE!</v>
      </c>
      <c r="P10580" t="e">
        <v>#VALUE!</v>
      </c>
      <c r="R10580" t="e">
        <v>#VALUE!</v>
      </c>
      <c r="S10580" t="s">
        <v>35</v>
      </c>
    </row>
    <row r="10581" spans="12:19" x14ac:dyDescent="0.25">
      <c r="L10581" t="str">
        <f t="shared" si="490"/>
        <v/>
      </c>
      <c r="M10581" t="str">
        <f t="shared" si="489"/>
        <v/>
      </c>
      <c r="N10581" t="e">
        <v>#VALUE!</v>
      </c>
      <c r="O10581" t="e">
        <v>#VALUE!</v>
      </c>
      <c r="P10581" t="e">
        <v>#VALUE!</v>
      </c>
      <c r="R10581" t="e">
        <v>#VALUE!</v>
      </c>
      <c r="S10581" t="s">
        <v>35</v>
      </c>
    </row>
    <row r="10582" spans="12:19" x14ac:dyDescent="0.25">
      <c r="L10582" t="str">
        <f t="shared" si="490"/>
        <v/>
      </c>
      <c r="M10582" t="str">
        <f t="shared" si="489"/>
        <v/>
      </c>
    </row>
    <row r="10583" spans="12:19" x14ac:dyDescent="0.25">
      <c r="L10583" t="str">
        <f t="shared" si="490"/>
        <v/>
      </c>
      <c r="M10583" t="str">
        <f t="shared" si="489"/>
        <v/>
      </c>
    </row>
    <row r="10584" spans="12:19" x14ac:dyDescent="0.25">
      <c r="L10584" t="str">
        <f t="shared" si="490"/>
        <v/>
      </c>
      <c r="M10584" t="str">
        <f t="shared" si="489"/>
        <v/>
      </c>
      <c r="N10584" t="s">
        <v>32</v>
      </c>
      <c r="O10584" t="s">
        <v>33</v>
      </c>
      <c r="P10584" t="s">
        <v>34</v>
      </c>
    </row>
    <row r="10585" spans="12:19" x14ac:dyDescent="0.25">
      <c r="L10585" t="str">
        <f t="shared" si="490"/>
        <v/>
      </c>
      <c r="M10585" t="str">
        <f t="shared" si="489"/>
        <v/>
      </c>
      <c r="N10585" t="e">
        <f>COS(RADIANS(M10585))</f>
        <v>#VALUE!</v>
      </c>
      <c r="O10585" t="str">
        <f>IFERROR(-COS(RADIANS(DEGREES(ASIN(((SIN(RADIANS(M10585)))*$C$26)/(SQRT((((SIN(RADIANS(M10585)))*$C$26)^2)+(($C$22-$C$25-(((SIN(RADIANS(90-M10585)))*$C$26))-$C$23)^2))))))),"")</f>
        <v/>
      </c>
      <c r="P10585" t="e">
        <f>N10585</f>
        <v>#VALUE!</v>
      </c>
      <c r="R10585">
        <v>0</v>
      </c>
    </row>
    <row r="10586" spans="12:19" x14ac:dyDescent="0.25">
      <c r="L10586" t="str">
        <f t="shared" si="490"/>
        <v/>
      </c>
      <c r="M10586" t="str">
        <f t="shared" si="489"/>
        <v/>
      </c>
      <c r="N10586" t="e">
        <f>SIN(RADIANS(M10585))</f>
        <v>#VALUE!</v>
      </c>
      <c r="O10586" t="e">
        <f>SIN(RADIANS(DEGREES(ASIN(((SIN(RADIANS(M10585)))*$C$26)/(SQRT((((SIN(RADIANS(M10585)))*$C$26)^2)+(($C$22-$C$25-(((SIN(RADIANS(90-M10585)))*$C$26))-$C$23)^2)))))))</f>
        <v>#VALUE!</v>
      </c>
      <c r="P10586" t="e">
        <f>N10586</f>
        <v>#VALUE!</v>
      </c>
      <c r="R10586">
        <f>$C$6</f>
        <v>1333.5</v>
      </c>
    </row>
    <row r="10587" spans="12:19" x14ac:dyDescent="0.25">
      <c r="L10587" t="str">
        <f t="shared" si="490"/>
        <v/>
      </c>
      <c r="M10587" t="str">
        <f t="shared" si="489"/>
        <v/>
      </c>
      <c r="N10587">
        <v>0</v>
      </c>
      <c r="O10587" t="e">
        <f>$C$23*O10586</f>
        <v>#VALUE!</v>
      </c>
      <c r="P10587" t="e">
        <f>$C$22*P10586</f>
        <v>#VALUE!</v>
      </c>
      <c r="R10587">
        <f>$C$20*$C$6</f>
        <v>25325.832000000002</v>
      </c>
    </row>
    <row r="10588" spans="12:19" x14ac:dyDescent="0.25">
      <c r="L10588" t="str">
        <f t="shared" si="490"/>
        <v/>
      </c>
      <c r="M10588" t="str">
        <f t="shared" si="489"/>
        <v/>
      </c>
    </row>
    <row r="10589" spans="12:19" x14ac:dyDescent="0.25">
      <c r="L10589" t="str">
        <f t="shared" si="490"/>
        <v/>
      </c>
      <c r="M10589" t="str">
        <f t="shared" si="489"/>
        <v/>
      </c>
      <c r="N10589" t="e">
        <f t="array" ref="N10589:P10591">MINVERSE(N10585:P10587)</f>
        <v>#VALUE!</v>
      </c>
      <c r="O10589" t="e">
        <v>#VALUE!</v>
      </c>
      <c r="P10589" t="e">
        <v>#VALUE!</v>
      </c>
      <c r="R10589" t="e">
        <f t="array" ref="R10589:R10591">MMULT(N10589:P10591,R10585:R10587)</f>
        <v>#VALUE!</v>
      </c>
      <c r="S10589" t="s">
        <v>35</v>
      </c>
    </row>
    <row r="10590" spans="12:19" x14ac:dyDescent="0.25">
      <c r="L10590" t="str">
        <f t="shared" si="490"/>
        <v/>
      </c>
      <c r="M10590" t="str">
        <f t="shared" si="489"/>
        <v/>
      </c>
      <c r="N10590" t="e">
        <v>#VALUE!</v>
      </c>
      <c r="O10590" t="e">
        <v>#VALUE!</v>
      </c>
      <c r="P10590" t="e">
        <v>#VALUE!</v>
      </c>
      <c r="R10590" t="e">
        <v>#VALUE!</v>
      </c>
      <c r="S10590" t="s">
        <v>35</v>
      </c>
    </row>
    <row r="10591" spans="12:19" x14ac:dyDescent="0.25">
      <c r="L10591" t="str">
        <f t="shared" si="490"/>
        <v/>
      </c>
      <c r="M10591" t="str">
        <f t="shared" si="489"/>
        <v/>
      </c>
      <c r="N10591" t="e">
        <v>#VALUE!</v>
      </c>
      <c r="O10591" t="e">
        <v>#VALUE!</v>
      </c>
      <c r="P10591" t="e">
        <v>#VALUE!</v>
      </c>
      <c r="R10591" t="e">
        <v>#VALUE!</v>
      </c>
      <c r="S10591" t="s">
        <v>35</v>
      </c>
    </row>
    <row r="10592" spans="12:19" x14ac:dyDescent="0.25">
      <c r="L10592" t="str">
        <f t="shared" si="490"/>
        <v/>
      </c>
      <c r="M10592" t="str">
        <f t="shared" si="489"/>
        <v/>
      </c>
    </row>
    <row r="10593" spans="12:19" x14ac:dyDescent="0.25">
      <c r="L10593" t="str">
        <f t="shared" si="490"/>
        <v/>
      </c>
      <c r="M10593" t="str">
        <f t="shared" si="489"/>
        <v/>
      </c>
    </row>
    <row r="10594" spans="12:19" x14ac:dyDescent="0.25">
      <c r="L10594" t="str">
        <f t="shared" si="490"/>
        <v/>
      </c>
      <c r="M10594" t="str">
        <f t="shared" si="489"/>
        <v/>
      </c>
      <c r="N10594" t="s">
        <v>32</v>
      </c>
      <c r="O10594" t="s">
        <v>33</v>
      </c>
      <c r="P10594" t="s">
        <v>34</v>
      </c>
    </row>
    <row r="10595" spans="12:19" x14ac:dyDescent="0.25">
      <c r="L10595" t="str">
        <f t="shared" si="490"/>
        <v/>
      </c>
      <c r="M10595" t="str">
        <f t="shared" ref="M10595:M10658" si="491">IF(M10585="","",IF(((M10585+$O$61)&gt;=$O$49+($O$61/2)),"",(M10585+$O$61)))</f>
        <v/>
      </c>
      <c r="N10595" t="e">
        <f>COS(RADIANS(M10595))</f>
        <v>#VALUE!</v>
      </c>
      <c r="O10595" t="str">
        <f>IFERROR(-COS(RADIANS(DEGREES(ASIN(((SIN(RADIANS(M10595)))*$C$26)/(SQRT((((SIN(RADIANS(M10595)))*$C$26)^2)+(($C$22-$C$25-(((SIN(RADIANS(90-M10595)))*$C$26))-$C$23)^2))))))),"")</f>
        <v/>
      </c>
      <c r="P10595" t="e">
        <f>N10595</f>
        <v>#VALUE!</v>
      </c>
      <c r="R10595">
        <v>0</v>
      </c>
    </row>
    <row r="10596" spans="12:19" x14ac:dyDescent="0.25">
      <c r="L10596" t="str">
        <f t="shared" si="490"/>
        <v/>
      </c>
      <c r="M10596" t="str">
        <f t="shared" si="491"/>
        <v/>
      </c>
      <c r="N10596" t="e">
        <f>SIN(RADIANS(M10595))</f>
        <v>#VALUE!</v>
      </c>
      <c r="O10596" t="e">
        <f>SIN(RADIANS(DEGREES(ASIN(((SIN(RADIANS(M10595)))*$C$26)/(SQRT((((SIN(RADIANS(M10595)))*$C$26)^2)+(($C$22-$C$25-(((SIN(RADIANS(90-M10595)))*$C$26))-$C$23)^2)))))))</f>
        <v>#VALUE!</v>
      </c>
      <c r="P10596" t="e">
        <f>N10596</f>
        <v>#VALUE!</v>
      </c>
      <c r="R10596">
        <f>$C$6</f>
        <v>1333.5</v>
      </c>
    </row>
    <row r="10597" spans="12:19" x14ac:dyDescent="0.25">
      <c r="L10597" t="str">
        <f t="shared" si="490"/>
        <v/>
      </c>
      <c r="M10597" t="str">
        <f t="shared" si="491"/>
        <v/>
      </c>
      <c r="N10597">
        <v>0</v>
      </c>
      <c r="O10597" t="e">
        <f>$C$23*O10596</f>
        <v>#VALUE!</v>
      </c>
      <c r="P10597" t="e">
        <f>$C$22*P10596</f>
        <v>#VALUE!</v>
      </c>
      <c r="R10597">
        <f>$C$20*$C$6</f>
        <v>25325.832000000002</v>
      </c>
    </row>
    <row r="10598" spans="12:19" x14ac:dyDescent="0.25">
      <c r="L10598" t="str">
        <f t="shared" si="490"/>
        <v/>
      </c>
      <c r="M10598" t="str">
        <f t="shared" si="491"/>
        <v/>
      </c>
    </row>
    <row r="10599" spans="12:19" x14ac:dyDescent="0.25">
      <c r="L10599" t="str">
        <f t="shared" si="490"/>
        <v/>
      </c>
      <c r="M10599" t="str">
        <f t="shared" si="491"/>
        <v/>
      </c>
      <c r="N10599" t="e">
        <f t="array" ref="N10599:P10601">MINVERSE(N10595:P10597)</f>
        <v>#VALUE!</v>
      </c>
      <c r="O10599" t="e">
        <v>#VALUE!</v>
      </c>
      <c r="P10599" t="e">
        <v>#VALUE!</v>
      </c>
      <c r="R10599" t="e">
        <f t="array" ref="R10599:R10601">MMULT(N10599:P10601,R10595:R10597)</f>
        <v>#VALUE!</v>
      </c>
      <c r="S10599" t="s">
        <v>35</v>
      </c>
    </row>
    <row r="10600" spans="12:19" x14ac:dyDescent="0.25">
      <c r="L10600" t="str">
        <f t="shared" si="490"/>
        <v/>
      </c>
      <c r="M10600" t="str">
        <f t="shared" si="491"/>
        <v/>
      </c>
      <c r="N10600" t="e">
        <v>#VALUE!</v>
      </c>
      <c r="O10600" t="e">
        <v>#VALUE!</v>
      </c>
      <c r="P10600" t="e">
        <v>#VALUE!</v>
      </c>
      <c r="R10600" t="e">
        <v>#VALUE!</v>
      </c>
      <c r="S10600" t="s">
        <v>35</v>
      </c>
    </row>
    <row r="10601" spans="12:19" x14ac:dyDescent="0.25">
      <c r="L10601" t="str">
        <f t="shared" si="490"/>
        <v/>
      </c>
      <c r="M10601" t="str">
        <f t="shared" si="491"/>
        <v/>
      </c>
      <c r="N10601" t="e">
        <v>#VALUE!</v>
      </c>
      <c r="O10601" t="e">
        <v>#VALUE!</v>
      </c>
      <c r="P10601" t="e">
        <v>#VALUE!</v>
      </c>
      <c r="R10601" t="e">
        <v>#VALUE!</v>
      </c>
      <c r="S10601" t="s">
        <v>35</v>
      </c>
    </row>
    <row r="10602" spans="12:19" x14ac:dyDescent="0.25">
      <c r="L10602" t="str">
        <f t="shared" si="490"/>
        <v/>
      </c>
      <c r="M10602" t="str">
        <f t="shared" si="491"/>
        <v/>
      </c>
    </row>
    <row r="10603" spans="12:19" x14ac:dyDescent="0.25">
      <c r="L10603" t="str">
        <f t="shared" si="490"/>
        <v/>
      </c>
      <c r="M10603" t="str">
        <f t="shared" si="491"/>
        <v/>
      </c>
    </row>
    <row r="10604" spans="12:19" x14ac:dyDescent="0.25">
      <c r="L10604" t="str">
        <f t="shared" si="490"/>
        <v/>
      </c>
      <c r="M10604" t="str">
        <f t="shared" si="491"/>
        <v/>
      </c>
      <c r="N10604" t="s">
        <v>32</v>
      </c>
      <c r="O10604" t="s">
        <v>33</v>
      </c>
      <c r="P10604" t="s">
        <v>34</v>
      </c>
    </row>
    <row r="10605" spans="12:19" x14ac:dyDescent="0.25">
      <c r="L10605" t="str">
        <f t="shared" si="490"/>
        <v/>
      </c>
      <c r="M10605" t="str">
        <f t="shared" si="491"/>
        <v/>
      </c>
      <c r="N10605" t="e">
        <f>COS(RADIANS(M10605))</f>
        <v>#VALUE!</v>
      </c>
      <c r="O10605" t="str">
        <f>IFERROR(-COS(RADIANS(DEGREES(ASIN(((SIN(RADIANS(M10605)))*$C$26)/(SQRT((((SIN(RADIANS(M10605)))*$C$26)^2)+(($C$22-$C$25-(((SIN(RADIANS(90-M10605)))*$C$26))-$C$23)^2))))))),"")</f>
        <v/>
      </c>
      <c r="P10605" t="e">
        <f>N10605</f>
        <v>#VALUE!</v>
      </c>
      <c r="R10605">
        <v>0</v>
      </c>
    </row>
    <row r="10606" spans="12:19" x14ac:dyDescent="0.25">
      <c r="L10606" t="str">
        <f t="shared" si="490"/>
        <v/>
      </c>
      <c r="M10606" t="str">
        <f t="shared" si="491"/>
        <v/>
      </c>
      <c r="N10606" t="e">
        <f>SIN(RADIANS(M10605))</f>
        <v>#VALUE!</v>
      </c>
      <c r="O10606" t="e">
        <f>SIN(RADIANS(DEGREES(ASIN(((SIN(RADIANS(M10605)))*$C$26)/(SQRT((((SIN(RADIANS(M10605)))*$C$26)^2)+(($C$22-$C$25-(((SIN(RADIANS(90-M10605)))*$C$26))-$C$23)^2)))))))</f>
        <v>#VALUE!</v>
      </c>
      <c r="P10606" t="e">
        <f>N10606</f>
        <v>#VALUE!</v>
      </c>
      <c r="R10606">
        <f>$C$6</f>
        <v>1333.5</v>
      </c>
    </row>
    <row r="10607" spans="12:19" x14ac:dyDescent="0.25">
      <c r="L10607" t="str">
        <f t="shared" si="490"/>
        <v/>
      </c>
      <c r="M10607" t="str">
        <f t="shared" si="491"/>
        <v/>
      </c>
      <c r="N10607">
        <v>0</v>
      </c>
      <c r="O10607" t="e">
        <f>$C$23*O10606</f>
        <v>#VALUE!</v>
      </c>
      <c r="P10607" t="e">
        <f>$C$22*P10606</f>
        <v>#VALUE!</v>
      </c>
      <c r="R10607">
        <f>$C$20*$C$6</f>
        <v>25325.832000000002</v>
      </c>
    </row>
    <row r="10608" spans="12:19" x14ac:dyDescent="0.25">
      <c r="L10608" t="str">
        <f t="shared" si="490"/>
        <v/>
      </c>
      <c r="M10608" t="str">
        <f t="shared" si="491"/>
        <v/>
      </c>
    </row>
    <row r="10609" spans="12:19" x14ac:dyDescent="0.25">
      <c r="L10609" t="str">
        <f t="shared" si="490"/>
        <v/>
      </c>
      <c r="M10609" t="str">
        <f t="shared" si="491"/>
        <v/>
      </c>
      <c r="N10609" t="e">
        <f t="array" ref="N10609:P10611">MINVERSE(N10605:P10607)</f>
        <v>#VALUE!</v>
      </c>
      <c r="O10609" t="e">
        <v>#VALUE!</v>
      </c>
      <c r="P10609" t="e">
        <v>#VALUE!</v>
      </c>
      <c r="R10609" t="e">
        <f t="array" ref="R10609:R10611">MMULT(N10609:P10611,R10605:R10607)</f>
        <v>#VALUE!</v>
      </c>
      <c r="S10609" t="s">
        <v>35</v>
      </c>
    </row>
    <row r="10610" spans="12:19" x14ac:dyDescent="0.25">
      <c r="L10610" t="str">
        <f t="shared" si="490"/>
        <v/>
      </c>
      <c r="M10610" t="str">
        <f t="shared" si="491"/>
        <v/>
      </c>
      <c r="N10610" t="e">
        <v>#VALUE!</v>
      </c>
      <c r="O10610" t="e">
        <v>#VALUE!</v>
      </c>
      <c r="P10610" t="e">
        <v>#VALUE!</v>
      </c>
      <c r="R10610" t="e">
        <v>#VALUE!</v>
      </c>
      <c r="S10610" t="s">
        <v>35</v>
      </c>
    </row>
    <row r="10611" spans="12:19" x14ac:dyDescent="0.25">
      <c r="L10611" t="str">
        <f t="shared" si="490"/>
        <v/>
      </c>
      <c r="M10611" t="str">
        <f t="shared" si="491"/>
        <v/>
      </c>
      <c r="N10611" t="e">
        <v>#VALUE!</v>
      </c>
      <c r="O10611" t="e">
        <v>#VALUE!</v>
      </c>
      <c r="P10611" t="e">
        <v>#VALUE!</v>
      </c>
      <c r="R10611" t="e">
        <v>#VALUE!</v>
      </c>
      <c r="S10611" t="s">
        <v>35</v>
      </c>
    </row>
    <row r="10612" spans="12:19" x14ac:dyDescent="0.25">
      <c r="L10612" t="str">
        <f t="shared" si="490"/>
        <v/>
      </c>
      <c r="M10612" t="str">
        <f t="shared" si="491"/>
        <v/>
      </c>
    </row>
    <row r="10613" spans="12:19" x14ac:dyDescent="0.25">
      <c r="L10613" t="str">
        <f t="shared" si="490"/>
        <v/>
      </c>
      <c r="M10613" t="str">
        <f t="shared" si="491"/>
        <v/>
      </c>
    </row>
    <row r="10614" spans="12:19" x14ac:dyDescent="0.25">
      <c r="L10614" t="str">
        <f t="shared" si="490"/>
        <v/>
      </c>
      <c r="M10614" t="str">
        <f t="shared" si="491"/>
        <v/>
      </c>
      <c r="N10614" t="s">
        <v>32</v>
      </c>
      <c r="O10614" t="s">
        <v>33</v>
      </c>
      <c r="P10614" t="s">
        <v>34</v>
      </c>
    </row>
    <row r="10615" spans="12:19" x14ac:dyDescent="0.25">
      <c r="L10615" t="str">
        <f t="shared" si="490"/>
        <v/>
      </c>
      <c r="M10615" t="str">
        <f t="shared" si="491"/>
        <v/>
      </c>
      <c r="N10615" t="e">
        <f>COS(RADIANS(M10615))</f>
        <v>#VALUE!</v>
      </c>
      <c r="O10615" t="str">
        <f>IFERROR(-COS(RADIANS(DEGREES(ASIN(((SIN(RADIANS(M10615)))*$C$26)/(SQRT((((SIN(RADIANS(M10615)))*$C$26)^2)+(($C$22-$C$25-(((SIN(RADIANS(90-M10615)))*$C$26))-$C$23)^2))))))),"")</f>
        <v/>
      </c>
      <c r="P10615" t="e">
        <f>N10615</f>
        <v>#VALUE!</v>
      </c>
      <c r="R10615">
        <v>0</v>
      </c>
    </row>
    <row r="10616" spans="12:19" x14ac:dyDescent="0.25">
      <c r="L10616" t="str">
        <f t="shared" si="490"/>
        <v/>
      </c>
      <c r="M10616" t="str">
        <f t="shared" si="491"/>
        <v/>
      </c>
      <c r="N10616" t="e">
        <f>SIN(RADIANS(M10615))</f>
        <v>#VALUE!</v>
      </c>
      <c r="O10616" t="e">
        <f>SIN(RADIANS(DEGREES(ASIN(((SIN(RADIANS(M10615)))*$C$26)/(SQRT((((SIN(RADIANS(M10615)))*$C$26)^2)+(($C$22-$C$25-(((SIN(RADIANS(90-M10615)))*$C$26))-$C$23)^2)))))))</f>
        <v>#VALUE!</v>
      </c>
      <c r="P10616" t="e">
        <f>N10616</f>
        <v>#VALUE!</v>
      </c>
      <c r="R10616">
        <f>$C$6</f>
        <v>1333.5</v>
      </c>
    </row>
    <row r="10617" spans="12:19" x14ac:dyDescent="0.25">
      <c r="L10617" t="str">
        <f t="shared" si="490"/>
        <v/>
      </c>
      <c r="M10617" t="str">
        <f t="shared" si="491"/>
        <v/>
      </c>
      <c r="N10617">
        <v>0</v>
      </c>
      <c r="O10617" t="e">
        <f>$C$23*O10616</f>
        <v>#VALUE!</v>
      </c>
      <c r="P10617" t="e">
        <f>$C$22*P10616</f>
        <v>#VALUE!</v>
      </c>
      <c r="R10617">
        <f>$C$20*$C$6</f>
        <v>25325.832000000002</v>
      </c>
    </row>
    <row r="10618" spans="12:19" x14ac:dyDescent="0.25">
      <c r="L10618" t="str">
        <f t="shared" si="490"/>
        <v/>
      </c>
      <c r="M10618" t="str">
        <f t="shared" si="491"/>
        <v/>
      </c>
    </row>
    <row r="10619" spans="12:19" x14ac:dyDescent="0.25">
      <c r="L10619" t="str">
        <f t="shared" si="490"/>
        <v/>
      </c>
      <c r="M10619" t="str">
        <f t="shared" si="491"/>
        <v/>
      </c>
      <c r="N10619" t="e">
        <f t="array" ref="N10619:P10621">MINVERSE(N10615:P10617)</f>
        <v>#VALUE!</v>
      </c>
      <c r="O10619" t="e">
        <v>#VALUE!</v>
      </c>
      <c r="P10619" t="e">
        <v>#VALUE!</v>
      </c>
      <c r="R10619" t="e">
        <f t="array" ref="R10619:R10621">MMULT(N10619:P10621,R10615:R10617)</f>
        <v>#VALUE!</v>
      </c>
      <c r="S10619" t="s">
        <v>35</v>
      </c>
    </row>
    <row r="10620" spans="12:19" x14ac:dyDescent="0.25">
      <c r="L10620" t="str">
        <f t="shared" si="490"/>
        <v/>
      </c>
      <c r="M10620" t="str">
        <f t="shared" si="491"/>
        <v/>
      </c>
      <c r="N10620" t="e">
        <v>#VALUE!</v>
      </c>
      <c r="O10620" t="e">
        <v>#VALUE!</v>
      </c>
      <c r="P10620" t="e">
        <v>#VALUE!</v>
      </c>
      <c r="R10620" t="e">
        <v>#VALUE!</v>
      </c>
      <c r="S10620" t="s">
        <v>35</v>
      </c>
    </row>
    <row r="10621" spans="12:19" x14ac:dyDescent="0.25">
      <c r="L10621" t="str">
        <f t="shared" si="490"/>
        <v/>
      </c>
      <c r="M10621" t="str">
        <f t="shared" si="491"/>
        <v/>
      </c>
      <c r="N10621" t="e">
        <v>#VALUE!</v>
      </c>
      <c r="O10621" t="e">
        <v>#VALUE!</v>
      </c>
      <c r="P10621" t="e">
        <v>#VALUE!</v>
      </c>
      <c r="R10621" t="e">
        <v>#VALUE!</v>
      </c>
      <c r="S10621" t="s">
        <v>35</v>
      </c>
    </row>
    <row r="10622" spans="12:19" x14ac:dyDescent="0.25">
      <c r="L10622" t="str">
        <f t="shared" si="490"/>
        <v/>
      </c>
      <c r="M10622" t="str">
        <f t="shared" si="491"/>
        <v/>
      </c>
    </row>
    <row r="10623" spans="12:19" x14ac:dyDescent="0.25">
      <c r="L10623" t="str">
        <f t="shared" si="490"/>
        <v/>
      </c>
      <c r="M10623" t="str">
        <f t="shared" si="491"/>
        <v/>
      </c>
    </row>
    <row r="10624" spans="12:19" x14ac:dyDescent="0.25">
      <c r="L10624" t="str">
        <f t="shared" si="490"/>
        <v/>
      </c>
      <c r="M10624" t="str">
        <f t="shared" si="491"/>
        <v/>
      </c>
      <c r="N10624" t="s">
        <v>32</v>
      </c>
      <c r="O10624" t="s">
        <v>33</v>
      </c>
      <c r="P10624" t="s">
        <v>34</v>
      </c>
    </row>
    <row r="10625" spans="12:19" x14ac:dyDescent="0.25">
      <c r="L10625" t="str">
        <f t="shared" si="490"/>
        <v/>
      </c>
      <c r="M10625" t="str">
        <f t="shared" si="491"/>
        <v/>
      </c>
      <c r="N10625" t="e">
        <f>COS(RADIANS(M10625))</f>
        <v>#VALUE!</v>
      </c>
      <c r="O10625" t="str">
        <f>IFERROR(-COS(RADIANS(DEGREES(ASIN(((SIN(RADIANS(M10625)))*$C$26)/(SQRT((((SIN(RADIANS(M10625)))*$C$26)^2)+(($C$22-$C$25-(((SIN(RADIANS(90-M10625)))*$C$26))-$C$23)^2))))))),"")</f>
        <v/>
      </c>
      <c r="P10625" t="e">
        <f>N10625</f>
        <v>#VALUE!</v>
      </c>
      <c r="R10625">
        <v>0</v>
      </c>
    </row>
    <row r="10626" spans="12:19" x14ac:dyDescent="0.25">
      <c r="L10626" t="str">
        <f t="shared" si="490"/>
        <v/>
      </c>
      <c r="M10626" t="str">
        <f t="shared" si="491"/>
        <v/>
      </c>
      <c r="N10626" t="e">
        <f>SIN(RADIANS(M10625))</f>
        <v>#VALUE!</v>
      </c>
      <c r="O10626" t="e">
        <f>SIN(RADIANS(DEGREES(ASIN(((SIN(RADIANS(M10625)))*$C$26)/(SQRT((((SIN(RADIANS(M10625)))*$C$26)^2)+(($C$22-$C$25-(((SIN(RADIANS(90-M10625)))*$C$26))-$C$23)^2)))))))</f>
        <v>#VALUE!</v>
      </c>
      <c r="P10626" t="e">
        <f>N10626</f>
        <v>#VALUE!</v>
      </c>
      <c r="R10626">
        <f>$C$6</f>
        <v>1333.5</v>
      </c>
    </row>
    <row r="10627" spans="12:19" x14ac:dyDescent="0.25">
      <c r="L10627" t="str">
        <f t="shared" si="490"/>
        <v/>
      </c>
      <c r="M10627" t="str">
        <f t="shared" si="491"/>
        <v/>
      </c>
      <c r="N10627">
        <v>0</v>
      </c>
      <c r="O10627" t="e">
        <f>$C$23*O10626</f>
        <v>#VALUE!</v>
      </c>
      <c r="P10627" t="e">
        <f>$C$22*P10626</f>
        <v>#VALUE!</v>
      </c>
      <c r="R10627">
        <f>$C$20*$C$6</f>
        <v>25325.832000000002</v>
      </c>
    </row>
    <row r="10628" spans="12:19" x14ac:dyDescent="0.25">
      <c r="L10628" t="str">
        <f t="shared" si="490"/>
        <v/>
      </c>
      <c r="M10628" t="str">
        <f t="shared" si="491"/>
        <v/>
      </c>
    </row>
    <row r="10629" spans="12:19" x14ac:dyDescent="0.25">
      <c r="L10629" t="str">
        <f t="shared" si="490"/>
        <v/>
      </c>
      <c r="M10629" t="str">
        <f t="shared" si="491"/>
        <v/>
      </c>
      <c r="N10629" t="e">
        <f t="array" ref="N10629:P10631">MINVERSE(N10625:P10627)</f>
        <v>#VALUE!</v>
      </c>
      <c r="O10629" t="e">
        <v>#VALUE!</v>
      </c>
      <c r="P10629" t="e">
        <v>#VALUE!</v>
      </c>
      <c r="R10629" t="e">
        <f t="array" ref="R10629:R10631">MMULT(N10629:P10631,R10625:R10627)</f>
        <v>#VALUE!</v>
      </c>
      <c r="S10629" t="s">
        <v>35</v>
      </c>
    </row>
    <row r="10630" spans="12:19" x14ac:dyDescent="0.25">
      <c r="L10630" t="str">
        <f t="shared" si="490"/>
        <v/>
      </c>
      <c r="M10630" t="str">
        <f t="shared" si="491"/>
        <v/>
      </c>
      <c r="N10630" t="e">
        <v>#VALUE!</v>
      </c>
      <c r="O10630" t="e">
        <v>#VALUE!</v>
      </c>
      <c r="P10630" t="e">
        <v>#VALUE!</v>
      </c>
      <c r="R10630" t="e">
        <v>#VALUE!</v>
      </c>
      <c r="S10630" t="s">
        <v>35</v>
      </c>
    </row>
    <row r="10631" spans="12:19" x14ac:dyDescent="0.25">
      <c r="L10631" t="str">
        <f t="shared" si="490"/>
        <v/>
      </c>
      <c r="M10631" t="str">
        <f t="shared" si="491"/>
        <v/>
      </c>
      <c r="N10631" t="e">
        <v>#VALUE!</v>
      </c>
      <c r="O10631" t="e">
        <v>#VALUE!</v>
      </c>
      <c r="P10631" t="e">
        <v>#VALUE!</v>
      </c>
      <c r="R10631" t="e">
        <v>#VALUE!</v>
      </c>
      <c r="S10631" t="s">
        <v>35</v>
      </c>
    </row>
    <row r="10632" spans="12:19" x14ac:dyDescent="0.25">
      <c r="L10632" t="str">
        <f t="shared" si="490"/>
        <v/>
      </c>
      <c r="M10632" t="str">
        <f t="shared" si="491"/>
        <v/>
      </c>
    </row>
    <row r="10633" spans="12:19" x14ac:dyDescent="0.25">
      <c r="L10633" t="str">
        <f t="shared" si="490"/>
        <v/>
      </c>
      <c r="M10633" t="str">
        <f t="shared" si="491"/>
        <v/>
      </c>
    </row>
    <row r="10634" spans="12:19" x14ac:dyDescent="0.25">
      <c r="L10634" t="str">
        <f t="shared" si="490"/>
        <v/>
      </c>
      <c r="M10634" t="str">
        <f t="shared" si="491"/>
        <v/>
      </c>
      <c r="N10634" t="s">
        <v>32</v>
      </c>
      <c r="O10634" t="s">
        <v>33</v>
      </c>
      <c r="P10634" t="s">
        <v>34</v>
      </c>
    </row>
    <row r="10635" spans="12:19" x14ac:dyDescent="0.25">
      <c r="L10635" t="str">
        <f t="shared" si="490"/>
        <v/>
      </c>
      <c r="M10635" t="str">
        <f t="shared" si="491"/>
        <v/>
      </c>
      <c r="N10635" t="e">
        <f>COS(RADIANS(M10635))</f>
        <v>#VALUE!</v>
      </c>
      <c r="O10635" t="str">
        <f>IFERROR(-COS(RADIANS(DEGREES(ASIN(((SIN(RADIANS(M10635)))*$C$26)/(SQRT((((SIN(RADIANS(M10635)))*$C$26)^2)+(($C$22-$C$25-(((SIN(RADIANS(90-M10635)))*$C$26))-$C$23)^2))))))),"")</f>
        <v/>
      </c>
      <c r="P10635" t="e">
        <f>N10635</f>
        <v>#VALUE!</v>
      </c>
      <c r="R10635">
        <v>0</v>
      </c>
    </row>
    <row r="10636" spans="12:19" x14ac:dyDescent="0.25">
      <c r="L10636" t="str">
        <f t="shared" ref="L10636:L10699" si="492">IF(M10636="","",L10626+1)</f>
        <v/>
      </c>
      <c r="M10636" t="str">
        <f t="shared" si="491"/>
        <v/>
      </c>
      <c r="N10636" t="e">
        <f>SIN(RADIANS(M10635))</f>
        <v>#VALUE!</v>
      </c>
      <c r="O10636" t="e">
        <f>SIN(RADIANS(DEGREES(ASIN(((SIN(RADIANS(M10635)))*$C$26)/(SQRT((((SIN(RADIANS(M10635)))*$C$26)^2)+(($C$22-$C$25-(((SIN(RADIANS(90-M10635)))*$C$26))-$C$23)^2)))))))</f>
        <v>#VALUE!</v>
      </c>
      <c r="P10636" t="e">
        <f>N10636</f>
        <v>#VALUE!</v>
      </c>
      <c r="R10636">
        <f>$C$6</f>
        <v>1333.5</v>
      </c>
    </row>
    <row r="10637" spans="12:19" x14ac:dyDescent="0.25">
      <c r="L10637" t="str">
        <f t="shared" si="492"/>
        <v/>
      </c>
      <c r="M10637" t="str">
        <f t="shared" si="491"/>
        <v/>
      </c>
      <c r="N10637">
        <v>0</v>
      </c>
      <c r="O10637" t="e">
        <f>$C$23*O10636</f>
        <v>#VALUE!</v>
      </c>
      <c r="P10637" t="e">
        <f>$C$22*P10636</f>
        <v>#VALUE!</v>
      </c>
      <c r="R10637">
        <f>$C$20*$C$6</f>
        <v>25325.832000000002</v>
      </c>
    </row>
    <row r="10638" spans="12:19" x14ac:dyDescent="0.25">
      <c r="L10638" t="str">
        <f t="shared" si="492"/>
        <v/>
      </c>
      <c r="M10638" t="str">
        <f t="shared" si="491"/>
        <v/>
      </c>
    </row>
    <row r="10639" spans="12:19" x14ac:dyDescent="0.25">
      <c r="L10639" t="str">
        <f t="shared" si="492"/>
        <v/>
      </c>
      <c r="M10639" t="str">
        <f t="shared" si="491"/>
        <v/>
      </c>
      <c r="N10639" t="e">
        <f t="array" ref="N10639:P10641">MINVERSE(N10635:P10637)</f>
        <v>#VALUE!</v>
      </c>
      <c r="O10639" t="e">
        <v>#VALUE!</v>
      </c>
      <c r="P10639" t="e">
        <v>#VALUE!</v>
      </c>
      <c r="R10639" t="e">
        <f t="array" ref="R10639:R10641">MMULT(N10639:P10641,R10635:R10637)</f>
        <v>#VALUE!</v>
      </c>
      <c r="S10639" t="s">
        <v>35</v>
      </c>
    </row>
    <row r="10640" spans="12:19" x14ac:dyDescent="0.25">
      <c r="L10640" t="str">
        <f t="shared" si="492"/>
        <v/>
      </c>
      <c r="M10640" t="str">
        <f t="shared" si="491"/>
        <v/>
      </c>
      <c r="N10640" t="e">
        <v>#VALUE!</v>
      </c>
      <c r="O10640" t="e">
        <v>#VALUE!</v>
      </c>
      <c r="P10640" t="e">
        <v>#VALUE!</v>
      </c>
      <c r="R10640" t="e">
        <v>#VALUE!</v>
      </c>
      <c r="S10640" t="s">
        <v>35</v>
      </c>
    </row>
    <row r="10641" spans="12:19" x14ac:dyDescent="0.25">
      <c r="L10641" t="str">
        <f t="shared" si="492"/>
        <v/>
      </c>
      <c r="M10641" t="str">
        <f t="shared" si="491"/>
        <v/>
      </c>
      <c r="N10641" t="e">
        <v>#VALUE!</v>
      </c>
      <c r="O10641" t="e">
        <v>#VALUE!</v>
      </c>
      <c r="P10641" t="e">
        <v>#VALUE!</v>
      </c>
      <c r="R10641" t="e">
        <v>#VALUE!</v>
      </c>
      <c r="S10641" t="s">
        <v>35</v>
      </c>
    </row>
    <row r="10642" spans="12:19" x14ac:dyDescent="0.25">
      <c r="L10642" t="str">
        <f t="shared" si="492"/>
        <v/>
      </c>
      <c r="M10642" t="str">
        <f t="shared" si="491"/>
        <v/>
      </c>
    </row>
    <row r="10643" spans="12:19" x14ac:dyDescent="0.25">
      <c r="L10643" t="str">
        <f t="shared" si="492"/>
        <v/>
      </c>
      <c r="M10643" t="str">
        <f t="shared" si="491"/>
        <v/>
      </c>
    </row>
    <row r="10644" spans="12:19" x14ac:dyDescent="0.25">
      <c r="L10644" t="str">
        <f t="shared" si="492"/>
        <v/>
      </c>
      <c r="M10644" t="str">
        <f t="shared" si="491"/>
        <v/>
      </c>
      <c r="N10644" t="s">
        <v>32</v>
      </c>
      <c r="O10644" t="s">
        <v>33</v>
      </c>
      <c r="P10644" t="s">
        <v>34</v>
      </c>
    </row>
    <row r="10645" spans="12:19" x14ac:dyDescent="0.25">
      <c r="L10645" t="str">
        <f t="shared" si="492"/>
        <v/>
      </c>
      <c r="M10645" t="str">
        <f t="shared" si="491"/>
        <v/>
      </c>
      <c r="N10645" t="e">
        <f>COS(RADIANS(M10645))</f>
        <v>#VALUE!</v>
      </c>
      <c r="O10645" t="str">
        <f>IFERROR(-COS(RADIANS(DEGREES(ASIN(((SIN(RADIANS(M10645)))*$C$26)/(SQRT((((SIN(RADIANS(M10645)))*$C$26)^2)+(($C$22-$C$25-(((SIN(RADIANS(90-M10645)))*$C$26))-$C$23)^2))))))),"")</f>
        <v/>
      </c>
      <c r="P10645" t="e">
        <f>N10645</f>
        <v>#VALUE!</v>
      </c>
      <c r="R10645">
        <v>0</v>
      </c>
    </row>
    <row r="10646" spans="12:19" x14ac:dyDescent="0.25">
      <c r="L10646" t="str">
        <f t="shared" si="492"/>
        <v/>
      </c>
      <c r="M10646" t="str">
        <f t="shared" si="491"/>
        <v/>
      </c>
      <c r="N10646" t="e">
        <f>SIN(RADIANS(M10645))</f>
        <v>#VALUE!</v>
      </c>
      <c r="O10646" t="e">
        <f>SIN(RADIANS(DEGREES(ASIN(((SIN(RADIANS(M10645)))*$C$26)/(SQRT((((SIN(RADIANS(M10645)))*$C$26)^2)+(($C$22-$C$25-(((SIN(RADIANS(90-M10645)))*$C$26))-$C$23)^2)))))))</f>
        <v>#VALUE!</v>
      </c>
      <c r="P10646" t="e">
        <f>N10646</f>
        <v>#VALUE!</v>
      </c>
      <c r="R10646">
        <f>$C$6</f>
        <v>1333.5</v>
      </c>
    </row>
    <row r="10647" spans="12:19" x14ac:dyDescent="0.25">
      <c r="L10647" t="str">
        <f t="shared" si="492"/>
        <v/>
      </c>
      <c r="M10647" t="str">
        <f t="shared" si="491"/>
        <v/>
      </c>
      <c r="N10647">
        <v>0</v>
      </c>
      <c r="O10647" t="e">
        <f>$C$23*O10646</f>
        <v>#VALUE!</v>
      </c>
      <c r="P10647" t="e">
        <f>$C$22*P10646</f>
        <v>#VALUE!</v>
      </c>
      <c r="R10647">
        <f>$C$20*$C$6</f>
        <v>25325.832000000002</v>
      </c>
    </row>
    <row r="10648" spans="12:19" x14ac:dyDescent="0.25">
      <c r="L10648" t="str">
        <f t="shared" si="492"/>
        <v/>
      </c>
      <c r="M10648" t="str">
        <f t="shared" si="491"/>
        <v/>
      </c>
    </row>
    <row r="10649" spans="12:19" x14ac:dyDescent="0.25">
      <c r="L10649" t="str">
        <f t="shared" si="492"/>
        <v/>
      </c>
      <c r="M10649" t="str">
        <f t="shared" si="491"/>
        <v/>
      </c>
      <c r="N10649" t="e">
        <f t="array" ref="N10649:P10651">MINVERSE(N10645:P10647)</f>
        <v>#VALUE!</v>
      </c>
      <c r="O10649" t="e">
        <v>#VALUE!</v>
      </c>
      <c r="P10649" t="e">
        <v>#VALUE!</v>
      </c>
      <c r="R10649" t="e">
        <f t="array" ref="R10649:R10651">MMULT(N10649:P10651,R10645:R10647)</f>
        <v>#VALUE!</v>
      </c>
      <c r="S10649" t="s">
        <v>35</v>
      </c>
    </row>
    <row r="10650" spans="12:19" x14ac:dyDescent="0.25">
      <c r="L10650" t="str">
        <f t="shared" si="492"/>
        <v/>
      </c>
      <c r="M10650" t="str">
        <f t="shared" si="491"/>
        <v/>
      </c>
      <c r="N10650" t="e">
        <v>#VALUE!</v>
      </c>
      <c r="O10650" t="e">
        <v>#VALUE!</v>
      </c>
      <c r="P10650" t="e">
        <v>#VALUE!</v>
      </c>
      <c r="R10650" t="e">
        <v>#VALUE!</v>
      </c>
      <c r="S10650" t="s">
        <v>35</v>
      </c>
    </row>
    <row r="10651" spans="12:19" x14ac:dyDescent="0.25">
      <c r="L10651" t="str">
        <f t="shared" si="492"/>
        <v/>
      </c>
      <c r="M10651" t="str">
        <f t="shared" si="491"/>
        <v/>
      </c>
      <c r="N10651" t="e">
        <v>#VALUE!</v>
      </c>
      <c r="O10651" t="e">
        <v>#VALUE!</v>
      </c>
      <c r="P10651" t="e">
        <v>#VALUE!</v>
      </c>
      <c r="R10651" t="e">
        <v>#VALUE!</v>
      </c>
      <c r="S10651" t="s">
        <v>35</v>
      </c>
    </row>
    <row r="10652" spans="12:19" x14ac:dyDescent="0.25">
      <c r="L10652" t="str">
        <f t="shared" si="492"/>
        <v/>
      </c>
      <c r="M10652" t="str">
        <f t="shared" si="491"/>
        <v/>
      </c>
    </row>
    <row r="10653" spans="12:19" x14ac:dyDescent="0.25">
      <c r="L10653" t="str">
        <f t="shared" si="492"/>
        <v/>
      </c>
      <c r="M10653" t="str">
        <f t="shared" si="491"/>
        <v/>
      </c>
    </row>
    <row r="10654" spans="12:19" x14ac:dyDescent="0.25">
      <c r="L10654" t="str">
        <f t="shared" si="492"/>
        <v/>
      </c>
      <c r="M10654" t="str">
        <f t="shared" si="491"/>
        <v/>
      </c>
      <c r="N10654" t="s">
        <v>32</v>
      </c>
      <c r="O10654" t="s">
        <v>33</v>
      </c>
      <c r="P10654" t="s">
        <v>34</v>
      </c>
    </row>
    <row r="10655" spans="12:19" x14ac:dyDescent="0.25">
      <c r="L10655" t="str">
        <f t="shared" si="492"/>
        <v/>
      </c>
      <c r="M10655" t="str">
        <f t="shared" si="491"/>
        <v/>
      </c>
      <c r="N10655" t="e">
        <f>COS(RADIANS(M10655))</f>
        <v>#VALUE!</v>
      </c>
      <c r="O10655" t="str">
        <f>IFERROR(-COS(RADIANS(DEGREES(ASIN(((SIN(RADIANS(M10655)))*$C$26)/(SQRT((((SIN(RADIANS(M10655)))*$C$26)^2)+(($C$22-$C$25-(((SIN(RADIANS(90-M10655)))*$C$26))-$C$23)^2))))))),"")</f>
        <v/>
      </c>
      <c r="P10655" t="e">
        <f>N10655</f>
        <v>#VALUE!</v>
      </c>
      <c r="R10655">
        <v>0</v>
      </c>
    </row>
    <row r="10656" spans="12:19" x14ac:dyDescent="0.25">
      <c r="L10656" t="str">
        <f t="shared" si="492"/>
        <v/>
      </c>
      <c r="M10656" t="str">
        <f t="shared" si="491"/>
        <v/>
      </c>
      <c r="N10656" t="e">
        <f>SIN(RADIANS(M10655))</f>
        <v>#VALUE!</v>
      </c>
      <c r="O10656" t="e">
        <f>SIN(RADIANS(DEGREES(ASIN(((SIN(RADIANS(M10655)))*$C$26)/(SQRT((((SIN(RADIANS(M10655)))*$C$26)^2)+(($C$22-$C$25-(((SIN(RADIANS(90-M10655)))*$C$26))-$C$23)^2)))))))</f>
        <v>#VALUE!</v>
      </c>
      <c r="P10656" t="e">
        <f>N10656</f>
        <v>#VALUE!</v>
      </c>
      <c r="R10656">
        <f>$C$6</f>
        <v>1333.5</v>
      </c>
    </row>
    <row r="10657" spans="12:19" x14ac:dyDescent="0.25">
      <c r="L10657" t="str">
        <f t="shared" si="492"/>
        <v/>
      </c>
      <c r="M10657" t="str">
        <f t="shared" si="491"/>
        <v/>
      </c>
      <c r="N10657">
        <v>0</v>
      </c>
      <c r="O10657" t="e">
        <f>$C$23*O10656</f>
        <v>#VALUE!</v>
      </c>
      <c r="P10657" t="e">
        <f>$C$22*P10656</f>
        <v>#VALUE!</v>
      </c>
      <c r="R10657">
        <f>$C$20*$C$6</f>
        <v>25325.832000000002</v>
      </c>
    </row>
    <row r="10658" spans="12:19" x14ac:dyDescent="0.25">
      <c r="L10658" t="str">
        <f t="shared" si="492"/>
        <v/>
      </c>
      <c r="M10658" t="str">
        <f t="shared" si="491"/>
        <v/>
      </c>
    </row>
    <row r="10659" spans="12:19" x14ac:dyDescent="0.25">
      <c r="L10659" t="str">
        <f t="shared" si="492"/>
        <v/>
      </c>
      <c r="M10659" t="str">
        <f t="shared" ref="M10659:M10722" si="493">IF(M10649="","",IF(((M10649+$O$61)&gt;=$O$49+($O$61/2)),"",(M10649+$O$61)))</f>
        <v/>
      </c>
      <c r="N10659" t="e">
        <f t="array" ref="N10659:P10661">MINVERSE(N10655:P10657)</f>
        <v>#VALUE!</v>
      </c>
      <c r="O10659" t="e">
        <v>#VALUE!</v>
      </c>
      <c r="P10659" t="e">
        <v>#VALUE!</v>
      </c>
      <c r="R10659" t="e">
        <f t="array" ref="R10659:R10661">MMULT(N10659:P10661,R10655:R10657)</f>
        <v>#VALUE!</v>
      </c>
      <c r="S10659" t="s">
        <v>35</v>
      </c>
    </row>
    <row r="10660" spans="12:19" x14ac:dyDescent="0.25">
      <c r="L10660" t="str">
        <f t="shared" si="492"/>
        <v/>
      </c>
      <c r="M10660" t="str">
        <f t="shared" si="493"/>
        <v/>
      </c>
      <c r="N10660" t="e">
        <v>#VALUE!</v>
      </c>
      <c r="O10660" t="e">
        <v>#VALUE!</v>
      </c>
      <c r="P10660" t="e">
        <v>#VALUE!</v>
      </c>
      <c r="R10660" t="e">
        <v>#VALUE!</v>
      </c>
      <c r="S10660" t="s">
        <v>35</v>
      </c>
    </row>
    <row r="10661" spans="12:19" x14ac:dyDescent="0.25">
      <c r="L10661" t="str">
        <f t="shared" si="492"/>
        <v/>
      </c>
      <c r="M10661" t="str">
        <f t="shared" si="493"/>
        <v/>
      </c>
      <c r="N10661" t="e">
        <v>#VALUE!</v>
      </c>
      <c r="O10661" t="e">
        <v>#VALUE!</v>
      </c>
      <c r="P10661" t="e">
        <v>#VALUE!</v>
      </c>
      <c r="R10661" t="e">
        <v>#VALUE!</v>
      </c>
      <c r="S10661" t="s">
        <v>35</v>
      </c>
    </row>
    <row r="10662" spans="12:19" x14ac:dyDescent="0.25">
      <c r="L10662" t="str">
        <f t="shared" si="492"/>
        <v/>
      </c>
      <c r="M10662" t="str">
        <f t="shared" si="493"/>
        <v/>
      </c>
    </row>
    <row r="10663" spans="12:19" x14ac:dyDescent="0.25">
      <c r="L10663" t="str">
        <f t="shared" si="492"/>
        <v/>
      </c>
      <c r="M10663" t="str">
        <f t="shared" si="493"/>
        <v/>
      </c>
    </row>
    <row r="10664" spans="12:19" x14ac:dyDescent="0.25">
      <c r="L10664" t="str">
        <f t="shared" si="492"/>
        <v/>
      </c>
      <c r="M10664" t="str">
        <f t="shared" si="493"/>
        <v/>
      </c>
      <c r="N10664" t="s">
        <v>32</v>
      </c>
      <c r="O10664" t="s">
        <v>33</v>
      </c>
      <c r="P10664" t="s">
        <v>34</v>
      </c>
    </row>
    <row r="10665" spans="12:19" x14ac:dyDescent="0.25">
      <c r="L10665" t="str">
        <f t="shared" si="492"/>
        <v/>
      </c>
      <c r="M10665" t="str">
        <f t="shared" si="493"/>
        <v/>
      </c>
      <c r="N10665" t="e">
        <f>COS(RADIANS(M10665))</f>
        <v>#VALUE!</v>
      </c>
      <c r="O10665" t="str">
        <f>IFERROR(-COS(RADIANS(DEGREES(ASIN(((SIN(RADIANS(M10665)))*$C$26)/(SQRT((((SIN(RADIANS(M10665)))*$C$26)^2)+(($C$22-$C$25-(((SIN(RADIANS(90-M10665)))*$C$26))-$C$23)^2))))))),"")</f>
        <v/>
      </c>
      <c r="P10665" t="e">
        <f>N10665</f>
        <v>#VALUE!</v>
      </c>
      <c r="R10665">
        <v>0</v>
      </c>
    </row>
    <row r="10666" spans="12:19" x14ac:dyDescent="0.25">
      <c r="L10666" t="str">
        <f t="shared" si="492"/>
        <v/>
      </c>
      <c r="M10666" t="str">
        <f t="shared" si="493"/>
        <v/>
      </c>
      <c r="N10666" t="e">
        <f>SIN(RADIANS(M10665))</f>
        <v>#VALUE!</v>
      </c>
      <c r="O10666" t="e">
        <f>SIN(RADIANS(DEGREES(ASIN(((SIN(RADIANS(M10665)))*$C$26)/(SQRT((((SIN(RADIANS(M10665)))*$C$26)^2)+(($C$22-$C$25-(((SIN(RADIANS(90-M10665)))*$C$26))-$C$23)^2)))))))</f>
        <v>#VALUE!</v>
      </c>
      <c r="P10666" t="e">
        <f>N10666</f>
        <v>#VALUE!</v>
      </c>
      <c r="R10666">
        <f>$C$6</f>
        <v>1333.5</v>
      </c>
    </row>
    <row r="10667" spans="12:19" x14ac:dyDescent="0.25">
      <c r="L10667" t="str">
        <f t="shared" si="492"/>
        <v/>
      </c>
      <c r="M10667" t="str">
        <f t="shared" si="493"/>
        <v/>
      </c>
      <c r="N10667">
        <v>0</v>
      </c>
      <c r="O10667" t="e">
        <f>$C$23*O10666</f>
        <v>#VALUE!</v>
      </c>
      <c r="P10667" t="e">
        <f>$C$22*P10666</f>
        <v>#VALUE!</v>
      </c>
      <c r="R10667">
        <f>$C$20*$C$6</f>
        <v>25325.832000000002</v>
      </c>
    </row>
    <row r="10668" spans="12:19" x14ac:dyDescent="0.25">
      <c r="L10668" t="str">
        <f t="shared" si="492"/>
        <v/>
      </c>
      <c r="M10668" t="str">
        <f t="shared" si="493"/>
        <v/>
      </c>
    </row>
    <row r="10669" spans="12:19" x14ac:dyDescent="0.25">
      <c r="L10669" t="str">
        <f t="shared" si="492"/>
        <v/>
      </c>
      <c r="M10669" t="str">
        <f t="shared" si="493"/>
        <v/>
      </c>
      <c r="N10669" t="e">
        <f t="array" ref="N10669:P10671">MINVERSE(N10665:P10667)</f>
        <v>#VALUE!</v>
      </c>
      <c r="O10669" t="e">
        <v>#VALUE!</v>
      </c>
      <c r="P10669" t="e">
        <v>#VALUE!</v>
      </c>
      <c r="R10669" t="e">
        <f t="array" ref="R10669:R10671">MMULT(N10669:P10671,R10665:R10667)</f>
        <v>#VALUE!</v>
      </c>
      <c r="S10669" t="s">
        <v>35</v>
      </c>
    </row>
    <row r="10670" spans="12:19" x14ac:dyDescent="0.25">
      <c r="L10670" t="str">
        <f t="shared" si="492"/>
        <v/>
      </c>
      <c r="M10670" t="str">
        <f t="shared" si="493"/>
        <v/>
      </c>
      <c r="N10670" t="e">
        <v>#VALUE!</v>
      </c>
      <c r="O10670" t="e">
        <v>#VALUE!</v>
      </c>
      <c r="P10670" t="e">
        <v>#VALUE!</v>
      </c>
      <c r="R10670" t="e">
        <v>#VALUE!</v>
      </c>
      <c r="S10670" t="s">
        <v>35</v>
      </c>
    </row>
    <row r="10671" spans="12:19" x14ac:dyDescent="0.25">
      <c r="L10671" t="str">
        <f t="shared" si="492"/>
        <v/>
      </c>
      <c r="M10671" t="str">
        <f t="shared" si="493"/>
        <v/>
      </c>
      <c r="N10671" t="e">
        <v>#VALUE!</v>
      </c>
      <c r="O10671" t="e">
        <v>#VALUE!</v>
      </c>
      <c r="P10671" t="e">
        <v>#VALUE!</v>
      </c>
      <c r="R10671" t="e">
        <v>#VALUE!</v>
      </c>
      <c r="S10671" t="s">
        <v>35</v>
      </c>
    </row>
    <row r="10672" spans="12:19" x14ac:dyDescent="0.25">
      <c r="L10672" t="str">
        <f t="shared" si="492"/>
        <v/>
      </c>
      <c r="M10672" t="str">
        <f t="shared" si="493"/>
        <v/>
      </c>
    </row>
    <row r="10673" spans="12:19" x14ac:dyDescent="0.25">
      <c r="L10673" t="str">
        <f t="shared" si="492"/>
        <v/>
      </c>
      <c r="M10673" t="str">
        <f t="shared" si="493"/>
        <v/>
      </c>
    </row>
    <row r="10674" spans="12:19" x14ac:dyDescent="0.25">
      <c r="L10674" t="str">
        <f t="shared" si="492"/>
        <v/>
      </c>
      <c r="M10674" t="str">
        <f t="shared" si="493"/>
        <v/>
      </c>
      <c r="N10674" t="s">
        <v>32</v>
      </c>
      <c r="O10674" t="s">
        <v>33</v>
      </c>
      <c r="P10674" t="s">
        <v>34</v>
      </c>
    </row>
    <row r="10675" spans="12:19" x14ac:dyDescent="0.25">
      <c r="L10675" t="str">
        <f t="shared" si="492"/>
        <v/>
      </c>
      <c r="M10675" t="str">
        <f t="shared" si="493"/>
        <v/>
      </c>
      <c r="N10675" t="e">
        <f>COS(RADIANS(M10675))</f>
        <v>#VALUE!</v>
      </c>
      <c r="O10675" t="str">
        <f>IFERROR(-COS(RADIANS(DEGREES(ASIN(((SIN(RADIANS(M10675)))*$C$26)/(SQRT((((SIN(RADIANS(M10675)))*$C$26)^2)+(($C$22-$C$25-(((SIN(RADIANS(90-M10675)))*$C$26))-$C$23)^2))))))),"")</f>
        <v/>
      </c>
      <c r="P10675" t="e">
        <f>N10675</f>
        <v>#VALUE!</v>
      </c>
      <c r="R10675">
        <v>0</v>
      </c>
    </row>
    <row r="10676" spans="12:19" x14ac:dyDescent="0.25">
      <c r="L10676" t="str">
        <f t="shared" si="492"/>
        <v/>
      </c>
      <c r="M10676" t="str">
        <f t="shared" si="493"/>
        <v/>
      </c>
      <c r="N10676" t="e">
        <f>SIN(RADIANS(M10675))</f>
        <v>#VALUE!</v>
      </c>
      <c r="O10676" t="e">
        <f>SIN(RADIANS(DEGREES(ASIN(((SIN(RADIANS(M10675)))*$C$26)/(SQRT((((SIN(RADIANS(M10675)))*$C$26)^2)+(($C$22-$C$25-(((SIN(RADIANS(90-M10675)))*$C$26))-$C$23)^2)))))))</f>
        <v>#VALUE!</v>
      </c>
      <c r="P10676" t="e">
        <f>N10676</f>
        <v>#VALUE!</v>
      </c>
      <c r="R10676">
        <f>$C$6</f>
        <v>1333.5</v>
      </c>
    </row>
    <row r="10677" spans="12:19" x14ac:dyDescent="0.25">
      <c r="L10677" t="str">
        <f t="shared" si="492"/>
        <v/>
      </c>
      <c r="M10677" t="str">
        <f t="shared" si="493"/>
        <v/>
      </c>
      <c r="N10677">
        <v>0</v>
      </c>
      <c r="O10677" t="e">
        <f>$C$23*O10676</f>
        <v>#VALUE!</v>
      </c>
      <c r="P10677" t="e">
        <f>$C$22*P10676</f>
        <v>#VALUE!</v>
      </c>
      <c r="R10677">
        <f>$C$20*$C$6</f>
        <v>25325.832000000002</v>
      </c>
    </row>
    <row r="10678" spans="12:19" x14ac:dyDescent="0.25">
      <c r="L10678" t="str">
        <f t="shared" si="492"/>
        <v/>
      </c>
      <c r="M10678" t="str">
        <f t="shared" si="493"/>
        <v/>
      </c>
    </row>
    <row r="10679" spans="12:19" x14ac:dyDescent="0.25">
      <c r="L10679" t="str">
        <f t="shared" si="492"/>
        <v/>
      </c>
      <c r="M10679" t="str">
        <f t="shared" si="493"/>
        <v/>
      </c>
      <c r="N10679" t="e">
        <f t="array" ref="N10679:P10681">MINVERSE(N10675:P10677)</f>
        <v>#VALUE!</v>
      </c>
      <c r="O10679" t="e">
        <v>#VALUE!</v>
      </c>
      <c r="P10679" t="e">
        <v>#VALUE!</v>
      </c>
      <c r="R10679" t="e">
        <f t="array" ref="R10679:R10681">MMULT(N10679:P10681,R10675:R10677)</f>
        <v>#VALUE!</v>
      </c>
      <c r="S10679" t="s">
        <v>35</v>
      </c>
    </row>
    <row r="10680" spans="12:19" x14ac:dyDescent="0.25">
      <c r="L10680" t="str">
        <f t="shared" si="492"/>
        <v/>
      </c>
      <c r="M10680" t="str">
        <f t="shared" si="493"/>
        <v/>
      </c>
      <c r="N10680" t="e">
        <v>#VALUE!</v>
      </c>
      <c r="O10680" t="e">
        <v>#VALUE!</v>
      </c>
      <c r="P10680" t="e">
        <v>#VALUE!</v>
      </c>
      <c r="R10680" t="e">
        <v>#VALUE!</v>
      </c>
      <c r="S10680" t="s">
        <v>35</v>
      </c>
    </row>
    <row r="10681" spans="12:19" x14ac:dyDescent="0.25">
      <c r="L10681" t="str">
        <f t="shared" si="492"/>
        <v/>
      </c>
      <c r="M10681" t="str">
        <f t="shared" si="493"/>
        <v/>
      </c>
      <c r="N10681" t="e">
        <v>#VALUE!</v>
      </c>
      <c r="O10681" t="e">
        <v>#VALUE!</v>
      </c>
      <c r="P10681" t="e">
        <v>#VALUE!</v>
      </c>
      <c r="R10681" t="e">
        <v>#VALUE!</v>
      </c>
      <c r="S10681" t="s">
        <v>35</v>
      </c>
    </row>
    <row r="10682" spans="12:19" x14ac:dyDescent="0.25">
      <c r="L10682" t="str">
        <f t="shared" si="492"/>
        <v/>
      </c>
      <c r="M10682" t="str">
        <f t="shared" si="493"/>
        <v/>
      </c>
    </row>
    <row r="10683" spans="12:19" x14ac:dyDescent="0.25">
      <c r="L10683" t="str">
        <f t="shared" si="492"/>
        <v/>
      </c>
      <c r="M10683" t="str">
        <f t="shared" si="493"/>
        <v/>
      </c>
    </row>
    <row r="10684" spans="12:19" x14ac:dyDescent="0.25">
      <c r="L10684" t="str">
        <f t="shared" si="492"/>
        <v/>
      </c>
      <c r="M10684" t="str">
        <f t="shared" si="493"/>
        <v/>
      </c>
      <c r="N10684" t="s">
        <v>32</v>
      </c>
      <c r="O10684" t="s">
        <v>33</v>
      </c>
      <c r="P10684" t="s">
        <v>34</v>
      </c>
    </row>
    <row r="10685" spans="12:19" x14ac:dyDescent="0.25">
      <c r="L10685" t="str">
        <f t="shared" si="492"/>
        <v/>
      </c>
      <c r="M10685" t="str">
        <f t="shared" si="493"/>
        <v/>
      </c>
      <c r="N10685" t="e">
        <f>COS(RADIANS(M10685))</f>
        <v>#VALUE!</v>
      </c>
      <c r="O10685" t="str">
        <f>IFERROR(-COS(RADIANS(DEGREES(ASIN(((SIN(RADIANS(M10685)))*$C$26)/(SQRT((((SIN(RADIANS(M10685)))*$C$26)^2)+(($C$22-$C$25-(((SIN(RADIANS(90-M10685)))*$C$26))-$C$23)^2))))))),"")</f>
        <v/>
      </c>
      <c r="P10685" t="e">
        <f>N10685</f>
        <v>#VALUE!</v>
      </c>
      <c r="R10685">
        <v>0</v>
      </c>
    </row>
    <row r="10686" spans="12:19" x14ac:dyDescent="0.25">
      <c r="L10686" t="str">
        <f t="shared" si="492"/>
        <v/>
      </c>
      <c r="M10686" t="str">
        <f t="shared" si="493"/>
        <v/>
      </c>
      <c r="N10686" t="e">
        <f>SIN(RADIANS(M10685))</f>
        <v>#VALUE!</v>
      </c>
      <c r="O10686" t="e">
        <f>SIN(RADIANS(DEGREES(ASIN(((SIN(RADIANS(M10685)))*$C$26)/(SQRT((((SIN(RADIANS(M10685)))*$C$26)^2)+(($C$22-$C$25-(((SIN(RADIANS(90-M10685)))*$C$26))-$C$23)^2)))))))</f>
        <v>#VALUE!</v>
      </c>
      <c r="P10686" t="e">
        <f>N10686</f>
        <v>#VALUE!</v>
      </c>
      <c r="R10686">
        <f>$C$6</f>
        <v>1333.5</v>
      </c>
    </row>
    <row r="10687" spans="12:19" x14ac:dyDescent="0.25">
      <c r="L10687" t="str">
        <f t="shared" si="492"/>
        <v/>
      </c>
      <c r="M10687" t="str">
        <f t="shared" si="493"/>
        <v/>
      </c>
      <c r="N10687">
        <v>0</v>
      </c>
      <c r="O10687" t="e">
        <f>$C$23*O10686</f>
        <v>#VALUE!</v>
      </c>
      <c r="P10687" t="e">
        <f>$C$22*P10686</f>
        <v>#VALUE!</v>
      </c>
      <c r="R10687">
        <f>$C$20*$C$6</f>
        <v>25325.832000000002</v>
      </c>
    </row>
    <row r="10688" spans="12:19" x14ac:dyDescent="0.25">
      <c r="L10688" t="str">
        <f t="shared" si="492"/>
        <v/>
      </c>
      <c r="M10688" t="str">
        <f t="shared" si="493"/>
        <v/>
      </c>
    </row>
    <row r="10689" spans="12:19" x14ac:dyDescent="0.25">
      <c r="L10689" t="str">
        <f t="shared" si="492"/>
        <v/>
      </c>
      <c r="M10689" t="str">
        <f t="shared" si="493"/>
        <v/>
      </c>
      <c r="N10689" t="e">
        <f t="array" ref="N10689:P10691">MINVERSE(N10685:P10687)</f>
        <v>#VALUE!</v>
      </c>
      <c r="O10689" t="e">
        <v>#VALUE!</v>
      </c>
      <c r="P10689" t="e">
        <v>#VALUE!</v>
      </c>
      <c r="R10689" t="e">
        <f t="array" ref="R10689:R10691">MMULT(N10689:P10691,R10685:R10687)</f>
        <v>#VALUE!</v>
      </c>
      <c r="S10689" t="s">
        <v>35</v>
      </c>
    </row>
    <row r="10690" spans="12:19" x14ac:dyDescent="0.25">
      <c r="L10690" t="str">
        <f t="shared" si="492"/>
        <v/>
      </c>
      <c r="M10690" t="str">
        <f t="shared" si="493"/>
        <v/>
      </c>
      <c r="N10690" t="e">
        <v>#VALUE!</v>
      </c>
      <c r="O10690" t="e">
        <v>#VALUE!</v>
      </c>
      <c r="P10690" t="e">
        <v>#VALUE!</v>
      </c>
      <c r="R10690" t="e">
        <v>#VALUE!</v>
      </c>
      <c r="S10690" t="s">
        <v>35</v>
      </c>
    </row>
    <row r="10691" spans="12:19" x14ac:dyDescent="0.25">
      <c r="L10691" t="str">
        <f t="shared" si="492"/>
        <v/>
      </c>
      <c r="M10691" t="str">
        <f t="shared" si="493"/>
        <v/>
      </c>
      <c r="N10691" t="e">
        <v>#VALUE!</v>
      </c>
      <c r="O10691" t="e">
        <v>#VALUE!</v>
      </c>
      <c r="P10691" t="e">
        <v>#VALUE!</v>
      </c>
      <c r="R10691" t="e">
        <v>#VALUE!</v>
      </c>
      <c r="S10691" t="s">
        <v>35</v>
      </c>
    </row>
    <row r="10692" spans="12:19" x14ac:dyDescent="0.25">
      <c r="L10692" t="str">
        <f t="shared" si="492"/>
        <v/>
      </c>
      <c r="M10692" t="str">
        <f t="shared" si="493"/>
        <v/>
      </c>
    </row>
    <row r="10693" spans="12:19" x14ac:dyDescent="0.25">
      <c r="L10693" t="str">
        <f t="shared" si="492"/>
        <v/>
      </c>
      <c r="M10693" t="str">
        <f t="shared" si="493"/>
        <v/>
      </c>
    </row>
    <row r="10694" spans="12:19" x14ac:dyDescent="0.25">
      <c r="L10694" t="str">
        <f t="shared" si="492"/>
        <v/>
      </c>
      <c r="M10694" t="str">
        <f t="shared" si="493"/>
        <v/>
      </c>
      <c r="N10694" t="s">
        <v>32</v>
      </c>
      <c r="O10694" t="s">
        <v>33</v>
      </c>
      <c r="P10694" t="s">
        <v>34</v>
      </c>
    </row>
    <row r="10695" spans="12:19" x14ac:dyDescent="0.25">
      <c r="L10695" t="str">
        <f t="shared" si="492"/>
        <v/>
      </c>
      <c r="M10695" t="str">
        <f t="shared" si="493"/>
        <v/>
      </c>
      <c r="N10695" t="e">
        <f>COS(RADIANS(M10695))</f>
        <v>#VALUE!</v>
      </c>
      <c r="O10695" t="str">
        <f>IFERROR(-COS(RADIANS(DEGREES(ASIN(((SIN(RADIANS(M10695)))*$C$26)/(SQRT((((SIN(RADIANS(M10695)))*$C$26)^2)+(($C$22-$C$25-(((SIN(RADIANS(90-M10695)))*$C$26))-$C$23)^2))))))),"")</f>
        <v/>
      </c>
      <c r="P10695" t="e">
        <f>N10695</f>
        <v>#VALUE!</v>
      </c>
      <c r="R10695">
        <v>0</v>
      </c>
    </row>
    <row r="10696" spans="12:19" x14ac:dyDescent="0.25">
      <c r="L10696" t="str">
        <f t="shared" si="492"/>
        <v/>
      </c>
      <c r="M10696" t="str">
        <f t="shared" si="493"/>
        <v/>
      </c>
      <c r="N10696" t="e">
        <f>SIN(RADIANS(M10695))</f>
        <v>#VALUE!</v>
      </c>
      <c r="O10696" t="e">
        <f>SIN(RADIANS(DEGREES(ASIN(((SIN(RADIANS(M10695)))*$C$26)/(SQRT((((SIN(RADIANS(M10695)))*$C$26)^2)+(($C$22-$C$25-(((SIN(RADIANS(90-M10695)))*$C$26))-$C$23)^2)))))))</f>
        <v>#VALUE!</v>
      </c>
      <c r="P10696" t="e">
        <f>N10696</f>
        <v>#VALUE!</v>
      </c>
      <c r="R10696">
        <f>$C$6</f>
        <v>1333.5</v>
      </c>
    </row>
    <row r="10697" spans="12:19" x14ac:dyDescent="0.25">
      <c r="L10697" t="str">
        <f t="shared" si="492"/>
        <v/>
      </c>
      <c r="M10697" t="str">
        <f t="shared" si="493"/>
        <v/>
      </c>
      <c r="N10697">
        <v>0</v>
      </c>
      <c r="O10697" t="e">
        <f>$C$23*O10696</f>
        <v>#VALUE!</v>
      </c>
      <c r="P10697" t="e">
        <f>$C$22*P10696</f>
        <v>#VALUE!</v>
      </c>
      <c r="R10697">
        <f>$C$20*$C$6</f>
        <v>25325.832000000002</v>
      </c>
    </row>
    <row r="10698" spans="12:19" x14ac:dyDescent="0.25">
      <c r="L10698" t="str">
        <f t="shared" si="492"/>
        <v/>
      </c>
      <c r="M10698" t="str">
        <f t="shared" si="493"/>
        <v/>
      </c>
    </row>
    <row r="10699" spans="12:19" x14ac:dyDescent="0.25">
      <c r="L10699" t="str">
        <f t="shared" si="492"/>
        <v/>
      </c>
      <c r="M10699" t="str">
        <f t="shared" si="493"/>
        <v/>
      </c>
      <c r="N10699" t="e">
        <f t="array" ref="N10699:P10701">MINVERSE(N10695:P10697)</f>
        <v>#VALUE!</v>
      </c>
      <c r="O10699" t="e">
        <v>#VALUE!</v>
      </c>
      <c r="P10699" t="e">
        <v>#VALUE!</v>
      </c>
      <c r="R10699" t="e">
        <f t="array" ref="R10699:R10701">MMULT(N10699:P10701,R10695:R10697)</f>
        <v>#VALUE!</v>
      </c>
      <c r="S10699" t="s">
        <v>35</v>
      </c>
    </row>
    <row r="10700" spans="12:19" x14ac:dyDescent="0.25">
      <c r="L10700" t="str">
        <f t="shared" ref="L10700:L10763" si="494">IF(M10700="","",L10690+1)</f>
        <v/>
      </c>
      <c r="M10700" t="str">
        <f t="shared" si="493"/>
        <v/>
      </c>
      <c r="N10700" t="e">
        <v>#VALUE!</v>
      </c>
      <c r="O10700" t="e">
        <v>#VALUE!</v>
      </c>
      <c r="P10700" t="e">
        <v>#VALUE!</v>
      </c>
      <c r="R10700" t="e">
        <v>#VALUE!</v>
      </c>
      <c r="S10700" t="s">
        <v>35</v>
      </c>
    </row>
    <row r="10701" spans="12:19" x14ac:dyDescent="0.25">
      <c r="L10701" t="str">
        <f t="shared" si="494"/>
        <v/>
      </c>
      <c r="M10701" t="str">
        <f t="shared" si="493"/>
        <v/>
      </c>
      <c r="N10701" t="e">
        <v>#VALUE!</v>
      </c>
      <c r="O10701" t="e">
        <v>#VALUE!</v>
      </c>
      <c r="P10701" t="e">
        <v>#VALUE!</v>
      </c>
      <c r="R10701" t="e">
        <v>#VALUE!</v>
      </c>
      <c r="S10701" t="s">
        <v>35</v>
      </c>
    </row>
    <row r="10702" spans="12:19" x14ac:dyDescent="0.25">
      <c r="L10702" t="str">
        <f t="shared" si="494"/>
        <v/>
      </c>
      <c r="M10702" t="str">
        <f t="shared" si="493"/>
        <v/>
      </c>
    </row>
    <row r="10703" spans="12:19" x14ac:dyDescent="0.25">
      <c r="L10703" t="str">
        <f t="shared" si="494"/>
        <v/>
      </c>
      <c r="M10703" t="str">
        <f t="shared" si="493"/>
        <v/>
      </c>
    </row>
    <row r="10704" spans="12:19" x14ac:dyDescent="0.25">
      <c r="L10704" t="str">
        <f t="shared" si="494"/>
        <v/>
      </c>
      <c r="M10704" t="str">
        <f t="shared" si="493"/>
        <v/>
      </c>
      <c r="N10704" t="s">
        <v>32</v>
      </c>
      <c r="O10704" t="s">
        <v>33</v>
      </c>
      <c r="P10704" t="s">
        <v>34</v>
      </c>
    </row>
    <row r="10705" spans="12:19" x14ac:dyDescent="0.25">
      <c r="L10705" t="str">
        <f t="shared" si="494"/>
        <v/>
      </c>
      <c r="M10705" t="str">
        <f t="shared" si="493"/>
        <v/>
      </c>
      <c r="N10705" t="e">
        <f>COS(RADIANS(M10705))</f>
        <v>#VALUE!</v>
      </c>
      <c r="O10705" t="str">
        <f>IFERROR(-COS(RADIANS(DEGREES(ASIN(((SIN(RADIANS(M10705)))*$C$26)/(SQRT((((SIN(RADIANS(M10705)))*$C$26)^2)+(($C$22-$C$25-(((SIN(RADIANS(90-M10705)))*$C$26))-$C$23)^2))))))),"")</f>
        <v/>
      </c>
      <c r="P10705" t="e">
        <f>N10705</f>
        <v>#VALUE!</v>
      </c>
      <c r="R10705">
        <v>0</v>
      </c>
    </row>
    <row r="10706" spans="12:19" x14ac:dyDescent="0.25">
      <c r="L10706" t="str">
        <f t="shared" si="494"/>
        <v/>
      </c>
      <c r="M10706" t="str">
        <f t="shared" si="493"/>
        <v/>
      </c>
      <c r="N10706" t="e">
        <f>SIN(RADIANS(M10705))</f>
        <v>#VALUE!</v>
      </c>
      <c r="O10706" t="e">
        <f>SIN(RADIANS(DEGREES(ASIN(((SIN(RADIANS(M10705)))*$C$26)/(SQRT((((SIN(RADIANS(M10705)))*$C$26)^2)+(($C$22-$C$25-(((SIN(RADIANS(90-M10705)))*$C$26))-$C$23)^2)))))))</f>
        <v>#VALUE!</v>
      </c>
      <c r="P10706" t="e">
        <f>N10706</f>
        <v>#VALUE!</v>
      </c>
      <c r="R10706">
        <f>$C$6</f>
        <v>1333.5</v>
      </c>
    </row>
    <row r="10707" spans="12:19" x14ac:dyDescent="0.25">
      <c r="L10707" t="str">
        <f t="shared" si="494"/>
        <v/>
      </c>
      <c r="M10707" t="str">
        <f t="shared" si="493"/>
        <v/>
      </c>
      <c r="N10707">
        <v>0</v>
      </c>
      <c r="O10707" t="e">
        <f>$C$23*O10706</f>
        <v>#VALUE!</v>
      </c>
      <c r="P10707" t="e">
        <f>$C$22*P10706</f>
        <v>#VALUE!</v>
      </c>
      <c r="R10707">
        <f>$C$20*$C$6</f>
        <v>25325.832000000002</v>
      </c>
    </row>
    <row r="10708" spans="12:19" x14ac:dyDescent="0.25">
      <c r="L10708" t="str">
        <f t="shared" si="494"/>
        <v/>
      </c>
      <c r="M10708" t="str">
        <f t="shared" si="493"/>
        <v/>
      </c>
    </row>
    <row r="10709" spans="12:19" x14ac:dyDescent="0.25">
      <c r="L10709" t="str">
        <f t="shared" si="494"/>
        <v/>
      </c>
      <c r="M10709" t="str">
        <f t="shared" si="493"/>
        <v/>
      </c>
      <c r="N10709" t="e">
        <f t="array" ref="N10709:P10711">MINVERSE(N10705:P10707)</f>
        <v>#VALUE!</v>
      </c>
      <c r="O10709" t="e">
        <v>#VALUE!</v>
      </c>
      <c r="P10709" t="e">
        <v>#VALUE!</v>
      </c>
      <c r="R10709" t="e">
        <f t="array" ref="R10709:R10711">MMULT(N10709:P10711,R10705:R10707)</f>
        <v>#VALUE!</v>
      </c>
      <c r="S10709" t="s">
        <v>35</v>
      </c>
    </row>
    <row r="10710" spans="12:19" x14ac:dyDescent="0.25">
      <c r="L10710" t="str">
        <f t="shared" si="494"/>
        <v/>
      </c>
      <c r="M10710" t="str">
        <f t="shared" si="493"/>
        <v/>
      </c>
      <c r="N10710" t="e">
        <v>#VALUE!</v>
      </c>
      <c r="O10710" t="e">
        <v>#VALUE!</v>
      </c>
      <c r="P10710" t="e">
        <v>#VALUE!</v>
      </c>
      <c r="R10710" t="e">
        <v>#VALUE!</v>
      </c>
      <c r="S10710" t="s">
        <v>35</v>
      </c>
    </row>
    <row r="10711" spans="12:19" x14ac:dyDescent="0.25">
      <c r="L10711" t="str">
        <f t="shared" si="494"/>
        <v/>
      </c>
      <c r="M10711" t="str">
        <f t="shared" si="493"/>
        <v/>
      </c>
      <c r="N10711" t="e">
        <v>#VALUE!</v>
      </c>
      <c r="O10711" t="e">
        <v>#VALUE!</v>
      </c>
      <c r="P10711" t="e">
        <v>#VALUE!</v>
      </c>
      <c r="R10711" t="e">
        <v>#VALUE!</v>
      </c>
      <c r="S10711" t="s">
        <v>35</v>
      </c>
    </row>
    <row r="10712" spans="12:19" x14ac:dyDescent="0.25">
      <c r="L10712" t="str">
        <f t="shared" si="494"/>
        <v/>
      </c>
      <c r="M10712" t="str">
        <f t="shared" si="493"/>
        <v/>
      </c>
    </row>
    <row r="10713" spans="12:19" x14ac:dyDescent="0.25">
      <c r="L10713" t="str">
        <f t="shared" si="494"/>
        <v/>
      </c>
      <c r="M10713" t="str">
        <f t="shared" si="493"/>
        <v/>
      </c>
    </row>
    <row r="10714" spans="12:19" x14ac:dyDescent="0.25">
      <c r="L10714" t="str">
        <f t="shared" si="494"/>
        <v/>
      </c>
      <c r="M10714" t="str">
        <f t="shared" si="493"/>
        <v/>
      </c>
      <c r="N10714" t="s">
        <v>32</v>
      </c>
      <c r="O10714" t="s">
        <v>33</v>
      </c>
      <c r="P10714" t="s">
        <v>34</v>
      </c>
    </row>
    <row r="10715" spans="12:19" x14ac:dyDescent="0.25">
      <c r="L10715" t="str">
        <f t="shared" si="494"/>
        <v/>
      </c>
      <c r="M10715" t="str">
        <f t="shared" si="493"/>
        <v/>
      </c>
      <c r="N10715" t="e">
        <f>COS(RADIANS(M10715))</f>
        <v>#VALUE!</v>
      </c>
      <c r="O10715" t="str">
        <f>IFERROR(-COS(RADIANS(DEGREES(ASIN(((SIN(RADIANS(M10715)))*$C$26)/(SQRT((((SIN(RADIANS(M10715)))*$C$26)^2)+(($C$22-$C$25-(((SIN(RADIANS(90-M10715)))*$C$26))-$C$23)^2))))))),"")</f>
        <v/>
      </c>
      <c r="P10715" t="e">
        <f>N10715</f>
        <v>#VALUE!</v>
      </c>
      <c r="R10715">
        <v>0</v>
      </c>
    </row>
    <row r="10716" spans="12:19" x14ac:dyDescent="0.25">
      <c r="L10716" t="str">
        <f t="shared" si="494"/>
        <v/>
      </c>
      <c r="M10716" t="str">
        <f t="shared" si="493"/>
        <v/>
      </c>
      <c r="N10716" t="e">
        <f>SIN(RADIANS(M10715))</f>
        <v>#VALUE!</v>
      </c>
      <c r="O10716" t="e">
        <f>SIN(RADIANS(DEGREES(ASIN(((SIN(RADIANS(M10715)))*$C$26)/(SQRT((((SIN(RADIANS(M10715)))*$C$26)^2)+(($C$22-$C$25-(((SIN(RADIANS(90-M10715)))*$C$26))-$C$23)^2)))))))</f>
        <v>#VALUE!</v>
      </c>
      <c r="P10716" t="e">
        <f>N10716</f>
        <v>#VALUE!</v>
      </c>
      <c r="R10716">
        <f>$C$6</f>
        <v>1333.5</v>
      </c>
    </row>
    <row r="10717" spans="12:19" x14ac:dyDescent="0.25">
      <c r="L10717" t="str">
        <f t="shared" si="494"/>
        <v/>
      </c>
      <c r="M10717" t="str">
        <f t="shared" si="493"/>
        <v/>
      </c>
      <c r="N10717">
        <v>0</v>
      </c>
      <c r="O10717" t="e">
        <f>$C$23*O10716</f>
        <v>#VALUE!</v>
      </c>
      <c r="P10717" t="e">
        <f>$C$22*P10716</f>
        <v>#VALUE!</v>
      </c>
      <c r="R10717">
        <f>$C$20*$C$6</f>
        <v>25325.832000000002</v>
      </c>
    </row>
    <row r="10718" spans="12:19" x14ac:dyDescent="0.25">
      <c r="L10718" t="str">
        <f t="shared" si="494"/>
        <v/>
      </c>
      <c r="M10718" t="str">
        <f t="shared" si="493"/>
        <v/>
      </c>
    </row>
    <row r="10719" spans="12:19" x14ac:dyDescent="0.25">
      <c r="L10719" t="str">
        <f t="shared" si="494"/>
        <v/>
      </c>
      <c r="M10719" t="str">
        <f t="shared" si="493"/>
        <v/>
      </c>
      <c r="N10719" t="e">
        <f t="array" ref="N10719:P10721">MINVERSE(N10715:P10717)</f>
        <v>#VALUE!</v>
      </c>
      <c r="O10719" t="e">
        <v>#VALUE!</v>
      </c>
      <c r="P10719" t="e">
        <v>#VALUE!</v>
      </c>
      <c r="R10719" t="e">
        <f t="array" ref="R10719:R10721">MMULT(N10719:P10721,R10715:R10717)</f>
        <v>#VALUE!</v>
      </c>
      <c r="S10719" t="s">
        <v>35</v>
      </c>
    </row>
    <row r="10720" spans="12:19" x14ac:dyDescent="0.25">
      <c r="L10720" t="str">
        <f t="shared" si="494"/>
        <v/>
      </c>
      <c r="M10720" t="str">
        <f t="shared" si="493"/>
        <v/>
      </c>
      <c r="N10720" t="e">
        <v>#VALUE!</v>
      </c>
      <c r="O10720" t="e">
        <v>#VALUE!</v>
      </c>
      <c r="P10720" t="e">
        <v>#VALUE!</v>
      </c>
      <c r="R10720" t="e">
        <v>#VALUE!</v>
      </c>
      <c r="S10720" t="s">
        <v>35</v>
      </c>
    </row>
    <row r="10721" spans="12:19" x14ac:dyDescent="0.25">
      <c r="L10721" t="str">
        <f t="shared" si="494"/>
        <v/>
      </c>
      <c r="M10721" t="str">
        <f t="shared" si="493"/>
        <v/>
      </c>
      <c r="N10721" t="e">
        <v>#VALUE!</v>
      </c>
      <c r="O10721" t="e">
        <v>#VALUE!</v>
      </c>
      <c r="P10721" t="e">
        <v>#VALUE!</v>
      </c>
      <c r="R10721" t="e">
        <v>#VALUE!</v>
      </c>
      <c r="S10721" t="s">
        <v>35</v>
      </c>
    </row>
    <row r="10722" spans="12:19" x14ac:dyDescent="0.25">
      <c r="L10722" t="str">
        <f t="shared" si="494"/>
        <v/>
      </c>
      <c r="M10722" t="str">
        <f t="shared" si="493"/>
        <v/>
      </c>
    </row>
    <row r="10723" spans="12:19" x14ac:dyDescent="0.25">
      <c r="L10723" t="str">
        <f t="shared" si="494"/>
        <v/>
      </c>
      <c r="M10723" t="str">
        <f t="shared" ref="M10723:M10786" si="495">IF(M10713="","",IF(((M10713+$O$61)&gt;=$O$49+($O$61/2)),"",(M10713+$O$61)))</f>
        <v/>
      </c>
    </row>
    <row r="10724" spans="12:19" x14ac:dyDescent="0.25">
      <c r="L10724" t="str">
        <f t="shared" si="494"/>
        <v/>
      </c>
      <c r="M10724" t="str">
        <f t="shared" si="495"/>
        <v/>
      </c>
      <c r="N10724" t="s">
        <v>32</v>
      </c>
      <c r="O10724" t="s">
        <v>33</v>
      </c>
      <c r="P10724" t="s">
        <v>34</v>
      </c>
    </row>
    <row r="10725" spans="12:19" x14ac:dyDescent="0.25">
      <c r="L10725" t="str">
        <f t="shared" si="494"/>
        <v/>
      </c>
      <c r="M10725" t="str">
        <f t="shared" si="495"/>
        <v/>
      </c>
      <c r="N10725" t="e">
        <f>COS(RADIANS(M10725))</f>
        <v>#VALUE!</v>
      </c>
      <c r="O10725" t="str">
        <f>IFERROR(-COS(RADIANS(DEGREES(ASIN(((SIN(RADIANS(M10725)))*$C$26)/(SQRT((((SIN(RADIANS(M10725)))*$C$26)^2)+(($C$22-$C$25-(((SIN(RADIANS(90-M10725)))*$C$26))-$C$23)^2))))))),"")</f>
        <v/>
      </c>
      <c r="P10725" t="e">
        <f>N10725</f>
        <v>#VALUE!</v>
      </c>
      <c r="R10725">
        <v>0</v>
      </c>
    </row>
    <row r="10726" spans="12:19" x14ac:dyDescent="0.25">
      <c r="L10726" t="str">
        <f t="shared" si="494"/>
        <v/>
      </c>
      <c r="M10726" t="str">
        <f t="shared" si="495"/>
        <v/>
      </c>
      <c r="N10726" t="e">
        <f>SIN(RADIANS(M10725))</f>
        <v>#VALUE!</v>
      </c>
      <c r="O10726" t="e">
        <f>SIN(RADIANS(DEGREES(ASIN(((SIN(RADIANS(M10725)))*$C$26)/(SQRT((((SIN(RADIANS(M10725)))*$C$26)^2)+(($C$22-$C$25-(((SIN(RADIANS(90-M10725)))*$C$26))-$C$23)^2)))))))</f>
        <v>#VALUE!</v>
      </c>
      <c r="P10726" t="e">
        <f>N10726</f>
        <v>#VALUE!</v>
      </c>
      <c r="R10726">
        <f>$C$6</f>
        <v>1333.5</v>
      </c>
    </row>
    <row r="10727" spans="12:19" x14ac:dyDescent="0.25">
      <c r="L10727" t="str">
        <f t="shared" si="494"/>
        <v/>
      </c>
      <c r="M10727" t="str">
        <f t="shared" si="495"/>
        <v/>
      </c>
      <c r="N10727">
        <v>0</v>
      </c>
      <c r="O10727" t="e">
        <f>$C$23*O10726</f>
        <v>#VALUE!</v>
      </c>
      <c r="P10727" t="e">
        <f>$C$22*P10726</f>
        <v>#VALUE!</v>
      </c>
      <c r="R10727">
        <f>$C$20*$C$6</f>
        <v>25325.832000000002</v>
      </c>
    </row>
    <row r="10728" spans="12:19" x14ac:dyDescent="0.25">
      <c r="L10728" t="str">
        <f t="shared" si="494"/>
        <v/>
      </c>
      <c r="M10728" t="str">
        <f t="shared" si="495"/>
        <v/>
      </c>
    </row>
    <row r="10729" spans="12:19" x14ac:dyDescent="0.25">
      <c r="L10729" t="str">
        <f t="shared" si="494"/>
        <v/>
      </c>
      <c r="M10729" t="str">
        <f t="shared" si="495"/>
        <v/>
      </c>
      <c r="N10729" t="e">
        <f t="array" ref="N10729:P10731">MINVERSE(N10725:P10727)</f>
        <v>#VALUE!</v>
      </c>
      <c r="O10729" t="e">
        <v>#VALUE!</v>
      </c>
      <c r="P10729" t="e">
        <v>#VALUE!</v>
      </c>
      <c r="R10729" t="e">
        <f t="array" ref="R10729:R10731">MMULT(N10729:P10731,R10725:R10727)</f>
        <v>#VALUE!</v>
      </c>
      <c r="S10729" t="s">
        <v>35</v>
      </c>
    </row>
    <row r="10730" spans="12:19" x14ac:dyDescent="0.25">
      <c r="L10730" t="str">
        <f t="shared" si="494"/>
        <v/>
      </c>
      <c r="M10730" t="str">
        <f t="shared" si="495"/>
        <v/>
      </c>
      <c r="N10730" t="e">
        <v>#VALUE!</v>
      </c>
      <c r="O10730" t="e">
        <v>#VALUE!</v>
      </c>
      <c r="P10730" t="e">
        <v>#VALUE!</v>
      </c>
      <c r="R10730" t="e">
        <v>#VALUE!</v>
      </c>
      <c r="S10730" t="s">
        <v>35</v>
      </c>
    </row>
    <row r="10731" spans="12:19" x14ac:dyDescent="0.25">
      <c r="L10731" t="str">
        <f t="shared" si="494"/>
        <v/>
      </c>
      <c r="M10731" t="str">
        <f t="shared" si="495"/>
        <v/>
      </c>
      <c r="N10731" t="e">
        <v>#VALUE!</v>
      </c>
      <c r="O10731" t="e">
        <v>#VALUE!</v>
      </c>
      <c r="P10731" t="e">
        <v>#VALUE!</v>
      </c>
      <c r="R10731" t="e">
        <v>#VALUE!</v>
      </c>
      <c r="S10731" t="s">
        <v>35</v>
      </c>
    </row>
    <row r="10732" spans="12:19" x14ac:dyDescent="0.25">
      <c r="L10732" t="str">
        <f t="shared" si="494"/>
        <v/>
      </c>
      <c r="M10732" t="str">
        <f t="shared" si="495"/>
        <v/>
      </c>
    </row>
    <row r="10733" spans="12:19" x14ac:dyDescent="0.25">
      <c r="L10733" t="str">
        <f t="shared" si="494"/>
        <v/>
      </c>
      <c r="M10733" t="str">
        <f t="shared" si="495"/>
        <v/>
      </c>
    </row>
    <row r="10734" spans="12:19" x14ac:dyDescent="0.25">
      <c r="L10734" t="str">
        <f t="shared" si="494"/>
        <v/>
      </c>
      <c r="M10734" t="str">
        <f t="shared" si="495"/>
        <v/>
      </c>
      <c r="N10734" t="s">
        <v>32</v>
      </c>
      <c r="O10734" t="s">
        <v>33</v>
      </c>
      <c r="P10734" t="s">
        <v>34</v>
      </c>
    </row>
    <row r="10735" spans="12:19" x14ac:dyDescent="0.25">
      <c r="L10735" t="str">
        <f t="shared" si="494"/>
        <v/>
      </c>
      <c r="M10735" t="str">
        <f t="shared" si="495"/>
        <v/>
      </c>
      <c r="N10735" t="e">
        <f>COS(RADIANS(M10735))</f>
        <v>#VALUE!</v>
      </c>
      <c r="O10735" t="str">
        <f>IFERROR(-COS(RADIANS(DEGREES(ASIN(((SIN(RADIANS(M10735)))*$C$26)/(SQRT((((SIN(RADIANS(M10735)))*$C$26)^2)+(($C$22-$C$25-(((SIN(RADIANS(90-M10735)))*$C$26))-$C$23)^2))))))),"")</f>
        <v/>
      </c>
      <c r="P10735" t="e">
        <f>N10735</f>
        <v>#VALUE!</v>
      </c>
      <c r="R10735">
        <v>0</v>
      </c>
    </row>
    <row r="10736" spans="12:19" x14ac:dyDescent="0.25">
      <c r="L10736" t="str">
        <f t="shared" si="494"/>
        <v/>
      </c>
      <c r="M10736" t="str">
        <f t="shared" si="495"/>
        <v/>
      </c>
      <c r="N10736" t="e">
        <f>SIN(RADIANS(M10735))</f>
        <v>#VALUE!</v>
      </c>
      <c r="O10736" t="e">
        <f>SIN(RADIANS(DEGREES(ASIN(((SIN(RADIANS(M10735)))*$C$26)/(SQRT((((SIN(RADIANS(M10735)))*$C$26)^2)+(($C$22-$C$25-(((SIN(RADIANS(90-M10735)))*$C$26))-$C$23)^2)))))))</f>
        <v>#VALUE!</v>
      </c>
      <c r="P10736" t="e">
        <f>N10736</f>
        <v>#VALUE!</v>
      </c>
      <c r="R10736">
        <f>$C$6</f>
        <v>1333.5</v>
      </c>
    </row>
    <row r="10737" spans="12:19" x14ac:dyDescent="0.25">
      <c r="L10737" t="str">
        <f t="shared" si="494"/>
        <v/>
      </c>
      <c r="M10737" t="str">
        <f t="shared" si="495"/>
        <v/>
      </c>
      <c r="N10737">
        <v>0</v>
      </c>
      <c r="O10737" t="e">
        <f>$C$23*O10736</f>
        <v>#VALUE!</v>
      </c>
      <c r="P10737" t="e">
        <f>$C$22*P10736</f>
        <v>#VALUE!</v>
      </c>
      <c r="R10737">
        <f>$C$20*$C$6</f>
        <v>25325.832000000002</v>
      </c>
    </row>
    <row r="10738" spans="12:19" x14ac:dyDescent="0.25">
      <c r="L10738" t="str">
        <f t="shared" si="494"/>
        <v/>
      </c>
      <c r="M10738" t="str">
        <f t="shared" si="495"/>
        <v/>
      </c>
    </row>
    <row r="10739" spans="12:19" x14ac:dyDescent="0.25">
      <c r="L10739" t="str">
        <f t="shared" si="494"/>
        <v/>
      </c>
      <c r="M10739" t="str">
        <f t="shared" si="495"/>
        <v/>
      </c>
      <c r="N10739" t="e">
        <f t="array" ref="N10739:P10741">MINVERSE(N10735:P10737)</f>
        <v>#VALUE!</v>
      </c>
      <c r="O10739" t="e">
        <v>#VALUE!</v>
      </c>
      <c r="P10739" t="e">
        <v>#VALUE!</v>
      </c>
      <c r="R10739" t="e">
        <f t="array" ref="R10739:R10741">MMULT(N10739:P10741,R10735:R10737)</f>
        <v>#VALUE!</v>
      </c>
      <c r="S10739" t="s">
        <v>35</v>
      </c>
    </row>
    <row r="10740" spans="12:19" x14ac:dyDescent="0.25">
      <c r="L10740" t="str">
        <f t="shared" si="494"/>
        <v/>
      </c>
      <c r="M10740" t="str">
        <f t="shared" si="495"/>
        <v/>
      </c>
      <c r="N10740" t="e">
        <v>#VALUE!</v>
      </c>
      <c r="O10740" t="e">
        <v>#VALUE!</v>
      </c>
      <c r="P10740" t="e">
        <v>#VALUE!</v>
      </c>
      <c r="R10740" t="e">
        <v>#VALUE!</v>
      </c>
      <c r="S10740" t="s">
        <v>35</v>
      </c>
    </row>
    <row r="10741" spans="12:19" x14ac:dyDescent="0.25">
      <c r="L10741" t="str">
        <f t="shared" si="494"/>
        <v/>
      </c>
      <c r="M10741" t="str">
        <f t="shared" si="495"/>
        <v/>
      </c>
      <c r="N10741" t="e">
        <v>#VALUE!</v>
      </c>
      <c r="O10741" t="e">
        <v>#VALUE!</v>
      </c>
      <c r="P10741" t="e">
        <v>#VALUE!</v>
      </c>
      <c r="R10741" t="e">
        <v>#VALUE!</v>
      </c>
      <c r="S10741" t="s">
        <v>35</v>
      </c>
    </row>
    <row r="10742" spans="12:19" x14ac:dyDescent="0.25">
      <c r="L10742" t="str">
        <f t="shared" si="494"/>
        <v/>
      </c>
      <c r="M10742" t="str">
        <f t="shared" si="495"/>
        <v/>
      </c>
    </row>
    <row r="10743" spans="12:19" x14ac:dyDescent="0.25">
      <c r="L10743" t="str">
        <f t="shared" si="494"/>
        <v/>
      </c>
      <c r="M10743" t="str">
        <f t="shared" si="495"/>
        <v/>
      </c>
    </row>
    <row r="10744" spans="12:19" x14ac:dyDescent="0.25">
      <c r="L10744" t="str">
        <f t="shared" si="494"/>
        <v/>
      </c>
      <c r="M10744" t="str">
        <f t="shared" si="495"/>
        <v/>
      </c>
      <c r="N10744" t="s">
        <v>32</v>
      </c>
      <c r="O10744" t="s">
        <v>33</v>
      </c>
      <c r="P10744" t="s">
        <v>34</v>
      </c>
    </row>
    <row r="10745" spans="12:19" x14ac:dyDescent="0.25">
      <c r="L10745" t="str">
        <f t="shared" si="494"/>
        <v/>
      </c>
      <c r="M10745" t="str">
        <f t="shared" si="495"/>
        <v/>
      </c>
      <c r="N10745" t="e">
        <f>COS(RADIANS(M10745))</f>
        <v>#VALUE!</v>
      </c>
      <c r="O10745" t="str">
        <f>IFERROR(-COS(RADIANS(DEGREES(ASIN(((SIN(RADIANS(M10745)))*$C$26)/(SQRT((((SIN(RADIANS(M10745)))*$C$26)^2)+(($C$22-$C$25-(((SIN(RADIANS(90-M10745)))*$C$26))-$C$23)^2))))))),"")</f>
        <v/>
      </c>
      <c r="P10745" t="e">
        <f>N10745</f>
        <v>#VALUE!</v>
      </c>
      <c r="R10745">
        <v>0</v>
      </c>
    </row>
    <row r="10746" spans="12:19" x14ac:dyDescent="0.25">
      <c r="L10746" t="str">
        <f t="shared" si="494"/>
        <v/>
      </c>
      <c r="M10746" t="str">
        <f t="shared" si="495"/>
        <v/>
      </c>
      <c r="N10746" t="e">
        <f>SIN(RADIANS(M10745))</f>
        <v>#VALUE!</v>
      </c>
      <c r="O10746" t="e">
        <f>SIN(RADIANS(DEGREES(ASIN(((SIN(RADIANS(M10745)))*$C$26)/(SQRT((((SIN(RADIANS(M10745)))*$C$26)^2)+(($C$22-$C$25-(((SIN(RADIANS(90-M10745)))*$C$26))-$C$23)^2)))))))</f>
        <v>#VALUE!</v>
      </c>
      <c r="P10746" t="e">
        <f>N10746</f>
        <v>#VALUE!</v>
      </c>
      <c r="R10746">
        <f>$C$6</f>
        <v>1333.5</v>
      </c>
    </row>
    <row r="10747" spans="12:19" x14ac:dyDescent="0.25">
      <c r="L10747" t="str">
        <f t="shared" si="494"/>
        <v/>
      </c>
      <c r="M10747" t="str">
        <f t="shared" si="495"/>
        <v/>
      </c>
      <c r="N10747">
        <v>0</v>
      </c>
      <c r="O10747" t="e">
        <f>$C$23*O10746</f>
        <v>#VALUE!</v>
      </c>
      <c r="P10747" t="e">
        <f>$C$22*P10746</f>
        <v>#VALUE!</v>
      </c>
      <c r="R10747">
        <f>$C$20*$C$6</f>
        <v>25325.832000000002</v>
      </c>
    </row>
    <row r="10748" spans="12:19" x14ac:dyDescent="0.25">
      <c r="L10748" t="str">
        <f t="shared" si="494"/>
        <v/>
      </c>
      <c r="M10748" t="str">
        <f t="shared" si="495"/>
        <v/>
      </c>
    </row>
    <row r="10749" spans="12:19" x14ac:dyDescent="0.25">
      <c r="L10749" t="str">
        <f t="shared" si="494"/>
        <v/>
      </c>
      <c r="M10749" t="str">
        <f t="shared" si="495"/>
        <v/>
      </c>
      <c r="N10749" t="e">
        <f t="array" ref="N10749:P10751">MINVERSE(N10745:P10747)</f>
        <v>#VALUE!</v>
      </c>
      <c r="O10749" t="e">
        <v>#VALUE!</v>
      </c>
      <c r="P10749" t="e">
        <v>#VALUE!</v>
      </c>
      <c r="R10749" t="e">
        <f t="array" ref="R10749:R10751">MMULT(N10749:P10751,R10745:R10747)</f>
        <v>#VALUE!</v>
      </c>
      <c r="S10749" t="s">
        <v>35</v>
      </c>
    </row>
    <row r="10750" spans="12:19" x14ac:dyDescent="0.25">
      <c r="L10750" t="str">
        <f t="shared" si="494"/>
        <v/>
      </c>
      <c r="M10750" t="str">
        <f t="shared" si="495"/>
        <v/>
      </c>
      <c r="N10750" t="e">
        <v>#VALUE!</v>
      </c>
      <c r="O10750" t="e">
        <v>#VALUE!</v>
      </c>
      <c r="P10750" t="e">
        <v>#VALUE!</v>
      </c>
      <c r="R10750" t="e">
        <v>#VALUE!</v>
      </c>
      <c r="S10750" t="s">
        <v>35</v>
      </c>
    </row>
    <row r="10751" spans="12:19" x14ac:dyDescent="0.25">
      <c r="L10751" t="str">
        <f t="shared" si="494"/>
        <v/>
      </c>
      <c r="M10751" t="str">
        <f t="shared" si="495"/>
        <v/>
      </c>
      <c r="N10751" t="e">
        <v>#VALUE!</v>
      </c>
      <c r="O10751" t="e">
        <v>#VALUE!</v>
      </c>
      <c r="P10751" t="e">
        <v>#VALUE!</v>
      </c>
      <c r="R10751" t="e">
        <v>#VALUE!</v>
      </c>
      <c r="S10751" t="s">
        <v>35</v>
      </c>
    </row>
    <row r="10752" spans="12:19" x14ac:dyDescent="0.25">
      <c r="L10752" t="str">
        <f t="shared" si="494"/>
        <v/>
      </c>
      <c r="M10752" t="str">
        <f t="shared" si="495"/>
        <v/>
      </c>
    </row>
    <row r="10753" spans="12:19" x14ac:dyDescent="0.25">
      <c r="L10753" t="str">
        <f t="shared" si="494"/>
        <v/>
      </c>
      <c r="M10753" t="str">
        <f t="shared" si="495"/>
        <v/>
      </c>
    </row>
    <row r="10754" spans="12:19" x14ac:dyDescent="0.25">
      <c r="L10754" t="str">
        <f t="shared" si="494"/>
        <v/>
      </c>
      <c r="M10754" t="str">
        <f t="shared" si="495"/>
        <v/>
      </c>
      <c r="N10754" t="s">
        <v>32</v>
      </c>
      <c r="O10754" t="s">
        <v>33</v>
      </c>
      <c r="P10754" t="s">
        <v>34</v>
      </c>
    </row>
    <row r="10755" spans="12:19" x14ac:dyDescent="0.25">
      <c r="L10755" t="str">
        <f t="shared" si="494"/>
        <v/>
      </c>
      <c r="M10755" t="str">
        <f t="shared" si="495"/>
        <v/>
      </c>
      <c r="N10755" t="e">
        <f>COS(RADIANS(M10755))</f>
        <v>#VALUE!</v>
      </c>
      <c r="O10755" t="str">
        <f>IFERROR(-COS(RADIANS(DEGREES(ASIN(((SIN(RADIANS(M10755)))*$C$26)/(SQRT((((SIN(RADIANS(M10755)))*$C$26)^2)+(($C$22-$C$25-(((SIN(RADIANS(90-M10755)))*$C$26))-$C$23)^2))))))),"")</f>
        <v/>
      </c>
      <c r="P10755" t="e">
        <f>N10755</f>
        <v>#VALUE!</v>
      </c>
      <c r="R10755">
        <v>0</v>
      </c>
    </row>
    <row r="10756" spans="12:19" x14ac:dyDescent="0.25">
      <c r="L10756" t="str">
        <f t="shared" si="494"/>
        <v/>
      </c>
      <c r="M10756" t="str">
        <f t="shared" si="495"/>
        <v/>
      </c>
      <c r="N10756" t="e">
        <f>SIN(RADIANS(M10755))</f>
        <v>#VALUE!</v>
      </c>
      <c r="O10756" t="e">
        <f>SIN(RADIANS(DEGREES(ASIN(((SIN(RADIANS(M10755)))*$C$26)/(SQRT((((SIN(RADIANS(M10755)))*$C$26)^2)+(($C$22-$C$25-(((SIN(RADIANS(90-M10755)))*$C$26))-$C$23)^2)))))))</f>
        <v>#VALUE!</v>
      </c>
      <c r="P10756" t="e">
        <f>N10756</f>
        <v>#VALUE!</v>
      </c>
      <c r="R10756">
        <f>$C$6</f>
        <v>1333.5</v>
      </c>
    </row>
    <row r="10757" spans="12:19" x14ac:dyDescent="0.25">
      <c r="L10757" t="str">
        <f t="shared" si="494"/>
        <v/>
      </c>
      <c r="M10757" t="str">
        <f t="shared" si="495"/>
        <v/>
      </c>
      <c r="N10757">
        <v>0</v>
      </c>
      <c r="O10757" t="e">
        <f>$C$23*O10756</f>
        <v>#VALUE!</v>
      </c>
      <c r="P10757" t="e">
        <f>$C$22*P10756</f>
        <v>#VALUE!</v>
      </c>
      <c r="R10757">
        <f>$C$20*$C$6</f>
        <v>25325.832000000002</v>
      </c>
    </row>
    <row r="10758" spans="12:19" x14ac:dyDescent="0.25">
      <c r="L10758" t="str">
        <f t="shared" si="494"/>
        <v/>
      </c>
      <c r="M10758" t="str">
        <f t="shared" si="495"/>
        <v/>
      </c>
    </row>
    <row r="10759" spans="12:19" x14ac:dyDescent="0.25">
      <c r="L10759" t="str">
        <f t="shared" si="494"/>
        <v/>
      </c>
      <c r="M10759" t="str">
        <f t="shared" si="495"/>
        <v/>
      </c>
      <c r="N10759" t="e">
        <f t="array" ref="N10759:P10761">MINVERSE(N10755:P10757)</f>
        <v>#VALUE!</v>
      </c>
      <c r="O10759" t="e">
        <v>#VALUE!</v>
      </c>
      <c r="P10759" t="e">
        <v>#VALUE!</v>
      </c>
      <c r="R10759" t="e">
        <f t="array" ref="R10759:R10761">MMULT(N10759:P10761,R10755:R10757)</f>
        <v>#VALUE!</v>
      </c>
      <c r="S10759" t="s">
        <v>35</v>
      </c>
    </row>
    <row r="10760" spans="12:19" x14ac:dyDescent="0.25">
      <c r="L10760" t="str">
        <f t="shared" si="494"/>
        <v/>
      </c>
      <c r="M10760" t="str">
        <f t="shared" si="495"/>
        <v/>
      </c>
      <c r="N10760" t="e">
        <v>#VALUE!</v>
      </c>
      <c r="O10760" t="e">
        <v>#VALUE!</v>
      </c>
      <c r="P10760" t="e">
        <v>#VALUE!</v>
      </c>
      <c r="R10760" t="e">
        <v>#VALUE!</v>
      </c>
      <c r="S10760" t="s">
        <v>35</v>
      </c>
    </row>
    <row r="10761" spans="12:19" x14ac:dyDescent="0.25">
      <c r="L10761" t="str">
        <f t="shared" si="494"/>
        <v/>
      </c>
      <c r="M10761" t="str">
        <f t="shared" si="495"/>
        <v/>
      </c>
      <c r="N10761" t="e">
        <v>#VALUE!</v>
      </c>
      <c r="O10761" t="e">
        <v>#VALUE!</v>
      </c>
      <c r="P10761" t="e">
        <v>#VALUE!</v>
      </c>
      <c r="R10761" t="e">
        <v>#VALUE!</v>
      </c>
      <c r="S10761" t="s">
        <v>35</v>
      </c>
    </row>
    <row r="10762" spans="12:19" x14ac:dyDescent="0.25">
      <c r="L10762" t="str">
        <f t="shared" si="494"/>
        <v/>
      </c>
      <c r="M10762" t="str">
        <f t="shared" si="495"/>
        <v/>
      </c>
    </row>
    <row r="10763" spans="12:19" x14ac:dyDescent="0.25">
      <c r="L10763" t="str">
        <f t="shared" si="494"/>
        <v/>
      </c>
      <c r="M10763" t="str">
        <f t="shared" si="495"/>
        <v/>
      </c>
    </row>
    <row r="10764" spans="12:19" x14ac:dyDescent="0.25">
      <c r="L10764" t="str">
        <f t="shared" ref="L10764:L10827" si="496">IF(M10764="","",L10754+1)</f>
        <v/>
      </c>
      <c r="M10764" t="str">
        <f t="shared" si="495"/>
        <v/>
      </c>
      <c r="N10764" t="s">
        <v>32</v>
      </c>
      <c r="O10764" t="s">
        <v>33</v>
      </c>
      <c r="P10764" t="s">
        <v>34</v>
      </c>
    </row>
    <row r="10765" spans="12:19" x14ac:dyDescent="0.25">
      <c r="L10765" t="str">
        <f t="shared" si="496"/>
        <v/>
      </c>
      <c r="M10765" t="str">
        <f t="shared" si="495"/>
        <v/>
      </c>
      <c r="N10765" t="e">
        <f>COS(RADIANS(M10765))</f>
        <v>#VALUE!</v>
      </c>
      <c r="O10765" t="str">
        <f>IFERROR(-COS(RADIANS(DEGREES(ASIN(((SIN(RADIANS(M10765)))*$C$26)/(SQRT((((SIN(RADIANS(M10765)))*$C$26)^2)+(($C$22-$C$25-(((SIN(RADIANS(90-M10765)))*$C$26))-$C$23)^2))))))),"")</f>
        <v/>
      </c>
      <c r="P10765" t="e">
        <f>N10765</f>
        <v>#VALUE!</v>
      </c>
      <c r="R10765">
        <v>0</v>
      </c>
    </row>
    <row r="10766" spans="12:19" x14ac:dyDescent="0.25">
      <c r="L10766" t="str">
        <f t="shared" si="496"/>
        <v/>
      </c>
      <c r="M10766" t="str">
        <f t="shared" si="495"/>
        <v/>
      </c>
      <c r="N10766" t="e">
        <f>SIN(RADIANS(M10765))</f>
        <v>#VALUE!</v>
      </c>
      <c r="O10766" t="e">
        <f>SIN(RADIANS(DEGREES(ASIN(((SIN(RADIANS(M10765)))*$C$26)/(SQRT((((SIN(RADIANS(M10765)))*$C$26)^2)+(($C$22-$C$25-(((SIN(RADIANS(90-M10765)))*$C$26))-$C$23)^2)))))))</f>
        <v>#VALUE!</v>
      </c>
      <c r="P10766" t="e">
        <f>N10766</f>
        <v>#VALUE!</v>
      </c>
      <c r="R10766">
        <f>$C$6</f>
        <v>1333.5</v>
      </c>
    </row>
    <row r="10767" spans="12:19" x14ac:dyDescent="0.25">
      <c r="L10767" t="str">
        <f t="shared" si="496"/>
        <v/>
      </c>
      <c r="M10767" t="str">
        <f t="shared" si="495"/>
        <v/>
      </c>
      <c r="N10767">
        <v>0</v>
      </c>
      <c r="O10767" t="e">
        <f>$C$23*O10766</f>
        <v>#VALUE!</v>
      </c>
      <c r="P10767" t="e">
        <f>$C$22*P10766</f>
        <v>#VALUE!</v>
      </c>
      <c r="R10767">
        <f>$C$20*$C$6</f>
        <v>25325.832000000002</v>
      </c>
    </row>
    <row r="10768" spans="12:19" x14ac:dyDescent="0.25">
      <c r="L10768" t="str">
        <f t="shared" si="496"/>
        <v/>
      </c>
      <c r="M10768" t="str">
        <f t="shared" si="495"/>
        <v/>
      </c>
    </row>
    <row r="10769" spans="12:19" x14ac:dyDescent="0.25">
      <c r="L10769" t="str">
        <f t="shared" si="496"/>
        <v/>
      </c>
      <c r="M10769" t="str">
        <f t="shared" si="495"/>
        <v/>
      </c>
      <c r="N10769" t="e">
        <f t="array" ref="N10769:P10771">MINVERSE(N10765:P10767)</f>
        <v>#VALUE!</v>
      </c>
      <c r="O10769" t="e">
        <v>#VALUE!</v>
      </c>
      <c r="P10769" t="e">
        <v>#VALUE!</v>
      </c>
      <c r="R10769" t="e">
        <f t="array" ref="R10769:R10771">MMULT(N10769:P10771,R10765:R10767)</f>
        <v>#VALUE!</v>
      </c>
      <c r="S10769" t="s">
        <v>35</v>
      </c>
    </row>
    <row r="10770" spans="12:19" x14ac:dyDescent="0.25">
      <c r="L10770" t="str">
        <f t="shared" si="496"/>
        <v/>
      </c>
      <c r="M10770" t="str">
        <f t="shared" si="495"/>
        <v/>
      </c>
      <c r="N10770" t="e">
        <v>#VALUE!</v>
      </c>
      <c r="O10770" t="e">
        <v>#VALUE!</v>
      </c>
      <c r="P10770" t="e">
        <v>#VALUE!</v>
      </c>
      <c r="R10770" t="e">
        <v>#VALUE!</v>
      </c>
      <c r="S10770" t="s">
        <v>35</v>
      </c>
    </row>
    <row r="10771" spans="12:19" x14ac:dyDescent="0.25">
      <c r="L10771" t="str">
        <f t="shared" si="496"/>
        <v/>
      </c>
      <c r="M10771" t="str">
        <f t="shared" si="495"/>
        <v/>
      </c>
      <c r="N10771" t="e">
        <v>#VALUE!</v>
      </c>
      <c r="O10771" t="e">
        <v>#VALUE!</v>
      </c>
      <c r="P10771" t="e">
        <v>#VALUE!</v>
      </c>
      <c r="R10771" t="e">
        <v>#VALUE!</v>
      </c>
      <c r="S10771" t="s">
        <v>35</v>
      </c>
    </row>
    <row r="10772" spans="12:19" x14ac:dyDescent="0.25">
      <c r="L10772" t="str">
        <f t="shared" si="496"/>
        <v/>
      </c>
      <c r="M10772" t="str">
        <f t="shared" si="495"/>
        <v/>
      </c>
    </row>
    <row r="10773" spans="12:19" x14ac:dyDescent="0.25">
      <c r="L10773" t="str">
        <f t="shared" si="496"/>
        <v/>
      </c>
      <c r="M10773" t="str">
        <f t="shared" si="495"/>
        <v/>
      </c>
    </row>
    <row r="10774" spans="12:19" x14ac:dyDescent="0.25">
      <c r="L10774" t="str">
        <f t="shared" si="496"/>
        <v/>
      </c>
      <c r="M10774" t="str">
        <f t="shared" si="495"/>
        <v/>
      </c>
      <c r="N10774" t="s">
        <v>32</v>
      </c>
      <c r="O10774" t="s">
        <v>33</v>
      </c>
      <c r="P10774" t="s">
        <v>34</v>
      </c>
    </row>
    <row r="10775" spans="12:19" x14ac:dyDescent="0.25">
      <c r="L10775" t="str">
        <f t="shared" si="496"/>
        <v/>
      </c>
      <c r="M10775" t="str">
        <f t="shared" si="495"/>
        <v/>
      </c>
      <c r="N10775" t="e">
        <f>COS(RADIANS(M10775))</f>
        <v>#VALUE!</v>
      </c>
      <c r="O10775" t="str">
        <f>IFERROR(-COS(RADIANS(DEGREES(ASIN(((SIN(RADIANS(M10775)))*$C$26)/(SQRT((((SIN(RADIANS(M10775)))*$C$26)^2)+(($C$22-$C$25-(((SIN(RADIANS(90-M10775)))*$C$26))-$C$23)^2))))))),"")</f>
        <v/>
      </c>
      <c r="P10775" t="e">
        <f>N10775</f>
        <v>#VALUE!</v>
      </c>
      <c r="R10775">
        <v>0</v>
      </c>
    </row>
    <row r="10776" spans="12:19" x14ac:dyDescent="0.25">
      <c r="L10776" t="str">
        <f t="shared" si="496"/>
        <v/>
      </c>
      <c r="M10776" t="str">
        <f t="shared" si="495"/>
        <v/>
      </c>
      <c r="N10776" t="e">
        <f>SIN(RADIANS(M10775))</f>
        <v>#VALUE!</v>
      </c>
      <c r="O10776" t="e">
        <f>SIN(RADIANS(DEGREES(ASIN(((SIN(RADIANS(M10775)))*$C$26)/(SQRT((((SIN(RADIANS(M10775)))*$C$26)^2)+(($C$22-$C$25-(((SIN(RADIANS(90-M10775)))*$C$26))-$C$23)^2)))))))</f>
        <v>#VALUE!</v>
      </c>
      <c r="P10776" t="e">
        <f>N10776</f>
        <v>#VALUE!</v>
      </c>
      <c r="R10776">
        <f>$C$6</f>
        <v>1333.5</v>
      </c>
    </row>
    <row r="10777" spans="12:19" x14ac:dyDescent="0.25">
      <c r="L10777" t="str">
        <f t="shared" si="496"/>
        <v/>
      </c>
      <c r="M10777" t="str">
        <f t="shared" si="495"/>
        <v/>
      </c>
      <c r="N10777">
        <v>0</v>
      </c>
      <c r="O10777" t="e">
        <f>$C$23*O10776</f>
        <v>#VALUE!</v>
      </c>
      <c r="P10777" t="e">
        <f>$C$22*P10776</f>
        <v>#VALUE!</v>
      </c>
      <c r="R10777">
        <f>$C$20*$C$6</f>
        <v>25325.832000000002</v>
      </c>
    </row>
    <row r="10778" spans="12:19" x14ac:dyDescent="0.25">
      <c r="L10778" t="str">
        <f t="shared" si="496"/>
        <v/>
      </c>
      <c r="M10778" t="str">
        <f t="shared" si="495"/>
        <v/>
      </c>
    </row>
    <row r="10779" spans="12:19" x14ac:dyDescent="0.25">
      <c r="L10779" t="str">
        <f t="shared" si="496"/>
        <v/>
      </c>
      <c r="M10779" t="str">
        <f t="shared" si="495"/>
        <v/>
      </c>
      <c r="N10779" t="e">
        <f t="array" ref="N10779:P10781">MINVERSE(N10775:P10777)</f>
        <v>#VALUE!</v>
      </c>
      <c r="O10779" t="e">
        <v>#VALUE!</v>
      </c>
      <c r="P10779" t="e">
        <v>#VALUE!</v>
      </c>
      <c r="R10779" t="e">
        <f t="array" ref="R10779:R10781">MMULT(N10779:P10781,R10775:R10777)</f>
        <v>#VALUE!</v>
      </c>
      <c r="S10779" t="s">
        <v>35</v>
      </c>
    </row>
    <row r="10780" spans="12:19" x14ac:dyDescent="0.25">
      <c r="L10780" t="str">
        <f t="shared" si="496"/>
        <v/>
      </c>
      <c r="M10780" t="str">
        <f t="shared" si="495"/>
        <v/>
      </c>
      <c r="N10780" t="e">
        <v>#VALUE!</v>
      </c>
      <c r="O10780" t="e">
        <v>#VALUE!</v>
      </c>
      <c r="P10780" t="e">
        <v>#VALUE!</v>
      </c>
      <c r="R10780" t="e">
        <v>#VALUE!</v>
      </c>
      <c r="S10780" t="s">
        <v>35</v>
      </c>
    </row>
    <row r="10781" spans="12:19" x14ac:dyDescent="0.25">
      <c r="L10781" t="str">
        <f t="shared" si="496"/>
        <v/>
      </c>
      <c r="M10781" t="str">
        <f t="shared" si="495"/>
        <v/>
      </c>
      <c r="N10781" t="e">
        <v>#VALUE!</v>
      </c>
      <c r="O10781" t="e">
        <v>#VALUE!</v>
      </c>
      <c r="P10781" t="e">
        <v>#VALUE!</v>
      </c>
      <c r="R10781" t="e">
        <v>#VALUE!</v>
      </c>
      <c r="S10781" t="s">
        <v>35</v>
      </c>
    </row>
    <row r="10782" spans="12:19" x14ac:dyDescent="0.25">
      <c r="L10782" t="str">
        <f t="shared" si="496"/>
        <v/>
      </c>
      <c r="M10782" t="str">
        <f t="shared" si="495"/>
        <v/>
      </c>
    </row>
    <row r="10783" spans="12:19" x14ac:dyDescent="0.25">
      <c r="L10783" t="str">
        <f t="shared" si="496"/>
        <v/>
      </c>
      <c r="M10783" t="str">
        <f t="shared" si="495"/>
        <v/>
      </c>
    </row>
    <row r="10784" spans="12:19" x14ac:dyDescent="0.25">
      <c r="L10784" t="str">
        <f t="shared" si="496"/>
        <v/>
      </c>
      <c r="M10784" t="str">
        <f t="shared" si="495"/>
        <v/>
      </c>
      <c r="N10784" t="s">
        <v>32</v>
      </c>
      <c r="O10784" t="s">
        <v>33</v>
      </c>
      <c r="P10784" t="s">
        <v>34</v>
      </c>
    </row>
    <row r="10785" spans="12:19" x14ac:dyDescent="0.25">
      <c r="L10785" t="str">
        <f t="shared" si="496"/>
        <v/>
      </c>
      <c r="M10785" t="str">
        <f t="shared" si="495"/>
        <v/>
      </c>
      <c r="N10785" t="e">
        <f>COS(RADIANS(M10785))</f>
        <v>#VALUE!</v>
      </c>
      <c r="O10785" t="str">
        <f>IFERROR(-COS(RADIANS(DEGREES(ASIN(((SIN(RADIANS(M10785)))*$C$26)/(SQRT((((SIN(RADIANS(M10785)))*$C$26)^2)+(($C$22-$C$25-(((SIN(RADIANS(90-M10785)))*$C$26))-$C$23)^2))))))),"")</f>
        <v/>
      </c>
      <c r="P10785" t="e">
        <f>N10785</f>
        <v>#VALUE!</v>
      </c>
      <c r="R10785">
        <v>0</v>
      </c>
    </row>
    <row r="10786" spans="12:19" x14ac:dyDescent="0.25">
      <c r="L10786" t="str">
        <f t="shared" si="496"/>
        <v/>
      </c>
      <c r="M10786" t="str">
        <f t="shared" si="495"/>
        <v/>
      </c>
      <c r="N10786" t="e">
        <f>SIN(RADIANS(M10785))</f>
        <v>#VALUE!</v>
      </c>
      <c r="O10786" t="e">
        <f>SIN(RADIANS(DEGREES(ASIN(((SIN(RADIANS(M10785)))*$C$26)/(SQRT((((SIN(RADIANS(M10785)))*$C$26)^2)+(($C$22-$C$25-(((SIN(RADIANS(90-M10785)))*$C$26))-$C$23)^2)))))))</f>
        <v>#VALUE!</v>
      </c>
      <c r="P10786" t="e">
        <f>N10786</f>
        <v>#VALUE!</v>
      </c>
      <c r="R10786">
        <f>$C$6</f>
        <v>1333.5</v>
      </c>
    </row>
    <row r="10787" spans="12:19" x14ac:dyDescent="0.25">
      <c r="L10787" t="str">
        <f t="shared" si="496"/>
        <v/>
      </c>
      <c r="M10787" t="str">
        <f t="shared" ref="M10787:M10850" si="497">IF(M10777="","",IF(((M10777+$O$61)&gt;=$O$49+($O$61/2)),"",(M10777+$O$61)))</f>
        <v/>
      </c>
      <c r="N10787">
        <v>0</v>
      </c>
      <c r="O10787" t="e">
        <f>$C$23*O10786</f>
        <v>#VALUE!</v>
      </c>
      <c r="P10787" t="e">
        <f>$C$22*P10786</f>
        <v>#VALUE!</v>
      </c>
      <c r="R10787">
        <f>$C$20*$C$6</f>
        <v>25325.832000000002</v>
      </c>
    </row>
    <row r="10788" spans="12:19" x14ac:dyDescent="0.25">
      <c r="L10788" t="str">
        <f t="shared" si="496"/>
        <v/>
      </c>
      <c r="M10788" t="str">
        <f t="shared" si="497"/>
        <v/>
      </c>
    </row>
    <row r="10789" spans="12:19" x14ac:dyDescent="0.25">
      <c r="L10789" t="str">
        <f t="shared" si="496"/>
        <v/>
      </c>
      <c r="M10789" t="str">
        <f t="shared" si="497"/>
        <v/>
      </c>
      <c r="N10789" t="e">
        <f t="array" ref="N10789:P10791">MINVERSE(N10785:P10787)</f>
        <v>#VALUE!</v>
      </c>
      <c r="O10789" t="e">
        <v>#VALUE!</v>
      </c>
      <c r="P10789" t="e">
        <v>#VALUE!</v>
      </c>
      <c r="R10789" t="e">
        <f t="array" ref="R10789:R10791">MMULT(N10789:P10791,R10785:R10787)</f>
        <v>#VALUE!</v>
      </c>
      <c r="S10789" t="s">
        <v>35</v>
      </c>
    </row>
    <row r="10790" spans="12:19" x14ac:dyDescent="0.25">
      <c r="L10790" t="str">
        <f t="shared" si="496"/>
        <v/>
      </c>
      <c r="M10790" t="str">
        <f t="shared" si="497"/>
        <v/>
      </c>
      <c r="N10790" t="e">
        <v>#VALUE!</v>
      </c>
      <c r="O10790" t="e">
        <v>#VALUE!</v>
      </c>
      <c r="P10790" t="e">
        <v>#VALUE!</v>
      </c>
      <c r="R10790" t="e">
        <v>#VALUE!</v>
      </c>
      <c r="S10790" t="s">
        <v>35</v>
      </c>
    </row>
    <row r="10791" spans="12:19" x14ac:dyDescent="0.25">
      <c r="L10791" t="str">
        <f t="shared" si="496"/>
        <v/>
      </c>
      <c r="M10791" t="str">
        <f t="shared" si="497"/>
        <v/>
      </c>
      <c r="N10791" t="e">
        <v>#VALUE!</v>
      </c>
      <c r="O10791" t="e">
        <v>#VALUE!</v>
      </c>
      <c r="P10791" t="e">
        <v>#VALUE!</v>
      </c>
      <c r="R10791" t="e">
        <v>#VALUE!</v>
      </c>
      <c r="S10791" t="s">
        <v>35</v>
      </c>
    </row>
    <row r="10792" spans="12:19" x14ac:dyDescent="0.25">
      <c r="L10792" t="str">
        <f t="shared" si="496"/>
        <v/>
      </c>
      <c r="M10792" t="str">
        <f t="shared" si="497"/>
        <v/>
      </c>
    </row>
    <row r="10793" spans="12:19" x14ac:dyDescent="0.25">
      <c r="L10793" t="str">
        <f t="shared" si="496"/>
        <v/>
      </c>
      <c r="M10793" t="str">
        <f t="shared" si="497"/>
        <v/>
      </c>
    </row>
    <row r="10794" spans="12:19" x14ac:dyDescent="0.25">
      <c r="L10794" t="str">
        <f t="shared" si="496"/>
        <v/>
      </c>
      <c r="M10794" t="str">
        <f t="shared" si="497"/>
        <v/>
      </c>
      <c r="N10794" t="s">
        <v>32</v>
      </c>
      <c r="O10794" t="s">
        <v>33</v>
      </c>
      <c r="P10794" t="s">
        <v>34</v>
      </c>
    </row>
    <row r="10795" spans="12:19" x14ac:dyDescent="0.25">
      <c r="L10795" t="str">
        <f t="shared" si="496"/>
        <v/>
      </c>
      <c r="M10795" t="str">
        <f t="shared" si="497"/>
        <v/>
      </c>
      <c r="N10795" t="e">
        <f>COS(RADIANS(M10795))</f>
        <v>#VALUE!</v>
      </c>
      <c r="O10795" t="str">
        <f>IFERROR(-COS(RADIANS(DEGREES(ASIN(((SIN(RADIANS(M10795)))*$C$26)/(SQRT((((SIN(RADIANS(M10795)))*$C$26)^2)+(($C$22-$C$25-(((SIN(RADIANS(90-M10795)))*$C$26))-$C$23)^2))))))),"")</f>
        <v/>
      </c>
      <c r="P10795" t="e">
        <f>N10795</f>
        <v>#VALUE!</v>
      </c>
      <c r="R10795">
        <v>0</v>
      </c>
    </row>
    <row r="10796" spans="12:19" x14ac:dyDescent="0.25">
      <c r="L10796" t="str">
        <f t="shared" si="496"/>
        <v/>
      </c>
      <c r="M10796" t="str">
        <f t="shared" si="497"/>
        <v/>
      </c>
      <c r="N10796" t="e">
        <f>SIN(RADIANS(M10795))</f>
        <v>#VALUE!</v>
      </c>
      <c r="O10796" t="e">
        <f>SIN(RADIANS(DEGREES(ASIN(((SIN(RADIANS(M10795)))*$C$26)/(SQRT((((SIN(RADIANS(M10795)))*$C$26)^2)+(($C$22-$C$25-(((SIN(RADIANS(90-M10795)))*$C$26))-$C$23)^2)))))))</f>
        <v>#VALUE!</v>
      </c>
      <c r="P10796" t="e">
        <f>N10796</f>
        <v>#VALUE!</v>
      </c>
      <c r="R10796">
        <f>$C$6</f>
        <v>1333.5</v>
      </c>
    </row>
    <row r="10797" spans="12:19" x14ac:dyDescent="0.25">
      <c r="L10797" t="str">
        <f t="shared" si="496"/>
        <v/>
      </c>
      <c r="M10797" t="str">
        <f t="shared" si="497"/>
        <v/>
      </c>
      <c r="N10797">
        <v>0</v>
      </c>
      <c r="O10797" t="e">
        <f>$C$23*O10796</f>
        <v>#VALUE!</v>
      </c>
      <c r="P10797" t="e">
        <f>$C$22*P10796</f>
        <v>#VALUE!</v>
      </c>
      <c r="R10797">
        <f>$C$20*$C$6</f>
        <v>25325.832000000002</v>
      </c>
    </row>
    <row r="10798" spans="12:19" x14ac:dyDescent="0.25">
      <c r="L10798" t="str">
        <f t="shared" si="496"/>
        <v/>
      </c>
      <c r="M10798" t="str">
        <f t="shared" si="497"/>
        <v/>
      </c>
    </row>
    <row r="10799" spans="12:19" x14ac:dyDescent="0.25">
      <c r="L10799" t="str">
        <f t="shared" si="496"/>
        <v/>
      </c>
      <c r="M10799" t="str">
        <f t="shared" si="497"/>
        <v/>
      </c>
      <c r="N10799" t="e">
        <f t="array" ref="N10799:P10801">MINVERSE(N10795:P10797)</f>
        <v>#VALUE!</v>
      </c>
      <c r="O10799" t="e">
        <v>#VALUE!</v>
      </c>
      <c r="P10799" t="e">
        <v>#VALUE!</v>
      </c>
      <c r="R10799" t="e">
        <f t="array" ref="R10799:R10801">MMULT(N10799:P10801,R10795:R10797)</f>
        <v>#VALUE!</v>
      </c>
      <c r="S10799" t="s">
        <v>35</v>
      </c>
    </row>
    <row r="10800" spans="12:19" x14ac:dyDescent="0.25">
      <c r="L10800" t="str">
        <f t="shared" si="496"/>
        <v/>
      </c>
      <c r="M10800" t="str">
        <f t="shared" si="497"/>
        <v/>
      </c>
      <c r="N10800" t="e">
        <v>#VALUE!</v>
      </c>
      <c r="O10800" t="e">
        <v>#VALUE!</v>
      </c>
      <c r="P10800" t="e">
        <v>#VALUE!</v>
      </c>
      <c r="R10800" t="e">
        <v>#VALUE!</v>
      </c>
      <c r="S10800" t="s">
        <v>35</v>
      </c>
    </row>
    <row r="10801" spans="12:19" x14ac:dyDescent="0.25">
      <c r="L10801" t="str">
        <f t="shared" si="496"/>
        <v/>
      </c>
      <c r="M10801" t="str">
        <f t="shared" si="497"/>
        <v/>
      </c>
      <c r="N10801" t="e">
        <v>#VALUE!</v>
      </c>
      <c r="O10801" t="e">
        <v>#VALUE!</v>
      </c>
      <c r="P10801" t="e">
        <v>#VALUE!</v>
      </c>
      <c r="R10801" t="e">
        <v>#VALUE!</v>
      </c>
      <c r="S10801" t="s">
        <v>35</v>
      </c>
    </row>
    <row r="10802" spans="12:19" x14ac:dyDescent="0.25">
      <c r="L10802" t="str">
        <f t="shared" si="496"/>
        <v/>
      </c>
      <c r="M10802" t="str">
        <f t="shared" si="497"/>
        <v/>
      </c>
    </row>
    <row r="10803" spans="12:19" x14ac:dyDescent="0.25">
      <c r="L10803" t="str">
        <f t="shared" si="496"/>
        <v/>
      </c>
      <c r="M10803" t="str">
        <f t="shared" si="497"/>
        <v/>
      </c>
    </row>
    <row r="10804" spans="12:19" x14ac:dyDescent="0.25">
      <c r="L10804" t="str">
        <f t="shared" si="496"/>
        <v/>
      </c>
      <c r="M10804" t="str">
        <f t="shared" si="497"/>
        <v/>
      </c>
      <c r="N10804" t="s">
        <v>32</v>
      </c>
      <c r="O10804" t="s">
        <v>33</v>
      </c>
      <c r="P10804" t="s">
        <v>34</v>
      </c>
    </row>
    <row r="10805" spans="12:19" x14ac:dyDescent="0.25">
      <c r="L10805" t="str">
        <f t="shared" si="496"/>
        <v/>
      </c>
      <c r="M10805" t="str">
        <f t="shared" si="497"/>
        <v/>
      </c>
      <c r="N10805" t="e">
        <f>COS(RADIANS(M10805))</f>
        <v>#VALUE!</v>
      </c>
      <c r="O10805" t="str">
        <f>IFERROR(-COS(RADIANS(DEGREES(ASIN(((SIN(RADIANS(M10805)))*$C$26)/(SQRT((((SIN(RADIANS(M10805)))*$C$26)^2)+(($C$22-$C$25-(((SIN(RADIANS(90-M10805)))*$C$26))-$C$23)^2))))))),"")</f>
        <v/>
      </c>
      <c r="P10805" t="e">
        <f>N10805</f>
        <v>#VALUE!</v>
      </c>
      <c r="R10805">
        <v>0</v>
      </c>
    </row>
    <row r="10806" spans="12:19" x14ac:dyDescent="0.25">
      <c r="L10806" t="str">
        <f t="shared" si="496"/>
        <v/>
      </c>
      <c r="M10806" t="str">
        <f t="shared" si="497"/>
        <v/>
      </c>
      <c r="N10806" t="e">
        <f>SIN(RADIANS(M10805))</f>
        <v>#VALUE!</v>
      </c>
      <c r="O10806" t="e">
        <f>SIN(RADIANS(DEGREES(ASIN(((SIN(RADIANS(M10805)))*$C$26)/(SQRT((((SIN(RADIANS(M10805)))*$C$26)^2)+(($C$22-$C$25-(((SIN(RADIANS(90-M10805)))*$C$26))-$C$23)^2)))))))</f>
        <v>#VALUE!</v>
      </c>
      <c r="P10806" t="e">
        <f>N10806</f>
        <v>#VALUE!</v>
      </c>
      <c r="R10806">
        <f>$C$6</f>
        <v>1333.5</v>
      </c>
    </row>
    <row r="10807" spans="12:19" x14ac:dyDescent="0.25">
      <c r="L10807" t="str">
        <f t="shared" si="496"/>
        <v/>
      </c>
      <c r="M10807" t="str">
        <f t="shared" si="497"/>
        <v/>
      </c>
      <c r="N10807">
        <v>0</v>
      </c>
      <c r="O10807" t="e">
        <f>$C$23*O10806</f>
        <v>#VALUE!</v>
      </c>
      <c r="P10807" t="e">
        <f>$C$22*P10806</f>
        <v>#VALUE!</v>
      </c>
      <c r="R10807">
        <f>$C$20*$C$6</f>
        <v>25325.832000000002</v>
      </c>
    </row>
    <row r="10808" spans="12:19" x14ac:dyDescent="0.25">
      <c r="L10808" t="str">
        <f t="shared" si="496"/>
        <v/>
      </c>
      <c r="M10808" t="str">
        <f t="shared" si="497"/>
        <v/>
      </c>
    </row>
    <row r="10809" spans="12:19" x14ac:dyDescent="0.25">
      <c r="L10809" t="str">
        <f t="shared" si="496"/>
        <v/>
      </c>
      <c r="M10809" t="str">
        <f t="shared" si="497"/>
        <v/>
      </c>
      <c r="N10809" t="e">
        <f t="array" ref="N10809:P10811">MINVERSE(N10805:P10807)</f>
        <v>#VALUE!</v>
      </c>
      <c r="O10809" t="e">
        <v>#VALUE!</v>
      </c>
      <c r="P10809" t="e">
        <v>#VALUE!</v>
      </c>
      <c r="R10809" t="e">
        <f t="array" ref="R10809:R10811">MMULT(N10809:P10811,R10805:R10807)</f>
        <v>#VALUE!</v>
      </c>
      <c r="S10809" t="s">
        <v>35</v>
      </c>
    </row>
    <row r="10810" spans="12:19" x14ac:dyDescent="0.25">
      <c r="L10810" t="str">
        <f t="shared" si="496"/>
        <v/>
      </c>
      <c r="M10810" t="str">
        <f t="shared" si="497"/>
        <v/>
      </c>
      <c r="N10810" t="e">
        <v>#VALUE!</v>
      </c>
      <c r="O10810" t="e">
        <v>#VALUE!</v>
      </c>
      <c r="P10810" t="e">
        <v>#VALUE!</v>
      </c>
      <c r="R10810" t="e">
        <v>#VALUE!</v>
      </c>
      <c r="S10810" t="s">
        <v>35</v>
      </c>
    </row>
    <row r="10811" spans="12:19" x14ac:dyDescent="0.25">
      <c r="L10811" t="str">
        <f t="shared" si="496"/>
        <v/>
      </c>
      <c r="M10811" t="str">
        <f t="shared" si="497"/>
        <v/>
      </c>
      <c r="N10811" t="e">
        <v>#VALUE!</v>
      </c>
      <c r="O10811" t="e">
        <v>#VALUE!</v>
      </c>
      <c r="P10811" t="e">
        <v>#VALUE!</v>
      </c>
      <c r="R10811" t="e">
        <v>#VALUE!</v>
      </c>
      <c r="S10811" t="s">
        <v>35</v>
      </c>
    </row>
    <row r="10812" spans="12:19" x14ac:dyDescent="0.25">
      <c r="L10812" t="str">
        <f t="shared" si="496"/>
        <v/>
      </c>
      <c r="M10812" t="str">
        <f t="shared" si="497"/>
        <v/>
      </c>
    </row>
    <row r="10813" spans="12:19" x14ac:dyDescent="0.25">
      <c r="L10813" t="str">
        <f t="shared" si="496"/>
        <v/>
      </c>
      <c r="M10813" t="str">
        <f t="shared" si="497"/>
        <v/>
      </c>
    </row>
    <row r="10814" spans="12:19" x14ac:dyDescent="0.25">
      <c r="L10814" t="str">
        <f t="shared" si="496"/>
        <v/>
      </c>
      <c r="M10814" t="str">
        <f t="shared" si="497"/>
        <v/>
      </c>
      <c r="N10814" t="s">
        <v>32</v>
      </c>
      <c r="O10814" t="s">
        <v>33</v>
      </c>
      <c r="P10814" t="s">
        <v>34</v>
      </c>
    </row>
    <row r="10815" spans="12:19" x14ac:dyDescent="0.25">
      <c r="L10815" t="str">
        <f t="shared" si="496"/>
        <v/>
      </c>
      <c r="M10815" t="str">
        <f t="shared" si="497"/>
        <v/>
      </c>
      <c r="N10815" t="e">
        <f>COS(RADIANS(M10815))</f>
        <v>#VALUE!</v>
      </c>
      <c r="O10815" t="str">
        <f>IFERROR(-COS(RADIANS(DEGREES(ASIN(((SIN(RADIANS(M10815)))*$C$26)/(SQRT((((SIN(RADIANS(M10815)))*$C$26)^2)+(($C$22-$C$25-(((SIN(RADIANS(90-M10815)))*$C$26))-$C$23)^2))))))),"")</f>
        <v/>
      </c>
      <c r="P10815" t="e">
        <f>N10815</f>
        <v>#VALUE!</v>
      </c>
      <c r="R10815">
        <v>0</v>
      </c>
    </row>
    <row r="10816" spans="12:19" x14ac:dyDescent="0.25">
      <c r="L10816" t="str">
        <f t="shared" si="496"/>
        <v/>
      </c>
      <c r="M10816" t="str">
        <f t="shared" si="497"/>
        <v/>
      </c>
      <c r="N10816" t="e">
        <f>SIN(RADIANS(M10815))</f>
        <v>#VALUE!</v>
      </c>
      <c r="O10816" t="e">
        <f>SIN(RADIANS(DEGREES(ASIN(((SIN(RADIANS(M10815)))*$C$26)/(SQRT((((SIN(RADIANS(M10815)))*$C$26)^2)+(($C$22-$C$25-(((SIN(RADIANS(90-M10815)))*$C$26))-$C$23)^2)))))))</f>
        <v>#VALUE!</v>
      </c>
      <c r="P10816" t="e">
        <f>N10816</f>
        <v>#VALUE!</v>
      </c>
      <c r="R10816">
        <f>$C$6</f>
        <v>1333.5</v>
      </c>
    </row>
    <row r="10817" spans="12:19" x14ac:dyDescent="0.25">
      <c r="L10817" t="str">
        <f t="shared" si="496"/>
        <v/>
      </c>
      <c r="M10817" t="str">
        <f t="shared" si="497"/>
        <v/>
      </c>
      <c r="N10817">
        <v>0</v>
      </c>
      <c r="O10817" t="e">
        <f>$C$23*O10816</f>
        <v>#VALUE!</v>
      </c>
      <c r="P10817" t="e">
        <f>$C$22*P10816</f>
        <v>#VALUE!</v>
      </c>
      <c r="R10817">
        <f>$C$20*$C$6</f>
        <v>25325.832000000002</v>
      </c>
    </row>
    <row r="10818" spans="12:19" x14ac:dyDescent="0.25">
      <c r="L10818" t="str">
        <f t="shared" si="496"/>
        <v/>
      </c>
      <c r="M10818" t="str">
        <f t="shared" si="497"/>
        <v/>
      </c>
    </row>
    <row r="10819" spans="12:19" x14ac:dyDescent="0.25">
      <c r="L10819" t="str">
        <f t="shared" si="496"/>
        <v/>
      </c>
      <c r="M10819" t="str">
        <f t="shared" si="497"/>
        <v/>
      </c>
      <c r="N10819" t="e">
        <f t="array" ref="N10819:P10821">MINVERSE(N10815:P10817)</f>
        <v>#VALUE!</v>
      </c>
      <c r="O10819" t="e">
        <v>#VALUE!</v>
      </c>
      <c r="P10819" t="e">
        <v>#VALUE!</v>
      </c>
      <c r="R10819" t="e">
        <f t="array" ref="R10819:R10821">MMULT(N10819:P10821,R10815:R10817)</f>
        <v>#VALUE!</v>
      </c>
      <c r="S10819" t="s">
        <v>35</v>
      </c>
    </row>
    <row r="10820" spans="12:19" x14ac:dyDescent="0.25">
      <c r="L10820" t="str">
        <f t="shared" si="496"/>
        <v/>
      </c>
      <c r="M10820" t="str">
        <f t="shared" si="497"/>
        <v/>
      </c>
      <c r="N10820" t="e">
        <v>#VALUE!</v>
      </c>
      <c r="O10820" t="e">
        <v>#VALUE!</v>
      </c>
      <c r="P10820" t="e">
        <v>#VALUE!</v>
      </c>
      <c r="R10820" t="e">
        <v>#VALUE!</v>
      </c>
      <c r="S10820" t="s">
        <v>35</v>
      </c>
    </row>
    <row r="10821" spans="12:19" x14ac:dyDescent="0.25">
      <c r="L10821" t="str">
        <f t="shared" si="496"/>
        <v/>
      </c>
      <c r="M10821" t="str">
        <f t="shared" si="497"/>
        <v/>
      </c>
      <c r="N10821" t="e">
        <v>#VALUE!</v>
      </c>
      <c r="O10821" t="e">
        <v>#VALUE!</v>
      </c>
      <c r="P10821" t="e">
        <v>#VALUE!</v>
      </c>
      <c r="R10821" t="e">
        <v>#VALUE!</v>
      </c>
      <c r="S10821" t="s">
        <v>35</v>
      </c>
    </row>
    <row r="10822" spans="12:19" x14ac:dyDescent="0.25">
      <c r="L10822" t="str">
        <f t="shared" si="496"/>
        <v/>
      </c>
      <c r="M10822" t="str">
        <f t="shared" si="497"/>
        <v/>
      </c>
    </row>
    <row r="10823" spans="12:19" x14ac:dyDescent="0.25">
      <c r="L10823" t="str">
        <f t="shared" si="496"/>
        <v/>
      </c>
      <c r="M10823" t="str">
        <f t="shared" si="497"/>
        <v/>
      </c>
    </row>
    <row r="10824" spans="12:19" x14ac:dyDescent="0.25">
      <c r="L10824" t="str">
        <f t="shared" si="496"/>
        <v/>
      </c>
      <c r="M10824" t="str">
        <f t="shared" si="497"/>
        <v/>
      </c>
      <c r="N10824" t="s">
        <v>32</v>
      </c>
      <c r="O10824" t="s">
        <v>33</v>
      </c>
      <c r="P10824" t="s">
        <v>34</v>
      </c>
    </row>
    <row r="10825" spans="12:19" x14ac:dyDescent="0.25">
      <c r="L10825" t="str">
        <f t="shared" si="496"/>
        <v/>
      </c>
      <c r="M10825" t="str">
        <f t="shared" si="497"/>
        <v/>
      </c>
      <c r="N10825" t="e">
        <f>COS(RADIANS(M10825))</f>
        <v>#VALUE!</v>
      </c>
      <c r="O10825" t="str">
        <f>IFERROR(-COS(RADIANS(DEGREES(ASIN(((SIN(RADIANS(M10825)))*$C$26)/(SQRT((((SIN(RADIANS(M10825)))*$C$26)^2)+(($C$22-$C$25-(((SIN(RADIANS(90-M10825)))*$C$26))-$C$23)^2))))))),"")</f>
        <v/>
      </c>
      <c r="P10825" t="e">
        <f>N10825</f>
        <v>#VALUE!</v>
      </c>
      <c r="R10825">
        <v>0</v>
      </c>
    </row>
    <row r="10826" spans="12:19" x14ac:dyDescent="0.25">
      <c r="L10826" t="str">
        <f t="shared" si="496"/>
        <v/>
      </c>
      <c r="M10826" t="str">
        <f t="shared" si="497"/>
        <v/>
      </c>
      <c r="N10826" t="e">
        <f>SIN(RADIANS(M10825))</f>
        <v>#VALUE!</v>
      </c>
      <c r="O10826" t="e">
        <f>SIN(RADIANS(DEGREES(ASIN(((SIN(RADIANS(M10825)))*$C$26)/(SQRT((((SIN(RADIANS(M10825)))*$C$26)^2)+(($C$22-$C$25-(((SIN(RADIANS(90-M10825)))*$C$26))-$C$23)^2)))))))</f>
        <v>#VALUE!</v>
      </c>
      <c r="P10826" t="e">
        <f>N10826</f>
        <v>#VALUE!</v>
      </c>
      <c r="R10826">
        <f>$C$6</f>
        <v>1333.5</v>
      </c>
    </row>
    <row r="10827" spans="12:19" x14ac:dyDescent="0.25">
      <c r="L10827" t="str">
        <f t="shared" si="496"/>
        <v/>
      </c>
      <c r="M10827" t="str">
        <f t="shared" si="497"/>
        <v/>
      </c>
      <c r="N10827">
        <v>0</v>
      </c>
      <c r="O10827" t="e">
        <f>$C$23*O10826</f>
        <v>#VALUE!</v>
      </c>
      <c r="P10827" t="e">
        <f>$C$22*P10826</f>
        <v>#VALUE!</v>
      </c>
      <c r="R10827">
        <f>$C$20*$C$6</f>
        <v>25325.832000000002</v>
      </c>
    </row>
    <row r="10828" spans="12:19" x14ac:dyDescent="0.25">
      <c r="L10828" t="str">
        <f t="shared" ref="L10828:L10891" si="498">IF(M10828="","",L10818+1)</f>
        <v/>
      </c>
      <c r="M10828" t="str">
        <f t="shared" si="497"/>
        <v/>
      </c>
    </row>
    <row r="10829" spans="12:19" x14ac:dyDescent="0.25">
      <c r="L10829" t="str">
        <f t="shared" si="498"/>
        <v/>
      </c>
      <c r="M10829" t="str">
        <f t="shared" si="497"/>
        <v/>
      </c>
      <c r="N10829" t="e">
        <f t="array" ref="N10829:P10831">MINVERSE(N10825:P10827)</f>
        <v>#VALUE!</v>
      </c>
      <c r="O10829" t="e">
        <v>#VALUE!</v>
      </c>
      <c r="P10829" t="e">
        <v>#VALUE!</v>
      </c>
      <c r="R10829" t="e">
        <f t="array" ref="R10829:R10831">MMULT(N10829:P10831,R10825:R10827)</f>
        <v>#VALUE!</v>
      </c>
      <c r="S10829" t="s">
        <v>35</v>
      </c>
    </row>
    <row r="10830" spans="12:19" x14ac:dyDescent="0.25">
      <c r="L10830" t="str">
        <f t="shared" si="498"/>
        <v/>
      </c>
      <c r="M10830" t="str">
        <f t="shared" si="497"/>
        <v/>
      </c>
      <c r="N10830" t="e">
        <v>#VALUE!</v>
      </c>
      <c r="O10830" t="e">
        <v>#VALUE!</v>
      </c>
      <c r="P10830" t="e">
        <v>#VALUE!</v>
      </c>
      <c r="R10830" t="e">
        <v>#VALUE!</v>
      </c>
      <c r="S10830" t="s">
        <v>35</v>
      </c>
    </row>
    <row r="10831" spans="12:19" x14ac:dyDescent="0.25">
      <c r="L10831" t="str">
        <f t="shared" si="498"/>
        <v/>
      </c>
      <c r="M10831" t="str">
        <f t="shared" si="497"/>
        <v/>
      </c>
      <c r="N10831" t="e">
        <v>#VALUE!</v>
      </c>
      <c r="O10831" t="e">
        <v>#VALUE!</v>
      </c>
      <c r="P10831" t="e">
        <v>#VALUE!</v>
      </c>
      <c r="R10831" t="e">
        <v>#VALUE!</v>
      </c>
      <c r="S10831" t="s">
        <v>35</v>
      </c>
    </row>
    <row r="10832" spans="12:19" x14ac:dyDescent="0.25">
      <c r="L10832" t="str">
        <f t="shared" si="498"/>
        <v/>
      </c>
      <c r="M10832" t="str">
        <f t="shared" si="497"/>
        <v/>
      </c>
    </row>
    <row r="10833" spans="12:19" x14ac:dyDescent="0.25">
      <c r="L10833" t="str">
        <f t="shared" si="498"/>
        <v/>
      </c>
      <c r="M10833" t="str">
        <f t="shared" si="497"/>
        <v/>
      </c>
    </row>
    <row r="10834" spans="12:19" x14ac:dyDescent="0.25">
      <c r="L10834" t="str">
        <f t="shared" si="498"/>
        <v/>
      </c>
      <c r="M10834" t="str">
        <f t="shared" si="497"/>
        <v/>
      </c>
      <c r="N10834" t="s">
        <v>32</v>
      </c>
      <c r="O10834" t="s">
        <v>33</v>
      </c>
      <c r="P10834" t="s">
        <v>34</v>
      </c>
    </row>
    <row r="10835" spans="12:19" x14ac:dyDescent="0.25">
      <c r="L10835" t="str">
        <f t="shared" si="498"/>
        <v/>
      </c>
      <c r="M10835" t="str">
        <f t="shared" si="497"/>
        <v/>
      </c>
      <c r="N10835" t="e">
        <f>COS(RADIANS(M10835))</f>
        <v>#VALUE!</v>
      </c>
      <c r="O10835" t="str">
        <f>IFERROR(-COS(RADIANS(DEGREES(ASIN(((SIN(RADIANS(M10835)))*$C$26)/(SQRT((((SIN(RADIANS(M10835)))*$C$26)^2)+(($C$22-$C$25-(((SIN(RADIANS(90-M10835)))*$C$26))-$C$23)^2))))))),"")</f>
        <v/>
      </c>
      <c r="P10835" t="e">
        <f>N10835</f>
        <v>#VALUE!</v>
      </c>
      <c r="R10835">
        <v>0</v>
      </c>
    </row>
    <row r="10836" spans="12:19" x14ac:dyDescent="0.25">
      <c r="L10836" t="str">
        <f t="shared" si="498"/>
        <v/>
      </c>
      <c r="M10836" t="str">
        <f t="shared" si="497"/>
        <v/>
      </c>
      <c r="N10836" t="e">
        <f>SIN(RADIANS(M10835))</f>
        <v>#VALUE!</v>
      </c>
      <c r="O10836" t="e">
        <f>SIN(RADIANS(DEGREES(ASIN(((SIN(RADIANS(M10835)))*$C$26)/(SQRT((((SIN(RADIANS(M10835)))*$C$26)^2)+(($C$22-$C$25-(((SIN(RADIANS(90-M10835)))*$C$26))-$C$23)^2)))))))</f>
        <v>#VALUE!</v>
      </c>
      <c r="P10836" t="e">
        <f>N10836</f>
        <v>#VALUE!</v>
      </c>
      <c r="R10836">
        <f>$C$6</f>
        <v>1333.5</v>
      </c>
    </row>
    <row r="10837" spans="12:19" x14ac:dyDescent="0.25">
      <c r="L10837" t="str">
        <f t="shared" si="498"/>
        <v/>
      </c>
      <c r="M10837" t="str">
        <f t="shared" si="497"/>
        <v/>
      </c>
      <c r="N10837">
        <v>0</v>
      </c>
      <c r="O10837" t="e">
        <f>$C$23*O10836</f>
        <v>#VALUE!</v>
      </c>
      <c r="P10837" t="e">
        <f>$C$22*P10836</f>
        <v>#VALUE!</v>
      </c>
      <c r="R10837">
        <f>$C$20*$C$6</f>
        <v>25325.832000000002</v>
      </c>
    </row>
    <row r="10838" spans="12:19" x14ac:dyDescent="0.25">
      <c r="L10838" t="str">
        <f t="shared" si="498"/>
        <v/>
      </c>
      <c r="M10838" t="str">
        <f t="shared" si="497"/>
        <v/>
      </c>
    </row>
    <row r="10839" spans="12:19" x14ac:dyDescent="0.25">
      <c r="L10839" t="str">
        <f t="shared" si="498"/>
        <v/>
      </c>
      <c r="M10839" t="str">
        <f t="shared" si="497"/>
        <v/>
      </c>
      <c r="N10839" t="e">
        <f t="array" ref="N10839:P10841">MINVERSE(N10835:P10837)</f>
        <v>#VALUE!</v>
      </c>
      <c r="O10839" t="e">
        <v>#VALUE!</v>
      </c>
      <c r="P10839" t="e">
        <v>#VALUE!</v>
      </c>
      <c r="R10839" t="e">
        <f t="array" ref="R10839:R10841">MMULT(N10839:P10841,R10835:R10837)</f>
        <v>#VALUE!</v>
      </c>
      <c r="S10839" t="s">
        <v>35</v>
      </c>
    </row>
    <row r="10840" spans="12:19" x14ac:dyDescent="0.25">
      <c r="L10840" t="str">
        <f t="shared" si="498"/>
        <v/>
      </c>
      <c r="M10840" t="str">
        <f t="shared" si="497"/>
        <v/>
      </c>
      <c r="N10840" t="e">
        <v>#VALUE!</v>
      </c>
      <c r="O10840" t="e">
        <v>#VALUE!</v>
      </c>
      <c r="P10840" t="e">
        <v>#VALUE!</v>
      </c>
      <c r="R10840" t="e">
        <v>#VALUE!</v>
      </c>
      <c r="S10840" t="s">
        <v>35</v>
      </c>
    </row>
    <row r="10841" spans="12:19" x14ac:dyDescent="0.25">
      <c r="L10841" t="str">
        <f t="shared" si="498"/>
        <v/>
      </c>
      <c r="M10841" t="str">
        <f t="shared" si="497"/>
        <v/>
      </c>
      <c r="N10841" t="e">
        <v>#VALUE!</v>
      </c>
      <c r="O10841" t="e">
        <v>#VALUE!</v>
      </c>
      <c r="P10841" t="e">
        <v>#VALUE!</v>
      </c>
      <c r="R10841" t="e">
        <v>#VALUE!</v>
      </c>
      <c r="S10841" t="s">
        <v>35</v>
      </c>
    </row>
    <row r="10842" spans="12:19" x14ac:dyDescent="0.25">
      <c r="L10842" t="str">
        <f t="shared" si="498"/>
        <v/>
      </c>
      <c r="M10842" t="str">
        <f t="shared" si="497"/>
        <v/>
      </c>
    </row>
    <row r="10843" spans="12:19" x14ac:dyDescent="0.25">
      <c r="L10843" t="str">
        <f t="shared" si="498"/>
        <v/>
      </c>
      <c r="M10843" t="str">
        <f t="shared" si="497"/>
        <v/>
      </c>
    </row>
    <row r="10844" spans="12:19" x14ac:dyDescent="0.25">
      <c r="L10844" t="str">
        <f t="shared" si="498"/>
        <v/>
      </c>
      <c r="M10844" t="str">
        <f t="shared" si="497"/>
        <v/>
      </c>
      <c r="N10844" t="s">
        <v>32</v>
      </c>
      <c r="O10844" t="s">
        <v>33</v>
      </c>
      <c r="P10844" t="s">
        <v>34</v>
      </c>
    </row>
    <row r="10845" spans="12:19" x14ac:dyDescent="0.25">
      <c r="L10845" t="str">
        <f t="shared" si="498"/>
        <v/>
      </c>
      <c r="M10845" t="str">
        <f t="shared" si="497"/>
        <v/>
      </c>
      <c r="N10845" t="e">
        <f>COS(RADIANS(M10845))</f>
        <v>#VALUE!</v>
      </c>
      <c r="O10845" t="str">
        <f>IFERROR(-COS(RADIANS(DEGREES(ASIN(((SIN(RADIANS(M10845)))*$C$26)/(SQRT((((SIN(RADIANS(M10845)))*$C$26)^2)+(($C$22-$C$25-(((SIN(RADIANS(90-M10845)))*$C$26))-$C$23)^2))))))),"")</f>
        <v/>
      </c>
      <c r="P10845" t="e">
        <f>N10845</f>
        <v>#VALUE!</v>
      </c>
      <c r="R10845">
        <v>0</v>
      </c>
    </row>
    <row r="10846" spans="12:19" x14ac:dyDescent="0.25">
      <c r="L10846" t="str">
        <f t="shared" si="498"/>
        <v/>
      </c>
      <c r="M10846" t="str">
        <f t="shared" si="497"/>
        <v/>
      </c>
      <c r="N10846" t="e">
        <f>SIN(RADIANS(M10845))</f>
        <v>#VALUE!</v>
      </c>
      <c r="O10846" t="e">
        <f>SIN(RADIANS(DEGREES(ASIN(((SIN(RADIANS(M10845)))*$C$26)/(SQRT((((SIN(RADIANS(M10845)))*$C$26)^2)+(($C$22-$C$25-(((SIN(RADIANS(90-M10845)))*$C$26))-$C$23)^2)))))))</f>
        <v>#VALUE!</v>
      </c>
      <c r="P10846" t="e">
        <f>N10846</f>
        <v>#VALUE!</v>
      </c>
      <c r="R10846">
        <f>$C$6</f>
        <v>1333.5</v>
      </c>
    </row>
    <row r="10847" spans="12:19" x14ac:dyDescent="0.25">
      <c r="L10847" t="str">
        <f t="shared" si="498"/>
        <v/>
      </c>
      <c r="M10847" t="str">
        <f t="shared" si="497"/>
        <v/>
      </c>
      <c r="N10847">
        <v>0</v>
      </c>
      <c r="O10847" t="e">
        <f>$C$23*O10846</f>
        <v>#VALUE!</v>
      </c>
      <c r="P10847" t="e">
        <f>$C$22*P10846</f>
        <v>#VALUE!</v>
      </c>
      <c r="R10847">
        <f>$C$20*$C$6</f>
        <v>25325.832000000002</v>
      </c>
    </row>
    <row r="10848" spans="12:19" x14ac:dyDescent="0.25">
      <c r="L10848" t="str">
        <f t="shared" si="498"/>
        <v/>
      </c>
      <c r="M10848" t="str">
        <f t="shared" si="497"/>
        <v/>
      </c>
    </row>
    <row r="10849" spans="12:19" x14ac:dyDescent="0.25">
      <c r="L10849" t="str">
        <f t="shared" si="498"/>
        <v/>
      </c>
      <c r="M10849" t="str">
        <f t="shared" si="497"/>
        <v/>
      </c>
      <c r="N10849" t="e">
        <f t="array" ref="N10849:P10851">MINVERSE(N10845:P10847)</f>
        <v>#VALUE!</v>
      </c>
      <c r="O10849" t="e">
        <v>#VALUE!</v>
      </c>
      <c r="P10849" t="e">
        <v>#VALUE!</v>
      </c>
      <c r="R10849" t="e">
        <f t="array" ref="R10849:R10851">MMULT(N10849:P10851,R10845:R10847)</f>
        <v>#VALUE!</v>
      </c>
      <c r="S10849" t="s">
        <v>35</v>
      </c>
    </row>
    <row r="10850" spans="12:19" x14ac:dyDescent="0.25">
      <c r="L10850" t="str">
        <f t="shared" si="498"/>
        <v/>
      </c>
      <c r="M10850" t="str">
        <f t="shared" si="497"/>
        <v/>
      </c>
      <c r="N10850" t="e">
        <v>#VALUE!</v>
      </c>
      <c r="O10850" t="e">
        <v>#VALUE!</v>
      </c>
      <c r="P10850" t="e">
        <v>#VALUE!</v>
      </c>
      <c r="R10850" t="e">
        <v>#VALUE!</v>
      </c>
      <c r="S10850" t="s">
        <v>35</v>
      </c>
    </row>
    <row r="10851" spans="12:19" x14ac:dyDescent="0.25">
      <c r="L10851" t="str">
        <f t="shared" si="498"/>
        <v/>
      </c>
      <c r="M10851" t="str">
        <f t="shared" ref="M10851:M10914" si="499">IF(M10841="","",IF(((M10841+$O$61)&gt;=$O$49+($O$61/2)),"",(M10841+$O$61)))</f>
        <v/>
      </c>
      <c r="N10851" t="e">
        <v>#VALUE!</v>
      </c>
      <c r="O10851" t="e">
        <v>#VALUE!</v>
      </c>
      <c r="P10851" t="e">
        <v>#VALUE!</v>
      </c>
      <c r="R10851" t="e">
        <v>#VALUE!</v>
      </c>
      <c r="S10851" t="s">
        <v>35</v>
      </c>
    </row>
    <row r="10852" spans="12:19" x14ac:dyDescent="0.25">
      <c r="L10852" t="str">
        <f t="shared" si="498"/>
        <v/>
      </c>
      <c r="M10852" t="str">
        <f t="shared" si="499"/>
        <v/>
      </c>
    </row>
    <row r="10853" spans="12:19" x14ac:dyDescent="0.25">
      <c r="L10853" t="str">
        <f t="shared" si="498"/>
        <v/>
      </c>
      <c r="M10853" t="str">
        <f t="shared" si="499"/>
        <v/>
      </c>
    </row>
    <row r="10854" spans="12:19" x14ac:dyDescent="0.25">
      <c r="L10854" t="str">
        <f t="shared" si="498"/>
        <v/>
      </c>
      <c r="M10854" t="str">
        <f t="shared" si="499"/>
        <v/>
      </c>
      <c r="N10854" t="s">
        <v>32</v>
      </c>
      <c r="O10854" t="s">
        <v>33</v>
      </c>
      <c r="P10854" t="s">
        <v>34</v>
      </c>
    </row>
    <row r="10855" spans="12:19" x14ac:dyDescent="0.25">
      <c r="L10855" t="str">
        <f t="shared" si="498"/>
        <v/>
      </c>
      <c r="M10855" t="str">
        <f t="shared" si="499"/>
        <v/>
      </c>
      <c r="N10855" t="e">
        <f>COS(RADIANS(M10855))</f>
        <v>#VALUE!</v>
      </c>
      <c r="O10855" t="str">
        <f>IFERROR(-COS(RADIANS(DEGREES(ASIN(((SIN(RADIANS(M10855)))*$C$26)/(SQRT((((SIN(RADIANS(M10855)))*$C$26)^2)+(($C$22-$C$25-(((SIN(RADIANS(90-M10855)))*$C$26))-$C$23)^2))))))),"")</f>
        <v/>
      </c>
      <c r="P10855" t="e">
        <f>N10855</f>
        <v>#VALUE!</v>
      </c>
      <c r="R10855">
        <v>0</v>
      </c>
    </row>
    <row r="10856" spans="12:19" x14ac:dyDescent="0.25">
      <c r="L10856" t="str">
        <f t="shared" si="498"/>
        <v/>
      </c>
      <c r="M10856" t="str">
        <f t="shared" si="499"/>
        <v/>
      </c>
      <c r="N10856" t="e">
        <f>SIN(RADIANS(M10855))</f>
        <v>#VALUE!</v>
      </c>
      <c r="O10856" t="e">
        <f>SIN(RADIANS(DEGREES(ASIN(((SIN(RADIANS(M10855)))*$C$26)/(SQRT((((SIN(RADIANS(M10855)))*$C$26)^2)+(($C$22-$C$25-(((SIN(RADIANS(90-M10855)))*$C$26))-$C$23)^2)))))))</f>
        <v>#VALUE!</v>
      </c>
      <c r="P10856" t="e">
        <f>N10856</f>
        <v>#VALUE!</v>
      </c>
      <c r="R10856">
        <f>$C$6</f>
        <v>1333.5</v>
      </c>
    </row>
    <row r="10857" spans="12:19" x14ac:dyDescent="0.25">
      <c r="L10857" t="str">
        <f t="shared" si="498"/>
        <v/>
      </c>
      <c r="M10857" t="str">
        <f t="shared" si="499"/>
        <v/>
      </c>
      <c r="N10857">
        <v>0</v>
      </c>
      <c r="O10857" t="e">
        <f>$C$23*O10856</f>
        <v>#VALUE!</v>
      </c>
      <c r="P10857" t="e">
        <f>$C$22*P10856</f>
        <v>#VALUE!</v>
      </c>
      <c r="R10857">
        <f>$C$20*$C$6</f>
        <v>25325.832000000002</v>
      </c>
    </row>
    <row r="10858" spans="12:19" x14ac:dyDescent="0.25">
      <c r="L10858" t="str">
        <f t="shared" si="498"/>
        <v/>
      </c>
      <c r="M10858" t="str">
        <f t="shared" si="499"/>
        <v/>
      </c>
    </row>
    <row r="10859" spans="12:19" x14ac:dyDescent="0.25">
      <c r="L10859" t="str">
        <f t="shared" si="498"/>
        <v/>
      </c>
      <c r="M10859" t="str">
        <f t="shared" si="499"/>
        <v/>
      </c>
      <c r="N10859" t="e">
        <f t="array" ref="N10859:P10861">MINVERSE(N10855:P10857)</f>
        <v>#VALUE!</v>
      </c>
      <c r="O10859" t="e">
        <v>#VALUE!</v>
      </c>
      <c r="P10859" t="e">
        <v>#VALUE!</v>
      </c>
      <c r="R10859" t="e">
        <f t="array" ref="R10859:R10861">MMULT(N10859:P10861,R10855:R10857)</f>
        <v>#VALUE!</v>
      </c>
      <c r="S10859" t="s">
        <v>35</v>
      </c>
    </row>
    <row r="10860" spans="12:19" x14ac:dyDescent="0.25">
      <c r="L10860" t="str">
        <f t="shared" si="498"/>
        <v/>
      </c>
      <c r="M10860" t="str">
        <f t="shared" si="499"/>
        <v/>
      </c>
      <c r="N10860" t="e">
        <v>#VALUE!</v>
      </c>
      <c r="O10860" t="e">
        <v>#VALUE!</v>
      </c>
      <c r="P10860" t="e">
        <v>#VALUE!</v>
      </c>
      <c r="R10860" t="e">
        <v>#VALUE!</v>
      </c>
      <c r="S10860" t="s">
        <v>35</v>
      </c>
    </row>
    <row r="10861" spans="12:19" x14ac:dyDescent="0.25">
      <c r="L10861" t="str">
        <f t="shared" si="498"/>
        <v/>
      </c>
      <c r="M10861" t="str">
        <f t="shared" si="499"/>
        <v/>
      </c>
      <c r="N10861" t="e">
        <v>#VALUE!</v>
      </c>
      <c r="O10861" t="e">
        <v>#VALUE!</v>
      </c>
      <c r="P10861" t="e">
        <v>#VALUE!</v>
      </c>
      <c r="R10861" t="e">
        <v>#VALUE!</v>
      </c>
      <c r="S10861" t="s">
        <v>35</v>
      </c>
    </row>
    <row r="10862" spans="12:19" x14ac:dyDescent="0.25">
      <c r="L10862" t="str">
        <f t="shared" si="498"/>
        <v/>
      </c>
      <c r="M10862" t="str">
        <f t="shared" si="499"/>
        <v/>
      </c>
    </row>
    <row r="10863" spans="12:19" x14ac:dyDescent="0.25">
      <c r="L10863" t="str">
        <f t="shared" si="498"/>
        <v/>
      </c>
      <c r="M10863" t="str">
        <f t="shared" si="499"/>
        <v/>
      </c>
    </row>
    <row r="10864" spans="12:19" x14ac:dyDescent="0.25">
      <c r="L10864" t="str">
        <f t="shared" si="498"/>
        <v/>
      </c>
      <c r="M10864" t="str">
        <f t="shared" si="499"/>
        <v/>
      </c>
      <c r="N10864" t="s">
        <v>32</v>
      </c>
      <c r="O10864" t="s">
        <v>33</v>
      </c>
      <c r="P10864" t="s">
        <v>34</v>
      </c>
    </row>
    <row r="10865" spans="12:19" x14ac:dyDescent="0.25">
      <c r="L10865" t="str">
        <f t="shared" si="498"/>
        <v/>
      </c>
      <c r="M10865" t="str">
        <f t="shared" si="499"/>
        <v/>
      </c>
      <c r="N10865" t="e">
        <f>COS(RADIANS(M10865))</f>
        <v>#VALUE!</v>
      </c>
      <c r="O10865" t="str">
        <f>IFERROR(-COS(RADIANS(DEGREES(ASIN(((SIN(RADIANS(M10865)))*$C$26)/(SQRT((((SIN(RADIANS(M10865)))*$C$26)^2)+(($C$22-$C$25-(((SIN(RADIANS(90-M10865)))*$C$26))-$C$23)^2))))))),"")</f>
        <v/>
      </c>
      <c r="P10865" t="e">
        <f>N10865</f>
        <v>#VALUE!</v>
      </c>
      <c r="R10865">
        <v>0</v>
      </c>
    </row>
    <row r="10866" spans="12:19" x14ac:dyDescent="0.25">
      <c r="L10866" t="str">
        <f t="shared" si="498"/>
        <v/>
      </c>
      <c r="M10866" t="str">
        <f t="shared" si="499"/>
        <v/>
      </c>
      <c r="N10866" t="e">
        <f>SIN(RADIANS(M10865))</f>
        <v>#VALUE!</v>
      </c>
      <c r="O10866" t="e">
        <f>SIN(RADIANS(DEGREES(ASIN(((SIN(RADIANS(M10865)))*$C$26)/(SQRT((((SIN(RADIANS(M10865)))*$C$26)^2)+(($C$22-$C$25-(((SIN(RADIANS(90-M10865)))*$C$26))-$C$23)^2)))))))</f>
        <v>#VALUE!</v>
      </c>
      <c r="P10866" t="e">
        <f>N10866</f>
        <v>#VALUE!</v>
      </c>
      <c r="R10866">
        <f>$C$6</f>
        <v>1333.5</v>
      </c>
    </row>
    <row r="10867" spans="12:19" x14ac:dyDescent="0.25">
      <c r="L10867" t="str">
        <f t="shared" si="498"/>
        <v/>
      </c>
      <c r="M10867" t="str">
        <f t="shared" si="499"/>
        <v/>
      </c>
      <c r="N10867">
        <v>0</v>
      </c>
      <c r="O10867" t="e">
        <f>$C$23*O10866</f>
        <v>#VALUE!</v>
      </c>
      <c r="P10867" t="e">
        <f>$C$22*P10866</f>
        <v>#VALUE!</v>
      </c>
      <c r="R10867">
        <f>$C$20*$C$6</f>
        <v>25325.832000000002</v>
      </c>
    </row>
    <row r="10868" spans="12:19" x14ac:dyDescent="0.25">
      <c r="L10868" t="str">
        <f t="shared" si="498"/>
        <v/>
      </c>
      <c r="M10868" t="str">
        <f t="shared" si="499"/>
        <v/>
      </c>
    </row>
    <row r="10869" spans="12:19" x14ac:dyDescent="0.25">
      <c r="L10869" t="str">
        <f t="shared" si="498"/>
        <v/>
      </c>
      <c r="M10869" t="str">
        <f t="shared" si="499"/>
        <v/>
      </c>
      <c r="N10869" t="e">
        <f t="array" ref="N10869:P10871">MINVERSE(N10865:P10867)</f>
        <v>#VALUE!</v>
      </c>
      <c r="O10869" t="e">
        <v>#VALUE!</v>
      </c>
      <c r="P10869" t="e">
        <v>#VALUE!</v>
      </c>
      <c r="R10869" t="e">
        <f t="array" ref="R10869:R10871">MMULT(N10869:P10871,R10865:R10867)</f>
        <v>#VALUE!</v>
      </c>
      <c r="S10869" t="s">
        <v>35</v>
      </c>
    </row>
    <row r="10870" spans="12:19" x14ac:dyDescent="0.25">
      <c r="L10870" t="str">
        <f t="shared" si="498"/>
        <v/>
      </c>
      <c r="M10870" t="str">
        <f t="shared" si="499"/>
        <v/>
      </c>
      <c r="N10870" t="e">
        <v>#VALUE!</v>
      </c>
      <c r="O10870" t="e">
        <v>#VALUE!</v>
      </c>
      <c r="P10870" t="e">
        <v>#VALUE!</v>
      </c>
      <c r="R10870" t="e">
        <v>#VALUE!</v>
      </c>
      <c r="S10870" t="s">
        <v>35</v>
      </c>
    </row>
    <row r="10871" spans="12:19" x14ac:dyDescent="0.25">
      <c r="L10871" t="str">
        <f t="shared" si="498"/>
        <v/>
      </c>
      <c r="M10871" t="str">
        <f t="shared" si="499"/>
        <v/>
      </c>
      <c r="N10871" t="e">
        <v>#VALUE!</v>
      </c>
      <c r="O10871" t="e">
        <v>#VALUE!</v>
      </c>
      <c r="P10871" t="e">
        <v>#VALUE!</v>
      </c>
      <c r="R10871" t="e">
        <v>#VALUE!</v>
      </c>
      <c r="S10871" t="s">
        <v>35</v>
      </c>
    </row>
    <row r="10872" spans="12:19" x14ac:dyDescent="0.25">
      <c r="L10872" t="str">
        <f t="shared" si="498"/>
        <v/>
      </c>
      <c r="M10872" t="str">
        <f t="shared" si="499"/>
        <v/>
      </c>
    </row>
    <row r="10873" spans="12:19" x14ac:dyDescent="0.25">
      <c r="L10873" t="str">
        <f t="shared" si="498"/>
        <v/>
      </c>
      <c r="M10873" t="str">
        <f t="shared" si="499"/>
        <v/>
      </c>
    </row>
    <row r="10874" spans="12:19" x14ac:dyDescent="0.25">
      <c r="L10874" t="str">
        <f t="shared" si="498"/>
        <v/>
      </c>
      <c r="M10874" t="str">
        <f t="shared" si="499"/>
        <v/>
      </c>
      <c r="N10874" t="s">
        <v>32</v>
      </c>
      <c r="O10874" t="s">
        <v>33</v>
      </c>
      <c r="P10874" t="s">
        <v>34</v>
      </c>
    </row>
    <row r="10875" spans="12:19" x14ac:dyDescent="0.25">
      <c r="L10875" t="str">
        <f t="shared" si="498"/>
        <v/>
      </c>
      <c r="M10875" t="str">
        <f t="shared" si="499"/>
        <v/>
      </c>
      <c r="N10875" t="e">
        <f>COS(RADIANS(M10875))</f>
        <v>#VALUE!</v>
      </c>
      <c r="O10875" t="str">
        <f>IFERROR(-COS(RADIANS(DEGREES(ASIN(((SIN(RADIANS(M10875)))*$C$26)/(SQRT((((SIN(RADIANS(M10875)))*$C$26)^2)+(($C$22-$C$25-(((SIN(RADIANS(90-M10875)))*$C$26))-$C$23)^2))))))),"")</f>
        <v/>
      </c>
      <c r="P10875" t="e">
        <f>N10875</f>
        <v>#VALUE!</v>
      </c>
      <c r="R10875">
        <v>0</v>
      </c>
    </row>
    <row r="10876" spans="12:19" x14ac:dyDescent="0.25">
      <c r="L10876" t="str">
        <f t="shared" si="498"/>
        <v/>
      </c>
      <c r="M10876" t="str">
        <f t="shared" si="499"/>
        <v/>
      </c>
      <c r="N10876" t="e">
        <f>SIN(RADIANS(M10875))</f>
        <v>#VALUE!</v>
      </c>
      <c r="O10876" t="e">
        <f>SIN(RADIANS(DEGREES(ASIN(((SIN(RADIANS(M10875)))*$C$26)/(SQRT((((SIN(RADIANS(M10875)))*$C$26)^2)+(($C$22-$C$25-(((SIN(RADIANS(90-M10875)))*$C$26))-$C$23)^2)))))))</f>
        <v>#VALUE!</v>
      </c>
      <c r="P10876" t="e">
        <f>N10876</f>
        <v>#VALUE!</v>
      </c>
      <c r="R10876">
        <f>$C$6</f>
        <v>1333.5</v>
      </c>
    </row>
    <row r="10877" spans="12:19" x14ac:dyDescent="0.25">
      <c r="L10877" t="str">
        <f t="shared" si="498"/>
        <v/>
      </c>
      <c r="M10877" t="str">
        <f t="shared" si="499"/>
        <v/>
      </c>
      <c r="N10877">
        <v>0</v>
      </c>
      <c r="O10877" t="e">
        <f>$C$23*O10876</f>
        <v>#VALUE!</v>
      </c>
      <c r="P10877" t="e">
        <f>$C$22*P10876</f>
        <v>#VALUE!</v>
      </c>
      <c r="R10877">
        <f>$C$20*$C$6</f>
        <v>25325.832000000002</v>
      </c>
    </row>
    <row r="10878" spans="12:19" x14ac:dyDescent="0.25">
      <c r="L10878" t="str">
        <f t="shared" si="498"/>
        <v/>
      </c>
      <c r="M10878" t="str">
        <f t="shared" si="499"/>
        <v/>
      </c>
    </row>
    <row r="10879" spans="12:19" x14ac:dyDescent="0.25">
      <c r="L10879" t="str">
        <f t="shared" si="498"/>
        <v/>
      </c>
      <c r="M10879" t="str">
        <f t="shared" si="499"/>
        <v/>
      </c>
      <c r="N10879" t="e">
        <f t="array" ref="N10879:P10881">MINVERSE(N10875:P10877)</f>
        <v>#VALUE!</v>
      </c>
      <c r="O10879" t="e">
        <v>#VALUE!</v>
      </c>
      <c r="P10879" t="e">
        <v>#VALUE!</v>
      </c>
      <c r="R10879" t="e">
        <f t="array" ref="R10879:R10881">MMULT(N10879:P10881,R10875:R10877)</f>
        <v>#VALUE!</v>
      </c>
      <c r="S10879" t="s">
        <v>35</v>
      </c>
    </row>
    <row r="10880" spans="12:19" x14ac:dyDescent="0.25">
      <c r="L10880" t="str">
        <f t="shared" si="498"/>
        <v/>
      </c>
      <c r="M10880" t="str">
        <f t="shared" si="499"/>
        <v/>
      </c>
      <c r="N10880" t="e">
        <v>#VALUE!</v>
      </c>
      <c r="O10880" t="e">
        <v>#VALUE!</v>
      </c>
      <c r="P10880" t="e">
        <v>#VALUE!</v>
      </c>
      <c r="R10880" t="e">
        <v>#VALUE!</v>
      </c>
      <c r="S10880" t="s">
        <v>35</v>
      </c>
    </row>
    <row r="10881" spans="12:19" x14ac:dyDescent="0.25">
      <c r="L10881" t="str">
        <f t="shared" si="498"/>
        <v/>
      </c>
      <c r="M10881" t="str">
        <f t="shared" si="499"/>
        <v/>
      </c>
      <c r="N10881" t="e">
        <v>#VALUE!</v>
      </c>
      <c r="O10881" t="e">
        <v>#VALUE!</v>
      </c>
      <c r="P10881" t="e">
        <v>#VALUE!</v>
      </c>
      <c r="R10881" t="e">
        <v>#VALUE!</v>
      </c>
      <c r="S10881" t="s">
        <v>35</v>
      </c>
    </row>
    <row r="10882" spans="12:19" x14ac:dyDescent="0.25">
      <c r="L10882" t="str">
        <f t="shared" si="498"/>
        <v/>
      </c>
      <c r="M10882" t="str">
        <f t="shared" si="499"/>
        <v/>
      </c>
    </row>
    <row r="10883" spans="12:19" x14ac:dyDescent="0.25">
      <c r="L10883" t="str">
        <f t="shared" si="498"/>
        <v/>
      </c>
      <c r="M10883" t="str">
        <f t="shared" si="499"/>
        <v/>
      </c>
    </row>
    <row r="10884" spans="12:19" x14ac:dyDescent="0.25">
      <c r="L10884" t="str">
        <f t="shared" si="498"/>
        <v/>
      </c>
      <c r="M10884" t="str">
        <f t="shared" si="499"/>
        <v/>
      </c>
      <c r="N10884" t="s">
        <v>32</v>
      </c>
      <c r="O10884" t="s">
        <v>33</v>
      </c>
      <c r="P10884" t="s">
        <v>34</v>
      </c>
    </row>
    <row r="10885" spans="12:19" x14ac:dyDescent="0.25">
      <c r="L10885" t="str">
        <f t="shared" si="498"/>
        <v/>
      </c>
      <c r="M10885" t="str">
        <f t="shared" si="499"/>
        <v/>
      </c>
      <c r="N10885" t="e">
        <f>COS(RADIANS(M10885))</f>
        <v>#VALUE!</v>
      </c>
      <c r="O10885" t="str">
        <f>IFERROR(-COS(RADIANS(DEGREES(ASIN(((SIN(RADIANS(M10885)))*$C$26)/(SQRT((((SIN(RADIANS(M10885)))*$C$26)^2)+(($C$22-$C$25-(((SIN(RADIANS(90-M10885)))*$C$26))-$C$23)^2))))))),"")</f>
        <v/>
      </c>
      <c r="P10885" t="e">
        <f>N10885</f>
        <v>#VALUE!</v>
      </c>
      <c r="R10885">
        <v>0</v>
      </c>
    </row>
    <row r="10886" spans="12:19" x14ac:dyDescent="0.25">
      <c r="L10886" t="str">
        <f t="shared" si="498"/>
        <v/>
      </c>
      <c r="M10886" t="str">
        <f t="shared" si="499"/>
        <v/>
      </c>
      <c r="N10886" t="e">
        <f>SIN(RADIANS(M10885))</f>
        <v>#VALUE!</v>
      </c>
      <c r="O10886" t="e">
        <f>SIN(RADIANS(DEGREES(ASIN(((SIN(RADIANS(M10885)))*$C$26)/(SQRT((((SIN(RADIANS(M10885)))*$C$26)^2)+(($C$22-$C$25-(((SIN(RADIANS(90-M10885)))*$C$26))-$C$23)^2)))))))</f>
        <v>#VALUE!</v>
      </c>
      <c r="P10886" t="e">
        <f>N10886</f>
        <v>#VALUE!</v>
      </c>
      <c r="R10886">
        <f>$C$6</f>
        <v>1333.5</v>
      </c>
    </row>
    <row r="10887" spans="12:19" x14ac:dyDescent="0.25">
      <c r="L10887" t="str">
        <f t="shared" si="498"/>
        <v/>
      </c>
      <c r="M10887" t="str">
        <f t="shared" si="499"/>
        <v/>
      </c>
      <c r="N10887">
        <v>0</v>
      </c>
      <c r="O10887" t="e">
        <f>$C$23*O10886</f>
        <v>#VALUE!</v>
      </c>
      <c r="P10887" t="e">
        <f>$C$22*P10886</f>
        <v>#VALUE!</v>
      </c>
      <c r="R10887">
        <f>$C$20*$C$6</f>
        <v>25325.832000000002</v>
      </c>
    </row>
    <row r="10888" spans="12:19" x14ac:dyDescent="0.25">
      <c r="L10888" t="str">
        <f t="shared" si="498"/>
        <v/>
      </c>
      <c r="M10888" t="str">
        <f t="shared" si="499"/>
        <v/>
      </c>
    </row>
    <row r="10889" spans="12:19" x14ac:dyDescent="0.25">
      <c r="L10889" t="str">
        <f t="shared" si="498"/>
        <v/>
      </c>
      <c r="M10889" t="str">
        <f t="shared" si="499"/>
        <v/>
      </c>
      <c r="N10889" t="e">
        <f t="array" ref="N10889:P10891">MINVERSE(N10885:P10887)</f>
        <v>#VALUE!</v>
      </c>
      <c r="O10889" t="e">
        <v>#VALUE!</v>
      </c>
      <c r="P10889" t="e">
        <v>#VALUE!</v>
      </c>
      <c r="R10889" t="e">
        <f t="array" ref="R10889:R10891">MMULT(N10889:P10891,R10885:R10887)</f>
        <v>#VALUE!</v>
      </c>
      <c r="S10889" t="s">
        <v>35</v>
      </c>
    </row>
    <row r="10890" spans="12:19" x14ac:dyDescent="0.25">
      <c r="L10890" t="str">
        <f t="shared" si="498"/>
        <v/>
      </c>
      <c r="M10890" t="str">
        <f t="shared" si="499"/>
        <v/>
      </c>
      <c r="N10890" t="e">
        <v>#VALUE!</v>
      </c>
      <c r="O10890" t="e">
        <v>#VALUE!</v>
      </c>
      <c r="P10890" t="e">
        <v>#VALUE!</v>
      </c>
      <c r="R10890" t="e">
        <v>#VALUE!</v>
      </c>
      <c r="S10890" t="s">
        <v>35</v>
      </c>
    </row>
    <row r="10891" spans="12:19" x14ac:dyDescent="0.25">
      <c r="L10891" t="str">
        <f t="shared" si="498"/>
        <v/>
      </c>
      <c r="M10891" t="str">
        <f t="shared" si="499"/>
        <v/>
      </c>
      <c r="N10891" t="e">
        <v>#VALUE!</v>
      </c>
      <c r="O10891" t="e">
        <v>#VALUE!</v>
      </c>
      <c r="P10891" t="e">
        <v>#VALUE!</v>
      </c>
      <c r="R10891" t="e">
        <v>#VALUE!</v>
      </c>
      <c r="S10891" t="s">
        <v>35</v>
      </c>
    </row>
    <row r="10892" spans="12:19" x14ac:dyDescent="0.25">
      <c r="L10892" t="str">
        <f t="shared" ref="L10892:L10955" si="500">IF(M10892="","",L10882+1)</f>
        <v/>
      </c>
      <c r="M10892" t="str">
        <f t="shared" si="499"/>
        <v/>
      </c>
    </row>
    <row r="10893" spans="12:19" x14ac:dyDescent="0.25">
      <c r="L10893" t="str">
        <f t="shared" si="500"/>
        <v/>
      </c>
      <c r="M10893" t="str">
        <f t="shared" si="499"/>
        <v/>
      </c>
    </row>
    <row r="10894" spans="12:19" x14ac:dyDescent="0.25">
      <c r="L10894" t="str">
        <f t="shared" si="500"/>
        <v/>
      </c>
      <c r="M10894" t="str">
        <f t="shared" si="499"/>
        <v/>
      </c>
      <c r="N10894" t="s">
        <v>32</v>
      </c>
      <c r="O10894" t="s">
        <v>33</v>
      </c>
      <c r="P10894" t="s">
        <v>34</v>
      </c>
    </row>
    <row r="10895" spans="12:19" x14ac:dyDescent="0.25">
      <c r="L10895" t="str">
        <f t="shared" si="500"/>
        <v/>
      </c>
      <c r="M10895" t="str">
        <f t="shared" si="499"/>
        <v/>
      </c>
      <c r="N10895" t="e">
        <f>COS(RADIANS(M10895))</f>
        <v>#VALUE!</v>
      </c>
      <c r="O10895" t="str">
        <f>IFERROR(-COS(RADIANS(DEGREES(ASIN(((SIN(RADIANS(M10895)))*$C$26)/(SQRT((((SIN(RADIANS(M10895)))*$C$26)^2)+(($C$22-$C$25-(((SIN(RADIANS(90-M10895)))*$C$26))-$C$23)^2))))))),"")</f>
        <v/>
      </c>
      <c r="P10895" t="e">
        <f>N10895</f>
        <v>#VALUE!</v>
      </c>
      <c r="R10895">
        <v>0</v>
      </c>
    </row>
    <row r="10896" spans="12:19" x14ac:dyDescent="0.25">
      <c r="L10896" t="str">
        <f t="shared" si="500"/>
        <v/>
      </c>
      <c r="M10896" t="str">
        <f t="shared" si="499"/>
        <v/>
      </c>
      <c r="N10896" t="e">
        <f>SIN(RADIANS(M10895))</f>
        <v>#VALUE!</v>
      </c>
      <c r="O10896" t="e">
        <f>SIN(RADIANS(DEGREES(ASIN(((SIN(RADIANS(M10895)))*$C$26)/(SQRT((((SIN(RADIANS(M10895)))*$C$26)^2)+(($C$22-$C$25-(((SIN(RADIANS(90-M10895)))*$C$26))-$C$23)^2)))))))</f>
        <v>#VALUE!</v>
      </c>
      <c r="P10896" t="e">
        <f>N10896</f>
        <v>#VALUE!</v>
      </c>
      <c r="R10896">
        <f>$C$6</f>
        <v>1333.5</v>
      </c>
    </row>
    <row r="10897" spans="12:19" x14ac:dyDescent="0.25">
      <c r="L10897" t="str">
        <f t="shared" si="500"/>
        <v/>
      </c>
      <c r="M10897" t="str">
        <f t="shared" si="499"/>
        <v/>
      </c>
      <c r="N10897">
        <v>0</v>
      </c>
      <c r="O10897" t="e">
        <f>$C$23*O10896</f>
        <v>#VALUE!</v>
      </c>
      <c r="P10897" t="e">
        <f>$C$22*P10896</f>
        <v>#VALUE!</v>
      </c>
      <c r="R10897">
        <f>$C$20*$C$6</f>
        <v>25325.832000000002</v>
      </c>
    </row>
    <row r="10898" spans="12:19" x14ac:dyDescent="0.25">
      <c r="L10898" t="str">
        <f t="shared" si="500"/>
        <v/>
      </c>
      <c r="M10898" t="str">
        <f t="shared" si="499"/>
        <v/>
      </c>
    </row>
    <row r="10899" spans="12:19" x14ac:dyDescent="0.25">
      <c r="L10899" t="str">
        <f t="shared" si="500"/>
        <v/>
      </c>
      <c r="M10899" t="str">
        <f t="shared" si="499"/>
        <v/>
      </c>
      <c r="N10899" t="e">
        <f t="array" ref="N10899:P10901">MINVERSE(N10895:P10897)</f>
        <v>#VALUE!</v>
      </c>
      <c r="O10899" t="e">
        <v>#VALUE!</v>
      </c>
      <c r="P10899" t="e">
        <v>#VALUE!</v>
      </c>
      <c r="R10899" t="e">
        <f t="array" ref="R10899:R10901">MMULT(N10899:P10901,R10895:R10897)</f>
        <v>#VALUE!</v>
      </c>
      <c r="S10899" t="s">
        <v>35</v>
      </c>
    </row>
    <row r="10900" spans="12:19" x14ac:dyDescent="0.25">
      <c r="L10900" t="str">
        <f t="shared" si="500"/>
        <v/>
      </c>
      <c r="M10900" t="str">
        <f t="shared" si="499"/>
        <v/>
      </c>
      <c r="N10900" t="e">
        <v>#VALUE!</v>
      </c>
      <c r="O10900" t="e">
        <v>#VALUE!</v>
      </c>
      <c r="P10900" t="e">
        <v>#VALUE!</v>
      </c>
      <c r="R10900" t="e">
        <v>#VALUE!</v>
      </c>
      <c r="S10900" t="s">
        <v>35</v>
      </c>
    </row>
    <row r="10901" spans="12:19" x14ac:dyDescent="0.25">
      <c r="L10901" t="str">
        <f t="shared" si="500"/>
        <v/>
      </c>
      <c r="M10901" t="str">
        <f t="shared" si="499"/>
        <v/>
      </c>
      <c r="N10901" t="e">
        <v>#VALUE!</v>
      </c>
      <c r="O10901" t="e">
        <v>#VALUE!</v>
      </c>
      <c r="P10901" t="e">
        <v>#VALUE!</v>
      </c>
      <c r="R10901" t="e">
        <v>#VALUE!</v>
      </c>
      <c r="S10901" t="s">
        <v>35</v>
      </c>
    </row>
    <row r="10902" spans="12:19" x14ac:dyDescent="0.25">
      <c r="L10902" t="str">
        <f t="shared" si="500"/>
        <v/>
      </c>
      <c r="M10902" t="str">
        <f t="shared" si="499"/>
        <v/>
      </c>
    </row>
    <row r="10903" spans="12:19" x14ac:dyDescent="0.25">
      <c r="L10903" t="str">
        <f t="shared" si="500"/>
        <v/>
      </c>
      <c r="M10903" t="str">
        <f t="shared" si="499"/>
        <v/>
      </c>
    </row>
    <row r="10904" spans="12:19" x14ac:dyDescent="0.25">
      <c r="L10904" t="str">
        <f t="shared" si="500"/>
        <v/>
      </c>
      <c r="M10904" t="str">
        <f t="shared" si="499"/>
        <v/>
      </c>
      <c r="N10904" t="s">
        <v>32</v>
      </c>
      <c r="O10904" t="s">
        <v>33</v>
      </c>
      <c r="P10904" t="s">
        <v>34</v>
      </c>
    </row>
    <row r="10905" spans="12:19" x14ac:dyDescent="0.25">
      <c r="L10905" t="str">
        <f t="shared" si="500"/>
        <v/>
      </c>
      <c r="M10905" t="str">
        <f t="shared" si="499"/>
        <v/>
      </c>
      <c r="N10905" t="e">
        <f>COS(RADIANS(M10905))</f>
        <v>#VALUE!</v>
      </c>
      <c r="O10905" t="str">
        <f>IFERROR(-COS(RADIANS(DEGREES(ASIN(((SIN(RADIANS(M10905)))*$C$26)/(SQRT((((SIN(RADIANS(M10905)))*$C$26)^2)+(($C$22-$C$25-(((SIN(RADIANS(90-M10905)))*$C$26))-$C$23)^2))))))),"")</f>
        <v/>
      </c>
      <c r="P10905" t="e">
        <f>N10905</f>
        <v>#VALUE!</v>
      </c>
      <c r="R10905">
        <v>0</v>
      </c>
    </row>
    <row r="10906" spans="12:19" x14ac:dyDescent="0.25">
      <c r="L10906" t="str">
        <f t="shared" si="500"/>
        <v/>
      </c>
      <c r="M10906" t="str">
        <f t="shared" si="499"/>
        <v/>
      </c>
      <c r="N10906" t="e">
        <f>SIN(RADIANS(M10905))</f>
        <v>#VALUE!</v>
      </c>
      <c r="O10906" t="e">
        <f>SIN(RADIANS(DEGREES(ASIN(((SIN(RADIANS(M10905)))*$C$26)/(SQRT((((SIN(RADIANS(M10905)))*$C$26)^2)+(($C$22-$C$25-(((SIN(RADIANS(90-M10905)))*$C$26))-$C$23)^2)))))))</f>
        <v>#VALUE!</v>
      </c>
      <c r="P10906" t="e">
        <f>N10906</f>
        <v>#VALUE!</v>
      </c>
      <c r="R10906">
        <f>$C$6</f>
        <v>1333.5</v>
      </c>
    </row>
    <row r="10907" spans="12:19" x14ac:dyDescent="0.25">
      <c r="L10907" t="str">
        <f t="shared" si="500"/>
        <v/>
      </c>
      <c r="M10907" t="str">
        <f t="shared" si="499"/>
        <v/>
      </c>
      <c r="N10907">
        <v>0</v>
      </c>
      <c r="O10907" t="e">
        <f>$C$23*O10906</f>
        <v>#VALUE!</v>
      </c>
      <c r="P10907" t="e">
        <f>$C$22*P10906</f>
        <v>#VALUE!</v>
      </c>
      <c r="R10907">
        <f>$C$20*$C$6</f>
        <v>25325.832000000002</v>
      </c>
    </row>
    <row r="10908" spans="12:19" x14ac:dyDescent="0.25">
      <c r="L10908" t="str">
        <f t="shared" si="500"/>
        <v/>
      </c>
      <c r="M10908" t="str">
        <f t="shared" si="499"/>
        <v/>
      </c>
    </row>
    <row r="10909" spans="12:19" x14ac:dyDescent="0.25">
      <c r="L10909" t="str">
        <f t="shared" si="500"/>
        <v/>
      </c>
      <c r="M10909" t="str">
        <f t="shared" si="499"/>
        <v/>
      </c>
      <c r="N10909" t="e">
        <f t="array" ref="N10909:P10911">MINVERSE(N10905:P10907)</f>
        <v>#VALUE!</v>
      </c>
      <c r="O10909" t="e">
        <v>#VALUE!</v>
      </c>
      <c r="P10909" t="e">
        <v>#VALUE!</v>
      </c>
      <c r="R10909" t="e">
        <f t="array" ref="R10909:R10911">MMULT(N10909:P10911,R10905:R10907)</f>
        <v>#VALUE!</v>
      </c>
      <c r="S10909" t="s">
        <v>35</v>
      </c>
    </row>
    <row r="10910" spans="12:19" x14ac:dyDescent="0.25">
      <c r="L10910" t="str">
        <f t="shared" si="500"/>
        <v/>
      </c>
      <c r="M10910" t="str">
        <f t="shared" si="499"/>
        <v/>
      </c>
      <c r="N10910" t="e">
        <v>#VALUE!</v>
      </c>
      <c r="O10910" t="e">
        <v>#VALUE!</v>
      </c>
      <c r="P10910" t="e">
        <v>#VALUE!</v>
      </c>
      <c r="R10910" t="e">
        <v>#VALUE!</v>
      </c>
      <c r="S10910" t="s">
        <v>35</v>
      </c>
    </row>
    <row r="10911" spans="12:19" x14ac:dyDescent="0.25">
      <c r="L10911" t="str">
        <f t="shared" si="500"/>
        <v/>
      </c>
      <c r="M10911" t="str">
        <f t="shared" si="499"/>
        <v/>
      </c>
      <c r="N10911" t="e">
        <v>#VALUE!</v>
      </c>
      <c r="O10911" t="e">
        <v>#VALUE!</v>
      </c>
      <c r="P10911" t="e">
        <v>#VALUE!</v>
      </c>
      <c r="R10911" t="e">
        <v>#VALUE!</v>
      </c>
      <c r="S10911" t="s">
        <v>35</v>
      </c>
    </row>
    <row r="10912" spans="12:19" x14ac:dyDescent="0.25">
      <c r="L10912" t="str">
        <f t="shared" si="500"/>
        <v/>
      </c>
      <c r="M10912" t="str">
        <f t="shared" si="499"/>
        <v/>
      </c>
    </row>
    <row r="10913" spans="12:19" x14ac:dyDescent="0.25">
      <c r="L10913" t="str">
        <f t="shared" si="500"/>
        <v/>
      </c>
      <c r="M10913" t="str">
        <f t="shared" si="499"/>
        <v/>
      </c>
    </row>
    <row r="10914" spans="12:19" x14ac:dyDescent="0.25">
      <c r="L10914" t="str">
        <f t="shared" si="500"/>
        <v/>
      </c>
      <c r="M10914" t="str">
        <f t="shared" si="499"/>
        <v/>
      </c>
      <c r="N10914" t="s">
        <v>32</v>
      </c>
      <c r="O10914" t="s">
        <v>33</v>
      </c>
      <c r="P10914" t="s">
        <v>34</v>
      </c>
    </row>
    <row r="10915" spans="12:19" x14ac:dyDescent="0.25">
      <c r="L10915" t="str">
        <f t="shared" si="500"/>
        <v/>
      </c>
      <c r="M10915" t="str">
        <f t="shared" ref="M10915:M10978" si="501">IF(M10905="","",IF(((M10905+$O$61)&gt;=$O$49+($O$61/2)),"",(M10905+$O$61)))</f>
        <v/>
      </c>
      <c r="N10915" t="e">
        <f>COS(RADIANS(M10915))</f>
        <v>#VALUE!</v>
      </c>
      <c r="O10915" t="str">
        <f>IFERROR(-COS(RADIANS(DEGREES(ASIN(((SIN(RADIANS(M10915)))*$C$26)/(SQRT((((SIN(RADIANS(M10915)))*$C$26)^2)+(($C$22-$C$25-(((SIN(RADIANS(90-M10915)))*$C$26))-$C$23)^2))))))),"")</f>
        <v/>
      </c>
      <c r="P10915" t="e">
        <f>N10915</f>
        <v>#VALUE!</v>
      </c>
      <c r="R10915">
        <v>0</v>
      </c>
    </row>
    <row r="10916" spans="12:19" x14ac:dyDescent="0.25">
      <c r="L10916" t="str">
        <f t="shared" si="500"/>
        <v/>
      </c>
      <c r="M10916" t="str">
        <f t="shared" si="501"/>
        <v/>
      </c>
      <c r="N10916" t="e">
        <f>SIN(RADIANS(M10915))</f>
        <v>#VALUE!</v>
      </c>
      <c r="O10916" t="e">
        <f>SIN(RADIANS(DEGREES(ASIN(((SIN(RADIANS(M10915)))*$C$26)/(SQRT((((SIN(RADIANS(M10915)))*$C$26)^2)+(($C$22-$C$25-(((SIN(RADIANS(90-M10915)))*$C$26))-$C$23)^2)))))))</f>
        <v>#VALUE!</v>
      </c>
      <c r="P10916" t="e">
        <f>N10916</f>
        <v>#VALUE!</v>
      </c>
      <c r="R10916">
        <f>$C$6</f>
        <v>1333.5</v>
      </c>
    </row>
    <row r="10917" spans="12:19" x14ac:dyDescent="0.25">
      <c r="L10917" t="str">
        <f t="shared" si="500"/>
        <v/>
      </c>
      <c r="M10917" t="str">
        <f t="shared" si="501"/>
        <v/>
      </c>
      <c r="N10917">
        <v>0</v>
      </c>
      <c r="O10917" t="e">
        <f>$C$23*O10916</f>
        <v>#VALUE!</v>
      </c>
      <c r="P10917" t="e">
        <f>$C$22*P10916</f>
        <v>#VALUE!</v>
      </c>
      <c r="R10917">
        <f>$C$20*$C$6</f>
        <v>25325.832000000002</v>
      </c>
    </row>
    <row r="10918" spans="12:19" x14ac:dyDescent="0.25">
      <c r="L10918" t="str">
        <f t="shared" si="500"/>
        <v/>
      </c>
      <c r="M10918" t="str">
        <f t="shared" si="501"/>
        <v/>
      </c>
    </row>
    <row r="10919" spans="12:19" x14ac:dyDescent="0.25">
      <c r="L10919" t="str">
        <f t="shared" si="500"/>
        <v/>
      </c>
      <c r="M10919" t="str">
        <f t="shared" si="501"/>
        <v/>
      </c>
      <c r="N10919" t="e">
        <f t="array" ref="N10919:P10921">MINVERSE(N10915:P10917)</f>
        <v>#VALUE!</v>
      </c>
      <c r="O10919" t="e">
        <v>#VALUE!</v>
      </c>
      <c r="P10919" t="e">
        <v>#VALUE!</v>
      </c>
      <c r="R10919" t="e">
        <f t="array" ref="R10919:R10921">MMULT(N10919:P10921,R10915:R10917)</f>
        <v>#VALUE!</v>
      </c>
      <c r="S10919" t="s">
        <v>35</v>
      </c>
    </row>
    <row r="10920" spans="12:19" x14ac:dyDescent="0.25">
      <c r="L10920" t="str">
        <f t="shared" si="500"/>
        <v/>
      </c>
      <c r="M10920" t="str">
        <f t="shared" si="501"/>
        <v/>
      </c>
      <c r="N10920" t="e">
        <v>#VALUE!</v>
      </c>
      <c r="O10920" t="e">
        <v>#VALUE!</v>
      </c>
      <c r="P10920" t="e">
        <v>#VALUE!</v>
      </c>
      <c r="R10920" t="e">
        <v>#VALUE!</v>
      </c>
      <c r="S10920" t="s">
        <v>35</v>
      </c>
    </row>
    <row r="10921" spans="12:19" x14ac:dyDescent="0.25">
      <c r="L10921" t="str">
        <f t="shared" si="500"/>
        <v/>
      </c>
      <c r="M10921" t="str">
        <f t="shared" si="501"/>
        <v/>
      </c>
      <c r="N10921" t="e">
        <v>#VALUE!</v>
      </c>
      <c r="O10921" t="e">
        <v>#VALUE!</v>
      </c>
      <c r="P10921" t="e">
        <v>#VALUE!</v>
      </c>
      <c r="R10921" t="e">
        <v>#VALUE!</v>
      </c>
      <c r="S10921" t="s">
        <v>35</v>
      </c>
    </row>
    <row r="10922" spans="12:19" x14ac:dyDescent="0.25">
      <c r="L10922" t="str">
        <f t="shared" si="500"/>
        <v/>
      </c>
      <c r="M10922" t="str">
        <f t="shared" si="501"/>
        <v/>
      </c>
    </row>
    <row r="10923" spans="12:19" x14ac:dyDescent="0.25">
      <c r="L10923" t="str">
        <f t="shared" si="500"/>
        <v/>
      </c>
      <c r="M10923" t="str">
        <f t="shared" si="501"/>
        <v/>
      </c>
    </row>
    <row r="10924" spans="12:19" x14ac:dyDescent="0.25">
      <c r="L10924" t="str">
        <f t="shared" si="500"/>
        <v/>
      </c>
      <c r="M10924" t="str">
        <f t="shared" si="501"/>
        <v/>
      </c>
      <c r="N10924" t="s">
        <v>32</v>
      </c>
      <c r="O10924" t="s">
        <v>33</v>
      </c>
      <c r="P10924" t="s">
        <v>34</v>
      </c>
    </row>
    <row r="10925" spans="12:19" x14ac:dyDescent="0.25">
      <c r="L10925" t="str">
        <f t="shared" si="500"/>
        <v/>
      </c>
      <c r="M10925" t="str">
        <f t="shared" si="501"/>
        <v/>
      </c>
      <c r="N10925" t="e">
        <f>COS(RADIANS(M10925))</f>
        <v>#VALUE!</v>
      </c>
      <c r="O10925" t="str">
        <f>IFERROR(-COS(RADIANS(DEGREES(ASIN(((SIN(RADIANS(M10925)))*$C$26)/(SQRT((((SIN(RADIANS(M10925)))*$C$26)^2)+(($C$22-$C$25-(((SIN(RADIANS(90-M10925)))*$C$26))-$C$23)^2))))))),"")</f>
        <v/>
      </c>
      <c r="P10925" t="e">
        <f>N10925</f>
        <v>#VALUE!</v>
      </c>
      <c r="R10925">
        <v>0</v>
      </c>
    </row>
    <row r="10926" spans="12:19" x14ac:dyDescent="0.25">
      <c r="L10926" t="str">
        <f t="shared" si="500"/>
        <v/>
      </c>
      <c r="M10926" t="str">
        <f t="shared" si="501"/>
        <v/>
      </c>
      <c r="N10926" t="e">
        <f>SIN(RADIANS(M10925))</f>
        <v>#VALUE!</v>
      </c>
      <c r="O10926" t="e">
        <f>SIN(RADIANS(DEGREES(ASIN(((SIN(RADIANS(M10925)))*$C$26)/(SQRT((((SIN(RADIANS(M10925)))*$C$26)^2)+(($C$22-$C$25-(((SIN(RADIANS(90-M10925)))*$C$26))-$C$23)^2)))))))</f>
        <v>#VALUE!</v>
      </c>
      <c r="P10926" t="e">
        <f>N10926</f>
        <v>#VALUE!</v>
      </c>
      <c r="R10926">
        <f>$C$6</f>
        <v>1333.5</v>
      </c>
    </row>
    <row r="10927" spans="12:19" x14ac:dyDescent="0.25">
      <c r="L10927" t="str">
        <f t="shared" si="500"/>
        <v/>
      </c>
      <c r="M10927" t="str">
        <f t="shared" si="501"/>
        <v/>
      </c>
      <c r="N10927">
        <v>0</v>
      </c>
      <c r="O10927" t="e">
        <f>$C$23*O10926</f>
        <v>#VALUE!</v>
      </c>
      <c r="P10927" t="e">
        <f>$C$22*P10926</f>
        <v>#VALUE!</v>
      </c>
      <c r="R10927">
        <f>$C$20*$C$6</f>
        <v>25325.832000000002</v>
      </c>
    </row>
    <row r="10928" spans="12:19" x14ac:dyDescent="0.25">
      <c r="L10928" t="str">
        <f t="shared" si="500"/>
        <v/>
      </c>
      <c r="M10928" t="str">
        <f t="shared" si="501"/>
        <v/>
      </c>
    </row>
    <row r="10929" spans="12:19" x14ac:dyDescent="0.25">
      <c r="L10929" t="str">
        <f t="shared" si="500"/>
        <v/>
      </c>
      <c r="M10929" t="str">
        <f t="shared" si="501"/>
        <v/>
      </c>
      <c r="N10929" t="e">
        <f t="array" ref="N10929:P10931">MINVERSE(N10925:P10927)</f>
        <v>#VALUE!</v>
      </c>
      <c r="O10929" t="e">
        <v>#VALUE!</v>
      </c>
      <c r="P10929" t="e">
        <v>#VALUE!</v>
      </c>
      <c r="R10929" t="e">
        <f t="array" ref="R10929:R10931">MMULT(N10929:P10931,R10925:R10927)</f>
        <v>#VALUE!</v>
      </c>
      <c r="S10929" t="s">
        <v>35</v>
      </c>
    </row>
    <row r="10930" spans="12:19" x14ac:dyDescent="0.25">
      <c r="L10930" t="str">
        <f t="shared" si="500"/>
        <v/>
      </c>
      <c r="M10930" t="str">
        <f t="shared" si="501"/>
        <v/>
      </c>
      <c r="N10930" t="e">
        <v>#VALUE!</v>
      </c>
      <c r="O10930" t="e">
        <v>#VALUE!</v>
      </c>
      <c r="P10930" t="e">
        <v>#VALUE!</v>
      </c>
      <c r="R10930" t="e">
        <v>#VALUE!</v>
      </c>
      <c r="S10930" t="s">
        <v>35</v>
      </c>
    </row>
    <row r="10931" spans="12:19" x14ac:dyDescent="0.25">
      <c r="L10931" t="str">
        <f t="shared" si="500"/>
        <v/>
      </c>
      <c r="M10931" t="str">
        <f t="shared" si="501"/>
        <v/>
      </c>
      <c r="N10931" t="e">
        <v>#VALUE!</v>
      </c>
      <c r="O10931" t="e">
        <v>#VALUE!</v>
      </c>
      <c r="P10931" t="e">
        <v>#VALUE!</v>
      </c>
      <c r="R10931" t="e">
        <v>#VALUE!</v>
      </c>
      <c r="S10931" t="s">
        <v>35</v>
      </c>
    </row>
    <row r="10932" spans="12:19" x14ac:dyDescent="0.25">
      <c r="L10932" t="str">
        <f t="shared" si="500"/>
        <v/>
      </c>
      <c r="M10932" t="str">
        <f t="shared" si="501"/>
        <v/>
      </c>
    </row>
    <row r="10933" spans="12:19" x14ac:dyDescent="0.25">
      <c r="L10933" t="str">
        <f t="shared" si="500"/>
        <v/>
      </c>
      <c r="M10933" t="str">
        <f t="shared" si="501"/>
        <v/>
      </c>
    </row>
    <row r="10934" spans="12:19" x14ac:dyDescent="0.25">
      <c r="L10934" t="str">
        <f t="shared" si="500"/>
        <v/>
      </c>
      <c r="M10934" t="str">
        <f t="shared" si="501"/>
        <v/>
      </c>
      <c r="N10934" t="s">
        <v>32</v>
      </c>
      <c r="O10934" t="s">
        <v>33</v>
      </c>
      <c r="P10934" t="s">
        <v>34</v>
      </c>
    </row>
    <row r="10935" spans="12:19" x14ac:dyDescent="0.25">
      <c r="L10935" t="str">
        <f t="shared" si="500"/>
        <v/>
      </c>
      <c r="M10935" t="str">
        <f t="shared" si="501"/>
        <v/>
      </c>
      <c r="N10935" t="e">
        <f>COS(RADIANS(M10935))</f>
        <v>#VALUE!</v>
      </c>
      <c r="O10935" t="str">
        <f>IFERROR(-COS(RADIANS(DEGREES(ASIN(((SIN(RADIANS(M10935)))*$C$26)/(SQRT((((SIN(RADIANS(M10935)))*$C$26)^2)+(($C$22-$C$25-(((SIN(RADIANS(90-M10935)))*$C$26))-$C$23)^2))))))),"")</f>
        <v/>
      </c>
      <c r="P10935" t="e">
        <f>N10935</f>
        <v>#VALUE!</v>
      </c>
      <c r="R10935">
        <v>0</v>
      </c>
    </row>
    <row r="10936" spans="12:19" x14ac:dyDescent="0.25">
      <c r="L10936" t="str">
        <f t="shared" si="500"/>
        <v/>
      </c>
      <c r="M10936" t="str">
        <f t="shared" si="501"/>
        <v/>
      </c>
      <c r="N10936" t="e">
        <f>SIN(RADIANS(M10935))</f>
        <v>#VALUE!</v>
      </c>
      <c r="O10936" t="e">
        <f>SIN(RADIANS(DEGREES(ASIN(((SIN(RADIANS(M10935)))*$C$26)/(SQRT((((SIN(RADIANS(M10935)))*$C$26)^2)+(($C$22-$C$25-(((SIN(RADIANS(90-M10935)))*$C$26))-$C$23)^2)))))))</f>
        <v>#VALUE!</v>
      </c>
      <c r="P10936" t="e">
        <f>N10936</f>
        <v>#VALUE!</v>
      </c>
      <c r="R10936">
        <f>$C$6</f>
        <v>1333.5</v>
      </c>
    </row>
    <row r="10937" spans="12:19" x14ac:dyDescent="0.25">
      <c r="L10937" t="str">
        <f t="shared" si="500"/>
        <v/>
      </c>
      <c r="M10937" t="str">
        <f t="shared" si="501"/>
        <v/>
      </c>
      <c r="N10937">
        <v>0</v>
      </c>
      <c r="O10937" t="e">
        <f>$C$23*O10936</f>
        <v>#VALUE!</v>
      </c>
      <c r="P10937" t="e">
        <f>$C$22*P10936</f>
        <v>#VALUE!</v>
      </c>
      <c r="R10937">
        <f>$C$20*$C$6</f>
        <v>25325.832000000002</v>
      </c>
    </row>
    <row r="10938" spans="12:19" x14ac:dyDescent="0.25">
      <c r="L10938" t="str">
        <f t="shared" si="500"/>
        <v/>
      </c>
      <c r="M10938" t="str">
        <f t="shared" si="501"/>
        <v/>
      </c>
    </row>
    <row r="10939" spans="12:19" x14ac:dyDescent="0.25">
      <c r="L10939" t="str">
        <f t="shared" si="500"/>
        <v/>
      </c>
      <c r="M10939" t="str">
        <f t="shared" si="501"/>
        <v/>
      </c>
      <c r="N10939" t="e">
        <f t="array" ref="N10939:P10941">MINVERSE(N10935:P10937)</f>
        <v>#VALUE!</v>
      </c>
      <c r="O10939" t="e">
        <v>#VALUE!</v>
      </c>
      <c r="P10939" t="e">
        <v>#VALUE!</v>
      </c>
      <c r="R10939" t="e">
        <f t="array" ref="R10939:R10941">MMULT(N10939:P10941,R10935:R10937)</f>
        <v>#VALUE!</v>
      </c>
      <c r="S10939" t="s">
        <v>35</v>
      </c>
    </row>
    <row r="10940" spans="12:19" x14ac:dyDescent="0.25">
      <c r="L10940" t="str">
        <f t="shared" si="500"/>
        <v/>
      </c>
      <c r="M10940" t="str">
        <f t="shared" si="501"/>
        <v/>
      </c>
      <c r="N10940" t="e">
        <v>#VALUE!</v>
      </c>
      <c r="O10940" t="e">
        <v>#VALUE!</v>
      </c>
      <c r="P10940" t="e">
        <v>#VALUE!</v>
      </c>
      <c r="R10940" t="e">
        <v>#VALUE!</v>
      </c>
      <c r="S10940" t="s">
        <v>35</v>
      </c>
    </row>
    <row r="10941" spans="12:19" x14ac:dyDescent="0.25">
      <c r="L10941" t="str">
        <f t="shared" si="500"/>
        <v/>
      </c>
      <c r="M10941" t="str">
        <f t="shared" si="501"/>
        <v/>
      </c>
      <c r="N10941" t="e">
        <v>#VALUE!</v>
      </c>
      <c r="O10941" t="e">
        <v>#VALUE!</v>
      </c>
      <c r="P10941" t="e">
        <v>#VALUE!</v>
      </c>
      <c r="R10941" t="e">
        <v>#VALUE!</v>
      </c>
      <c r="S10941" t="s">
        <v>35</v>
      </c>
    </row>
    <row r="10942" spans="12:19" x14ac:dyDescent="0.25">
      <c r="L10942" t="str">
        <f t="shared" si="500"/>
        <v/>
      </c>
      <c r="M10942" t="str">
        <f t="shared" si="501"/>
        <v/>
      </c>
    </row>
    <row r="10943" spans="12:19" x14ac:dyDescent="0.25">
      <c r="L10943" t="str">
        <f t="shared" si="500"/>
        <v/>
      </c>
      <c r="M10943" t="str">
        <f t="shared" si="501"/>
        <v/>
      </c>
    </row>
    <row r="10944" spans="12:19" x14ac:dyDescent="0.25">
      <c r="L10944" t="str">
        <f t="shared" si="500"/>
        <v/>
      </c>
      <c r="M10944" t="str">
        <f t="shared" si="501"/>
        <v/>
      </c>
      <c r="N10944" t="s">
        <v>32</v>
      </c>
      <c r="O10944" t="s">
        <v>33</v>
      </c>
      <c r="P10944" t="s">
        <v>34</v>
      </c>
    </row>
    <row r="10945" spans="12:19" x14ac:dyDescent="0.25">
      <c r="L10945" t="str">
        <f t="shared" si="500"/>
        <v/>
      </c>
      <c r="M10945" t="str">
        <f t="shared" si="501"/>
        <v/>
      </c>
      <c r="N10945" t="e">
        <f>COS(RADIANS(M10945))</f>
        <v>#VALUE!</v>
      </c>
      <c r="O10945" t="str">
        <f>IFERROR(-COS(RADIANS(DEGREES(ASIN(((SIN(RADIANS(M10945)))*$C$26)/(SQRT((((SIN(RADIANS(M10945)))*$C$26)^2)+(($C$22-$C$25-(((SIN(RADIANS(90-M10945)))*$C$26))-$C$23)^2))))))),"")</f>
        <v/>
      </c>
      <c r="P10945" t="e">
        <f>N10945</f>
        <v>#VALUE!</v>
      </c>
      <c r="R10945">
        <v>0</v>
      </c>
    </row>
    <row r="10946" spans="12:19" x14ac:dyDescent="0.25">
      <c r="L10946" t="str">
        <f t="shared" si="500"/>
        <v/>
      </c>
      <c r="M10946" t="str">
        <f t="shared" si="501"/>
        <v/>
      </c>
      <c r="N10946" t="e">
        <f>SIN(RADIANS(M10945))</f>
        <v>#VALUE!</v>
      </c>
      <c r="O10946" t="e">
        <f>SIN(RADIANS(DEGREES(ASIN(((SIN(RADIANS(M10945)))*$C$26)/(SQRT((((SIN(RADIANS(M10945)))*$C$26)^2)+(($C$22-$C$25-(((SIN(RADIANS(90-M10945)))*$C$26))-$C$23)^2)))))))</f>
        <v>#VALUE!</v>
      </c>
      <c r="P10946" t="e">
        <f>N10946</f>
        <v>#VALUE!</v>
      </c>
      <c r="R10946">
        <f>$C$6</f>
        <v>1333.5</v>
      </c>
    </row>
    <row r="10947" spans="12:19" x14ac:dyDescent="0.25">
      <c r="L10947" t="str">
        <f t="shared" si="500"/>
        <v/>
      </c>
      <c r="M10947" t="str">
        <f t="shared" si="501"/>
        <v/>
      </c>
      <c r="N10947">
        <v>0</v>
      </c>
      <c r="O10947" t="e">
        <f>$C$23*O10946</f>
        <v>#VALUE!</v>
      </c>
      <c r="P10947" t="e">
        <f>$C$22*P10946</f>
        <v>#VALUE!</v>
      </c>
      <c r="R10947">
        <f>$C$20*$C$6</f>
        <v>25325.832000000002</v>
      </c>
    </row>
    <row r="10948" spans="12:19" x14ac:dyDescent="0.25">
      <c r="L10948" t="str">
        <f t="shared" si="500"/>
        <v/>
      </c>
      <c r="M10948" t="str">
        <f t="shared" si="501"/>
        <v/>
      </c>
    </row>
    <row r="10949" spans="12:19" x14ac:dyDescent="0.25">
      <c r="L10949" t="str">
        <f t="shared" si="500"/>
        <v/>
      </c>
      <c r="M10949" t="str">
        <f t="shared" si="501"/>
        <v/>
      </c>
      <c r="N10949" t="e">
        <f t="array" ref="N10949:P10951">MINVERSE(N10945:P10947)</f>
        <v>#VALUE!</v>
      </c>
      <c r="O10949" t="e">
        <v>#VALUE!</v>
      </c>
      <c r="P10949" t="e">
        <v>#VALUE!</v>
      </c>
      <c r="R10949" t="e">
        <f t="array" ref="R10949:R10951">MMULT(N10949:P10951,R10945:R10947)</f>
        <v>#VALUE!</v>
      </c>
      <c r="S10949" t="s">
        <v>35</v>
      </c>
    </row>
    <row r="10950" spans="12:19" x14ac:dyDescent="0.25">
      <c r="L10950" t="str">
        <f t="shared" si="500"/>
        <v/>
      </c>
      <c r="M10950" t="str">
        <f t="shared" si="501"/>
        <v/>
      </c>
      <c r="N10950" t="e">
        <v>#VALUE!</v>
      </c>
      <c r="O10950" t="e">
        <v>#VALUE!</v>
      </c>
      <c r="P10950" t="e">
        <v>#VALUE!</v>
      </c>
      <c r="R10950" t="e">
        <v>#VALUE!</v>
      </c>
      <c r="S10950" t="s">
        <v>35</v>
      </c>
    </row>
    <row r="10951" spans="12:19" x14ac:dyDescent="0.25">
      <c r="L10951" t="str">
        <f t="shared" si="500"/>
        <v/>
      </c>
      <c r="M10951" t="str">
        <f t="shared" si="501"/>
        <v/>
      </c>
      <c r="N10951" t="e">
        <v>#VALUE!</v>
      </c>
      <c r="O10951" t="e">
        <v>#VALUE!</v>
      </c>
      <c r="P10951" t="e">
        <v>#VALUE!</v>
      </c>
      <c r="R10951" t="e">
        <v>#VALUE!</v>
      </c>
      <c r="S10951" t="s">
        <v>35</v>
      </c>
    </row>
    <row r="10952" spans="12:19" x14ac:dyDescent="0.25">
      <c r="L10952" t="str">
        <f t="shared" si="500"/>
        <v/>
      </c>
      <c r="M10952" t="str">
        <f t="shared" si="501"/>
        <v/>
      </c>
    </row>
    <row r="10953" spans="12:19" x14ac:dyDescent="0.25">
      <c r="L10953" t="str">
        <f t="shared" si="500"/>
        <v/>
      </c>
      <c r="M10953" t="str">
        <f t="shared" si="501"/>
        <v/>
      </c>
    </row>
    <row r="10954" spans="12:19" x14ac:dyDescent="0.25">
      <c r="L10954" t="str">
        <f t="shared" si="500"/>
        <v/>
      </c>
      <c r="M10954" t="str">
        <f t="shared" si="501"/>
        <v/>
      </c>
      <c r="N10954" t="s">
        <v>32</v>
      </c>
      <c r="O10954" t="s">
        <v>33</v>
      </c>
      <c r="P10954" t="s">
        <v>34</v>
      </c>
    </row>
    <row r="10955" spans="12:19" x14ac:dyDescent="0.25">
      <c r="L10955" t="str">
        <f t="shared" si="500"/>
        <v/>
      </c>
      <c r="M10955" t="str">
        <f t="shared" si="501"/>
        <v/>
      </c>
      <c r="N10955" t="e">
        <f>COS(RADIANS(M10955))</f>
        <v>#VALUE!</v>
      </c>
      <c r="O10955" t="str">
        <f>IFERROR(-COS(RADIANS(DEGREES(ASIN(((SIN(RADIANS(M10955)))*$C$26)/(SQRT((((SIN(RADIANS(M10955)))*$C$26)^2)+(($C$22-$C$25-(((SIN(RADIANS(90-M10955)))*$C$26))-$C$23)^2))))))),"")</f>
        <v/>
      </c>
      <c r="P10955" t="e">
        <f>N10955</f>
        <v>#VALUE!</v>
      </c>
      <c r="R10955">
        <v>0</v>
      </c>
    </row>
    <row r="10956" spans="12:19" x14ac:dyDescent="0.25">
      <c r="L10956" t="str">
        <f t="shared" ref="L10956:L11019" si="502">IF(M10956="","",L10946+1)</f>
        <v/>
      </c>
      <c r="M10956" t="str">
        <f t="shared" si="501"/>
        <v/>
      </c>
      <c r="N10956" t="e">
        <f>SIN(RADIANS(M10955))</f>
        <v>#VALUE!</v>
      </c>
      <c r="O10956" t="e">
        <f>SIN(RADIANS(DEGREES(ASIN(((SIN(RADIANS(M10955)))*$C$26)/(SQRT((((SIN(RADIANS(M10955)))*$C$26)^2)+(($C$22-$C$25-(((SIN(RADIANS(90-M10955)))*$C$26))-$C$23)^2)))))))</f>
        <v>#VALUE!</v>
      </c>
      <c r="P10956" t="e">
        <f>N10956</f>
        <v>#VALUE!</v>
      </c>
      <c r="R10956">
        <f>$C$6</f>
        <v>1333.5</v>
      </c>
    </row>
    <row r="10957" spans="12:19" x14ac:dyDescent="0.25">
      <c r="L10957" t="str">
        <f t="shared" si="502"/>
        <v/>
      </c>
      <c r="M10957" t="str">
        <f t="shared" si="501"/>
        <v/>
      </c>
      <c r="N10957">
        <v>0</v>
      </c>
      <c r="O10957" t="e">
        <f>$C$23*O10956</f>
        <v>#VALUE!</v>
      </c>
      <c r="P10957" t="e">
        <f>$C$22*P10956</f>
        <v>#VALUE!</v>
      </c>
      <c r="R10957">
        <f>$C$20*$C$6</f>
        <v>25325.832000000002</v>
      </c>
    </row>
    <row r="10958" spans="12:19" x14ac:dyDescent="0.25">
      <c r="L10958" t="str">
        <f t="shared" si="502"/>
        <v/>
      </c>
      <c r="M10958" t="str">
        <f t="shared" si="501"/>
        <v/>
      </c>
    </row>
    <row r="10959" spans="12:19" x14ac:dyDescent="0.25">
      <c r="L10959" t="str">
        <f t="shared" si="502"/>
        <v/>
      </c>
      <c r="M10959" t="str">
        <f t="shared" si="501"/>
        <v/>
      </c>
      <c r="N10959" t="e">
        <f t="array" ref="N10959:P10961">MINVERSE(N10955:P10957)</f>
        <v>#VALUE!</v>
      </c>
      <c r="O10959" t="e">
        <v>#VALUE!</v>
      </c>
      <c r="P10959" t="e">
        <v>#VALUE!</v>
      </c>
      <c r="R10959" t="e">
        <f t="array" ref="R10959:R10961">MMULT(N10959:P10961,R10955:R10957)</f>
        <v>#VALUE!</v>
      </c>
      <c r="S10959" t="s">
        <v>35</v>
      </c>
    </row>
    <row r="10960" spans="12:19" x14ac:dyDescent="0.25">
      <c r="L10960" t="str">
        <f t="shared" si="502"/>
        <v/>
      </c>
      <c r="M10960" t="str">
        <f t="shared" si="501"/>
        <v/>
      </c>
      <c r="N10960" t="e">
        <v>#VALUE!</v>
      </c>
      <c r="O10960" t="e">
        <v>#VALUE!</v>
      </c>
      <c r="P10960" t="e">
        <v>#VALUE!</v>
      </c>
      <c r="R10960" t="e">
        <v>#VALUE!</v>
      </c>
      <c r="S10960" t="s">
        <v>35</v>
      </c>
    </row>
    <row r="10961" spans="12:19" x14ac:dyDescent="0.25">
      <c r="L10961" t="str">
        <f t="shared" si="502"/>
        <v/>
      </c>
      <c r="M10961" t="str">
        <f t="shared" si="501"/>
        <v/>
      </c>
      <c r="N10961" t="e">
        <v>#VALUE!</v>
      </c>
      <c r="O10961" t="e">
        <v>#VALUE!</v>
      </c>
      <c r="P10961" t="e">
        <v>#VALUE!</v>
      </c>
      <c r="R10961" t="e">
        <v>#VALUE!</v>
      </c>
      <c r="S10961" t="s">
        <v>35</v>
      </c>
    </row>
    <row r="10962" spans="12:19" x14ac:dyDescent="0.25">
      <c r="L10962" t="str">
        <f t="shared" si="502"/>
        <v/>
      </c>
      <c r="M10962" t="str">
        <f t="shared" si="501"/>
        <v/>
      </c>
    </row>
    <row r="10963" spans="12:19" x14ac:dyDescent="0.25">
      <c r="L10963" t="str">
        <f t="shared" si="502"/>
        <v/>
      </c>
      <c r="M10963" t="str">
        <f t="shared" si="501"/>
        <v/>
      </c>
    </row>
    <row r="10964" spans="12:19" x14ac:dyDescent="0.25">
      <c r="L10964" t="str">
        <f t="shared" si="502"/>
        <v/>
      </c>
      <c r="M10964" t="str">
        <f t="shared" si="501"/>
        <v/>
      </c>
      <c r="N10964" t="s">
        <v>32</v>
      </c>
      <c r="O10964" t="s">
        <v>33</v>
      </c>
      <c r="P10964" t="s">
        <v>34</v>
      </c>
    </row>
    <row r="10965" spans="12:19" x14ac:dyDescent="0.25">
      <c r="L10965" t="str">
        <f t="shared" si="502"/>
        <v/>
      </c>
      <c r="M10965" t="str">
        <f t="shared" si="501"/>
        <v/>
      </c>
      <c r="N10965" t="e">
        <f>COS(RADIANS(M10965))</f>
        <v>#VALUE!</v>
      </c>
      <c r="O10965" t="str">
        <f>IFERROR(-COS(RADIANS(DEGREES(ASIN(((SIN(RADIANS(M10965)))*$C$26)/(SQRT((((SIN(RADIANS(M10965)))*$C$26)^2)+(($C$22-$C$25-(((SIN(RADIANS(90-M10965)))*$C$26))-$C$23)^2))))))),"")</f>
        <v/>
      </c>
      <c r="P10965" t="e">
        <f>N10965</f>
        <v>#VALUE!</v>
      </c>
      <c r="R10965">
        <v>0</v>
      </c>
    </row>
    <row r="10966" spans="12:19" x14ac:dyDescent="0.25">
      <c r="L10966" t="str">
        <f t="shared" si="502"/>
        <v/>
      </c>
      <c r="M10966" t="str">
        <f t="shared" si="501"/>
        <v/>
      </c>
      <c r="N10966" t="e">
        <f>SIN(RADIANS(M10965))</f>
        <v>#VALUE!</v>
      </c>
      <c r="O10966" t="e">
        <f>SIN(RADIANS(DEGREES(ASIN(((SIN(RADIANS(M10965)))*$C$26)/(SQRT((((SIN(RADIANS(M10965)))*$C$26)^2)+(($C$22-$C$25-(((SIN(RADIANS(90-M10965)))*$C$26))-$C$23)^2)))))))</f>
        <v>#VALUE!</v>
      </c>
      <c r="P10966" t="e">
        <f>N10966</f>
        <v>#VALUE!</v>
      </c>
      <c r="R10966">
        <f>$C$6</f>
        <v>1333.5</v>
      </c>
    </row>
    <row r="10967" spans="12:19" x14ac:dyDescent="0.25">
      <c r="L10967" t="str">
        <f t="shared" si="502"/>
        <v/>
      </c>
      <c r="M10967" t="str">
        <f t="shared" si="501"/>
        <v/>
      </c>
      <c r="N10967">
        <v>0</v>
      </c>
      <c r="O10967" t="e">
        <f>$C$23*O10966</f>
        <v>#VALUE!</v>
      </c>
      <c r="P10967" t="e">
        <f>$C$22*P10966</f>
        <v>#VALUE!</v>
      </c>
      <c r="R10967">
        <f>$C$20*$C$6</f>
        <v>25325.832000000002</v>
      </c>
    </row>
    <row r="10968" spans="12:19" x14ac:dyDescent="0.25">
      <c r="L10968" t="str">
        <f t="shared" si="502"/>
        <v/>
      </c>
      <c r="M10968" t="str">
        <f t="shared" si="501"/>
        <v/>
      </c>
    </row>
    <row r="10969" spans="12:19" x14ac:dyDescent="0.25">
      <c r="L10969" t="str">
        <f t="shared" si="502"/>
        <v/>
      </c>
      <c r="M10969" t="str">
        <f t="shared" si="501"/>
        <v/>
      </c>
      <c r="N10969" t="e">
        <f t="array" ref="N10969:P10971">MINVERSE(N10965:P10967)</f>
        <v>#VALUE!</v>
      </c>
      <c r="O10969" t="e">
        <v>#VALUE!</v>
      </c>
      <c r="P10969" t="e">
        <v>#VALUE!</v>
      </c>
      <c r="R10969" t="e">
        <f t="array" ref="R10969:R10971">MMULT(N10969:P10971,R10965:R10967)</f>
        <v>#VALUE!</v>
      </c>
      <c r="S10969" t="s">
        <v>35</v>
      </c>
    </row>
    <row r="10970" spans="12:19" x14ac:dyDescent="0.25">
      <c r="L10970" t="str">
        <f t="shared" si="502"/>
        <v/>
      </c>
      <c r="M10970" t="str">
        <f t="shared" si="501"/>
        <v/>
      </c>
      <c r="N10970" t="e">
        <v>#VALUE!</v>
      </c>
      <c r="O10970" t="e">
        <v>#VALUE!</v>
      </c>
      <c r="P10970" t="e">
        <v>#VALUE!</v>
      </c>
      <c r="R10970" t="e">
        <v>#VALUE!</v>
      </c>
      <c r="S10970" t="s">
        <v>35</v>
      </c>
    </row>
    <row r="10971" spans="12:19" x14ac:dyDescent="0.25">
      <c r="L10971" t="str">
        <f t="shared" si="502"/>
        <v/>
      </c>
      <c r="M10971" t="str">
        <f t="shared" si="501"/>
        <v/>
      </c>
      <c r="N10971" t="e">
        <v>#VALUE!</v>
      </c>
      <c r="O10971" t="e">
        <v>#VALUE!</v>
      </c>
      <c r="P10971" t="e">
        <v>#VALUE!</v>
      </c>
      <c r="R10971" t="e">
        <v>#VALUE!</v>
      </c>
      <c r="S10971" t="s">
        <v>35</v>
      </c>
    </row>
    <row r="10972" spans="12:19" x14ac:dyDescent="0.25">
      <c r="L10972" t="str">
        <f t="shared" si="502"/>
        <v/>
      </c>
      <c r="M10972" t="str">
        <f t="shared" si="501"/>
        <v/>
      </c>
    </row>
    <row r="10973" spans="12:19" x14ac:dyDescent="0.25">
      <c r="L10973" t="str">
        <f t="shared" si="502"/>
        <v/>
      </c>
      <c r="M10973" t="str">
        <f t="shared" si="501"/>
        <v/>
      </c>
    </row>
    <row r="10974" spans="12:19" x14ac:dyDescent="0.25">
      <c r="L10974" t="str">
        <f t="shared" si="502"/>
        <v/>
      </c>
      <c r="M10974" t="str">
        <f t="shared" si="501"/>
        <v/>
      </c>
      <c r="N10974" t="s">
        <v>32</v>
      </c>
      <c r="O10974" t="s">
        <v>33</v>
      </c>
      <c r="P10974" t="s">
        <v>34</v>
      </c>
    </row>
    <row r="10975" spans="12:19" x14ac:dyDescent="0.25">
      <c r="L10975" t="str">
        <f t="shared" si="502"/>
        <v/>
      </c>
      <c r="M10975" t="str">
        <f t="shared" si="501"/>
        <v/>
      </c>
      <c r="N10975" t="e">
        <f>COS(RADIANS(M10975))</f>
        <v>#VALUE!</v>
      </c>
      <c r="O10975" t="str">
        <f>IFERROR(-COS(RADIANS(DEGREES(ASIN(((SIN(RADIANS(M10975)))*$C$26)/(SQRT((((SIN(RADIANS(M10975)))*$C$26)^2)+(($C$22-$C$25-(((SIN(RADIANS(90-M10975)))*$C$26))-$C$23)^2))))))),"")</f>
        <v/>
      </c>
      <c r="P10975" t="e">
        <f>N10975</f>
        <v>#VALUE!</v>
      </c>
      <c r="R10975">
        <v>0</v>
      </c>
    </row>
    <row r="10976" spans="12:19" x14ac:dyDescent="0.25">
      <c r="L10976" t="str">
        <f t="shared" si="502"/>
        <v/>
      </c>
      <c r="M10976" t="str">
        <f t="shared" si="501"/>
        <v/>
      </c>
      <c r="N10976" t="e">
        <f>SIN(RADIANS(M10975))</f>
        <v>#VALUE!</v>
      </c>
      <c r="O10976" t="e">
        <f>SIN(RADIANS(DEGREES(ASIN(((SIN(RADIANS(M10975)))*$C$26)/(SQRT((((SIN(RADIANS(M10975)))*$C$26)^2)+(($C$22-$C$25-(((SIN(RADIANS(90-M10975)))*$C$26))-$C$23)^2)))))))</f>
        <v>#VALUE!</v>
      </c>
      <c r="P10976" t="e">
        <f>N10976</f>
        <v>#VALUE!</v>
      </c>
      <c r="R10976">
        <f>$C$6</f>
        <v>1333.5</v>
      </c>
    </row>
    <row r="10977" spans="12:19" x14ac:dyDescent="0.25">
      <c r="L10977" t="str">
        <f t="shared" si="502"/>
        <v/>
      </c>
      <c r="M10977" t="str">
        <f t="shared" si="501"/>
        <v/>
      </c>
      <c r="N10977">
        <v>0</v>
      </c>
      <c r="O10977" t="e">
        <f>$C$23*O10976</f>
        <v>#VALUE!</v>
      </c>
      <c r="P10977" t="e">
        <f>$C$22*P10976</f>
        <v>#VALUE!</v>
      </c>
      <c r="R10977">
        <f>$C$20*$C$6</f>
        <v>25325.832000000002</v>
      </c>
    </row>
    <row r="10978" spans="12:19" x14ac:dyDescent="0.25">
      <c r="L10978" t="str">
        <f t="shared" si="502"/>
        <v/>
      </c>
      <c r="M10978" t="str">
        <f t="shared" si="501"/>
        <v/>
      </c>
    </row>
    <row r="10979" spans="12:19" x14ac:dyDescent="0.25">
      <c r="L10979" t="str">
        <f t="shared" si="502"/>
        <v/>
      </c>
      <c r="M10979" t="str">
        <f t="shared" ref="M10979:M11042" si="503">IF(M10969="","",IF(((M10969+$O$61)&gt;=$O$49+($O$61/2)),"",(M10969+$O$61)))</f>
        <v/>
      </c>
      <c r="N10979" t="e">
        <f t="array" ref="N10979:P10981">MINVERSE(N10975:P10977)</f>
        <v>#VALUE!</v>
      </c>
      <c r="O10979" t="e">
        <v>#VALUE!</v>
      </c>
      <c r="P10979" t="e">
        <v>#VALUE!</v>
      </c>
      <c r="R10979" t="e">
        <f t="array" ref="R10979:R10981">MMULT(N10979:P10981,R10975:R10977)</f>
        <v>#VALUE!</v>
      </c>
      <c r="S10979" t="s">
        <v>35</v>
      </c>
    </row>
    <row r="10980" spans="12:19" x14ac:dyDescent="0.25">
      <c r="L10980" t="str">
        <f t="shared" si="502"/>
        <v/>
      </c>
      <c r="M10980" t="str">
        <f t="shared" si="503"/>
        <v/>
      </c>
      <c r="N10980" t="e">
        <v>#VALUE!</v>
      </c>
      <c r="O10980" t="e">
        <v>#VALUE!</v>
      </c>
      <c r="P10980" t="e">
        <v>#VALUE!</v>
      </c>
      <c r="R10980" t="e">
        <v>#VALUE!</v>
      </c>
      <c r="S10980" t="s">
        <v>35</v>
      </c>
    </row>
    <row r="10981" spans="12:19" x14ac:dyDescent="0.25">
      <c r="L10981" t="str">
        <f t="shared" si="502"/>
        <v/>
      </c>
      <c r="M10981" t="str">
        <f t="shared" si="503"/>
        <v/>
      </c>
      <c r="N10981" t="e">
        <v>#VALUE!</v>
      </c>
      <c r="O10981" t="e">
        <v>#VALUE!</v>
      </c>
      <c r="P10981" t="e">
        <v>#VALUE!</v>
      </c>
      <c r="R10981" t="e">
        <v>#VALUE!</v>
      </c>
      <c r="S10981" t="s">
        <v>35</v>
      </c>
    </row>
    <row r="10982" spans="12:19" x14ac:dyDescent="0.25">
      <c r="L10982" t="str">
        <f t="shared" si="502"/>
        <v/>
      </c>
      <c r="M10982" t="str">
        <f t="shared" si="503"/>
        <v/>
      </c>
    </row>
    <row r="10983" spans="12:19" x14ac:dyDescent="0.25">
      <c r="L10983" t="str">
        <f t="shared" si="502"/>
        <v/>
      </c>
      <c r="M10983" t="str">
        <f t="shared" si="503"/>
        <v/>
      </c>
    </row>
    <row r="10984" spans="12:19" x14ac:dyDescent="0.25">
      <c r="L10984" t="str">
        <f t="shared" si="502"/>
        <v/>
      </c>
      <c r="M10984" t="str">
        <f t="shared" si="503"/>
        <v/>
      </c>
      <c r="N10984" t="s">
        <v>32</v>
      </c>
      <c r="O10984" t="s">
        <v>33</v>
      </c>
      <c r="P10984" t="s">
        <v>34</v>
      </c>
    </row>
    <row r="10985" spans="12:19" x14ac:dyDescent="0.25">
      <c r="L10985" t="str">
        <f t="shared" si="502"/>
        <v/>
      </c>
      <c r="M10985" t="str">
        <f t="shared" si="503"/>
        <v/>
      </c>
      <c r="N10985" t="e">
        <f>COS(RADIANS(M10985))</f>
        <v>#VALUE!</v>
      </c>
      <c r="O10985" t="str">
        <f>IFERROR(-COS(RADIANS(DEGREES(ASIN(((SIN(RADIANS(M10985)))*$C$26)/(SQRT((((SIN(RADIANS(M10985)))*$C$26)^2)+(($C$22-$C$25-(((SIN(RADIANS(90-M10985)))*$C$26))-$C$23)^2))))))),"")</f>
        <v/>
      </c>
      <c r="P10985" t="e">
        <f>N10985</f>
        <v>#VALUE!</v>
      </c>
      <c r="R10985">
        <v>0</v>
      </c>
    </row>
    <row r="10986" spans="12:19" x14ac:dyDescent="0.25">
      <c r="L10986" t="str">
        <f t="shared" si="502"/>
        <v/>
      </c>
      <c r="M10986" t="str">
        <f t="shared" si="503"/>
        <v/>
      </c>
      <c r="N10986" t="e">
        <f>SIN(RADIANS(M10985))</f>
        <v>#VALUE!</v>
      </c>
      <c r="O10986" t="e">
        <f>SIN(RADIANS(DEGREES(ASIN(((SIN(RADIANS(M10985)))*$C$26)/(SQRT((((SIN(RADIANS(M10985)))*$C$26)^2)+(($C$22-$C$25-(((SIN(RADIANS(90-M10985)))*$C$26))-$C$23)^2)))))))</f>
        <v>#VALUE!</v>
      </c>
      <c r="P10986" t="e">
        <f>N10986</f>
        <v>#VALUE!</v>
      </c>
      <c r="R10986">
        <f>$C$6</f>
        <v>1333.5</v>
      </c>
    </row>
    <row r="10987" spans="12:19" x14ac:dyDescent="0.25">
      <c r="L10987" t="str">
        <f t="shared" si="502"/>
        <v/>
      </c>
      <c r="M10987" t="str">
        <f t="shared" si="503"/>
        <v/>
      </c>
      <c r="N10987">
        <v>0</v>
      </c>
      <c r="O10987" t="e">
        <f>$C$23*O10986</f>
        <v>#VALUE!</v>
      </c>
      <c r="P10987" t="e">
        <f>$C$22*P10986</f>
        <v>#VALUE!</v>
      </c>
      <c r="R10987">
        <f>$C$20*$C$6</f>
        <v>25325.832000000002</v>
      </c>
    </row>
    <row r="10988" spans="12:19" x14ac:dyDescent="0.25">
      <c r="L10988" t="str">
        <f t="shared" si="502"/>
        <v/>
      </c>
      <c r="M10988" t="str">
        <f t="shared" si="503"/>
        <v/>
      </c>
    </row>
    <row r="10989" spans="12:19" x14ac:dyDescent="0.25">
      <c r="L10989" t="str">
        <f t="shared" si="502"/>
        <v/>
      </c>
      <c r="M10989" t="str">
        <f t="shared" si="503"/>
        <v/>
      </c>
      <c r="N10989" t="e">
        <f t="array" ref="N10989:P10991">MINVERSE(N10985:P10987)</f>
        <v>#VALUE!</v>
      </c>
      <c r="O10989" t="e">
        <v>#VALUE!</v>
      </c>
      <c r="P10989" t="e">
        <v>#VALUE!</v>
      </c>
      <c r="R10989" t="e">
        <f t="array" ref="R10989:R10991">MMULT(N10989:P10991,R10985:R10987)</f>
        <v>#VALUE!</v>
      </c>
      <c r="S10989" t="s">
        <v>35</v>
      </c>
    </row>
    <row r="10990" spans="12:19" x14ac:dyDescent="0.25">
      <c r="L10990" t="str">
        <f t="shared" si="502"/>
        <v/>
      </c>
      <c r="M10990" t="str">
        <f t="shared" si="503"/>
        <v/>
      </c>
      <c r="N10990" t="e">
        <v>#VALUE!</v>
      </c>
      <c r="O10990" t="e">
        <v>#VALUE!</v>
      </c>
      <c r="P10990" t="e">
        <v>#VALUE!</v>
      </c>
      <c r="R10990" t="e">
        <v>#VALUE!</v>
      </c>
      <c r="S10990" t="s">
        <v>35</v>
      </c>
    </row>
    <row r="10991" spans="12:19" x14ac:dyDescent="0.25">
      <c r="L10991" t="str">
        <f t="shared" si="502"/>
        <v/>
      </c>
      <c r="M10991" t="str">
        <f t="shared" si="503"/>
        <v/>
      </c>
      <c r="N10991" t="e">
        <v>#VALUE!</v>
      </c>
      <c r="O10991" t="e">
        <v>#VALUE!</v>
      </c>
      <c r="P10991" t="e">
        <v>#VALUE!</v>
      </c>
      <c r="R10991" t="e">
        <v>#VALUE!</v>
      </c>
      <c r="S10991" t="s">
        <v>35</v>
      </c>
    </row>
    <row r="10992" spans="12:19" x14ac:dyDescent="0.25">
      <c r="L10992" t="str">
        <f t="shared" si="502"/>
        <v/>
      </c>
      <c r="M10992" t="str">
        <f t="shared" si="503"/>
        <v/>
      </c>
    </row>
    <row r="10993" spans="12:19" x14ac:dyDescent="0.25">
      <c r="L10993" t="str">
        <f t="shared" si="502"/>
        <v/>
      </c>
      <c r="M10993" t="str">
        <f t="shared" si="503"/>
        <v/>
      </c>
    </row>
    <row r="10994" spans="12:19" x14ac:dyDescent="0.25">
      <c r="L10994" t="str">
        <f t="shared" si="502"/>
        <v/>
      </c>
      <c r="M10994" t="str">
        <f t="shared" si="503"/>
        <v/>
      </c>
      <c r="N10994" t="s">
        <v>32</v>
      </c>
      <c r="O10994" t="s">
        <v>33</v>
      </c>
      <c r="P10994" t="s">
        <v>34</v>
      </c>
    </row>
    <row r="10995" spans="12:19" x14ac:dyDescent="0.25">
      <c r="L10995" t="str">
        <f t="shared" si="502"/>
        <v/>
      </c>
      <c r="M10995" t="str">
        <f t="shared" si="503"/>
        <v/>
      </c>
      <c r="N10995" t="e">
        <f>COS(RADIANS(M10995))</f>
        <v>#VALUE!</v>
      </c>
      <c r="O10995" t="str">
        <f>IFERROR(-COS(RADIANS(DEGREES(ASIN(((SIN(RADIANS(M10995)))*$C$26)/(SQRT((((SIN(RADIANS(M10995)))*$C$26)^2)+(($C$22-$C$25-(((SIN(RADIANS(90-M10995)))*$C$26))-$C$23)^2))))))),"")</f>
        <v/>
      </c>
      <c r="P10995" t="e">
        <f>N10995</f>
        <v>#VALUE!</v>
      </c>
      <c r="R10995">
        <v>0</v>
      </c>
    </row>
    <row r="10996" spans="12:19" x14ac:dyDescent="0.25">
      <c r="L10996" t="str">
        <f t="shared" si="502"/>
        <v/>
      </c>
      <c r="M10996" t="str">
        <f t="shared" si="503"/>
        <v/>
      </c>
      <c r="N10996" t="e">
        <f>SIN(RADIANS(M10995))</f>
        <v>#VALUE!</v>
      </c>
      <c r="O10996" t="e">
        <f>SIN(RADIANS(DEGREES(ASIN(((SIN(RADIANS(M10995)))*$C$26)/(SQRT((((SIN(RADIANS(M10995)))*$C$26)^2)+(($C$22-$C$25-(((SIN(RADIANS(90-M10995)))*$C$26))-$C$23)^2)))))))</f>
        <v>#VALUE!</v>
      </c>
      <c r="P10996" t="e">
        <f>N10996</f>
        <v>#VALUE!</v>
      </c>
      <c r="R10996">
        <f>$C$6</f>
        <v>1333.5</v>
      </c>
    </row>
    <row r="10997" spans="12:19" x14ac:dyDescent="0.25">
      <c r="L10997" t="str">
        <f t="shared" si="502"/>
        <v/>
      </c>
      <c r="M10997" t="str">
        <f t="shared" si="503"/>
        <v/>
      </c>
      <c r="N10997">
        <v>0</v>
      </c>
      <c r="O10997" t="e">
        <f>$C$23*O10996</f>
        <v>#VALUE!</v>
      </c>
      <c r="P10997" t="e">
        <f>$C$22*P10996</f>
        <v>#VALUE!</v>
      </c>
      <c r="R10997">
        <f>$C$20*$C$6</f>
        <v>25325.832000000002</v>
      </c>
    </row>
    <row r="10998" spans="12:19" x14ac:dyDescent="0.25">
      <c r="L10998" t="str">
        <f t="shared" si="502"/>
        <v/>
      </c>
      <c r="M10998" t="str">
        <f t="shared" si="503"/>
        <v/>
      </c>
    </row>
    <row r="10999" spans="12:19" x14ac:dyDescent="0.25">
      <c r="L10999" t="str">
        <f t="shared" si="502"/>
        <v/>
      </c>
      <c r="M10999" t="str">
        <f t="shared" si="503"/>
        <v/>
      </c>
      <c r="N10999" t="e">
        <f t="array" ref="N10999:P11001">MINVERSE(N10995:P10997)</f>
        <v>#VALUE!</v>
      </c>
      <c r="O10999" t="e">
        <v>#VALUE!</v>
      </c>
      <c r="P10999" t="e">
        <v>#VALUE!</v>
      </c>
      <c r="R10999" t="e">
        <f t="array" ref="R10999:R11001">MMULT(N10999:P11001,R10995:R10997)</f>
        <v>#VALUE!</v>
      </c>
      <c r="S10999" t="s">
        <v>35</v>
      </c>
    </row>
    <row r="11000" spans="12:19" x14ac:dyDescent="0.25">
      <c r="L11000" t="str">
        <f t="shared" si="502"/>
        <v/>
      </c>
      <c r="M11000" t="str">
        <f t="shared" si="503"/>
        <v/>
      </c>
      <c r="N11000" t="e">
        <v>#VALUE!</v>
      </c>
      <c r="O11000" t="e">
        <v>#VALUE!</v>
      </c>
      <c r="P11000" t="e">
        <v>#VALUE!</v>
      </c>
      <c r="R11000" t="e">
        <v>#VALUE!</v>
      </c>
      <c r="S11000" t="s">
        <v>35</v>
      </c>
    </row>
    <row r="11001" spans="12:19" x14ac:dyDescent="0.25">
      <c r="L11001" t="str">
        <f t="shared" si="502"/>
        <v/>
      </c>
      <c r="M11001" t="str">
        <f t="shared" si="503"/>
        <v/>
      </c>
      <c r="N11001" t="e">
        <v>#VALUE!</v>
      </c>
      <c r="O11001" t="e">
        <v>#VALUE!</v>
      </c>
      <c r="P11001" t="e">
        <v>#VALUE!</v>
      </c>
      <c r="R11001" t="e">
        <v>#VALUE!</v>
      </c>
      <c r="S11001" t="s">
        <v>35</v>
      </c>
    </row>
    <row r="11002" spans="12:19" x14ac:dyDescent="0.25">
      <c r="L11002" t="str">
        <f t="shared" si="502"/>
        <v/>
      </c>
      <c r="M11002" t="str">
        <f t="shared" si="503"/>
        <v/>
      </c>
    </row>
    <row r="11003" spans="12:19" x14ac:dyDescent="0.25">
      <c r="L11003" t="str">
        <f t="shared" si="502"/>
        <v/>
      </c>
      <c r="M11003" t="str">
        <f t="shared" si="503"/>
        <v/>
      </c>
    </row>
    <row r="11004" spans="12:19" x14ac:dyDescent="0.25">
      <c r="L11004" t="str">
        <f t="shared" si="502"/>
        <v/>
      </c>
      <c r="M11004" t="str">
        <f t="shared" si="503"/>
        <v/>
      </c>
      <c r="N11004" t="s">
        <v>32</v>
      </c>
      <c r="O11004" t="s">
        <v>33</v>
      </c>
      <c r="P11004" t="s">
        <v>34</v>
      </c>
    </row>
    <row r="11005" spans="12:19" x14ac:dyDescent="0.25">
      <c r="L11005" t="str">
        <f t="shared" si="502"/>
        <v/>
      </c>
      <c r="M11005" t="str">
        <f t="shared" si="503"/>
        <v/>
      </c>
      <c r="N11005" t="e">
        <f>COS(RADIANS(M11005))</f>
        <v>#VALUE!</v>
      </c>
      <c r="O11005" t="str">
        <f>IFERROR(-COS(RADIANS(DEGREES(ASIN(((SIN(RADIANS(M11005)))*$C$26)/(SQRT((((SIN(RADIANS(M11005)))*$C$26)^2)+(($C$22-$C$25-(((SIN(RADIANS(90-M11005)))*$C$26))-$C$23)^2))))))),"")</f>
        <v/>
      </c>
      <c r="P11005" t="e">
        <f>N11005</f>
        <v>#VALUE!</v>
      </c>
      <c r="R11005">
        <v>0</v>
      </c>
    </row>
    <row r="11006" spans="12:19" x14ac:dyDescent="0.25">
      <c r="L11006" t="str">
        <f t="shared" si="502"/>
        <v/>
      </c>
      <c r="M11006" t="str">
        <f t="shared" si="503"/>
        <v/>
      </c>
      <c r="N11006" t="e">
        <f>SIN(RADIANS(M11005))</f>
        <v>#VALUE!</v>
      </c>
      <c r="O11006" t="e">
        <f>SIN(RADIANS(DEGREES(ASIN(((SIN(RADIANS(M11005)))*$C$26)/(SQRT((((SIN(RADIANS(M11005)))*$C$26)^2)+(($C$22-$C$25-(((SIN(RADIANS(90-M11005)))*$C$26))-$C$23)^2)))))))</f>
        <v>#VALUE!</v>
      </c>
      <c r="P11006" t="e">
        <f>N11006</f>
        <v>#VALUE!</v>
      </c>
      <c r="R11006">
        <f>$C$6</f>
        <v>1333.5</v>
      </c>
    </row>
    <row r="11007" spans="12:19" x14ac:dyDescent="0.25">
      <c r="L11007" t="str">
        <f t="shared" si="502"/>
        <v/>
      </c>
      <c r="M11007" t="str">
        <f t="shared" si="503"/>
        <v/>
      </c>
      <c r="N11007">
        <v>0</v>
      </c>
      <c r="O11007" t="e">
        <f>$C$23*O11006</f>
        <v>#VALUE!</v>
      </c>
      <c r="P11007" t="e">
        <f>$C$22*P11006</f>
        <v>#VALUE!</v>
      </c>
      <c r="R11007">
        <f>$C$20*$C$6</f>
        <v>25325.832000000002</v>
      </c>
    </row>
    <row r="11008" spans="12:19" x14ac:dyDescent="0.25">
      <c r="L11008" t="str">
        <f t="shared" si="502"/>
        <v/>
      </c>
      <c r="M11008" t="str">
        <f t="shared" si="503"/>
        <v/>
      </c>
    </row>
    <row r="11009" spans="12:19" x14ac:dyDescent="0.25">
      <c r="L11009" t="str">
        <f t="shared" si="502"/>
        <v/>
      </c>
      <c r="M11009" t="str">
        <f t="shared" si="503"/>
        <v/>
      </c>
      <c r="N11009" t="e">
        <f t="array" ref="N11009:P11011">MINVERSE(N11005:P11007)</f>
        <v>#VALUE!</v>
      </c>
      <c r="O11009" t="e">
        <v>#VALUE!</v>
      </c>
      <c r="P11009" t="e">
        <v>#VALUE!</v>
      </c>
      <c r="R11009" t="e">
        <f t="array" ref="R11009:R11011">MMULT(N11009:P11011,R11005:R11007)</f>
        <v>#VALUE!</v>
      </c>
      <c r="S11009" t="s">
        <v>35</v>
      </c>
    </row>
    <row r="11010" spans="12:19" x14ac:dyDescent="0.25">
      <c r="L11010" t="str">
        <f t="shared" si="502"/>
        <v/>
      </c>
      <c r="M11010" t="str">
        <f t="shared" si="503"/>
        <v/>
      </c>
      <c r="N11010" t="e">
        <v>#VALUE!</v>
      </c>
      <c r="O11010" t="e">
        <v>#VALUE!</v>
      </c>
      <c r="P11010" t="e">
        <v>#VALUE!</v>
      </c>
      <c r="R11010" t="e">
        <v>#VALUE!</v>
      </c>
      <c r="S11010" t="s">
        <v>35</v>
      </c>
    </row>
    <row r="11011" spans="12:19" x14ac:dyDescent="0.25">
      <c r="L11011" t="str">
        <f t="shared" si="502"/>
        <v/>
      </c>
      <c r="M11011" t="str">
        <f t="shared" si="503"/>
        <v/>
      </c>
      <c r="N11011" t="e">
        <v>#VALUE!</v>
      </c>
      <c r="O11011" t="e">
        <v>#VALUE!</v>
      </c>
      <c r="P11011" t="e">
        <v>#VALUE!</v>
      </c>
      <c r="R11011" t="e">
        <v>#VALUE!</v>
      </c>
      <c r="S11011" t="s">
        <v>35</v>
      </c>
    </row>
    <row r="11012" spans="12:19" x14ac:dyDescent="0.25">
      <c r="L11012" t="str">
        <f t="shared" si="502"/>
        <v/>
      </c>
      <c r="M11012" t="str">
        <f t="shared" si="503"/>
        <v/>
      </c>
    </row>
    <row r="11013" spans="12:19" x14ac:dyDescent="0.25">
      <c r="L11013" t="str">
        <f t="shared" si="502"/>
        <v/>
      </c>
      <c r="M11013" t="str">
        <f t="shared" si="503"/>
        <v/>
      </c>
    </row>
    <row r="11014" spans="12:19" x14ac:dyDescent="0.25">
      <c r="L11014" t="str">
        <f t="shared" si="502"/>
        <v/>
      </c>
      <c r="M11014" t="str">
        <f t="shared" si="503"/>
        <v/>
      </c>
      <c r="N11014" t="s">
        <v>32</v>
      </c>
      <c r="O11014" t="s">
        <v>33</v>
      </c>
      <c r="P11014" t="s">
        <v>34</v>
      </c>
    </row>
    <row r="11015" spans="12:19" x14ac:dyDescent="0.25">
      <c r="L11015" t="str">
        <f t="shared" si="502"/>
        <v/>
      </c>
      <c r="M11015" t="str">
        <f t="shared" si="503"/>
        <v/>
      </c>
      <c r="N11015" t="e">
        <f>COS(RADIANS(M11015))</f>
        <v>#VALUE!</v>
      </c>
      <c r="O11015" t="str">
        <f>IFERROR(-COS(RADIANS(DEGREES(ASIN(((SIN(RADIANS(M11015)))*$C$26)/(SQRT((((SIN(RADIANS(M11015)))*$C$26)^2)+(($C$22-$C$25-(((SIN(RADIANS(90-M11015)))*$C$26))-$C$23)^2))))))),"")</f>
        <v/>
      </c>
      <c r="P11015" t="e">
        <f>N11015</f>
        <v>#VALUE!</v>
      </c>
      <c r="R11015">
        <v>0</v>
      </c>
    </row>
    <row r="11016" spans="12:19" x14ac:dyDescent="0.25">
      <c r="L11016" t="str">
        <f t="shared" si="502"/>
        <v/>
      </c>
      <c r="M11016" t="str">
        <f t="shared" si="503"/>
        <v/>
      </c>
      <c r="N11016" t="e">
        <f>SIN(RADIANS(M11015))</f>
        <v>#VALUE!</v>
      </c>
      <c r="O11016" t="e">
        <f>SIN(RADIANS(DEGREES(ASIN(((SIN(RADIANS(M11015)))*$C$26)/(SQRT((((SIN(RADIANS(M11015)))*$C$26)^2)+(($C$22-$C$25-(((SIN(RADIANS(90-M11015)))*$C$26))-$C$23)^2)))))))</f>
        <v>#VALUE!</v>
      </c>
      <c r="P11016" t="e">
        <f>N11016</f>
        <v>#VALUE!</v>
      </c>
      <c r="R11016">
        <f>$C$6</f>
        <v>1333.5</v>
      </c>
    </row>
    <row r="11017" spans="12:19" x14ac:dyDescent="0.25">
      <c r="L11017" t="str">
        <f t="shared" si="502"/>
        <v/>
      </c>
      <c r="M11017" t="str">
        <f t="shared" si="503"/>
        <v/>
      </c>
      <c r="N11017">
        <v>0</v>
      </c>
      <c r="O11017" t="e">
        <f>$C$23*O11016</f>
        <v>#VALUE!</v>
      </c>
      <c r="P11017" t="e">
        <f>$C$22*P11016</f>
        <v>#VALUE!</v>
      </c>
      <c r="R11017">
        <f>$C$20*$C$6</f>
        <v>25325.832000000002</v>
      </c>
    </row>
    <row r="11018" spans="12:19" x14ac:dyDescent="0.25">
      <c r="L11018" t="str">
        <f t="shared" si="502"/>
        <v/>
      </c>
      <c r="M11018" t="str">
        <f t="shared" si="503"/>
        <v/>
      </c>
    </row>
    <row r="11019" spans="12:19" x14ac:dyDescent="0.25">
      <c r="L11019" t="str">
        <f t="shared" si="502"/>
        <v/>
      </c>
      <c r="M11019" t="str">
        <f t="shared" si="503"/>
        <v/>
      </c>
      <c r="N11019" t="e">
        <f t="array" ref="N11019:P11021">MINVERSE(N11015:P11017)</f>
        <v>#VALUE!</v>
      </c>
      <c r="O11019" t="e">
        <v>#VALUE!</v>
      </c>
      <c r="P11019" t="e">
        <v>#VALUE!</v>
      </c>
      <c r="R11019" t="e">
        <f t="array" ref="R11019:R11021">MMULT(N11019:P11021,R11015:R11017)</f>
        <v>#VALUE!</v>
      </c>
      <c r="S11019" t="s">
        <v>35</v>
      </c>
    </row>
    <row r="11020" spans="12:19" x14ac:dyDescent="0.25">
      <c r="L11020" t="str">
        <f t="shared" ref="L11020:L11083" si="504">IF(M11020="","",L11010+1)</f>
        <v/>
      </c>
      <c r="M11020" t="str">
        <f t="shared" si="503"/>
        <v/>
      </c>
      <c r="N11020" t="e">
        <v>#VALUE!</v>
      </c>
      <c r="O11020" t="e">
        <v>#VALUE!</v>
      </c>
      <c r="P11020" t="e">
        <v>#VALUE!</v>
      </c>
      <c r="R11020" t="e">
        <v>#VALUE!</v>
      </c>
      <c r="S11020" t="s">
        <v>35</v>
      </c>
    </row>
    <row r="11021" spans="12:19" x14ac:dyDescent="0.25">
      <c r="L11021" t="str">
        <f t="shared" si="504"/>
        <v/>
      </c>
      <c r="M11021" t="str">
        <f t="shared" si="503"/>
        <v/>
      </c>
      <c r="N11021" t="e">
        <v>#VALUE!</v>
      </c>
      <c r="O11021" t="e">
        <v>#VALUE!</v>
      </c>
      <c r="P11021" t="e">
        <v>#VALUE!</v>
      </c>
      <c r="R11021" t="e">
        <v>#VALUE!</v>
      </c>
      <c r="S11021" t="s">
        <v>35</v>
      </c>
    </row>
    <row r="11022" spans="12:19" x14ac:dyDescent="0.25">
      <c r="L11022" t="str">
        <f t="shared" si="504"/>
        <v/>
      </c>
      <c r="M11022" t="str">
        <f t="shared" si="503"/>
        <v/>
      </c>
    </row>
    <row r="11023" spans="12:19" x14ac:dyDescent="0.25">
      <c r="L11023" t="str">
        <f t="shared" si="504"/>
        <v/>
      </c>
      <c r="M11023" t="str">
        <f t="shared" si="503"/>
        <v/>
      </c>
    </row>
    <row r="11024" spans="12:19" x14ac:dyDescent="0.25">
      <c r="L11024" t="str">
        <f t="shared" si="504"/>
        <v/>
      </c>
      <c r="M11024" t="str">
        <f t="shared" si="503"/>
        <v/>
      </c>
      <c r="N11024" t="s">
        <v>32</v>
      </c>
      <c r="O11024" t="s">
        <v>33</v>
      </c>
      <c r="P11024" t="s">
        <v>34</v>
      </c>
    </row>
    <row r="11025" spans="12:19" x14ac:dyDescent="0.25">
      <c r="L11025" t="str">
        <f t="shared" si="504"/>
        <v/>
      </c>
      <c r="M11025" t="str">
        <f t="shared" si="503"/>
        <v/>
      </c>
      <c r="N11025" t="e">
        <f>COS(RADIANS(M11025))</f>
        <v>#VALUE!</v>
      </c>
      <c r="O11025" t="str">
        <f>IFERROR(-COS(RADIANS(DEGREES(ASIN(((SIN(RADIANS(M11025)))*$C$26)/(SQRT((((SIN(RADIANS(M11025)))*$C$26)^2)+(($C$22-$C$25-(((SIN(RADIANS(90-M11025)))*$C$26))-$C$23)^2))))))),"")</f>
        <v/>
      </c>
      <c r="P11025" t="e">
        <f>N11025</f>
        <v>#VALUE!</v>
      </c>
      <c r="R11025">
        <v>0</v>
      </c>
    </row>
    <row r="11026" spans="12:19" x14ac:dyDescent="0.25">
      <c r="L11026" t="str">
        <f t="shared" si="504"/>
        <v/>
      </c>
      <c r="M11026" t="str">
        <f t="shared" si="503"/>
        <v/>
      </c>
      <c r="N11026" t="e">
        <f>SIN(RADIANS(M11025))</f>
        <v>#VALUE!</v>
      </c>
      <c r="O11026" t="e">
        <f>SIN(RADIANS(DEGREES(ASIN(((SIN(RADIANS(M11025)))*$C$26)/(SQRT((((SIN(RADIANS(M11025)))*$C$26)^2)+(($C$22-$C$25-(((SIN(RADIANS(90-M11025)))*$C$26))-$C$23)^2)))))))</f>
        <v>#VALUE!</v>
      </c>
      <c r="P11026" t="e">
        <f>N11026</f>
        <v>#VALUE!</v>
      </c>
      <c r="R11026">
        <f>$C$6</f>
        <v>1333.5</v>
      </c>
    </row>
    <row r="11027" spans="12:19" x14ac:dyDescent="0.25">
      <c r="L11027" t="str">
        <f t="shared" si="504"/>
        <v/>
      </c>
      <c r="M11027" t="str">
        <f t="shared" si="503"/>
        <v/>
      </c>
      <c r="N11027">
        <v>0</v>
      </c>
      <c r="O11027" t="e">
        <f>$C$23*O11026</f>
        <v>#VALUE!</v>
      </c>
      <c r="P11027" t="e">
        <f>$C$22*P11026</f>
        <v>#VALUE!</v>
      </c>
      <c r="R11027">
        <f>$C$20*$C$6</f>
        <v>25325.832000000002</v>
      </c>
    </row>
    <row r="11028" spans="12:19" x14ac:dyDescent="0.25">
      <c r="L11028" t="str">
        <f t="shared" si="504"/>
        <v/>
      </c>
      <c r="M11028" t="str">
        <f t="shared" si="503"/>
        <v/>
      </c>
    </row>
    <row r="11029" spans="12:19" x14ac:dyDescent="0.25">
      <c r="L11029" t="str">
        <f t="shared" si="504"/>
        <v/>
      </c>
      <c r="M11029" t="str">
        <f t="shared" si="503"/>
        <v/>
      </c>
      <c r="N11029" t="e">
        <f t="array" ref="N11029:P11031">MINVERSE(N11025:P11027)</f>
        <v>#VALUE!</v>
      </c>
      <c r="O11029" t="e">
        <v>#VALUE!</v>
      </c>
      <c r="P11029" t="e">
        <v>#VALUE!</v>
      </c>
      <c r="R11029" t="e">
        <f t="array" ref="R11029:R11031">MMULT(N11029:P11031,R11025:R11027)</f>
        <v>#VALUE!</v>
      </c>
      <c r="S11029" t="s">
        <v>35</v>
      </c>
    </row>
    <row r="11030" spans="12:19" x14ac:dyDescent="0.25">
      <c r="L11030" t="str">
        <f t="shared" si="504"/>
        <v/>
      </c>
      <c r="M11030" t="str">
        <f t="shared" si="503"/>
        <v/>
      </c>
      <c r="N11030" t="e">
        <v>#VALUE!</v>
      </c>
      <c r="O11030" t="e">
        <v>#VALUE!</v>
      </c>
      <c r="P11030" t="e">
        <v>#VALUE!</v>
      </c>
      <c r="R11030" t="e">
        <v>#VALUE!</v>
      </c>
      <c r="S11030" t="s">
        <v>35</v>
      </c>
    </row>
    <row r="11031" spans="12:19" x14ac:dyDescent="0.25">
      <c r="L11031" t="str">
        <f t="shared" si="504"/>
        <v/>
      </c>
      <c r="M11031" t="str">
        <f t="shared" si="503"/>
        <v/>
      </c>
      <c r="N11031" t="e">
        <v>#VALUE!</v>
      </c>
      <c r="O11031" t="e">
        <v>#VALUE!</v>
      </c>
      <c r="P11031" t="e">
        <v>#VALUE!</v>
      </c>
      <c r="R11031" t="e">
        <v>#VALUE!</v>
      </c>
      <c r="S11031" t="s">
        <v>35</v>
      </c>
    </row>
    <row r="11032" spans="12:19" x14ac:dyDescent="0.25">
      <c r="L11032" t="str">
        <f t="shared" si="504"/>
        <v/>
      </c>
      <c r="M11032" t="str">
        <f t="shared" si="503"/>
        <v/>
      </c>
    </row>
    <row r="11033" spans="12:19" x14ac:dyDescent="0.25">
      <c r="L11033" t="str">
        <f t="shared" si="504"/>
        <v/>
      </c>
      <c r="M11033" t="str">
        <f t="shared" si="503"/>
        <v/>
      </c>
    </row>
    <row r="11034" spans="12:19" x14ac:dyDescent="0.25">
      <c r="L11034" t="str">
        <f t="shared" si="504"/>
        <v/>
      </c>
      <c r="M11034" t="str">
        <f t="shared" si="503"/>
        <v/>
      </c>
      <c r="N11034" t="s">
        <v>32</v>
      </c>
      <c r="O11034" t="s">
        <v>33</v>
      </c>
      <c r="P11034" t="s">
        <v>34</v>
      </c>
    </row>
    <row r="11035" spans="12:19" x14ac:dyDescent="0.25">
      <c r="L11035" t="str">
        <f t="shared" si="504"/>
        <v/>
      </c>
      <c r="M11035" t="str">
        <f t="shared" si="503"/>
        <v/>
      </c>
      <c r="N11035" t="e">
        <f>COS(RADIANS(M11035))</f>
        <v>#VALUE!</v>
      </c>
      <c r="O11035" t="str">
        <f>IFERROR(-COS(RADIANS(DEGREES(ASIN(((SIN(RADIANS(M11035)))*$C$26)/(SQRT((((SIN(RADIANS(M11035)))*$C$26)^2)+(($C$22-$C$25-(((SIN(RADIANS(90-M11035)))*$C$26))-$C$23)^2))))))),"")</f>
        <v/>
      </c>
      <c r="P11035" t="e">
        <f>N11035</f>
        <v>#VALUE!</v>
      </c>
      <c r="R11035">
        <v>0</v>
      </c>
    </row>
    <row r="11036" spans="12:19" x14ac:dyDescent="0.25">
      <c r="L11036" t="str">
        <f t="shared" si="504"/>
        <v/>
      </c>
      <c r="M11036" t="str">
        <f t="shared" si="503"/>
        <v/>
      </c>
      <c r="N11036" t="e">
        <f>SIN(RADIANS(M11035))</f>
        <v>#VALUE!</v>
      </c>
      <c r="O11036" t="e">
        <f>SIN(RADIANS(DEGREES(ASIN(((SIN(RADIANS(M11035)))*$C$26)/(SQRT((((SIN(RADIANS(M11035)))*$C$26)^2)+(($C$22-$C$25-(((SIN(RADIANS(90-M11035)))*$C$26))-$C$23)^2)))))))</f>
        <v>#VALUE!</v>
      </c>
      <c r="P11036" t="e">
        <f>N11036</f>
        <v>#VALUE!</v>
      </c>
      <c r="R11036">
        <f>$C$6</f>
        <v>1333.5</v>
      </c>
    </row>
    <row r="11037" spans="12:19" x14ac:dyDescent="0.25">
      <c r="L11037" t="str">
        <f t="shared" si="504"/>
        <v/>
      </c>
      <c r="M11037" t="str">
        <f t="shared" si="503"/>
        <v/>
      </c>
      <c r="N11037">
        <v>0</v>
      </c>
      <c r="O11037" t="e">
        <f>$C$23*O11036</f>
        <v>#VALUE!</v>
      </c>
      <c r="P11037" t="e">
        <f>$C$22*P11036</f>
        <v>#VALUE!</v>
      </c>
      <c r="R11037">
        <f>$C$20*$C$6</f>
        <v>25325.832000000002</v>
      </c>
    </row>
    <row r="11038" spans="12:19" x14ac:dyDescent="0.25">
      <c r="L11038" t="str">
        <f t="shared" si="504"/>
        <v/>
      </c>
      <c r="M11038" t="str">
        <f t="shared" si="503"/>
        <v/>
      </c>
    </row>
    <row r="11039" spans="12:19" x14ac:dyDescent="0.25">
      <c r="L11039" t="str">
        <f t="shared" si="504"/>
        <v/>
      </c>
      <c r="M11039" t="str">
        <f t="shared" si="503"/>
        <v/>
      </c>
      <c r="N11039" t="e">
        <f t="array" ref="N11039:P11041">MINVERSE(N11035:P11037)</f>
        <v>#VALUE!</v>
      </c>
      <c r="O11039" t="e">
        <v>#VALUE!</v>
      </c>
      <c r="P11039" t="e">
        <v>#VALUE!</v>
      </c>
      <c r="R11039" t="e">
        <f t="array" ref="R11039:R11041">MMULT(N11039:P11041,R11035:R11037)</f>
        <v>#VALUE!</v>
      </c>
      <c r="S11039" t="s">
        <v>35</v>
      </c>
    </row>
    <row r="11040" spans="12:19" x14ac:dyDescent="0.25">
      <c r="L11040" t="str">
        <f t="shared" si="504"/>
        <v/>
      </c>
      <c r="M11040" t="str">
        <f t="shared" si="503"/>
        <v/>
      </c>
      <c r="N11040" t="e">
        <v>#VALUE!</v>
      </c>
      <c r="O11040" t="e">
        <v>#VALUE!</v>
      </c>
      <c r="P11040" t="e">
        <v>#VALUE!</v>
      </c>
      <c r="R11040" t="e">
        <v>#VALUE!</v>
      </c>
      <c r="S11040" t="s">
        <v>35</v>
      </c>
    </row>
    <row r="11041" spans="12:19" x14ac:dyDescent="0.25">
      <c r="L11041" t="str">
        <f t="shared" si="504"/>
        <v/>
      </c>
      <c r="M11041" t="str">
        <f t="shared" si="503"/>
        <v/>
      </c>
      <c r="N11041" t="e">
        <v>#VALUE!</v>
      </c>
      <c r="O11041" t="e">
        <v>#VALUE!</v>
      </c>
      <c r="P11041" t="e">
        <v>#VALUE!</v>
      </c>
      <c r="R11041" t="e">
        <v>#VALUE!</v>
      </c>
      <c r="S11041" t="s">
        <v>35</v>
      </c>
    </row>
    <row r="11042" spans="12:19" x14ac:dyDescent="0.25">
      <c r="L11042" t="str">
        <f t="shared" si="504"/>
        <v/>
      </c>
      <c r="M11042" t="str">
        <f t="shared" si="503"/>
        <v/>
      </c>
    </row>
    <row r="11043" spans="12:19" x14ac:dyDescent="0.25">
      <c r="L11043" t="str">
        <f t="shared" si="504"/>
        <v/>
      </c>
      <c r="M11043" t="str">
        <f t="shared" ref="M11043:M11106" si="505">IF(M11033="","",IF(((M11033+$O$61)&gt;=$O$49+($O$61/2)),"",(M11033+$O$61)))</f>
        <v/>
      </c>
    </row>
    <row r="11044" spans="12:19" x14ac:dyDescent="0.25">
      <c r="L11044" t="str">
        <f t="shared" si="504"/>
        <v/>
      </c>
      <c r="M11044" t="str">
        <f t="shared" si="505"/>
        <v/>
      </c>
      <c r="N11044" t="s">
        <v>32</v>
      </c>
      <c r="O11044" t="s">
        <v>33</v>
      </c>
      <c r="P11044" t="s">
        <v>34</v>
      </c>
    </row>
    <row r="11045" spans="12:19" x14ac:dyDescent="0.25">
      <c r="L11045" t="str">
        <f t="shared" si="504"/>
        <v/>
      </c>
      <c r="M11045" t="str">
        <f t="shared" si="505"/>
        <v/>
      </c>
      <c r="N11045" t="e">
        <f>COS(RADIANS(M11045))</f>
        <v>#VALUE!</v>
      </c>
      <c r="O11045" t="str">
        <f>IFERROR(-COS(RADIANS(DEGREES(ASIN(((SIN(RADIANS(M11045)))*$C$26)/(SQRT((((SIN(RADIANS(M11045)))*$C$26)^2)+(($C$22-$C$25-(((SIN(RADIANS(90-M11045)))*$C$26))-$C$23)^2))))))),"")</f>
        <v/>
      </c>
      <c r="P11045" t="e">
        <f>N11045</f>
        <v>#VALUE!</v>
      </c>
      <c r="R11045">
        <v>0</v>
      </c>
    </row>
    <row r="11046" spans="12:19" x14ac:dyDescent="0.25">
      <c r="L11046" t="str">
        <f t="shared" si="504"/>
        <v/>
      </c>
      <c r="M11046" t="str">
        <f t="shared" si="505"/>
        <v/>
      </c>
      <c r="N11046" t="e">
        <f>SIN(RADIANS(M11045))</f>
        <v>#VALUE!</v>
      </c>
      <c r="O11046" t="e">
        <f>SIN(RADIANS(DEGREES(ASIN(((SIN(RADIANS(M11045)))*$C$26)/(SQRT((((SIN(RADIANS(M11045)))*$C$26)^2)+(($C$22-$C$25-(((SIN(RADIANS(90-M11045)))*$C$26))-$C$23)^2)))))))</f>
        <v>#VALUE!</v>
      </c>
      <c r="P11046" t="e">
        <f>N11046</f>
        <v>#VALUE!</v>
      </c>
      <c r="R11046">
        <f>$C$6</f>
        <v>1333.5</v>
      </c>
    </row>
    <row r="11047" spans="12:19" x14ac:dyDescent="0.25">
      <c r="L11047" t="str">
        <f t="shared" si="504"/>
        <v/>
      </c>
      <c r="M11047" t="str">
        <f t="shared" si="505"/>
        <v/>
      </c>
      <c r="N11047">
        <v>0</v>
      </c>
      <c r="O11047" t="e">
        <f>$C$23*O11046</f>
        <v>#VALUE!</v>
      </c>
      <c r="P11047" t="e">
        <f>$C$22*P11046</f>
        <v>#VALUE!</v>
      </c>
      <c r="R11047">
        <f>$C$20*$C$6</f>
        <v>25325.832000000002</v>
      </c>
    </row>
    <row r="11048" spans="12:19" x14ac:dyDescent="0.25">
      <c r="L11048" t="str">
        <f t="shared" si="504"/>
        <v/>
      </c>
      <c r="M11048" t="str">
        <f t="shared" si="505"/>
        <v/>
      </c>
    </row>
    <row r="11049" spans="12:19" x14ac:dyDescent="0.25">
      <c r="L11049" t="str">
        <f t="shared" si="504"/>
        <v/>
      </c>
      <c r="M11049" t="str">
        <f t="shared" si="505"/>
        <v/>
      </c>
      <c r="N11049" t="e">
        <f t="array" ref="N11049:P11051">MINVERSE(N11045:P11047)</f>
        <v>#VALUE!</v>
      </c>
      <c r="O11049" t="e">
        <v>#VALUE!</v>
      </c>
      <c r="P11049" t="e">
        <v>#VALUE!</v>
      </c>
      <c r="R11049" t="e">
        <f t="array" ref="R11049:R11051">MMULT(N11049:P11051,R11045:R11047)</f>
        <v>#VALUE!</v>
      </c>
      <c r="S11049" t="s">
        <v>35</v>
      </c>
    </row>
    <row r="11050" spans="12:19" x14ac:dyDescent="0.25">
      <c r="L11050" t="str">
        <f t="shared" si="504"/>
        <v/>
      </c>
      <c r="M11050" t="str">
        <f t="shared" si="505"/>
        <v/>
      </c>
      <c r="N11050" t="e">
        <v>#VALUE!</v>
      </c>
      <c r="O11050" t="e">
        <v>#VALUE!</v>
      </c>
      <c r="P11050" t="e">
        <v>#VALUE!</v>
      </c>
      <c r="R11050" t="e">
        <v>#VALUE!</v>
      </c>
      <c r="S11050" t="s">
        <v>35</v>
      </c>
    </row>
    <row r="11051" spans="12:19" x14ac:dyDescent="0.25">
      <c r="L11051" t="str">
        <f t="shared" si="504"/>
        <v/>
      </c>
      <c r="M11051" t="str">
        <f t="shared" si="505"/>
        <v/>
      </c>
      <c r="N11051" t="e">
        <v>#VALUE!</v>
      </c>
      <c r="O11051" t="e">
        <v>#VALUE!</v>
      </c>
      <c r="P11051" t="e">
        <v>#VALUE!</v>
      </c>
      <c r="R11051" t="e">
        <v>#VALUE!</v>
      </c>
      <c r="S11051" t="s">
        <v>35</v>
      </c>
    </row>
    <row r="11052" spans="12:19" x14ac:dyDescent="0.25">
      <c r="L11052" t="str">
        <f t="shared" si="504"/>
        <v/>
      </c>
      <c r="M11052" t="str">
        <f t="shared" si="505"/>
        <v/>
      </c>
    </row>
    <row r="11053" spans="12:19" x14ac:dyDescent="0.25">
      <c r="L11053" t="str">
        <f t="shared" si="504"/>
        <v/>
      </c>
      <c r="M11053" t="str">
        <f t="shared" si="505"/>
        <v/>
      </c>
    </row>
    <row r="11054" spans="12:19" x14ac:dyDescent="0.25">
      <c r="L11054" t="str">
        <f t="shared" si="504"/>
        <v/>
      </c>
      <c r="M11054" t="str">
        <f t="shared" si="505"/>
        <v/>
      </c>
      <c r="N11054" t="s">
        <v>32</v>
      </c>
      <c r="O11054" t="s">
        <v>33</v>
      </c>
      <c r="P11054" t="s">
        <v>34</v>
      </c>
    </row>
    <row r="11055" spans="12:19" x14ac:dyDescent="0.25">
      <c r="L11055" t="str">
        <f t="shared" si="504"/>
        <v/>
      </c>
      <c r="M11055" t="str">
        <f t="shared" si="505"/>
        <v/>
      </c>
      <c r="N11055" t="e">
        <f>COS(RADIANS(M11055))</f>
        <v>#VALUE!</v>
      </c>
      <c r="O11055" t="str">
        <f>IFERROR(-COS(RADIANS(DEGREES(ASIN(((SIN(RADIANS(M11055)))*$C$26)/(SQRT((((SIN(RADIANS(M11055)))*$C$26)^2)+(($C$22-$C$25-(((SIN(RADIANS(90-M11055)))*$C$26))-$C$23)^2))))))),"")</f>
        <v/>
      </c>
      <c r="P11055" t="e">
        <f>N11055</f>
        <v>#VALUE!</v>
      </c>
      <c r="R11055">
        <v>0</v>
      </c>
    </row>
    <row r="11056" spans="12:19" x14ac:dyDescent="0.25">
      <c r="L11056" t="str">
        <f t="shared" si="504"/>
        <v/>
      </c>
      <c r="M11056" t="str">
        <f t="shared" si="505"/>
        <v/>
      </c>
      <c r="N11056" t="e">
        <f>SIN(RADIANS(M11055))</f>
        <v>#VALUE!</v>
      </c>
      <c r="O11056" t="e">
        <f>SIN(RADIANS(DEGREES(ASIN(((SIN(RADIANS(M11055)))*$C$26)/(SQRT((((SIN(RADIANS(M11055)))*$C$26)^2)+(($C$22-$C$25-(((SIN(RADIANS(90-M11055)))*$C$26))-$C$23)^2)))))))</f>
        <v>#VALUE!</v>
      </c>
      <c r="P11056" t="e">
        <f>N11056</f>
        <v>#VALUE!</v>
      </c>
      <c r="R11056">
        <f>$C$6</f>
        <v>1333.5</v>
      </c>
    </row>
    <row r="11057" spans="12:19" x14ac:dyDescent="0.25">
      <c r="L11057" t="str">
        <f t="shared" si="504"/>
        <v/>
      </c>
      <c r="M11057" t="str">
        <f t="shared" si="505"/>
        <v/>
      </c>
      <c r="N11057">
        <v>0</v>
      </c>
      <c r="O11057" t="e">
        <f>$C$23*O11056</f>
        <v>#VALUE!</v>
      </c>
      <c r="P11057" t="e">
        <f>$C$22*P11056</f>
        <v>#VALUE!</v>
      </c>
      <c r="R11057">
        <f>$C$20*$C$6</f>
        <v>25325.832000000002</v>
      </c>
    </row>
    <row r="11058" spans="12:19" x14ac:dyDescent="0.25">
      <c r="L11058" t="str">
        <f t="shared" si="504"/>
        <v/>
      </c>
      <c r="M11058" t="str">
        <f t="shared" si="505"/>
        <v/>
      </c>
    </row>
    <row r="11059" spans="12:19" x14ac:dyDescent="0.25">
      <c r="L11059" t="str">
        <f t="shared" si="504"/>
        <v/>
      </c>
      <c r="M11059" t="str">
        <f t="shared" si="505"/>
        <v/>
      </c>
      <c r="N11059" t="e">
        <f t="array" ref="N11059:P11061">MINVERSE(N11055:P11057)</f>
        <v>#VALUE!</v>
      </c>
      <c r="O11059" t="e">
        <v>#VALUE!</v>
      </c>
      <c r="P11059" t="e">
        <v>#VALUE!</v>
      </c>
      <c r="R11059" t="e">
        <f t="array" ref="R11059:R11061">MMULT(N11059:P11061,R11055:R11057)</f>
        <v>#VALUE!</v>
      </c>
      <c r="S11059" t="s">
        <v>35</v>
      </c>
    </row>
    <row r="11060" spans="12:19" x14ac:dyDescent="0.25">
      <c r="L11060" t="str">
        <f t="shared" si="504"/>
        <v/>
      </c>
      <c r="M11060" t="str">
        <f t="shared" si="505"/>
        <v/>
      </c>
      <c r="N11060" t="e">
        <v>#VALUE!</v>
      </c>
      <c r="O11060" t="e">
        <v>#VALUE!</v>
      </c>
      <c r="P11060" t="e">
        <v>#VALUE!</v>
      </c>
      <c r="R11060" t="e">
        <v>#VALUE!</v>
      </c>
      <c r="S11060" t="s">
        <v>35</v>
      </c>
    </row>
    <row r="11061" spans="12:19" x14ac:dyDescent="0.25">
      <c r="L11061" t="str">
        <f t="shared" si="504"/>
        <v/>
      </c>
      <c r="M11061" t="str">
        <f t="shared" si="505"/>
        <v/>
      </c>
      <c r="N11061" t="e">
        <v>#VALUE!</v>
      </c>
      <c r="O11061" t="e">
        <v>#VALUE!</v>
      </c>
      <c r="P11061" t="e">
        <v>#VALUE!</v>
      </c>
      <c r="R11061" t="e">
        <v>#VALUE!</v>
      </c>
      <c r="S11061" t="s">
        <v>35</v>
      </c>
    </row>
    <row r="11062" spans="12:19" x14ac:dyDescent="0.25">
      <c r="L11062" t="str">
        <f t="shared" si="504"/>
        <v/>
      </c>
      <c r="M11062" t="str">
        <f t="shared" si="505"/>
        <v/>
      </c>
    </row>
    <row r="11063" spans="12:19" x14ac:dyDescent="0.25">
      <c r="L11063" t="str">
        <f t="shared" si="504"/>
        <v/>
      </c>
      <c r="M11063" t="str">
        <f t="shared" si="505"/>
        <v/>
      </c>
    </row>
    <row r="11064" spans="12:19" x14ac:dyDescent="0.25">
      <c r="L11064" t="str">
        <f t="shared" si="504"/>
        <v/>
      </c>
      <c r="M11064" t="str">
        <f t="shared" si="505"/>
        <v/>
      </c>
      <c r="N11064" t="s">
        <v>32</v>
      </c>
      <c r="O11064" t="s">
        <v>33</v>
      </c>
      <c r="P11064" t="s">
        <v>34</v>
      </c>
    </row>
    <row r="11065" spans="12:19" x14ac:dyDescent="0.25">
      <c r="L11065" t="str">
        <f t="shared" si="504"/>
        <v/>
      </c>
      <c r="M11065" t="str">
        <f t="shared" si="505"/>
        <v/>
      </c>
      <c r="N11065" t="e">
        <f>COS(RADIANS(M11065))</f>
        <v>#VALUE!</v>
      </c>
      <c r="O11065" t="str">
        <f>IFERROR(-COS(RADIANS(DEGREES(ASIN(((SIN(RADIANS(M11065)))*$C$26)/(SQRT((((SIN(RADIANS(M11065)))*$C$26)^2)+(($C$22-$C$25-(((SIN(RADIANS(90-M11065)))*$C$26))-$C$23)^2))))))),"")</f>
        <v/>
      </c>
      <c r="P11065" t="e">
        <f>N11065</f>
        <v>#VALUE!</v>
      </c>
      <c r="R11065">
        <v>0</v>
      </c>
    </row>
    <row r="11066" spans="12:19" x14ac:dyDescent="0.25">
      <c r="L11066" t="str">
        <f t="shared" si="504"/>
        <v/>
      </c>
      <c r="M11066" t="str">
        <f t="shared" si="505"/>
        <v/>
      </c>
      <c r="N11066" t="e">
        <f>SIN(RADIANS(M11065))</f>
        <v>#VALUE!</v>
      </c>
      <c r="O11066" t="e">
        <f>SIN(RADIANS(DEGREES(ASIN(((SIN(RADIANS(M11065)))*$C$26)/(SQRT((((SIN(RADIANS(M11065)))*$C$26)^2)+(($C$22-$C$25-(((SIN(RADIANS(90-M11065)))*$C$26))-$C$23)^2)))))))</f>
        <v>#VALUE!</v>
      </c>
      <c r="P11066" t="e">
        <f>N11066</f>
        <v>#VALUE!</v>
      </c>
      <c r="R11066">
        <f>$C$6</f>
        <v>1333.5</v>
      </c>
    </row>
    <row r="11067" spans="12:19" x14ac:dyDescent="0.25">
      <c r="L11067" t="str">
        <f t="shared" si="504"/>
        <v/>
      </c>
      <c r="M11067" t="str">
        <f t="shared" si="505"/>
        <v/>
      </c>
      <c r="N11067">
        <v>0</v>
      </c>
      <c r="O11067" t="e">
        <f>$C$23*O11066</f>
        <v>#VALUE!</v>
      </c>
      <c r="P11067" t="e">
        <f>$C$22*P11066</f>
        <v>#VALUE!</v>
      </c>
      <c r="R11067">
        <f>$C$20*$C$6</f>
        <v>25325.832000000002</v>
      </c>
    </row>
    <row r="11068" spans="12:19" x14ac:dyDescent="0.25">
      <c r="L11068" t="str">
        <f t="shared" si="504"/>
        <v/>
      </c>
      <c r="M11068" t="str">
        <f t="shared" si="505"/>
        <v/>
      </c>
    </row>
    <row r="11069" spans="12:19" x14ac:dyDescent="0.25">
      <c r="L11069" t="str">
        <f t="shared" si="504"/>
        <v/>
      </c>
      <c r="M11069" t="str">
        <f t="shared" si="505"/>
        <v/>
      </c>
      <c r="N11069" t="e">
        <f t="array" ref="N11069:P11071">MINVERSE(N11065:P11067)</f>
        <v>#VALUE!</v>
      </c>
      <c r="O11069" t="e">
        <v>#VALUE!</v>
      </c>
      <c r="P11069" t="e">
        <v>#VALUE!</v>
      </c>
      <c r="R11069" t="e">
        <f t="array" ref="R11069:R11071">MMULT(N11069:P11071,R11065:R11067)</f>
        <v>#VALUE!</v>
      </c>
      <c r="S11069" t="s">
        <v>35</v>
      </c>
    </row>
    <row r="11070" spans="12:19" x14ac:dyDescent="0.25">
      <c r="L11070" t="str">
        <f t="shared" si="504"/>
        <v/>
      </c>
      <c r="M11070" t="str">
        <f t="shared" si="505"/>
        <v/>
      </c>
      <c r="N11070" t="e">
        <v>#VALUE!</v>
      </c>
      <c r="O11070" t="e">
        <v>#VALUE!</v>
      </c>
      <c r="P11070" t="e">
        <v>#VALUE!</v>
      </c>
      <c r="R11070" t="e">
        <v>#VALUE!</v>
      </c>
      <c r="S11070" t="s">
        <v>35</v>
      </c>
    </row>
    <row r="11071" spans="12:19" x14ac:dyDescent="0.25">
      <c r="L11071" t="str">
        <f t="shared" si="504"/>
        <v/>
      </c>
      <c r="M11071" t="str">
        <f t="shared" si="505"/>
        <v/>
      </c>
      <c r="N11071" t="e">
        <v>#VALUE!</v>
      </c>
      <c r="O11071" t="e">
        <v>#VALUE!</v>
      </c>
      <c r="P11071" t="e">
        <v>#VALUE!</v>
      </c>
      <c r="R11071" t="e">
        <v>#VALUE!</v>
      </c>
      <c r="S11071" t="s">
        <v>35</v>
      </c>
    </row>
    <row r="11072" spans="12:19" x14ac:dyDescent="0.25">
      <c r="L11072" t="str">
        <f t="shared" si="504"/>
        <v/>
      </c>
      <c r="M11072" t="str">
        <f t="shared" si="505"/>
        <v/>
      </c>
    </row>
    <row r="11073" spans="12:19" x14ac:dyDescent="0.25">
      <c r="L11073" t="str">
        <f t="shared" si="504"/>
        <v/>
      </c>
      <c r="M11073" t="str">
        <f t="shared" si="505"/>
        <v/>
      </c>
    </row>
    <row r="11074" spans="12:19" x14ac:dyDescent="0.25">
      <c r="L11074" t="str">
        <f t="shared" si="504"/>
        <v/>
      </c>
      <c r="M11074" t="str">
        <f t="shared" si="505"/>
        <v/>
      </c>
      <c r="N11074" t="s">
        <v>32</v>
      </c>
      <c r="O11074" t="s">
        <v>33</v>
      </c>
      <c r="P11074" t="s">
        <v>34</v>
      </c>
    </row>
    <row r="11075" spans="12:19" x14ac:dyDescent="0.25">
      <c r="L11075" t="str">
        <f t="shared" si="504"/>
        <v/>
      </c>
      <c r="M11075" t="str">
        <f t="shared" si="505"/>
        <v/>
      </c>
      <c r="N11075" t="e">
        <f>COS(RADIANS(M11075))</f>
        <v>#VALUE!</v>
      </c>
      <c r="O11075" t="str">
        <f>IFERROR(-COS(RADIANS(DEGREES(ASIN(((SIN(RADIANS(M11075)))*$C$26)/(SQRT((((SIN(RADIANS(M11075)))*$C$26)^2)+(($C$22-$C$25-(((SIN(RADIANS(90-M11075)))*$C$26))-$C$23)^2))))))),"")</f>
        <v/>
      </c>
      <c r="P11075" t="e">
        <f>N11075</f>
        <v>#VALUE!</v>
      </c>
      <c r="R11075">
        <v>0</v>
      </c>
    </row>
    <row r="11076" spans="12:19" x14ac:dyDescent="0.25">
      <c r="L11076" t="str">
        <f t="shared" si="504"/>
        <v/>
      </c>
      <c r="M11076" t="str">
        <f t="shared" si="505"/>
        <v/>
      </c>
      <c r="N11076" t="e">
        <f>SIN(RADIANS(M11075))</f>
        <v>#VALUE!</v>
      </c>
      <c r="O11076" t="e">
        <f>SIN(RADIANS(DEGREES(ASIN(((SIN(RADIANS(M11075)))*$C$26)/(SQRT((((SIN(RADIANS(M11075)))*$C$26)^2)+(($C$22-$C$25-(((SIN(RADIANS(90-M11075)))*$C$26))-$C$23)^2)))))))</f>
        <v>#VALUE!</v>
      </c>
      <c r="P11076" t="e">
        <f>N11076</f>
        <v>#VALUE!</v>
      </c>
      <c r="R11076">
        <f>$C$6</f>
        <v>1333.5</v>
      </c>
    </row>
    <row r="11077" spans="12:19" x14ac:dyDescent="0.25">
      <c r="L11077" t="str">
        <f t="shared" si="504"/>
        <v/>
      </c>
      <c r="M11077" t="str">
        <f t="shared" si="505"/>
        <v/>
      </c>
      <c r="N11077">
        <v>0</v>
      </c>
      <c r="O11077" t="e">
        <f>$C$23*O11076</f>
        <v>#VALUE!</v>
      </c>
      <c r="P11077" t="e">
        <f>$C$22*P11076</f>
        <v>#VALUE!</v>
      </c>
      <c r="R11077">
        <f>$C$20*$C$6</f>
        <v>25325.832000000002</v>
      </c>
    </row>
    <row r="11078" spans="12:19" x14ac:dyDescent="0.25">
      <c r="L11078" t="str">
        <f t="shared" si="504"/>
        <v/>
      </c>
      <c r="M11078" t="str">
        <f t="shared" si="505"/>
        <v/>
      </c>
    </row>
    <row r="11079" spans="12:19" x14ac:dyDescent="0.25">
      <c r="L11079" t="str">
        <f t="shared" si="504"/>
        <v/>
      </c>
      <c r="M11079" t="str">
        <f t="shared" si="505"/>
        <v/>
      </c>
      <c r="N11079" t="e">
        <f t="array" ref="N11079:P11081">MINVERSE(N11075:P11077)</f>
        <v>#VALUE!</v>
      </c>
      <c r="O11079" t="e">
        <v>#VALUE!</v>
      </c>
      <c r="P11079" t="e">
        <v>#VALUE!</v>
      </c>
      <c r="R11079" t="e">
        <f t="array" ref="R11079:R11081">MMULT(N11079:P11081,R11075:R11077)</f>
        <v>#VALUE!</v>
      </c>
      <c r="S11079" t="s">
        <v>35</v>
      </c>
    </row>
    <row r="11080" spans="12:19" x14ac:dyDescent="0.25">
      <c r="L11080" t="str">
        <f t="shared" si="504"/>
        <v/>
      </c>
      <c r="M11080" t="str">
        <f t="shared" si="505"/>
        <v/>
      </c>
      <c r="N11080" t="e">
        <v>#VALUE!</v>
      </c>
      <c r="O11080" t="e">
        <v>#VALUE!</v>
      </c>
      <c r="P11080" t="e">
        <v>#VALUE!</v>
      </c>
      <c r="R11080" t="e">
        <v>#VALUE!</v>
      </c>
      <c r="S11080" t="s">
        <v>35</v>
      </c>
    </row>
    <row r="11081" spans="12:19" x14ac:dyDescent="0.25">
      <c r="L11081" t="str">
        <f t="shared" si="504"/>
        <v/>
      </c>
      <c r="M11081" t="str">
        <f t="shared" si="505"/>
        <v/>
      </c>
      <c r="N11081" t="e">
        <v>#VALUE!</v>
      </c>
      <c r="O11081" t="e">
        <v>#VALUE!</v>
      </c>
      <c r="P11081" t="e">
        <v>#VALUE!</v>
      </c>
      <c r="R11081" t="e">
        <v>#VALUE!</v>
      </c>
      <c r="S11081" t="s">
        <v>35</v>
      </c>
    </row>
    <row r="11082" spans="12:19" x14ac:dyDescent="0.25">
      <c r="L11082" t="str">
        <f t="shared" si="504"/>
        <v/>
      </c>
      <c r="M11082" t="str">
        <f t="shared" si="505"/>
        <v/>
      </c>
    </row>
    <row r="11083" spans="12:19" x14ac:dyDescent="0.25">
      <c r="L11083" t="str">
        <f t="shared" si="504"/>
        <v/>
      </c>
      <c r="M11083" t="str">
        <f t="shared" si="505"/>
        <v/>
      </c>
    </row>
    <row r="11084" spans="12:19" x14ac:dyDescent="0.25">
      <c r="L11084" t="str">
        <f t="shared" ref="L11084:L11147" si="506">IF(M11084="","",L11074+1)</f>
        <v/>
      </c>
      <c r="M11084" t="str">
        <f t="shared" si="505"/>
        <v/>
      </c>
      <c r="N11084" t="s">
        <v>32</v>
      </c>
      <c r="O11084" t="s">
        <v>33</v>
      </c>
      <c r="P11084" t="s">
        <v>34</v>
      </c>
    </row>
    <row r="11085" spans="12:19" x14ac:dyDescent="0.25">
      <c r="L11085" t="str">
        <f t="shared" si="506"/>
        <v/>
      </c>
      <c r="M11085" t="str">
        <f t="shared" si="505"/>
        <v/>
      </c>
      <c r="N11085" t="e">
        <f>COS(RADIANS(M11085))</f>
        <v>#VALUE!</v>
      </c>
      <c r="O11085" t="str">
        <f>IFERROR(-COS(RADIANS(DEGREES(ASIN(((SIN(RADIANS(M11085)))*$C$26)/(SQRT((((SIN(RADIANS(M11085)))*$C$26)^2)+(($C$22-$C$25-(((SIN(RADIANS(90-M11085)))*$C$26))-$C$23)^2))))))),"")</f>
        <v/>
      </c>
      <c r="P11085" t="e">
        <f>N11085</f>
        <v>#VALUE!</v>
      </c>
      <c r="R11085">
        <v>0</v>
      </c>
    </row>
    <row r="11086" spans="12:19" x14ac:dyDescent="0.25">
      <c r="L11086" t="str">
        <f t="shared" si="506"/>
        <v/>
      </c>
      <c r="M11086" t="str">
        <f t="shared" si="505"/>
        <v/>
      </c>
      <c r="N11086" t="e">
        <f>SIN(RADIANS(M11085))</f>
        <v>#VALUE!</v>
      </c>
      <c r="O11086" t="e">
        <f>SIN(RADIANS(DEGREES(ASIN(((SIN(RADIANS(M11085)))*$C$26)/(SQRT((((SIN(RADIANS(M11085)))*$C$26)^2)+(($C$22-$C$25-(((SIN(RADIANS(90-M11085)))*$C$26))-$C$23)^2)))))))</f>
        <v>#VALUE!</v>
      </c>
      <c r="P11086" t="e">
        <f>N11086</f>
        <v>#VALUE!</v>
      </c>
      <c r="R11086">
        <f>$C$6</f>
        <v>1333.5</v>
      </c>
    </row>
    <row r="11087" spans="12:19" x14ac:dyDescent="0.25">
      <c r="L11087" t="str">
        <f t="shared" si="506"/>
        <v/>
      </c>
      <c r="M11087" t="str">
        <f t="shared" si="505"/>
        <v/>
      </c>
      <c r="N11087">
        <v>0</v>
      </c>
      <c r="O11087" t="e">
        <f>$C$23*O11086</f>
        <v>#VALUE!</v>
      </c>
      <c r="P11087" t="e">
        <f>$C$22*P11086</f>
        <v>#VALUE!</v>
      </c>
      <c r="R11087">
        <f>$C$20*$C$6</f>
        <v>25325.832000000002</v>
      </c>
    </row>
    <row r="11088" spans="12:19" x14ac:dyDescent="0.25">
      <c r="L11088" t="str">
        <f t="shared" si="506"/>
        <v/>
      </c>
      <c r="M11088" t="str">
        <f t="shared" si="505"/>
        <v/>
      </c>
    </row>
    <row r="11089" spans="12:19" x14ac:dyDescent="0.25">
      <c r="L11089" t="str">
        <f t="shared" si="506"/>
        <v/>
      </c>
      <c r="M11089" t="str">
        <f t="shared" si="505"/>
        <v/>
      </c>
      <c r="N11089" t="e">
        <f t="array" ref="N11089:P11091">MINVERSE(N11085:P11087)</f>
        <v>#VALUE!</v>
      </c>
      <c r="O11089" t="e">
        <v>#VALUE!</v>
      </c>
      <c r="P11089" t="e">
        <v>#VALUE!</v>
      </c>
      <c r="R11089" t="e">
        <f t="array" ref="R11089:R11091">MMULT(N11089:P11091,R11085:R11087)</f>
        <v>#VALUE!</v>
      </c>
      <c r="S11089" t="s">
        <v>35</v>
      </c>
    </row>
    <row r="11090" spans="12:19" x14ac:dyDescent="0.25">
      <c r="L11090" t="str">
        <f t="shared" si="506"/>
        <v/>
      </c>
      <c r="M11090" t="str">
        <f t="shared" si="505"/>
        <v/>
      </c>
      <c r="N11090" t="e">
        <v>#VALUE!</v>
      </c>
      <c r="O11090" t="e">
        <v>#VALUE!</v>
      </c>
      <c r="P11090" t="e">
        <v>#VALUE!</v>
      </c>
      <c r="R11090" t="e">
        <v>#VALUE!</v>
      </c>
      <c r="S11090" t="s">
        <v>35</v>
      </c>
    </row>
    <row r="11091" spans="12:19" x14ac:dyDescent="0.25">
      <c r="L11091" t="str">
        <f t="shared" si="506"/>
        <v/>
      </c>
      <c r="M11091" t="str">
        <f t="shared" si="505"/>
        <v/>
      </c>
      <c r="N11091" t="e">
        <v>#VALUE!</v>
      </c>
      <c r="O11091" t="e">
        <v>#VALUE!</v>
      </c>
      <c r="P11091" t="e">
        <v>#VALUE!</v>
      </c>
      <c r="R11091" t="e">
        <v>#VALUE!</v>
      </c>
      <c r="S11091" t="s">
        <v>35</v>
      </c>
    </row>
    <row r="11092" spans="12:19" x14ac:dyDescent="0.25">
      <c r="L11092" t="str">
        <f t="shared" si="506"/>
        <v/>
      </c>
      <c r="M11092" t="str">
        <f t="shared" si="505"/>
        <v/>
      </c>
    </row>
    <row r="11093" spans="12:19" x14ac:dyDescent="0.25">
      <c r="L11093" t="str">
        <f t="shared" si="506"/>
        <v/>
      </c>
      <c r="M11093" t="str">
        <f t="shared" si="505"/>
        <v/>
      </c>
    </row>
    <row r="11094" spans="12:19" x14ac:dyDescent="0.25">
      <c r="L11094" t="str">
        <f t="shared" si="506"/>
        <v/>
      </c>
      <c r="M11094" t="str">
        <f t="shared" si="505"/>
        <v/>
      </c>
      <c r="N11094" t="s">
        <v>32</v>
      </c>
      <c r="O11094" t="s">
        <v>33</v>
      </c>
      <c r="P11094" t="s">
        <v>34</v>
      </c>
    </row>
    <row r="11095" spans="12:19" x14ac:dyDescent="0.25">
      <c r="L11095" t="str">
        <f t="shared" si="506"/>
        <v/>
      </c>
      <c r="M11095" t="str">
        <f t="shared" si="505"/>
        <v/>
      </c>
      <c r="N11095" t="e">
        <f>COS(RADIANS(M11095))</f>
        <v>#VALUE!</v>
      </c>
      <c r="O11095" t="str">
        <f>IFERROR(-COS(RADIANS(DEGREES(ASIN(((SIN(RADIANS(M11095)))*$C$26)/(SQRT((((SIN(RADIANS(M11095)))*$C$26)^2)+(($C$22-$C$25-(((SIN(RADIANS(90-M11095)))*$C$26))-$C$23)^2))))))),"")</f>
        <v/>
      </c>
      <c r="P11095" t="e">
        <f>N11095</f>
        <v>#VALUE!</v>
      </c>
      <c r="R11095">
        <v>0</v>
      </c>
    </row>
    <row r="11096" spans="12:19" x14ac:dyDescent="0.25">
      <c r="L11096" t="str">
        <f t="shared" si="506"/>
        <v/>
      </c>
      <c r="M11096" t="str">
        <f t="shared" si="505"/>
        <v/>
      </c>
      <c r="N11096" t="e">
        <f>SIN(RADIANS(M11095))</f>
        <v>#VALUE!</v>
      </c>
      <c r="O11096" t="e">
        <f>SIN(RADIANS(DEGREES(ASIN(((SIN(RADIANS(M11095)))*$C$26)/(SQRT((((SIN(RADIANS(M11095)))*$C$26)^2)+(($C$22-$C$25-(((SIN(RADIANS(90-M11095)))*$C$26))-$C$23)^2)))))))</f>
        <v>#VALUE!</v>
      </c>
      <c r="P11096" t="e">
        <f>N11096</f>
        <v>#VALUE!</v>
      </c>
      <c r="R11096">
        <f>$C$6</f>
        <v>1333.5</v>
      </c>
    </row>
    <row r="11097" spans="12:19" x14ac:dyDescent="0.25">
      <c r="L11097" t="str">
        <f t="shared" si="506"/>
        <v/>
      </c>
      <c r="M11097" t="str">
        <f t="shared" si="505"/>
        <v/>
      </c>
      <c r="N11097">
        <v>0</v>
      </c>
      <c r="O11097" t="e">
        <f>$C$23*O11096</f>
        <v>#VALUE!</v>
      </c>
      <c r="P11097" t="e">
        <f>$C$22*P11096</f>
        <v>#VALUE!</v>
      </c>
      <c r="R11097">
        <f>$C$20*$C$6</f>
        <v>25325.832000000002</v>
      </c>
    </row>
    <row r="11098" spans="12:19" x14ac:dyDescent="0.25">
      <c r="L11098" t="str">
        <f t="shared" si="506"/>
        <v/>
      </c>
      <c r="M11098" t="str">
        <f t="shared" si="505"/>
        <v/>
      </c>
    </row>
    <row r="11099" spans="12:19" x14ac:dyDescent="0.25">
      <c r="L11099" t="str">
        <f t="shared" si="506"/>
        <v/>
      </c>
      <c r="M11099" t="str">
        <f t="shared" si="505"/>
        <v/>
      </c>
      <c r="N11099" t="e">
        <f t="array" ref="N11099:P11101">MINVERSE(N11095:P11097)</f>
        <v>#VALUE!</v>
      </c>
      <c r="O11099" t="e">
        <v>#VALUE!</v>
      </c>
      <c r="P11099" t="e">
        <v>#VALUE!</v>
      </c>
      <c r="R11099" t="e">
        <f t="array" ref="R11099:R11101">MMULT(N11099:P11101,R11095:R11097)</f>
        <v>#VALUE!</v>
      </c>
      <c r="S11099" t="s">
        <v>35</v>
      </c>
    </row>
    <row r="11100" spans="12:19" x14ac:dyDescent="0.25">
      <c r="L11100" t="str">
        <f t="shared" si="506"/>
        <v/>
      </c>
      <c r="M11100" t="str">
        <f t="shared" si="505"/>
        <v/>
      </c>
      <c r="N11100" t="e">
        <v>#VALUE!</v>
      </c>
      <c r="O11100" t="e">
        <v>#VALUE!</v>
      </c>
      <c r="P11100" t="e">
        <v>#VALUE!</v>
      </c>
      <c r="R11100" t="e">
        <v>#VALUE!</v>
      </c>
      <c r="S11100" t="s">
        <v>35</v>
      </c>
    </row>
    <row r="11101" spans="12:19" x14ac:dyDescent="0.25">
      <c r="L11101" t="str">
        <f t="shared" si="506"/>
        <v/>
      </c>
      <c r="M11101" t="str">
        <f t="shared" si="505"/>
        <v/>
      </c>
      <c r="N11101" t="e">
        <v>#VALUE!</v>
      </c>
      <c r="O11101" t="e">
        <v>#VALUE!</v>
      </c>
      <c r="P11101" t="e">
        <v>#VALUE!</v>
      </c>
      <c r="R11101" t="e">
        <v>#VALUE!</v>
      </c>
      <c r="S11101" t="s">
        <v>35</v>
      </c>
    </row>
    <row r="11102" spans="12:19" x14ac:dyDescent="0.25">
      <c r="L11102" t="str">
        <f t="shared" si="506"/>
        <v/>
      </c>
      <c r="M11102" t="str">
        <f t="shared" si="505"/>
        <v/>
      </c>
    </row>
    <row r="11103" spans="12:19" x14ac:dyDescent="0.25">
      <c r="L11103" t="str">
        <f t="shared" si="506"/>
        <v/>
      </c>
      <c r="M11103" t="str">
        <f t="shared" si="505"/>
        <v/>
      </c>
    </row>
    <row r="11104" spans="12:19" x14ac:dyDescent="0.25">
      <c r="L11104" t="str">
        <f t="shared" si="506"/>
        <v/>
      </c>
      <c r="M11104" t="str">
        <f t="shared" si="505"/>
        <v/>
      </c>
      <c r="N11104" t="s">
        <v>32</v>
      </c>
      <c r="O11104" t="s">
        <v>33</v>
      </c>
      <c r="P11104" t="s">
        <v>34</v>
      </c>
    </row>
    <row r="11105" spans="12:19" x14ac:dyDescent="0.25">
      <c r="L11105" t="str">
        <f t="shared" si="506"/>
        <v/>
      </c>
      <c r="M11105" t="str">
        <f t="shared" si="505"/>
        <v/>
      </c>
      <c r="N11105" t="e">
        <f>COS(RADIANS(M11105))</f>
        <v>#VALUE!</v>
      </c>
      <c r="O11105" t="str">
        <f>IFERROR(-COS(RADIANS(DEGREES(ASIN(((SIN(RADIANS(M11105)))*$C$26)/(SQRT((((SIN(RADIANS(M11105)))*$C$26)^2)+(($C$22-$C$25-(((SIN(RADIANS(90-M11105)))*$C$26))-$C$23)^2))))))),"")</f>
        <v/>
      </c>
      <c r="P11105" t="e">
        <f>N11105</f>
        <v>#VALUE!</v>
      </c>
      <c r="R11105">
        <v>0</v>
      </c>
    </row>
    <row r="11106" spans="12:19" x14ac:dyDescent="0.25">
      <c r="L11106" t="str">
        <f t="shared" si="506"/>
        <v/>
      </c>
      <c r="M11106" t="str">
        <f t="shared" si="505"/>
        <v/>
      </c>
      <c r="N11106" t="e">
        <f>SIN(RADIANS(M11105))</f>
        <v>#VALUE!</v>
      </c>
      <c r="O11106" t="e">
        <f>SIN(RADIANS(DEGREES(ASIN(((SIN(RADIANS(M11105)))*$C$26)/(SQRT((((SIN(RADIANS(M11105)))*$C$26)^2)+(($C$22-$C$25-(((SIN(RADIANS(90-M11105)))*$C$26))-$C$23)^2)))))))</f>
        <v>#VALUE!</v>
      </c>
      <c r="P11106" t="e">
        <f>N11106</f>
        <v>#VALUE!</v>
      </c>
      <c r="R11106">
        <f>$C$6</f>
        <v>1333.5</v>
      </c>
    </row>
    <row r="11107" spans="12:19" x14ac:dyDescent="0.25">
      <c r="L11107" t="str">
        <f t="shared" si="506"/>
        <v/>
      </c>
      <c r="M11107" t="str">
        <f t="shared" ref="M11107:M11170" si="507">IF(M11097="","",IF(((M11097+$O$61)&gt;=$O$49+($O$61/2)),"",(M11097+$O$61)))</f>
        <v/>
      </c>
      <c r="N11107">
        <v>0</v>
      </c>
      <c r="O11107" t="e">
        <f>$C$23*O11106</f>
        <v>#VALUE!</v>
      </c>
      <c r="P11107" t="e">
        <f>$C$22*P11106</f>
        <v>#VALUE!</v>
      </c>
      <c r="R11107">
        <f>$C$20*$C$6</f>
        <v>25325.832000000002</v>
      </c>
    </row>
    <row r="11108" spans="12:19" x14ac:dyDescent="0.25">
      <c r="L11108" t="str">
        <f t="shared" si="506"/>
        <v/>
      </c>
      <c r="M11108" t="str">
        <f t="shared" si="507"/>
        <v/>
      </c>
    </row>
    <row r="11109" spans="12:19" x14ac:dyDescent="0.25">
      <c r="L11109" t="str">
        <f t="shared" si="506"/>
        <v/>
      </c>
      <c r="M11109" t="str">
        <f t="shared" si="507"/>
        <v/>
      </c>
      <c r="N11109" t="e">
        <f t="array" ref="N11109:P11111">MINVERSE(N11105:P11107)</f>
        <v>#VALUE!</v>
      </c>
      <c r="O11109" t="e">
        <v>#VALUE!</v>
      </c>
      <c r="P11109" t="e">
        <v>#VALUE!</v>
      </c>
      <c r="R11109" t="e">
        <f t="array" ref="R11109:R11111">MMULT(N11109:P11111,R11105:R11107)</f>
        <v>#VALUE!</v>
      </c>
      <c r="S11109" t="s">
        <v>35</v>
      </c>
    </row>
    <row r="11110" spans="12:19" x14ac:dyDescent="0.25">
      <c r="L11110" t="str">
        <f t="shared" si="506"/>
        <v/>
      </c>
      <c r="M11110" t="str">
        <f t="shared" si="507"/>
        <v/>
      </c>
      <c r="N11110" t="e">
        <v>#VALUE!</v>
      </c>
      <c r="O11110" t="e">
        <v>#VALUE!</v>
      </c>
      <c r="P11110" t="e">
        <v>#VALUE!</v>
      </c>
      <c r="R11110" t="e">
        <v>#VALUE!</v>
      </c>
      <c r="S11110" t="s">
        <v>35</v>
      </c>
    </row>
    <row r="11111" spans="12:19" x14ac:dyDescent="0.25">
      <c r="L11111" t="str">
        <f t="shared" si="506"/>
        <v/>
      </c>
      <c r="M11111" t="str">
        <f t="shared" si="507"/>
        <v/>
      </c>
      <c r="N11111" t="e">
        <v>#VALUE!</v>
      </c>
      <c r="O11111" t="e">
        <v>#VALUE!</v>
      </c>
      <c r="P11111" t="e">
        <v>#VALUE!</v>
      </c>
      <c r="R11111" t="e">
        <v>#VALUE!</v>
      </c>
      <c r="S11111" t="s">
        <v>35</v>
      </c>
    </row>
    <row r="11112" spans="12:19" x14ac:dyDescent="0.25">
      <c r="L11112" t="str">
        <f t="shared" si="506"/>
        <v/>
      </c>
      <c r="M11112" t="str">
        <f t="shared" si="507"/>
        <v/>
      </c>
    </row>
    <row r="11113" spans="12:19" x14ac:dyDescent="0.25">
      <c r="L11113" t="str">
        <f t="shared" si="506"/>
        <v/>
      </c>
      <c r="M11113" t="str">
        <f t="shared" si="507"/>
        <v/>
      </c>
    </row>
    <row r="11114" spans="12:19" x14ac:dyDescent="0.25">
      <c r="L11114" t="str">
        <f t="shared" si="506"/>
        <v/>
      </c>
      <c r="M11114" t="str">
        <f t="shared" si="507"/>
        <v/>
      </c>
      <c r="N11114" t="s">
        <v>32</v>
      </c>
      <c r="O11114" t="s">
        <v>33</v>
      </c>
      <c r="P11114" t="s">
        <v>34</v>
      </c>
    </row>
    <row r="11115" spans="12:19" x14ac:dyDescent="0.25">
      <c r="L11115" t="str">
        <f t="shared" si="506"/>
        <v/>
      </c>
      <c r="M11115" t="str">
        <f t="shared" si="507"/>
        <v/>
      </c>
      <c r="N11115" t="e">
        <f>COS(RADIANS(M11115))</f>
        <v>#VALUE!</v>
      </c>
      <c r="O11115" t="str">
        <f>IFERROR(-COS(RADIANS(DEGREES(ASIN(((SIN(RADIANS(M11115)))*$C$26)/(SQRT((((SIN(RADIANS(M11115)))*$C$26)^2)+(($C$22-$C$25-(((SIN(RADIANS(90-M11115)))*$C$26))-$C$23)^2))))))),"")</f>
        <v/>
      </c>
      <c r="P11115" t="e">
        <f>N11115</f>
        <v>#VALUE!</v>
      </c>
      <c r="R11115">
        <v>0</v>
      </c>
    </row>
    <row r="11116" spans="12:19" x14ac:dyDescent="0.25">
      <c r="L11116" t="str">
        <f t="shared" si="506"/>
        <v/>
      </c>
      <c r="M11116" t="str">
        <f t="shared" si="507"/>
        <v/>
      </c>
      <c r="N11116" t="e">
        <f>SIN(RADIANS(M11115))</f>
        <v>#VALUE!</v>
      </c>
      <c r="O11116" t="e">
        <f>SIN(RADIANS(DEGREES(ASIN(((SIN(RADIANS(M11115)))*$C$26)/(SQRT((((SIN(RADIANS(M11115)))*$C$26)^2)+(($C$22-$C$25-(((SIN(RADIANS(90-M11115)))*$C$26))-$C$23)^2)))))))</f>
        <v>#VALUE!</v>
      </c>
      <c r="P11116" t="e">
        <f>N11116</f>
        <v>#VALUE!</v>
      </c>
      <c r="R11116">
        <f>$C$6</f>
        <v>1333.5</v>
      </c>
    </row>
    <row r="11117" spans="12:19" x14ac:dyDescent="0.25">
      <c r="L11117" t="str">
        <f t="shared" si="506"/>
        <v/>
      </c>
      <c r="M11117" t="str">
        <f t="shared" si="507"/>
        <v/>
      </c>
      <c r="N11117">
        <v>0</v>
      </c>
      <c r="O11117" t="e">
        <f>$C$23*O11116</f>
        <v>#VALUE!</v>
      </c>
      <c r="P11117" t="e">
        <f>$C$22*P11116</f>
        <v>#VALUE!</v>
      </c>
      <c r="R11117">
        <f>$C$20*$C$6</f>
        <v>25325.832000000002</v>
      </c>
    </row>
    <row r="11118" spans="12:19" x14ac:dyDescent="0.25">
      <c r="L11118" t="str">
        <f t="shared" si="506"/>
        <v/>
      </c>
      <c r="M11118" t="str">
        <f t="shared" si="507"/>
        <v/>
      </c>
    </row>
    <row r="11119" spans="12:19" x14ac:dyDescent="0.25">
      <c r="L11119" t="str">
        <f t="shared" si="506"/>
        <v/>
      </c>
      <c r="M11119" t="str">
        <f t="shared" si="507"/>
        <v/>
      </c>
      <c r="N11119" t="e">
        <f t="array" ref="N11119:P11121">MINVERSE(N11115:P11117)</f>
        <v>#VALUE!</v>
      </c>
      <c r="O11119" t="e">
        <v>#VALUE!</v>
      </c>
      <c r="P11119" t="e">
        <v>#VALUE!</v>
      </c>
      <c r="R11119" t="e">
        <f t="array" ref="R11119:R11121">MMULT(N11119:P11121,R11115:R11117)</f>
        <v>#VALUE!</v>
      </c>
      <c r="S11119" t="s">
        <v>35</v>
      </c>
    </row>
    <row r="11120" spans="12:19" x14ac:dyDescent="0.25">
      <c r="L11120" t="str">
        <f t="shared" si="506"/>
        <v/>
      </c>
      <c r="M11120" t="str">
        <f t="shared" si="507"/>
        <v/>
      </c>
      <c r="N11120" t="e">
        <v>#VALUE!</v>
      </c>
      <c r="O11120" t="e">
        <v>#VALUE!</v>
      </c>
      <c r="P11120" t="e">
        <v>#VALUE!</v>
      </c>
      <c r="R11120" t="e">
        <v>#VALUE!</v>
      </c>
      <c r="S11120" t="s">
        <v>35</v>
      </c>
    </row>
    <row r="11121" spans="12:19" x14ac:dyDescent="0.25">
      <c r="L11121" t="str">
        <f t="shared" si="506"/>
        <v/>
      </c>
      <c r="M11121" t="str">
        <f t="shared" si="507"/>
        <v/>
      </c>
      <c r="N11121" t="e">
        <v>#VALUE!</v>
      </c>
      <c r="O11121" t="e">
        <v>#VALUE!</v>
      </c>
      <c r="P11121" t="e">
        <v>#VALUE!</v>
      </c>
      <c r="R11121" t="e">
        <v>#VALUE!</v>
      </c>
      <c r="S11121" t="s">
        <v>35</v>
      </c>
    </row>
    <row r="11122" spans="12:19" x14ac:dyDescent="0.25">
      <c r="L11122" t="str">
        <f t="shared" si="506"/>
        <v/>
      </c>
      <c r="M11122" t="str">
        <f t="shared" si="507"/>
        <v/>
      </c>
    </row>
    <row r="11123" spans="12:19" x14ac:dyDescent="0.25">
      <c r="L11123" t="str">
        <f t="shared" si="506"/>
        <v/>
      </c>
      <c r="M11123" t="str">
        <f t="shared" si="507"/>
        <v/>
      </c>
    </row>
    <row r="11124" spans="12:19" x14ac:dyDescent="0.25">
      <c r="L11124" t="str">
        <f t="shared" si="506"/>
        <v/>
      </c>
      <c r="M11124" t="str">
        <f t="shared" si="507"/>
        <v/>
      </c>
      <c r="N11124" t="s">
        <v>32</v>
      </c>
      <c r="O11124" t="s">
        <v>33</v>
      </c>
      <c r="P11124" t="s">
        <v>34</v>
      </c>
    </row>
    <row r="11125" spans="12:19" x14ac:dyDescent="0.25">
      <c r="L11125" t="str">
        <f t="shared" si="506"/>
        <v/>
      </c>
      <c r="M11125" t="str">
        <f t="shared" si="507"/>
        <v/>
      </c>
      <c r="N11125" t="e">
        <f>COS(RADIANS(M11125))</f>
        <v>#VALUE!</v>
      </c>
      <c r="O11125" t="str">
        <f>IFERROR(-COS(RADIANS(DEGREES(ASIN(((SIN(RADIANS(M11125)))*$C$26)/(SQRT((((SIN(RADIANS(M11125)))*$C$26)^2)+(($C$22-$C$25-(((SIN(RADIANS(90-M11125)))*$C$26))-$C$23)^2))))))),"")</f>
        <v/>
      </c>
      <c r="P11125" t="e">
        <f>N11125</f>
        <v>#VALUE!</v>
      </c>
      <c r="R11125">
        <v>0</v>
      </c>
    </row>
    <row r="11126" spans="12:19" x14ac:dyDescent="0.25">
      <c r="L11126" t="str">
        <f t="shared" si="506"/>
        <v/>
      </c>
      <c r="M11126" t="str">
        <f t="shared" si="507"/>
        <v/>
      </c>
      <c r="N11126" t="e">
        <f>SIN(RADIANS(M11125))</f>
        <v>#VALUE!</v>
      </c>
      <c r="O11126" t="e">
        <f>SIN(RADIANS(DEGREES(ASIN(((SIN(RADIANS(M11125)))*$C$26)/(SQRT((((SIN(RADIANS(M11125)))*$C$26)^2)+(($C$22-$C$25-(((SIN(RADIANS(90-M11125)))*$C$26))-$C$23)^2)))))))</f>
        <v>#VALUE!</v>
      </c>
      <c r="P11126" t="e">
        <f>N11126</f>
        <v>#VALUE!</v>
      </c>
      <c r="R11126">
        <f>$C$6</f>
        <v>1333.5</v>
      </c>
    </row>
    <row r="11127" spans="12:19" x14ac:dyDescent="0.25">
      <c r="L11127" t="str">
        <f t="shared" si="506"/>
        <v/>
      </c>
      <c r="M11127" t="str">
        <f t="shared" si="507"/>
        <v/>
      </c>
      <c r="N11127">
        <v>0</v>
      </c>
      <c r="O11127" t="e">
        <f>$C$23*O11126</f>
        <v>#VALUE!</v>
      </c>
      <c r="P11127" t="e">
        <f>$C$22*P11126</f>
        <v>#VALUE!</v>
      </c>
      <c r="R11127">
        <f>$C$20*$C$6</f>
        <v>25325.832000000002</v>
      </c>
    </row>
    <row r="11128" spans="12:19" x14ac:dyDescent="0.25">
      <c r="L11128" t="str">
        <f t="shared" si="506"/>
        <v/>
      </c>
      <c r="M11128" t="str">
        <f t="shared" si="507"/>
        <v/>
      </c>
    </row>
    <row r="11129" spans="12:19" x14ac:dyDescent="0.25">
      <c r="L11129" t="str">
        <f t="shared" si="506"/>
        <v/>
      </c>
      <c r="M11129" t="str">
        <f t="shared" si="507"/>
        <v/>
      </c>
      <c r="N11129" t="e">
        <f t="array" ref="N11129:P11131">MINVERSE(N11125:P11127)</f>
        <v>#VALUE!</v>
      </c>
      <c r="O11129" t="e">
        <v>#VALUE!</v>
      </c>
      <c r="P11129" t="e">
        <v>#VALUE!</v>
      </c>
      <c r="R11129" t="e">
        <f t="array" ref="R11129:R11131">MMULT(N11129:P11131,R11125:R11127)</f>
        <v>#VALUE!</v>
      </c>
      <c r="S11129" t="s">
        <v>35</v>
      </c>
    </row>
    <row r="11130" spans="12:19" x14ac:dyDescent="0.25">
      <c r="L11130" t="str">
        <f t="shared" si="506"/>
        <v/>
      </c>
      <c r="M11130" t="str">
        <f t="shared" si="507"/>
        <v/>
      </c>
      <c r="N11130" t="e">
        <v>#VALUE!</v>
      </c>
      <c r="O11130" t="e">
        <v>#VALUE!</v>
      </c>
      <c r="P11130" t="e">
        <v>#VALUE!</v>
      </c>
      <c r="R11130" t="e">
        <v>#VALUE!</v>
      </c>
      <c r="S11130" t="s">
        <v>35</v>
      </c>
    </row>
    <row r="11131" spans="12:19" x14ac:dyDescent="0.25">
      <c r="L11131" t="str">
        <f t="shared" si="506"/>
        <v/>
      </c>
      <c r="M11131" t="str">
        <f t="shared" si="507"/>
        <v/>
      </c>
      <c r="N11131" t="e">
        <v>#VALUE!</v>
      </c>
      <c r="O11131" t="e">
        <v>#VALUE!</v>
      </c>
      <c r="P11131" t="e">
        <v>#VALUE!</v>
      </c>
      <c r="R11131" t="e">
        <v>#VALUE!</v>
      </c>
      <c r="S11131" t="s">
        <v>35</v>
      </c>
    </row>
    <row r="11132" spans="12:19" x14ac:dyDescent="0.25">
      <c r="L11132" t="str">
        <f t="shared" si="506"/>
        <v/>
      </c>
      <c r="M11132" t="str">
        <f t="shared" si="507"/>
        <v/>
      </c>
    </row>
    <row r="11133" spans="12:19" x14ac:dyDescent="0.25">
      <c r="L11133" t="str">
        <f t="shared" si="506"/>
        <v/>
      </c>
      <c r="M11133" t="str">
        <f t="shared" si="507"/>
        <v/>
      </c>
    </row>
    <row r="11134" spans="12:19" x14ac:dyDescent="0.25">
      <c r="L11134" t="str">
        <f t="shared" si="506"/>
        <v/>
      </c>
      <c r="M11134" t="str">
        <f t="shared" si="507"/>
        <v/>
      </c>
      <c r="N11134" t="s">
        <v>32</v>
      </c>
      <c r="O11134" t="s">
        <v>33</v>
      </c>
      <c r="P11134" t="s">
        <v>34</v>
      </c>
    </row>
    <row r="11135" spans="12:19" x14ac:dyDescent="0.25">
      <c r="L11135" t="str">
        <f t="shared" si="506"/>
        <v/>
      </c>
      <c r="M11135" t="str">
        <f t="shared" si="507"/>
        <v/>
      </c>
      <c r="N11135" t="e">
        <f>COS(RADIANS(M11135))</f>
        <v>#VALUE!</v>
      </c>
      <c r="O11135" t="str">
        <f>IFERROR(-COS(RADIANS(DEGREES(ASIN(((SIN(RADIANS(M11135)))*$C$26)/(SQRT((((SIN(RADIANS(M11135)))*$C$26)^2)+(($C$22-$C$25-(((SIN(RADIANS(90-M11135)))*$C$26))-$C$23)^2))))))),"")</f>
        <v/>
      </c>
      <c r="P11135" t="e">
        <f>N11135</f>
        <v>#VALUE!</v>
      </c>
      <c r="R11135">
        <v>0</v>
      </c>
    </row>
    <row r="11136" spans="12:19" x14ac:dyDescent="0.25">
      <c r="L11136" t="str">
        <f t="shared" si="506"/>
        <v/>
      </c>
      <c r="M11136" t="str">
        <f t="shared" si="507"/>
        <v/>
      </c>
      <c r="N11136" t="e">
        <f>SIN(RADIANS(M11135))</f>
        <v>#VALUE!</v>
      </c>
      <c r="O11136" t="e">
        <f>SIN(RADIANS(DEGREES(ASIN(((SIN(RADIANS(M11135)))*$C$26)/(SQRT((((SIN(RADIANS(M11135)))*$C$26)^2)+(($C$22-$C$25-(((SIN(RADIANS(90-M11135)))*$C$26))-$C$23)^2)))))))</f>
        <v>#VALUE!</v>
      </c>
      <c r="P11136" t="e">
        <f>N11136</f>
        <v>#VALUE!</v>
      </c>
      <c r="R11136">
        <f>$C$6</f>
        <v>1333.5</v>
      </c>
    </row>
    <row r="11137" spans="12:19" x14ac:dyDescent="0.25">
      <c r="L11137" t="str">
        <f t="shared" si="506"/>
        <v/>
      </c>
      <c r="M11137" t="str">
        <f t="shared" si="507"/>
        <v/>
      </c>
      <c r="N11137">
        <v>0</v>
      </c>
      <c r="O11137" t="e">
        <f>$C$23*O11136</f>
        <v>#VALUE!</v>
      </c>
      <c r="P11137" t="e">
        <f>$C$22*P11136</f>
        <v>#VALUE!</v>
      </c>
      <c r="R11137">
        <f>$C$20*$C$6</f>
        <v>25325.832000000002</v>
      </c>
    </row>
    <row r="11138" spans="12:19" x14ac:dyDescent="0.25">
      <c r="L11138" t="str">
        <f t="shared" si="506"/>
        <v/>
      </c>
      <c r="M11138" t="str">
        <f t="shared" si="507"/>
        <v/>
      </c>
    </row>
    <row r="11139" spans="12:19" x14ac:dyDescent="0.25">
      <c r="L11139" t="str">
        <f t="shared" si="506"/>
        <v/>
      </c>
      <c r="M11139" t="str">
        <f t="shared" si="507"/>
        <v/>
      </c>
      <c r="N11139" t="e">
        <f t="array" ref="N11139:P11141">MINVERSE(N11135:P11137)</f>
        <v>#VALUE!</v>
      </c>
      <c r="O11139" t="e">
        <v>#VALUE!</v>
      </c>
      <c r="P11139" t="e">
        <v>#VALUE!</v>
      </c>
      <c r="R11139" t="e">
        <f t="array" ref="R11139:R11141">MMULT(N11139:P11141,R11135:R11137)</f>
        <v>#VALUE!</v>
      </c>
      <c r="S11139" t="s">
        <v>35</v>
      </c>
    </row>
    <row r="11140" spans="12:19" x14ac:dyDescent="0.25">
      <c r="L11140" t="str">
        <f t="shared" si="506"/>
        <v/>
      </c>
      <c r="M11140" t="str">
        <f t="shared" si="507"/>
        <v/>
      </c>
      <c r="N11140" t="e">
        <v>#VALUE!</v>
      </c>
      <c r="O11140" t="e">
        <v>#VALUE!</v>
      </c>
      <c r="P11140" t="e">
        <v>#VALUE!</v>
      </c>
      <c r="R11140" t="e">
        <v>#VALUE!</v>
      </c>
      <c r="S11140" t="s">
        <v>35</v>
      </c>
    </row>
    <row r="11141" spans="12:19" x14ac:dyDescent="0.25">
      <c r="L11141" t="str">
        <f t="shared" si="506"/>
        <v/>
      </c>
      <c r="M11141" t="str">
        <f t="shared" si="507"/>
        <v/>
      </c>
      <c r="N11141" t="e">
        <v>#VALUE!</v>
      </c>
      <c r="O11141" t="e">
        <v>#VALUE!</v>
      </c>
      <c r="P11141" t="e">
        <v>#VALUE!</v>
      </c>
      <c r="R11141" t="e">
        <v>#VALUE!</v>
      </c>
      <c r="S11141" t="s">
        <v>35</v>
      </c>
    </row>
    <row r="11142" spans="12:19" x14ac:dyDescent="0.25">
      <c r="L11142" t="str">
        <f t="shared" si="506"/>
        <v/>
      </c>
      <c r="M11142" t="str">
        <f t="shared" si="507"/>
        <v/>
      </c>
    </row>
    <row r="11143" spans="12:19" x14ac:dyDescent="0.25">
      <c r="L11143" t="str">
        <f t="shared" si="506"/>
        <v/>
      </c>
      <c r="M11143" t="str">
        <f t="shared" si="507"/>
        <v/>
      </c>
    </row>
    <row r="11144" spans="12:19" x14ac:dyDescent="0.25">
      <c r="L11144" t="str">
        <f t="shared" si="506"/>
        <v/>
      </c>
      <c r="M11144" t="str">
        <f t="shared" si="507"/>
        <v/>
      </c>
      <c r="N11144" t="s">
        <v>32</v>
      </c>
      <c r="O11144" t="s">
        <v>33</v>
      </c>
      <c r="P11144" t="s">
        <v>34</v>
      </c>
    </row>
    <row r="11145" spans="12:19" x14ac:dyDescent="0.25">
      <c r="L11145" t="str">
        <f t="shared" si="506"/>
        <v/>
      </c>
      <c r="M11145" t="str">
        <f t="shared" si="507"/>
        <v/>
      </c>
      <c r="N11145" t="e">
        <f>COS(RADIANS(M11145))</f>
        <v>#VALUE!</v>
      </c>
      <c r="O11145" t="str">
        <f>IFERROR(-COS(RADIANS(DEGREES(ASIN(((SIN(RADIANS(M11145)))*$C$26)/(SQRT((((SIN(RADIANS(M11145)))*$C$26)^2)+(($C$22-$C$25-(((SIN(RADIANS(90-M11145)))*$C$26))-$C$23)^2))))))),"")</f>
        <v/>
      </c>
      <c r="P11145" t="e">
        <f>N11145</f>
        <v>#VALUE!</v>
      </c>
      <c r="R11145">
        <v>0</v>
      </c>
    </row>
    <row r="11146" spans="12:19" x14ac:dyDescent="0.25">
      <c r="L11146" t="str">
        <f t="shared" si="506"/>
        <v/>
      </c>
      <c r="M11146" t="str">
        <f t="shared" si="507"/>
        <v/>
      </c>
      <c r="N11146" t="e">
        <f>SIN(RADIANS(M11145))</f>
        <v>#VALUE!</v>
      </c>
      <c r="O11146" t="e">
        <f>SIN(RADIANS(DEGREES(ASIN(((SIN(RADIANS(M11145)))*$C$26)/(SQRT((((SIN(RADIANS(M11145)))*$C$26)^2)+(($C$22-$C$25-(((SIN(RADIANS(90-M11145)))*$C$26))-$C$23)^2)))))))</f>
        <v>#VALUE!</v>
      </c>
      <c r="P11146" t="e">
        <f>N11146</f>
        <v>#VALUE!</v>
      </c>
      <c r="R11146">
        <f>$C$6</f>
        <v>1333.5</v>
      </c>
    </row>
    <row r="11147" spans="12:19" x14ac:dyDescent="0.25">
      <c r="L11147" t="str">
        <f t="shared" si="506"/>
        <v/>
      </c>
      <c r="M11147" t="str">
        <f t="shared" si="507"/>
        <v/>
      </c>
      <c r="N11147">
        <v>0</v>
      </c>
      <c r="O11147" t="e">
        <f>$C$23*O11146</f>
        <v>#VALUE!</v>
      </c>
      <c r="P11147" t="e">
        <f>$C$22*P11146</f>
        <v>#VALUE!</v>
      </c>
      <c r="R11147">
        <f>$C$20*$C$6</f>
        <v>25325.832000000002</v>
      </c>
    </row>
    <row r="11148" spans="12:19" x14ac:dyDescent="0.25">
      <c r="L11148" t="str">
        <f t="shared" ref="L11148:L11211" si="508">IF(M11148="","",L11138+1)</f>
        <v/>
      </c>
      <c r="M11148" t="str">
        <f t="shared" si="507"/>
        <v/>
      </c>
    </row>
    <row r="11149" spans="12:19" x14ac:dyDescent="0.25">
      <c r="L11149" t="str">
        <f t="shared" si="508"/>
        <v/>
      </c>
      <c r="M11149" t="str">
        <f t="shared" si="507"/>
        <v/>
      </c>
      <c r="N11149" t="e">
        <f t="array" ref="N11149:P11151">MINVERSE(N11145:P11147)</f>
        <v>#VALUE!</v>
      </c>
      <c r="O11149" t="e">
        <v>#VALUE!</v>
      </c>
      <c r="P11149" t="e">
        <v>#VALUE!</v>
      </c>
      <c r="R11149" t="e">
        <f t="array" ref="R11149:R11151">MMULT(N11149:P11151,R11145:R11147)</f>
        <v>#VALUE!</v>
      </c>
      <c r="S11149" t="s">
        <v>35</v>
      </c>
    </row>
    <row r="11150" spans="12:19" x14ac:dyDescent="0.25">
      <c r="L11150" t="str">
        <f t="shared" si="508"/>
        <v/>
      </c>
      <c r="M11150" t="str">
        <f t="shared" si="507"/>
        <v/>
      </c>
      <c r="N11150" t="e">
        <v>#VALUE!</v>
      </c>
      <c r="O11150" t="e">
        <v>#VALUE!</v>
      </c>
      <c r="P11150" t="e">
        <v>#VALUE!</v>
      </c>
      <c r="R11150" t="e">
        <v>#VALUE!</v>
      </c>
      <c r="S11150" t="s">
        <v>35</v>
      </c>
    </row>
    <row r="11151" spans="12:19" x14ac:dyDescent="0.25">
      <c r="L11151" t="str">
        <f t="shared" si="508"/>
        <v/>
      </c>
      <c r="M11151" t="str">
        <f t="shared" si="507"/>
        <v/>
      </c>
      <c r="N11151" t="e">
        <v>#VALUE!</v>
      </c>
      <c r="O11151" t="e">
        <v>#VALUE!</v>
      </c>
      <c r="P11151" t="e">
        <v>#VALUE!</v>
      </c>
      <c r="R11151" t="e">
        <v>#VALUE!</v>
      </c>
      <c r="S11151" t="s">
        <v>35</v>
      </c>
    </row>
    <row r="11152" spans="12:19" x14ac:dyDescent="0.25">
      <c r="L11152" t="str">
        <f t="shared" si="508"/>
        <v/>
      </c>
      <c r="M11152" t="str">
        <f t="shared" si="507"/>
        <v/>
      </c>
    </row>
    <row r="11153" spans="12:19" x14ac:dyDescent="0.25">
      <c r="L11153" t="str">
        <f t="shared" si="508"/>
        <v/>
      </c>
      <c r="M11153" t="str">
        <f t="shared" si="507"/>
        <v/>
      </c>
    </row>
    <row r="11154" spans="12:19" x14ac:dyDescent="0.25">
      <c r="L11154" t="str">
        <f t="shared" si="508"/>
        <v/>
      </c>
      <c r="M11154" t="str">
        <f t="shared" si="507"/>
        <v/>
      </c>
      <c r="N11154" t="s">
        <v>32</v>
      </c>
      <c r="O11154" t="s">
        <v>33</v>
      </c>
      <c r="P11154" t="s">
        <v>34</v>
      </c>
    </row>
    <row r="11155" spans="12:19" x14ac:dyDescent="0.25">
      <c r="L11155" t="str">
        <f t="shared" si="508"/>
        <v/>
      </c>
      <c r="M11155" t="str">
        <f t="shared" si="507"/>
        <v/>
      </c>
      <c r="N11155" t="e">
        <f>COS(RADIANS(M11155))</f>
        <v>#VALUE!</v>
      </c>
      <c r="O11155" t="str">
        <f>IFERROR(-COS(RADIANS(DEGREES(ASIN(((SIN(RADIANS(M11155)))*$C$26)/(SQRT((((SIN(RADIANS(M11155)))*$C$26)^2)+(($C$22-$C$25-(((SIN(RADIANS(90-M11155)))*$C$26))-$C$23)^2))))))),"")</f>
        <v/>
      </c>
      <c r="P11155" t="e">
        <f>N11155</f>
        <v>#VALUE!</v>
      </c>
      <c r="R11155">
        <v>0</v>
      </c>
    </row>
    <row r="11156" spans="12:19" x14ac:dyDescent="0.25">
      <c r="L11156" t="str">
        <f t="shared" si="508"/>
        <v/>
      </c>
      <c r="M11156" t="str">
        <f t="shared" si="507"/>
        <v/>
      </c>
      <c r="N11156" t="e">
        <f>SIN(RADIANS(M11155))</f>
        <v>#VALUE!</v>
      </c>
      <c r="O11156" t="e">
        <f>SIN(RADIANS(DEGREES(ASIN(((SIN(RADIANS(M11155)))*$C$26)/(SQRT((((SIN(RADIANS(M11155)))*$C$26)^2)+(($C$22-$C$25-(((SIN(RADIANS(90-M11155)))*$C$26))-$C$23)^2)))))))</f>
        <v>#VALUE!</v>
      </c>
      <c r="P11156" t="e">
        <f>N11156</f>
        <v>#VALUE!</v>
      </c>
      <c r="R11156">
        <f>$C$6</f>
        <v>1333.5</v>
      </c>
    </row>
    <row r="11157" spans="12:19" x14ac:dyDescent="0.25">
      <c r="L11157" t="str">
        <f t="shared" si="508"/>
        <v/>
      </c>
      <c r="M11157" t="str">
        <f t="shared" si="507"/>
        <v/>
      </c>
      <c r="N11157">
        <v>0</v>
      </c>
      <c r="O11157" t="e">
        <f>$C$23*O11156</f>
        <v>#VALUE!</v>
      </c>
      <c r="P11157" t="e">
        <f>$C$22*P11156</f>
        <v>#VALUE!</v>
      </c>
      <c r="R11157">
        <f>$C$20*$C$6</f>
        <v>25325.832000000002</v>
      </c>
    </row>
    <row r="11158" spans="12:19" x14ac:dyDescent="0.25">
      <c r="L11158" t="str">
        <f t="shared" si="508"/>
        <v/>
      </c>
      <c r="M11158" t="str">
        <f t="shared" si="507"/>
        <v/>
      </c>
    </row>
    <row r="11159" spans="12:19" x14ac:dyDescent="0.25">
      <c r="L11159" t="str">
        <f t="shared" si="508"/>
        <v/>
      </c>
      <c r="M11159" t="str">
        <f t="shared" si="507"/>
        <v/>
      </c>
      <c r="N11159" t="e">
        <f t="array" ref="N11159:P11161">MINVERSE(N11155:P11157)</f>
        <v>#VALUE!</v>
      </c>
      <c r="O11159" t="e">
        <v>#VALUE!</v>
      </c>
      <c r="P11159" t="e">
        <v>#VALUE!</v>
      </c>
      <c r="R11159" t="e">
        <f t="array" ref="R11159:R11161">MMULT(N11159:P11161,R11155:R11157)</f>
        <v>#VALUE!</v>
      </c>
      <c r="S11159" t="s">
        <v>35</v>
      </c>
    </row>
    <row r="11160" spans="12:19" x14ac:dyDescent="0.25">
      <c r="L11160" t="str">
        <f t="shared" si="508"/>
        <v/>
      </c>
      <c r="M11160" t="str">
        <f t="shared" si="507"/>
        <v/>
      </c>
      <c r="N11160" t="e">
        <v>#VALUE!</v>
      </c>
      <c r="O11160" t="e">
        <v>#VALUE!</v>
      </c>
      <c r="P11160" t="e">
        <v>#VALUE!</v>
      </c>
      <c r="R11160" t="e">
        <v>#VALUE!</v>
      </c>
      <c r="S11160" t="s">
        <v>35</v>
      </c>
    </row>
    <row r="11161" spans="12:19" x14ac:dyDescent="0.25">
      <c r="L11161" t="str">
        <f t="shared" si="508"/>
        <v/>
      </c>
      <c r="M11161" t="str">
        <f t="shared" si="507"/>
        <v/>
      </c>
      <c r="N11161" t="e">
        <v>#VALUE!</v>
      </c>
      <c r="O11161" t="e">
        <v>#VALUE!</v>
      </c>
      <c r="P11161" t="e">
        <v>#VALUE!</v>
      </c>
      <c r="R11161" t="e">
        <v>#VALUE!</v>
      </c>
      <c r="S11161" t="s">
        <v>35</v>
      </c>
    </row>
    <row r="11162" spans="12:19" x14ac:dyDescent="0.25">
      <c r="L11162" t="str">
        <f t="shared" si="508"/>
        <v/>
      </c>
      <c r="M11162" t="str">
        <f t="shared" si="507"/>
        <v/>
      </c>
    </row>
    <row r="11163" spans="12:19" x14ac:dyDescent="0.25">
      <c r="L11163" t="str">
        <f t="shared" si="508"/>
        <v/>
      </c>
      <c r="M11163" t="str">
        <f t="shared" si="507"/>
        <v/>
      </c>
    </row>
    <row r="11164" spans="12:19" x14ac:dyDescent="0.25">
      <c r="L11164" t="str">
        <f t="shared" si="508"/>
        <v/>
      </c>
      <c r="M11164" t="str">
        <f t="shared" si="507"/>
        <v/>
      </c>
      <c r="N11164" t="s">
        <v>32</v>
      </c>
      <c r="O11164" t="s">
        <v>33</v>
      </c>
      <c r="P11164" t="s">
        <v>34</v>
      </c>
    </row>
    <row r="11165" spans="12:19" x14ac:dyDescent="0.25">
      <c r="L11165" t="str">
        <f t="shared" si="508"/>
        <v/>
      </c>
      <c r="M11165" t="str">
        <f t="shared" si="507"/>
        <v/>
      </c>
      <c r="N11165" t="e">
        <f>COS(RADIANS(M11165))</f>
        <v>#VALUE!</v>
      </c>
      <c r="O11165" t="str">
        <f>IFERROR(-COS(RADIANS(DEGREES(ASIN(((SIN(RADIANS(M11165)))*$C$26)/(SQRT((((SIN(RADIANS(M11165)))*$C$26)^2)+(($C$22-$C$25-(((SIN(RADIANS(90-M11165)))*$C$26))-$C$23)^2))))))),"")</f>
        <v/>
      </c>
      <c r="P11165" t="e">
        <f>N11165</f>
        <v>#VALUE!</v>
      </c>
      <c r="R11165">
        <v>0</v>
      </c>
    </row>
    <row r="11166" spans="12:19" x14ac:dyDescent="0.25">
      <c r="L11166" t="str">
        <f t="shared" si="508"/>
        <v/>
      </c>
      <c r="M11166" t="str">
        <f t="shared" si="507"/>
        <v/>
      </c>
      <c r="N11166" t="e">
        <f>SIN(RADIANS(M11165))</f>
        <v>#VALUE!</v>
      </c>
      <c r="O11166" t="e">
        <f>SIN(RADIANS(DEGREES(ASIN(((SIN(RADIANS(M11165)))*$C$26)/(SQRT((((SIN(RADIANS(M11165)))*$C$26)^2)+(($C$22-$C$25-(((SIN(RADIANS(90-M11165)))*$C$26))-$C$23)^2)))))))</f>
        <v>#VALUE!</v>
      </c>
      <c r="P11166" t="e">
        <f>N11166</f>
        <v>#VALUE!</v>
      </c>
      <c r="R11166">
        <f>$C$6</f>
        <v>1333.5</v>
      </c>
    </row>
    <row r="11167" spans="12:19" x14ac:dyDescent="0.25">
      <c r="L11167" t="str">
        <f t="shared" si="508"/>
        <v/>
      </c>
      <c r="M11167" t="str">
        <f t="shared" si="507"/>
        <v/>
      </c>
      <c r="N11167">
        <v>0</v>
      </c>
      <c r="O11167" t="e">
        <f>$C$23*O11166</f>
        <v>#VALUE!</v>
      </c>
      <c r="P11167" t="e">
        <f>$C$22*P11166</f>
        <v>#VALUE!</v>
      </c>
      <c r="R11167">
        <f>$C$20*$C$6</f>
        <v>25325.832000000002</v>
      </c>
    </row>
    <row r="11168" spans="12:19" x14ac:dyDescent="0.25">
      <c r="L11168" t="str">
        <f t="shared" si="508"/>
        <v/>
      </c>
      <c r="M11168" t="str">
        <f t="shared" si="507"/>
        <v/>
      </c>
    </row>
    <row r="11169" spans="12:19" x14ac:dyDescent="0.25">
      <c r="L11169" t="str">
        <f t="shared" si="508"/>
        <v/>
      </c>
      <c r="M11169" t="str">
        <f t="shared" si="507"/>
        <v/>
      </c>
      <c r="N11169" t="e">
        <f t="array" ref="N11169:P11171">MINVERSE(N11165:P11167)</f>
        <v>#VALUE!</v>
      </c>
      <c r="O11169" t="e">
        <v>#VALUE!</v>
      </c>
      <c r="P11169" t="e">
        <v>#VALUE!</v>
      </c>
      <c r="R11169" t="e">
        <f t="array" ref="R11169:R11171">MMULT(N11169:P11171,R11165:R11167)</f>
        <v>#VALUE!</v>
      </c>
      <c r="S11169" t="s">
        <v>35</v>
      </c>
    </row>
    <row r="11170" spans="12:19" x14ac:dyDescent="0.25">
      <c r="L11170" t="str">
        <f t="shared" si="508"/>
        <v/>
      </c>
      <c r="M11170" t="str">
        <f t="shared" si="507"/>
        <v/>
      </c>
      <c r="N11170" t="e">
        <v>#VALUE!</v>
      </c>
      <c r="O11170" t="e">
        <v>#VALUE!</v>
      </c>
      <c r="P11170" t="e">
        <v>#VALUE!</v>
      </c>
      <c r="R11170" t="e">
        <v>#VALUE!</v>
      </c>
      <c r="S11170" t="s">
        <v>35</v>
      </c>
    </row>
    <row r="11171" spans="12:19" x14ac:dyDescent="0.25">
      <c r="L11171" t="str">
        <f t="shared" si="508"/>
        <v/>
      </c>
      <c r="M11171" t="str">
        <f t="shared" ref="M11171:M11234" si="509">IF(M11161="","",IF(((M11161+$O$61)&gt;=$O$49+($O$61/2)),"",(M11161+$O$61)))</f>
        <v/>
      </c>
      <c r="N11171" t="e">
        <v>#VALUE!</v>
      </c>
      <c r="O11171" t="e">
        <v>#VALUE!</v>
      </c>
      <c r="P11171" t="e">
        <v>#VALUE!</v>
      </c>
      <c r="R11171" t="e">
        <v>#VALUE!</v>
      </c>
      <c r="S11171" t="s">
        <v>35</v>
      </c>
    </row>
    <row r="11172" spans="12:19" x14ac:dyDescent="0.25">
      <c r="L11172" t="str">
        <f t="shared" si="508"/>
        <v/>
      </c>
      <c r="M11172" t="str">
        <f t="shared" si="509"/>
        <v/>
      </c>
    </row>
    <row r="11173" spans="12:19" x14ac:dyDescent="0.25">
      <c r="L11173" t="str">
        <f t="shared" si="508"/>
        <v/>
      </c>
      <c r="M11173" t="str">
        <f t="shared" si="509"/>
        <v/>
      </c>
    </row>
    <row r="11174" spans="12:19" x14ac:dyDescent="0.25">
      <c r="L11174" t="str">
        <f t="shared" si="508"/>
        <v/>
      </c>
      <c r="M11174" t="str">
        <f t="shared" si="509"/>
        <v/>
      </c>
      <c r="N11174" t="s">
        <v>32</v>
      </c>
      <c r="O11174" t="s">
        <v>33</v>
      </c>
      <c r="P11174" t="s">
        <v>34</v>
      </c>
    </row>
    <row r="11175" spans="12:19" x14ac:dyDescent="0.25">
      <c r="L11175" t="str">
        <f t="shared" si="508"/>
        <v/>
      </c>
      <c r="M11175" t="str">
        <f t="shared" si="509"/>
        <v/>
      </c>
      <c r="N11175" t="e">
        <f>COS(RADIANS(M11175))</f>
        <v>#VALUE!</v>
      </c>
      <c r="O11175" t="str">
        <f>IFERROR(-COS(RADIANS(DEGREES(ASIN(((SIN(RADIANS(M11175)))*$C$26)/(SQRT((((SIN(RADIANS(M11175)))*$C$26)^2)+(($C$22-$C$25-(((SIN(RADIANS(90-M11175)))*$C$26))-$C$23)^2))))))),"")</f>
        <v/>
      </c>
      <c r="P11175" t="e">
        <f>N11175</f>
        <v>#VALUE!</v>
      </c>
      <c r="R11175">
        <v>0</v>
      </c>
    </row>
    <row r="11176" spans="12:19" x14ac:dyDescent="0.25">
      <c r="L11176" t="str">
        <f t="shared" si="508"/>
        <v/>
      </c>
      <c r="M11176" t="str">
        <f t="shared" si="509"/>
        <v/>
      </c>
      <c r="N11176" t="e">
        <f>SIN(RADIANS(M11175))</f>
        <v>#VALUE!</v>
      </c>
      <c r="O11176" t="e">
        <f>SIN(RADIANS(DEGREES(ASIN(((SIN(RADIANS(M11175)))*$C$26)/(SQRT((((SIN(RADIANS(M11175)))*$C$26)^2)+(($C$22-$C$25-(((SIN(RADIANS(90-M11175)))*$C$26))-$C$23)^2)))))))</f>
        <v>#VALUE!</v>
      </c>
      <c r="P11176" t="e">
        <f>N11176</f>
        <v>#VALUE!</v>
      </c>
      <c r="R11176">
        <f>$C$6</f>
        <v>1333.5</v>
      </c>
    </row>
    <row r="11177" spans="12:19" x14ac:dyDescent="0.25">
      <c r="L11177" t="str">
        <f t="shared" si="508"/>
        <v/>
      </c>
      <c r="M11177" t="str">
        <f t="shared" si="509"/>
        <v/>
      </c>
      <c r="N11177">
        <v>0</v>
      </c>
      <c r="O11177" t="e">
        <f>$C$23*O11176</f>
        <v>#VALUE!</v>
      </c>
      <c r="P11177" t="e">
        <f>$C$22*P11176</f>
        <v>#VALUE!</v>
      </c>
      <c r="R11177">
        <f>$C$20*$C$6</f>
        <v>25325.832000000002</v>
      </c>
    </row>
    <row r="11178" spans="12:19" x14ac:dyDescent="0.25">
      <c r="L11178" t="str">
        <f t="shared" si="508"/>
        <v/>
      </c>
      <c r="M11178" t="str">
        <f t="shared" si="509"/>
        <v/>
      </c>
    </row>
    <row r="11179" spans="12:19" x14ac:dyDescent="0.25">
      <c r="L11179" t="str">
        <f t="shared" si="508"/>
        <v/>
      </c>
      <c r="M11179" t="str">
        <f t="shared" si="509"/>
        <v/>
      </c>
      <c r="N11179" t="e">
        <f t="array" ref="N11179:P11181">MINVERSE(N11175:P11177)</f>
        <v>#VALUE!</v>
      </c>
      <c r="O11179" t="e">
        <v>#VALUE!</v>
      </c>
      <c r="P11179" t="e">
        <v>#VALUE!</v>
      </c>
      <c r="R11179" t="e">
        <f t="array" ref="R11179:R11181">MMULT(N11179:P11181,R11175:R11177)</f>
        <v>#VALUE!</v>
      </c>
      <c r="S11179" t="s">
        <v>35</v>
      </c>
    </row>
    <row r="11180" spans="12:19" x14ac:dyDescent="0.25">
      <c r="L11180" t="str">
        <f t="shared" si="508"/>
        <v/>
      </c>
      <c r="M11180" t="str">
        <f t="shared" si="509"/>
        <v/>
      </c>
      <c r="N11180" t="e">
        <v>#VALUE!</v>
      </c>
      <c r="O11180" t="e">
        <v>#VALUE!</v>
      </c>
      <c r="P11180" t="e">
        <v>#VALUE!</v>
      </c>
      <c r="R11180" t="e">
        <v>#VALUE!</v>
      </c>
      <c r="S11180" t="s">
        <v>35</v>
      </c>
    </row>
    <row r="11181" spans="12:19" x14ac:dyDescent="0.25">
      <c r="L11181" t="str">
        <f t="shared" si="508"/>
        <v/>
      </c>
      <c r="M11181" t="str">
        <f t="shared" si="509"/>
        <v/>
      </c>
      <c r="N11181" t="e">
        <v>#VALUE!</v>
      </c>
      <c r="O11181" t="e">
        <v>#VALUE!</v>
      </c>
      <c r="P11181" t="e">
        <v>#VALUE!</v>
      </c>
      <c r="R11181" t="e">
        <v>#VALUE!</v>
      </c>
      <c r="S11181" t="s">
        <v>35</v>
      </c>
    </row>
    <row r="11182" spans="12:19" x14ac:dyDescent="0.25">
      <c r="L11182" t="str">
        <f t="shared" si="508"/>
        <v/>
      </c>
      <c r="M11182" t="str">
        <f t="shared" si="509"/>
        <v/>
      </c>
    </row>
    <row r="11183" spans="12:19" x14ac:dyDescent="0.25">
      <c r="L11183" t="str">
        <f t="shared" si="508"/>
        <v/>
      </c>
      <c r="M11183" t="str">
        <f t="shared" si="509"/>
        <v/>
      </c>
    </row>
    <row r="11184" spans="12:19" x14ac:dyDescent="0.25">
      <c r="L11184" t="str">
        <f t="shared" si="508"/>
        <v/>
      </c>
      <c r="M11184" t="str">
        <f t="shared" si="509"/>
        <v/>
      </c>
      <c r="N11184" t="s">
        <v>32</v>
      </c>
      <c r="O11184" t="s">
        <v>33</v>
      </c>
      <c r="P11184" t="s">
        <v>34</v>
      </c>
    </row>
    <row r="11185" spans="12:19" x14ac:dyDescent="0.25">
      <c r="L11185" t="str">
        <f t="shared" si="508"/>
        <v/>
      </c>
      <c r="M11185" t="str">
        <f t="shared" si="509"/>
        <v/>
      </c>
      <c r="N11185" t="e">
        <f>COS(RADIANS(M11185))</f>
        <v>#VALUE!</v>
      </c>
      <c r="O11185" t="str">
        <f>IFERROR(-COS(RADIANS(DEGREES(ASIN(((SIN(RADIANS(M11185)))*$C$26)/(SQRT((((SIN(RADIANS(M11185)))*$C$26)^2)+(($C$22-$C$25-(((SIN(RADIANS(90-M11185)))*$C$26))-$C$23)^2))))))),"")</f>
        <v/>
      </c>
      <c r="P11185" t="e">
        <f>N11185</f>
        <v>#VALUE!</v>
      </c>
      <c r="R11185">
        <v>0</v>
      </c>
    </row>
    <row r="11186" spans="12:19" x14ac:dyDescent="0.25">
      <c r="L11186" t="str">
        <f t="shared" si="508"/>
        <v/>
      </c>
      <c r="M11186" t="str">
        <f t="shared" si="509"/>
        <v/>
      </c>
      <c r="N11186" t="e">
        <f>SIN(RADIANS(M11185))</f>
        <v>#VALUE!</v>
      </c>
      <c r="O11186" t="e">
        <f>SIN(RADIANS(DEGREES(ASIN(((SIN(RADIANS(M11185)))*$C$26)/(SQRT((((SIN(RADIANS(M11185)))*$C$26)^2)+(($C$22-$C$25-(((SIN(RADIANS(90-M11185)))*$C$26))-$C$23)^2)))))))</f>
        <v>#VALUE!</v>
      </c>
      <c r="P11186" t="e">
        <f>N11186</f>
        <v>#VALUE!</v>
      </c>
      <c r="R11186">
        <f>$C$6</f>
        <v>1333.5</v>
      </c>
    </row>
    <row r="11187" spans="12:19" x14ac:dyDescent="0.25">
      <c r="L11187" t="str">
        <f t="shared" si="508"/>
        <v/>
      </c>
      <c r="M11187" t="str">
        <f t="shared" si="509"/>
        <v/>
      </c>
      <c r="N11187">
        <v>0</v>
      </c>
      <c r="O11187" t="e">
        <f>$C$23*O11186</f>
        <v>#VALUE!</v>
      </c>
      <c r="P11187" t="e">
        <f>$C$22*P11186</f>
        <v>#VALUE!</v>
      </c>
      <c r="R11187">
        <f>$C$20*$C$6</f>
        <v>25325.832000000002</v>
      </c>
    </row>
    <row r="11188" spans="12:19" x14ac:dyDescent="0.25">
      <c r="L11188" t="str">
        <f t="shared" si="508"/>
        <v/>
      </c>
      <c r="M11188" t="str">
        <f t="shared" si="509"/>
        <v/>
      </c>
    </row>
    <row r="11189" spans="12:19" x14ac:dyDescent="0.25">
      <c r="L11189" t="str">
        <f t="shared" si="508"/>
        <v/>
      </c>
      <c r="M11189" t="str">
        <f t="shared" si="509"/>
        <v/>
      </c>
      <c r="N11189" t="e">
        <f t="array" ref="N11189:P11191">MINVERSE(N11185:P11187)</f>
        <v>#VALUE!</v>
      </c>
      <c r="O11189" t="e">
        <v>#VALUE!</v>
      </c>
      <c r="P11189" t="e">
        <v>#VALUE!</v>
      </c>
      <c r="R11189" t="e">
        <f t="array" ref="R11189:R11191">MMULT(N11189:P11191,R11185:R11187)</f>
        <v>#VALUE!</v>
      </c>
      <c r="S11189" t="s">
        <v>35</v>
      </c>
    </row>
    <row r="11190" spans="12:19" x14ac:dyDescent="0.25">
      <c r="L11190" t="str">
        <f t="shared" si="508"/>
        <v/>
      </c>
      <c r="M11190" t="str">
        <f t="shared" si="509"/>
        <v/>
      </c>
      <c r="N11190" t="e">
        <v>#VALUE!</v>
      </c>
      <c r="O11190" t="e">
        <v>#VALUE!</v>
      </c>
      <c r="P11190" t="e">
        <v>#VALUE!</v>
      </c>
      <c r="R11190" t="e">
        <v>#VALUE!</v>
      </c>
      <c r="S11190" t="s">
        <v>35</v>
      </c>
    </row>
    <row r="11191" spans="12:19" x14ac:dyDescent="0.25">
      <c r="L11191" t="str">
        <f t="shared" si="508"/>
        <v/>
      </c>
      <c r="M11191" t="str">
        <f t="shared" si="509"/>
        <v/>
      </c>
      <c r="N11191" t="e">
        <v>#VALUE!</v>
      </c>
      <c r="O11191" t="e">
        <v>#VALUE!</v>
      </c>
      <c r="P11191" t="e">
        <v>#VALUE!</v>
      </c>
      <c r="R11191" t="e">
        <v>#VALUE!</v>
      </c>
      <c r="S11191" t="s">
        <v>35</v>
      </c>
    </row>
    <row r="11192" spans="12:19" x14ac:dyDescent="0.25">
      <c r="L11192" t="str">
        <f t="shared" si="508"/>
        <v/>
      </c>
      <c r="M11192" t="str">
        <f t="shared" si="509"/>
        <v/>
      </c>
    </row>
    <row r="11193" spans="12:19" x14ac:dyDescent="0.25">
      <c r="L11193" t="str">
        <f t="shared" si="508"/>
        <v/>
      </c>
      <c r="M11193" t="str">
        <f t="shared" si="509"/>
        <v/>
      </c>
    </row>
    <row r="11194" spans="12:19" x14ac:dyDescent="0.25">
      <c r="L11194" t="str">
        <f t="shared" si="508"/>
        <v/>
      </c>
      <c r="M11194" t="str">
        <f t="shared" si="509"/>
        <v/>
      </c>
      <c r="N11194" t="s">
        <v>32</v>
      </c>
      <c r="O11194" t="s">
        <v>33</v>
      </c>
      <c r="P11194" t="s">
        <v>34</v>
      </c>
    </row>
    <row r="11195" spans="12:19" x14ac:dyDescent="0.25">
      <c r="L11195" t="str">
        <f t="shared" si="508"/>
        <v/>
      </c>
      <c r="M11195" t="str">
        <f t="shared" si="509"/>
        <v/>
      </c>
      <c r="N11195" t="e">
        <f>COS(RADIANS(M11195))</f>
        <v>#VALUE!</v>
      </c>
      <c r="O11195" t="str">
        <f>IFERROR(-COS(RADIANS(DEGREES(ASIN(((SIN(RADIANS(M11195)))*$C$26)/(SQRT((((SIN(RADIANS(M11195)))*$C$26)^2)+(($C$22-$C$25-(((SIN(RADIANS(90-M11195)))*$C$26))-$C$23)^2))))))),"")</f>
        <v/>
      </c>
      <c r="P11195" t="e">
        <f>N11195</f>
        <v>#VALUE!</v>
      </c>
      <c r="R11195">
        <v>0</v>
      </c>
    </row>
    <row r="11196" spans="12:19" x14ac:dyDescent="0.25">
      <c r="L11196" t="str">
        <f t="shared" si="508"/>
        <v/>
      </c>
      <c r="M11196" t="str">
        <f t="shared" si="509"/>
        <v/>
      </c>
      <c r="N11196" t="e">
        <f>SIN(RADIANS(M11195))</f>
        <v>#VALUE!</v>
      </c>
      <c r="O11196" t="e">
        <f>SIN(RADIANS(DEGREES(ASIN(((SIN(RADIANS(M11195)))*$C$26)/(SQRT((((SIN(RADIANS(M11195)))*$C$26)^2)+(($C$22-$C$25-(((SIN(RADIANS(90-M11195)))*$C$26))-$C$23)^2)))))))</f>
        <v>#VALUE!</v>
      </c>
      <c r="P11196" t="e">
        <f>N11196</f>
        <v>#VALUE!</v>
      </c>
      <c r="R11196">
        <f>$C$6</f>
        <v>1333.5</v>
      </c>
    </row>
    <row r="11197" spans="12:19" x14ac:dyDescent="0.25">
      <c r="L11197" t="str">
        <f t="shared" si="508"/>
        <v/>
      </c>
      <c r="M11197" t="str">
        <f t="shared" si="509"/>
        <v/>
      </c>
      <c r="N11197">
        <v>0</v>
      </c>
      <c r="O11197" t="e">
        <f>$C$23*O11196</f>
        <v>#VALUE!</v>
      </c>
      <c r="P11197" t="e">
        <f>$C$22*P11196</f>
        <v>#VALUE!</v>
      </c>
      <c r="R11197">
        <f>$C$20*$C$6</f>
        <v>25325.832000000002</v>
      </c>
    </row>
    <row r="11198" spans="12:19" x14ac:dyDescent="0.25">
      <c r="L11198" t="str">
        <f t="shared" si="508"/>
        <v/>
      </c>
      <c r="M11198" t="str">
        <f t="shared" si="509"/>
        <v/>
      </c>
    </row>
    <row r="11199" spans="12:19" x14ac:dyDescent="0.25">
      <c r="L11199" t="str">
        <f t="shared" si="508"/>
        <v/>
      </c>
      <c r="M11199" t="str">
        <f t="shared" si="509"/>
        <v/>
      </c>
      <c r="N11199" t="e">
        <f t="array" ref="N11199:P11201">MINVERSE(N11195:P11197)</f>
        <v>#VALUE!</v>
      </c>
      <c r="O11199" t="e">
        <v>#VALUE!</v>
      </c>
      <c r="P11199" t="e">
        <v>#VALUE!</v>
      </c>
      <c r="R11199" t="e">
        <f t="array" ref="R11199:R11201">MMULT(N11199:P11201,R11195:R11197)</f>
        <v>#VALUE!</v>
      </c>
      <c r="S11199" t="s">
        <v>35</v>
      </c>
    </row>
    <row r="11200" spans="12:19" x14ac:dyDescent="0.25">
      <c r="L11200" t="str">
        <f t="shared" si="508"/>
        <v/>
      </c>
      <c r="M11200" t="str">
        <f t="shared" si="509"/>
        <v/>
      </c>
      <c r="N11200" t="e">
        <v>#VALUE!</v>
      </c>
      <c r="O11200" t="e">
        <v>#VALUE!</v>
      </c>
      <c r="P11200" t="e">
        <v>#VALUE!</v>
      </c>
      <c r="R11200" t="e">
        <v>#VALUE!</v>
      </c>
      <c r="S11200" t="s">
        <v>35</v>
      </c>
    </row>
    <row r="11201" spans="12:19" x14ac:dyDescent="0.25">
      <c r="L11201" t="str">
        <f t="shared" si="508"/>
        <v/>
      </c>
      <c r="M11201" t="str">
        <f t="shared" si="509"/>
        <v/>
      </c>
      <c r="N11201" t="e">
        <v>#VALUE!</v>
      </c>
      <c r="O11201" t="e">
        <v>#VALUE!</v>
      </c>
      <c r="P11201" t="e">
        <v>#VALUE!</v>
      </c>
      <c r="R11201" t="e">
        <v>#VALUE!</v>
      </c>
      <c r="S11201" t="s">
        <v>35</v>
      </c>
    </row>
    <row r="11202" spans="12:19" x14ac:dyDescent="0.25">
      <c r="L11202" t="str">
        <f t="shared" si="508"/>
        <v/>
      </c>
      <c r="M11202" t="str">
        <f t="shared" si="509"/>
        <v/>
      </c>
    </row>
    <row r="11203" spans="12:19" x14ac:dyDescent="0.25">
      <c r="L11203" t="str">
        <f t="shared" si="508"/>
        <v/>
      </c>
      <c r="M11203" t="str">
        <f t="shared" si="509"/>
        <v/>
      </c>
    </row>
    <row r="11204" spans="12:19" x14ac:dyDescent="0.25">
      <c r="L11204" t="str">
        <f t="shared" si="508"/>
        <v/>
      </c>
      <c r="M11204" t="str">
        <f t="shared" si="509"/>
        <v/>
      </c>
      <c r="N11204" t="s">
        <v>32</v>
      </c>
      <c r="O11204" t="s">
        <v>33</v>
      </c>
      <c r="P11204" t="s">
        <v>34</v>
      </c>
    </row>
    <row r="11205" spans="12:19" x14ac:dyDescent="0.25">
      <c r="L11205" t="str">
        <f t="shared" si="508"/>
        <v/>
      </c>
      <c r="M11205" t="str">
        <f t="shared" si="509"/>
        <v/>
      </c>
      <c r="N11205" t="e">
        <f>COS(RADIANS(M11205))</f>
        <v>#VALUE!</v>
      </c>
      <c r="O11205" t="str">
        <f>IFERROR(-COS(RADIANS(DEGREES(ASIN(((SIN(RADIANS(M11205)))*$C$26)/(SQRT((((SIN(RADIANS(M11205)))*$C$26)^2)+(($C$22-$C$25-(((SIN(RADIANS(90-M11205)))*$C$26))-$C$23)^2))))))),"")</f>
        <v/>
      </c>
      <c r="P11205" t="e">
        <f>N11205</f>
        <v>#VALUE!</v>
      </c>
      <c r="R11205">
        <v>0</v>
      </c>
    </row>
    <row r="11206" spans="12:19" x14ac:dyDescent="0.25">
      <c r="L11206" t="str">
        <f t="shared" si="508"/>
        <v/>
      </c>
      <c r="M11206" t="str">
        <f t="shared" si="509"/>
        <v/>
      </c>
      <c r="N11206" t="e">
        <f>SIN(RADIANS(M11205))</f>
        <v>#VALUE!</v>
      </c>
      <c r="O11206" t="e">
        <f>SIN(RADIANS(DEGREES(ASIN(((SIN(RADIANS(M11205)))*$C$26)/(SQRT((((SIN(RADIANS(M11205)))*$C$26)^2)+(($C$22-$C$25-(((SIN(RADIANS(90-M11205)))*$C$26))-$C$23)^2)))))))</f>
        <v>#VALUE!</v>
      </c>
      <c r="P11206" t="e">
        <f>N11206</f>
        <v>#VALUE!</v>
      </c>
      <c r="R11206">
        <f>$C$6</f>
        <v>1333.5</v>
      </c>
    </row>
    <row r="11207" spans="12:19" x14ac:dyDescent="0.25">
      <c r="L11207" t="str">
        <f t="shared" si="508"/>
        <v/>
      </c>
      <c r="M11207" t="str">
        <f t="shared" si="509"/>
        <v/>
      </c>
      <c r="N11207">
        <v>0</v>
      </c>
      <c r="O11207" t="e">
        <f>$C$23*O11206</f>
        <v>#VALUE!</v>
      </c>
      <c r="P11207" t="e">
        <f>$C$22*P11206</f>
        <v>#VALUE!</v>
      </c>
      <c r="R11207">
        <f>$C$20*$C$6</f>
        <v>25325.832000000002</v>
      </c>
    </row>
    <row r="11208" spans="12:19" x14ac:dyDescent="0.25">
      <c r="L11208" t="str">
        <f t="shared" si="508"/>
        <v/>
      </c>
      <c r="M11208" t="str">
        <f t="shared" si="509"/>
        <v/>
      </c>
    </row>
    <row r="11209" spans="12:19" x14ac:dyDescent="0.25">
      <c r="L11209" t="str">
        <f t="shared" si="508"/>
        <v/>
      </c>
      <c r="M11209" t="str">
        <f t="shared" si="509"/>
        <v/>
      </c>
      <c r="N11209" t="e">
        <f t="array" ref="N11209:P11211">MINVERSE(N11205:P11207)</f>
        <v>#VALUE!</v>
      </c>
      <c r="O11209" t="e">
        <v>#VALUE!</v>
      </c>
      <c r="P11209" t="e">
        <v>#VALUE!</v>
      </c>
      <c r="R11209" t="e">
        <f t="array" ref="R11209:R11211">MMULT(N11209:P11211,R11205:R11207)</f>
        <v>#VALUE!</v>
      </c>
      <c r="S11209" t="s">
        <v>35</v>
      </c>
    </row>
    <row r="11210" spans="12:19" x14ac:dyDescent="0.25">
      <c r="L11210" t="str">
        <f t="shared" si="508"/>
        <v/>
      </c>
      <c r="M11210" t="str">
        <f t="shared" si="509"/>
        <v/>
      </c>
      <c r="N11210" t="e">
        <v>#VALUE!</v>
      </c>
      <c r="O11210" t="e">
        <v>#VALUE!</v>
      </c>
      <c r="P11210" t="e">
        <v>#VALUE!</v>
      </c>
      <c r="R11210" t="e">
        <v>#VALUE!</v>
      </c>
      <c r="S11210" t="s">
        <v>35</v>
      </c>
    </row>
    <row r="11211" spans="12:19" x14ac:dyDescent="0.25">
      <c r="L11211" t="str">
        <f t="shared" si="508"/>
        <v/>
      </c>
      <c r="M11211" t="str">
        <f t="shared" si="509"/>
        <v/>
      </c>
      <c r="N11211" t="e">
        <v>#VALUE!</v>
      </c>
      <c r="O11211" t="e">
        <v>#VALUE!</v>
      </c>
      <c r="P11211" t="e">
        <v>#VALUE!</v>
      </c>
      <c r="R11211" t="e">
        <v>#VALUE!</v>
      </c>
      <c r="S11211" t="s">
        <v>35</v>
      </c>
    </row>
    <row r="11212" spans="12:19" x14ac:dyDescent="0.25">
      <c r="L11212" t="str">
        <f t="shared" ref="L11212:L11275" si="510">IF(M11212="","",L11202+1)</f>
        <v/>
      </c>
      <c r="M11212" t="str">
        <f t="shared" si="509"/>
        <v/>
      </c>
    </row>
    <row r="11213" spans="12:19" x14ac:dyDescent="0.25">
      <c r="L11213" t="str">
        <f t="shared" si="510"/>
        <v/>
      </c>
      <c r="M11213" t="str">
        <f t="shared" si="509"/>
        <v/>
      </c>
    </row>
    <row r="11214" spans="12:19" x14ac:dyDescent="0.25">
      <c r="L11214" t="str">
        <f t="shared" si="510"/>
        <v/>
      </c>
      <c r="M11214" t="str">
        <f t="shared" si="509"/>
        <v/>
      </c>
      <c r="N11214" t="s">
        <v>32</v>
      </c>
      <c r="O11214" t="s">
        <v>33</v>
      </c>
      <c r="P11214" t="s">
        <v>34</v>
      </c>
    </row>
    <row r="11215" spans="12:19" x14ac:dyDescent="0.25">
      <c r="L11215" t="str">
        <f t="shared" si="510"/>
        <v/>
      </c>
      <c r="M11215" t="str">
        <f t="shared" si="509"/>
        <v/>
      </c>
      <c r="N11215" t="e">
        <f>COS(RADIANS(M11215))</f>
        <v>#VALUE!</v>
      </c>
      <c r="O11215" t="str">
        <f>IFERROR(-COS(RADIANS(DEGREES(ASIN(((SIN(RADIANS(M11215)))*$C$26)/(SQRT((((SIN(RADIANS(M11215)))*$C$26)^2)+(($C$22-$C$25-(((SIN(RADIANS(90-M11215)))*$C$26))-$C$23)^2))))))),"")</f>
        <v/>
      </c>
      <c r="P11215" t="e">
        <f>N11215</f>
        <v>#VALUE!</v>
      </c>
      <c r="R11215">
        <v>0</v>
      </c>
    </row>
    <row r="11216" spans="12:19" x14ac:dyDescent="0.25">
      <c r="L11216" t="str">
        <f t="shared" si="510"/>
        <v/>
      </c>
      <c r="M11216" t="str">
        <f t="shared" si="509"/>
        <v/>
      </c>
      <c r="N11216" t="e">
        <f>SIN(RADIANS(M11215))</f>
        <v>#VALUE!</v>
      </c>
      <c r="O11216" t="e">
        <f>SIN(RADIANS(DEGREES(ASIN(((SIN(RADIANS(M11215)))*$C$26)/(SQRT((((SIN(RADIANS(M11215)))*$C$26)^2)+(($C$22-$C$25-(((SIN(RADIANS(90-M11215)))*$C$26))-$C$23)^2)))))))</f>
        <v>#VALUE!</v>
      </c>
      <c r="P11216" t="e">
        <f>N11216</f>
        <v>#VALUE!</v>
      </c>
      <c r="R11216">
        <f>$C$6</f>
        <v>1333.5</v>
      </c>
    </row>
    <row r="11217" spans="12:19" x14ac:dyDescent="0.25">
      <c r="L11217" t="str">
        <f t="shared" si="510"/>
        <v/>
      </c>
      <c r="M11217" t="str">
        <f t="shared" si="509"/>
        <v/>
      </c>
      <c r="N11217">
        <v>0</v>
      </c>
      <c r="O11217" t="e">
        <f>$C$23*O11216</f>
        <v>#VALUE!</v>
      </c>
      <c r="P11217" t="e">
        <f>$C$22*P11216</f>
        <v>#VALUE!</v>
      </c>
      <c r="R11217">
        <f>$C$20*$C$6</f>
        <v>25325.832000000002</v>
      </c>
    </row>
    <row r="11218" spans="12:19" x14ac:dyDescent="0.25">
      <c r="L11218" t="str">
        <f t="shared" si="510"/>
        <v/>
      </c>
      <c r="M11218" t="str">
        <f t="shared" si="509"/>
        <v/>
      </c>
    </row>
    <row r="11219" spans="12:19" x14ac:dyDescent="0.25">
      <c r="L11219" t="str">
        <f t="shared" si="510"/>
        <v/>
      </c>
      <c r="M11219" t="str">
        <f t="shared" si="509"/>
        <v/>
      </c>
      <c r="N11219" t="e">
        <f t="array" ref="N11219:P11221">MINVERSE(N11215:P11217)</f>
        <v>#VALUE!</v>
      </c>
      <c r="O11219" t="e">
        <v>#VALUE!</v>
      </c>
      <c r="P11219" t="e">
        <v>#VALUE!</v>
      </c>
      <c r="R11219" t="e">
        <f t="array" ref="R11219:R11221">MMULT(N11219:P11221,R11215:R11217)</f>
        <v>#VALUE!</v>
      </c>
      <c r="S11219" t="s">
        <v>35</v>
      </c>
    </row>
    <row r="11220" spans="12:19" x14ac:dyDescent="0.25">
      <c r="L11220" t="str">
        <f t="shared" si="510"/>
        <v/>
      </c>
      <c r="M11220" t="str">
        <f t="shared" si="509"/>
        <v/>
      </c>
      <c r="N11220" t="e">
        <v>#VALUE!</v>
      </c>
      <c r="O11220" t="e">
        <v>#VALUE!</v>
      </c>
      <c r="P11220" t="e">
        <v>#VALUE!</v>
      </c>
      <c r="R11220" t="e">
        <v>#VALUE!</v>
      </c>
      <c r="S11220" t="s">
        <v>35</v>
      </c>
    </row>
    <row r="11221" spans="12:19" x14ac:dyDescent="0.25">
      <c r="L11221" t="str">
        <f t="shared" si="510"/>
        <v/>
      </c>
      <c r="M11221" t="str">
        <f t="shared" si="509"/>
        <v/>
      </c>
      <c r="N11221" t="e">
        <v>#VALUE!</v>
      </c>
      <c r="O11221" t="e">
        <v>#VALUE!</v>
      </c>
      <c r="P11221" t="e">
        <v>#VALUE!</v>
      </c>
      <c r="R11221" t="e">
        <v>#VALUE!</v>
      </c>
      <c r="S11221" t="s">
        <v>35</v>
      </c>
    </row>
    <row r="11222" spans="12:19" x14ac:dyDescent="0.25">
      <c r="L11222" t="str">
        <f t="shared" si="510"/>
        <v/>
      </c>
      <c r="M11222" t="str">
        <f t="shared" si="509"/>
        <v/>
      </c>
    </row>
    <row r="11223" spans="12:19" x14ac:dyDescent="0.25">
      <c r="L11223" t="str">
        <f t="shared" si="510"/>
        <v/>
      </c>
      <c r="M11223" t="str">
        <f t="shared" si="509"/>
        <v/>
      </c>
    </row>
    <row r="11224" spans="12:19" x14ac:dyDescent="0.25">
      <c r="L11224" t="str">
        <f t="shared" si="510"/>
        <v/>
      </c>
      <c r="M11224" t="str">
        <f t="shared" si="509"/>
        <v/>
      </c>
      <c r="N11224" t="s">
        <v>32</v>
      </c>
      <c r="O11224" t="s">
        <v>33</v>
      </c>
      <c r="P11224" t="s">
        <v>34</v>
      </c>
    </row>
    <row r="11225" spans="12:19" x14ac:dyDescent="0.25">
      <c r="L11225" t="str">
        <f t="shared" si="510"/>
        <v/>
      </c>
      <c r="M11225" t="str">
        <f t="shared" si="509"/>
        <v/>
      </c>
      <c r="N11225" t="e">
        <f>COS(RADIANS(M11225))</f>
        <v>#VALUE!</v>
      </c>
      <c r="O11225" t="str">
        <f>IFERROR(-COS(RADIANS(DEGREES(ASIN(((SIN(RADIANS(M11225)))*$C$26)/(SQRT((((SIN(RADIANS(M11225)))*$C$26)^2)+(($C$22-$C$25-(((SIN(RADIANS(90-M11225)))*$C$26))-$C$23)^2))))))),"")</f>
        <v/>
      </c>
      <c r="P11225" t="e">
        <f>N11225</f>
        <v>#VALUE!</v>
      </c>
      <c r="R11225">
        <v>0</v>
      </c>
    </row>
    <row r="11226" spans="12:19" x14ac:dyDescent="0.25">
      <c r="L11226" t="str">
        <f t="shared" si="510"/>
        <v/>
      </c>
      <c r="M11226" t="str">
        <f t="shared" si="509"/>
        <v/>
      </c>
      <c r="N11226" t="e">
        <f>SIN(RADIANS(M11225))</f>
        <v>#VALUE!</v>
      </c>
      <c r="O11226" t="e">
        <f>SIN(RADIANS(DEGREES(ASIN(((SIN(RADIANS(M11225)))*$C$26)/(SQRT((((SIN(RADIANS(M11225)))*$C$26)^2)+(($C$22-$C$25-(((SIN(RADIANS(90-M11225)))*$C$26))-$C$23)^2)))))))</f>
        <v>#VALUE!</v>
      </c>
      <c r="P11226" t="e">
        <f>N11226</f>
        <v>#VALUE!</v>
      </c>
      <c r="R11226">
        <f>$C$6</f>
        <v>1333.5</v>
      </c>
    </row>
    <row r="11227" spans="12:19" x14ac:dyDescent="0.25">
      <c r="L11227" t="str">
        <f t="shared" si="510"/>
        <v/>
      </c>
      <c r="M11227" t="str">
        <f t="shared" si="509"/>
        <v/>
      </c>
      <c r="N11227">
        <v>0</v>
      </c>
      <c r="O11227" t="e">
        <f>$C$23*O11226</f>
        <v>#VALUE!</v>
      </c>
      <c r="P11227" t="e">
        <f>$C$22*P11226</f>
        <v>#VALUE!</v>
      </c>
      <c r="R11227">
        <f>$C$20*$C$6</f>
        <v>25325.832000000002</v>
      </c>
    </row>
    <row r="11228" spans="12:19" x14ac:dyDescent="0.25">
      <c r="L11228" t="str">
        <f t="shared" si="510"/>
        <v/>
      </c>
      <c r="M11228" t="str">
        <f t="shared" si="509"/>
        <v/>
      </c>
    </row>
    <row r="11229" spans="12:19" x14ac:dyDescent="0.25">
      <c r="L11229" t="str">
        <f t="shared" si="510"/>
        <v/>
      </c>
      <c r="M11229" t="str">
        <f t="shared" si="509"/>
        <v/>
      </c>
      <c r="N11229" t="e">
        <f t="array" ref="N11229:P11231">MINVERSE(N11225:P11227)</f>
        <v>#VALUE!</v>
      </c>
      <c r="O11229" t="e">
        <v>#VALUE!</v>
      </c>
      <c r="P11229" t="e">
        <v>#VALUE!</v>
      </c>
      <c r="R11229" t="e">
        <f t="array" ref="R11229:R11231">MMULT(N11229:P11231,R11225:R11227)</f>
        <v>#VALUE!</v>
      </c>
      <c r="S11229" t="s">
        <v>35</v>
      </c>
    </row>
    <row r="11230" spans="12:19" x14ac:dyDescent="0.25">
      <c r="L11230" t="str">
        <f t="shared" si="510"/>
        <v/>
      </c>
      <c r="M11230" t="str">
        <f t="shared" si="509"/>
        <v/>
      </c>
      <c r="N11230" t="e">
        <v>#VALUE!</v>
      </c>
      <c r="O11230" t="e">
        <v>#VALUE!</v>
      </c>
      <c r="P11230" t="e">
        <v>#VALUE!</v>
      </c>
      <c r="R11230" t="e">
        <v>#VALUE!</v>
      </c>
      <c r="S11230" t="s">
        <v>35</v>
      </c>
    </row>
    <row r="11231" spans="12:19" x14ac:dyDescent="0.25">
      <c r="L11231" t="str">
        <f t="shared" si="510"/>
        <v/>
      </c>
      <c r="M11231" t="str">
        <f t="shared" si="509"/>
        <v/>
      </c>
      <c r="N11231" t="e">
        <v>#VALUE!</v>
      </c>
      <c r="O11231" t="e">
        <v>#VALUE!</v>
      </c>
      <c r="P11231" t="e">
        <v>#VALUE!</v>
      </c>
      <c r="R11231" t="e">
        <v>#VALUE!</v>
      </c>
      <c r="S11231" t="s">
        <v>35</v>
      </c>
    </row>
    <row r="11232" spans="12:19" x14ac:dyDescent="0.25">
      <c r="L11232" t="str">
        <f t="shared" si="510"/>
        <v/>
      </c>
      <c r="M11232" t="str">
        <f t="shared" si="509"/>
        <v/>
      </c>
    </row>
    <row r="11233" spans="12:19" x14ac:dyDescent="0.25">
      <c r="L11233" t="str">
        <f t="shared" si="510"/>
        <v/>
      </c>
      <c r="M11233" t="str">
        <f t="shared" si="509"/>
        <v/>
      </c>
    </row>
    <row r="11234" spans="12:19" x14ac:dyDescent="0.25">
      <c r="L11234" t="str">
        <f t="shared" si="510"/>
        <v/>
      </c>
      <c r="M11234" t="str">
        <f t="shared" si="509"/>
        <v/>
      </c>
      <c r="N11234" t="s">
        <v>32</v>
      </c>
      <c r="O11234" t="s">
        <v>33</v>
      </c>
      <c r="P11234" t="s">
        <v>34</v>
      </c>
    </row>
    <row r="11235" spans="12:19" x14ac:dyDescent="0.25">
      <c r="L11235" t="str">
        <f t="shared" si="510"/>
        <v/>
      </c>
      <c r="M11235" t="str">
        <f t="shared" ref="M11235:M11298" si="511">IF(M11225="","",IF(((M11225+$O$61)&gt;=$O$49+($O$61/2)),"",(M11225+$O$61)))</f>
        <v/>
      </c>
      <c r="N11235" t="e">
        <f>COS(RADIANS(M11235))</f>
        <v>#VALUE!</v>
      </c>
      <c r="O11235" t="str">
        <f>IFERROR(-COS(RADIANS(DEGREES(ASIN(((SIN(RADIANS(M11235)))*$C$26)/(SQRT((((SIN(RADIANS(M11235)))*$C$26)^2)+(($C$22-$C$25-(((SIN(RADIANS(90-M11235)))*$C$26))-$C$23)^2))))))),"")</f>
        <v/>
      </c>
      <c r="P11235" t="e">
        <f>N11235</f>
        <v>#VALUE!</v>
      </c>
      <c r="R11235">
        <v>0</v>
      </c>
    </row>
    <row r="11236" spans="12:19" x14ac:dyDescent="0.25">
      <c r="L11236" t="str">
        <f t="shared" si="510"/>
        <v/>
      </c>
      <c r="M11236" t="str">
        <f t="shared" si="511"/>
        <v/>
      </c>
      <c r="N11236" t="e">
        <f>SIN(RADIANS(M11235))</f>
        <v>#VALUE!</v>
      </c>
      <c r="O11236" t="e">
        <f>SIN(RADIANS(DEGREES(ASIN(((SIN(RADIANS(M11235)))*$C$26)/(SQRT((((SIN(RADIANS(M11235)))*$C$26)^2)+(($C$22-$C$25-(((SIN(RADIANS(90-M11235)))*$C$26))-$C$23)^2)))))))</f>
        <v>#VALUE!</v>
      </c>
      <c r="P11236" t="e">
        <f>N11236</f>
        <v>#VALUE!</v>
      </c>
      <c r="R11236">
        <f>$C$6</f>
        <v>1333.5</v>
      </c>
    </row>
    <row r="11237" spans="12:19" x14ac:dyDescent="0.25">
      <c r="L11237" t="str">
        <f t="shared" si="510"/>
        <v/>
      </c>
      <c r="M11237" t="str">
        <f t="shared" si="511"/>
        <v/>
      </c>
      <c r="N11237">
        <v>0</v>
      </c>
      <c r="O11237" t="e">
        <f>$C$23*O11236</f>
        <v>#VALUE!</v>
      </c>
      <c r="P11237" t="e">
        <f>$C$22*P11236</f>
        <v>#VALUE!</v>
      </c>
      <c r="R11237">
        <f>$C$20*$C$6</f>
        <v>25325.832000000002</v>
      </c>
    </row>
    <row r="11238" spans="12:19" x14ac:dyDescent="0.25">
      <c r="L11238" t="str">
        <f t="shared" si="510"/>
        <v/>
      </c>
      <c r="M11238" t="str">
        <f t="shared" si="511"/>
        <v/>
      </c>
    </row>
    <row r="11239" spans="12:19" x14ac:dyDescent="0.25">
      <c r="L11239" t="str">
        <f t="shared" si="510"/>
        <v/>
      </c>
      <c r="M11239" t="str">
        <f t="shared" si="511"/>
        <v/>
      </c>
      <c r="N11239" t="e">
        <f t="array" ref="N11239:P11241">MINVERSE(N11235:P11237)</f>
        <v>#VALUE!</v>
      </c>
      <c r="O11239" t="e">
        <v>#VALUE!</v>
      </c>
      <c r="P11239" t="e">
        <v>#VALUE!</v>
      </c>
      <c r="R11239" t="e">
        <f t="array" ref="R11239:R11241">MMULT(N11239:P11241,R11235:R11237)</f>
        <v>#VALUE!</v>
      </c>
      <c r="S11239" t="s">
        <v>35</v>
      </c>
    </row>
    <row r="11240" spans="12:19" x14ac:dyDescent="0.25">
      <c r="L11240" t="str">
        <f t="shared" si="510"/>
        <v/>
      </c>
      <c r="M11240" t="str">
        <f t="shared" si="511"/>
        <v/>
      </c>
      <c r="N11240" t="e">
        <v>#VALUE!</v>
      </c>
      <c r="O11240" t="e">
        <v>#VALUE!</v>
      </c>
      <c r="P11240" t="e">
        <v>#VALUE!</v>
      </c>
      <c r="R11240" t="e">
        <v>#VALUE!</v>
      </c>
      <c r="S11240" t="s">
        <v>35</v>
      </c>
    </row>
    <row r="11241" spans="12:19" x14ac:dyDescent="0.25">
      <c r="L11241" t="str">
        <f t="shared" si="510"/>
        <v/>
      </c>
      <c r="M11241" t="str">
        <f t="shared" si="511"/>
        <v/>
      </c>
      <c r="N11241" t="e">
        <v>#VALUE!</v>
      </c>
      <c r="O11241" t="e">
        <v>#VALUE!</v>
      </c>
      <c r="P11241" t="e">
        <v>#VALUE!</v>
      </c>
      <c r="R11241" t="e">
        <v>#VALUE!</v>
      </c>
      <c r="S11241" t="s">
        <v>35</v>
      </c>
    </row>
    <row r="11242" spans="12:19" x14ac:dyDescent="0.25">
      <c r="L11242" t="str">
        <f t="shared" si="510"/>
        <v/>
      </c>
      <c r="M11242" t="str">
        <f t="shared" si="511"/>
        <v/>
      </c>
    </row>
    <row r="11243" spans="12:19" x14ac:dyDescent="0.25">
      <c r="L11243" t="str">
        <f t="shared" si="510"/>
        <v/>
      </c>
      <c r="M11243" t="str">
        <f t="shared" si="511"/>
        <v/>
      </c>
    </row>
    <row r="11244" spans="12:19" x14ac:dyDescent="0.25">
      <c r="L11244" t="str">
        <f t="shared" si="510"/>
        <v/>
      </c>
      <c r="M11244" t="str">
        <f t="shared" si="511"/>
        <v/>
      </c>
      <c r="N11244" t="s">
        <v>32</v>
      </c>
      <c r="O11244" t="s">
        <v>33</v>
      </c>
      <c r="P11244" t="s">
        <v>34</v>
      </c>
    </row>
    <row r="11245" spans="12:19" x14ac:dyDescent="0.25">
      <c r="L11245" t="str">
        <f t="shared" si="510"/>
        <v/>
      </c>
      <c r="M11245" t="str">
        <f t="shared" si="511"/>
        <v/>
      </c>
      <c r="N11245" t="e">
        <f>COS(RADIANS(M11245))</f>
        <v>#VALUE!</v>
      </c>
      <c r="O11245" t="str">
        <f>IFERROR(-COS(RADIANS(DEGREES(ASIN(((SIN(RADIANS(M11245)))*$C$26)/(SQRT((((SIN(RADIANS(M11245)))*$C$26)^2)+(($C$22-$C$25-(((SIN(RADIANS(90-M11245)))*$C$26))-$C$23)^2))))))),"")</f>
        <v/>
      </c>
      <c r="P11245" t="e">
        <f>N11245</f>
        <v>#VALUE!</v>
      </c>
      <c r="R11245">
        <v>0</v>
      </c>
    </row>
    <row r="11246" spans="12:19" x14ac:dyDescent="0.25">
      <c r="L11246" t="str">
        <f t="shared" si="510"/>
        <v/>
      </c>
      <c r="M11246" t="str">
        <f t="shared" si="511"/>
        <v/>
      </c>
      <c r="N11246" t="e">
        <f>SIN(RADIANS(M11245))</f>
        <v>#VALUE!</v>
      </c>
      <c r="O11246" t="e">
        <f>SIN(RADIANS(DEGREES(ASIN(((SIN(RADIANS(M11245)))*$C$26)/(SQRT((((SIN(RADIANS(M11245)))*$C$26)^2)+(($C$22-$C$25-(((SIN(RADIANS(90-M11245)))*$C$26))-$C$23)^2)))))))</f>
        <v>#VALUE!</v>
      </c>
      <c r="P11246" t="e">
        <f>N11246</f>
        <v>#VALUE!</v>
      </c>
      <c r="R11246">
        <f>$C$6</f>
        <v>1333.5</v>
      </c>
    </row>
    <row r="11247" spans="12:19" x14ac:dyDescent="0.25">
      <c r="L11247" t="str">
        <f t="shared" si="510"/>
        <v/>
      </c>
      <c r="M11247" t="str">
        <f t="shared" si="511"/>
        <v/>
      </c>
      <c r="N11247">
        <v>0</v>
      </c>
      <c r="O11247" t="e">
        <f>$C$23*O11246</f>
        <v>#VALUE!</v>
      </c>
      <c r="P11247" t="e">
        <f>$C$22*P11246</f>
        <v>#VALUE!</v>
      </c>
      <c r="R11247">
        <f>$C$20*$C$6</f>
        <v>25325.832000000002</v>
      </c>
    </row>
    <row r="11248" spans="12:19" x14ac:dyDescent="0.25">
      <c r="L11248" t="str">
        <f t="shared" si="510"/>
        <v/>
      </c>
      <c r="M11248" t="str">
        <f t="shared" si="511"/>
        <v/>
      </c>
    </row>
    <row r="11249" spans="12:19" x14ac:dyDescent="0.25">
      <c r="L11249" t="str">
        <f t="shared" si="510"/>
        <v/>
      </c>
      <c r="M11249" t="str">
        <f t="shared" si="511"/>
        <v/>
      </c>
      <c r="N11249" t="e">
        <f t="array" ref="N11249:P11251">MINVERSE(N11245:P11247)</f>
        <v>#VALUE!</v>
      </c>
      <c r="O11249" t="e">
        <v>#VALUE!</v>
      </c>
      <c r="P11249" t="e">
        <v>#VALUE!</v>
      </c>
      <c r="R11249" t="e">
        <f t="array" ref="R11249:R11251">MMULT(N11249:P11251,R11245:R11247)</f>
        <v>#VALUE!</v>
      </c>
      <c r="S11249" t="s">
        <v>35</v>
      </c>
    </row>
    <row r="11250" spans="12:19" x14ac:dyDescent="0.25">
      <c r="L11250" t="str">
        <f t="shared" si="510"/>
        <v/>
      </c>
      <c r="M11250" t="str">
        <f t="shared" si="511"/>
        <v/>
      </c>
      <c r="N11250" t="e">
        <v>#VALUE!</v>
      </c>
      <c r="O11250" t="e">
        <v>#VALUE!</v>
      </c>
      <c r="P11250" t="e">
        <v>#VALUE!</v>
      </c>
      <c r="R11250" t="e">
        <v>#VALUE!</v>
      </c>
      <c r="S11250" t="s">
        <v>35</v>
      </c>
    </row>
    <row r="11251" spans="12:19" x14ac:dyDescent="0.25">
      <c r="L11251" t="str">
        <f t="shared" si="510"/>
        <v/>
      </c>
      <c r="M11251" t="str">
        <f t="shared" si="511"/>
        <v/>
      </c>
      <c r="N11251" t="e">
        <v>#VALUE!</v>
      </c>
      <c r="O11251" t="e">
        <v>#VALUE!</v>
      </c>
      <c r="P11251" t="e">
        <v>#VALUE!</v>
      </c>
      <c r="R11251" t="e">
        <v>#VALUE!</v>
      </c>
      <c r="S11251" t="s">
        <v>35</v>
      </c>
    </row>
    <row r="11252" spans="12:19" x14ac:dyDescent="0.25">
      <c r="L11252" t="str">
        <f t="shared" si="510"/>
        <v/>
      </c>
      <c r="M11252" t="str">
        <f t="shared" si="511"/>
        <v/>
      </c>
    </row>
    <row r="11253" spans="12:19" x14ac:dyDescent="0.25">
      <c r="L11253" t="str">
        <f t="shared" si="510"/>
        <v/>
      </c>
      <c r="M11253" t="str">
        <f t="shared" si="511"/>
        <v/>
      </c>
    </row>
    <row r="11254" spans="12:19" x14ac:dyDescent="0.25">
      <c r="L11254" t="str">
        <f t="shared" si="510"/>
        <v/>
      </c>
      <c r="M11254" t="str">
        <f t="shared" si="511"/>
        <v/>
      </c>
      <c r="N11254" t="s">
        <v>32</v>
      </c>
      <c r="O11254" t="s">
        <v>33</v>
      </c>
      <c r="P11254" t="s">
        <v>34</v>
      </c>
    </row>
    <row r="11255" spans="12:19" x14ac:dyDescent="0.25">
      <c r="L11255" t="str">
        <f t="shared" si="510"/>
        <v/>
      </c>
      <c r="M11255" t="str">
        <f t="shared" si="511"/>
        <v/>
      </c>
      <c r="N11255" t="e">
        <f>COS(RADIANS(M11255))</f>
        <v>#VALUE!</v>
      </c>
      <c r="O11255" t="str">
        <f>IFERROR(-COS(RADIANS(DEGREES(ASIN(((SIN(RADIANS(M11255)))*$C$26)/(SQRT((((SIN(RADIANS(M11255)))*$C$26)^2)+(($C$22-$C$25-(((SIN(RADIANS(90-M11255)))*$C$26))-$C$23)^2))))))),"")</f>
        <v/>
      </c>
      <c r="P11255" t="e">
        <f>N11255</f>
        <v>#VALUE!</v>
      </c>
      <c r="R11255">
        <v>0</v>
      </c>
    </row>
    <row r="11256" spans="12:19" x14ac:dyDescent="0.25">
      <c r="L11256" t="str">
        <f t="shared" si="510"/>
        <v/>
      </c>
      <c r="M11256" t="str">
        <f t="shared" si="511"/>
        <v/>
      </c>
      <c r="N11256" t="e">
        <f>SIN(RADIANS(M11255))</f>
        <v>#VALUE!</v>
      </c>
      <c r="O11256" t="e">
        <f>SIN(RADIANS(DEGREES(ASIN(((SIN(RADIANS(M11255)))*$C$26)/(SQRT((((SIN(RADIANS(M11255)))*$C$26)^2)+(($C$22-$C$25-(((SIN(RADIANS(90-M11255)))*$C$26))-$C$23)^2)))))))</f>
        <v>#VALUE!</v>
      </c>
      <c r="P11256" t="e">
        <f>N11256</f>
        <v>#VALUE!</v>
      </c>
      <c r="R11256">
        <f>$C$6</f>
        <v>1333.5</v>
      </c>
    </row>
    <row r="11257" spans="12:19" x14ac:dyDescent="0.25">
      <c r="L11257" t="str">
        <f t="shared" si="510"/>
        <v/>
      </c>
      <c r="M11257" t="str">
        <f t="shared" si="511"/>
        <v/>
      </c>
      <c r="N11257">
        <v>0</v>
      </c>
      <c r="O11257" t="e">
        <f>$C$23*O11256</f>
        <v>#VALUE!</v>
      </c>
      <c r="P11257" t="e">
        <f>$C$22*P11256</f>
        <v>#VALUE!</v>
      </c>
      <c r="R11257">
        <f>$C$20*$C$6</f>
        <v>25325.832000000002</v>
      </c>
    </row>
    <row r="11258" spans="12:19" x14ac:dyDescent="0.25">
      <c r="L11258" t="str">
        <f t="shared" si="510"/>
        <v/>
      </c>
      <c r="M11258" t="str">
        <f t="shared" si="511"/>
        <v/>
      </c>
    </row>
    <row r="11259" spans="12:19" x14ac:dyDescent="0.25">
      <c r="L11259" t="str">
        <f t="shared" si="510"/>
        <v/>
      </c>
      <c r="M11259" t="str">
        <f t="shared" si="511"/>
        <v/>
      </c>
      <c r="N11259" t="e">
        <f t="array" ref="N11259:P11261">MINVERSE(N11255:P11257)</f>
        <v>#VALUE!</v>
      </c>
      <c r="O11259" t="e">
        <v>#VALUE!</v>
      </c>
      <c r="P11259" t="e">
        <v>#VALUE!</v>
      </c>
      <c r="R11259" t="e">
        <f t="array" ref="R11259:R11261">MMULT(N11259:P11261,R11255:R11257)</f>
        <v>#VALUE!</v>
      </c>
      <c r="S11259" t="s">
        <v>35</v>
      </c>
    </row>
    <row r="11260" spans="12:19" x14ac:dyDescent="0.25">
      <c r="L11260" t="str">
        <f t="shared" si="510"/>
        <v/>
      </c>
      <c r="M11260" t="str">
        <f t="shared" si="511"/>
        <v/>
      </c>
      <c r="N11260" t="e">
        <v>#VALUE!</v>
      </c>
      <c r="O11260" t="e">
        <v>#VALUE!</v>
      </c>
      <c r="P11260" t="e">
        <v>#VALUE!</v>
      </c>
      <c r="R11260" t="e">
        <v>#VALUE!</v>
      </c>
      <c r="S11260" t="s">
        <v>35</v>
      </c>
    </row>
    <row r="11261" spans="12:19" x14ac:dyDescent="0.25">
      <c r="L11261" t="str">
        <f t="shared" si="510"/>
        <v/>
      </c>
      <c r="M11261" t="str">
        <f t="shared" si="511"/>
        <v/>
      </c>
      <c r="N11261" t="e">
        <v>#VALUE!</v>
      </c>
      <c r="O11261" t="e">
        <v>#VALUE!</v>
      </c>
      <c r="P11261" t="e">
        <v>#VALUE!</v>
      </c>
      <c r="R11261" t="e">
        <v>#VALUE!</v>
      </c>
      <c r="S11261" t="s">
        <v>35</v>
      </c>
    </row>
    <row r="11262" spans="12:19" x14ac:dyDescent="0.25">
      <c r="L11262" t="str">
        <f t="shared" si="510"/>
        <v/>
      </c>
      <c r="M11262" t="str">
        <f t="shared" si="511"/>
        <v/>
      </c>
    </row>
    <row r="11263" spans="12:19" x14ac:dyDescent="0.25">
      <c r="L11263" t="str">
        <f t="shared" si="510"/>
        <v/>
      </c>
      <c r="M11263" t="str">
        <f t="shared" si="511"/>
        <v/>
      </c>
    </row>
    <row r="11264" spans="12:19" x14ac:dyDescent="0.25">
      <c r="L11264" t="str">
        <f t="shared" si="510"/>
        <v/>
      </c>
      <c r="M11264" t="str">
        <f t="shared" si="511"/>
        <v/>
      </c>
      <c r="N11264" t="s">
        <v>32</v>
      </c>
      <c r="O11264" t="s">
        <v>33</v>
      </c>
      <c r="P11264" t="s">
        <v>34</v>
      </c>
    </row>
    <row r="11265" spans="12:19" x14ac:dyDescent="0.25">
      <c r="L11265" t="str">
        <f t="shared" si="510"/>
        <v/>
      </c>
      <c r="M11265" t="str">
        <f t="shared" si="511"/>
        <v/>
      </c>
      <c r="N11265" t="e">
        <f>COS(RADIANS(M11265))</f>
        <v>#VALUE!</v>
      </c>
      <c r="O11265" t="str">
        <f>IFERROR(-COS(RADIANS(DEGREES(ASIN(((SIN(RADIANS(M11265)))*$C$26)/(SQRT((((SIN(RADIANS(M11265)))*$C$26)^2)+(($C$22-$C$25-(((SIN(RADIANS(90-M11265)))*$C$26))-$C$23)^2))))))),"")</f>
        <v/>
      </c>
      <c r="P11265" t="e">
        <f>N11265</f>
        <v>#VALUE!</v>
      </c>
      <c r="R11265">
        <v>0</v>
      </c>
    </row>
    <row r="11266" spans="12:19" x14ac:dyDescent="0.25">
      <c r="L11266" t="str">
        <f t="shared" si="510"/>
        <v/>
      </c>
      <c r="M11266" t="str">
        <f t="shared" si="511"/>
        <v/>
      </c>
      <c r="N11266" t="e">
        <f>SIN(RADIANS(M11265))</f>
        <v>#VALUE!</v>
      </c>
      <c r="O11266" t="e">
        <f>SIN(RADIANS(DEGREES(ASIN(((SIN(RADIANS(M11265)))*$C$26)/(SQRT((((SIN(RADIANS(M11265)))*$C$26)^2)+(($C$22-$C$25-(((SIN(RADIANS(90-M11265)))*$C$26))-$C$23)^2)))))))</f>
        <v>#VALUE!</v>
      </c>
      <c r="P11266" t="e">
        <f>N11266</f>
        <v>#VALUE!</v>
      </c>
      <c r="R11266">
        <f>$C$6</f>
        <v>1333.5</v>
      </c>
    </row>
    <row r="11267" spans="12:19" x14ac:dyDescent="0.25">
      <c r="L11267" t="str">
        <f t="shared" si="510"/>
        <v/>
      </c>
      <c r="M11267" t="str">
        <f t="shared" si="511"/>
        <v/>
      </c>
      <c r="N11267">
        <v>0</v>
      </c>
      <c r="O11267" t="e">
        <f>$C$23*O11266</f>
        <v>#VALUE!</v>
      </c>
      <c r="P11267" t="e">
        <f>$C$22*P11266</f>
        <v>#VALUE!</v>
      </c>
      <c r="R11267">
        <f>$C$20*$C$6</f>
        <v>25325.832000000002</v>
      </c>
    </row>
    <row r="11268" spans="12:19" x14ac:dyDescent="0.25">
      <c r="L11268" t="str">
        <f t="shared" si="510"/>
        <v/>
      </c>
      <c r="M11268" t="str">
        <f t="shared" si="511"/>
        <v/>
      </c>
    </row>
    <row r="11269" spans="12:19" x14ac:dyDescent="0.25">
      <c r="L11269" t="str">
        <f t="shared" si="510"/>
        <v/>
      </c>
      <c r="M11269" t="str">
        <f t="shared" si="511"/>
        <v/>
      </c>
      <c r="N11269" t="e">
        <f t="array" ref="N11269:P11271">MINVERSE(N11265:P11267)</f>
        <v>#VALUE!</v>
      </c>
      <c r="O11269" t="e">
        <v>#VALUE!</v>
      </c>
      <c r="P11269" t="e">
        <v>#VALUE!</v>
      </c>
      <c r="R11269" t="e">
        <f t="array" ref="R11269:R11271">MMULT(N11269:P11271,R11265:R11267)</f>
        <v>#VALUE!</v>
      </c>
      <c r="S11269" t="s">
        <v>35</v>
      </c>
    </row>
    <row r="11270" spans="12:19" x14ac:dyDescent="0.25">
      <c r="L11270" t="str">
        <f t="shared" si="510"/>
        <v/>
      </c>
      <c r="M11270" t="str">
        <f t="shared" si="511"/>
        <v/>
      </c>
      <c r="N11270" t="e">
        <v>#VALUE!</v>
      </c>
      <c r="O11270" t="e">
        <v>#VALUE!</v>
      </c>
      <c r="P11270" t="e">
        <v>#VALUE!</v>
      </c>
      <c r="R11270" t="e">
        <v>#VALUE!</v>
      </c>
      <c r="S11270" t="s">
        <v>35</v>
      </c>
    </row>
    <row r="11271" spans="12:19" x14ac:dyDescent="0.25">
      <c r="L11271" t="str">
        <f t="shared" si="510"/>
        <v/>
      </c>
      <c r="M11271" t="str">
        <f t="shared" si="511"/>
        <v/>
      </c>
      <c r="N11271" t="e">
        <v>#VALUE!</v>
      </c>
      <c r="O11271" t="e">
        <v>#VALUE!</v>
      </c>
      <c r="P11271" t="e">
        <v>#VALUE!</v>
      </c>
      <c r="R11271" t="e">
        <v>#VALUE!</v>
      </c>
      <c r="S11271" t="s">
        <v>35</v>
      </c>
    </row>
    <row r="11272" spans="12:19" x14ac:dyDescent="0.25">
      <c r="L11272" t="str">
        <f t="shared" si="510"/>
        <v/>
      </c>
      <c r="M11272" t="str">
        <f t="shared" si="511"/>
        <v/>
      </c>
    </row>
    <row r="11273" spans="12:19" x14ac:dyDescent="0.25">
      <c r="L11273" t="str">
        <f t="shared" si="510"/>
        <v/>
      </c>
      <c r="M11273" t="str">
        <f t="shared" si="511"/>
        <v/>
      </c>
    </row>
    <row r="11274" spans="12:19" x14ac:dyDescent="0.25">
      <c r="L11274" t="str">
        <f t="shared" si="510"/>
        <v/>
      </c>
      <c r="M11274" t="str">
        <f t="shared" si="511"/>
        <v/>
      </c>
      <c r="N11274" t="s">
        <v>32</v>
      </c>
      <c r="O11274" t="s">
        <v>33</v>
      </c>
      <c r="P11274" t="s">
        <v>34</v>
      </c>
    </row>
    <row r="11275" spans="12:19" x14ac:dyDescent="0.25">
      <c r="L11275" t="str">
        <f t="shared" si="510"/>
        <v/>
      </c>
      <c r="M11275" t="str">
        <f t="shared" si="511"/>
        <v/>
      </c>
      <c r="N11275" t="e">
        <f>COS(RADIANS(M11275))</f>
        <v>#VALUE!</v>
      </c>
      <c r="O11275" t="str">
        <f>IFERROR(-COS(RADIANS(DEGREES(ASIN(((SIN(RADIANS(M11275)))*$C$26)/(SQRT((((SIN(RADIANS(M11275)))*$C$26)^2)+(($C$22-$C$25-(((SIN(RADIANS(90-M11275)))*$C$26))-$C$23)^2))))))),"")</f>
        <v/>
      </c>
      <c r="P11275" t="e">
        <f>N11275</f>
        <v>#VALUE!</v>
      </c>
      <c r="R11275">
        <v>0</v>
      </c>
    </row>
    <row r="11276" spans="12:19" x14ac:dyDescent="0.25">
      <c r="L11276" t="str">
        <f t="shared" ref="L11276:L11339" si="512">IF(M11276="","",L11266+1)</f>
        <v/>
      </c>
      <c r="M11276" t="str">
        <f t="shared" si="511"/>
        <v/>
      </c>
      <c r="N11276" t="e">
        <f>SIN(RADIANS(M11275))</f>
        <v>#VALUE!</v>
      </c>
      <c r="O11276" t="e">
        <f>SIN(RADIANS(DEGREES(ASIN(((SIN(RADIANS(M11275)))*$C$26)/(SQRT((((SIN(RADIANS(M11275)))*$C$26)^2)+(($C$22-$C$25-(((SIN(RADIANS(90-M11275)))*$C$26))-$C$23)^2)))))))</f>
        <v>#VALUE!</v>
      </c>
      <c r="P11276" t="e">
        <f>N11276</f>
        <v>#VALUE!</v>
      </c>
      <c r="R11276">
        <f>$C$6</f>
        <v>1333.5</v>
      </c>
    </row>
    <row r="11277" spans="12:19" x14ac:dyDescent="0.25">
      <c r="L11277" t="str">
        <f t="shared" si="512"/>
        <v/>
      </c>
      <c r="M11277" t="str">
        <f t="shared" si="511"/>
        <v/>
      </c>
      <c r="N11277">
        <v>0</v>
      </c>
      <c r="O11277" t="e">
        <f>$C$23*O11276</f>
        <v>#VALUE!</v>
      </c>
      <c r="P11277" t="e">
        <f>$C$22*P11276</f>
        <v>#VALUE!</v>
      </c>
      <c r="R11277">
        <f>$C$20*$C$6</f>
        <v>25325.832000000002</v>
      </c>
    </row>
    <row r="11278" spans="12:19" x14ac:dyDescent="0.25">
      <c r="L11278" t="str">
        <f t="shared" si="512"/>
        <v/>
      </c>
      <c r="M11278" t="str">
        <f t="shared" si="511"/>
        <v/>
      </c>
    </row>
    <row r="11279" spans="12:19" x14ac:dyDescent="0.25">
      <c r="L11279" t="str">
        <f t="shared" si="512"/>
        <v/>
      </c>
      <c r="M11279" t="str">
        <f t="shared" si="511"/>
        <v/>
      </c>
      <c r="N11279" t="e">
        <f t="array" ref="N11279:P11281">MINVERSE(N11275:P11277)</f>
        <v>#VALUE!</v>
      </c>
      <c r="O11279" t="e">
        <v>#VALUE!</v>
      </c>
      <c r="P11279" t="e">
        <v>#VALUE!</v>
      </c>
      <c r="R11279" t="e">
        <f t="array" ref="R11279:R11281">MMULT(N11279:P11281,R11275:R11277)</f>
        <v>#VALUE!</v>
      </c>
      <c r="S11279" t="s">
        <v>35</v>
      </c>
    </row>
    <row r="11280" spans="12:19" x14ac:dyDescent="0.25">
      <c r="L11280" t="str">
        <f t="shared" si="512"/>
        <v/>
      </c>
      <c r="M11280" t="str">
        <f t="shared" si="511"/>
        <v/>
      </c>
      <c r="N11280" t="e">
        <v>#VALUE!</v>
      </c>
      <c r="O11280" t="e">
        <v>#VALUE!</v>
      </c>
      <c r="P11280" t="e">
        <v>#VALUE!</v>
      </c>
      <c r="R11280" t="e">
        <v>#VALUE!</v>
      </c>
      <c r="S11280" t="s">
        <v>35</v>
      </c>
    </row>
    <row r="11281" spans="12:19" x14ac:dyDescent="0.25">
      <c r="L11281" t="str">
        <f t="shared" si="512"/>
        <v/>
      </c>
      <c r="M11281" t="str">
        <f t="shared" si="511"/>
        <v/>
      </c>
      <c r="N11281" t="e">
        <v>#VALUE!</v>
      </c>
      <c r="O11281" t="e">
        <v>#VALUE!</v>
      </c>
      <c r="P11281" t="e">
        <v>#VALUE!</v>
      </c>
      <c r="R11281" t="e">
        <v>#VALUE!</v>
      </c>
      <c r="S11281" t="s">
        <v>35</v>
      </c>
    </row>
    <row r="11282" spans="12:19" x14ac:dyDescent="0.25">
      <c r="L11282" t="str">
        <f t="shared" si="512"/>
        <v/>
      </c>
      <c r="M11282" t="str">
        <f t="shared" si="511"/>
        <v/>
      </c>
    </row>
    <row r="11283" spans="12:19" x14ac:dyDescent="0.25">
      <c r="L11283" t="str">
        <f t="shared" si="512"/>
        <v/>
      </c>
      <c r="M11283" t="str">
        <f t="shared" si="511"/>
        <v/>
      </c>
    </row>
    <row r="11284" spans="12:19" x14ac:dyDescent="0.25">
      <c r="L11284" t="str">
        <f t="shared" si="512"/>
        <v/>
      </c>
      <c r="M11284" t="str">
        <f t="shared" si="511"/>
        <v/>
      </c>
      <c r="N11284" t="s">
        <v>32</v>
      </c>
      <c r="O11284" t="s">
        <v>33</v>
      </c>
      <c r="P11284" t="s">
        <v>34</v>
      </c>
    </row>
    <row r="11285" spans="12:19" x14ac:dyDescent="0.25">
      <c r="L11285" t="str">
        <f t="shared" si="512"/>
        <v/>
      </c>
      <c r="M11285" t="str">
        <f t="shared" si="511"/>
        <v/>
      </c>
      <c r="N11285" t="e">
        <f>COS(RADIANS(M11285))</f>
        <v>#VALUE!</v>
      </c>
      <c r="O11285" t="str">
        <f>IFERROR(-COS(RADIANS(DEGREES(ASIN(((SIN(RADIANS(M11285)))*$C$26)/(SQRT((((SIN(RADIANS(M11285)))*$C$26)^2)+(($C$22-$C$25-(((SIN(RADIANS(90-M11285)))*$C$26))-$C$23)^2))))))),"")</f>
        <v/>
      </c>
      <c r="P11285" t="e">
        <f>N11285</f>
        <v>#VALUE!</v>
      </c>
      <c r="R11285">
        <v>0</v>
      </c>
    </row>
    <row r="11286" spans="12:19" x14ac:dyDescent="0.25">
      <c r="L11286" t="str">
        <f t="shared" si="512"/>
        <v/>
      </c>
      <c r="M11286" t="str">
        <f t="shared" si="511"/>
        <v/>
      </c>
      <c r="N11286" t="e">
        <f>SIN(RADIANS(M11285))</f>
        <v>#VALUE!</v>
      </c>
      <c r="O11286" t="e">
        <f>SIN(RADIANS(DEGREES(ASIN(((SIN(RADIANS(M11285)))*$C$26)/(SQRT((((SIN(RADIANS(M11285)))*$C$26)^2)+(($C$22-$C$25-(((SIN(RADIANS(90-M11285)))*$C$26))-$C$23)^2)))))))</f>
        <v>#VALUE!</v>
      </c>
      <c r="P11286" t="e">
        <f>N11286</f>
        <v>#VALUE!</v>
      </c>
      <c r="R11286">
        <f>$C$6</f>
        <v>1333.5</v>
      </c>
    </row>
    <row r="11287" spans="12:19" x14ac:dyDescent="0.25">
      <c r="L11287" t="str">
        <f t="shared" si="512"/>
        <v/>
      </c>
      <c r="M11287" t="str">
        <f t="shared" si="511"/>
        <v/>
      </c>
      <c r="N11287">
        <v>0</v>
      </c>
      <c r="O11287" t="e">
        <f>$C$23*O11286</f>
        <v>#VALUE!</v>
      </c>
      <c r="P11287" t="e">
        <f>$C$22*P11286</f>
        <v>#VALUE!</v>
      </c>
      <c r="R11287">
        <f>$C$20*$C$6</f>
        <v>25325.832000000002</v>
      </c>
    </row>
    <row r="11288" spans="12:19" x14ac:dyDescent="0.25">
      <c r="L11288" t="str">
        <f t="shared" si="512"/>
        <v/>
      </c>
      <c r="M11288" t="str">
        <f t="shared" si="511"/>
        <v/>
      </c>
    </row>
    <row r="11289" spans="12:19" x14ac:dyDescent="0.25">
      <c r="L11289" t="str">
        <f t="shared" si="512"/>
        <v/>
      </c>
      <c r="M11289" t="str">
        <f t="shared" si="511"/>
        <v/>
      </c>
      <c r="N11289" t="e">
        <f t="array" ref="N11289:P11291">MINVERSE(N11285:P11287)</f>
        <v>#VALUE!</v>
      </c>
      <c r="O11289" t="e">
        <v>#VALUE!</v>
      </c>
      <c r="P11289" t="e">
        <v>#VALUE!</v>
      </c>
      <c r="R11289" t="e">
        <f t="array" ref="R11289:R11291">MMULT(N11289:P11291,R11285:R11287)</f>
        <v>#VALUE!</v>
      </c>
      <c r="S11289" t="s">
        <v>35</v>
      </c>
    </row>
    <row r="11290" spans="12:19" x14ac:dyDescent="0.25">
      <c r="L11290" t="str">
        <f t="shared" si="512"/>
        <v/>
      </c>
      <c r="M11290" t="str">
        <f t="shared" si="511"/>
        <v/>
      </c>
      <c r="N11290" t="e">
        <v>#VALUE!</v>
      </c>
      <c r="O11290" t="e">
        <v>#VALUE!</v>
      </c>
      <c r="P11290" t="e">
        <v>#VALUE!</v>
      </c>
      <c r="R11290" t="e">
        <v>#VALUE!</v>
      </c>
      <c r="S11290" t="s">
        <v>35</v>
      </c>
    </row>
    <row r="11291" spans="12:19" x14ac:dyDescent="0.25">
      <c r="L11291" t="str">
        <f t="shared" si="512"/>
        <v/>
      </c>
      <c r="M11291" t="str">
        <f t="shared" si="511"/>
        <v/>
      </c>
      <c r="N11291" t="e">
        <v>#VALUE!</v>
      </c>
      <c r="O11291" t="e">
        <v>#VALUE!</v>
      </c>
      <c r="P11291" t="e">
        <v>#VALUE!</v>
      </c>
      <c r="R11291" t="e">
        <v>#VALUE!</v>
      </c>
      <c r="S11291" t="s">
        <v>35</v>
      </c>
    </row>
    <row r="11292" spans="12:19" x14ac:dyDescent="0.25">
      <c r="L11292" t="str">
        <f t="shared" si="512"/>
        <v/>
      </c>
      <c r="M11292" t="str">
        <f t="shared" si="511"/>
        <v/>
      </c>
    </row>
    <row r="11293" spans="12:19" x14ac:dyDescent="0.25">
      <c r="L11293" t="str">
        <f t="shared" si="512"/>
        <v/>
      </c>
      <c r="M11293" t="str">
        <f t="shared" si="511"/>
        <v/>
      </c>
    </row>
    <row r="11294" spans="12:19" x14ac:dyDescent="0.25">
      <c r="L11294" t="str">
        <f t="shared" si="512"/>
        <v/>
      </c>
      <c r="M11294" t="str">
        <f t="shared" si="511"/>
        <v/>
      </c>
      <c r="N11294" t="s">
        <v>32</v>
      </c>
      <c r="O11294" t="s">
        <v>33</v>
      </c>
      <c r="P11294" t="s">
        <v>34</v>
      </c>
    </row>
    <row r="11295" spans="12:19" x14ac:dyDescent="0.25">
      <c r="L11295" t="str">
        <f t="shared" si="512"/>
        <v/>
      </c>
      <c r="M11295" t="str">
        <f t="shared" si="511"/>
        <v/>
      </c>
      <c r="N11295" t="e">
        <f>COS(RADIANS(M11295))</f>
        <v>#VALUE!</v>
      </c>
      <c r="O11295" t="str">
        <f>IFERROR(-COS(RADIANS(DEGREES(ASIN(((SIN(RADIANS(M11295)))*$C$26)/(SQRT((((SIN(RADIANS(M11295)))*$C$26)^2)+(($C$22-$C$25-(((SIN(RADIANS(90-M11295)))*$C$26))-$C$23)^2))))))),"")</f>
        <v/>
      </c>
      <c r="P11295" t="e">
        <f>N11295</f>
        <v>#VALUE!</v>
      </c>
      <c r="R11295">
        <v>0</v>
      </c>
    </row>
    <row r="11296" spans="12:19" x14ac:dyDescent="0.25">
      <c r="L11296" t="str">
        <f t="shared" si="512"/>
        <v/>
      </c>
      <c r="M11296" t="str">
        <f t="shared" si="511"/>
        <v/>
      </c>
      <c r="N11296" t="e">
        <f>SIN(RADIANS(M11295))</f>
        <v>#VALUE!</v>
      </c>
      <c r="O11296" t="e">
        <f>SIN(RADIANS(DEGREES(ASIN(((SIN(RADIANS(M11295)))*$C$26)/(SQRT((((SIN(RADIANS(M11295)))*$C$26)^2)+(($C$22-$C$25-(((SIN(RADIANS(90-M11295)))*$C$26))-$C$23)^2)))))))</f>
        <v>#VALUE!</v>
      </c>
      <c r="P11296" t="e">
        <f>N11296</f>
        <v>#VALUE!</v>
      </c>
      <c r="R11296">
        <f>$C$6</f>
        <v>1333.5</v>
      </c>
    </row>
    <row r="11297" spans="12:19" x14ac:dyDescent="0.25">
      <c r="L11297" t="str">
        <f t="shared" si="512"/>
        <v/>
      </c>
      <c r="M11297" t="str">
        <f t="shared" si="511"/>
        <v/>
      </c>
      <c r="N11297">
        <v>0</v>
      </c>
      <c r="O11297" t="e">
        <f>$C$23*O11296</f>
        <v>#VALUE!</v>
      </c>
      <c r="P11297" t="e">
        <f>$C$22*P11296</f>
        <v>#VALUE!</v>
      </c>
      <c r="R11297">
        <f>$C$20*$C$6</f>
        <v>25325.832000000002</v>
      </c>
    </row>
    <row r="11298" spans="12:19" x14ac:dyDescent="0.25">
      <c r="L11298" t="str">
        <f t="shared" si="512"/>
        <v/>
      </c>
      <c r="M11298" t="str">
        <f t="shared" si="511"/>
        <v/>
      </c>
    </row>
    <row r="11299" spans="12:19" x14ac:dyDescent="0.25">
      <c r="L11299" t="str">
        <f t="shared" si="512"/>
        <v/>
      </c>
      <c r="M11299" t="str">
        <f t="shared" ref="M11299:M11362" si="513">IF(M11289="","",IF(((M11289+$O$61)&gt;=$O$49+($O$61/2)),"",(M11289+$O$61)))</f>
        <v/>
      </c>
      <c r="N11299" t="e">
        <f t="array" ref="N11299:P11301">MINVERSE(N11295:P11297)</f>
        <v>#VALUE!</v>
      </c>
      <c r="O11299" t="e">
        <v>#VALUE!</v>
      </c>
      <c r="P11299" t="e">
        <v>#VALUE!</v>
      </c>
      <c r="R11299" t="e">
        <f t="array" ref="R11299:R11301">MMULT(N11299:P11301,R11295:R11297)</f>
        <v>#VALUE!</v>
      </c>
      <c r="S11299" t="s">
        <v>35</v>
      </c>
    </row>
    <row r="11300" spans="12:19" x14ac:dyDescent="0.25">
      <c r="L11300" t="str">
        <f t="shared" si="512"/>
        <v/>
      </c>
      <c r="M11300" t="str">
        <f t="shared" si="513"/>
        <v/>
      </c>
      <c r="N11300" t="e">
        <v>#VALUE!</v>
      </c>
      <c r="O11300" t="e">
        <v>#VALUE!</v>
      </c>
      <c r="P11300" t="e">
        <v>#VALUE!</v>
      </c>
      <c r="R11300" t="e">
        <v>#VALUE!</v>
      </c>
      <c r="S11300" t="s">
        <v>35</v>
      </c>
    </row>
    <row r="11301" spans="12:19" x14ac:dyDescent="0.25">
      <c r="L11301" t="str">
        <f t="shared" si="512"/>
        <v/>
      </c>
      <c r="M11301" t="str">
        <f t="shared" si="513"/>
        <v/>
      </c>
      <c r="N11301" t="e">
        <v>#VALUE!</v>
      </c>
      <c r="O11301" t="e">
        <v>#VALUE!</v>
      </c>
      <c r="P11301" t="e">
        <v>#VALUE!</v>
      </c>
      <c r="R11301" t="e">
        <v>#VALUE!</v>
      </c>
      <c r="S11301" t="s">
        <v>35</v>
      </c>
    </row>
    <row r="11302" spans="12:19" x14ac:dyDescent="0.25">
      <c r="L11302" t="str">
        <f t="shared" si="512"/>
        <v/>
      </c>
      <c r="M11302" t="str">
        <f t="shared" si="513"/>
        <v/>
      </c>
    </row>
    <row r="11303" spans="12:19" x14ac:dyDescent="0.25">
      <c r="L11303" t="str">
        <f t="shared" si="512"/>
        <v/>
      </c>
      <c r="M11303" t="str">
        <f t="shared" si="513"/>
        <v/>
      </c>
    </row>
    <row r="11304" spans="12:19" x14ac:dyDescent="0.25">
      <c r="L11304" t="str">
        <f t="shared" si="512"/>
        <v/>
      </c>
      <c r="M11304" t="str">
        <f t="shared" si="513"/>
        <v/>
      </c>
      <c r="N11304" t="s">
        <v>32</v>
      </c>
      <c r="O11304" t="s">
        <v>33</v>
      </c>
      <c r="P11304" t="s">
        <v>34</v>
      </c>
    </row>
    <row r="11305" spans="12:19" x14ac:dyDescent="0.25">
      <c r="L11305" t="str">
        <f t="shared" si="512"/>
        <v/>
      </c>
      <c r="M11305" t="str">
        <f t="shared" si="513"/>
        <v/>
      </c>
      <c r="N11305" t="e">
        <f>COS(RADIANS(M11305))</f>
        <v>#VALUE!</v>
      </c>
      <c r="O11305" t="str">
        <f>IFERROR(-COS(RADIANS(DEGREES(ASIN(((SIN(RADIANS(M11305)))*$C$26)/(SQRT((((SIN(RADIANS(M11305)))*$C$26)^2)+(($C$22-$C$25-(((SIN(RADIANS(90-M11305)))*$C$26))-$C$23)^2))))))),"")</f>
        <v/>
      </c>
      <c r="P11305" t="e">
        <f>N11305</f>
        <v>#VALUE!</v>
      </c>
      <c r="R11305">
        <v>0</v>
      </c>
    </row>
    <row r="11306" spans="12:19" x14ac:dyDescent="0.25">
      <c r="L11306" t="str">
        <f t="shared" si="512"/>
        <v/>
      </c>
      <c r="M11306" t="str">
        <f t="shared" si="513"/>
        <v/>
      </c>
      <c r="N11306" t="e">
        <f>SIN(RADIANS(M11305))</f>
        <v>#VALUE!</v>
      </c>
      <c r="O11306" t="e">
        <f>SIN(RADIANS(DEGREES(ASIN(((SIN(RADIANS(M11305)))*$C$26)/(SQRT((((SIN(RADIANS(M11305)))*$C$26)^2)+(($C$22-$C$25-(((SIN(RADIANS(90-M11305)))*$C$26))-$C$23)^2)))))))</f>
        <v>#VALUE!</v>
      </c>
      <c r="P11306" t="e">
        <f>N11306</f>
        <v>#VALUE!</v>
      </c>
      <c r="R11306">
        <f>$C$6</f>
        <v>1333.5</v>
      </c>
    </row>
    <row r="11307" spans="12:19" x14ac:dyDescent="0.25">
      <c r="L11307" t="str">
        <f t="shared" si="512"/>
        <v/>
      </c>
      <c r="M11307" t="str">
        <f t="shared" si="513"/>
        <v/>
      </c>
      <c r="N11307">
        <v>0</v>
      </c>
      <c r="O11307" t="e">
        <f>$C$23*O11306</f>
        <v>#VALUE!</v>
      </c>
      <c r="P11307" t="e">
        <f>$C$22*P11306</f>
        <v>#VALUE!</v>
      </c>
      <c r="R11307">
        <f>$C$20*$C$6</f>
        <v>25325.832000000002</v>
      </c>
    </row>
    <row r="11308" spans="12:19" x14ac:dyDescent="0.25">
      <c r="L11308" t="str">
        <f t="shared" si="512"/>
        <v/>
      </c>
      <c r="M11308" t="str">
        <f t="shared" si="513"/>
        <v/>
      </c>
    </row>
    <row r="11309" spans="12:19" x14ac:dyDescent="0.25">
      <c r="L11309" t="str">
        <f t="shared" si="512"/>
        <v/>
      </c>
      <c r="M11309" t="str">
        <f t="shared" si="513"/>
        <v/>
      </c>
      <c r="N11309" t="e">
        <f t="array" ref="N11309:P11311">MINVERSE(N11305:P11307)</f>
        <v>#VALUE!</v>
      </c>
      <c r="O11309" t="e">
        <v>#VALUE!</v>
      </c>
      <c r="P11309" t="e">
        <v>#VALUE!</v>
      </c>
      <c r="R11309" t="e">
        <f t="array" ref="R11309:R11311">MMULT(N11309:P11311,R11305:R11307)</f>
        <v>#VALUE!</v>
      </c>
      <c r="S11309" t="s">
        <v>35</v>
      </c>
    </row>
    <row r="11310" spans="12:19" x14ac:dyDescent="0.25">
      <c r="L11310" t="str">
        <f t="shared" si="512"/>
        <v/>
      </c>
      <c r="M11310" t="str">
        <f t="shared" si="513"/>
        <v/>
      </c>
      <c r="N11310" t="e">
        <v>#VALUE!</v>
      </c>
      <c r="O11310" t="e">
        <v>#VALUE!</v>
      </c>
      <c r="P11310" t="e">
        <v>#VALUE!</v>
      </c>
      <c r="R11310" t="e">
        <v>#VALUE!</v>
      </c>
      <c r="S11310" t="s">
        <v>35</v>
      </c>
    </row>
    <row r="11311" spans="12:19" x14ac:dyDescent="0.25">
      <c r="L11311" t="str">
        <f t="shared" si="512"/>
        <v/>
      </c>
      <c r="M11311" t="str">
        <f t="shared" si="513"/>
        <v/>
      </c>
      <c r="N11311" t="e">
        <v>#VALUE!</v>
      </c>
      <c r="O11311" t="e">
        <v>#VALUE!</v>
      </c>
      <c r="P11311" t="e">
        <v>#VALUE!</v>
      </c>
      <c r="R11311" t="e">
        <v>#VALUE!</v>
      </c>
      <c r="S11311" t="s">
        <v>35</v>
      </c>
    </row>
    <row r="11312" spans="12:19" x14ac:dyDescent="0.25">
      <c r="L11312" t="str">
        <f t="shared" si="512"/>
        <v/>
      </c>
      <c r="M11312" t="str">
        <f t="shared" si="513"/>
        <v/>
      </c>
    </row>
    <row r="11313" spans="12:19" x14ac:dyDescent="0.25">
      <c r="L11313" t="str">
        <f t="shared" si="512"/>
        <v/>
      </c>
      <c r="M11313" t="str">
        <f t="shared" si="513"/>
        <v/>
      </c>
    </row>
    <row r="11314" spans="12:19" x14ac:dyDescent="0.25">
      <c r="L11314" t="str">
        <f t="shared" si="512"/>
        <v/>
      </c>
      <c r="M11314" t="str">
        <f t="shared" si="513"/>
        <v/>
      </c>
      <c r="N11314" t="s">
        <v>32</v>
      </c>
      <c r="O11314" t="s">
        <v>33</v>
      </c>
      <c r="P11314" t="s">
        <v>34</v>
      </c>
    </row>
    <row r="11315" spans="12:19" x14ac:dyDescent="0.25">
      <c r="L11315" t="str">
        <f t="shared" si="512"/>
        <v/>
      </c>
      <c r="M11315" t="str">
        <f t="shared" si="513"/>
        <v/>
      </c>
      <c r="N11315" t="e">
        <f>COS(RADIANS(M11315))</f>
        <v>#VALUE!</v>
      </c>
      <c r="O11315" t="str">
        <f>IFERROR(-COS(RADIANS(DEGREES(ASIN(((SIN(RADIANS(M11315)))*$C$26)/(SQRT((((SIN(RADIANS(M11315)))*$C$26)^2)+(($C$22-$C$25-(((SIN(RADIANS(90-M11315)))*$C$26))-$C$23)^2))))))),"")</f>
        <v/>
      </c>
      <c r="P11315" t="e">
        <f>N11315</f>
        <v>#VALUE!</v>
      </c>
      <c r="R11315">
        <v>0</v>
      </c>
    </row>
    <row r="11316" spans="12:19" x14ac:dyDescent="0.25">
      <c r="L11316" t="str">
        <f t="shared" si="512"/>
        <v/>
      </c>
      <c r="M11316" t="str">
        <f t="shared" si="513"/>
        <v/>
      </c>
      <c r="N11316" t="e">
        <f>SIN(RADIANS(M11315))</f>
        <v>#VALUE!</v>
      </c>
      <c r="O11316" t="e">
        <f>SIN(RADIANS(DEGREES(ASIN(((SIN(RADIANS(M11315)))*$C$26)/(SQRT((((SIN(RADIANS(M11315)))*$C$26)^2)+(($C$22-$C$25-(((SIN(RADIANS(90-M11315)))*$C$26))-$C$23)^2)))))))</f>
        <v>#VALUE!</v>
      </c>
      <c r="P11316" t="e">
        <f>N11316</f>
        <v>#VALUE!</v>
      </c>
      <c r="R11316">
        <f>$C$6</f>
        <v>1333.5</v>
      </c>
    </row>
    <row r="11317" spans="12:19" x14ac:dyDescent="0.25">
      <c r="L11317" t="str">
        <f t="shared" si="512"/>
        <v/>
      </c>
      <c r="M11317" t="str">
        <f t="shared" si="513"/>
        <v/>
      </c>
      <c r="N11317">
        <v>0</v>
      </c>
      <c r="O11317" t="e">
        <f>$C$23*O11316</f>
        <v>#VALUE!</v>
      </c>
      <c r="P11317" t="e">
        <f>$C$22*P11316</f>
        <v>#VALUE!</v>
      </c>
      <c r="R11317">
        <f>$C$20*$C$6</f>
        <v>25325.832000000002</v>
      </c>
    </row>
    <row r="11318" spans="12:19" x14ac:dyDescent="0.25">
      <c r="L11318" t="str">
        <f t="shared" si="512"/>
        <v/>
      </c>
      <c r="M11318" t="str">
        <f t="shared" si="513"/>
        <v/>
      </c>
    </row>
    <row r="11319" spans="12:19" x14ac:dyDescent="0.25">
      <c r="L11319" t="str">
        <f t="shared" si="512"/>
        <v/>
      </c>
      <c r="M11319" t="str">
        <f t="shared" si="513"/>
        <v/>
      </c>
      <c r="N11319" t="e">
        <f t="array" ref="N11319:P11321">MINVERSE(N11315:P11317)</f>
        <v>#VALUE!</v>
      </c>
      <c r="O11319" t="e">
        <v>#VALUE!</v>
      </c>
      <c r="P11319" t="e">
        <v>#VALUE!</v>
      </c>
      <c r="R11319" t="e">
        <f t="array" ref="R11319:R11321">MMULT(N11319:P11321,R11315:R11317)</f>
        <v>#VALUE!</v>
      </c>
      <c r="S11319" t="s">
        <v>35</v>
      </c>
    </row>
    <row r="11320" spans="12:19" x14ac:dyDescent="0.25">
      <c r="L11320" t="str">
        <f t="shared" si="512"/>
        <v/>
      </c>
      <c r="M11320" t="str">
        <f t="shared" si="513"/>
        <v/>
      </c>
      <c r="N11320" t="e">
        <v>#VALUE!</v>
      </c>
      <c r="O11320" t="e">
        <v>#VALUE!</v>
      </c>
      <c r="P11320" t="e">
        <v>#VALUE!</v>
      </c>
      <c r="R11320" t="e">
        <v>#VALUE!</v>
      </c>
      <c r="S11320" t="s">
        <v>35</v>
      </c>
    </row>
    <row r="11321" spans="12:19" x14ac:dyDescent="0.25">
      <c r="L11321" t="str">
        <f t="shared" si="512"/>
        <v/>
      </c>
      <c r="M11321" t="str">
        <f t="shared" si="513"/>
        <v/>
      </c>
      <c r="N11321" t="e">
        <v>#VALUE!</v>
      </c>
      <c r="O11321" t="e">
        <v>#VALUE!</v>
      </c>
      <c r="P11321" t="e">
        <v>#VALUE!</v>
      </c>
      <c r="R11321" t="e">
        <v>#VALUE!</v>
      </c>
      <c r="S11321" t="s">
        <v>35</v>
      </c>
    </row>
    <row r="11322" spans="12:19" x14ac:dyDescent="0.25">
      <c r="L11322" t="str">
        <f t="shared" si="512"/>
        <v/>
      </c>
      <c r="M11322" t="str">
        <f t="shared" si="513"/>
        <v/>
      </c>
    </row>
    <row r="11323" spans="12:19" x14ac:dyDescent="0.25">
      <c r="L11323" t="str">
        <f t="shared" si="512"/>
        <v/>
      </c>
      <c r="M11323" t="str">
        <f t="shared" si="513"/>
        <v/>
      </c>
    </row>
    <row r="11324" spans="12:19" x14ac:dyDescent="0.25">
      <c r="L11324" t="str">
        <f t="shared" si="512"/>
        <v/>
      </c>
      <c r="M11324" t="str">
        <f t="shared" si="513"/>
        <v/>
      </c>
      <c r="N11324" t="s">
        <v>32</v>
      </c>
      <c r="O11324" t="s">
        <v>33</v>
      </c>
      <c r="P11324" t="s">
        <v>34</v>
      </c>
    </row>
    <row r="11325" spans="12:19" x14ac:dyDescent="0.25">
      <c r="L11325" t="str">
        <f t="shared" si="512"/>
        <v/>
      </c>
      <c r="M11325" t="str">
        <f t="shared" si="513"/>
        <v/>
      </c>
      <c r="N11325" t="e">
        <f>COS(RADIANS(M11325))</f>
        <v>#VALUE!</v>
      </c>
      <c r="O11325" t="str">
        <f>IFERROR(-COS(RADIANS(DEGREES(ASIN(((SIN(RADIANS(M11325)))*$C$26)/(SQRT((((SIN(RADIANS(M11325)))*$C$26)^2)+(($C$22-$C$25-(((SIN(RADIANS(90-M11325)))*$C$26))-$C$23)^2))))))),"")</f>
        <v/>
      </c>
      <c r="P11325" t="e">
        <f>N11325</f>
        <v>#VALUE!</v>
      </c>
      <c r="R11325">
        <v>0</v>
      </c>
    </row>
    <row r="11326" spans="12:19" x14ac:dyDescent="0.25">
      <c r="L11326" t="str">
        <f t="shared" si="512"/>
        <v/>
      </c>
      <c r="M11326" t="str">
        <f t="shared" si="513"/>
        <v/>
      </c>
      <c r="N11326" t="e">
        <f>SIN(RADIANS(M11325))</f>
        <v>#VALUE!</v>
      </c>
      <c r="O11326" t="e">
        <f>SIN(RADIANS(DEGREES(ASIN(((SIN(RADIANS(M11325)))*$C$26)/(SQRT((((SIN(RADIANS(M11325)))*$C$26)^2)+(($C$22-$C$25-(((SIN(RADIANS(90-M11325)))*$C$26))-$C$23)^2)))))))</f>
        <v>#VALUE!</v>
      </c>
      <c r="P11326" t="e">
        <f>N11326</f>
        <v>#VALUE!</v>
      </c>
      <c r="R11326">
        <f>$C$6</f>
        <v>1333.5</v>
      </c>
    </row>
    <row r="11327" spans="12:19" x14ac:dyDescent="0.25">
      <c r="L11327" t="str">
        <f t="shared" si="512"/>
        <v/>
      </c>
      <c r="M11327" t="str">
        <f t="shared" si="513"/>
        <v/>
      </c>
      <c r="N11327">
        <v>0</v>
      </c>
      <c r="O11327" t="e">
        <f>$C$23*O11326</f>
        <v>#VALUE!</v>
      </c>
      <c r="P11327" t="e">
        <f>$C$22*P11326</f>
        <v>#VALUE!</v>
      </c>
      <c r="R11327">
        <f>$C$20*$C$6</f>
        <v>25325.832000000002</v>
      </c>
    </row>
    <row r="11328" spans="12:19" x14ac:dyDescent="0.25">
      <c r="L11328" t="str">
        <f t="shared" si="512"/>
        <v/>
      </c>
      <c r="M11328" t="str">
        <f t="shared" si="513"/>
        <v/>
      </c>
    </row>
    <row r="11329" spans="12:19" x14ac:dyDescent="0.25">
      <c r="L11329" t="str">
        <f t="shared" si="512"/>
        <v/>
      </c>
      <c r="M11329" t="str">
        <f t="shared" si="513"/>
        <v/>
      </c>
      <c r="N11329" t="e">
        <f t="array" ref="N11329:P11331">MINVERSE(N11325:P11327)</f>
        <v>#VALUE!</v>
      </c>
      <c r="O11329" t="e">
        <v>#VALUE!</v>
      </c>
      <c r="P11329" t="e">
        <v>#VALUE!</v>
      </c>
      <c r="R11329" t="e">
        <f t="array" ref="R11329:R11331">MMULT(N11329:P11331,R11325:R11327)</f>
        <v>#VALUE!</v>
      </c>
      <c r="S11329" t="s">
        <v>35</v>
      </c>
    </row>
    <row r="11330" spans="12:19" x14ac:dyDescent="0.25">
      <c r="L11330" t="str">
        <f t="shared" si="512"/>
        <v/>
      </c>
      <c r="M11330" t="str">
        <f t="shared" si="513"/>
        <v/>
      </c>
      <c r="N11330" t="e">
        <v>#VALUE!</v>
      </c>
      <c r="O11330" t="e">
        <v>#VALUE!</v>
      </c>
      <c r="P11330" t="e">
        <v>#VALUE!</v>
      </c>
      <c r="R11330" t="e">
        <v>#VALUE!</v>
      </c>
      <c r="S11330" t="s">
        <v>35</v>
      </c>
    </row>
    <row r="11331" spans="12:19" x14ac:dyDescent="0.25">
      <c r="L11331" t="str">
        <f t="shared" si="512"/>
        <v/>
      </c>
      <c r="M11331" t="str">
        <f t="shared" si="513"/>
        <v/>
      </c>
      <c r="N11331" t="e">
        <v>#VALUE!</v>
      </c>
      <c r="O11331" t="e">
        <v>#VALUE!</v>
      </c>
      <c r="P11331" t="e">
        <v>#VALUE!</v>
      </c>
      <c r="R11331" t="e">
        <v>#VALUE!</v>
      </c>
      <c r="S11331" t="s">
        <v>35</v>
      </c>
    </row>
    <row r="11332" spans="12:19" x14ac:dyDescent="0.25">
      <c r="L11332" t="str">
        <f t="shared" si="512"/>
        <v/>
      </c>
      <c r="M11332" t="str">
        <f t="shared" si="513"/>
        <v/>
      </c>
    </row>
    <row r="11333" spans="12:19" x14ac:dyDescent="0.25">
      <c r="L11333" t="str">
        <f t="shared" si="512"/>
        <v/>
      </c>
      <c r="M11333" t="str">
        <f t="shared" si="513"/>
        <v/>
      </c>
    </row>
    <row r="11334" spans="12:19" x14ac:dyDescent="0.25">
      <c r="L11334" t="str">
        <f t="shared" si="512"/>
        <v/>
      </c>
      <c r="M11334" t="str">
        <f t="shared" si="513"/>
        <v/>
      </c>
      <c r="N11334" t="s">
        <v>32</v>
      </c>
      <c r="O11334" t="s">
        <v>33</v>
      </c>
      <c r="P11334" t="s">
        <v>34</v>
      </c>
    </row>
    <row r="11335" spans="12:19" x14ac:dyDescent="0.25">
      <c r="L11335" t="str">
        <f t="shared" si="512"/>
        <v/>
      </c>
      <c r="M11335" t="str">
        <f t="shared" si="513"/>
        <v/>
      </c>
      <c r="N11335" t="e">
        <f>COS(RADIANS(M11335))</f>
        <v>#VALUE!</v>
      </c>
      <c r="O11335" t="str">
        <f>IFERROR(-COS(RADIANS(DEGREES(ASIN(((SIN(RADIANS(M11335)))*$C$26)/(SQRT((((SIN(RADIANS(M11335)))*$C$26)^2)+(($C$22-$C$25-(((SIN(RADIANS(90-M11335)))*$C$26))-$C$23)^2))))))),"")</f>
        <v/>
      </c>
      <c r="P11335" t="e">
        <f>N11335</f>
        <v>#VALUE!</v>
      </c>
      <c r="R11335">
        <v>0</v>
      </c>
    </row>
    <row r="11336" spans="12:19" x14ac:dyDescent="0.25">
      <c r="L11336" t="str">
        <f t="shared" si="512"/>
        <v/>
      </c>
      <c r="M11336" t="str">
        <f t="shared" si="513"/>
        <v/>
      </c>
      <c r="N11336" t="e">
        <f>SIN(RADIANS(M11335))</f>
        <v>#VALUE!</v>
      </c>
      <c r="O11336" t="e">
        <f>SIN(RADIANS(DEGREES(ASIN(((SIN(RADIANS(M11335)))*$C$26)/(SQRT((((SIN(RADIANS(M11335)))*$C$26)^2)+(($C$22-$C$25-(((SIN(RADIANS(90-M11335)))*$C$26))-$C$23)^2)))))))</f>
        <v>#VALUE!</v>
      </c>
      <c r="P11336" t="e">
        <f>N11336</f>
        <v>#VALUE!</v>
      </c>
      <c r="R11336">
        <f>$C$6</f>
        <v>1333.5</v>
      </c>
    </row>
    <row r="11337" spans="12:19" x14ac:dyDescent="0.25">
      <c r="L11337" t="str">
        <f t="shared" si="512"/>
        <v/>
      </c>
      <c r="M11337" t="str">
        <f t="shared" si="513"/>
        <v/>
      </c>
      <c r="N11337">
        <v>0</v>
      </c>
      <c r="O11337" t="e">
        <f>$C$23*O11336</f>
        <v>#VALUE!</v>
      </c>
      <c r="P11337" t="e">
        <f>$C$22*P11336</f>
        <v>#VALUE!</v>
      </c>
      <c r="R11337">
        <f>$C$20*$C$6</f>
        <v>25325.832000000002</v>
      </c>
    </row>
    <row r="11338" spans="12:19" x14ac:dyDescent="0.25">
      <c r="L11338" t="str">
        <f t="shared" si="512"/>
        <v/>
      </c>
      <c r="M11338" t="str">
        <f t="shared" si="513"/>
        <v/>
      </c>
    </row>
    <row r="11339" spans="12:19" x14ac:dyDescent="0.25">
      <c r="L11339" t="str">
        <f t="shared" si="512"/>
        <v/>
      </c>
      <c r="M11339" t="str">
        <f t="shared" si="513"/>
        <v/>
      </c>
      <c r="N11339" t="e">
        <f t="array" ref="N11339:P11341">MINVERSE(N11335:P11337)</f>
        <v>#VALUE!</v>
      </c>
      <c r="O11339" t="e">
        <v>#VALUE!</v>
      </c>
      <c r="P11339" t="e">
        <v>#VALUE!</v>
      </c>
      <c r="R11339" t="e">
        <f t="array" ref="R11339:R11341">MMULT(N11339:P11341,R11335:R11337)</f>
        <v>#VALUE!</v>
      </c>
      <c r="S11339" t="s">
        <v>35</v>
      </c>
    </row>
    <row r="11340" spans="12:19" x14ac:dyDescent="0.25">
      <c r="L11340" t="str">
        <f t="shared" ref="L11340:L11403" si="514">IF(M11340="","",L11330+1)</f>
        <v/>
      </c>
      <c r="M11340" t="str">
        <f t="shared" si="513"/>
        <v/>
      </c>
      <c r="N11340" t="e">
        <v>#VALUE!</v>
      </c>
      <c r="O11340" t="e">
        <v>#VALUE!</v>
      </c>
      <c r="P11340" t="e">
        <v>#VALUE!</v>
      </c>
      <c r="R11340" t="e">
        <v>#VALUE!</v>
      </c>
      <c r="S11340" t="s">
        <v>35</v>
      </c>
    </row>
    <row r="11341" spans="12:19" x14ac:dyDescent="0.25">
      <c r="L11341" t="str">
        <f t="shared" si="514"/>
        <v/>
      </c>
      <c r="M11341" t="str">
        <f t="shared" si="513"/>
        <v/>
      </c>
      <c r="N11341" t="e">
        <v>#VALUE!</v>
      </c>
      <c r="O11341" t="e">
        <v>#VALUE!</v>
      </c>
      <c r="P11341" t="e">
        <v>#VALUE!</v>
      </c>
      <c r="R11341" t="e">
        <v>#VALUE!</v>
      </c>
      <c r="S11341" t="s">
        <v>35</v>
      </c>
    </row>
    <row r="11342" spans="12:19" x14ac:dyDescent="0.25">
      <c r="L11342" t="str">
        <f t="shared" si="514"/>
        <v/>
      </c>
      <c r="M11342" t="str">
        <f t="shared" si="513"/>
        <v/>
      </c>
    </row>
    <row r="11343" spans="12:19" x14ac:dyDescent="0.25">
      <c r="L11343" t="str">
        <f t="shared" si="514"/>
        <v/>
      </c>
      <c r="M11343" t="str">
        <f t="shared" si="513"/>
        <v/>
      </c>
    </row>
    <row r="11344" spans="12:19" x14ac:dyDescent="0.25">
      <c r="L11344" t="str">
        <f t="shared" si="514"/>
        <v/>
      </c>
      <c r="M11344" t="str">
        <f t="shared" si="513"/>
        <v/>
      </c>
      <c r="N11344" t="s">
        <v>32</v>
      </c>
      <c r="O11344" t="s">
        <v>33</v>
      </c>
      <c r="P11344" t="s">
        <v>34</v>
      </c>
    </row>
    <row r="11345" spans="12:19" x14ac:dyDescent="0.25">
      <c r="L11345" t="str">
        <f t="shared" si="514"/>
        <v/>
      </c>
      <c r="M11345" t="str">
        <f t="shared" si="513"/>
        <v/>
      </c>
      <c r="N11345" t="e">
        <f>COS(RADIANS(M11345))</f>
        <v>#VALUE!</v>
      </c>
      <c r="O11345" t="str">
        <f>IFERROR(-COS(RADIANS(DEGREES(ASIN(((SIN(RADIANS(M11345)))*$C$26)/(SQRT((((SIN(RADIANS(M11345)))*$C$26)^2)+(($C$22-$C$25-(((SIN(RADIANS(90-M11345)))*$C$26))-$C$23)^2))))))),"")</f>
        <v/>
      </c>
      <c r="P11345" t="e">
        <f>N11345</f>
        <v>#VALUE!</v>
      </c>
      <c r="R11345">
        <v>0</v>
      </c>
    </row>
    <row r="11346" spans="12:19" x14ac:dyDescent="0.25">
      <c r="L11346" t="str">
        <f t="shared" si="514"/>
        <v/>
      </c>
      <c r="M11346" t="str">
        <f t="shared" si="513"/>
        <v/>
      </c>
      <c r="N11346" t="e">
        <f>SIN(RADIANS(M11345))</f>
        <v>#VALUE!</v>
      </c>
      <c r="O11346" t="e">
        <f>SIN(RADIANS(DEGREES(ASIN(((SIN(RADIANS(M11345)))*$C$26)/(SQRT((((SIN(RADIANS(M11345)))*$C$26)^2)+(($C$22-$C$25-(((SIN(RADIANS(90-M11345)))*$C$26))-$C$23)^2)))))))</f>
        <v>#VALUE!</v>
      </c>
      <c r="P11346" t="e">
        <f>N11346</f>
        <v>#VALUE!</v>
      </c>
      <c r="R11346">
        <f>$C$6</f>
        <v>1333.5</v>
      </c>
    </row>
    <row r="11347" spans="12:19" x14ac:dyDescent="0.25">
      <c r="L11347" t="str">
        <f t="shared" si="514"/>
        <v/>
      </c>
      <c r="M11347" t="str">
        <f t="shared" si="513"/>
        <v/>
      </c>
      <c r="N11347">
        <v>0</v>
      </c>
      <c r="O11347" t="e">
        <f>$C$23*O11346</f>
        <v>#VALUE!</v>
      </c>
      <c r="P11347" t="e">
        <f>$C$22*P11346</f>
        <v>#VALUE!</v>
      </c>
      <c r="R11347">
        <f>$C$20*$C$6</f>
        <v>25325.832000000002</v>
      </c>
    </row>
    <row r="11348" spans="12:19" x14ac:dyDescent="0.25">
      <c r="L11348" t="str">
        <f t="shared" si="514"/>
        <v/>
      </c>
      <c r="M11348" t="str">
        <f t="shared" si="513"/>
        <v/>
      </c>
    </row>
    <row r="11349" spans="12:19" x14ac:dyDescent="0.25">
      <c r="L11349" t="str">
        <f t="shared" si="514"/>
        <v/>
      </c>
      <c r="M11349" t="str">
        <f t="shared" si="513"/>
        <v/>
      </c>
      <c r="N11349" t="e">
        <f t="array" ref="N11349:P11351">MINVERSE(N11345:P11347)</f>
        <v>#VALUE!</v>
      </c>
      <c r="O11349" t="e">
        <v>#VALUE!</v>
      </c>
      <c r="P11349" t="e">
        <v>#VALUE!</v>
      </c>
      <c r="R11349" t="e">
        <f t="array" ref="R11349:R11351">MMULT(N11349:P11351,R11345:R11347)</f>
        <v>#VALUE!</v>
      </c>
      <c r="S11349" t="s">
        <v>35</v>
      </c>
    </row>
    <row r="11350" spans="12:19" x14ac:dyDescent="0.25">
      <c r="L11350" t="str">
        <f t="shared" si="514"/>
        <v/>
      </c>
      <c r="M11350" t="str">
        <f t="shared" si="513"/>
        <v/>
      </c>
      <c r="N11350" t="e">
        <v>#VALUE!</v>
      </c>
      <c r="O11350" t="e">
        <v>#VALUE!</v>
      </c>
      <c r="P11350" t="e">
        <v>#VALUE!</v>
      </c>
      <c r="R11350" t="e">
        <v>#VALUE!</v>
      </c>
      <c r="S11350" t="s">
        <v>35</v>
      </c>
    </row>
    <row r="11351" spans="12:19" x14ac:dyDescent="0.25">
      <c r="L11351" t="str">
        <f t="shared" si="514"/>
        <v/>
      </c>
      <c r="M11351" t="str">
        <f t="shared" si="513"/>
        <v/>
      </c>
      <c r="N11351" t="e">
        <v>#VALUE!</v>
      </c>
      <c r="O11351" t="e">
        <v>#VALUE!</v>
      </c>
      <c r="P11351" t="e">
        <v>#VALUE!</v>
      </c>
      <c r="R11351" t="e">
        <v>#VALUE!</v>
      </c>
      <c r="S11351" t="s">
        <v>35</v>
      </c>
    </row>
    <row r="11352" spans="12:19" x14ac:dyDescent="0.25">
      <c r="L11352" t="str">
        <f t="shared" si="514"/>
        <v/>
      </c>
      <c r="M11352" t="str">
        <f t="shared" si="513"/>
        <v/>
      </c>
    </row>
    <row r="11353" spans="12:19" x14ac:dyDescent="0.25">
      <c r="L11353" t="str">
        <f t="shared" si="514"/>
        <v/>
      </c>
      <c r="M11353" t="str">
        <f t="shared" si="513"/>
        <v/>
      </c>
    </row>
    <row r="11354" spans="12:19" x14ac:dyDescent="0.25">
      <c r="L11354" t="str">
        <f t="shared" si="514"/>
        <v/>
      </c>
      <c r="M11354" t="str">
        <f t="shared" si="513"/>
        <v/>
      </c>
      <c r="N11354" t="s">
        <v>32</v>
      </c>
      <c r="O11354" t="s">
        <v>33</v>
      </c>
      <c r="P11354" t="s">
        <v>34</v>
      </c>
    </row>
    <row r="11355" spans="12:19" x14ac:dyDescent="0.25">
      <c r="L11355" t="str">
        <f t="shared" si="514"/>
        <v/>
      </c>
      <c r="M11355" t="str">
        <f t="shared" si="513"/>
        <v/>
      </c>
      <c r="N11355" t="e">
        <f>COS(RADIANS(M11355))</f>
        <v>#VALUE!</v>
      </c>
      <c r="O11355" t="str">
        <f>IFERROR(-COS(RADIANS(DEGREES(ASIN(((SIN(RADIANS(M11355)))*$C$26)/(SQRT((((SIN(RADIANS(M11355)))*$C$26)^2)+(($C$22-$C$25-(((SIN(RADIANS(90-M11355)))*$C$26))-$C$23)^2))))))),"")</f>
        <v/>
      </c>
      <c r="P11355" t="e">
        <f>N11355</f>
        <v>#VALUE!</v>
      </c>
      <c r="R11355">
        <v>0</v>
      </c>
    </row>
    <row r="11356" spans="12:19" x14ac:dyDescent="0.25">
      <c r="L11356" t="str">
        <f t="shared" si="514"/>
        <v/>
      </c>
      <c r="M11356" t="str">
        <f t="shared" si="513"/>
        <v/>
      </c>
      <c r="N11356" t="e">
        <f>SIN(RADIANS(M11355))</f>
        <v>#VALUE!</v>
      </c>
      <c r="O11356" t="e">
        <f>SIN(RADIANS(DEGREES(ASIN(((SIN(RADIANS(M11355)))*$C$26)/(SQRT((((SIN(RADIANS(M11355)))*$C$26)^2)+(($C$22-$C$25-(((SIN(RADIANS(90-M11355)))*$C$26))-$C$23)^2)))))))</f>
        <v>#VALUE!</v>
      </c>
      <c r="P11356" t="e">
        <f>N11356</f>
        <v>#VALUE!</v>
      </c>
      <c r="R11356">
        <f>$C$6</f>
        <v>1333.5</v>
      </c>
    </row>
    <row r="11357" spans="12:19" x14ac:dyDescent="0.25">
      <c r="L11357" t="str">
        <f t="shared" si="514"/>
        <v/>
      </c>
      <c r="M11357" t="str">
        <f t="shared" si="513"/>
        <v/>
      </c>
      <c r="N11357">
        <v>0</v>
      </c>
      <c r="O11357" t="e">
        <f>$C$23*O11356</f>
        <v>#VALUE!</v>
      </c>
      <c r="P11357" t="e">
        <f>$C$22*P11356</f>
        <v>#VALUE!</v>
      </c>
      <c r="R11357">
        <f>$C$20*$C$6</f>
        <v>25325.832000000002</v>
      </c>
    </row>
    <row r="11358" spans="12:19" x14ac:dyDescent="0.25">
      <c r="L11358" t="str">
        <f t="shared" si="514"/>
        <v/>
      </c>
      <c r="M11358" t="str">
        <f t="shared" si="513"/>
        <v/>
      </c>
    </row>
    <row r="11359" spans="12:19" x14ac:dyDescent="0.25">
      <c r="L11359" t="str">
        <f t="shared" si="514"/>
        <v/>
      </c>
      <c r="M11359" t="str">
        <f t="shared" si="513"/>
        <v/>
      </c>
      <c r="N11359" t="e">
        <f t="array" ref="N11359:P11361">MINVERSE(N11355:P11357)</f>
        <v>#VALUE!</v>
      </c>
      <c r="O11359" t="e">
        <v>#VALUE!</v>
      </c>
      <c r="P11359" t="e">
        <v>#VALUE!</v>
      </c>
      <c r="R11359" t="e">
        <f t="array" ref="R11359:R11361">MMULT(N11359:P11361,R11355:R11357)</f>
        <v>#VALUE!</v>
      </c>
      <c r="S11359" t="s">
        <v>35</v>
      </c>
    </row>
    <row r="11360" spans="12:19" x14ac:dyDescent="0.25">
      <c r="L11360" t="str">
        <f t="shared" si="514"/>
        <v/>
      </c>
      <c r="M11360" t="str">
        <f t="shared" si="513"/>
        <v/>
      </c>
      <c r="N11360" t="e">
        <v>#VALUE!</v>
      </c>
      <c r="O11360" t="e">
        <v>#VALUE!</v>
      </c>
      <c r="P11360" t="e">
        <v>#VALUE!</v>
      </c>
      <c r="R11360" t="e">
        <v>#VALUE!</v>
      </c>
      <c r="S11360" t="s">
        <v>35</v>
      </c>
    </row>
    <row r="11361" spans="12:19" x14ac:dyDescent="0.25">
      <c r="L11361" t="str">
        <f t="shared" si="514"/>
        <v/>
      </c>
      <c r="M11361" t="str">
        <f t="shared" si="513"/>
        <v/>
      </c>
      <c r="N11361" t="e">
        <v>#VALUE!</v>
      </c>
      <c r="O11361" t="e">
        <v>#VALUE!</v>
      </c>
      <c r="P11361" t="e">
        <v>#VALUE!</v>
      </c>
      <c r="R11361" t="e">
        <v>#VALUE!</v>
      </c>
      <c r="S11361" t="s">
        <v>35</v>
      </c>
    </row>
    <row r="11362" spans="12:19" x14ac:dyDescent="0.25">
      <c r="L11362" t="str">
        <f t="shared" si="514"/>
        <v/>
      </c>
      <c r="M11362" t="str">
        <f t="shared" si="513"/>
        <v/>
      </c>
    </row>
    <row r="11363" spans="12:19" x14ac:dyDescent="0.25">
      <c r="L11363" t="str">
        <f t="shared" si="514"/>
        <v/>
      </c>
      <c r="M11363" t="str">
        <f t="shared" ref="M11363:M11426" si="515">IF(M11353="","",IF(((M11353+$O$61)&gt;=$O$49+($O$61/2)),"",(M11353+$O$61)))</f>
        <v/>
      </c>
    </row>
    <row r="11364" spans="12:19" x14ac:dyDescent="0.25">
      <c r="L11364" t="str">
        <f t="shared" si="514"/>
        <v/>
      </c>
      <c r="M11364" t="str">
        <f t="shared" si="515"/>
        <v/>
      </c>
      <c r="N11364" t="s">
        <v>32</v>
      </c>
      <c r="O11364" t="s">
        <v>33</v>
      </c>
      <c r="P11364" t="s">
        <v>34</v>
      </c>
    </row>
    <row r="11365" spans="12:19" x14ac:dyDescent="0.25">
      <c r="L11365" t="str">
        <f t="shared" si="514"/>
        <v/>
      </c>
      <c r="M11365" t="str">
        <f t="shared" si="515"/>
        <v/>
      </c>
      <c r="N11365" t="e">
        <f>COS(RADIANS(M11365))</f>
        <v>#VALUE!</v>
      </c>
      <c r="O11365" t="str">
        <f>IFERROR(-COS(RADIANS(DEGREES(ASIN(((SIN(RADIANS(M11365)))*$C$26)/(SQRT((((SIN(RADIANS(M11365)))*$C$26)^2)+(($C$22-$C$25-(((SIN(RADIANS(90-M11365)))*$C$26))-$C$23)^2))))))),"")</f>
        <v/>
      </c>
      <c r="P11365" t="e">
        <f>N11365</f>
        <v>#VALUE!</v>
      </c>
      <c r="R11365">
        <v>0</v>
      </c>
    </row>
    <row r="11366" spans="12:19" x14ac:dyDescent="0.25">
      <c r="L11366" t="str">
        <f t="shared" si="514"/>
        <v/>
      </c>
      <c r="M11366" t="str">
        <f t="shared" si="515"/>
        <v/>
      </c>
      <c r="N11366" t="e">
        <f>SIN(RADIANS(M11365))</f>
        <v>#VALUE!</v>
      </c>
      <c r="O11366" t="e">
        <f>SIN(RADIANS(DEGREES(ASIN(((SIN(RADIANS(M11365)))*$C$26)/(SQRT((((SIN(RADIANS(M11365)))*$C$26)^2)+(($C$22-$C$25-(((SIN(RADIANS(90-M11365)))*$C$26))-$C$23)^2)))))))</f>
        <v>#VALUE!</v>
      </c>
      <c r="P11366" t="e">
        <f>N11366</f>
        <v>#VALUE!</v>
      </c>
      <c r="R11366">
        <f>$C$6</f>
        <v>1333.5</v>
      </c>
    </row>
    <row r="11367" spans="12:19" x14ac:dyDescent="0.25">
      <c r="L11367" t="str">
        <f t="shared" si="514"/>
        <v/>
      </c>
      <c r="M11367" t="str">
        <f t="shared" si="515"/>
        <v/>
      </c>
      <c r="N11367">
        <v>0</v>
      </c>
      <c r="O11367" t="e">
        <f>$C$23*O11366</f>
        <v>#VALUE!</v>
      </c>
      <c r="P11367" t="e">
        <f>$C$22*P11366</f>
        <v>#VALUE!</v>
      </c>
      <c r="R11367">
        <f>$C$20*$C$6</f>
        <v>25325.832000000002</v>
      </c>
    </row>
    <row r="11368" spans="12:19" x14ac:dyDescent="0.25">
      <c r="L11368" t="str">
        <f t="shared" si="514"/>
        <v/>
      </c>
      <c r="M11368" t="str">
        <f t="shared" si="515"/>
        <v/>
      </c>
    </row>
    <row r="11369" spans="12:19" x14ac:dyDescent="0.25">
      <c r="L11369" t="str">
        <f t="shared" si="514"/>
        <v/>
      </c>
      <c r="M11369" t="str">
        <f t="shared" si="515"/>
        <v/>
      </c>
      <c r="N11369" t="e">
        <f t="array" ref="N11369:P11371">MINVERSE(N11365:P11367)</f>
        <v>#VALUE!</v>
      </c>
      <c r="O11369" t="e">
        <v>#VALUE!</v>
      </c>
      <c r="P11369" t="e">
        <v>#VALUE!</v>
      </c>
      <c r="R11369" t="e">
        <f t="array" ref="R11369:R11371">MMULT(N11369:P11371,R11365:R11367)</f>
        <v>#VALUE!</v>
      </c>
      <c r="S11369" t="s">
        <v>35</v>
      </c>
    </row>
    <row r="11370" spans="12:19" x14ac:dyDescent="0.25">
      <c r="L11370" t="str">
        <f t="shared" si="514"/>
        <v/>
      </c>
      <c r="M11370" t="str">
        <f t="shared" si="515"/>
        <v/>
      </c>
      <c r="N11370" t="e">
        <v>#VALUE!</v>
      </c>
      <c r="O11370" t="e">
        <v>#VALUE!</v>
      </c>
      <c r="P11370" t="e">
        <v>#VALUE!</v>
      </c>
      <c r="R11370" t="e">
        <v>#VALUE!</v>
      </c>
      <c r="S11370" t="s">
        <v>35</v>
      </c>
    </row>
    <row r="11371" spans="12:19" x14ac:dyDescent="0.25">
      <c r="L11371" t="str">
        <f t="shared" si="514"/>
        <v/>
      </c>
      <c r="M11371" t="str">
        <f t="shared" si="515"/>
        <v/>
      </c>
      <c r="N11371" t="e">
        <v>#VALUE!</v>
      </c>
      <c r="O11371" t="e">
        <v>#VALUE!</v>
      </c>
      <c r="P11371" t="e">
        <v>#VALUE!</v>
      </c>
      <c r="R11371" t="e">
        <v>#VALUE!</v>
      </c>
      <c r="S11371" t="s">
        <v>35</v>
      </c>
    </row>
    <row r="11372" spans="12:19" x14ac:dyDescent="0.25">
      <c r="L11372" t="str">
        <f t="shared" si="514"/>
        <v/>
      </c>
      <c r="M11372" t="str">
        <f t="shared" si="515"/>
        <v/>
      </c>
    </row>
    <row r="11373" spans="12:19" x14ac:dyDescent="0.25">
      <c r="L11373" t="str">
        <f t="shared" si="514"/>
        <v/>
      </c>
      <c r="M11373" t="str">
        <f t="shared" si="515"/>
        <v/>
      </c>
    </row>
    <row r="11374" spans="12:19" x14ac:dyDescent="0.25">
      <c r="L11374" t="str">
        <f t="shared" si="514"/>
        <v/>
      </c>
      <c r="M11374" t="str">
        <f t="shared" si="515"/>
        <v/>
      </c>
      <c r="N11374" t="s">
        <v>32</v>
      </c>
      <c r="O11374" t="s">
        <v>33</v>
      </c>
      <c r="P11374" t="s">
        <v>34</v>
      </c>
    </row>
    <row r="11375" spans="12:19" x14ac:dyDescent="0.25">
      <c r="L11375" t="str">
        <f t="shared" si="514"/>
        <v/>
      </c>
      <c r="M11375" t="str">
        <f t="shared" si="515"/>
        <v/>
      </c>
      <c r="N11375" t="e">
        <f>COS(RADIANS(M11375))</f>
        <v>#VALUE!</v>
      </c>
      <c r="O11375" t="str">
        <f>IFERROR(-COS(RADIANS(DEGREES(ASIN(((SIN(RADIANS(M11375)))*$C$26)/(SQRT((((SIN(RADIANS(M11375)))*$C$26)^2)+(($C$22-$C$25-(((SIN(RADIANS(90-M11375)))*$C$26))-$C$23)^2))))))),"")</f>
        <v/>
      </c>
      <c r="P11375" t="e">
        <f>N11375</f>
        <v>#VALUE!</v>
      </c>
      <c r="R11375">
        <v>0</v>
      </c>
    </row>
    <row r="11376" spans="12:19" x14ac:dyDescent="0.25">
      <c r="L11376" t="str">
        <f t="shared" si="514"/>
        <v/>
      </c>
      <c r="M11376" t="str">
        <f t="shared" si="515"/>
        <v/>
      </c>
      <c r="N11376" t="e">
        <f>SIN(RADIANS(M11375))</f>
        <v>#VALUE!</v>
      </c>
      <c r="O11376" t="e">
        <f>SIN(RADIANS(DEGREES(ASIN(((SIN(RADIANS(M11375)))*$C$26)/(SQRT((((SIN(RADIANS(M11375)))*$C$26)^2)+(($C$22-$C$25-(((SIN(RADIANS(90-M11375)))*$C$26))-$C$23)^2)))))))</f>
        <v>#VALUE!</v>
      </c>
      <c r="P11376" t="e">
        <f>N11376</f>
        <v>#VALUE!</v>
      </c>
      <c r="R11376">
        <f>$C$6</f>
        <v>1333.5</v>
      </c>
    </row>
    <row r="11377" spans="12:19" x14ac:dyDescent="0.25">
      <c r="L11377" t="str">
        <f t="shared" si="514"/>
        <v/>
      </c>
      <c r="M11377" t="str">
        <f t="shared" si="515"/>
        <v/>
      </c>
      <c r="N11377">
        <v>0</v>
      </c>
      <c r="O11377" t="e">
        <f>$C$23*O11376</f>
        <v>#VALUE!</v>
      </c>
      <c r="P11377" t="e">
        <f>$C$22*P11376</f>
        <v>#VALUE!</v>
      </c>
      <c r="R11377">
        <f>$C$20*$C$6</f>
        <v>25325.832000000002</v>
      </c>
    </row>
    <row r="11378" spans="12:19" x14ac:dyDescent="0.25">
      <c r="L11378" t="str">
        <f t="shared" si="514"/>
        <v/>
      </c>
      <c r="M11378" t="str">
        <f t="shared" si="515"/>
        <v/>
      </c>
    </row>
    <row r="11379" spans="12:19" x14ac:dyDescent="0.25">
      <c r="L11379" t="str">
        <f t="shared" si="514"/>
        <v/>
      </c>
      <c r="M11379" t="str">
        <f t="shared" si="515"/>
        <v/>
      </c>
      <c r="N11379" t="e">
        <f t="array" ref="N11379:P11381">MINVERSE(N11375:P11377)</f>
        <v>#VALUE!</v>
      </c>
      <c r="O11379" t="e">
        <v>#VALUE!</v>
      </c>
      <c r="P11379" t="e">
        <v>#VALUE!</v>
      </c>
      <c r="R11379" t="e">
        <f t="array" ref="R11379:R11381">MMULT(N11379:P11381,R11375:R11377)</f>
        <v>#VALUE!</v>
      </c>
      <c r="S11379" t="s">
        <v>35</v>
      </c>
    </row>
    <row r="11380" spans="12:19" x14ac:dyDescent="0.25">
      <c r="L11380" t="str">
        <f t="shared" si="514"/>
        <v/>
      </c>
      <c r="M11380" t="str">
        <f t="shared" si="515"/>
        <v/>
      </c>
      <c r="N11380" t="e">
        <v>#VALUE!</v>
      </c>
      <c r="O11380" t="e">
        <v>#VALUE!</v>
      </c>
      <c r="P11380" t="e">
        <v>#VALUE!</v>
      </c>
      <c r="R11380" t="e">
        <v>#VALUE!</v>
      </c>
      <c r="S11380" t="s">
        <v>35</v>
      </c>
    </row>
    <row r="11381" spans="12:19" x14ac:dyDescent="0.25">
      <c r="L11381" t="str">
        <f t="shared" si="514"/>
        <v/>
      </c>
      <c r="M11381" t="str">
        <f t="shared" si="515"/>
        <v/>
      </c>
      <c r="N11381" t="e">
        <v>#VALUE!</v>
      </c>
      <c r="O11381" t="e">
        <v>#VALUE!</v>
      </c>
      <c r="P11381" t="e">
        <v>#VALUE!</v>
      </c>
      <c r="R11381" t="e">
        <v>#VALUE!</v>
      </c>
      <c r="S11381" t="s">
        <v>35</v>
      </c>
    </row>
    <row r="11382" spans="12:19" x14ac:dyDescent="0.25">
      <c r="L11382" t="str">
        <f t="shared" si="514"/>
        <v/>
      </c>
      <c r="M11382" t="str">
        <f t="shared" si="515"/>
        <v/>
      </c>
    </row>
    <row r="11383" spans="12:19" x14ac:dyDescent="0.25">
      <c r="L11383" t="str">
        <f t="shared" si="514"/>
        <v/>
      </c>
      <c r="M11383" t="str">
        <f t="shared" si="515"/>
        <v/>
      </c>
    </row>
    <row r="11384" spans="12:19" x14ac:dyDescent="0.25">
      <c r="L11384" t="str">
        <f t="shared" si="514"/>
        <v/>
      </c>
      <c r="M11384" t="str">
        <f t="shared" si="515"/>
        <v/>
      </c>
      <c r="N11384" t="s">
        <v>32</v>
      </c>
      <c r="O11384" t="s">
        <v>33</v>
      </c>
      <c r="P11384" t="s">
        <v>34</v>
      </c>
    </row>
    <row r="11385" spans="12:19" x14ac:dyDescent="0.25">
      <c r="L11385" t="str">
        <f t="shared" si="514"/>
        <v/>
      </c>
      <c r="M11385" t="str">
        <f t="shared" si="515"/>
        <v/>
      </c>
      <c r="N11385" t="e">
        <f>COS(RADIANS(M11385))</f>
        <v>#VALUE!</v>
      </c>
      <c r="O11385" t="str">
        <f>IFERROR(-COS(RADIANS(DEGREES(ASIN(((SIN(RADIANS(M11385)))*$C$26)/(SQRT((((SIN(RADIANS(M11385)))*$C$26)^2)+(($C$22-$C$25-(((SIN(RADIANS(90-M11385)))*$C$26))-$C$23)^2))))))),"")</f>
        <v/>
      </c>
      <c r="P11385" t="e">
        <f>N11385</f>
        <v>#VALUE!</v>
      </c>
      <c r="R11385">
        <v>0</v>
      </c>
    </row>
    <row r="11386" spans="12:19" x14ac:dyDescent="0.25">
      <c r="L11386" t="str">
        <f t="shared" si="514"/>
        <v/>
      </c>
      <c r="M11386" t="str">
        <f t="shared" si="515"/>
        <v/>
      </c>
      <c r="N11386" t="e">
        <f>SIN(RADIANS(M11385))</f>
        <v>#VALUE!</v>
      </c>
      <c r="O11386" t="e">
        <f>SIN(RADIANS(DEGREES(ASIN(((SIN(RADIANS(M11385)))*$C$26)/(SQRT((((SIN(RADIANS(M11385)))*$C$26)^2)+(($C$22-$C$25-(((SIN(RADIANS(90-M11385)))*$C$26))-$C$23)^2)))))))</f>
        <v>#VALUE!</v>
      </c>
      <c r="P11386" t="e">
        <f>N11386</f>
        <v>#VALUE!</v>
      </c>
      <c r="R11386">
        <f>$C$6</f>
        <v>1333.5</v>
      </c>
    </row>
    <row r="11387" spans="12:19" x14ac:dyDescent="0.25">
      <c r="L11387" t="str">
        <f t="shared" si="514"/>
        <v/>
      </c>
      <c r="M11387" t="str">
        <f t="shared" si="515"/>
        <v/>
      </c>
      <c r="N11387">
        <v>0</v>
      </c>
      <c r="O11387" t="e">
        <f>$C$23*O11386</f>
        <v>#VALUE!</v>
      </c>
      <c r="P11387" t="e">
        <f>$C$22*P11386</f>
        <v>#VALUE!</v>
      </c>
      <c r="R11387">
        <f>$C$20*$C$6</f>
        <v>25325.832000000002</v>
      </c>
    </row>
    <row r="11388" spans="12:19" x14ac:dyDescent="0.25">
      <c r="L11388" t="str">
        <f t="shared" si="514"/>
        <v/>
      </c>
      <c r="M11388" t="str">
        <f t="shared" si="515"/>
        <v/>
      </c>
    </row>
    <row r="11389" spans="12:19" x14ac:dyDescent="0.25">
      <c r="L11389" t="str">
        <f t="shared" si="514"/>
        <v/>
      </c>
      <c r="M11389" t="str">
        <f t="shared" si="515"/>
        <v/>
      </c>
      <c r="N11389" t="e">
        <f t="array" ref="N11389:P11391">MINVERSE(N11385:P11387)</f>
        <v>#VALUE!</v>
      </c>
      <c r="O11389" t="e">
        <v>#VALUE!</v>
      </c>
      <c r="P11389" t="e">
        <v>#VALUE!</v>
      </c>
      <c r="R11389" t="e">
        <f t="array" ref="R11389:R11391">MMULT(N11389:P11391,R11385:R11387)</f>
        <v>#VALUE!</v>
      </c>
      <c r="S11389" t="s">
        <v>35</v>
      </c>
    </row>
    <row r="11390" spans="12:19" x14ac:dyDescent="0.25">
      <c r="L11390" t="str">
        <f t="shared" si="514"/>
        <v/>
      </c>
      <c r="M11390" t="str">
        <f t="shared" si="515"/>
        <v/>
      </c>
      <c r="N11390" t="e">
        <v>#VALUE!</v>
      </c>
      <c r="O11390" t="e">
        <v>#VALUE!</v>
      </c>
      <c r="P11390" t="e">
        <v>#VALUE!</v>
      </c>
      <c r="R11390" t="e">
        <v>#VALUE!</v>
      </c>
      <c r="S11390" t="s">
        <v>35</v>
      </c>
    </row>
    <row r="11391" spans="12:19" x14ac:dyDescent="0.25">
      <c r="L11391" t="str">
        <f t="shared" si="514"/>
        <v/>
      </c>
      <c r="M11391" t="str">
        <f t="shared" si="515"/>
        <v/>
      </c>
      <c r="N11391" t="e">
        <v>#VALUE!</v>
      </c>
      <c r="O11391" t="e">
        <v>#VALUE!</v>
      </c>
      <c r="P11391" t="e">
        <v>#VALUE!</v>
      </c>
      <c r="R11391" t="e">
        <v>#VALUE!</v>
      </c>
      <c r="S11391" t="s">
        <v>35</v>
      </c>
    </row>
    <row r="11392" spans="12:19" x14ac:dyDescent="0.25">
      <c r="L11392" t="str">
        <f t="shared" si="514"/>
        <v/>
      </c>
      <c r="M11392" t="str">
        <f t="shared" si="515"/>
        <v/>
      </c>
    </row>
    <row r="11393" spans="12:19" x14ac:dyDescent="0.25">
      <c r="L11393" t="str">
        <f t="shared" si="514"/>
        <v/>
      </c>
      <c r="M11393" t="str">
        <f t="shared" si="515"/>
        <v/>
      </c>
    </row>
    <row r="11394" spans="12:19" x14ac:dyDescent="0.25">
      <c r="L11394" t="str">
        <f t="shared" si="514"/>
        <v/>
      </c>
      <c r="M11394" t="str">
        <f t="shared" si="515"/>
        <v/>
      </c>
      <c r="N11394" t="s">
        <v>32</v>
      </c>
      <c r="O11394" t="s">
        <v>33</v>
      </c>
      <c r="P11394" t="s">
        <v>34</v>
      </c>
    </row>
    <row r="11395" spans="12:19" x14ac:dyDescent="0.25">
      <c r="L11395" t="str">
        <f t="shared" si="514"/>
        <v/>
      </c>
      <c r="M11395" t="str">
        <f t="shared" si="515"/>
        <v/>
      </c>
      <c r="N11395" t="e">
        <f>COS(RADIANS(M11395))</f>
        <v>#VALUE!</v>
      </c>
      <c r="O11395" t="str">
        <f>IFERROR(-COS(RADIANS(DEGREES(ASIN(((SIN(RADIANS(M11395)))*$C$26)/(SQRT((((SIN(RADIANS(M11395)))*$C$26)^2)+(($C$22-$C$25-(((SIN(RADIANS(90-M11395)))*$C$26))-$C$23)^2))))))),"")</f>
        <v/>
      </c>
      <c r="P11395" t="e">
        <f>N11395</f>
        <v>#VALUE!</v>
      </c>
      <c r="R11395">
        <v>0</v>
      </c>
    </row>
    <row r="11396" spans="12:19" x14ac:dyDescent="0.25">
      <c r="L11396" t="str">
        <f t="shared" si="514"/>
        <v/>
      </c>
      <c r="M11396" t="str">
        <f t="shared" si="515"/>
        <v/>
      </c>
      <c r="N11396" t="e">
        <f>SIN(RADIANS(M11395))</f>
        <v>#VALUE!</v>
      </c>
      <c r="O11396" t="e">
        <f>SIN(RADIANS(DEGREES(ASIN(((SIN(RADIANS(M11395)))*$C$26)/(SQRT((((SIN(RADIANS(M11395)))*$C$26)^2)+(($C$22-$C$25-(((SIN(RADIANS(90-M11395)))*$C$26))-$C$23)^2)))))))</f>
        <v>#VALUE!</v>
      </c>
      <c r="P11396" t="e">
        <f>N11396</f>
        <v>#VALUE!</v>
      </c>
      <c r="R11396">
        <f>$C$6</f>
        <v>1333.5</v>
      </c>
    </row>
    <row r="11397" spans="12:19" x14ac:dyDescent="0.25">
      <c r="L11397" t="str">
        <f t="shared" si="514"/>
        <v/>
      </c>
      <c r="M11397" t="str">
        <f t="shared" si="515"/>
        <v/>
      </c>
      <c r="N11397">
        <v>0</v>
      </c>
      <c r="O11397" t="e">
        <f>$C$23*O11396</f>
        <v>#VALUE!</v>
      </c>
      <c r="P11397" t="e">
        <f>$C$22*P11396</f>
        <v>#VALUE!</v>
      </c>
      <c r="R11397">
        <f>$C$20*$C$6</f>
        <v>25325.832000000002</v>
      </c>
    </row>
    <row r="11398" spans="12:19" x14ac:dyDescent="0.25">
      <c r="L11398" t="str">
        <f t="shared" si="514"/>
        <v/>
      </c>
      <c r="M11398" t="str">
        <f t="shared" si="515"/>
        <v/>
      </c>
    </row>
    <row r="11399" spans="12:19" x14ac:dyDescent="0.25">
      <c r="L11399" t="str">
        <f t="shared" si="514"/>
        <v/>
      </c>
      <c r="M11399" t="str">
        <f t="shared" si="515"/>
        <v/>
      </c>
      <c r="N11399" t="e">
        <f t="array" ref="N11399:P11401">MINVERSE(N11395:P11397)</f>
        <v>#VALUE!</v>
      </c>
      <c r="O11399" t="e">
        <v>#VALUE!</v>
      </c>
      <c r="P11399" t="e">
        <v>#VALUE!</v>
      </c>
      <c r="R11399" t="e">
        <f t="array" ref="R11399:R11401">MMULT(N11399:P11401,R11395:R11397)</f>
        <v>#VALUE!</v>
      </c>
      <c r="S11399" t="s">
        <v>35</v>
      </c>
    </row>
    <row r="11400" spans="12:19" x14ac:dyDescent="0.25">
      <c r="L11400" t="str">
        <f t="shared" si="514"/>
        <v/>
      </c>
      <c r="M11400" t="str">
        <f t="shared" si="515"/>
        <v/>
      </c>
      <c r="N11400" t="e">
        <v>#VALUE!</v>
      </c>
      <c r="O11400" t="e">
        <v>#VALUE!</v>
      </c>
      <c r="P11400" t="e">
        <v>#VALUE!</v>
      </c>
      <c r="R11400" t="e">
        <v>#VALUE!</v>
      </c>
      <c r="S11400" t="s">
        <v>35</v>
      </c>
    </row>
    <row r="11401" spans="12:19" x14ac:dyDescent="0.25">
      <c r="L11401" t="str">
        <f t="shared" si="514"/>
        <v/>
      </c>
      <c r="M11401" t="str">
        <f t="shared" si="515"/>
        <v/>
      </c>
      <c r="N11401" t="e">
        <v>#VALUE!</v>
      </c>
      <c r="O11401" t="e">
        <v>#VALUE!</v>
      </c>
      <c r="P11401" t="e">
        <v>#VALUE!</v>
      </c>
      <c r="R11401" t="e">
        <v>#VALUE!</v>
      </c>
      <c r="S11401" t="s">
        <v>35</v>
      </c>
    </row>
    <row r="11402" spans="12:19" x14ac:dyDescent="0.25">
      <c r="L11402" t="str">
        <f t="shared" si="514"/>
        <v/>
      </c>
      <c r="M11402" t="str">
        <f t="shared" si="515"/>
        <v/>
      </c>
    </row>
    <row r="11403" spans="12:19" x14ac:dyDescent="0.25">
      <c r="L11403" t="str">
        <f t="shared" si="514"/>
        <v/>
      </c>
      <c r="M11403" t="str">
        <f t="shared" si="515"/>
        <v/>
      </c>
    </row>
    <row r="11404" spans="12:19" x14ac:dyDescent="0.25">
      <c r="L11404" t="str">
        <f t="shared" ref="L11404:L11467" si="516">IF(M11404="","",L11394+1)</f>
        <v/>
      </c>
      <c r="M11404" t="str">
        <f t="shared" si="515"/>
        <v/>
      </c>
      <c r="N11404" t="s">
        <v>32</v>
      </c>
      <c r="O11404" t="s">
        <v>33</v>
      </c>
      <c r="P11404" t="s">
        <v>34</v>
      </c>
    </row>
    <row r="11405" spans="12:19" x14ac:dyDescent="0.25">
      <c r="L11405" t="str">
        <f t="shared" si="516"/>
        <v/>
      </c>
      <c r="M11405" t="str">
        <f t="shared" si="515"/>
        <v/>
      </c>
      <c r="N11405" t="e">
        <f>COS(RADIANS(M11405))</f>
        <v>#VALUE!</v>
      </c>
      <c r="O11405" t="str">
        <f>IFERROR(-COS(RADIANS(DEGREES(ASIN(((SIN(RADIANS(M11405)))*$C$26)/(SQRT((((SIN(RADIANS(M11405)))*$C$26)^2)+(($C$22-$C$25-(((SIN(RADIANS(90-M11405)))*$C$26))-$C$23)^2))))))),"")</f>
        <v/>
      </c>
      <c r="P11405" t="e">
        <f>N11405</f>
        <v>#VALUE!</v>
      </c>
      <c r="R11405">
        <v>0</v>
      </c>
    </row>
    <row r="11406" spans="12:19" x14ac:dyDescent="0.25">
      <c r="L11406" t="str">
        <f t="shared" si="516"/>
        <v/>
      </c>
      <c r="M11406" t="str">
        <f t="shared" si="515"/>
        <v/>
      </c>
      <c r="N11406" t="e">
        <f>SIN(RADIANS(M11405))</f>
        <v>#VALUE!</v>
      </c>
      <c r="O11406" t="e">
        <f>SIN(RADIANS(DEGREES(ASIN(((SIN(RADIANS(M11405)))*$C$26)/(SQRT((((SIN(RADIANS(M11405)))*$C$26)^2)+(($C$22-$C$25-(((SIN(RADIANS(90-M11405)))*$C$26))-$C$23)^2)))))))</f>
        <v>#VALUE!</v>
      </c>
      <c r="P11406" t="e">
        <f>N11406</f>
        <v>#VALUE!</v>
      </c>
      <c r="R11406">
        <f>$C$6</f>
        <v>1333.5</v>
      </c>
    </row>
    <row r="11407" spans="12:19" x14ac:dyDescent="0.25">
      <c r="L11407" t="str">
        <f t="shared" si="516"/>
        <v/>
      </c>
      <c r="M11407" t="str">
        <f t="shared" si="515"/>
        <v/>
      </c>
      <c r="N11407">
        <v>0</v>
      </c>
      <c r="O11407" t="e">
        <f>$C$23*O11406</f>
        <v>#VALUE!</v>
      </c>
      <c r="P11407" t="e">
        <f>$C$22*P11406</f>
        <v>#VALUE!</v>
      </c>
      <c r="R11407">
        <f>$C$20*$C$6</f>
        <v>25325.832000000002</v>
      </c>
    </row>
    <row r="11408" spans="12:19" x14ac:dyDescent="0.25">
      <c r="L11408" t="str">
        <f t="shared" si="516"/>
        <v/>
      </c>
      <c r="M11408" t="str">
        <f t="shared" si="515"/>
        <v/>
      </c>
    </row>
    <row r="11409" spans="12:19" x14ac:dyDescent="0.25">
      <c r="L11409" t="str">
        <f t="shared" si="516"/>
        <v/>
      </c>
      <c r="M11409" t="str">
        <f t="shared" si="515"/>
        <v/>
      </c>
      <c r="N11409" t="e">
        <f t="array" ref="N11409:P11411">MINVERSE(N11405:P11407)</f>
        <v>#VALUE!</v>
      </c>
      <c r="O11409" t="e">
        <v>#VALUE!</v>
      </c>
      <c r="P11409" t="e">
        <v>#VALUE!</v>
      </c>
      <c r="R11409" t="e">
        <f t="array" ref="R11409:R11411">MMULT(N11409:P11411,R11405:R11407)</f>
        <v>#VALUE!</v>
      </c>
      <c r="S11409" t="s">
        <v>35</v>
      </c>
    </row>
    <row r="11410" spans="12:19" x14ac:dyDescent="0.25">
      <c r="L11410" t="str">
        <f t="shared" si="516"/>
        <v/>
      </c>
      <c r="M11410" t="str">
        <f t="shared" si="515"/>
        <v/>
      </c>
      <c r="N11410" t="e">
        <v>#VALUE!</v>
      </c>
      <c r="O11410" t="e">
        <v>#VALUE!</v>
      </c>
      <c r="P11410" t="e">
        <v>#VALUE!</v>
      </c>
      <c r="R11410" t="e">
        <v>#VALUE!</v>
      </c>
      <c r="S11410" t="s">
        <v>35</v>
      </c>
    </row>
    <row r="11411" spans="12:19" x14ac:dyDescent="0.25">
      <c r="L11411" t="str">
        <f t="shared" si="516"/>
        <v/>
      </c>
      <c r="M11411" t="str">
        <f t="shared" si="515"/>
        <v/>
      </c>
      <c r="N11411" t="e">
        <v>#VALUE!</v>
      </c>
      <c r="O11411" t="e">
        <v>#VALUE!</v>
      </c>
      <c r="P11411" t="e">
        <v>#VALUE!</v>
      </c>
      <c r="R11411" t="e">
        <v>#VALUE!</v>
      </c>
      <c r="S11411" t="s">
        <v>35</v>
      </c>
    </row>
    <row r="11412" spans="12:19" x14ac:dyDescent="0.25">
      <c r="L11412" t="str">
        <f t="shared" si="516"/>
        <v/>
      </c>
      <c r="M11412" t="str">
        <f t="shared" si="515"/>
        <v/>
      </c>
    </row>
    <row r="11413" spans="12:19" x14ac:dyDescent="0.25">
      <c r="L11413" t="str">
        <f t="shared" si="516"/>
        <v/>
      </c>
      <c r="M11413" t="str">
        <f t="shared" si="515"/>
        <v/>
      </c>
    </row>
    <row r="11414" spans="12:19" x14ac:dyDescent="0.25">
      <c r="L11414" t="str">
        <f t="shared" si="516"/>
        <v/>
      </c>
      <c r="M11414" t="str">
        <f t="shared" si="515"/>
        <v/>
      </c>
      <c r="N11414" t="s">
        <v>32</v>
      </c>
      <c r="O11414" t="s">
        <v>33</v>
      </c>
      <c r="P11414" t="s">
        <v>34</v>
      </c>
    </row>
    <row r="11415" spans="12:19" x14ac:dyDescent="0.25">
      <c r="L11415" t="str">
        <f t="shared" si="516"/>
        <v/>
      </c>
      <c r="M11415" t="str">
        <f t="shared" si="515"/>
        <v/>
      </c>
      <c r="N11415" t="e">
        <f>COS(RADIANS(M11415))</f>
        <v>#VALUE!</v>
      </c>
      <c r="O11415" t="str">
        <f>IFERROR(-COS(RADIANS(DEGREES(ASIN(((SIN(RADIANS(M11415)))*$C$26)/(SQRT((((SIN(RADIANS(M11415)))*$C$26)^2)+(($C$22-$C$25-(((SIN(RADIANS(90-M11415)))*$C$26))-$C$23)^2))))))),"")</f>
        <v/>
      </c>
      <c r="P11415" t="e">
        <f>N11415</f>
        <v>#VALUE!</v>
      </c>
      <c r="R11415">
        <v>0</v>
      </c>
    </row>
    <row r="11416" spans="12:19" x14ac:dyDescent="0.25">
      <c r="L11416" t="str">
        <f t="shared" si="516"/>
        <v/>
      </c>
      <c r="M11416" t="str">
        <f t="shared" si="515"/>
        <v/>
      </c>
      <c r="N11416" t="e">
        <f>SIN(RADIANS(M11415))</f>
        <v>#VALUE!</v>
      </c>
      <c r="O11416" t="e">
        <f>SIN(RADIANS(DEGREES(ASIN(((SIN(RADIANS(M11415)))*$C$26)/(SQRT((((SIN(RADIANS(M11415)))*$C$26)^2)+(($C$22-$C$25-(((SIN(RADIANS(90-M11415)))*$C$26))-$C$23)^2)))))))</f>
        <v>#VALUE!</v>
      </c>
      <c r="P11416" t="e">
        <f>N11416</f>
        <v>#VALUE!</v>
      </c>
      <c r="R11416">
        <f>$C$6</f>
        <v>1333.5</v>
      </c>
    </row>
    <row r="11417" spans="12:19" x14ac:dyDescent="0.25">
      <c r="L11417" t="str">
        <f t="shared" si="516"/>
        <v/>
      </c>
      <c r="M11417" t="str">
        <f t="shared" si="515"/>
        <v/>
      </c>
      <c r="N11417">
        <v>0</v>
      </c>
      <c r="O11417" t="e">
        <f>$C$23*O11416</f>
        <v>#VALUE!</v>
      </c>
      <c r="P11417" t="e">
        <f>$C$22*P11416</f>
        <v>#VALUE!</v>
      </c>
      <c r="R11417">
        <f>$C$20*$C$6</f>
        <v>25325.832000000002</v>
      </c>
    </row>
    <row r="11418" spans="12:19" x14ac:dyDescent="0.25">
      <c r="L11418" t="str">
        <f t="shared" si="516"/>
        <v/>
      </c>
      <c r="M11418" t="str">
        <f t="shared" si="515"/>
        <v/>
      </c>
    </row>
    <row r="11419" spans="12:19" x14ac:dyDescent="0.25">
      <c r="L11419" t="str">
        <f t="shared" si="516"/>
        <v/>
      </c>
      <c r="M11419" t="str">
        <f t="shared" si="515"/>
        <v/>
      </c>
      <c r="N11419" t="e">
        <f t="array" ref="N11419:P11421">MINVERSE(N11415:P11417)</f>
        <v>#VALUE!</v>
      </c>
      <c r="O11419" t="e">
        <v>#VALUE!</v>
      </c>
      <c r="P11419" t="e">
        <v>#VALUE!</v>
      </c>
      <c r="R11419" t="e">
        <f t="array" ref="R11419:R11421">MMULT(N11419:P11421,R11415:R11417)</f>
        <v>#VALUE!</v>
      </c>
      <c r="S11419" t="s">
        <v>35</v>
      </c>
    </row>
    <row r="11420" spans="12:19" x14ac:dyDescent="0.25">
      <c r="L11420" t="str">
        <f t="shared" si="516"/>
        <v/>
      </c>
      <c r="M11420" t="str">
        <f t="shared" si="515"/>
        <v/>
      </c>
      <c r="N11420" t="e">
        <v>#VALUE!</v>
      </c>
      <c r="O11420" t="e">
        <v>#VALUE!</v>
      </c>
      <c r="P11420" t="e">
        <v>#VALUE!</v>
      </c>
      <c r="R11420" t="e">
        <v>#VALUE!</v>
      </c>
      <c r="S11420" t="s">
        <v>35</v>
      </c>
    </row>
    <row r="11421" spans="12:19" x14ac:dyDescent="0.25">
      <c r="L11421" t="str">
        <f t="shared" si="516"/>
        <v/>
      </c>
      <c r="M11421" t="str">
        <f t="shared" si="515"/>
        <v/>
      </c>
      <c r="N11421" t="e">
        <v>#VALUE!</v>
      </c>
      <c r="O11421" t="e">
        <v>#VALUE!</v>
      </c>
      <c r="P11421" t="e">
        <v>#VALUE!</v>
      </c>
      <c r="R11421" t="e">
        <v>#VALUE!</v>
      </c>
      <c r="S11421" t="s">
        <v>35</v>
      </c>
    </row>
    <row r="11422" spans="12:19" x14ac:dyDescent="0.25">
      <c r="L11422" t="str">
        <f t="shared" si="516"/>
        <v/>
      </c>
      <c r="M11422" t="str">
        <f t="shared" si="515"/>
        <v/>
      </c>
    </row>
    <row r="11423" spans="12:19" x14ac:dyDescent="0.25">
      <c r="L11423" t="str">
        <f t="shared" si="516"/>
        <v/>
      </c>
      <c r="M11423" t="str">
        <f t="shared" si="515"/>
        <v/>
      </c>
    </row>
    <row r="11424" spans="12:19" x14ac:dyDescent="0.25">
      <c r="L11424" t="str">
        <f t="shared" si="516"/>
        <v/>
      </c>
      <c r="M11424" t="str">
        <f t="shared" si="515"/>
        <v/>
      </c>
      <c r="N11424" t="s">
        <v>32</v>
      </c>
      <c r="O11424" t="s">
        <v>33</v>
      </c>
      <c r="P11424" t="s">
        <v>34</v>
      </c>
    </row>
    <row r="11425" spans="12:19" x14ac:dyDescent="0.25">
      <c r="L11425" t="str">
        <f t="shared" si="516"/>
        <v/>
      </c>
      <c r="M11425" t="str">
        <f t="shared" si="515"/>
        <v/>
      </c>
      <c r="N11425" t="e">
        <f>COS(RADIANS(M11425))</f>
        <v>#VALUE!</v>
      </c>
      <c r="O11425" t="str">
        <f>IFERROR(-COS(RADIANS(DEGREES(ASIN(((SIN(RADIANS(M11425)))*$C$26)/(SQRT((((SIN(RADIANS(M11425)))*$C$26)^2)+(($C$22-$C$25-(((SIN(RADIANS(90-M11425)))*$C$26))-$C$23)^2))))))),"")</f>
        <v/>
      </c>
      <c r="P11425" t="e">
        <f>N11425</f>
        <v>#VALUE!</v>
      </c>
      <c r="R11425">
        <v>0</v>
      </c>
    </row>
    <row r="11426" spans="12:19" x14ac:dyDescent="0.25">
      <c r="L11426" t="str">
        <f t="shared" si="516"/>
        <v/>
      </c>
      <c r="M11426" t="str">
        <f t="shared" si="515"/>
        <v/>
      </c>
      <c r="N11426" t="e">
        <f>SIN(RADIANS(M11425))</f>
        <v>#VALUE!</v>
      </c>
      <c r="O11426" t="e">
        <f>SIN(RADIANS(DEGREES(ASIN(((SIN(RADIANS(M11425)))*$C$26)/(SQRT((((SIN(RADIANS(M11425)))*$C$26)^2)+(($C$22-$C$25-(((SIN(RADIANS(90-M11425)))*$C$26))-$C$23)^2)))))))</f>
        <v>#VALUE!</v>
      </c>
      <c r="P11426" t="e">
        <f>N11426</f>
        <v>#VALUE!</v>
      </c>
      <c r="R11426">
        <f>$C$6</f>
        <v>1333.5</v>
      </c>
    </row>
    <row r="11427" spans="12:19" x14ac:dyDescent="0.25">
      <c r="L11427" t="str">
        <f t="shared" si="516"/>
        <v/>
      </c>
      <c r="M11427" t="str">
        <f t="shared" ref="M11427:M11490" si="517">IF(M11417="","",IF(((M11417+$O$61)&gt;=$O$49+($O$61/2)),"",(M11417+$O$61)))</f>
        <v/>
      </c>
      <c r="N11427">
        <v>0</v>
      </c>
      <c r="O11427" t="e">
        <f>$C$23*O11426</f>
        <v>#VALUE!</v>
      </c>
      <c r="P11427" t="e">
        <f>$C$22*P11426</f>
        <v>#VALUE!</v>
      </c>
      <c r="R11427">
        <f>$C$20*$C$6</f>
        <v>25325.832000000002</v>
      </c>
    </row>
    <row r="11428" spans="12:19" x14ac:dyDescent="0.25">
      <c r="L11428" t="str">
        <f t="shared" si="516"/>
        <v/>
      </c>
      <c r="M11428" t="str">
        <f t="shared" si="517"/>
        <v/>
      </c>
    </row>
    <row r="11429" spans="12:19" x14ac:dyDescent="0.25">
      <c r="L11429" t="str">
        <f t="shared" si="516"/>
        <v/>
      </c>
      <c r="M11429" t="str">
        <f t="shared" si="517"/>
        <v/>
      </c>
      <c r="N11429" t="e">
        <f t="array" ref="N11429:P11431">MINVERSE(N11425:P11427)</f>
        <v>#VALUE!</v>
      </c>
      <c r="O11429" t="e">
        <v>#VALUE!</v>
      </c>
      <c r="P11429" t="e">
        <v>#VALUE!</v>
      </c>
      <c r="R11429" t="e">
        <f t="array" ref="R11429:R11431">MMULT(N11429:P11431,R11425:R11427)</f>
        <v>#VALUE!</v>
      </c>
      <c r="S11429" t="s">
        <v>35</v>
      </c>
    </row>
    <row r="11430" spans="12:19" x14ac:dyDescent="0.25">
      <c r="L11430" t="str">
        <f t="shared" si="516"/>
        <v/>
      </c>
      <c r="M11430" t="str">
        <f t="shared" si="517"/>
        <v/>
      </c>
      <c r="N11430" t="e">
        <v>#VALUE!</v>
      </c>
      <c r="O11430" t="e">
        <v>#VALUE!</v>
      </c>
      <c r="P11430" t="e">
        <v>#VALUE!</v>
      </c>
      <c r="R11430" t="e">
        <v>#VALUE!</v>
      </c>
      <c r="S11430" t="s">
        <v>35</v>
      </c>
    </row>
    <row r="11431" spans="12:19" x14ac:dyDescent="0.25">
      <c r="L11431" t="str">
        <f t="shared" si="516"/>
        <v/>
      </c>
      <c r="M11431" t="str">
        <f t="shared" si="517"/>
        <v/>
      </c>
      <c r="N11431" t="e">
        <v>#VALUE!</v>
      </c>
      <c r="O11431" t="e">
        <v>#VALUE!</v>
      </c>
      <c r="P11431" t="e">
        <v>#VALUE!</v>
      </c>
      <c r="R11431" t="e">
        <v>#VALUE!</v>
      </c>
      <c r="S11431" t="s">
        <v>35</v>
      </c>
    </row>
    <row r="11432" spans="12:19" x14ac:dyDescent="0.25">
      <c r="L11432" t="str">
        <f t="shared" si="516"/>
        <v/>
      </c>
      <c r="M11432" t="str">
        <f t="shared" si="517"/>
        <v/>
      </c>
    </row>
    <row r="11433" spans="12:19" x14ac:dyDescent="0.25">
      <c r="L11433" t="str">
        <f t="shared" si="516"/>
        <v/>
      </c>
      <c r="M11433" t="str">
        <f t="shared" si="517"/>
        <v/>
      </c>
    </row>
    <row r="11434" spans="12:19" x14ac:dyDescent="0.25">
      <c r="L11434" t="str">
        <f t="shared" si="516"/>
        <v/>
      </c>
      <c r="M11434" t="str">
        <f t="shared" si="517"/>
        <v/>
      </c>
      <c r="N11434" t="s">
        <v>32</v>
      </c>
      <c r="O11434" t="s">
        <v>33</v>
      </c>
      <c r="P11434" t="s">
        <v>34</v>
      </c>
    </row>
    <row r="11435" spans="12:19" x14ac:dyDescent="0.25">
      <c r="L11435" t="str">
        <f t="shared" si="516"/>
        <v/>
      </c>
      <c r="M11435" t="str">
        <f t="shared" si="517"/>
        <v/>
      </c>
      <c r="N11435" t="e">
        <f>COS(RADIANS(M11435))</f>
        <v>#VALUE!</v>
      </c>
      <c r="O11435" t="str">
        <f>IFERROR(-COS(RADIANS(DEGREES(ASIN(((SIN(RADIANS(M11435)))*$C$26)/(SQRT((((SIN(RADIANS(M11435)))*$C$26)^2)+(($C$22-$C$25-(((SIN(RADIANS(90-M11435)))*$C$26))-$C$23)^2))))))),"")</f>
        <v/>
      </c>
      <c r="P11435" t="e">
        <f>N11435</f>
        <v>#VALUE!</v>
      </c>
      <c r="R11435">
        <v>0</v>
      </c>
    </row>
    <row r="11436" spans="12:19" x14ac:dyDescent="0.25">
      <c r="L11436" t="str">
        <f t="shared" si="516"/>
        <v/>
      </c>
      <c r="M11436" t="str">
        <f t="shared" si="517"/>
        <v/>
      </c>
      <c r="N11436" t="e">
        <f>SIN(RADIANS(M11435))</f>
        <v>#VALUE!</v>
      </c>
      <c r="O11436" t="e">
        <f>SIN(RADIANS(DEGREES(ASIN(((SIN(RADIANS(M11435)))*$C$26)/(SQRT((((SIN(RADIANS(M11435)))*$C$26)^2)+(($C$22-$C$25-(((SIN(RADIANS(90-M11435)))*$C$26))-$C$23)^2)))))))</f>
        <v>#VALUE!</v>
      </c>
      <c r="P11436" t="e">
        <f>N11436</f>
        <v>#VALUE!</v>
      </c>
      <c r="R11436">
        <f>$C$6</f>
        <v>1333.5</v>
      </c>
    </row>
    <row r="11437" spans="12:19" x14ac:dyDescent="0.25">
      <c r="L11437" t="str">
        <f t="shared" si="516"/>
        <v/>
      </c>
      <c r="M11437" t="str">
        <f t="shared" si="517"/>
        <v/>
      </c>
      <c r="N11437">
        <v>0</v>
      </c>
      <c r="O11437" t="e">
        <f>$C$23*O11436</f>
        <v>#VALUE!</v>
      </c>
      <c r="P11437" t="e">
        <f>$C$22*P11436</f>
        <v>#VALUE!</v>
      </c>
      <c r="R11437">
        <f>$C$20*$C$6</f>
        <v>25325.832000000002</v>
      </c>
    </row>
    <row r="11438" spans="12:19" x14ac:dyDescent="0.25">
      <c r="L11438" t="str">
        <f t="shared" si="516"/>
        <v/>
      </c>
      <c r="M11438" t="str">
        <f t="shared" si="517"/>
        <v/>
      </c>
    </row>
    <row r="11439" spans="12:19" x14ac:dyDescent="0.25">
      <c r="L11439" t="str">
        <f t="shared" si="516"/>
        <v/>
      </c>
      <c r="M11439" t="str">
        <f t="shared" si="517"/>
        <v/>
      </c>
      <c r="N11439" t="e">
        <f t="array" ref="N11439:P11441">MINVERSE(N11435:P11437)</f>
        <v>#VALUE!</v>
      </c>
      <c r="O11439" t="e">
        <v>#VALUE!</v>
      </c>
      <c r="P11439" t="e">
        <v>#VALUE!</v>
      </c>
      <c r="R11439" t="e">
        <f t="array" ref="R11439:R11441">MMULT(N11439:P11441,R11435:R11437)</f>
        <v>#VALUE!</v>
      </c>
      <c r="S11439" t="s">
        <v>35</v>
      </c>
    </row>
    <row r="11440" spans="12:19" x14ac:dyDescent="0.25">
      <c r="L11440" t="str">
        <f t="shared" si="516"/>
        <v/>
      </c>
      <c r="M11440" t="str">
        <f t="shared" si="517"/>
        <v/>
      </c>
      <c r="N11440" t="e">
        <v>#VALUE!</v>
      </c>
      <c r="O11440" t="e">
        <v>#VALUE!</v>
      </c>
      <c r="P11440" t="e">
        <v>#VALUE!</v>
      </c>
      <c r="R11440" t="e">
        <v>#VALUE!</v>
      </c>
      <c r="S11440" t="s">
        <v>35</v>
      </c>
    </row>
    <row r="11441" spans="12:19" x14ac:dyDescent="0.25">
      <c r="L11441" t="str">
        <f t="shared" si="516"/>
        <v/>
      </c>
      <c r="M11441" t="str">
        <f t="shared" si="517"/>
        <v/>
      </c>
      <c r="N11441" t="e">
        <v>#VALUE!</v>
      </c>
      <c r="O11441" t="e">
        <v>#VALUE!</v>
      </c>
      <c r="P11441" t="e">
        <v>#VALUE!</v>
      </c>
      <c r="R11441" t="e">
        <v>#VALUE!</v>
      </c>
      <c r="S11441" t="s">
        <v>35</v>
      </c>
    </row>
    <row r="11442" spans="12:19" x14ac:dyDescent="0.25">
      <c r="L11442" t="str">
        <f t="shared" si="516"/>
        <v/>
      </c>
      <c r="M11442" t="str">
        <f t="shared" si="517"/>
        <v/>
      </c>
    </row>
    <row r="11443" spans="12:19" x14ac:dyDescent="0.25">
      <c r="L11443" t="str">
        <f t="shared" si="516"/>
        <v/>
      </c>
      <c r="M11443" t="str">
        <f t="shared" si="517"/>
        <v/>
      </c>
    </row>
    <row r="11444" spans="12:19" x14ac:dyDescent="0.25">
      <c r="L11444" t="str">
        <f t="shared" si="516"/>
        <v/>
      </c>
      <c r="M11444" t="str">
        <f t="shared" si="517"/>
        <v/>
      </c>
      <c r="N11444" t="s">
        <v>32</v>
      </c>
      <c r="O11444" t="s">
        <v>33</v>
      </c>
      <c r="P11444" t="s">
        <v>34</v>
      </c>
    </row>
    <row r="11445" spans="12:19" x14ac:dyDescent="0.25">
      <c r="L11445" t="str">
        <f t="shared" si="516"/>
        <v/>
      </c>
      <c r="M11445" t="str">
        <f t="shared" si="517"/>
        <v/>
      </c>
      <c r="N11445" t="e">
        <f>COS(RADIANS(M11445))</f>
        <v>#VALUE!</v>
      </c>
      <c r="O11445" t="str">
        <f>IFERROR(-COS(RADIANS(DEGREES(ASIN(((SIN(RADIANS(M11445)))*$C$26)/(SQRT((((SIN(RADIANS(M11445)))*$C$26)^2)+(($C$22-$C$25-(((SIN(RADIANS(90-M11445)))*$C$26))-$C$23)^2))))))),"")</f>
        <v/>
      </c>
      <c r="P11445" t="e">
        <f>N11445</f>
        <v>#VALUE!</v>
      </c>
      <c r="R11445">
        <v>0</v>
      </c>
    </row>
    <row r="11446" spans="12:19" x14ac:dyDescent="0.25">
      <c r="L11446" t="str">
        <f t="shared" si="516"/>
        <v/>
      </c>
      <c r="M11446" t="str">
        <f t="shared" si="517"/>
        <v/>
      </c>
      <c r="N11446" t="e">
        <f>SIN(RADIANS(M11445))</f>
        <v>#VALUE!</v>
      </c>
      <c r="O11446" t="e">
        <f>SIN(RADIANS(DEGREES(ASIN(((SIN(RADIANS(M11445)))*$C$26)/(SQRT((((SIN(RADIANS(M11445)))*$C$26)^2)+(($C$22-$C$25-(((SIN(RADIANS(90-M11445)))*$C$26))-$C$23)^2)))))))</f>
        <v>#VALUE!</v>
      </c>
      <c r="P11446" t="e">
        <f>N11446</f>
        <v>#VALUE!</v>
      </c>
      <c r="R11446">
        <f>$C$6</f>
        <v>1333.5</v>
      </c>
    </row>
    <row r="11447" spans="12:19" x14ac:dyDescent="0.25">
      <c r="L11447" t="str">
        <f t="shared" si="516"/>
        <v/>
      </c>
      <c r="M11447" t="str">
        <f t="shared" si="517"/>
        <v/>
      </c>
      <c r="N11447">
        <v>0</v>
      </c>
      <c r="O11447" t="e">
        <f>$C$23*O11446</f>
        <v>#VALUE!</v>
      </c>
      <c r="P11447" t="e">
        <f>$C$22*P11446</f>
        <v>#VALUE!</v>
      </c>
      <c r="R11447">
        <f>$C$20*$C$6</f>
        <v>25325.832000000002</v>
      </c>
    </row>
    <row r="11448" spans="12:19" x14ac:dyDescent="0.25">
      <c r="L11448" t="str">
        <f t="shared" si="516"/>
        <v/>
      </c>
      <c r="M11448" t="str">
        <f t="shared" si="517"/>
        <v/>
      </c>
    </row>
    <row r="11449" spans="12:19" x14ac:dyDescent="0.25">
      <c r="L11449" t="str">
        <f t="shared" si="516"/>
        <v/>
      </c>
      <c r="M11449" t="str">
        <f t="shared" si="517"/>
        <v/>
      </c>
      <c r="N11449" t="e">
        <f t="array" ref="N11449:P11451">MINVERSE(N11445:P11447)</f>
        <v>#VALUE!</v>
      </c>
      <c r="O11449" t="e">
        <v>#VALUE!</v>
      </c>
      <c r="P11449" t="e">
        <v>#VALUE!</v>
      </c>
      <c r="R11449" t="e">
        <f t="array" ref="R11449:R11451">MMULT(N11449:P11451,R11445:R11447)</f>
        <v>#VALUE!</v>
      </c>
      <c r="S11449" t="s">
        <v>35</v>
      </c>
    </row>
    <row r="11450" spans="12:19" x14ac:dyDescent="0.25">
      <c r="L11450" t="str">
        <f t="shared" si="516"/>
        <v/>
      </c>
      <c r="M11450" t="str">
        <f t="shared" si="517"/>
        <v/>
      </c>
      <c r="N11450" t="e">
        <v>#VALUE!</v>
      </c>
      <c r="O11450" t="e">
        <v>#VALUE!</v>
      </c>
      <c r="P11450" t="e">
        <v>#VALUE!</v>
      </c>
      <c r="R11450" t="e">
        <v>#VALUE!</v>
      </c>
      <c r="S11450" t="s">
        <v>35</v>
      </c>
    </row>
    <row r="11451" spans="12:19" x14ac:dyDescent="0.25">
      <c r="L11451" t="str">
        <f t="shared" si="516"/>
        <v/>
      </c>
      <c r="M11451" t="str">
        <f t="shared" si="517"/>
        <v/>
      </c>
      <c r="N11451" t="e">
        <v>#VALUE!</v>
      </c>
      <c r="O11451" t="e">
        <v>#VALUE!</v>
      </c>
      <c r="P11451" t="e">
        <v>#VALUE!</v>
      </c>
      <c r="R11451" t="e">
        <v>#VALUE!</v>
      </c>
      <c r="S11451" t="s">
        <v>35</v>
      </c>
    </row>
    <row r="11452" spans="12:19" x14ac:dyDescent="0.25">
      <c r="L11452" t="str">
        <f t="shared" si="516"/>
        <v/>
      </c>
      <c r="M11452" t="str">
        <f t="shared" si="517"/>
        <v/>
      </c>
    </row>
    <row r="11453" spans="12:19" x14ac:dyDescent="0.25">
      <c r="L11453" t="str">
        <f t="shared" si="516"/>
        <v/>
      </c>
      <c r="M11453" t="str">
        <f t="shared" si="517"/>
        <v/>
      </c>
    </row>
    <row r="11454" spans="12:19" x14ac:dyDescent="0.25">
      <c r="L11454" t="str">
        <f t="shared" si="516"/>
        <v/>
      </c>
      <c r="M11454" t="str">
        <f t="shared" si="517"/>
        <v/>
      </c>
      <c r="N11454" t="s">
        <v>32</v>
      </c>
      <c r="O11454" t="s">
        <v>33</v>
      </c>
      <c r="P11454" t="s">
        <v>34</v>
      </c>
    </row>
    <row r="11455" spans="12:19" x14ac:dyDescent="0.25">
      <c r="L11455" t="str">
        <f t="shared" si="516"/>
        <v/>
      </c>
      <c r="M11455" t="str">
        <f t="shared" si="517"/>
        <v/>
      </c>
      <c r="N11455" t="e">
        <f>COS(RADIANS(M11455))</f>
        <v>#VALUE!</v>
      </c>
      <c r="O11455" t="str">
        <f>IFERROR(-COS(RADIANS(DEGREES(ASIN(((SIN(RADIANS(M11455)))*$C$26)/(SQRT((((SIN(RADIANS(M11455)))*$C$26)^2)+(($C$22-$C$25-(((SIN(RADIANS(90-M11455)))*$C$26))-$C$23)^2))))))),"")</f>
        <v/>
      </c>
      <c r="P11455" t="e">
        <f>N11455</f>
        <v>#VALUE!</v>
      </c>
      <c r="R11455">
        <v>0</v>
      </c>
    </row>
    <row r="11456" spans="12:19" x14ac:dyDescent="0.25">
      <c r="L11456" t="str">
        <f t="shared" si="516"/>
        <v/>
      </c>
      <c r="M11456" t="str">
        <f t="shared" si="517"/>
        <v/>
      </c>
      <c r="N11456" t="e">
        <f>SIN(RADIANS(M11455))</f>
        <v>#VALUE!</v>
      </c>
      <c r="O11456" t="e">
        <f>SIN(RADIANS(DEGREES(ASIN(((SIN(RADIANS(M11455)))*$C$26)/(SQRT((((SIN(RADIANS(M11455)))*$C$26)^2)+(($C$22-$C$25-(((SIN(RADIANS(90-M11455)))*$C$26))-$C$23)^2)))))))</f>
        <v>#VALUE!</v>
      </c>
      <c r="P11456" t="e">
        <f>N11456</f>
        <v>#VALUE!</v>
      </c>
      <c r="R11456">
        <f>$C$6</f>
        <v>1333.5</v>
      </c>
    </row>
    <row r="11457" spans="12:19" x14ac:dyDescent="0.25">
      <c r="L11457" t="str">
        <f t="shared" si="516"/>
        <v/>
      </c>
      <c r="M11457" t="str">
        <f t="shared" si="517"/>
        <v/>
      </c>
      <c r="N11457">
        <v>0</v>
      </c>
      <c r="O11457" t="e">
        <f>$C$23*O11456</f>
        <v>#VALUE!</v>
      </c>
      <c r="P11457" t="e">
        <f>$C$22*P11456</f>
        <v>#VALUE!</v>
      </c>
      <c r="R11457">
        <f>$C$20*$C$6</f>
        <v>25325.832000000002</v>
      </c>
    </row>
    <row r="11458" spans="12:19" x14ac:dyDescent="0.25">
      <c r="L11458" t="str">
        <f t="shared" si="516"/>
        <v/>
      </c>
      <c r="M11458" t="str">
        <f t="shared" si="517"/>
        <v/>
      </c>
    </row>
    <row r="11459" spans="12:19" x14ac:dyDescent="0.25">
      <c r="L11459" t="str">
        <f t="shared" si="516"/>
        <v/>
      </c>
      <c r="M11459" t="str">
        <f t="shared" si="517"/>
        <v/>
      </c>
      <c r="N11459" t="e">
        <f t="array" ref="N11459:P11461">MINVERSE(N11455:P11457)</f>
        <v>#VALUE!</v>
      </c>
      <c r="O11459" t="e">
        <v>#VALUE!</v>
      </c>
      <c r="P11459" t="e">
        <v>#VALUE!</v>
      </c>
      <c r="R11459" t="e">
        <f t="array" ref="R11459:R11461">MMULT(N11459:P11461,R11455:R11457)</f>
        <v>#VALUE!</v>
      </c>
      <c r="S11459" t="s">
        <v>35</v>
      </c>
    </row>
    <row r="11460" spans="12:19" x14ac:dyDescent="0.25">
      <c r="L11460" t="str">
        <f t="shared" si="516"/>
        <v/>
      </c>
      <c r="M11460" t="str">
        <f t="shared" si="517"/>
        <v/>
      </c>
      <c r="N11460" t="e">
        <v>#VALUE!</v>
      </c>
      <c r="O11460" t="e">
        <v>#VALUE!</v>
      </c>
      <c r="P11460" t="e">
        <v>#VALUE!</v>
      </c>
      <c r="R11460" t="e">
        <v>#VALUE!</v>
      </c>
      <c r="S11460" t="s">
        <v>35</v>
      </c>
    </row>
    <row r="11461" spans="12:19" x14ac:dyDescent="0.25">
      <c r="L11461" t="str">
        <f t="shared" si="516"/>
        <v/>
      </c>
      <c r="M11461" t="str">
        <f t="shared" si="517"/>
        <v/>
      </c>
      <c r="N11461" t="e">
        <v>#VALUE!</v>
      </c>
      <c r="O11461" t="e">
        <v>#VALUE!</v>
      </c>
      <c r="P11461" t="e">
        <v>#VALUE!</v>
      </c>
      <c r="R11461" t="e">
        <v>#VALUE!</v>
      </c>
      <c r="S11461" t="s">
        <v>35</v>
      </c>
    </row>
    <row r="11462" spans="12:19" x14ac:dyDescent="0.25">
      <c r="L11462" t="str">
        <f t="shared" si="516"/>
        <v/>
      </c>
      <c r="M11462" t="str">
        <f t="shared" si="517"/>
        <v/>
      </c>
    </row>
    <row r="11463" spans="12:19" x14ac:dyDescent="0.25">
      <c r="L11463" t="str">
        <f t="shared" si="516"/>
        <v/>
      </c>
      <c r="M11463" t="str">
        <f t="shared" si="517"/>
        <v/>
      </c>
    </row>
    <row r="11464" spans="12:19" x14ac:dyDescent="0.25">
      <c r="L11464" t="str">
        <f t="shared" si="516"/>
        <v/>
      </c>
      <c r="M11464" t="str">
        <f t="shared" si="517"/>
        <v/>
      </c>
      <c r="N11464" t="s">
        <v>32</v>
      </c>
      <c r="O11464" t="s">
        <v>33</v>
      </c>
      <c r="P11464" t="s">
        <v>34</v>
      </c>
    </row>
    <row r="11465" spans="12:19" x14ac:dyDescent="0.25">
      <c r="L11465" t="str">
        <f t="shared" si="516"/>
        <v/>
      </c>
      <c r="M11465" t="str">
        <f t="shared" si="517"/>
        <v/>
      </c>
      <c r="N11465" t="e">
        <f>COS(RADIANS(M11465))</f>
        <v>#VALUE!</v>
      </c>
      <c r="O11465" t="str">
        <f>IFERROR(-COS(RADIANS(DEGREES(ASIN(((SIN(RADIANS(M11465)))*$C$26)/(SQRT((((SIN(RADIANS(M11465)))*$C$26)^2)+(($C$22-$C$25-(((SIN(RADIANS(90-M11465)))*$C$26))-$C$23)^2))))))),"")</f>
        <v/>
      </c>
      <c r="P11465" t="e">
        <f>N11465</f>
        <v>#VALUE!</v>
      </c>
      <c r="R11465">
        <v>0</v>
      </c>
    </row>
    <row r="11466" spans="12:19" x14ac:dyDescent="0.25">
      <c r="L11466" t="str">
        <f t="shared" si="516"/>
        <v/>
      </c>
      <c r="M11466" t="str">
        <f t="shared" si="517"/>
        <v/>
      </c>
      <c r="N11466" t="e">
        <f>SIN(RADIANS(M11465))</f>
        <v>#VALUE!</v>
      </c>
      <c r="O11466" t="e">
        <f>SIN(RADIANS(DEGREES(ASIN(((SIN(RADIANS(M11465)))*$C$26)/(SQRT((((SIN(RADIANS(M11465)))*$C$26)^2)+(($C$22-$C$25-(((SIN(RADIANS(90-M11465)))*$C$26))-$C$23)^2)))))))</f>
        <v>#VALUE!</v>
      </c>
      <c r="P11466" t="e">
        <f>N11466</f>
        <v>#VALUE!</v>
      </c>
      <c r="R11466">
        <f>$C$6</f>
        <v>1333.5</v>
      </c>
    </row>
    <row r="11467" spans="12:19" x14ac:dyDescent="0.25">
      <c r="L11467" t="str">
        <f t="shared" si="516"/>
        <v/>
      </c>
      <c r="M11467" t="str">
        <f t="shared" si="517"/>
        <v/>
      </c>
      <c r="N11467">
        <v>0</v>
      </c>
      <c r="O11467" t="e">
        <f>$C$23*O11466</f>
        <v>#VALUE!</v>
      </c>
      <c r="P11467" t="e">
        <f>$C$22*P11466</f>
        <v>#VALUE!</v>
      </c>
      <c r="R11467">
        <f>$C$20*$C$6</f>
        <v>25325.832000000002</v>
      </c>
    </row>
    <row r="11468" spans="12:19" x14ac:dyDescent="0.25">
      <c r="L11468" t="str">
        <f t="shared" ref="L11468:L11531" si="518">IF(M11468="","",L11458+1)</f>
        <v/>
      </c>
      <c r="M11468" t="str">
        <f t="shared" si="517"/>
        <v/>
      </c>
    </row>
    <row r="11469" spans="12:19" x14ac:dyDescent="0.25">
      <c r="L11469" t="str">
        <f t="shared" si="518"/>
        <v/>
      </c>
      <c r="M11469" t="str">
        <f t="shared" si="517"/>
        <v/>
      </c>
      <c r="N11469" t="e">
        <f t="array" ref="N11469:P11471">MINVERSE(N11465:P11467)</f>
        <v>#VALUE!</v>
      </c>
      <c r="O11469" t="e">
        <v>#VALUE!</v>
      </c>
      <c r="P11469" t="e">
        <v>#VALUE!</v>
      </c>
      <c r="R11469" t="e">
        <f t="array" ref="R11469:R11471">MMULT(N11469:P11471,R11465:R11467)</f>
        <v>#VALUE!</v>
      </c>
      <c r="S11469" t="s">
        <v>35</v>
      </c>
    </row>
    <row r="11470" spans="12:19" x14ac:dyDescent="0.25">
      <c r="L11470" t="str">
        <f t="shared" si="518"/>
        <v/>
      </c>
      <c r="M11470" t="str">
        <f t="shared" si="517"/>
        <v/>
      </c>
      <c r="N11470" t="e">
        <v>#VALUE!</v>
      </c>
      <c r="O11470" t="e">
        <v>#VALUE!</v>
      </c>
      <c r="P11470" t="e">
        <v>#VALUE!</v>
      </c>
      <c r="R11470" t="e">
        <v>#VALUE!</v>
      </c>
      <c r="S11470" t="s">
        <v>35</v>
      </c>
    </row>
    <row r="11471" spans="12:19" x14ac:dyDescent="0.25">
      <c r="L11471" t="str">
        <f t="shared" si="518"/>
        <v/>
      </c>
      <c r="M11471" t="str">
        <f t="shared" si="517"/>
        <v/>
      </c>
      <c r="N11471" t="e">
        <v>#VALUE!</v>
      </c>
      <c r="O11471" t="e">
        <v>#VALUE!</v>
      </c>
      <c r="P11471" t="e">
        <v>#VALUE!</v>
      </c>
      <c r="R11471" t="e">
        <v>#VALUE!</v>
      </c>
      <c r="S11471" t="s">
        <v>35</v>
      </c>
    </row>
    <row r="11472" spans="12:19" x14ac:dyDescent="0.25">
      <c r="L11472" t="str">
        <f t="shared" si="518"/>
        <v/>
      </c>
      <c r="M11472" t="str">
        <f t="shared" si="517"/>
        <v/>
      </c>
    </row>
    <row r="11473" spans="12:19" x14ac:dyDescent="0.25">
      <c r="L11473" t="str">
        <f t="shared" si="518"/>
        <v/>
      </c>
      <c r="M11473" t="str">
        <f t="shared" si="517"/>
        <v/>
      </c>
    </row>
    <row r="11474" spans="12:19" x14ac:dyDescent="0.25">
      <c r="L11474" t="str">
        <f t="shared" si="518"/>
        <v/>
      </c>
      <c r="M11474" t="str">
        <f t="shared" si="517"/>
        <v/>
      </c>
      <c r="N11474" t="s">
        <v>32</v>
      </c>
      <c r="O11474" t="s">
        <v>33</v>
      </c>
      <c r="P11474" t="s">
        <v>34</v>
      </c>
    </row>
    <row r="11475" spans="12:19" x14ac:dyDescent="0.25">
      <c r="L11475" t="str">
        <f t="shared" si="518"/>
        <v/>
      </c>
      <c r="M11475" t="str">
        <f t="shared" si="517"/>
        <v/>
      </c>
      <c r="N11475" t="e">
        <f>COS(RADIANS(M11475))</f>
        <v>#VALUE!</v>
      </c>
      <c r="O11475" t="str">
        <f>IFERROR(-COS(RADIANS(DEGREES(ASIN(((SIN(RADIANS(M11475)))*$C$26)/(SQRT((((SIN(RADIANS(M11475)))*$C$26)^2)+(($C$22-$C$25-(((SIN(RADIANS(90-M11475)))*$C$26))-$C$23)^2))))))),"")</f>
        <v/>
      </c>
      <c r="P11475" t="e">
        <f>N11475</f>
        <v>#VALUE!</v>
      </c>
      <c r="R11475">
        <v>0</v>
      </c>
    </row>
    <row r="11476" spans="12:19" x14ac:dyDescent="0.25">
      <c r="L11476" t="str">
        <f t="shared" si="518"/>
        <v/>
      </c>
      <c r="M11476" t="str">
        <f t="shared" si="517"/>
        <v/>
      </c>
      <c r="N11476" t="e">
        <f>SIN(RADIANS(M11475))</f>
        <v>#VALUE!</v>
      </c>
      <c r="O11476" t="e">
        <f>SIN(RADIANS(DEGREES(ASIN(((SIN(RADIANS(M11475)))*$C$26)/(SQRT((((SIN(RADIANS(M11475)))*$C$26)^2)+(($C$22-$C$25-(((SIN(RADIANS(90-M11475)))*$C$26))-$C$23)^2)))))))</f>
        <v>#VALUE!</v>
      </c>
      <c r="P11476" t="e">
        <f>N11476</f>
        <v>#VALUE!</v>
      </c>
      <c r="R11476">
        <f>$C$6</f>
        <v>1333.5</v>
      </c>
    </row>
    <row r="11477" spans="12:19" x14ac:dyDescent="0.25">
      <c r="L11477" t="str">
        <f t="shared" si="518"/>
        <v/>
      </c>
      <c r="M11477" t="str">
        <f t="shared" si="517"/>
        <v/>
      </c>
      <c r="N11477">
        <v>0</v>
      </c>
      <c r="O11477" t="e">
        <f>$C$23*O11476</f>
        <v>#VALUE!</v>
      </c>
      <c r="P11477" t="e">
        <f>$C$22*P11476</f>
        <v>#VALUE!</v>
      </c>
      <c r="R11477">
        <f>$C$20*$C$6</f>
        <v>25325.832000000002</v>
      </c>
    </row>
    <row r="11478" spans="12:19" x14ac:dyDescent="0.25">
      <c r="L11478" t="str">
        <f t="shared" si="518"/>
        <v/>
      </c>
      <c r="M11478" t="str">
        <f t="shared" si="517"/>
        <v/>
      </c>
    </row>
    <row r="11479" spans="12:19" x14ac:dyDescent="0.25">
      <c r="L11479" t="str">
        <f t="shared" si="518"/>
        <v/>
      </c>
      <c r="M11479" t="str">
        <f t="shared" si="517"/>
        <v/>
      </c>
      <c r="N11479" t="e">
        <f t="array" ref="N11479:P11481">MINVERSE(N11475:P11477)</f>
        <v>#VALUE!</v>
      </c>
      <c r="O11479" t="e">
        <v>#VALUE!</v>
      </c>
      <c r="P11479" t="e">
        <v>#VALUE!</v>
      </c>
      <c r="R11479" t="e">
        <f t="array" ref="R11479:R11481">MMULT(N11479:P11481,R11475:R11477)</f>
        <v>#VALUE!</v>
      </c>
      <c r="S11479" t="s">
        <v>35</v>
      </c>
    </row>
    <row r="11480" spans="12:19" x14ac:dyDescent="0.25">
      <c r="L11480" t="str">
        <f t="shared" si="518"/>
        <v/>
      </c>
      <c r="M11480" t="str">
        <f t="shared" si="517"/>
        <v/>
      </c>
      <c r="N11480" t="e">
        <v>#VALUE!</v>
      </c>
      <c r="O11480" t="e">
        <v>#VALUE!</v>
      </c>
      <c r="P11480" t="e">
        <v>#VALUE!</v>
      </c>
      <c r="R11480" t="e">
        <v>#VALUE!</v>
      </c>
      <c r="S11480" t="s">
        <v>35</v>
      </c>
    </row>
    <row r="11481" spans="12:19" x14ac:dyDescent="0.25">
      <c r="L11481" t="str">
        <f t="shared" si="518"/>
        <v/>
      </c>
      <c r="M11481" t="str">
        <f t="shared" si="517"/>
        <v/>
      </c>
      <c r="N11481" t="e">
        <v>#VALUE!</v>
      </c>
      <c r="O11481" t="e">
        <v>#VALUE!</v>
      </c>
      <c r="P11481" t="e">
        <v>#VALUE!</v>
      </c>
      <c r="R11481" t="e">
        <v>#VALUE!</v>
      </c>
      <c r="S11481" t="s">
        <v>35</v>
      </c>
    </row>
    <row r="11482" spans="12:19" x14ac:dyDescent="0.25">
      <c r="L11482" t="str">
        <f t="shared" si="518"/>
        <v/>
      </c>
      <c r="M11482" t="str">
        <f t="shared" si="517"/>
        <v/>
      </c>
    </row>
    <row r="11483" spans="12:19" x14ac:dyDescent="0.25">
      <c r="L11483" t="str">
        <f t="shared" si="518"/>
        <v/>
      </c>
      <c r="M11483" t="str">
        <f t="shared" si="517"/>
        <v/>
      </c>
    </row>
    <row r="11484" spans="12:19" x14ac:dyDescent="0.25">
      <c r="L11484" t="str">
        <f t="shared" si="518"/>
        <v/>
      </c>
      <c r="M11484" t="str">
        <f t="shared" si="517"/>
        <v/>
      </c>
      <c r="N11484" t="s">
        <v>32</v>
      </c>
      <c r="O11484" t="s">
        <v>33</v>
      </c>
      <c r="P11484" t="s">
        <v>34</v>
      </c>
    </row>
    <row r="11485" spans="12:19" x14ac:dyDescent="0.25">
      <c r="L11485" t="str">
        <f t="shared" si="518"/>
        <v/>
      </c>
      <c r="M11485" t="str">
        <f t="shared" si="517"/>
        <v/>
      </c>
      <c r="N11485" t="e">
        <f>COS(RADIANS(M11485))</f>
        <v>#VALUE!</v>
      </c>
      <c r="O11485" t="str">
        <f>IFERROR(-COS(RADIANS(DEGREES(ASIN(((SIN(RADIANS(M11485)))*$C$26)/(SQRT((((SIN(RADIANS(M11485)))*$C$26)^2)+(($C$22-$C$25-(((SIN(RADIANS(90-M11485)))*$C$26))-$C$23)^2))))))),"")</f>
        <v/>
      </c>
      <c r="P11485" t="e">
        <f>N11485</f>
        <v>#VALUE!</v>
      </c>
      <c r="R11485">
        <v>0</v>
      </c>
    </row>
    <row r="11486" spans="12:19" x14ac:dyDescent="0.25">
      <c r="L11486" t="str">
        <f t="shared" si="518"/>
        <v/>
      </c>
      <c r="M11486" t="str">
        <f t="shared" si="517"/>
        <v/>
      </c>
      <c r="N11486" t="e">
        <f>SIN(RADIANS(M11485))</f>
        <v>#VALUE!</v>
      </c>
      <c r="O11486" t="e">
        <f>SIN(RADIANS(DEGREES(ASIN(((SIN(RADIANS(M11485)))*$C$26)/(SQRT((((SIN(RADIANS(M11485)))*$C$26)^2)+(($C$22-$C$25-(((SIN(RADIANS(90-M11485)))*$C$26))-$C$23)^2)))))))</f>
        <v>#VALUE!</v>
      </c>
      <c r="P11486" t="e">
        <f>N11486</f>
        <v>#VALUE!</v>
      </c>
      <c r="R11486">
        <f>$C$6</f>
        <v>1333.5</v>
      </c>
    </row>
    <row r="11487" spans="12:19" x14ac:dyDescent="0.25">
      <c r="L11487" t="str">
        <f t="shared" si="518"/>
        <v/>
      </c>
      <c r="M11487" t="str">
        <f t="shared" si="517"/>
        <v/>
      </c>
      <c r="N11487">
        <v>0</v>
      </c>
      <c r="O11487" t="e">
        <f>$C$23*O11486</f>
        <v>#VALUE!</v>
      </c>
      <c r="P11487" t="e">
        <f>$C$22*P11486</f>
        <v>#VALUE!</v>
      </c>
      <c r="R11487">
        <f>$C$20*$C$6</f>
        <v>25325.832000000002</v>
      </c>
    </row>
    <row r="11488" spans="12:19" x14ac:dyDescent="0.25">
      <c r="L11488" t="str">
        <f t="shared" si="518"/>
        <v/>
      </c>
      <c r="M11488" t="str">
        <f t="shared" si="517"/>
        <v/>
      </c>
    </row>
    <row r="11489" spans="12:19" x14ac:dyDescent="0.25">
      <c r="L11489" t="str">
        <f t="shared" si="518"/>
        <v/>
      </c>
      <c r="M11489" t="str">
        <f t="shared" si="517"/>
        <v/>
      </c>
      <c r="N11489" t="e">
        <f t="array" ref="N11489:P11491">MINVERSE(N11485:P11487)</f>
        <v>#VALUE!</v>
      </c>
      <c r="O11489" t="e">
        <v>#VALUE!</v>
      </c>
      <c r="P11489" t="e">
        <v>#VALUE!</v>
      </c>
      <c r="R11489" t="e">
        <f t="array" ref="R11489:R11491">MMULT(N11489:P11491,R11485:R11487)</f>
        <v>#VALUE!</v>
      </c>
      <c r="S11489" t="s">
        <v>35</v>
      </c>
    </row>
    <row r="11490" spans="12:19" x14ac:dyDescent="0.25">
      <c r="L11490" t="str">
        <f t="shared" si="518"/>
        <v/>
      </c>
      <c r="M11490" t="str">
        <f t="shared" si="517"/>
        <v/>
      </c>
      <c r="N11490" t="e">
        <v>#VALUE!</v>
      </c>
      <c r="O11490" t="e">
        <v>#VALUE!</v>
      </c>
      <c r="P11490" t="e">
        <v>#VALUE!</v>
      </c>
      <c r="R11490" t="e">
        <v>#VALUE!</v>
      </c>
      <c r="S11490" t="s">
        <v>35</v>
      </c>
    </row>
    <row r="11491" spans="12:19" x14ac:dyDescent="0.25">
      <c r="L11491" t="str">
        <f t="shared" si="518"/>
        <v/>
      </c>
      <c r="M11491" t="str">
        <f t="shared" ref="M11491:M11554" si="519">IF(M11481="","",IF(((M11481+$O$61)&gt;=$O$49+($O$61/2)),"",(M11481+$O$61)))</f>
        <v/>
      </c>
      <c r="N11491" t="e">
        <v>#VALUE!</v>
      </c>
      <c r="O11491" t="e">
        <v>#VALUE!</v>
      </c>
      <c r="P11491" t="e">
        <v>#VALUE!</v>
      </c>
      <c r="R11491" t="e">
        <v>#VALUE!</v>
      </c>
      <c r="S11491" t="s">
        <v>35</v>
      </c>
    </row>
    <row r="11492" spans="12:19" x14ac:dyDescent="0.25">
      <c r="L11492" t="str">
        <f t="shared" si="518"/>
        <v/>
      </c>
      <c r="M11492" t="str">
        <f t="shared" si="519"/>
        <v/>
      </c>
    </row>
    <row r="11493" spans="12:19" x14ac:dyDescent="0.25">
      <c r="L11493" t="str">
        <f t="shared" si="518"/>
        <v/>
      </c>
      <c r="M11493" t="str">
        <f t="shared" si="519"/>
        <v/>
      </c>
    </row>
    <row r="11494" spans="12:19" x14ac:dyDescent="0.25">
      <c r="L11494" t="str">
        <f t="shared" si="518"/>
        <v/>
      </c>
      <c r="M11494" t="str">
        <f t="shared" si="519"/>
        <v/>
      </c>
      <c r="N11494" t="s">
        <v>32</v>
      </c>
      <c r="O11494" t="s">
        <v>33</v>
      </c>
      <c r="P11494" t="s">
        <v>34</v>
      </c>
    </row>
    <row r="11495" spans="12:19" x14ac:dyDescent="0.25">
      <c r="L11495" t="str">
        <f t="shared" si="518"/>
        <v/>
      </c>
      <c r="M11495" t="str">
        <f t="shared" si="519"/>
        <v/>
      </c>
      <c r="N11495" t="e">
        <f>COS(RADIANS(M11495))</f>
        <v>#VALUE!</v>
      </c>
      <c r="O11495" t="str">
        <f>IFERROR(-COS(RADIANS(DEGREES(ASIN(((SIN(RADIANS(M11495)))*$C$26)/(SQRT((((SIN(RADIANS(M11495)))*$C$26)^2)+(($C$22-$C$25-(((SIN(RADIANS(90-M11495)))*$C$26))-$C$23)^2))))))),"")</f>
        <v/>
      </c>
      <c r="P11495" t="e">
        <f>N11495</f>
        <v>#VALUE!</v>
      </c>
      <c r="R11495">
        <v>0</v>
      </c>
    </row>
    <row r="11496" spans="12:19" x14ac:dyDescent="0.25">
      <c r="L11496" t="str">
        <f t="shared" si="518"/>
        <v/>
      </c>
      <c r="M11496" t="str">
        <f t="shared" si="519"/>
        <v/>
      </c>
      <c r="N11496" t="e">
        <f>SIN(RADIANS(M11495))</f>
        <v>#VALUE!</v>
      </c>
      <c r="O11496" t="e">
        <f>SIN(RADIANS(DEGREES(ASIN(((SIN(RADIANS(M11495)))*$C$26)/(SQRT((((SIN(RADIANS(M11495)))*$C$26)^2)+(($C$22-$C$25-(((SIN(RADIANS(90-M11495)))*$C$26))-$C$23)^2)))))))</f>
        <v>#VALUE!</v>
      </c>
      <c r="P11496" t="e">
        <f>N11496</f>
        <v>#VALUE!</v>
      </c>
      <c r="R11496">
        <f>$C$6</f>
        <v>1333.5</v>
      </c>
    </row>
    <row r="11497" spans="12:19" x14ac:dyDescent="0.25">
      <c r="L11497" t="str">
        <f t="shared" si="518"/>
        <v/>
      </c>
      <c r="M11497" t="str">
        <f t="shared" si="519"/>
        <v/>
      </c>
      <c r="N11497">
        <v>0</v>
      </c>
      <c r="O11497" t="e">
        <f>$C$23*O11496</f>
        <v>#VALUE!</v>
      </c>
      <c r="P11497" t="e">
        <f>$C$22*P11496</f>
        <v>#VALUE!</v>
      </c>
      <c r="R11497">
        <f>$C$20*$C$6</f>
        <v>25325.832000000002</v>
      </c>
    </row>
    <row r="11498" spans="12:19" x14ac:dyDescent="0.25">
      <c r="L11498" t="str">
        <f t="shared" si="518"/>
        <v/>
      </c>
      <c r="M11498" t="str">
        <f t="shared" si="519"/>
        <v/>
      </c>
    </row>
    <row r="11499" spans="12:19" x14ac:dyDescent="0.25">
      <c r="L11499" t="str">
        <f t="shared" si="518"/>
        <v/>
      </c>
      <c r="M11499" t="str">
        <f t="shared" si="519"/>
        <v/>
      </c>
      <c r="N11499" t="e">
        <f t="array" ref="N11499:P11501">MINVERSE(N11495:P11497)</f>
        <v>#VALUE!</v>
      </c>
      <c r="O11499" t="e">
        <v>#VALUE!</v>
      </c>
      <c r="P11499" t="e">
        <v>#VALUE!</v>
      </c>
      <c r="R11499" t="e">
        <f t="array" ref="R11499:R11501">MMULT(N11499:P11501,R11495:R11497)</f>
        <v>#VALUE!</v>
      </c>
      <c r="S11499" t="s">
        <v>35</v>
      </c>
    </row>
    <row r="11500" spans="12:19" x14ac:dyDescent="0.25">
      <c r="L11500" t="str">
        <f t="shared" si="518"/>
        <v/>
      </c>
      <c r="M11500" t="str">
        <f t="shared" si="519"/>
        <v/>
      </c>
      <c r="N11500" t="e">
        <v>#VALUE!</v>
      </c>
      <c r="O11500" t="e">
        <v>#VALUE!</v>
      </c>
      <c r="P11500" t="e">
        <v>#VALUE!</v>
      </c>
      <c r="R11500" t="e">
        <v>#VALUE!</v>
      </c>
      <c r="S11500" t="s">
        <v>35</v>
      </c>
    </row>
    <row r="11501" spans="12:19" x14ac:dyDescent="0.25">
      <c r="L11501" t="str">
        <f t="shared" si="518"/>
        <v/>
      </c>
      <c r="M11501" t="str">
        <f t="shared" si="519"/>
        <v/>
      </c>
      <c r="N11501" t="e">
        <v>#VALUE!</v>
      </c>
      <c r="O11501" t="e">
        <v>#VALUE!</v>
      </c>
      <c r="P11501" t="e">
        <v>#VALUE!</v>
      </c>
      <c r="R11501" t="e">
        <v>#VALUE!</v>
      </c>
      <c r="S11501" t="s">
        <v>35</v>
      </c>
    </row>
    <row r="11502" spans="12:19" x14ac:dyDescent="0.25">
      <c r="L11502" t="str">
        <f t="shared" si="518"/>
        <v/>
      </c>
      <c r="M11502" t="str">
        <f t="shared" si="519"/>
        <v/>
      </c>
    </row>
    <row r="11503" spans="12:19" x14ac:dyDescent="0.25">
      <c r="L11503" t="str">
        <f t="shared" si="518"/>
        <v/>
      </c>
      <c r="M11503" t="str">
        <f t="shared" si="519"/>
        <v/>
      </c>
    </row>
    <row r="11504" spans="12:19" x14ac:dyDescent="0.25">
      <c r="L11504" t="str">
        <f t="shared" si="518"/>
        <v/>
      </c>
      <c r="M11504" t="str">
        <f t="shared" si="519"/>
        <v/>
      </c>
      <c r="N11504" t="s">
        <v>32</v>
      </c>
      <c r="O11504" t="s">
        <v>33</v>
      </c>
      <c r="P11504" t="s">
        <v>34</v>
      </c>
    </row>
    <row r="11505" spans="12:19" x14ac:dyDescent="0.25">
      <c r="L11505" t="str">
        <f t="shared" si="518"/>
        <v/>
      </c>
      <c r="M11505" t="str">
        <f t="shared" si="519"/>
        <v/>
      </c>
      <c r="N11505" t="e">
        <f>COS(RADIANS(M11505))</f>
        <v>#VALUE!</v>
      </c>
      <c r="O11505" t="str">
        <f>IFERROR(-COS(RADIANS(DEGREES(ASIN(((SIN(RADIANS(M11505)))*$C$26)/(SQRT((((SIN(RADIANS(M11505)))*$C$26)^2)+(($C$22-$C$25-(((SIN(RADIANS(90-M11505)))*$C$26))-$C$23)^2))))))),"")</f>
        <v/>
      </c>
      <c r="P11505" t="e">
        <f>N11505</f>
        <v>#VALUE!</v>
      </c>
      <c r="R11505">
        <v>0</v>
      </c>
    </row>
    <row r="11506" spans="12:19" x14ac:dyDescent="0.25">
      <c r="L11506" t="str">
        <f t="shared" si="518"/>
        <v/>
      </c>
      <c r="M11506" t="str">
        <f t="shared" si="519"/>
        <v/>
      </c>
      <c r="N11506" t="e">
        <f>SIN(RADIANS(M11505))</f>
        <v>#VALUE!</v>
      </c>
      <c r="O11506" t="e">
        <f>SIN(RADIANS(DEGREES(ASIN(((SIN(RADIANS(M11505)))*$C$26)/(SQRT((((SIN(RADIANS(M11505)))*$C$26)^2)+(($C$22-$C$25-(((SIN(RADIANS(90-M11505)))*$C$26))-$C$23)^2)))))))</f>
        <v>#VALUE!</v>
      </c>
      <c r="P11506" t="e">
        <f>N11506</f>
        <v>#VALUE!</v>
      </c>
      <c r="R11506">
        <f>$C$6</f>
        <v>1333.5</v>
      </c>
    </row>
    <row r="11507" spans="12:19" x14ac:dyDescent="0.25">
      <c r="L11507" t="str">
        <f t="shared" si="518"/>
        <v/>
      </c>
      <c r="M11507" t="str">
        <f t="shared" si="519"/>
        <v/>
      </c>
      <c r="N11507">
        <v>0</v>
      </c>
      <c r="O11507" t="e">
        <f>$C$23*O11506</f>
        <v>#VALUE!</v>
      </c>
      <c r="P11507" t="e">
        <f>$C$22*P11506</f>
        <v>#VALUE!</v>
      </c>
      <c r="R11507">
        <f>$C$20*$C$6</f>
        <v>25325.832000000002</v>
      </c>
    </row>
    <row r="11508" spans="12:19" x14ac:dyDescent="0.25">
      <c r="L11508" t="str">
        <f t="shared" si="518"/>
        <v/>
      </c>
      <c r="M11508" t="str">
        <f t="shared" si="519"/>
        <v/>
      </c>
    </row>
    <row r="11509" spans="12:19" x14ac:dyDescent="0.25">
      <c r="L11509" t="str">
        <f t="shared" si="518"/>
        <v/>
      </c>
      <c r="M11509" t="str">
        <f t="shared" si="519"/>
        <v/>
      </c>
      <c r="N11509" t="e">
        <f t="array" ref="N11509:P11511">MINVERSE(N11505:P11507)</f>
        <v>#VALUE!</v>
      </c>
      <c r="O11509" t="e">
        <v>#VALUE!</v>
      </c>
      <c r="P11509" t="e">
        <v>#VALUE!</v>
      </c>
      <c r="R11509" t="e">
        <f t="array" ref="R11509:R11511">MMULT(N11509:P11511,R11505:R11507)</f>
        <v>#VALUE!</v>
      </c>
      <c r="S11509" t="s">
        <v>35</v>
      </c>
    </row>
    <row r="11510" spans="12:19" x14ac:dyDescent="0.25">
      <c r="L11510" t="str">
        <f t="shared" si="518"/>
        <v/>
      </c>
      <c r="M11510" t="str">
        <f t="shared" si="519"/>
        <v/>
      </c>
      <c r="N11510" t="e">
        <v>#VALUE!</v>
      </c>
      <c r="O11510" t="e">
        <v>#VALUE!</v>
      </c>
      <c r="P11510" t="e">
        <v>#VALUE!</v>
      </c>
      <c r="R11510" t="e">
        <v>#VALUE!</v>
      </c>
      <c r="S11510" t="s">
        <v>35</v>
      </c>
    </row>
    <row r="11511" spans="12:19" x14ac:dyDescent="0.25">
      <c r="L11511" t="str">
        <f t="shared" si="518"/>
        <v/>
      </c>
      <c r="M11511" t="str">
        <f t="shared" si="519"/>
        <v/>
      </c>
      <c r="N11511" t="e">
        <v>#VALUE!</v>
      </c>
      <c r="O11511" t="e">
        <v>#VALUE!</v>
      </c>
      <c r="P11511" t="e">
        <v>#VALUE!</v>
      </c>
      <c r="R11511" t="e">
        <v>#VALUE!</v>
      </c>
      <c r="S11511" t="s">
        <v>35</v>
      </c>
    </row>
    <row r="11512" spans="12:19" x14ac:dyDescent="0.25">
      <c r="L11512" t="str">
        <f t="shared" si="518"/>
        <v/>
      </c>
      <c r="M11512" t="str">
        <f t="shared" si="519"/>
        <v/>
      </c>
    </row>
    <row r="11513" spans="12:19" x14ac:dyDescent="0.25">
      <c r="L11513" t="str">
        <f t="shared" si="518"/>
        <v/>
      </c>
      <c r="M11513" t="str">
        <f t="shared" si="519"/>
        <v/>
      </c>
    </row>
    <row r="11514" spans="12:19" x14ac:dyDescent="0.25">
      <c r="L11514" t="str">
        <f t="shared" si="518"/>
        <v/>
      </c>
      <c r="M11514" t="str">
        <f t="shared" si="519"/>
        <v/>
      </c>
      <c r="N11514" t="s">
        <v>32</v>
      </c>
      <c r="O11514" t="s">
        <v>33</v>
      </c>
      <c r="P11514" t="s">
        <v>34</v>
      </c>
    </row>
    <row r="11515" spans="12:19" x14ac:dyDescent="0.25">
      <c r="L11515" t="str">
        <f t="shared" si="518"/>
        <v/>
      </c>
      <c r="M11515" t="str">
        <f t="shared" si="519"/>
        <v/>
      </c>
      <c r="N11515" t="e">
        <f>COS(RADIANS(M11515))</f>
        <v>#VALUE!</v>
      </c>
      <c r="O11515" t="str">
        <f>IFERROR(-COS(RADIANS(DEGREES(ASIN(((SIN(RADIANS(M11515)))*$C$26)/(SQRT((((SIN(RADIANS(M11515)))*$C$26)^2)+(($C$22-$C$25-(((SIN(RADIANS(90-M11515)))*$C$26))-$C$23)^2))))))),"")</f>
        <v/>
      </c>
      <c r="P11515" t="e">
        <f>N11515</f>
        <v>#VALUE!</v>
      </c>
      <c r="R11515">
        <v>0</v>
      </c>
    </row>
    <row r="11516" spans="12:19" x14ac:dyDescent="0.25">
      <c r="L11516" t="str">
        <f t="shared" si="518"/>
        <v/>
      </c>
      <c r="M11516" t="str">
        <f t="shared" si="519"/>
        <v/>
      </c>
      <c r="N11516" t="e">
        <f>SIN(RADIANS(M11515))</f>
        <v>#VALUE!</v>
      </c>
      <c r="O11516" t="e">
        <f>SIN(RADIANS(DEGREES(ASIN(((SIN(RADIANS(M11515)))*$C$26)/(SQRT((((SIN(RADIANS(M11515)))*$C$26)^2)+(($C$22-$C$25-(((SIN(RADIANS(90-M11515)))*$C$26))-$C$23)^2)))))))</f>
        <v>#VALUE!</v>
      </c>
      <c r="P11516" t="e">
        <f>N11516</f>
        <v>#VALUE!</v>
      </c>
      <c r="R11516">
        <f>$C$6</f>
        <v>1333.5</v>
      </c>
    </row>
    <row r="11517" spans="12:19" x14ac:dyDescent="0.25">
      <c r="L11517" t="str">
        <f t="shared" si="518"/>
        <v/>
      </c>
      <c r="M11517" t="str">
        <f t="shared" si="519"/>
        <v/>
      </c>
      <c r="N11517">
        <v>0</v>
      </c>
      <c r="O11517" t="e">
        <f>$C$23*O11516</f>
        <v>#VALUE!</v>
      </c>
      <c r="P11517" t="e">
        <f>$C$22*P11516</f>
        <v>#VALUE!</v>
      </c>
      <c r="R11517">
        <f>$C$20*$C$6</f>
        <v>25325.832000000002</v>
      </c>
    </row>
    <row r="11518" spans="12:19" x14ac:dyDescent="0.25">
      <c r="L11518" t="str">
        <f t="shared" si="518"/>
        <v/>
      </c>
      <c r="M11518" t="str">
        <f t="shared" si="519"/>
        <v/>
      </c>
    </row>
    <row r="11519" spans="12:19" x14ac:dyDescent="0.25">
      <c r="L11519" t="str">
        <f t="shared" si="518"/>
        <v/>
      </c>
      <c r="M11519" t="str">
        <f t="shared" si="519"/>
        <v/>
      </c>
      <c r="N11519" t="e">
        <f t="array" ref="N11519:P11521">MINVERSE(N11515:P11517)</f>
        <v>#VALUE!</v>
      </c>
      <c r="O11519" t="e">
        <v>#VALUE!</v>
      </c>
      <c r="P11519" t="e">
        <v>#VALUE!</v>
      </c>
      <c r="R11519" t="e">
        <f t="array" ref="R11519:R11521">MMULT(N11519:P11521,R11515:R11517)</f>
        <v>#VALUE!</v>
      </c>
      <c r="S11519" t="s">
        <v>35</v>
      </c>
    </row>
    <row r="11520" spans="12:19" x14ac:dyDescent="0.25">
      <c r="L11520" t="str">
        <f t="shared" si="518"/>
        <v/>
      </c>
      <c r="M11520" t="str">
        <f t="shared" si="519"/>
        <v/>
      </c>
      <c r="N11520" t="e">
        <v>#VALUE!</v>
      </c>
      <c r="O11520" t="e">
        <v>#VALUE!</v>
      </c>
      <c r="P11520" t="e">
        <v>#VALUE!</v>
      </c>
      <c r="R11520" t="e">
        <v>#VALUE!</v>
      </c>
      <c r="S11520" t="s">
        <v>35</v>
      </c>
    </row>
    <row r="11521" spans="12:19" x14ac:dyDescent="0.25">
      <c r="L11521" t="str">
        <f t="shared" si="518"/>
        <v/>
      </c>
      <c r="M11521" t="str">
        <f t="shared" si="519"/>
        <v/>
      </c>
      <c r="N11521" t="e">
        <v>#VALUE!</v>
      </c>
      <c r="O11521" t="e">
        <v>#VALUE!</v>
      </c>
      <c r="P11521" t="e">
        <v>#VALUE!</v>
      </c>
      <c r="R11521" t="e">
        <v>#VALUE!</v>
      </c>
      <c r="S11521" t="s">
        <v>35</v>
      </c>
    </row>
    <row r="11522" spans="12:19" x14ac:dyDescent="0.25">
      <c r="L11522" t="str">
        <f t="shared" si="518"/>
        <v/>
      </c>
      <c r="M11522" t="str">
        <f t="shared" si="519"/>
        <v/>
      </c>
    </row>
    <row r="11523" spans="12:19" x14ac:dyDescent="0.25">
      <c r="L11523" t="str">
        <f t="shared" si="518"/>
        <v/>
      </c>
      <c r="M11523" t="str">
        <f t="shared" si="519"/>
        <v/>
      </c>
    </row>
    <row r="11524" spans="12:19" x14ac:dyDescent="0.25">
      <c r="L11524" t="str">
        <f t="shared" si="518"/>
        <v/>
      </c>
      <c r="M11524" t="str">
        <f t="shared" si="519"/>
        <v/>
      </c>
      <c r="N11524" t="s">
        <v>32</v>
      </c>
      <c r="O11524" t="s">
        <v>33</v>
      </c>
      <c r="P11524" t="s">
        <v>34</v>
      </c>
    </row>
    <row r="11525" spans="12:19" x14ac:dyDescent="0.25">
      <c r="L11525" t="str">
        <f t="shared" si="518"/>
        <v/>
      </c>
      <c r="M11525" t="str">
        <f t="shared" si="519"/>
        <v/>
      </c>
      <c r="N11525" t="e">
        <f>COS(RADIANS(M11525))</f>
        <v>#VALUE!</v>
      </c>
      <c r="O11525" t="str">
        <f>IFERROR(-COS(RADIANS(DEGREES(ASIN(((SIN(RADIANS(M11525)))*$C$26)/(SQRT((((SIN(RADIANS(M11525)))*$C$26)^2)+(($C$22-$C$25-(((SIN(RADIANS(90-M11525)))*$C$26))-$C$23)^2))))))),"")</f>
        <v/>
      </c>
      <c r="P11525" t="e">
        <f>N11525</f>
        <v>#VALUE!</v>
      </c>
      <c r="R11525">
        <v>0</v>
      </c>
    </row>
    <row r="11526" spans="12:19" x14ac:dyDescent="0.25">
      <c r="L11526" t="str">
        <f t="shared" si="518"/>
        <v/>
      </c>
      <c r="M11526" t="str">
        <f t="shared" si="519"/>
        <v/>
      </c>
      <c r="N11526" t="e">
        <f>SIN(RADIANS(M11525))</f>
        <v>#VALUE!</v>
      </c>
      <c r="O11526" t="e">
        <f>SIN(RADIANS(DEGREES(ASIN(((SIN(RADIANS(M11525)))*$C$26)/(SQRT((((SIN(RADIANS(M11525)))*$C$26)^2)+(($C$22-$C$25-(((SIN(RADIANS(90-M11525)))*$C$26))-$C$23)^2)))))))</f>
        <v>#VALUE!</v>
      </c>
      <c r="P11526" t="e">
        <f>N11526</f>
        <v>#VALUE!</v>
      </c>
      <c r="R11526">
        <f>$C$6</f>
        <v>1333.5</v>
      </c>
    </row>
    <row r="11527" spans="12:19" x14ac:dyDescent="0.25">
      <c r="L11527" t="str">
        <f t="shared" si="518"/>
        <v/>
      </c>
      <c r="M11527" t="str">
        <f t="shared" si="519"/>
        <v/>
      </c>
      <c r="N11527">
        <v>0</v>
      </c>
      <c r="O11527" t="e">
        <f>$C$23*O11526</f>
        <v>#VALUE!</v>
      </c>
      <c r="P11527" t="e">
        <f>$C$22*P11526</f>
        <v>#VALUE!</v>
      </c>
      <c r="R11527">
        <f>$C$20*$C$6</f>
        <v>25325.832000000002</v>
      </c>
    </row>
    <row r="11528" spans="12:19" x14ac:dyDescent="0.25">
      <c r="L11528" t="str">
        <f t="shared" si="518"/>
        <v/>
      </c>
      <c r="M11528" t="str">
        <f t="shared" si="519"/>
        <v/>
      </c>
    </row>
    <row r="11529" spans="12:19" x14ac:dyDescent="0.25">
      <c r="L11529" t="str">
        <f t="shared" si="518"/>
        <v/>
      </c>
      <c r="M11529" t="str">
        <f t="shared" si="519"/>
        <v/>
      </c>
      <c r="N11529" t="e">
        <f t="array" ref="N11529:P11531">MINVERSE(N11525:P11527)</f>
        <v>#VALUE!</v>
      </c>
      <c r="O11529" t="e">
        <v>#VALUE!</v>
      </c>
      <c r="P11529" t="e">
        <v>#VALUE!</v>
      </c>
      <c r="R11529" t="e">
        <f t="array" ref="R11529:R11531">MMULT(N11529:P11531,R11525:R11527)</f>
        <v>#VALUE!</v>
      </c>
      <c r="S11529" t="s">
        <v>35</v>
      </c>
    </row>
    <row r="11530" spans="12:19" x14ac:dyDescent="0.25">
      <c r="L11530" t="str">
        <f t="shared" si="518"/>
        <v/>
      </c>
      <c r="M11530" t="str">
        <f t="shared" si="519"/>
        <v/>
      </c>
      <c r="N11530" t="e">
        <v>#VALUE!</v>
      </c>
      <c r="O11530" t="e">
        <v>#VALUE!</v>
      </c>
      <c r="P11530" t="e">
        <v>#VALUE!</v>
      </c>
      <c r="R11530" t="e">
        <v>#VALUE!</v>
      </c>
      <c r="S11530" t="s">
        <v>35</v>
      </c>
    </row>
    <row r="11531" spans="12:19" x14ac:dyDescent="0.25">
      <c r="L11531" t="str">
        <f t="shared" si="518"/>
        <v/>
      </c>
      <c r="M11531" t="str">
        <f t="shared" si="519"/>
        <v/>
      </c>
      <c r="N11531" t="e">
        <v>#VALUE!</v>
      </c>
      <c r="O11531" t="e">
        <v>#VALUE!</v>
      </c>
      <c r="P11531" t="e">
        <v>#VALUE!</v>
      </c>
      <c r="R11531" t="e">
        <v>#VALUE!</v>
      </c>
      <c r="S11531" t="s">
        <v>35</v>
      </c>
    </row>
    <row r="11532" spans="12:19" x14ac:dyDescent="0.25">
      <c r="L11532" t="str">
        <f t="shared" ref="L11532:L11595" si="520">IF(M11532="","",L11522+1)</f>
        <v/>
      </c>
      <c r="M11532" t="str">
        <f t="shared" si="519"/>
        <v/>
      </c>
    </row>
    <row r="11533" spans="12:19" x14ac:dyDescent="0.25">
      <c r="L11533" t="str">
        <f t="shared" si="520"/>
        <v/>
      </c>
      <c r="M11533" t="str">
        <f t="shared" si="519"/>
        <v/>
      </c>
    </row>
    <row r="11534" spans="12:19" x14ac:dyDescent="0.25">
      <c r="L11534" t="str">
        <f t="shared" si="520"/>
        <v/>
      </c>
      <c r="M11534" t="str">
        <f t="shared" si="519"/>
        <v/>
      </c>
      <c r="N11534" t="s">
        <v>32</v>
      </c>
      <c r="O11534" t="s">
        <v>33</v>
      </c>
      <c r="P11534" t="s">
        <v>34</v>
      </c>
    </row>
    <row r="11535" spans="12:19" x14ac:dyDescent="0.25">
      <c r="L11535" t="str">
        <f t="shared" si="520"/>
        <v/>
      </c>
      <c r="M11535" t="str">
        <f t="shared" si="519"/>
        <v/>
      </c>
      <c r="N11535" t="e">
        <f>COS(RADIANS(M11535))</f>
        <v>#VALUE!</v>
      </c>
      <c r="O11535" t="str">
        <f>IFERROR(-COS(RADIANS(DEGREES(ASIN(((SIN(RADIANS(M11535)))*$C$26)/(SQRT((((SIN(RADIANS(M11535)))*$C$26)^2)+(($C$22-$C$25-(((SIN(RADIANS(90-M11535)))*$C$26))-$C$23)^2))))))),"")</f>
        <v/>
      </c>
      <c r="P11535" t="e">
        <f>N11535</f>
        <v>#VALUE!</v>
      </c>
      <c r="R11535">
        <v>0</v>
      </c>
    </row>
    <row r="11536" spans="12:19" x14ac:dyDescent="0.25">
      <c r="L11536" t="str">
        <f t="shared" si="520"/>
        <v/>
      </c>
      <c r="M11536" t="str">
        <f t="shared" si="519"/>
        <v/>
      </c>
      <c r="N11536" t="e">
        <f>SIN(RADIANS(M11535))</f>
        <v>#VALUE!</v>
      </c>
      <c r="O11536" t="e">
        <f>SIN(RADIANS(DEGREES(ASIN(((SIN(RADIANS(M11535)))*$C$26)/(SQRT((((SIN(RADIANS(M11535)))*$C$26)^2)+(($C$22-$C$25-(((SIN(RADIANS(90-M11535)))*$C$26))-$C$23)^2)))))))</f>
        <v>#VALUE!</v>
      </c>
      <c r="P11536" t="e">
        <f>N11536</f>
        <v>#VALUE!</v>
      </c>
      <c r="R11536">
        <f>$C$6</f>
        <v>1333.5</v>
      </c>
    </row>
    <row r="11537" spans="12:19" x14ac:dyDescent="0.25">
      <c r="L11537" t="str">
        <f t="shared" si="520"/>
        <v/>
      </c>
      <c r="M11537" t="str">
        <f t="shared" si="519"/>
        <v/>
      </c>
      <c r="N11537">
        <v>0</v>
      </c>
      <c r="O11537" t="e">
        <f>$C$23*O11536</f>
        <v>#VALUE!</v>
      </c>
      <c r="P11537" t="e">
        <f>$C$22*P11536</f>
        <v>#VALUE!</v>
      </c>
      <c r="R11537">
        <f>$C$20*$C$6</f>
        <v>25325.832000000002</v>
      </c>
    </row>
    <row r="11538" spans="12:19" x14ac:dyDescent="0.25">
      <c r="L11538" t="str">
        <f t="shared" si="520"/>
        <v/>
      </c>
      <c r="M11538" t="str">
        <f t="shared" si="519"/>
        <v/>
      </c>
    </row>
    <row r="11539" spans="12:19" x14ac:dyDescent="0.25">
      <c r="L11539" t="str">
        <f t="shared" si="520"/>
        <v/>
      </c>
      <c r="M11539" t="str">
        <f t="shared" si="519"/>
        <v/>
      </c>
      <c r="N11539" t="e">
        <f t="array" ref="N11539:P11541">MINVERSE(N11535:P11537)</f>
        <v>#VALUE!</v>
      </c>
      <c r="O11539" t="e">
        <v>#VALUE!</v>
      </c>
      <c r="P11539" t="e">
        <v>#VALUE!</v>
      </c>
      <c r="R11539" t="e">
        <f t="array" ref="R11539:R11541">MMULT(N11539:P11541,R11535:R11537)</f>
        <v>#VALUE!</v>
      </c>
      <c r="S11539" t="s">
        <v>35</v>
      </c>
    </row>
    <row r="11540" spans="12:19" x14ac:dyDescent="0.25">
      <c r="L11540" t="str">
        <f t="shared" si="520"/>
        <v/>
      </c>
      <c r="M11540" t="str">
        <f t="shared" si="519"/>
        <v/>
      </c>
      <c r="N11540" t="e">
        <v>#VALUE!</v>
      </c>
      <c r="O11540" t="e">
        <v>#VALUE!</v>
      </c>
      <c r="P11540" t="e">
        <v>#VALUE!</v>
      </c>
      <c r="R11540" t="e">
        <v>#VALUE!</v>
      </c>
      <c r="S11540" t="s">
        <v>35</v>
      </c>
    </row>
    <row r="11541" spans="12:19" x14ac:dyDescent="0.25">
      <c r="L11541" t="str">
        <f t="shared" si="520"/>
        <v/>
      </c>
      <c r="M11541" t="str">
        <f t="shared" si="519"/>
        <v/>
      </c>
      <c r="N11541" t="e">
        <v>#VALUE!</v>
      </c>
      <c r="O11541" t="e">
        <v>#VALUE!</v>
      </c>
      <c r="P11541" t="e">
        <v>#VALUE!</v>
      </c>
      <c r="R11541" t="e">
        <v>#VALUE!</v>
      </c>
      <c r="S11541" t="s">
        <v>35</v>
      </c>
    </row>
    <row r="11542" spans="12:19" x14ac:dyDescent="0.25">
      <c r="L11542" t="str">
        <f t="shared" si="520"/>
        <v/>
      </c>
      <c r="M11542" t="str">
        <f t="shared" si="519"/>
        <v/>
      </c>
    </row>
    <row r="11543" spans="12:19" x14ac:dyDescent="0.25">
      <c r="L11543" t="str">
        <f t="shared" si="520"/>
        <v/>
      </c>
      <c r="M11543" t="str">
        <f t="shared" si="519"/>
        <v/>
      </c>
    </row>
    <row r="11544" spans="12:19" x14ac:dyDescent="0.25">
      <c r="L11544" t="str">
        <f t="shared" si="520"/>
        <v/>
      </c>
      <c r="M11544" t="str">
        <f t="shared" si="519"/>
        <v/>
      </c>
      <c r="N11544" t="s">
        <v>32</v>
      </c>
      <c r="O11544" t="s">
        <v>33</v>
      </c>
      <c r="P11544" t="s">
        <v>34</v>
      </c>
    </row>
    <row r="11545" spans="12:19" x14ac:dyDescent="0.25">
      <c r="L11545" t="str">
        <f t="shared" si="520"/>
        <v/>
      </c>
      <c r="M11545" t="str">
        <f t="shared" si="519"/>
        <v/>
      </c>
      <c r="N11545" t="e">
        <f>COS(RADIANS(M11545))</f>
        <v>#VALUE!</v>
      </c>
      <c r="O11545" t="str">
        <f>IFERROR(-COS(RADIANS(DEGREES(ASIN(((SIN(RADIANS(M11545)))*$C$26)/(SQRT((((SIN(RADIANS(M11545)))*$C$26)^2)+(($C$22-$C$25-(((SIN(RADIANS(90-M11545)))*$C$26))-$C$23)^2))))))),"")</f>
        <v/>
      </c>
      <c r="P11545" t="e">
        <f>N11545</f>
        <v>#VALUE!</v>
      </c>
      <c r="R11545">
        <v>0</v>
      </c>
    </row>
    <row r="11546" spans="12:19" x14ac:dyDescent="0.25">
      <c r="L11546" t="str">
        <f t="shared" si="520"/>
        <v/>
      </c>
      <c r="M11546" t="str">
        <f t="shared" si="519"/>
        <v/>
      </c>
      <c r="N11546" t="e">
        <f>SIN(RADIANS(M11545))</f>
        <v>#VALUE!</v>
      </c>
      <c r="O11546" t="e">
        <f>SIN(RADIANS(DEGREES(ASIN(((SIN(RADIANS(M11545)))*$C$26)/(SQRT((((SIN(RADIANS(M11545)))*$C$26)^2)+(($C$22-$C$25-(((SIN(RADIANS(90-M11545)))*$C$26))-$C$23)^2)))))))</f>
        <v>#VALUE!</v>
      </c>
      <c r="P11546" t="e">
        <f>N11546</f>
        <v>#VALUE!</v>
      </c>
      <c r="R11546">
        <f>$C$6</f>
        <v>1333.5</v>
      </c>
    </row>
    <row r="11547" spans="12:19" x14ac:dyDescent="0.25">
      <c r="L11547" t="str">
        <f t="shared" si="520"/>
        <v/>
      </c>
      <c r="M11547" t="str">
        <f t="shared" si="519"/>
        <v/>
      </c>
      <c r="N11547">
        <v>0</v>
      </c>
      <c r="O11547" t="e">
        <f>$C$23*O11546</f>
        <v>#VALUE!</v>
      </c>
      <c r="P11547" t="e">
        <f>$C$22*P11546</f>
        <v>#VALUE!</v>
      </c>
      <c r="R11547">
        <f>$C$20*$C$6</f>
        <v>25325.832000000002</v>
      </c>
    </row>
    <row r="11548" spans="12:19" x14ac:dyDescent="0.25">
      <c r="L11548" t="str">
        <f t="shared" si="520"/>
        <v/>
      </c>
      <c r="M11548" t="str">
        <f t="shared" si="519"/>
        <v/>
      </c>
    </row>
    <row r="11549" spans="12:19" x14ac:dyDescent="0.25">
      <c r="L11549" t="str">
        <f t="shared" si="520"/>
        <v/>
      </c>
      <c r="M11549" t="str">
        <f t="shared" si="519"/>
        <v/>
      </c>
      <c r="N11549" t="e">
        <f t="array" ref="N11549:P11551">MINVERSE(N11545:P11547)</f>
        <v>#VALUE!</v>
      </c>
      <c r="O11549" t="e">
        <v>#VALUE!</v>
      </c>
      <c r="P11549" t="e">
        <v>#VALUE!</v>
      </c>
      <c r="R11549" t="e">
        <f t="array" ref="R11549:R11551">MMULT(N11549:P11551,R11545:R11547)</f>
        <v>#VALUE!</v>
      </c>
      <c r="S11549" t="s">
        <v>35</v>
      </c>
    </row>
    <row r="11550" spans="12:19" x14ac:dyDescent="0.25">
      <c r="L11550" t="str">
        <f t="shared" si="520"/>
        <v/>
      </c>
      <c r="M11550" t="str">
        <f t="shared" si="519"/>
        <v/>
      </c>
      <c r="N11550" t="e">
        <v>#VALUE!</v>
      </c>
      <c r="O11550" t="e">
        <v>#VALUE!</v>
      </c>
      <c r="P11550" t="e">
        <v>#VALUE!</v>
      </c>
      <c r="R11550" t="e">
        <v>#VALUE!</v>
      </c>
      <c r="S11550" t="s">
        <v>35</v>
      </c>
    </row>
    <row r="11551" spans="12:19" x14ac:dyDescent="0.25">
      <c r="L11551" t="str">
        <f t="shared" si="520"/>
        <v/>
      </c>
      <c r="M11551" t="str">
        <f t="shared" si="519"/>
        <v/>
      </c>
      <c r="N11551" t="e">
        <v>#VALUE!</v>
      </c>
      <c r="O11551" t="e">
        <v>#VALUE!</v>
      </c>
      <c r="P11551" t="e">
        <v>#VALUE!</v>
      </c>
      <c r="R11551" t="e">
        <v>#VALUE!</v>
      </c>
      <c r="S11551" t="s">
        <v>35</v>
      </c>
    </row>
    <row r="11552" spans="12:19" x14ac:dyDescent="0.25">
      <c r="L11552" t="str">
        <f t="shared" si="520"/>
        <v/>
      </c>
      <c r="M11552" t="str">
        <f t="shared" si="519"/>
        <v/>
      </c>
    </row>
    <row r="11553" spans="12:19" x14ac:dyDescent="0.25">
      <c r="L11553" t="str">
        <f t="shared" si="520"/>
        <v/>
      </c>
      <c r="M11553" t="str">
        <f t="shared" si="519"/>
        <v/>
      </c>
    </row>
    <row r="11554" spans="12:19" x14ac:dyDescent="0.25">
      <c r="L11554" t="str">
        <f t="shared" si="520"/>
        <v/>
      </c>
      <c r="M11554" t="str">
        <f t="shared" si="519"/>
        <v/>
      </c>
      <c r="N11554" t="s">
        <v>32</v>
      </c>
      <c r="O11554" t="s">
        <v>33</v>
      </c>
      <c r="P11554" t="s">
        <v>34</v>
      </c>
    </row>
    <row r="11555" spans="12:19" x14ac:dyDescent="0.25">
      <c r="L11555" t="str">
        <f t="shared" si="520"/>
        <v/>
      </c>
      <c r="M11555" t="str">
        <f t="shared" ref="M11555:M11618" si="521">IF(M11545="","",IF(((M11545+$O$61)&gt;=$O$49+($O$61/2)),"",(M11545+$O$61)))</f>
        <v/>
      </c>
      <c r="N11555" t="e">
        <f>COS(RADIANS(M11555))</f>
        <v>#VALUE!</v>
      </c>
      <c r="O11555" t="str">
        <f>IFERROR(-COS(RADIANS(DEGREES(ASIN(((SIN(RADIANS(M11555)))*$C$26)/(SQRT((((SIN(RADIANS(M11555)))*$C$26)^2)+(($C$22-$C$25-(((SIN(RADIANS(90-M11555)))*$C$26))-$C$23)^2))))))),"")</f>
        <v/>
      </c>
      <c r="P11555" t="e">
        <f>N11555</f>
        <v>#VALUE!</v>
      </c>
      <c r="R11555">
        <v>0</v>
      </c>
    </row>
    <row r="11556" spans="12:19" x14ac:dyDescent="0.25">
      <c r="L11556" t="str">
        <f t="shared" si="520"/>
        <v/>
      </c>
      <c r="M11556" t="str">
        <f t="shared" si="521"/>
        <v/>
      </c>
      <c r="N11556" t="e">
        <f>SIN(RADIANS(M11555))</f>
        <v>#VALUE!</v>
      </c>
      <c r="O11556" t="e">
        <f>SIN(RADIANS(DEGREES(ASIN(((SIN(RADIANS(M11555)))*$C$26)/(SQRT((((SIN(RADIANS(M11555)))*$C$26)^2)+(($C$22-$C$25-(((SIN(RADIANS(90-M11555)))*$C$26))-$C$23)^2)))))))</f>
        <v>#VALUE!</v>
      </c>
      <c r="P11556" t="e">
        <f>N11556</f>
        <v>#VALUE!</v>
      </c>
      <c r="R11556">
        <f>$C$6</f>
        <v>1333.5</v>
      </c>
    </row>
    <row r="11557" spans="12:19" x14ac:dyDescent="0.25">
      <c r="L11557" t="str">
        <f t="shared" si="520"/>
        <v/>
      </c>
      <c r="M11557" t="str">
        <f t="shared" si="521"/>
        <v/>
      </c>
      <c r="N11557">
        <v>0</v>
      </c>
      <c r="O11557" t="e">
        <f>$C$23*O11556</f>
        <v>#VALUE!</v>
      </c>
      <c r="P11557" t="e">
        <f>$C$22*P11556</f>
        <v>#VALUE!</v>
      </c>
      <c r="R11557">
        <f>$C$20*$C$6</f>
        <v>25325.832000000002</v>
      </c>
    </row>
    <row r="11558" spans="12:19" x14ac:dyDescent="0.25">
      <c r="L11558" t="str">
        <f t="shared" si="520"/>
        <v/>
      </c>
      <c r="M11558" t="str">
        <f t="shared" si="521"/>
        <v/>
      </c>
    </row>
    <row r="11559" spans="12:19" x14ac:dyDescent="0.25">
      <c r="L11559" t="str">
        <f t="shared" si="520"/>
        <v/>
      </c>
      <c r="M11559" t="str">
        <f t="shared" si="521"/>
        <v/>
      </c>
      <c r="N11559" t="e">
        <f t="array" ref="N11559:P11561">MINVERSE(N11555:P11557)</f>
        <v>#VALUE!</v>
      </c>
      <c r="O11559" t="e">
        <v>#VALUE!</v>
      </c>
      <c r="P11559" t="e">
        <v>#VALUE!</v>
      </c>
      <c r="R11559" t="e">
        <f t="array" ref="R11559:R11561">MMULT(N11559:P11561,R11555:R11557)</f>
        <v>#VALUE!</v>
      </c>
      <c r="S11559" t="s">
        <v>35</v>
      </c>
    </row>
    <row r="11560" spans="12:19" x14ac:dyDescent="0.25">
      <c r="L11560" t="str">
        <f t="shared" si="520"/>
        <v/>
      </c>
      <c r="M11560" t="str">
        <f t="shared" si="521"/>
        <v/>
      </c>
      <c r="N11560" t="e">
        <v>#VALUE!</v>
      </c>
      <c r="O11560" t="e">
        <v>#VALUE!</v>
      </c>
      <c r="P11560" t="e">
        <v>#VALUE!</v>
      </c>
      <c r="R11560" t="e">
        <v>#VALUE!</v>
      </c>
      <c r="S11560" t="s">
        <v>35</v>
      </c>
    </row>
    <row r="11561" spans="12:19" x14ac:dyDescent="0.25">
      <c r="L11561" t="str">
        <f t="shared" si="520"/>
        <v/>
      </c>
      <c r="M11561" t="str">
        <f t="shared" si="521"/>
        <v/>
      </c>
      <c r="N11561" t="e">
        <v>#VALUE!</v>
      </c>
      <c r="O11561" t="e">
        <v>#VALUE!</v>
      </c>
      <c r="P11561" t="e">
        <v>#VALUE!</v>
      </c>
      <c r="R11561" t="e">
        <v>#VALUE!</v>
      </c>
      <c r="S11561" t="s">
        <v>35</v>
      </c>
    </row>
    <row r="11562" spans="12:19" x14ac:dyDescent="0.25">
      <c r="L11562" t="str">
        <f t="shared" si="520"/>
        <v/>
      </c>
      <c r="M11562" t="str">
        <f t="shared" si="521"/>
        <v/>
      </c>
    </row>
    <row r="11563" spans="12:19" x14ac:dyDescent="0.25">
      <c r="L11563" t="str">
        <f t="shared" si="520"/>
        <v/>
      </c>
      <c r="M11563" t="str">
        <f t="shared" si="521"/>
        <v/>
      </c>
    </row>
    <row r="11564" spans="12:19" x14ac:dyDescent="0.25">
      <c r="L11564" t="str">
        <f t="shared" si="520"/>
        <v/>
      </c>
      <c r="M11564" t="str">
        <f t="shared" si="521"/>
        <v/>
      </c>
      <c r="N11564" t="s">
        <v>32</v>
      </c>
      <c r="O11564" t="s">
        <v>33</v>
      </c>
      <c r="P11564" t="s">
        <v>34</v>
      </c>
    </row>
    <row r="11565" spans="12:19" x14ac:dyDescent="0.25">
      <c r="L11565" t="str">
        <f t="shared" si="520"/>
        <v/>
      </c>
      <c r="M11565" t="str">
        <f t="shared" si="521"/>
        <v/>
      </c>
      <c r="N11565" t="e">
        <f>COS(RADIANS(M11565))</f>
        <v>#VALUE!</v>
      </c>
      <c r="O11565" t="str">
        <f>IFERROR(-COS(RADIANS(DEGREES(ASIN(((SIN(RADIANS(M11565)))*$C$26)/(SQRT((((SIN(RADIANS(M11565)))*$C$26)^2)+(($C$22-$C$25-(((SIN(RADIANS(90-M11565)))*$C$26))-$C$23)^2))))))),"")</f>
        <v/>
      </c>
      <c r="P11565" t="e">
        <f>N11565</f>
        <v>#VALUE!</v>
      </c>
      <c r="R11565">
        <v>0</v>
      </c>
    </row>
    <row r="11566" spans="12:19" x14ac:dyDescent="0.25">
      <c r="L11566" t="str">
        <f t="shared" si="520"/>
        <v/>
      </c>
      <c r="M11566" t="str">
        <f t="shared" si="521"/>
        <v/>
      </c>
      <c r="N11566" t="e">
        <f>SIN(RADIANS(M11565))</f>
        <v>#VALUE!</v>
      </c>
      <c r="O11566" t="e">
        <f>SIN(RADIANS(DEGREES(ASIN(((SIN(RADIANS(M11565)))*$C$26)/(SQRT((((SIN(RADIANS(M11565)))*$C$26)^2)+(($C$22-$C$25-(((SIN(RADIANS(90-M11565)))*$C$26))-$C$23)^2)))))))</f>
        <v>#VALUE!</v>
      </c>
      <c r="P11566" t="e">
        <f>N11566</f>
        <v>#VALUE!</v>
      </c>
      <c r="R11566">
        <f>$C$6</f>
        <v>1333.5</v>
      </c>
    </row>
    <row r="11567" spans="12:19" x14ac:dyDescent="0.25">
      <c r="L11567" t="str">
        <f t="shared" si="520"/>
        <v/>
      </c>
      <c r="M11567" t="str">
        <f t="shared" si="521"/>
        <v/>
      </c>
      <c r="N11567">
        <v>0</v>
      </c>
      <c r="O11567" t="e">
        <f>$C$23*O11566</f>
        <v>#VALUE!</v>
      </c>
      <c r="P11567" t="e">
        <f>$C$22*P11566</f>
        <v>#VALUE!</v>
      </c>
      <c r="R11567">
        <f>$C$20*$C$6</f>
        <v>25325.832000000002</v>
      </c>
    </row>
    <row r="11568" spans="12:19" x14ac:dyDescent="0.25">
      <c r="L11568" t="str">
        <f t="shared" si="520"/>
        <v/>
      </c>
      <c r="M11568" t="str">
        <f t="shared" si="521"/>
        <v/>
      </c>
    </row>
    <row r="11569" spans="12:19" x14ac:dyDescent="0.25">
      <c r="L11569" t="str">
        <f t="shared" si="520"/>
        <v/>
      </c>
      <c r="M11569" t="str">
        <f t="shared" si="521"/>
        <v/>
      </c>
      <c r="N11569" t="e">
        <f t="array" ref="N11569:P11571">MINVERSE(N11565:P11567)</f>
        <v>#VALUE!</v>
      </c>
      <c r="O11569" t="e">
        <v>#VALUE!</v>
      </c>
      <c r="P11569" t="e">
        <v>#VALUE!</v>
      </c>
      <c r="R11569" t="e">
        <f t="array" ref="R11569:R11571">MMULT(N11569:P11571,R11565:R11567)</f>
        <v>#VALUE!</v>
      </c>
      <c r="S11569" t="s">
        <v>35</v>
      </c>
    </row>
    <row r="11570" spans="12:19" x14ac:dyDescent="0.25">
      <c r="L11570" t="str">
        <f t="shared" si="520"/>
        <v/>
      </c>
      <c r="M11570" t="str">
        <f t="shared" si="521"/>
        <v/>
      </c>
      <c r="N11570" t="e">
        <v>#VALUE!</v>
      </c>
      <c r="O11570" t="e">
        <v>#VALUE!</v>
      </c>
      <c r="P11570" t="e">
        <v>#VALUE!</v>
      </c>
      <c r="R11570" t="e">
        <v>#VALUE!</v>
      </c>
      <c r="S11570" t="s">
        <v>35</v>
      </c>
    </row>
    <row r="11571" spans="12:19" x14ac:dyDescent="0.25">
      <c r="L11571" t="str">
        <f t="shared" si="520"/>
        <v/>
      </c>
      <c r="M11571" t="str">
        <f t="shared" si="521"/>
        <v/>
      </c>
      <c r="N11571" t="e">
        <v>#VALUE!</v>
      </c>
      <c r="O11571" t="e">
        <v>#VALUE!</v>
      </c>
      <c r="P11571" t="e">
        <v>#VALUE!</v>
      </c>
      <c r="R11571" t="e">
        <v>#VALUE!</v>
      </c>
      <c r="S11571" t="s">
        <v>35</v>
      </c>
    </row>
    <row r="11572" spans="12:19" x14ac:dyDescent="0.25">
      <c r="L11572" t="str">
        <f t="shared" si="520"/>
        <v/>
      </c>
      <c r="M11572" t="str">
        <f t="shared" si="521"/>
        <v/>
      </c>
    </row>
    <row r="11573" spans="12:19" x14ac:dyDescent="0.25">
      <c r="L11573" t="str">
        <f t="shared" si="520"/>
        <v/>
      </c>
      <c r="M11573" t="str">
        <f t="shared" si="521"/>
        <v/>
      </c>
    </row>
    <row r="11574" spans="12:19" x14ac:dyDescent="0.25">
      <c r="L11574" t="str">
        <f t="shared" si="520"/>
        <v/>
      </c>
      <c r="M11574" t="str">
        <f t="shared" si="521"/>
        <v/>
      </c>
      <c r="N11574" t="s">
        <v>32</v>
      </c>
      <c r="O11574" t="s">
        <v>33</v>
      </c>
      <c r="P11574" t="s">
        <v>34</v>
      </c>
    </row>
    <row r="11575" spans="12:19" x14ac:dyDescent="0.25">
      <c r="L11575" t="str">
        <f t="shared" si="520"/>
        <v/>
      </c>
      <c r="M11575" t="str">
        <f t="shared" si="521"/>
        <v/>
      </c>
      <c r="N11575" t="e">
        <f>COS(RADIANS(M11575))</f>
        <v>#VALUE!</v>
      </c>
      <c r="O11575" t="str">
        <f>IFERROR(-COS(RADIANS(DEGREES(ASIN(((SIN(RADIANS(M11575)))*$C$26)/(SQRT((((SIN(RADIANS(M11575)))*$C$26)^2)+(($C$22-$C$25-(((SIN(RADIANS(90-M11575)))*$C$26))-$C$23)^2))))))),"")</f>
        <v/>
      </c>
      <c r="P11575" t="e">
        <f>N11575</f>
        <v>#VALUE!</v>
      </c>
      <c r="R11575">
        <v>0</v>
      </c>
    </row>
    <row r="11576" spans="12:19" x14ac:dyDescent="0.25">
      <c r="L11576" t="str">
        <f t="shared" si="520"/>
        <v/>
      </c>
      <c r="M11576" t="str">
        <f t="shared" si="521"/>
        <v/>
      </c>
      <c r="N11576" t="e">
        <f>SIN(RADIANS(M11575))</f>
        <v>#VALUE!</v>
      </c>
      <c r="O11576" t="e">
        <f>SIN(RADIANS(DEGREES(ASIN(((SIN(RADIANS(M11575)))*$C$26)/(SQRT((((SIN(RADIANS(M11575)))*$C$26)^2)+(($C$22-$C$25-(((SIN(RADIANS(90-M11575)))*$C$26))-$C$23)^2)))))))</f>
        <v>#VALUE!</v>
      </c>
      <c r="P11576" t="e">
        <f>N11576</f>
        <v>#VALUE!</v>
      </c>
      <c r="R11576">
        <f>$C$6</f>
        <v>1333.5</v>
      </c>
    </row>
    <row r="11577" spans="12:19" x14ac:dyDescent="0.25">
      <c r="L11577" t="str">
        <f t="shared" si="520"/>
        <v/>
      </c>
      <c r="M11577" t="str">
        <f t="shared" si="521"/>
        <v/>
      </c>
      <c r="N11577">
        <v>0</v>
      </c>
      <c r="O11577" t="e">
        <f>$C$23*O11576</f>
        <v>#VALUE!</v>
      </c>
      <c r="P11577" t="e">
        <f>$C$22*P11576</f>
        <v>#VALUE!</v>
      </c>
      <c r="R11577">
        <f>$C$20*$C$6</f>
        <v>25325.832000000002</v>
      </c>
    </row>
    <row r="11578" spans="12:19" x14ac:dyDescent="0.25">
      <c r="L11578" t="str">
        <f t="shared" si="520"/>
        <v/>
      </c>
      <c r="M11578" t="str">
        <f t="shared" si="521"/>
        <v/>
      </c>
    </row>
    <row r="11579" spans="12:19" x14ac:dyDescent="0.25">
      <c r="L11579" t="str">
        <f t="shared" si="520"/>
        <v/>
      </c>
      <c r="M11579" t="str">
        <f t="shared" si="521"/>
        <v/>
      </c>
      <c r="N11579" t="e">
        <f t="array" ref="N11579:P11581">MINVERSE(N11575:P11577)</f>
        <v>#VALUE!</v>
      </c>
      <c r="O11579" t="e">
        <v>#VALUE!</v>
      </c>
      <c r="P11579" t="e">
        <v>#VALUE!</v>
      </c>
      <c r="R11579" t="e">
        <f t="array" ref="R11579:R11581">MMULT(N11579:P11581,R11575:R11577)</f>
        <v>#VALUE!</v>
      </c>
      <c r="S11579" t="s">
        <v>35</v>
      </c>
    </row>
    <row r="11580" spans="12:19" x14ac:dyDescent="0.25">
      <c r="L11580" t="str">
        <f t="shared" si="520"/>
        <v/>
      </c>
      <c r="M11580" t="str">
        <f t="shared" si="521"/>
        <v/>
      </c>
      <c r="N11580" t="e">
        <v>#VALUE!</v>
      </c>
      <c r="O11580" t="e">
        <v>#VALUE!</v>
      </c>
      <c r="P11580" t="e">
        <v>#VALUE!</v>
      </c>
      <c r="R11580" t="e">
        <v>#VALUE!</v>
      </c>
      <c r="S11580" t="s">
        <v>35</v>
      </c>
    </row>
    <row r="11581" spans="12:19" x14ac:dyDescent="0.25">
      <c r="L11581" t="str">
        <f t="shared" si="520"/>
        <v/>
      </c>
      <c r="M11581" t="str">
        <f t="shared" si="521"/>
        <v/>
      </c>
      <c r="N11581" t="e">
        <v>#VALUE!</v>
      </c>
      <c r="O11581" t="e">
        <v>#VALUE!</v>
      </c>
      <c r="P11581" t="e">
        <v>#VALUE!</v>
      </c>
      <c r="R11581" t="e">
        <v>#VALUE!</v>
      </c>
      <c r="S11581" t="s">
        <v>35</v>
      </c>
    </row>
    <row r="11582" spans="12:19" x14ac:dyDescent="0.25">
      <c r="L11582" t="str">
        <f t="shared" si="520"/>
        <v/>
      </c>
      <c r="M11582" t="str">
        <f t="shared" si="521"/>
        <v/>
      </c>
    </row>
    <row r="11583" spans="12:19" x14ac:dyDescent="0.25">
      <c r="L11583" t="str">
        <f t="shared" si="520"/>
        <v/>
      </c>
      <c r="M11583" t="str">
        <f t="shared" si="521"/>
        <v/>
      </c>
    </row>
    <row r="11584" spans="12:19" x14ac:dyDescent="0.25">
      <c r="L11584" t="str">
        <f t="shared" si="520"/>
        <v/>
      </c>
      <c r="M11584" t="str">
        <f t="shared" si="521"/>
        <v/>
      </c>
      <c r="N11584" t="s">
        <v>32</v>
      </c>
      <c r="O11584" t="s">
        <v>33</v>
      </c>
      <c r="P11584" t="s">
        <v>34</v>
      </c>
    </row>
    <row r="11585" spans="12:19" x14ac:dyDescent="0.25">
      <c r="L11585" t="str">
        <f t="shared" si="520"/>
        <v/>
      </c>
      <c r="M11585" t="str">
        <f t="shared" si="521"/>
        <v/>
      </c>
      <c r="N11585" t="e">
        <f>COS(RADIANS(M11585))</f>
        <v>#VALUE!</v>
      </c>
      <c r="O11585" t="str">
        <f>IFERROR(-COS(RADIANS(DEGREES(ASIN(((SIN(RADIANS(M11585)))*$C$26)/(SQRT((((SIN(RADIANS(M11585)))*$C$26)^2)+(($C$22-$C$25-(((SIN(RADIANS(90-M11585)))*$C$26))-$C$23)^2))))))),"")</f>
        <v/>
      </c>
      <c r="P11585" t="e">
        <f>N11585</f>
        <v>#VALUE!</v>
      </c>
      <c r="R11585">
        <v>0</v>
      </c>
    </row>
    <row r="11586" spans="12:19" x14ac:dyDescent="0.25">
      <c r="L11586" t="str">
        <f t="shared" si="520"/>
        <v/>
      </c>
      <c r="M11586" t="str">
        <f t="shared" si="521"/>
        <v/>
      </c>
      <c r="N11586" t="e">
        <f>SIN(RADIANS(M11585))</f>
        <v>#VALUE!</v>
      </c>
      <c r="O11586" t="e">
        <f>SIN(RADIANS(DEGREES(ASIN(((SIN(RADIANS(M11585)))*$C$26)/(SQRT((((SIN(RADIANS(M11585)))*$C$26)^2)+(($C$22-$C$25-(((SIN(RADIANS(90-M11585)))*$C$26))-$C$23)^2)))))))</f>
        <v>#VALUE!</v>
      </c>
      <c r="P11586" t="e">
        <f>N11586</f>
        <v>#VALUE!</v>
      </c>
      <c r="R11586">
        <f>$C$6</f>
        <v>1333.5</v>
      </c>
    </row>
    <row r="11587" spans="12:19" x14ac:dyDescent="0.25">
      <c r="L11587" t="str">
        <f t="shared" si="520"/>
        <v/>
      </c>
      <c r="M11587" t="str">
        <f t="shared" si="521"/>
        <v/>
      </c>
      <c r="N11587">
        <v>0</v>
      </c>
      <c r="O11587" t="e">
        <f>$C$23*O11586</f>
        <v>#VALUE!</v>
      </c>
      <c r="P11587" t="e">
        <f>$C$22*P11586</f>
        <v>#VALUE!</v>
      </c>
      <c r="R11587">
        <f>$C$20*$C$6</f>
        <v>25325.832000000002</v>
      </c>
    </row>
    <row r="11588" spans="12:19" x14ac:dyDescent="0.25">
      <c r="L11588" t="str">
        <f t="shared" si="520"/>
        <v/>
      </c>
      <c r="M11588" t="str">
        <f t="shared" si="521"/>
        <v/>
      </c>
    </row>
    <row r="11589" spans="12:19" x14ac:dyDescent="0.25">
      <c r="L11589" t="str">
        <f t="shared" si="520"/>
        <v/>
      </c>
      <c r="M11589" t="str">
        <f t="shared" si="521"/>
        <v/>
      </c>
      <c r="N11589" t="e">
        <f t="array" ref="N11589:P11591">MINVERSE(N11585:P11587)</f>
        <v>#VALUE!</v>
      </c>
      <c r="O11589" t="e">
        <v>#VALUE!</v>
      </c>
      <c r="P11589" t="e">
        <v>#VALUE!</v>
      </c>
      <c r="R11589" t="e">
        <f t="array" ref="R11589:R11591">MMULT(N11589:P11591,R11585:R11587)</f>
        <v>#VALUE!</v>
      </c>
      <c r="S11589" t="s">
        <v>35</v>
      </c>
    </row>
    <row r="11590" spans="12:19" x14ac:dyDescent="0.25">
      <c r="L11590" t="str">
        <f t="shared" si="520"/>
        <v/>
      </c>
      <c r="M11590" t="str">
        <f t="shared" si="521"/>
        <v/>
      </c>
      <c r="N11590" t="e">
        <v>#VALUE!</v>
      </c>
      <c r="O11590" t="e">
        <v>#VALUE!</v>
      </c>
      <c r="P11590" t="e">
        <v>#VALUE!</v>
      </c>
      <c r="R11590" t="e">
        <v>#VALUE!</v>
      </c>
      <c r="S11590" t="s">
        <v>35</v>
      </c>
    </row>
    <row r="11591" spans="12:19" x14ac:dyDescent="0.25">
      <c r="L11591" t="str">
        <f t="shared" si="520"/>
        <v/>
      </c>
      <c r="M11591" t="str">
        <f t="shared" si="521"/>
        <v/>
      </c>
      <c r="N11591" t="e">
        <v>#VALUE!</v>
      </c>
      <c r="O11591" t="e">
        <v>#VALUE!</v>
      </c>
      <c r="P11591" t="e">
        <v>#VALUE!</v>
      </c>
      <c r="R11591" t="e">
        <v>#VALUE!</v>
      </c>
      <c r="S11591" t="s">
        <v>35</v>
      </c>
    </row>
    <row r="11592" spans="12:19" x14ac:dyDescent="0.25">
      <c r="L11592" t="str">
        <f t="shared" si="520"/>
        <v/>
      </c>
      <c r="M11592" t="str">
        <f t="shared" si="521"/>
        <v/>
      </c>
    </row>
    <row r="11593" spans="12:19" x14ac:dyDescent="0.25">
      <c r="L11593" t="str">
        <f t="shared" si="520"/>
        <v/>
      </c>
      <c r="M11593" t="str">
        <f t="shared" si="521"/>
        <v/>
      </c>
    </row>
    <row r="11594" spans="12:19" x14ac:dyDescent="0.25">
      <c r="L11594" t="str">
        <f t="shared" si="520"/>
        <v/>
      </c>
      <c r="M11594" t="str">
        <f t="shared" si="521"/>
        <v/>
      </c>
      <c r="N11594" t="s">
        <v>32</v>
      </c>
      <c r="O11594" t="s">
        <v>33</v>
      </c>
      <c r="P11594" t="s">
        <v>34</v>
      </c>
    </row>
    <row r="11595" spans="12:19" x14ac:dyDescent="0.25">
      <c r="L11595" t="str">
        <f t="shared" si="520"/>
        <v/>
      </c>
      <c r="M11595" t="str">
        <f t="shared" si="521"/>
        <v/>
      </c>
      <c r="N11595" t="e">
        <f>COS(RADIANS(M11595))</f>
        <v>#VALUE!</v>
      </c>
      <c r="O11595" t="str">
        <f>IFERROR(-COS(RADIANS(DEGREES(ASIN(((SIN(RADIANS(M11595)))*$C$26)/(SQRT((((SIN(RADIANS(M11595)))*$C$26)^2)+(($C$22-$C$25-(((SIN(RADIANS(90-M11595)))*$C$26))-$C$23)^2))))))),"")</f>
        <v/>
      </c>
      <c r="P11595" t="e">
        <f>N11595</f>
        <v>#VALUE!</v>
      </c>
      <c r="R11595">
        <v>0</v>
      </c>
    </row>
    <row r="11596" spans="12:19" x14ac:dyDescent="0.25">
      <c r="L11596" t="str">
        <f t="shared" ref="L11596:L11659" si="522">IF(M11596="","",L11586+1)</f>
        <v/>
      </c>
      <c r="M11596" t="str">
        <f t="shared" si="521"/>
        <v/>
      </c>
      <c r="N11596" t="e">
        <f>SIN(RADIANS(M11595))</f>
        <v>#VALUE!</v>
      </c>
      <c r="O11596" t="e">
        <f>SIN(RADIANS(DEGREES(ASIN(((SIN(RADIANS(M11595)))*$C$26)/(SQRT((((SIN(RADIANS(M11595)))*$C$26)^2)+(($C$22-$C$25-(((SIN(RADIANS(90-M11595)))*$C$26))-$C$23)^2)))))))</f>
        <v>#VALUE!</v>
      </c>
      <c r="P11596" t="e">
        <f>N11596</f>
        <v>#VALUE!</v>
      </c>
      <c r="R11596">
        <f>$C$6</f>
        <v>1333.5</v>
      </c>
    </row>
    <row r="11597" spans="12:19" x14ac:dyDescent="0.25">
      <c r="L11597" t="str">
        <f t="shared" si="522"/>
        <v/>
      </c>
      <c r="M11597" t="str">
        <f t="shared" si="521"/>
        <v/>
      </c>
      <c r="N11597">
        <v>0</v>
      </c>
      <c r="O11597" t="e">
        <f>$C$23*O11596</f>
        <v>#VALUE!</v>
      </c>
      <c r="P11597" t="e">
        <f>$C$22*P11596</f>
        <v>#VALUE!</v>
      </c>
      <c r="R11597">
        <f>$C$20*$C$6</f>
        <v>25325.832000000002</v>
      </c>
    </row>
    <row r="11598" spans="12:19" x14ac:dyDescent="0.25">
      <c r="L11598" t="str">
        <f t="shared" si="522"/>
        <v/>
      </c>
      <c r="M11598" t="str">
        <f t="shared" si="521"/>
        <v/>
      </c>
    </row>
    <row r="11599" spans="12:19" x14ac:dyDescent="0.25">
      <c r="L11599" t="str">
        <f t="shared" si="522"/>
        <v/>
      </c>
      <c r="M11599" t="str">
        <f t="shared" si="521"/>
        <v/>
      </c>
      <c r="N11599" t="e">
        <f t="array" ref="N11599:P11601">MINVERSE(N11595:P11597)</f>
        <v>#VALUE!</v>
      </c>
      <c r="O11599" t="e">
        <v>#VALUE!</v>
      </c>
      <c r="P11599" t="e">
        <v>#VALUE!</v>
      </c>
      <c r="R11599" t="e">
        <f t="array" ref="R11599:R11601">MMULT(N11599:P11601,R11595:R11597)</f>
        <v>#VALUE!</v>
      </c>
      <c r="S11599" t="s">
        <v>35</v>
      </c>
    </row>
    <row r="11600" spans="12:19" x14ac:dyDescent="0.25">
      <c r="L11600" t="str">
        <f t="shared" si="522"/>
        <v/>
      </c>
      <c r="M11600" t="str">
        <f t="shared" si="521"/>
        <v/>
      </c>
      <c r="N11600" t="e">
        <v>#VALUE!</v>
      </c>
      <c r="O11600" t="e">
        <v>#VALUE!</v>
      </c>
      <c r="P11600" t="e">
        <v>#VALUE!</v>
      </c>
      <c r="R11600" t="e">
        <v>#VALUE!</v>
      </c>
      <c r="S11600" t="s">
        <v>35</v>
      </c>
    </row>
    <row r="11601" spans="12:19" x14ac:dyDescent="0.25">
      <c r="L11601" t="str">
        <f t="shared" si="522"/>
        <v/>
      </c>
      <c r="M11601" t="str">
        <f t="shared" si="521"/>
        <v/>
      </c>
      <c r="N11601" t="e">
        <v>#VALUE!</v>
      </c>
      <c r="O11601" t="e">
        <v>#VALUE!</v>
      </c>
      <c r="P11601" t="e">
        <v>#VALUE!</v>
      </c>
      <c r="R11601" t="e">
        <v>#VALUE!</v>
      </c>
      <c r="S11601" t="s">
        <v>35</v>
      </c>
    </row>
    <row r="11602" spans="12:19" x14ac:dyDescent="0.25">
      <c r="L11602" t="str">
        <f t="shared" si="522"/>
        <v/>
      </c>
      <c r="M11602" t="str">
        <f t="shared" si="521"/>
        <v/>
      </c>
    </row>
    <row r="11603" spans="12:19" x14ac:dyDescent="0.25">
      <c r="L11603" t="str">
        <f t="shared" si="522"/>
        <v/>
      </c>
      <c r="M11603" t="str">
        <f t="shared" si="521"/>
        <v/>
      </c>
    </row>
    <row r="11604" spans="12:19" x14ac:dyDescent="0.25">
      <c r="L11604" t="str">
        <f t="shared" si="522"/>
        <v/>
      </c>
      <c r="M11604" t="str">
        <f t="shared" si="521"/>
        <v/>
      </c>
      <c r="N11604" t="s">
        <v>32</v>
      </c>
      <c r="O11604" t="s">
        <v>33</v>
      </c>
      <c r="P11604" t="s">
        <v>34</v>
      </c>
    </row>
    <row r="11605" spans="12:19" x14ac:dyDescent="0.25">
      <c r="L11605" t="str">
        <f t="shared" si="522"/>
        <v/>
      </c>
      <c r="M11605" t="str">
        <f t="shared" si="521"/>
        <v/>
      </c>
      <c r="N11605" t="e">
        <f>COS(RADIANS(M11605))</f>
        <v>#VALUE!</v>
      </c>
      <c r="O11605" t="str">
        <f>IFERROR(-COS(RADIANS(DEGREES(ASIN(((SIN(RADIANS(M11605)))*$C$26)/(SQRT((((SIN(RADIANS(M11605)))*$C$26)^2)+(($C$22-$C$25-(((SIN(RADIANS(90-M11605)))*$C$26))-$C$23)^2))))))),"")</f>
        <v/>
      </c>
      <c r="P11605" t="e">
        <f>N11605</f>
        <v>#VALUE!</v>
      </c>
      <c r="R11605">
        <v>0</v>
      </c>
    </row>
    <row r="11606" spans="12:19" x14ac:dyDescent="0.25">
      <c r="L11606" t="str">
        <f t="shared" si="522"/>
        <v/>
      </c>
      <c r="M11606" t="str">
        <f t="shared" si="521"/>
        <v/>
      </c>
      <c r="N11606" t="e">
        <f>SIN(RADIANS(M11605))</f>
        <v>#VALUE!</v>
      </c>
      <c r="O11606" t="e">
        <f>SIN(RADIANS(DEGREES(ASIN(((SIN(RADIANS(M11605)))*$C$26)/(SQRT((((SIN(RADIANS(M11605)))*$C$26)^2)+(($C$22-$C$25-(((SIN(RADIANS(90-M11605)))*$C$26))-$C$23)^2)))))))</f>
        <v>#VALUE!</v>
      </c>
      <c r="P11606" t="e">
        <f>N11606</f>
        <v>#VALUE!</v>
      </c>
      <c r="R11606">
        <f>$C$6</f>
        <v>1333.5</v>
      </c>
    </row>
    <row r="11607" spans="12:19" x14ac:dyDescent="0.25">
      <c r="L11607" t="str">
        <f t="shared" si="522"/>
        <v/>
      </c>
      <c r="M11607" t="str">
        <f t="shared" si="521"/>
        <v/>
      </c>
      <c r="N11607">
        <v>0</v>
      </c>
      <c r="O11607" t="e">
        <f>$C$23*O11606</f>
        <v>#VALUE!</v>
      </c>
      <c r="P11607" t="e">
        <f>$C$22*P11606</f>
        <v>#VALUE!</v>
      </c>
      <c r="R11607">
        <f>$C$20*$C$6</f>
        <v>25325.832000000002</v>
      </c>
    </row>
    <row r="11608" spans="12:19" x14ac:dyDescent="0.25">
      <c r="L11608" t="str">
        <f t="shared" si="522"/>
        <v/>
      </c>
      <c r="M11608" t="str">
        <f t="shared" si="521"/>
        <v/>
      </c>
    </row>
    <row r="11609" spans="12:19" x14ac:dyDescent="0.25">
      <c r="L11609" t="str">
        <f t="shared" si="522"/>
        <v/>
      </c>
      <c r="M11609" t="str">
        <f t="shared" si="521"/>
        <v/>
      </c>
      <c r="N11609" t="e">
        <f t="array" ref="N11609:P11611">MINVERSE(N11605:P11607)</f>
        <v>#VALUE!</v>
      </c>
      <c r="O11609" t="e">
        <v>#VALUE!</v>
      </c>
      <c r="P11609" t="e">
        <v>#VALUE!</v>
      </c>
      <c r="R11609" t="e">
        <f t="array" ref="R11609:R11611">MMULT(N11609:P11611,R11605:R11607)</f>
        <v>#VALUE!</v>
      </c>
      <c r="S11609" t="s">
        <v>35</v>
      </c>
    </row>
    <row r="11610" spans="12:19" x14ac:dyDescent="0.25">
      <c r="L11610" t="str">
        <f t="shared" si="522"/>
        <v/>
      </c>
      <c r="M11610" t="str">
        <f t="shared" si="521"/>
        <v/>
      </c>
      <c r="N11610" t="e">
        <v>#VALUE!</v>
      </c>
      <c r="O11610" t="e">
        <v>#VALUE!</v>
      </c>
      <c r="P11610" t="e">
        <v>#VALUE!</v>
      </c>
      <c r="R11610" t="e">
        <v>#VALUE!</v>
      </c>
      <c r="S11610" t="s">
        <v>35</v>
      </c>
    </row>
    <row r="11611" spans="12:19" x14ac:dyDescent="0.25">
      <c r="L11611" t="str">
        <f t="shared" si="522"/>
        <v/>
      </c>
      <c r="M11611" t="str">
        <f t="shared" si="521"/>
        <v/>
      </c>
      <c r="N11611" t="e">
        <v>#VALUE!</v>
      </c>
      <c r="O11611" t="e">
        <v>#VALUE!</v>
      </c>
      <c r="P11611" t="e">
        <v>#VALUE!</v>
      </c>
      <c r="R11611" t="e">
        <v>#VALUE!</v>
      </c>
      <c r="S11611" t="s">
        <v>35</v>
      </c>
    </row>
    <row r="11612" spans="12:19" x14ac:dyDescent="0.25">
      <c r="L11612" t="str">
        <f t="shared" si="522"/>
        <v/>
      </c>
      <c r="M11612" t="str">
        <f t="shared" si="521"/>
        <v/>
      </c>
    </row>
    <row r="11613" spans="12:19" x14ac:dyDescent="0.25">
      <c r="L11613" t="str">
        <f t="shared" si="522"/>
        <v/>
      </c>
      <c r="M11613" t="str">
        <f t="shared" si="521"/>
        <v/>
      </c>
    </row>
    <row r="11614" spans="12:19" x14ac:dyDescent="0.25">
      <c r="L11614" t="str">
        <f t="shared" si="522"/>
        <v/>
      </c>
      <c r="M11614" t="str">
        <f t="shared" si="521"/>
        <v/>
      </c>
      <c r="N11614" t="s">
        <v>32</v>
      </c>
      <c r="O11614" t="s">
        <v>33</v>
      </c>
      <c r="P11614" t="s">
        <v>34</v>
      </c>
    </row>
    <row r="11615" spans="12:19" x14ac:dyDescent="0.25">
      <c r="L11615" t="str">
        <f t="shared" si="522"/>
        <v/>
      </c>
      <c r="M11615" t="str">
        <f t="shared" si="521"/>
        <v/>
      </c>
      <c r="N11615" t="e">
        <f>COS(RADIANS(M11615))</f>
        <v>#VALUE!</v>
      </c>
      <c r="O11615" t="str">
        <f>IFERROR(-COS(RADIANS(DEGREES(ASIN(((SIN(RADIANS(M11615)))*$C$26)/(SQRT((((SIN(RADIANS(M11615)))*$C$26)^2)+(($C$22-$C$25-(((SIN(RADIANS(90-M11615)))*$C$26))-$C$23)^2))))))),"")</f>
        <v/>
      </c>
      <c r="P11615" t="e">
        <f>N11615</f>
        <v>#VALUE!</v>
      </c>
      <c r="R11615">
        <v>0</v>
      </c>
    </row>
    <row r="11616" spans="12:19" x14ac:dyDescent="0.25">
      <c r="L11616" t="str">
        <f t="shared" si="522"/>
        <v/>
      </c>
      <c r="M11616" t="str">
        <f t="shared" si="521"/>
        <v/>
      </c>
      <c r="N11616" t="e">
        <f>SIN(RADIANS(M11615))</f>
        <v>#VALUE!</v>
      </c>
      <c r="O11616" t="e">
        <f>SIN(RADIANS(DEGREES(ASIN(((SIN(RADIANS(M11615)))*$C$26)/(SQRT((((SIN(RADIANS(M11615)))*$C$26)^2)+(($C$22-$C$25-(((SIN(RADIANS(90-M11615)))*$C$26))-$C$23)^2)))))))</f>
        <v>#VALUE!</v>
      </c>
      <c r="P11616" t="e">
        <f>N11616</f>
        <v>#VALUE!</v>
      </c>
      <c r="R11616">
        <f>$C$6</f>
        <v>1333.5</v>
      </c>
    </row>
    <row r="11617" spans="12:19" x14ac:dyDescent="0.25">
      <c r="L11617" t="str">
        <f t="shared" si="522"/>
        <v/>
      </c>
      <c r="M11617" t="str">
        <f t="shared" si="521"/>
        <v/>
      </c>
      <c r="N11617">
        <v>0</v>
      </c>
      <c r="O11617" t="e">
        <f>$C$23*O11616</f>
        <v>#VALUE!</v>
      </c>
      <c r="P11617" t="e">
        <f>$C$22*P11616</f>
        <v>#VALUE!</v>
      </c>
      <c r="R11617">
        <f>$C$20*$C$6</f>
        <v>25325.832000000002</v>
      </c>
    </row>
    <row r="11618" spans="12:19" x14ac:dyDescent="0.25">
      <c r="L11618" t="str">
        <f t="shared" si="522"/>
        <v/>
      </c>
      <c r="M11618" t="str">
        <f t="shared" si="521"/>
        <v/>
      </c>
    </row>
    <row r="11619" spans="12:19" x14ac:dyDescent="0.25">
      <c r="L11619" t="str">
        <f t="shared" si="522"/>
        <v/>
      </c>
      <c r="M11619" t="str">
        <f t="shared" ref="M11619:M11682" si="523">IF(M11609="","",IF(((M11609+$O$61)&gt;=$O$49+($O$61/2)),"",(M11609+$O$61)))</f>
        <v/>
      </c>
      <c r="N11619" t="e">
        <f t="array" ref="N11619:P11621">MINVERSE(N11615:P11617)</f>
        <v>#VALUE!</v>
      </c>
      <c r="O11619" t="e">
        <v>#VALUE!</v>
      </c>
      <c r="P11619" t="e">
        <v>#VALUE!</v>
      </c>
      <c r="R11619" t="e">
        <f t="array" ref="R11619:R11621">MMULT(N11619:P11621,R11615:R11617)</f>
        <v>#VALUE!</v>
      </c>
      <c r="S11619" t="s">
        <v>35</v>
      </c>
    </row>
    <row r="11620" spans="12:19" x14ac:dyDescent="0.25">
      <c r="L11620" t="str">
        <f t="shared" si="522"/>
        <v/>
      </c>
      <c r="M11620" t="str">
        <f t="shared" si="523"/>
        <v/>
      </c>
      <c r="N11620" t="e">
        <v>#VALUE!</v>
      </c>
      <c r="O11620" t="e">
        <v>#VALUE!</v>
      </c>
      <c r="P11620" t="e">
        <v>#VALUE!</v>
      </c>
      <c r="R11620" t="e">
        <v>#VALUE!</v>
      </c>
      <c r="S11620" t="s">
        <v>35</v>
      </c>
    </row>
    <row r="11621" spans="12:19" x14ac:dyDescent="0.25">
      <c r="L11621" t="str">
        <f t="shared" si="522"/>
        <v/>
      </c>
      <c r="M11621" t="str">
        <f t="shared" si="523"/>
        <v/>
      </c>
      <c r="N11621" t="e">
        <v>#VALUE!</v>
      </c>
      <c r="O11621" t="e">
        <v>#VALUE!</v>
      </c>
      <c r="P11621" t="e">
        <v>#VALUE!</v>
      </c>
      <c r="R11621" t="e">
        <v>#VALUE!</v>
      </c>
      <c r="S11621" t="s">
        <v>35</v>
      </c>
    </row>
    <row r="11622" spans="12:19" x14ac:dyDescent="0.25">
      <c r="L11622" t="str">
        <f t="shared" si="522"/>
        <v/>
      </c>
      <c r="M11622" t="str">
        <f t="shared" si="523"/>
        <v/>
      </c>
    </row>
    <row r="11623" spans="12:19" x14ac:dyDescent="0.25">
      <c r="L11623" t="str">
        <f t="shared" si="522"/>
        <v/>
      </c>
      <c r="M11623" t="str">
        <f t="shared" si="523"/>
        <v/>
      </c>
    </row>
    <row r="11624" spans="12:19" x14ac:dyDescent="0.25">
      <c r="L11624" t="str">
        <f t="shared" si="522"/>
        <v/>
      </c>
      <c r="M11624" t="str">
        <f t="shared" si="523"/>
        <v/>
      </c>
      <c r="N11624" t="s">
        <v>32</v>
      </c>
      <c r="O11624" t="s">
        <v>33</v>
      </c>
      <c r="P11624" t="s">
        <v>34</v>
      </c>
    </row>
    <row r="11625" spans="12:19" x14ac:dyDescent="0.25">
      <c r="L11625" t="str">
        <f t="shared" si="522"/>
        <v/>
      </c>
      <c r="M11625" t="str">
        <f t="shared" si="523"/>
        <v/>
      </c>
      <c r="N11625" t="e">
        <f>COS(RADIANS(M11625))</f>
        <v>#VALUE!</v>
      </c>
      <c r="O11625" t="str">
        <f>IFERROR(-COS(RADIANS(DEGREES(ASIN(((SIN(RADIANS(M11625)))*$C$26)/(SQRT((((SIN(RADIANS(M11625)))*$C$26)^2)+(($C$22-$C$25-(((SIN(RADIANS(90-M11625)))*$C$26))-$C$23)^2))))))),"")</f>
        <v/>
      </c>
      <c r="P11625" t="e">
        <f>N11625</f>
        <v>#VALUE!</v>
      </c>
      <c r="R11625">
        <v>0</v>
      </c>
    </row>
    <row r="11626" spans="12:19" x14ac:dyDescent="0.25">
      <c r="L11626" t="str">
        <f t="shared" si="522"/>
        <v/>
      </c>
      <c r="M11626" t="str">
        <f t="shared" si="523"/>
        <v/>
      </c>
      <c r="N11626" t="e">
        <f>SIN(RADIANS(M11625))</f>
        <v>#VALUE!</v>
      </c>
      <c r="O11626" t="e">
        <f>SIN(RADIANS(DEGREES(ASIN(((SIN(RADIANS(M11625)))*$C$26)/(SQRT((((SIN(RADIANS(M11625)))*$C$26)^2)+(($C$22-$C$25-(((SIN(RADIANS(90-M11625)))*$C$26))-$C$23)^2)))))))</f>
        <v>#VALUE!</v>
      </c>
      <c r="P11626" t="e">
        <f>N11626</f>
        <v>#VALUE!</v>
      </c>
      <c r="R11626">
        <f>$C$6</f>
        <v>1333.5</v>
      </c>
    </row>
    <row r="11627" spans="12:19" x14ac:dyDescent="0.25">
      <c r="L11627" t="str">
        <f t="shared" si="522"/>
        <v/>
      </c>
      <c r="M11627" t="str">
        <f t="shared" si="523"/>
        <v/>
      </c>
      <c r="N11627">
        <v>0</v>
      </c>
      <c r="O11627" t="e">
        <f>$C$23*O11626</f>
        <v>#VALUE!</v>
      </c>
      <c r="P11627" t="e">
        <f>$C$22*P11626</f>
        <v>#VALUE!</v>
      </c>
      <c r="R11627">
        <f>$C$20*$C$6</f>
        <v>25325.832000000002</v>
      </c>
    </row>
    <row r="11628" spans="12:19" x14ac:dyDescent="0.25">
      <c r="L11628" t="str">
        <f t="shared" si="522"/>
        <v/>
      </c>
      <c r="M11628" t="str">
        <f t="shared" si="523"/>
        <v/>
      </c>
    </row>
    <row r="11629" spans="12:19" x14ac:dyDescent="0.25">
      <c r="L11629" t="str">
        <f t="shared" si="522"/>
        <v/>
      </c>
      <c r="M11629" t="str">
        <f t="shared" si="523"/>
        <v/>
      </c>
      <c r="N11629" t="e">
        <f t="array" ref="N11629:P11631">MINVERSE(N11625:P11627)</f>
        <v>#VALUE!</v>
      </c>
      <c r="O11629" t="e">
        <v>#VALUE!</v>
      </c>
      <c r="P11629" t="e">
        <v>#VALUE!</v>
      </c>
      <c r="R11629" t="e">
        <f t="array" ref="R11629:R11631">MMULT(N11629:P11631,R11625:R11627)</f>
        <v>#VALUE!</v>
      </c>
      <c r="S11629" t="s">
        <v>35</v>
      </c>
    </row>
    <row r="11630" spans="12:19" x14ac:dyDescent="0.25">
      <c r="L11630" t="str">
        <f t="shared" si="522"/>
        <v/>
      </c>
      <c r="M11630" t="str">
        <f t="shared" si="523"/>
        <v/>
      </c>
      <c r="N11630" t="e">
        <v>#VALUE!</v>
      </c>
      <c r="O11630" t="e">
        <v>#VALUE!</v>
      </c>
      <c r="P11630" t="e">
        <v>#VALUE!</v>
      </c>
      <c r="R11630" t="e">
        <v>#VALUE!</v>
      </c>
      <c r="S11630" t="s">
        <v>35</v>
      </c>
    </row>
    <row r="11631" spans="12:19" x14ac:dyDescent="0.25">
      <c r="L11631" t="str">
        <f t="shared" si="522"/>
        <v/>
      </c>
      <c r="M11631" t="str">
        <f t="shared" si="523"/>
        <v/>
      </c>
      <c r="N11631" t="e">
        <v>#VALUE!</v>
      </c>
      <c r="O11631" t="e">
        <v>#VALUE!</v>
      </c>
      <c r="P11631" t="e">
        <v>#VALUE!</v>
      </c>
      <c r="R11631" t="e">
        <v>#VALUE!</v>
      </c>
      <c r="S11631" t="s">
        <v>35</v>
      </c>
    </row>
    <row r="11632" spans="12:19" x14ac:dyDescent="0.25">
      <c r="L11632" t="str">
        <f t="shared" si="522"/>
        <v/>
      </c>
      <c r="M11632" t="str">
        <f t="shared" si="523"/>
        <v/>
      </c>
    </row>
    <row r="11633" spans="12:19" x14ac:dyDescent="0.25">
      <c r="L11633" t="str">
        <f t="shared" si="522"/>
        <v/>
      </c>
      <c r="M11633" t="str">
        <f t="shared" si="523"/>
        <v/>
      </c>
    </row>
    <row r="11634" spans="12:19" x14ac:dyDescent="0.25">
      <c r="L11634" t="str">
        <f t="shared" si="522"/>
        <v/>
      </c>
      <c r="M11634" t="str">
        <f t="shared" si="523"/>
        <v/>
      </c>
      <c r="N11634" t="s">
        <v>32</v>
      </c>
      <c r="O11634" t="s">
        <v>33</v>
      </c>
      <c r="P11634" t="s">
        <v>34</v>
      </c>
    </row>
    <row r="11635" spans="12:19" x14ac:dyDescent="0.25">
      <c r="L11635" t="str">
        <f t="shared" si="522"/>
        <v/>
      </c>
      <c r="M11635" t="str">
        <f t="shared" si="523"/>
        <v/>
      </c>
      <c r="N11635" t="e">
        <f>COS(RADIANS(M11635))</f>
        <v>#VALUE!</v>
      </c>
      <c r="O11635" t="str">
        <f>IFERROR(-COS(RADIANS(DEGREES(ASIN(((SIN(RADIANS(M11635)))*$C$26)/(SQRT((((SIN(RADIANS(M11635)))*$C$26)^2)+(($C$22-$C$25-(((SIN(RADIANS(90-M11635)))*$C$26))-$C$23)^2))))))),"")</f>
        <v/>
      </c>
      <c r="P11635" t="e">
        <f>N11635</f>
        <v>#VALUE!</v>
      </c>
      <c r="R11635">
        <v>0</v>
      </c>
    </row>
    <row r="11636" spans="12:19" x14ac:dyDescent="0.25">
      <c r="L11636" t="str">
        <f t="shared" si="522"/>
        <v/>
      </c>
      <c r="M11636" t="str">
        <f t="shared" si="523"/>
        <v/>
      </c>
      <c r="N11636" t="e">
        <f>SIN(RADIANS(M11635))</f>
        <v>#VALUE!</v>
      </c>
      <c r="O11636" t="e">
        <f>SIN(RADIANS(DEGREES(ASIN(((SIN(RADIANS(M11635)))*$C$26)/(SQRT((((SIN(RADIANS(M11635)))*$C$26)^2)+(($C$22-$C$25-(((SIN(RADIANS(90-M11635)))*$C$26))-$C$23)^2)))))))</f>
        <v>#VALUE!</v>
      </c>
      <c r="P11636" t="e">
        <f>N11636</f>
        <v>#VALUE!</v>
      </c>
      <c r="R11636">
        <f>$C$6</f>
        <v>1333.5</v>
      </c>
    </row>
    <row r="11637" spans="12:19" x14ac:dyDescent="0.25">
      <c r="L11637" t="str">
        <f t="shared" si="522"/>
        <v/>
      </c>
      <c r="M11637" t="str">
        <f t="shared" si="523"/>
        <v/>
      </c>
      <c r="N11637">
        <v>0</v>
      </c>
      <c r="O11637" t="e">
        <f>$C$23*O11636</f>
        <v>#VALUE!</v>
      </c>
      <c r="P11637" t="e">
        <f>$C$22*P11636</f>
        <v>#VALUE!</v>
      </c>
      <c r="R11637">
        <f>$C$20*$C$6</f>
        <v>25325.832000000002</v>
      </c>
    </row>
    <row r="11638" spans="12:19" x14ac:dyDescent="0.25">
      <c r="L11638" t="str">
        <f t="shared" si="522"/>
        <v/>
      </c>
      <c r="M11638" t="str">
        <f t="shared" si="523"/>
        <v/>
      </c>
    </row>
    <row r="11639" spans="12:19" x14ac:dyDescent="0.25">
      <c r="L11639" t="str">
        <f t="shared" si="522"/>
        <v/>
      </c>
      <c r="M11639" t="str">
        <f t="shared" si="523"/>
        <v/>
      </c>
      <c r="N11639" t="e">
        <f t="array" ref="N11639:P11641">MINVERSE(N11635:P11637)</f>
        <v>#VALUE!</v>
      </c>
      <c r="O11639" t="e">
        <v>#VALUE!</v>
      </c>
      <c r="P11639" t="e">
        <v>#VALUE!</v>
      </c>
      <c r="R11639" t="e">
        <f t="array" ref="R11639:R11641">MMULT(N11639:P11641,R11635:R11637)</f>
        <v>#VALUE!</v>
      </c>
      <c r="S11639" t="s">
        <v>35</v>
      </c>
    </row>
    <row r="11640" spans="12:19" x14ac:dyDescent="0.25">
      <c r="L11640" t="str">
        <f t="shared" si="522"/>
        <v/>
      </c>
      <c r="M11640" t="str">
        <f t="shared" si="523"/>
        <v/>
      </c>
      <c r="N11640" t="e">
        <v>#VALUE!</v>
      </c>
      <c r="O11640" t="e">
        <v>#VALUE!</v>
      </c>
      <c r="P11640" t="e">
        <v>#VALUE!</v>
      </c>
      <c r="R11640" t="e">
        <v>#VALUE!</v>
      </c>
      <c r="S11640" t="s">
        <v>35</v>
      </c>
    </row>
    <row r="11641" spans="12:19" x14ac:dyDescent="0.25">
      <c r="L11641" t="str">
        <f t="shared" si="522"/>
        <v/>
      </c>
      <c r="M11641" t="str">
        <f t="shared" si="523"/>
        <v/>
      </c>
      <c r="N11641" t="e">
        <v>#VALUE!</v>
      </c>
      <c r="O11641" t="e">
        <v>#VALUE!</v>
      </c>
      <c r="P11641" t="e">
        <v>#VALUE!</v>
      </c>
      <c r="R11641" t="e">
        <v>#VALUE!</v>
      </c>
      <c r="S11641" t="s">
        <v>35</v>
      </c>
    </row>
    <row r="11642" spans="12:19" x14ac:dyDescent="0.25">
      <c r="L11642" t="str">
        <f t="shared" si="522"/>
        <v/>
      </c>
      <c r="M11642" t="str">
        <f t="shared" si="523"/>
        <v/>
      </c>
    </row>
    <row r="11643" spans="12:19" x14ac:dyDescent="0.25">
      <c r="L11643" t="str">
        <f t="shared" si="522"/>
        <v/>
      </c>
      <c r="M11643" t="str">
        <f t="shared" si="523"/>
        <v/>
      </c>
    </row>
    <row r="11644" spans="12:19" x14ac:dyDescent="0.25">
      <c r="L11644" t="str">
        <f t="shared" si="522"/>
        <v/>
      </c>
      <c r="M11644" t="str">
        <f t="shared" si="523"/>
        <v/>
      </c>
      <c r="N11644" t="s">
        <v>32</v>
      </c>
      <c r="O11644" t="s">
        <v>33</v>
      </c>
      <c r="P11644" t="s">
        <v>34</v>
      </c>
    </row>
    <row r="11645" spans="12:19" x14ac:dyDescent="0.25">
      <c r="L11645" t="str">
        <f t="shared" si="522"/>
        <v/>
      </c>
      <c r="M11645" t="str">
        <f t="shared" si="523"/>
        <v/>
      </c>
      <c r="N11645" t="e">
        <f>COS(RADIANS(M11645))</f>
        <v>#VALUE!</v>
      </c>
      <c r="O11645" t="str">
        <f>IFERROR(-COS(RADIANS(DEGREES(ASIN(((SIN(RADIANS(M11645)))*$C$26)/(SQRT((((SIN(RADIANS(M11645)))*$C$26)^2)+(($C$22-$C$25-(((SIN(RADIANS(90-M11645)))*$C$26))-$C$23)^2))))))),"")</f>
        <v/>
      </c>
      <c r="P11645" t="e">
        <f>N11645</f>
        <v>#VALUE!</v>
      </c>
      <c r="R11645">
        <v>0</v>
      </c>
    </row>
    <row r="11646" spans="12:19" x14ac:dyDescent="0.25">
      <c r="L11646" t="str">
        <f t="shared" si="522"/>
        <v/>
      </c>
      <c r="M11646" t="str">
        <f t="shared" si="523"/>
        <v/>
      </c>
      <c r="N11646" t="e">
        <f>SIN(RADIANS(M11645))</f>
        <v>#VALUE!</v>
      </c>
      <c r="O11646" t="e">
        <f>SIN(RADIANS(DEGREES(ASIN(((SIN(RADIANS(M11645)))*$C$26)/(SQRT((((SIN(RADIANS(M11645)))*$C$26)^2)+(($C$22-$C$25-(((SIN(RADIANS(90-M11645)))*$C$26))-$C$23)^2)))))))</f>
        <v>#VALUE!</v>
      </c>
      <c r="P11646" t="e">
        <f>N11646</f>
        <v>#VALUE!</v>
      </c>
      <c r="R11646">
        <f>$C$6</f>
        <v>1333.5</v>
      </c>
    </row>
    <row r="11647" spans="12:19" x14ac:dyDescent="0.25">
      <c r="L11647" t="str">
        <f t="shared" si="522"/>
        <v/>
      </c>
      <c r="M11647" t="str">
        <f t="shared" si="523"/>
        <v/>
      </c>
      <c r="N11647">
        <v>0</v>
      </c>
      <c r="O11647" t="e">
        <f>$C$23*O11646</f>
        <v>#VALUE!</v>
      </c>
      <c r="P11647" t="e">
        <f>$C$22*P11646</f>
        <v>#VALUE!</v>
      </c>
      <c r="R11647">
        <f>$C$20*$C$6</f>
        <v>25325.832000000002</v>
      </c>
    </row>
    <row r="11648" spans="12:19" x14ac:dyDescent="0.25">
      <c r="L11648" t="str">
        <f t="shared" si="522"/>
        <v/>
      </c>
      <c r="M11648" t="str">
        <f t="shared" si="523"/>
        <v/>
      </c>
    </row>
    <row r="11649" spans="12:19" x14ac:dyDescent="0.25">
      <c r="L11649" t="str">
        <f t="shared" si="522"/>
        <v/>
      </c>
      <c r="M11649" t="str">
        <f t="shared" si="523"/>
        <v/>
      </c>
      <c r="N11649" t="e">
        <f t="array" ref="N11649:P11651">MINVERSE(N11645:P11647)</f>
        <v>#VALUE!</v>
      </c>
      <c r="O11649" t="e">
        <v>#VALUE!</v>
      </c>
      <c r="P11649" t="e">
        <v>#VALUE!</v>
      </c>
      <c r="R11649" t="e">
        <f t="array" ref="R11649:R11651">MMULT(N11649:P11651,R11645:R11647)</f>
        <v>#VALUE!</v>
      </c>
      <c r="S11649" t="s">
        <v>35</v>
      </c>
    </row>
    <row r="11650" spans="12:19" x14ac:dyDescent="0.25">
      <c r="L11650" t="str">
        <f t="shared" si="522"/>
        <v/>
      </c>
      <c r="M11650" t="str">
        <f t="shared" si="523"/>
        <v/>
      </c>
      <c r="N11650" t="e">
        <v>#VALUE!</v>
      </c>
      <c r="O11650" t="e">
        <v>#VALUE!</v>
      </c>
      <c r="P11650" t="e">
        <v>#VALUE!</v>
      </c>
      <c r="R11650" t="e">
        <v>#VALUE!</v>
      </c>
      <c r="S11650" t="s">
        <v>35</v>
      </c>
    </row>
    <row r="11651" spans="12:19" x14ac:dyDescent="0.25">
      <c r="L11651" t="str">
        <f t="shared" si="522"/>
        <v/>
      </c>
      <c r="M11651" t="str">
        <f t="shared" si="523"/>
        <v/>
      </c>
      <c r="N11651" t="e">
        <v>#VALUE!</v>
      </c>
      <c r="O11651" t="e">
        <v>#VALUE!</v>
      </c>
      <c r="P11651" t="e">
        <v>#VALUE!</v>
      </c>
      <c r="R11651" t="e">
        <v>#VALUE!</v>
      </c>
      <c r="S11651" t="s">
        <v>35</v>
      </c>
    </row>
    <row r="11652" spans="12:19" x14ac:dyDescent="0.25">
      <c r="L11652" t="str">
        <f t="shared" si="522"/>
        <v/>
      </c>
      <c r="M11652" t="str">
        <f t="shared" si="523"/>
        <v/>
      </c>
    </row>
    <row r="11653" spans="12:19" x14ac:dyDescent="0.25">
      <c r="L11653" t="str">
        <f t="shared" si="522"/>
        <v/>
      </c>
      <c r="M11653" t="str">
        <f t="shared" si="523"/>
        <v/>
      </c>
    </row>
    <row r="11654" spans="12:19" x14ac:dyDescent="0.25">
      <c r="L11654" t="str">
        <f t="shared" si="522"/>
        <v/>
      </c>
      <c r="M11654" t="str">
        <f t="shared" si="523"/>
        <v/>
      </c>
      <c r="N11654" t="s">
        <v>32</v>
      </c>
      <c r="O11654" t="s">
        <v>33</v>
      </c>
      <c r="P11654" t="s">
        <v>34</v>
      </c>
    </row>
    <row r="11655" spans="12:19" x14ac:dyDescent="0.25">
      <c r="L11655" t="str">
        <f t="shared" si="522"/>
        <v/>
      </c>
      <c r="M11655" t="str">
        <f t="shared" si="523"/>
        <v/>
      </c>
      <c r="N11655" t="e">
        <f>COS(RADIANS(M11655))</f>
        <v>#VALUE!</v>
      </c>
      <c r="O11655" t="str">
        <f>IFERROR(-COS(RADIANS(DEGREES(ASIN(((SIN(RADIANS(M11655)))*$C$26)/(SQRT((((SIN(RADIANS(M11655)))*$C$26)^2)+(($C$22-$C$25-(((SIN(RADIANS(90-M11655)))*$C$26))-$C$23)^2))))))),"")</f>
        <v/>
      </c>
      <c r="P11655" t="e">
        <f>N11655</f>
        <v>#VALUE!</v>
      </c>
      <c r="R11655">
        <v>0</v>
      </c>
    </row>
    <row r="11656" spans="12:19" x14ac:dyDescent="0.25">
      <c r="L11656" t="str">
        <f t="shared" si="522"/>
        <v/>
      </c>
      <c r="M11656" t="str">
        <f t="shared" si="523"/>
        <v/>
      </c>
      <c r="N11656" t="e">
        <f>SIN(RADIANS(M11655))</f>
        <v>#VALUE!</v>
      </c>
      <c r="O11656" t="e">
        <f>SIN(RADIANS(DEGREES(ASIN(((SIN(RADIANS(M11655)))*$C$26)/(SQRT((((SIN(RADIANS(M11655)))*$C$26)^2)+(($C$22-$C$25-(((SIN(RADIANS(90-M11655)))*$C$26))-$C$23)^2)))))))</f>
        <v>#VALUE!</v>
      </c>
      <c r="P11656" t="e">
        <f>N11656</f>
        <v>#VALUE!</v>
      </c>
      <c r="R11656">
        <f>$C$6</f>
        <v>1333.5</v>
      </c>
    </row>
    <row r="11657" spans="12:19" x14ac:dyDescent="0.25">
      <c r="L11657" t="str">
        <f t="shared" si="522"/>
        <v/>
      </c>
      <c r="M11657" t="str">
        <f t="shared" si="523"/>
        <v/>
      </c>
      <c r="N11657">
        <v>0</v>
      </c>
      <c r="O11657" t="e">
        <f>$C$23*O11656</f>
        <v>#VALUE!</v>
      </c>
      <c r="P11657" t="e">
        <f>$C$22*P11656</f>
        <v>#VALUE!</v>
      </c>
      <c r="R11657">
        <f>$C$20*$C$6</f>
        <v>25325.832000000002</v>
      </c>
    </row>
    <row r="11658" spans="12:19" x14ac:dyDescent="0.25">
      <c r="L11658" t="str">
        <f t="shared" si="522"/>
        <v/>
      </c>
      <c r="M11658" t="str">
        <f t="shared" si="523"/>
        <v/>
      </c>
    </row>
    <row r="11659" spans="12:19" x14ac:dyDescent="0.25">
      <c r="L11659" t="str">
        <f t="shared" si="522"/>
        <v/>
      </c>
      <c r="M11659" t="str">
        <f t="shared" si="523"/>
        <v/>
      </c>
      <c r="N11659" t="e">
        <f t="array" ref="N11659:P11661">MINVERSE(N11655:P11657)</f>
        <v>#VALUE!</v>
      </c>
      <c r="O11659" t="e">
        <v>#VALUE!</v>
      </c>
      <c r="P11659" t="e">
        <v>#VALUE!</v>
      </c>
      <c r="R11659" t="e">
        <f t="array" ref="R11659:R11661">MMULT(N11659:P11661,R11655:R11657)</f>
        <v>#VALUE!</v>
      </c>
      <c r="S11659" t="s">
        <v>35</v>
      </c>
    </row>
    <row r="11660" spans="12:19" x14ac:dyDescent="0.25">
      <c r="L11660" t="str">
        <f t="shared" ref="L11660:L11723" si="524">IF(M11660="","",L11650+1)</f>
        <v/>
      </c>
      <c r="M11660" t="str">
        <f t="shared" si="523"/>
        <v/>
      </c>
      <c r="N11660" t="e">
        <v>#VALUE!</v>
      </c>
      <c r="O11660" t="e">
        <v>#VALUE!</v>
      </c>
      <c r="P11660" t="e">
        <v>#VALUE!</v>
      </c>
      <c r="R11660" t="e">
        <v>#VALUE!</v>
      </c>
      <c r="S11660" t="s">
        <v>35</v>
      </c>
    </row>
    <row r="11661" spans="12:19" x14ac:dyDescent="0.25">
      <c r="L11661" t="str">
        <f t="shared" si="524"/>
        <v/>
      </c>
      <c r="M11661" t="str">
        <f t="shared" si="523"/>
        <v/>
      </c>
      <c r="N11661" t="e">
        <v>#VALUE!</v>
      </c>
      <c r="O11661" t="e">
        <v>#VALUE!</v>
      </c>
      <c r="P11661" t="e">
        <v>#VALUE!</v>
      </c>
      <c r="R11661" t="e">
        <v>#VALUE!</v>
      </c>
      <c r="S11661" t="s">
        <v>35</v>
      </c>
    </row>
    <row r="11662" spans="12:19" x14ac:dyDescent="0.25">
      <c r="L11662" t="str">
        <f t="shared" si="524"/>
        <v/>
      </c>
      <c r="M11662" t="str">
        <f t="shared" si="523"/>
        <v/>
      </c>
    </row>
    <row r="11663" spans="12:19" x14ac:dyDescent="0.25">
      <c r="L11663" t="str">
        <f t="shared" si="524"/>
        <v/>
      </c>
      <c r="M11663" t="str">
        <f t="shared" si="523"/>
        <v/>
      </c>
    </row>
    <row r="11664" spans="12:19" x14ac:dyDescent="0.25">
      <c r="L11664" t="str">
        <f t="shared" si="524"/>
        <v/>
      </c>
      <c r="M11664" t="str">
        <f t="shared" si="523"/>
        <v/>
      </c>
      <c r="N11664" t="s">
        <v>32</v>
      </c>
      <c r="O11664" t="s">
        <v>33</v>
      </c>
      <c r="P11664" t="s">
        <v>34</v>
      </c>
    </row>
    <row r="11665" spans="12:19" x14ac:dyDescent="0.25">
      <c r="L11665" t="str">
        <f t="shared" si="524"/>
        <v/>
      </c>
      <c r="M11665" t="str">
        <f t="shared" si="523"/>
        <v/>
      </c>
      <c r="N11665" t="e">
        <f>COS(RADIANS(M11665))</f>
        <v>#VALUE!</v>
      </c>
      <c r="O11665" t="str">
        <f>IFERROR(-COS(RADIANS(DEGREES(ASIN(((SIN(RADIANS(M11665)))*$C$26)/(SQRT((((SIN(RADIANS(M11665)))*$C$26)^2)+(($C$22-$C$25-(((SIN(RADIANS(90-M11665)))*$C$26))-$C$23)^2))))))),"")</f>
        <v/>
      </c>
      <c r="P11665" t="e">
        <f>N11665</f>
        <v>#VALUE!</v>
      </c>
      <c r="R11665">
        <v>0</v>
      </c>
    </row>
    <row r="11666" spans="12:19" x14ac:dyDescent="0.25">
      <c r="L11666" t="str">
        <f t="shared" si="524"/>
        <v/>
      </c>
      <c r="M11666" t="str">
        <f t="shared" si="523"/>
        <v/>
      </c>
      <c r="N11666" t="e">
        <f>SIN(RADIANS(M11665))</f>
        <v>#VALUE!</v>
      </c>
      <c r="O11666" t="e">
        <f>SIN(RADIANS(DEGREES(ASIN(((SIN(RADIANS(M11665)))*$C$26)/(SQRT((((SIN(RADIANS(M11665)))*$C$26)^2)+(($C$22-$C$25-(((SIN(RADIANS(90-M11665)))*$C$26))-$C$23)^2)))))))</f>
        <v>#VALUE!</v>
      </c>
      <c r="P11666" t="e">
        <f>N11666</f>
        <v>#VALUE!</v>
      </c>
      <c r="R11666">
        <f>$C$6</f>
        <v>1333.5</v>
      </c>
    </row>
    <row r="11667" spans="12:19" x14ac:dyDescent="0.25">
      <c r="L11667" t="str">
        <f t="shared" si="524"/>
        <v/>
      </c>
      <c r="M11667" t="str">
        <f t="shared" si="523"/>
        <v/>
      </c>
      <c r="N11667">
        <v>0</v>
      </c>
      <c r="O11667" t="e">
        <f>$C$23*O11666</f>
        <v>#VALUE!</v>
      </c>
      <c r="P11667" t="e">
        <f>$C$22*P11666</f>
        <v>#VALUE!</v>
      </c>
      <c r="R11667">
        <f>$C$20*$C$6</f>
        <v>25325.832000000002</v>
      </c>
    </row>
    <row r="11668" spans="12:19" x14ac:dyDescent="0.25">
      <c r="L11668" t="str">
        <f t="shared" si="524"/>
        <v/>
      </c>
      <c r="M11668" t="str">
        <f t="shared" si="523"/>
        <v/>
      </c>
    </row>
    <row r="11669" spans="12:19" x14ac:dyDescent="0.25">
      <c r="L11669" t="str">
        <f t="shared" si="524"/>
        <v/>
      </c>
      <c r="M11669" t="str">
        <f t="shared" si="523"/>
        <v/>
      </c>
      <c r="N11669" t="e">
        <f t="array" ref="N11669:P11671">MINVERSE(N11665:P11667)</f>
        <v>#VALUE!</v>
      </c>
      <c r="O11669" t="e">
        <v>#VALUE!</v>
      </c>
      <c r="P11669" t="e">
        <v>#VALUE!</v>
      </c>
      <c r="R11669" t="e">
        <f t="array" ref="R11669:R11671">MMULT(N11669:P11671,R11665:R11667)</f>
        <v>#VALUE!</v>
      </c>
      <c r="S11669" t="s">
        <v>35</v>
      </c>
    </row>
    <row r="11670" spans="12:19" x14ac:dyDescent="0.25">
      <c r="L11670" t="str">
        <f t="shared" si="524"/>
        <v/>
      </c>
      <c r="M11670" t="str">
        <f t="shared" si="523"/>
        <v/>
      </c>
      <c r="N11670" t="e">
        <v>#VALUE!</v>
      </c>
      <c r="O11670" t="e">
        <v>#VALUE!</v>
      </c>
      <c r="P11670" t="e">
        <v>#VALUE!</v>
      </c>
      <c r="R11670" t="e">
        <v>#VALUE!</v>
      </c>
      <c r="S11670" t="s">
        <v>35</v>
      </c>
    </row>
    <row r="11671" spans="12:19" x14ac:dyDescent="0.25">
      <c r="L11671" t="str">
        <f t="shared" si="524"/>
        <v/>
      </c>
      <c r="M11671" t="str">
        <f t="shared" si="523"/>
        <v/>
      </c>
      <c r="N11671" t="e">
        <v>#VALUE!</v>
      </c>
      <c r="O11671" t="e">
        <v>#VALUE!</v>
      </c>
      <c r="P11671" t="e">
        <v>#VALUE!</v>
      </c>
      <c r="R11671" t="e">
        <v>#VALUE!</v>
      </c>
      <c r="S11671" t="s">
        <v>35</v>
      </c>
    </row>
    <row r="11672" spans="12:19" x14ac:dyDescent="0.25">
      <c r="L11672" t="str">
        <f t="shared" si="524"/>
        <v/>
      </c>
      <c r="M11672" t="str">
        <f t="shared" si="523"/>
        <v/>
      </c>
    </row>
    <row r="11673" spans="12:19" x14ac:dyDescent="0.25">
      <c r="L11673" t="str">
        <f t="shared" si="524"/>
        <v/>
      </c>
      <c r="M11673" t="str">
        <f t="shared" si="523"/>
        <v/>
      </c>
    </row>
    <row r="11674" spans="12:19" x14ac:dyDescent="0.25">
      <c r="L11674" t="str">
        <f t="shared" si="524"/>
        <v/>
      </c>
      <c r="M11674" t="str">
        <f t="shared" si="523"/>
        <v/>
      </c>
      <c r="N11674" t="s">
        <v>32</v>
      </c>
      <c r="O11674" t="s">
        <v>33</v>
      </c>
      <c r="P11674" t="s">
        <v>34</v>
      </c>
    </row>
    <row r="11675" spans="12:19" x14ac:dyDescent="0.25">
      <c r="L11675" t="str">
        <f t="shared" si="524"/>
        <v/>
      </c>
      <c r="M11675" t="str">
        <f t="shared" si="523"/>
        <v/>
      </c>
      <c r="N11675" t="e">
        <f>COS(RADIANS(M11675))</f>
        <v>#VALUE!</v>
      </c>
      <c r="O11675" t="str">
        <f>IFERROR(-COS(RADIANS(DEGREES(ASIN(((SIN(RADIANS(M11675)))*$C$26)/(SQRT((((SIN(RADIANS(M11675)))*$C$26)^2)+(($C$22-$C$25-(((SIN(RADIANS(90-M11675)))*$C$26))-$C$23)^2))))))),"")</f>
        <v/>
      </c>
      <c r="P11675" t="e">
        <f>N11675</f>
        <v>#VALUE!</v>
      </c>
      <c r="R11675">
        <v>0</v>
      </c>
    </row>
    <row r="11676" spans="12:19" x14ac:dyDescent="0.25">
      <c r="L11676" t="str">
        <f t="shared" si="524"/>
        <v/>
      </c>
      <c r="M11676" t="str">
        <f t="shared" si="523"/>
        <v/>
      </c>
      <c r="N11676" t="e">
        <f>SIN(RADIANS(M11675))</f>
        <v>#VALUE!</v>
      </c>
      <c r="O11676" t="e">
        <f>SIN(RADIANS(DEGREES(ASIN(((SIN(RADIANS(M11675)))*$C$26)/(SQRT((((SIN(RADIANS(M11675)))*$C$26)^2)+(($C$22-$C$25-(((SIN(RADIANS(90-M11675)))*$C$26))-$C$23)^2)))))))</f>
        <v>#VALUE!</v>
      </c>
      <c r="P11676" t="e">
        <f>N11676</f>
        <v>#VALUE!</v>
      </c>
      <c r="R11676">
        <f>$C$6</f>
        <v>1333.5</v>
      </c>
    </row>
    <row r="11677" spans="12:19" x14ac:dyDescent="0.25">
      <c r="L11677" t="str">
        <f t="shared" si="524"/>
        <v/>
      </c>
      <c r="M11677" t="str">
        <f t="shared" si="523"/>
        <v/>
      </c>
      <c r="N11677">
        <v>0</v>
      </c>
      <c r="O11677" t="e">
        <f>$C$23*O11676</f>
        <v>#VALUE!</v>
      </c>
      <c r="P11677" t="e">
        <f>$C$22*P11676</f>
        <v>#VALUE!</v>
      </c>
      <c r="R11677">
        <f>$C$20*$C$6</f>
        <v>25325.832000000002</v>
      </c>
    </row>
    <row r="11678" spans="12:19" x14ac:dyDescent="0.25">
      <c r="L11678" t="str">
        <f t="shared" si="524"/>
        <v/>
      </c>
      <c r="M11678" t="str">
        <f t="shared" si="523"/>
        <v/>
      </c>
    </row>
    <row r="11679" spans="12:19" x14ac:dyDescent="0.25">
      <c r="L11679" t="str">
        <f t="shared" si="524"/>
        <v/>
      </c>
      <c r="M11679" t="str">
        <f t="shared" si="523"/>
        <v/>
      </c>
      <c r="N11679" t="e">
        <f t="array" ref="N11679:P11681">MINVERSE(N11675:P11677)</f>
        <v>#VALUE!</v>
      </c>
      <c r="O11679" t="e">
        <v>#VALUE!</v>
      </c>
      <c r="P11679" t="e">
        <v>#VALUE!</v>
      </c>
      <c r="R11679" t="e">
        <f t="array" ref="R11679:R11681">MMULT(N11679:P11681,R11675:R11677)</f>
        <v>#VALUE!</v>
      </c>
      <c r="S11679" t="s">
        <v>35</v>
      </c>
    </row>
    <row r="11680" spans="12:19" x14ac:dyDescent="0.25">
      <c r="L11680" t="str">
        <f t="shared" si="524"/>
        <v/>
      </c>
      <c r="M11680" t="str">
        <f t="shared" si="523"/>
        <v/>
      </c>
      <c r="N11680" t="e">
        <v>#VALUE!</v>
      </c>
      <c r="O11680" t="e">
        <v>#VALUE!</v>
      </c>
      <c r="P11680" t="e">
        <v>#VALUE!</v>
      </c>
      <c r="R11680" t="e">
        <v>#VALUE!</v>
      </c>
      <c r="S11680" t="s">
        <v>35</v>
      </c>
    </row>
    <row r="11681" spans="12:19" x14ac:dyDescent="0.25">
      <c r="L11681" t="str">
        <f t="shared" si="524"/>
        <v/>
      </c>
      <c r="M11681" t="str">
        <f t="shared" si="523"/>
        <v/>
      </c>
      <c r="N11681" t="e">
        <v>#VALUE!</v>
      </c>
      <c r="O11681" t="e">
        <v>#VALUE!</v>
      </c>
      <c r="P11681" t="e">
        <v>#VALUE!</v>
      </c>
      <c r="R11681" t="e">
        <v>#VALUE!</v>
      </c>
      <c r="S11681" t="s">
        <v>35</v>
      </c>
    </row>
    <row r="11682" spans="12:19" x14ac:dyDescent="0.25">
      <c r="L11682" t="str">
        <f t="shared" si="524"/>
        <v/>
      </c>
      <c r="M11682" t="str">
        <f t="shared" si="523"/>
        <v/>
      </c>
    </row>
    <row r="11683" spans="12:19" x14ac:dyDescent="0.25">
      <c r="L11683" t="str">
        <f t="shared" si="524"/>
        <v/>
      </c>
      <c r="M11683" t="str">
        <f t="shared" ref="M11683:M11746" si="525">IF(M11673="","",IF(((M11673+$O$61)&gt;=$O$49+($O$61/2)),"",(M11673+$O$61)))</f>
        <v/>
      </c>
    </row>
    <row r="11684" spans="12:19" x14ac:dyDescent="0.25">
      <c r="L11684" t="str">
        <f t="shared" si="524"/>
        <v/>
      </c>
      <c r="M11684" t="str">
        <f t="shared" si="525"/>
        <v/>
      </c>
      <c r="N11684" t="s">
        <v>32</v>
      </c>
      <c r="O11684" t="s">
        <v>33</v>
      </c>
      <c r="P11684" t="s">
        <v>34</v>
      </c>
    </row>
    <row r="11685" spans="12:19" x14ac:dyDescent="0.25">
      <c r="L11685" t="str">
        <f t="shared" si="524"/>
        <v/>
      </c>
      <c r="M11685" t="str">
        <f t="shared" si="525"/>
        <v/>
      </c>
      <c r="N11685" t="e">
        <f>COS(RADIANS(M11685))</f>
        <v>#VALUE!</v>
      </c>
      <c r="O11685" t="str">
        <f>IFERROR(-COS(RADIANS(DEGREES(ASIN(((SIN(RADIANS(M11685)))*$C$26)/(SQRT((((SIN(RADIANS(M11685)))*$C$26)^2)+(($C$22-$C$25-(((SIN(RADIANS(90-M11685)))*$C$26))-$C$23)^2))))))),"")</f>
        <v/>
      </c>
      <c r="P11685" t="e">
        <f>N11685</f>
        <v>#VALUE!</v>
      </c>
      <c r="R11685">
        <v>0</v>
      </c>
    </row>
    <row r="11686" spans="12:19" x14ac:dyDescent="0.25">
      <c r="L11686" t="str">
        <f t="shared" si="524"/>
        <v/>
      </c>
      <c r="M11686" t="str">
        <f t="shared" si="525"/>
        <v/>
      </c>
      <c r="N11686" t="e">
        <f>SIN(RADIANS(M11685))</f>
        <v>#VALUE!</v>
      </c>
      <c r="O11686" t="e">
        <f>SIN(RADIANS(DEGREES(ASIN(((SIN(RADIANS(M11685)))*$C$26)/(SQRT((((SIN(RADIANS(M11685)))*$C$26)^2)+(($C$22-$C$25-(((SIN(RADIANS(90-M11685)))*$C$26))-$C$23)^2)))))))</f>
        <v>#VALUE!</v>
      </c>
      <c r="P11686" t="e">
        <f>N11686</f>
        <v>#VALUE!</v>
      </c>
      <c r="R11686">
        <f>$C$6</f>
        <v>1333.5</v>
      </c>
    </row>
    <row r="11687" spans="12:19" x14ac:dyDescent="0.25">
      <c r="L11687" t="str">
        <f t="shared" si="524"/>
        <v/>
      </c>
      <c r="M11687" t="str">
        <f t="shared" si="525"/>
        <v/>
      </c>
      <c r="N11687">
        <v>0</v>
      </c>
      <c r="O11687" t="e">
        <f>$C$23*O11686</f>
        <v>#VALUE!</v>
      </c>
      <c r="P11687" t="e">
        <f>$C$22*P11686</f>
        <v>#VALUE!</v>
      </c>
      <c r="R11687">
        <f>$C$20*$C$6</f>
        <v>25325.832000000002</v>
      </c>
    </row>
    <row r="11688" spans="12:19" x14ac:dyDescent="0.25">
      <c r="L11688" t="str">
        <f t="shared" si="524"/>
        <v/>
      </c>
      <c r="M11688" t="str">
        <f t="shared" si="525"/>
        <v/>
      </c>
    </row>
    <row r="11689" spans="12:19" x14ac:dyDescent="0.25">
      <c r="L11689" t="str">
        <f t="shared" si="524"/>
        <v/>
      </c>
      <c r="M11689" t="str">
        <f t="shared" si="525"/>
        <v/>
      </c>
      <c r="N11689" t="e">
        <f t="array" ref="N11689:P11691">MINVERSE(N11685:P11687)</f>
        <v>#VALUE!</v>
      </c>
      <c r="O11689" t="e">
        <v>#VALUE!</v>
      </c>
      <c r="P11689" t="e">
        <v>#VALUE!</v>
      </c>
      <c r="R11689" t="e">
        <f t="array" ref="R11689:R11691">MMULT(N11689:P11691,R11685:R11687)</f>
        <v>#VALUE!</v>
      </c>
      <c r="S11689" t="s">
        <v>35</v>
      </c>
    </row>
    <row r="11690" spans="12:19" x14ac:dyDescent="0.25">
      <c r="L11690" t="str">
        <f t="shared" si="524"/>
        <v/>
      </c>
      <c r="M11690" t="str">
        <f t="shared" si="525"/>
        <v/>
      </c>
      <c r="N11690" t="e">
        <v>#VALUE!</v>
      </c>
      <c r="O11690" t="e">
        <v>#VALUE!</v>
      </c>
      <c r="P11690" t="e">
        <v>#VALUE!</v>
      </c>
      <c r="R11690" t="e">
        <v>#VALUE!</v>
      </c>
      <c r="S11690" t="s">
        <v>35</v>
      </c>
    </row>
    <row r="11691" spans="12:19" x14ac:dyDescent="0.25">
      <c r="L11691" t="str">
        <f t="shared" si="524"/>
        <v/>
      </c>
      <c r="M11691" t="str">
        <f t="shared" si="525"/>
        <v/>
      </c>
      <c r="N11691" t="e">
        <v>#VALUE!</v>
      </c>
      <c r="O11691" t="e">
        <v>#VALUE!</v>
      </c>
      <c r="P11691" t="e">
        <v>#VALUE!</v>
      </c>
      <c r="R11691" t="e">
        <v>#VALUE!</v>
      </c>
      <c r="S11691" t="s">
        <v>35</v>
      </c>
    </row>
    <row r="11692" spans="12:19" x14ac:dyDescent="0.25">
      <c r="L11692" t="str">
        <f t="shared" si="524"/>
        <v/>
      </c>
      <c r="M11692" t="str">
        <f t="shared" si="525"/>
        <v/>
      </c>
    </row>
    <row r="11693" spans="12:19" x14ac:dyDescent="0.25">
      <c r="L11693" t="str">
        <f t="shared" si="524"/>
        <v/>
      </c>
      <c r="M11693" t="str">
        <f t="shared" si="525"/>
        <v/>
      </c>
    </row>
    <row r="11694" spans="12:19" x14ac:dyDescent="0.25">
      <c r="L11694" t="str">
        <f t="shared" si="524"/>
        <v/>
      </c>
      <c r="M11694" t="str">
        <f t="shared" si="525"/>
        <v/>
      </c>
      <c r="N11694" t="s">
        <v>32</v>
      </c>
      <c r="O11694" t="s">
        <v>33</v>
      </c>
      <c r="P11694" t="s">
        <v>34</v>
      </c>
    </row>
    <row r="11695" spans="12:19" x14ac:dyDescent="0.25">
      <c r="L11695" t="str">
        <f t="shared" si="524"/>
        <v/>
      </c>
      <c r="M11695" t="str">
        <f t="shared" si="525"/>
        <v/>
      </c>
      <c r="N11695" t="e">
        <f>COS(RADIANS(M11695))</f>
        <v>#VALUE!</v>
      </c>
      <c r="O11695" t="str">
        <f>IFERROR(-COS(RADIANS(DEGREES(ASIN(((SIN(RADIANS(M11695)))*$C$26)/(SQRT((((SIN(RADIANS(M11695)))*$C$26)^2)+(($C$22-$C$25-(((SIN(RADIANS(90-M11695)))*$C$26))-$C$23)^2))))))),"")</f>
        <v/>
      </c>
      <c r="P11695" t="e">
        <f>N11695</f>
        <v>#VALUE!</v>
      </c>
      <c r="R11695">
        <v>0</v>
      </c>
    </row>
    <row r="11696" spans="12:19" x14ac:dyDescent="0.25">
      <c r="L11696" t="str">
        <f t="shared" si="524"/>
        <v/>
      </c>
      <c r="M11696" t="str">
        <f t="shared" si="525"/>
        <v/>
      </c>
      <c r="N11696" t="e">
        <f>SIN(RADIANS(M11695))</f>
        <v>#VALUE!</v>
      </c>
      <c r="O11696" t="e">
        <f>SIN(RADIANS(DEGREES(ASIN(((SIN(RADIANS(M11695)))*$C$26)/(SQRT((((SIN(RADIANS(M11695)))*$C$26)^2)+(($C$22-$C$25-(((SIN(RADIANS(90-M11695)))*$C$26))-$C$23)^2)))))))</f>
        <v>#VALUE!</v>
      </c>
      <c r="P11696" t="e">
        <f>N11696</f>
        <v>#VALUE!</v>
      </c>
      <c r="R11696">
        <f>$C$6</f>
        <v>1333.5</v>
      </c>
    </row>
    <row r="11697" spans="12:19" x14ac:dyDescent="0.25">
      <c r="L11697" t="str">
        <f t="shared" si="524"/>
        <v/>
      </c>
      <c r="M11697" t="str">
        <f t="shared" si="525"/>
        <v/>
      </c>
      <c r="N11697">
        <v>0</v>
      </c>
      <c r="O11697" t="e">
        <f>$C$23*O11696</f>
        <v>#VALUE!</v>
      </c>
      <c r="P11697" t="e">
        <f>$C$22*P11696</f>
        <v>#VALUE!</v>
      </c>
      <c r="R11697">
        <f>$C$20*$C$6</f>
        <v>25325.832000000002</v>
      </c>
    </row>
    <row r="11698" spans="12:19" x14ac:dyDescent="0.25">
      <c r="L11698" t="str">
        <f t="shared" si="524"/>
        <v/>
      </c>
      <c r="M11698" t="str">
        <f t="shared" si="525"/>
        <v/>
      </c>
    </row>
    <row r="11699" spans="12:19" x14ac:dyDescent="0.25">
      <c r="L11699" t="str">
        <f t="shared" si="524"/>
        <v/>
      </c>
      <c r="M11699" t="str">
        <f t="shared" si="525"/>
        <v/>
      </c>
      <c r="N11699" t="e">
        <f t="array" ref="N11699:P11701">MINVERSE(N11695:P11697)</f>
        <v>#VALUE!</v>
      </c>
      <c r="O11699" t="e">
        <v>#VALUE!</v>
      </c>
      <c r="P11699" t="e">
        <v>#VALUE!</v>
      </c>
      <c r="R11699" t="e">
        <f t="array" ref="R11699:R11701">MMULT(N11699:P11701,R11695:R11697)</f>
        <v>#VALUE!</v>
      </c>
      <c r="S11699" t="s">
        <v>35</v>
      </c>
    </row>
    <row r="11700" spans="12:19" x14ac:dyDescent="0.25">
      <c r="L11700" t="str">
        <f t="shared" si="524"/>
        <v/>
      </c>
      <c r="M11700" t="str">
        <f t="shared" si="525"/>
        <v/>
      </c>
      <c r="N11700" t="e">
        <v>#VALUE!</v>
      </c>
      <c r="O11700" t="e">
        <v>#VALUE!</v>
      </c>
      <c r="P11700" t="e">
        <v>#VALUE!</v>
      </c>
      <c r="R11700" t="e">
        <v>#VALUE!</v>
      </c>
      <c r="S11700" t="s">
        <v>35</v>
      </c>
    </row>
    <row r="11701" spans="12:19" x14ac:dyDescent="0.25">
      <c r="L11701" t="str">
        <f t="shared" si="524"/>
        <v/>
      </c>
      <c r="M11701" t="str">
        <f t="shared" si="525"/>
        <v/>
      </c>
      <c r="N11701" t="e">
        <v>#VALUE!</v>
      </c>
      <c r="O11701" t="e">
        <v>#VALUE!</v>
      </c>
      <c r="P11701" t="e">
        <v>#VALUE!</v>
      </c>
      <c r="R11701" t="e">
        <v>#VALUE!</v>
      </c>
      <c r="S11701" t="s">
        <v>35</v>
      </c>
    </row>
    <row r="11702" spans="12:19" x14ac:dyDescent="0.25">
      <c r="L11702" t="str">
        <f t="shared" si="524"/>
        <v/>
      </c>
      <c r="M11702" t="str">
        <f t="shared" si="525"/>
        <v/>
      </c>
    </row>
    <row r="11703" spans="12:19" x14ac:dyDescent="0.25">
      <c r="L11703" t="str">
        <f t="shared" si="524"/>
        <v/>
      </c>
      <c r="M11703" t="str">
        <f t="shared" si="525"/>
        <v/>
      </c>
    </row>
    <row r="11704" spans="12:19" x14ac:dyDescent="0.25">
      <c r="L11704" t="str">
        <f t="shared" si="524"/>
        <v/>
      </c>
      <c r="M11704" t="str">
        <f t="shared" si="525"/>
        <v/>
      </c>
      <c r="N11704" t="s">
        <v>32</v>
      </c>
      <c r="O11704" t="s">
        <v>33</v>
      </c>
      <c r="P11704" t="s">
        <v>34</v>
      </c>
    </row>
    <row r="11705" spans="12:19" x14ac:dyDescent="0.25">
      <c r="L11705" t="str">
        <f t="shared" si="524"/>
        <v/>
      </c>
      <c r="M11705" t="str">
        <f t="shared" si="525"/>
        <v/>
      </c>
      <c r="N11705" t="e">
        <f>COS(RADIANS(M11705))</f>
        <v>#VALUE!</v>
      </c>
      <c r="O11705" t="str">
        <f>IFERROR(-COS(RADIANS(DEGREES(ASIN(((SIN(RADIANS(M11705)))*$C$26)/(SQRT((((SIN(RADIANS(M11705)))*$C$26)^2)+(($C$22-$C$25-(((SIN(RADIANS(90-M11705)))*$C$26))-$C$23)^2))))))),"")</f>
        <v/>
      </c>
      <c r="P11705" t="e">
        <f>N11705</f>
        <v>#VALUE!</v>
      </c>
      <c r="R11705">
        <v>0</v>
      </c>
    </row>
    <row r="11706" spans="12:19" x14ac:dyDescent="0.25">
      <c r="L11706" t="str">
        <f t="shared" si="524"/>
        <v/>
      </c>
      <c r="M11706" t="str">
        <f t="shared" si="525"/>
        <v/>
      </c>
      <c r="N11706" t="e">
        <f>SIN(RADIANS(M11705))</f>
        <v>#VALUE!</v>
      </c>
      <c r="O11706" t="e">
        <f>SIN(RADIANS(DEGREES(ASIN(((SIN(RADIANS(M11705)))*$C$26)/(SQRT((((SIN(RADIANS(M11705)))*$C$26)^2)+(($C$22-$C$25-(((SIN(RADIANS(90-M11705)))*$C$26))-$C$23)^2)))))))</f>
        <v>#VALUE!</v>
      </c>
      <c r="P11706" t="e">
        <f>N11706</f>
        <v>#VALUE!</v>
      </c>
      <c r="R11706">
        <f>$C$6</f>
        <v>1333.5</v>
      </c>
    </row>
    <row r="11707" spans="12:19" x14ac:dyDescent="0.25">
      <c r="L11707" t="str">
        <f t="shared" si="524"/>
        <v/>
      </c>
      <c r="M11707" t="str">
        <f t="shared" si="525"/>
        <v/>
      </c>
      <c r="N11707">
        <v>0</v>
      </c>
      <c r="O11707" t="e">
        <f>$C$23*O11706</f>
        <v>#VALUE!</v>
      </c>
      <c r="P11707" t="e">
        <f>$C$22*P11706</f>
        <v>#VALUE!</v>
      </c>
      <c r="R11707">
        <f>$C$20*$C$6</f>
        <v>25325.832000000002</v>
      </c>
    </row>
    <row r="11708" spans="12:19" x14ac:dyDescent="0.25">
      <c r="L11708" t="str">
        <f t="shared" si="524"/>
        <v/>
      </c>
      <c r="M11708" t="str">
        <f t="shared" si="525"/>
        <v/>
      </c>
    </row>
    <row r="11709" spans="12:19" x14ac:dyDescent="0.25">
      <c r="L11709" t="str">
        <f t="shared" si="524"/>
        <v/>
      </c>
      <c r="M11709" t="str">
        <f t="shared" si="525"/>
        <v/>
      </c>
      <c r="N11709" t="e">
        <f t="array" ref="N11709:P11711">MINVERSE(N11705:P11707)</f>
        <v>#VALUE!</v>
      </c>
      <c r="O11709" t="e">
        <v>#VALUE!</v>
      </c>
      <c r="P11709" t="e">
        <v>#VALUE!</v>
      </c>
      <c r="R11709" t="e">
        <f t="array" ref="R11709:R11711">MMULT(N11709:P11711,R11705:R11707)</f>
        <v>#VALUE!</v>
      </c>
      <c r="S11709" t="s">
        <v>35</v>
      </c>
    </row>
    <row r="11710" spans="12:19" x14ac:dyDescent="0.25">
      <c r="L11710" t="str">
        <f t="shared" si="524"/>
        <v/>
      </c>
      <c r="M11710" t="str">
        <f t="shared" si="525"/>
        <v/>
      </c>
      <c r="N11710" t="e">
        <v>#VALUE!</v>
      </c>
      <c r="O11710" t="e">
        <v>#VALUE!</v>
      </c>
      <c r="P11710" t="e">
        <v>#VALUE!</v>
      </c>
      <c r="R11710" t="e">
        <v>#VALUE!</v>
      </c>
      <c r="S11710" t="s">
        <v>35</v>
      </c>
    </row>
    <row r="11711" spans="12:19" x14ac:dyDescent="0.25">
      <c r="L11711" t="str">
        <f t="shared" si="524"/>
        <v/>
      </c>
      <c r="M11711" t="str">
        <f t="shared" si="525"/>
        <v/>
      </c>
      <c r="N11711" t="e">
        <v>#VALUE!</v>
      </c>
      <c r="O11711" t="e">
        <v>#VALUE!</v>
      </c>
      <c r="P11711" t="e">
        <v>#VALUE!</v>
      </c>
      <c r="R11711" t="e">
        <v>#VALUE!</v>
      </c>
      <c r="S11711" t="s">
        <v>35</v>
      </c>
    </row>
    <row r="11712" spans="12:19" x14ac:dyDescent="0.25">
      <c r="L11712" t="str">
        <f t="shared" si="524"/>
        <v/>
      </c>
      <c r="M11712" t="str">
        <f t="shared" si="525"/>
        <v/>
      </c>
    </row>
    <row r="11713" spans="12:19" x14ac:dyDescent="0.25">
      <c r="L11713" t="str">
        <f t="shared" si="524"/>
        <v/>
      </c>
      <c r="M11713" t="str">
        <f t="shared" si="525"/>
        <v/>
      </c>
    </row>
    <row r="11714" spans="12:19" x14ac:dyDescent="0.25">
      <c r="L11714" t="str">
        <f t="shared" si="524"/>
        <v/>
      </c>
      <c r="M11714" t="str">
        <f t="shared" si="525"/>
        <v/>
      </c>
      <c r="N11714" t="s">
        <v>32</v>
      </c>
      <c r="O11714" t="s">
        <v>33</v>
      </c>
      <c r="P11714" t="s">
        <v>34</v>
      </c>
    </row>
    <row r="11715" spans="12:19" x14ac:dyDescent="0.25">
      <c r="L11715" t="str">
        <f t="shared" si="524"/>
        <v/>
      </c>
      <c r="M11715" t="str">
        <f t="shared" si="525"/>
        <v/>
      </c>
      <c r="N11715" t="e">
        <f>COS(RADIANS(M11715))</f>
        <v>#VALUE!</v>
      </c>
      <c r="O11715" t="str">
        <f>IFERROR(-COS(RADIANS(DEGREES(ASIN(((SIN(RADIANS(M11715)))*$C$26)/(SQRT((((SIN(RADIANS(M11715)))*$C$26)^2)+(($C$22-$C$25-(((SIN(RADIANS(90-M11715)))*$C$26))-$C$23)^2))))))),"")</f>
        <v/>
      </c>
      <c r="P11715" t="e">
        <f>N11715</f>
        <v>#VALUE!</v>
      </c>
      <c r="R11715">
        <v>0</v>
      </c>
    </row>
    <row r="11716" spans="12:19" x14ac:dyDescent="0.25">
      <c r="L11716" t="str">
        <f t="shared" si="524"/>
        <v/>
      </c>
      <c r="M11716" t="str">
        <f t="shared" si="525"/>
        <v/>
      </c>
      <c r="N11716" t="e">
        <f>SIN(RADIANS(M11715))</f>
        <v>#VALUE!</v>
      </c>
      <c r="O11716" t="e">
        <f>SIN(RADIANS(DEGREES(ASIN(((SIN(RADIANS(M11715)))*$C$26)/(SQRT((((SIN(RADIANS(M11715)))*$C$26)^2)+(($C$22-$C$25-(((SIN(RADIANS(90-M11715)))*$C$26))-$C$23)^2)))))))</f>
        <v>#VALUE!</v>
      </c>
      <c r="P11716" t="e">
        <f>N11716</f>
        <v>#VALUE!</v>
      </c>
      <c r="R11716">
        <f>$C$6</f>
        <v>1333.5</v>
      </c>
    </row>
    <row r="11717" spans="12:19" x14ac:dyDescent="0.25">
      <c r="L11717" t="str">
        <f t="shared" si="524"/>
        <v/>
      </c>
      <c r="M11717" t="str">
        <f t="shared" si="525"/>
        <v/>
      </c>
      <c r="N11717">
        <v>0</v>
      </c>
      <c r="O11717" t="e">
        <f>$C$23*O11716</f>
        <v>#VALUE!</v>
      </c>
      <c r="P11717" t="e">
        <f>$C$22*P11716</f>
        <v>#VALUE!</v>
      </c>
      <c r="R11717">
        <f>$C$20*$C$6</f>
        <v>25325.832000000002</v>
      </c>
    </row>
    <row r="11718" spans="12:19" x14ac:dyDescent="0.25">
      <c r="L11718" t="str">
        <f t="shared" si="524"/>
        <v/>
      </c>
      <c r="M11718" t="str">
        <f t="shared" si="525"/>
        <v/>
      </c>
    </row>
    <row r="11719" spans="12:19" x14ac:dyDescent="0.25">
      <c r="L11719" t="str">
        <f t="shared" si="524"/>
        <v/>
      </c>
      <c r="M11719" t="str">
        <f t="shared" si="525"/>
        <v/>
      </c>
      <c r="N11719" t="e">
        <f t="array" ref="N11719:P11721">MINVERSE(N11715:P11717)</f>
        <v>#VALUE!</v>
      </c>
      <c r="O11719" t="e">
        <v>#VALUE!</v>
      </c>
      <c r="P11719" t="e">
        <v>#VALUE!</v>
      </c>
      <c r="R11719" t="e">
        <f t="array" ref="R11719:R11721">MMULT(N11719:P11721,R11715:R11717)</f>
        <v>#VALUE!</v>
      </c>
      <c r="S11719" t="s">
        <v>35</v>
      </c>
    </row>
    <row r="11720" spans="12:19" x14ac:dyDescent="0.25">
      <c r="L11720" t="str">
        <f t="shared" si="524"/>
        <v/>
      </c>
      <c r="M11720" t="str">
        <f t="shared" si="525"/>
        <v/>
      </c>
      <c r="N11720" t="e">
        <v>#VALUE!</v>
      </c>
      <c r="O11720" t="e">
        <v>#VALUE!</v>
      </c>
      <c r="P11720" t="e">
        <v>#VALUE!</v>
      </c>
      <c r="R11720" t="e">
        <v>#VALUE!</v>
      </c>
      <c r="S11720" t="s">
        <v>35</v>
      </c>
    </row>
    <row r="11721" spans="12:19" x14ac:dyDescent="0.25">
      <c r="L11721" t="str">
        <f t="shared" si="524"/>
        <v/>
      </c>
      <c r="M11721" t="str">
        <f t="shared" si="525"/>
        <v/>
      </c>
      <c r="N11721" t="e">
        <v>#VALUE!</v>
      </c>
      <c r="O11721" t="e">
        <v>#VALUE!</v>
      </c>
      <c r="P11721" t="e">
        <v>#VALUE!</v>
      </c>
      <c r="R11721" t="e">
        <v>#VALUE!</v>
      </c>
      <c r="S11721" t="s">
        <v>35</v>
      </c>
    </row>
    <row r="11722" spans="12:19" x14ac:dyDescent="0.25">
      <c r="L11722" t="str">
        <f t="shared" si="524"/>
        <v/>
      </c>
      <c r="M11722" t="str">
        <f t="shared" si="525"/>
        <v/>
      </c>
    </row>
    <row r="11723" spans="12:19" x14ac:dyDescent="0.25">
      <c r="L11723" t="str">
        <f t="shared" si="524"/>
        <v/>
      </c>
      <c r="M11723" t="str">
        <f t="shared" si="525"/>
        <v/>
      </c>
    </row>
    <row r="11724" spans="12:19" x14ac:dyDescent="0.25">
      <c r="L11724" t="str">
        <f t="shared" ref="L11724:L11787" si="526">IF(M11724="","",L11714+1)</f>
        <v/>
      </c>
      <c r="M11724" t="str">
        <f t="shared" si="525"/>
        <v/>
      </c>
      <c r="N11724" t="s">
        <v>32</v>
      </c>
      <c r="O11724" t="s">
        <v>33</v>
      </c>
      <c r="P11724" t="s">
        <v>34</v>
      </c>
    </row>
    <row r="11725" spans="12:19" x14ac:dyDescent="0.25">
      <c r="L11725" t="str">
        <f t="shared" si="526"/>
        <v/>
      </c>
      <c r="M11725" t="str">
        <f t="shared" si="525"/>
        <v/>
      </c>
      <c r="N11725" t="e">
        <f>COS(RADIANS(M11725))</f>
        <v>#VALUE!</v>
      </c>
      <c r="O11725" t="str">
        <f>IFERROR(-COS(RADIANS(DEGREES(ASIN(((SIN(RADIANS(M11725)))*$C$26)/(SQRT((((SIN(RADIANS(M11725)))*$C$26)^2)+(($C$22-$C$25-(((SIN(RADIANS(90-M11725)))*$C$26))-$C$23)^2))))))),"")</f>
        <v/>
      </c>
      <c r="P11725" t="e">
        <f>N11725</f>
        <v>#VALUE!</v>
      </c>
      <c r="R11725">
        <v>0</v>
      </c>
    </row>
    <row r="11726" spans="12:19" x14ac:dyDescent="0.25">
      <c r="L11726" t="str">
        <f t="shared" si="526"/>
        <v/>
      </c>
      <c r="M11726" t="str">
        <f t="shared" si="525"/>
        <v/>
      </c>
      <c r="N11726" t="e">
        <f>SIN(RADIANS(M11725))</f>
        <v>#VALUE!</v>
      </c>
      <c r="O11726" t="e">
        <f>SIN(RADIANS(DEGREES(ASIN(((SIN(RADIANS(M11725)))*$C$26)/(SQRT((((SIN(RADIANS(M11725)))*$C$26)^2)+(($C$22-$C$25-(((SIN(RADIANS(90-M11725)))*$C$26))-$C$23)^2)))))))</f>
        <v>#VALUE!</v>
      </c>
      <c r="P11726" t="e">
        <f>N11726</f>
        <v>#VALUE!</v>
      </c>
      <c r="R11726">
        <f>$C$6</f>
        <v>1333.5</v>
      </c>
    </row>
    <row r="11727" spans="12:19" x14ac:dyDescent="0.25">
      <c r="L11727" t="str">
        <f t="shared" si="526"/>
        <v/>
      </c>
      <c r="M11727" t="str">
        <f t="shared" si="525"/>
        <v/>
      </c>
      <c r="N11727">
        <v>0</v>
      </c>
      <c r="O11727" t="e">
        <f>$C$23*O11726</f>
        <v>#VALUE!</v>
      </c>
      <c r="P11727" t="e">
        <f>$C$22*P11726</f>
        <v>#VALUE!</v>
      </c>
      <c r="R11727">
        <f>$C$20*$C$6</f>
        <v>25325.832000000002</v>
      </c>
    </row>
    <row r="11728" spans="12:19" x14ac:dyDescent="0.25">
      <c r="L11728" t="str">
        <f t="shared" si="526"/>
        <v/>
      </c>
      <c r="M11728" t="str">
        <f t="shared" si="525"/>
        <v/>
      </c>
    </row>
    <row r="11729" spans="12:19" x14ac:dyDescent="0.25">
      <c r="L11729" t="str">
        <f t="shared" si="526"/>
        <v/>
      </c>
      <c r="M11729" t="str">
        <f t="shared" si="525"/>
        <v/>
      </c>
      <c r="N11729" t="e">
        <f t="array" ref="N11729:P11731">MINVERSE(N11725:P11727)</f>
        <v>#VALUE!</v>
      </c>
      <c r="O11729" t="e">
        <v>#VALUE!</v>
      </c>
      <c r="P11729" t="e">
        <v>#VALUE!</v>
      </c>
      <c r="R11729" t="e">
        <f t="array" ref="R11729:R11731">MMULT(N11729:P11731,R11725:R11727)</f>
        <v>#VALUE!</v>
      </c>
      <c r="S11729" t="s">
        <v>35</v>
      </c>
    </row>
    <row r="11730" spans="12:19" x14ac:dyDescent="0.25">
      <c r="L11730" t="str">
        <f t="shared" si="526"/>
        <v/>
      </c>
      <c r="M11730" t="str">
        <f t="shared" si="525"/>
        <v/>
      </c>
      <c r="N11730" t="e">
        <v>#VALUE!</v>
      </c>
      <c r="O11730" t="e">
        <v>#VALUE!</v>
      </c>
      <c r="P11730" t="e">
        <v>#VALUE!</v>
      </c>
      <c r="R11730" t="e">
        <v>#VALUE!</v>
      </c>
      <c r="S11730" t="s">
        <v>35</v>
      </c>
    </row>
    <row r="11731" spans="12:19" x14ac:dyDescent="0.25">
      <c r="L11731" t="str">
        <f t="shared" si="526"/>
        <v/>
      </c>
      <c r="M11731" t="str">
        <f t="shared" si="525"/>
        <v/>
      </c>
      <c r="N11731" t="e">
        <v>#VALUE!</v>
      </c>
      <c r="O11731" t="e">
        <v>#VALUE!</v>
      </c>
      <c r="P11731" t="e">
        <v>#VALUE!</v>
      </c>
      <c r="R11731" t="e">
        <v>#VALUE!</v>
      </c>
      <c r="S11731" t="s">
        <v>35</v>
      </c>
    </row>
    <row r="11732" spans="12:19" x14ac:dyDescent="0.25">
      <c r="L11732" t="str">
        <f t="shared" si="526"/>
        <v/>
      </c>
      <c r="M11732" t="str">
        <f t="shared" si="525"/>
        <v/>
      </c>
    </row>
    <row r="11733" spans="12:19" x14ac:dyDescent="0.25">
      <c r="L11733" t="str">
        <f t="shared" si="526"/>
        <v/>
      </c>
      <c r="M11733" t="str">
        <f t="shared" si="525"/>
        <v/>
      </c>
    </row>
    <row r="11734" spans="12:19" x14ac:dyDescent="0.25">
      <c r="L11734" t="str">
        <f t="shared" si="526"/>
        <v/>
      </c>
      <c r="M11734" t="str">
        <f t="shared" si="525"/>
        <v/>
      </c>
      <c r="N11734" t="s">
        <v>32</v>
      </c>
      <c r="O11734" t="s">
        <v>33</v>
      </c>
      <c r="P11734" t="s">
        <v>34</v>
      </c>
    </row>
    <row r="11735" spans="12:19" x14ac:dyDescent="0.25">
      <c r="L11735" t="str">
        <f t="shared" si="526"/>
        <v/>
      </c>
      <c r="M11735" t="str">
        <f t="shared" si="525"/>
        <v/>
      </c>
      <c r="N11735" t="e">
        <f>COS(RADIANS(M11735))</f>
        <v>#VALUE!</v>
      </c>
      <c r="O11735" t="str">
        <f>IFERROR(-COS(RADIANS(DEGREES(ASIN(((SIN(RADIANS(M11735)))*$C$26)/(SQRT((((SIN(RADIANS(M11735)))*$C$26)^2)+(($C$22-$C$25-(((SIN(RADIANS(90-M11735)))*$C$26))-$C$23)^2))))))),"")</f>
        <v/>
      </c>
      <c r="P11735" t="e">
        <f>N11735</f>
        <v>#VALUE!</v>
      </c>
      <c r="R11735">
        <v>0</v>
      </c>
    </row>
    <row r="11736" spans="12:19" x14ac:dyDescent="0.25">
      <c r="L11736" t="str">
        <f t="shared" si="526"/>
        <v/>
      </c>
      <c r="M11736" t="str">
        <f t="shared" si="525"/>
        <v/>
      </c>
      <c r="N11736" t="e">
        <f>SIN(RADIANS(M11735))</f>
        <v>#VALUE!</v>
      </c>
      <c r="O11736" t="e">
        <f>SIN(RADIANS(DEGREES(ASIN(((SIN(RADIANS(M11735)))*$C$26)/(SQRT((((SIN(RADIANS(M11735)))*$C$26)^2)+(($C$22-$C$25-(((SIN(RADIANS(90-M11735)))*$C$26))-$C$23)^2)))))))</f>
        <v>#VALUE!</v>
      </c>
      <c r="P11736" t="e">
        <f>N11736</f>
        <v>#VALUE!</v>
      </c>
      <c r="R11736">
        <f>$C$6</f>
        <v>1333.5</v>
      </c>
    </row>
    <row r="11737" spans="12:19" x14ac:dyDescent="0.25">
      <c r="L11737" t="str">
        <f t="shared" si="526"/>
        <v/>
      </c>
      <c r="M11737" t="str">
        <f t="shared" si="525"/>
        <v/>
      </c>
      <c r="N11737">
        <v>0</v>
      </c>
      <c r="O11737" t="e">
        <f>$C$23*O11736</f>
        <v>#VALUE!</v>
      </c>
      <c r="P11737" t="e">
        <f>$C$22*P11736</f>
        <v>#VALUE!</v>
      </c>
      <c r="R11737">
        <f>$C$20*$C$6</f>
        <v>25325.832000000002</v>
      </c>
    </row>
    <row r="11738" spans="12:19" x14ac:dyDescent="0.25">
      <c r="L11738" t="str">
        <f t="shared" si="526"/>
        <v/>
      </c>
      <c r="M11738" t="str">
        <f t="shared" si="525"/>
        <v/>
      </c>
    </row>
    <row r="11739" spans="12:19" x14ac:dyDescent="0.25">
      <c r="L11739" t="str">
        <f t="shared" si="526"/>
        <v/>
      </c>
      <c r="M11739" t="str">
        <f t="shared" si="525"/>
        <v/>
      </c>
      <c r="N11739" t="e">
        <f t="array" ref="N11739:P11741">MINVERSE(N11735:P11737)</f>
        <v>#VALUE!</v>
      </c>
      <c r="O11739" t="e">
        <v>#VALUE!</v>
      </c>
      <c r="P11739" t="e">
        <v>#VALUE!</v>
      </c>
      <c r="R11739" t="e">
        <f t="array" ref="R11739:R11741">MMULT(N11739:P11741,R11735:R11737)</f>
        <v>#VALUE!</v>
      </c>
      <c r="S11739" t="s">
        <v>35</v>
      </c>
    </row>
    <row r="11740" spans="12:19" x14ac:dyDescent="0.25">
      <c r="L11740" t="str">
        <f t="shared" si="526"/>
        <v/>
      </c>
      <c r="M11740" t="str">
        <f t="shared" si="525"/>
        <v/>
      </c>
      <c r="N11740" t="e">
        <v>#VALUE!</v>
      </c>
      <c r="O11740" t="e">
        <v>#VALUE!</v>
      </c>
      <c r="P11740" t="e">
        <v>#VALUE!</v>
      </c>
      <c r="R11740" t="e">
        <v>#VALUE!</v>
      </c>
      <c r="S11740" t="s">
        <v>35</v>
      </c>
    </row>
    <row r="11741" spans="12:19" x14ac:dyDescent="0.25">
      <c r="L11741" t="str">
        <f t="shared" si="526"/>
        <v/>
      </c>
      <c r="M11741" t="str">
        <f t="shared" si="525"/>
        <v/>
      </c>
      <c r="N11741" t="e">
        <v>#VALUE!</v>
      </c>
      <c r="O11741" t="e">
        <v>#VALUE!</v>
      </c>
      <c r="P11741" t="e">
        <v>#VALUE!</v>
      </c>
      <c r="R11741" t="e">
        <v>#VALUE!</v>
      </c>
      <c r="S11741" t="s">
        <v>35</v>
      </c>
    </row>
    <row r="11742" spans="12:19" x14ac:dyDescent="0.25">
      <c r="L11742" t="str">
        <f t="shared" si="526"/>
        <v/>
      </c>
      <c r="M11742" t="str">
        <f t="shared" si="525"/>
        <v/>
      </c>
    </row>
    <row r="11743" spans="12:19" x14ac:dyDescent="0.25">
      <c r="L11743" t="str">
        <f t="shared" si="526"/>
        <v/>
      </c>
      <c r="M11743" t="str">
        <f t="shared" si="525"/>
        <v/>
      </c>
    </row>
    <row r="11744" spans="12:19" x14ac:dyDescent="0.25">
      <c r="L11744" t="str">
        <f t="shared" si="526"/>
        <v/>
      </c>
      <c r="M11744" t="str">
        <f t="shared" si="525"/>
        <v/>
      </c>
      <c r="N11744" t="s">
        <v>32</v>
      </c>
      <c r="O11744" t="s">
        <v>33</v>
      </c>
      <c r="P11744" t="s">
        <v>34</v>
      </c>
    </row>
    <row r="11745" spans="12:19" x14ac:dyDescent="0.25">
      <c r="L11745" t="str">
        <f t="shared" si="526"/>
        <v/>
      </c>
      <c r="M11745" t="str">
        <f t="shared" si="525"/>
        <v/>
      </c>
      <c r="N11745" t="e">
        <f>COS(RADIANS(M11745))</f>
        <v>#VALUE!</v>
      </c>
      <c r="O11745" t="str">
        <f>IFERROR(-COS(RADIANS(DEGREES(ASIN(((SIN(RADIANS(M11745)))*$C$26)/(SQRT((((SIN(RADIANS(M11745)))*$C$26)^2)+(($C$22-$C$25-(((SIN(RADIANS(90-M11745)))*$C$26))-$C$23)^2))))))),"")</f>
        <v/>
      </c>
      <c r="P11745" t="e">
        <f>N11745</f>
        <v>#VALUE!</v>
      </c>
      <c r="R11745">
        <v>0</v>
      </c>
    </row>
    <row r="11746" spans="12:19" x14ac:dyDescent="0.25">
      <c r="L11746" t="str">
        <f t="shared" si="526"/>
        <v/>
      </c>
      <c r="M11746" t="str">
        <f t="shared" si="525"/>
        <v/>
      </c>
      <c r="N11746" t="e">
        <f>SIN(RADIANS(M11745))</f>
        <v>#VALUE!</v>
      </c>
      <c r="O11746" t="e">
        <f>SIN(RADIANS(DEGREES(ASIN(((SIN(RADIANS(M11745)))*$C$26)/(SQRT((((SIN(RADIANS(M11745)))*$C$26)^2)+(($C$22-$C$25-(((SIN(RADIANS(90-M11745)))*$C$26))-$C$23)^2)))))))</f>
        <v>#VALUE!</v>
      </c>
      <c r="P11746" t="e">
        <f>N11746</f>
        <v>#VALUE!</v>
      </c>
      <c r="R11746">
        <f>$C$6</f>
        <v>1333.5</v>
      </c>
    </row>
    <row r="11747" spans="12:19" x14ac:dyDescent="0.25">
      <c r="L11747" t="str">
        <f t="shared" si="526"/>
        <v/>
      </c>
      <c r="M11747" t="str">
        <f t="shared" ref="M11747:M11810" si="527">IF(M11737="","",IF(((M11737+$O$61)&gt;=$O$49+($O$61/2)),"",(M11737+$O$61)))</f>
        <v/>
      </c>
      <c r="N11747">
        <v>0</v>
      </c>
      <c r="O11747" t="e">
        <f>$C$23*O11746</f>
        <v>#VALUE!</v>
      </c>
      <c r="P11747" t="e">
        <f>$C$22*P11746</f>
        <v>#VALUE!</v>
      </c>
      <c r="R11747">
        <f>$C$20*$C$6</f>
        <v>25325.832000000002</v>
      </c>
    </row>
    <row r="11748" spans="12:19" x14ac:dyDescent="0.25">
      <c r="L11748" t="str">
        <f t="shared" si="526"/>
        <v/>
      </c>
      <c r="M11748" t="str">
        <f t="shared" si="527"/>
        <v/>
      </c>
    </row>
    <row r="11749" spans="12:19" x14ac:dyDescent="0.25">
      <c r="L11749" t="str">
        <f t="shared" si="526"/>
        <v/>
      </c>
      <c r="M11749" t="str">
        <f t="shared" si="527"/>
        <v/>
      </c>
      <c r="N11749" t="e">
        <f t="array" ref="N11749:P11751">MINVERSE(N11745:P11747)</f>
        <v>#VALUE!</v>
      </c>
      <c r="O11749" t="e">
        <v>#VALUE!</v>
      </c>
      <c r="P11749" t="e">
        <v>#VALUE!</v>
      </c>
      <c r="R11749" t="e">
        <f t="array" ref="R11749:R11751">MMULT(N11749:P11751,R11745:R11747)</f>
        <v>#VALUE!</v>
      </c>
      <c r="S11749" t="s">
        <v>35</v>
      </c>
    </row>
    <row r="11750" spans="12:19" x14ac:dyDescent="0.25">
      <c r="L11750" t="str">
        <f t="shared" si="526"/>
        <v/>
      </c>
      <c r="M11750" t="str">
        <f t="shared" si="527"/>
        <v/>
      </c>
      <c r="N11750" t="e">
        <v>#VALUE!</v>
      </c>
      <c r="O11750" t="e">
        <v>#VALUE!</v>
      </c>
      <c r="P11750" t="e">
        <v>#VALUE!</v>
      </c>
      <c r="R11750" t="e">
        <v>#VALUE!</v>
      </c>
      <c r="S11750" t="s">
        <v>35</v>
      </c>
    </row>
    <row r="11751" spans="12:19" x14ac:dyDescent="0.25">
      <c r="L11751" t="str">
        <f t="shared" si="526"/>
        <v/>
      </c>
      <c r="M11751" t="str">
        <f t="shared" si="527"/>
        <v/>
      </c>
      <c r="N11751" t="e">
        <v>#VALUE!</v>
      </c>
      <c r="O11751" t="e">
        <v>#VALUE!</v>
      </c>
      <c r="P11751" t="e">
        <v>#VALUE!</v>
      </c>
      <c r="R11751" t="e">
        <v>#VALUE!</v>
      </c>
      <c r="S11751" t="s">
        <v>35</v>
      </c>
    </row>
    <row r="11752" spans="12:19" x14ac:dyDescent="0.25">
      <c r="L11752" t="str">
        <f t="shared" si="526"/>
        <v/>
      </c>
      <c r="M11752" t="str">
        <f t="shared" si="527"/>
        <v/>
      </c>
    </row>
    <row r="11753" spans="12:19" x14ac:dyDescent="0.25">
      <c r="L11753" t="str">
        <f t="shared" si="526"/>
        <v/>
      </c>
      <c r="M11753" t="str">
        <f t="shared" si="527"/>
        <v/>
      </c>
    </row>
    <row r="11754" spans="12:19" x14ac:dyDescent="0.25">
      <c r="L11754" t="str">
        <f t="shared" si="526"/>
        <v/>
      </c>
      <c r="M11754" t="str">
        <f t="shared" si="527"/>
        <v/>
      </c>
      <c r="N11754" t="s">
        <v>32</v>
      </c>
      <c r="O11754" t="s">
        <v>33</v>
      </c>
      <c r="P11754" t="s">
        <v>34</v>
      </c>
    </row>
    <row r="11755" spans="12:19" x14ac:dyDescent="0.25">
      <c r="L11755" t="str">
        <f t="shared" si="526"/>
        <v/>
      </c>
      <c r="M11755" t="str">
        <f t="shared" si="527"/>
        <v/>
      </c>
      <c r="N11755" t="e">
        <f>COS(RADIANS(M11755))</f>
        <v>#VALUE!</v>
      </c>
      <c r="O11755" t="str">
        <f>IFERROR(-COS(RADIANS(DEGREES(ASIN(((SIN(RADIANS(M11755)))*$C$26)/(SQRT((((SIN(RADIANS(M11755)))*$C$26)^2)+(($C$22-$C$25-(((SIN(RADIANS(90-M11755)))*$C$26))-$C$23)^2))))))),"")</f>
        <v/>
      </c>
      <c r="P11755" t="e">
        <f>N11755</f>
        <v>#VALUE!</v>
      </c>
      <c r="R11755">
        <v>0</v>
      </c>
    </row>
    <row r="11756" spans="12:19" x14ac:dyDescent="0.25">
      <c r="L11756" t="str">
        <f t="shared" si="526"/>
        <v/>
      </c>
      <c r="M11756" t="str">
        <f t="shared" si="527"/>
        <v/>
      </c>
      <c r="N11756" t="e">
        <f>SIN(RADIANS(M11755))</f>
        <v>#VALUE!</v>
      </c>
      <c r="O11756" t="e">
        <f>SIN(RADIANS(DEGREES(ASIN(((SIN(RADIANS(M11755)))*$C$26)/(SQRT((((SIN(RADIANS(M11755)))*$C$26)^2)+(($C$22-$C$25-(((SIN(RADIANS(90-M11755)))*$C$26))-$C$23)^2)))))))</f>
        <v>#VALUE!</v>
      </c>
      <c r="P11756" t="e">
        <f>N11756</f>
        <v>#VALUE!</v>
      </c>
      <c r="R11756">
        <f>$C$6</f>
        <v>1333.5</v>
      </c>
    </row>
    <row r="11757" spans="12:19" x14ac:dyDescent="0.25">
      <c r="L11757" t="str">
        <f t="shared" si="526"/>
        <v/>
      </c>
      <c r="M11757" t="str">
        <f t="shared" si="527"/>
        <v/>
      </c>
      <c r="N11757">
        <v>0</v>
      </c>
      <c r="O11757" t="e">
        <f>$C$23*O11756</f>
        <v>#VALUE!</v>
      </c>
      <c r="P11757" t="e">
        <f>$C$22*P11756</f>
        <v>#VALUE!</v>
      </c>
      <c r="R11757">
        <f>$C$20*$C$6</f>
        <v>25325.832000000002</v>
      </c>
    </row>
    <row r="11758" spans="12:19" x14ac:dyDescent="0.25">
      <c r="L11758" t="str">
        <f t="shared" si="526"/>
        <v/>
      </c>
      <c r="M11758" t="str">
        <f t="shared" si="527"/>
        <v/>
      </c>
    </row>
    <row r="11759" spans="12:19" x14ac:dyDescent="0.25">
      <c r="L11759" t="str">
        <f t="shared" si="526"/>
        <v/>
      </c>
      <c r="M11759" t="str">
        <f t="shared" si="527"/>
        <v/>
      </c>
      <c r="N11759" t="e">
        <f t="array" ref="N11759:P11761">MINVERSE(N11755:P11757)</f>
        <v>#VALUE!</v>
      </c>
      <c r="O11759" t="e">
        <v>#VALUE!</v>
      </c>
      <c r="P11759" t="e">
        <v>#VALUE!</v>
      </c>
      <c r="R11759" t="e">
        <f t="array" ref="R11759:R11761">MMULT(N11759:P11761,R11755:R11757)</f>
        <v>#VALUE!</v>
      </c>
      <c r="S11759" t="s">
        <v>35</v>
      </c>
    </row>
    <row r="11760" spans="12:19" x14ac:dyDescent="0.25">
      <c r="L11760" t="str">
        <f t="shared" si="526"/>
        <v/>
      </c>
      <c r="M11760" t="str">
        <f t="shared" si="527"/>
        <v/>
      </c>
      <c r="N11760" t="e">
        <v>#VALUE!</v>
      </c>
      <c r="O11760" t="e">
        <v>#VALUE!</v>
      </c>
      <c r="P11760" t="e">
        <v>#VALUE!</v>
      </c>
      <c r="R11760" t="e">
        <v>#VALUE!</v>
      </c>
      <c r="S11760" t="s">
        <v>35</v>
      </c>
    </row>
    <row r="11761" spans="12:19" x14ac:dyDescent="0.25">
      <c r="L11761" t="str">
        <f t="shared" si="526"/>
        <v/>
      </c>
      <c r="M11761" t="str">
        <f t="shared" si="527"/>
        <v/>
      </c>
      <c r="N11761" t="e">
        <v>#VALUE!</v>
      </c>
      <c r="O11761" t="e">
        <v>#VALUE!</v>
      </c>
      <c r="P11761" t="e">
        <v>#VALUE!</v>
      </c>
      <c r="R11761" t="e">
        <v>#VALUE!</v>
      </c>
      <c r="S11761" t="s">
        <v>35</v>
      </c>
    </row>
    <row r="11762" spans="12:19" x14ac:dyDescent="0.25">
      <c r="L11762" t="str">
        <f t="shared" si="526"/>
        <v/>
      </c>
      <c r="M11762" t="str">
        <f t="shared" si="527"/>
        <v/>
      </c>
    </row>
    <row r="11763" spans="12:19" x14ac:dyDescent="0.25">
      <c r="L11763" t="str">
        <f t="shared" si="526"/>
        <v/>
      </c>
      <c r="M11763" t="str">
        <f t="shared" si="527"/>
        <v/>
      </c>
    </row>
    <row r="11764" spans="12:19" x14ac:dyDescent="0.25">
      <c r="L11764" t="str">
        <f t="shared" si="526"/>
        <v/>
      </c>
      <c r="M11764" t="str">
        <f t="shared" si="527"/>
        <v/>
      </c>
      <c r="N11764" t="s">
        <v>32</v>
      </c>
      <c r="O11764" t="s">
        <v>33</v>
      </c>
      <c r="P11764" t="s">
        <v>34</v>
      </c>
    </row>
    <row r="11765" spans="12:19" x14ac:dyDescent="0.25">
      <c r="L11765" t="str">
        <f t="shared" si="526"/>
        <v/>
      </c>
      <c r="M11765" t="str">
        <f t="shared" si="527"/>
        <v/>
      </c>
      <c r="N11765" t="e">
        <f>COS(RADIANS(M11765))</f>
        <v>#VALUE!</v>
      </c>
      <c r="O11765" t="str">
        <f>IFERROR(-COS(RADIANS(DEGREES(ASIN(((SIN(RADIANS(M11765)))*$C$26)/(SQRT((((SIN(RADIANS(M11765)))*$C$26)^2)+(($C$22-$C$25-(((SIN(RADIANS(90-M11765)))*$C$26))-$C$23)^2))))))),"")</f>
        <v/>
      </c>
      <c r="P11765" t="e">
        <f>N11765</f>
        <v>#VALUE!</v>
      </c>
      <c r="R11765">
        <v>0</v>
      </c>
    </row>
    <row r="11766" spans="12:19" x14ac:dyDescent="0.25">
      <c r="L11766" t="str">
        <f t="shared" si="526"/>
        <v/>
      </c>
      <c r="M11766" t="str">
        <f t="shared" si="527"/>
        <v/>
      </c>
      <c r="N11766" t="e">
        <f>SIN(RADIANS(M11765))</f>
        <v>#VALUE!</v>
      </c>
      <c r="O11766" t="e">
        <f>SIN(RADIANS(DEGREES(ASIN(((SIN(RADIANS(M11765)))*$C$26)/(SQRT((((SIN(RADIANS(M11765)))*$C$26)^2)+(($C$22-$C$25-(((SIN(RADIANS(90-M11765)))*$C$26))-$C$23)^2)))))))</f>
        <v>#VALUE!</v>
      </c>
      <c r="P11766" t="e">
        <f>N11766</f>
        <v>#VALUE!</v>
      </c>
      <c r="R11766">
        <f>$C$6</f>
        <v>1333.5</v>
      </c>
    </row>
    <row r="11767" spans="12:19" x14ac:dyDescent="0.25">
      <c r="L11767" t="str">
        <f t="shared" si="526"/>
        <v/>
      </c>
      <c r="M11767" t="str">
        <f t="shared" si="527"/>
        <v/>
      </c>
      <c r="N11767">
        <v>0</v>
      </c>
      <c r="O11767" t="e">
        <f>$C$23*O11766</f>
        <v>#VALUE!</v>
      </c>
      <c r="P11767" t="e">
        <f>$C$22*P11766</f>
        <v>#VALUE!</v>
      </c>
      <c r="R11767">
        <f>$C$20*$C$6</f>
        <v>25325.832000000002</v>
      </c>
    </row>
    <row r="11768" spans="12:19" x14ac:dyDescent="0.25">
      <c r="L11768" t="str">
        <f t="shared" si="526"/>
        <v/>
      </c>
      <c r="M11768" t="str">
        <f t="shared" si="527"/>
        <v/>
      </c>
    </row>
    <row r="11769" spans="12:19" x14ac:dyDescent="0.25">
      <c r="L11769" t="str">
        <f t="shared" si="526"/>
        <v/>
      </c>
      <c r="M11769" t="str">
        <f t="shared" si="527"/>
        <v/>
      </c>
      <c r="N11769" t="e">
        <f t="array" ref="N11769:P11771">MINVERSE(N11765:P11767)</f>
        <v>#VALUE!</v>
      </c>
      <c r="O11769" t="e">
        <v>#VALUE!</v>
      </c>
      <c r="P11769" t="e">
        <v>#VALUE!</v>
      </c>
      <c r="R11769" t="e">
        <f t="array" ref="R11769:R11771">MMULT(N11769:P11771,R11765:R11767)</f>
        <v>#VALUE!</v>
      </c>
      <c r="S11769" t="s">
        <v>35</v>
      </c>
    </row>
    <row r="11770" spans="12:19" x14ac:dyDescent="0.25">
      <c r="L11770" t="str">
        <f t="shared" si="526"/>
        <v/>
      </c>
      <c r="M11770" t="str">
        <f t="shared" si="527"/>
        <v/>
      </c>
      <c r="N11770" t="e">
        <v>#VALUE!</v>
      </c>
      <c r="O11770" t="e">
        <v>#VALUE!</v>
      </c>
      <c r="P11770" t="e">
        <v>#VALUE!</v>
      </c>
      <c r="R11770" t="e">
        <v>#VALUE!</v>
      </c>
      <c r="S11770" t="s">
        <v>35</v>
      </c>
    </row>
    <row r="11771" spans="12:19" x14ac:dyDescent="0.25">
      <c r="L11771" t="str">
        <f t="shared" si="526"/>
        <v/>
      </c>
      <c r="M11771" t="str">
        <f t="shared" si="527"/>
        <v/>
      </c>
      <c r="N11771" t="e">
        <v>#VALUE!</v>
      </c>
      <c r="O11771" t="e">
        <v>#VALUE!</v>
      </c>
      <c r="P11771" t="e">
        <v>#VALUE!</v>
      </c>
      <c r="R11771" t="e">
        <v>#VALUE!</v>
      </c>
      <c r="S11771" t="s">
        <v>35</v>
      </c>
    </row>
    <row r="11772" spans="12:19" x14ac:dyDescent="0.25">
      <c r="L11772" t="str">
        <f t="shared" si="526"/>
        <v/>
      </c>
      <c r="M11772" t="str">
        <f t="shared" si="527"/>
        <v/>
      </c>
    </row>
    <row r="11773" spans="12:19" x14ac:dyDescent="0.25">
      <c r="L11773" t="str">
        <f t="shared" si="526"/>
        <v/>
      </c>
      <c r="M11773" t="str">
        <f t="shared" si="527"/>
        <v/>
      </c>
    </row>
    <row r="11774" spans="12:19" x14ac:dyDescent="0.25">
      <c r="L11774" t="str">
        <f t="shared" si="526"/>
        <v/>
      </c>
      <c r="M11774" t="str">
        <f t="shared" si="527"/>
        <v/>
      </c>
      <c r="N11774" t="s">
        <v>32</v>
      </c>
      <c r="O11774" t="s">
        <v>33</v>
      </c>
      <c r="P11774" t="s">
        <v>34</v>
      </c>
    </row>
    <row r="11775" spans="12:19" x14ac:dyDescent="0.25">
      <c r="L11775" t="str">
        <f t="shared" si="526"/>
        <v/>
      </c>
      <c r="M11775" t="str">
        <f t="shared" si="527"/>
        <v/>
      </c>
      <c r="N11775" t="e">
        <f>COS(RADIANS(M11775))</f>
        <v>#VALUE!</v>
      </c>
      <c r="O11775" t="str">
        <f>IFERROR(-COS(RADIANS(DEGREES(ASIN(((SIN(RADIANS(M11775)))*$C$26)/(SQRT((((SIN(RADIANS(M11775)))*$C$26)^2)+(($C$22-$C$25-(((SIN(RADIANS(90-M11775)))*$C$26))-$C$23)^2))))))),"")</f>
        <v/>
      </c>
      <c r="P11775" t="e">
        <f>N11775</f>
        <v>#VALUE!</v>
      </c>
      <c r="R11775">
        <v>0</v>
      </c>
    </row>
    <row r="11776" spans="12:19" x14ac:dyDescent="0.25">
      <c r="L11776" t="str">
        <f t="shared" si="526"/>
        <v/>
      </c>
      <c r="M11776" t="str">
        <f t="shared" si="527"/>
        <v/>
      </c>
      <c r="N11776" t="e">
        <f>SIN(RADIANS(M11775))</f>
        <v>#VALUE!</v>
      </c>
      <c r="O11776" t="e">
        <f>SIN(RADIANS(DEGREES(ASIN(((SIN(RADIANS(M11775)))*$C$26)/(SQRT((((SIN(RADIANS(M11775)))*$C$26)^2)+(($C$22-$C$25-(((SIN(RADIANS(90-M11775)))*$C$26))-$C$23)^2)))))))</f>
        <v>#VALUE!</v>
      </c>
      <c r="P11776" t="e">
        <f>N11776</f>
        <v>#VALUE!</v>
      </c>
      <c r="R11776">
        <f>$C$6</f>
        <v>1333.5</v>
      </c>
    </row>
    <row r="11777" spans="12:19" x14ac:dyDescent="0.25">
      <c r="L11777" t="str">
        <f t="shared" si="526"/>
        <v/>
      </c>
      <c r="M11777" t="str">
        <f t="shared" si="527"/>
        <v/>
      </c>
      <c r="N11777">
        <v>0</v>
      </c>
      <c r="O11777" t="e">
        <f>$C$23*O11776</f>
        <v>#VALUE!</v>
      </c>
      <c r="P11777" t="e">
        <f>$C$22*P11776</f>
        <v>#VALUE!</v>
      </c>
      <c r="R11777">
        <f>$C$20*$C$6</f>
        <v>25325.832000000002</v>
      </c>
    </row>
    <row r="11778" spans="12:19" x14ac:dyDescent="0.25">
      <c r="L11778" t="str">
        <f t="shared" si="526"/>
        <v/>
      </c>
      <c r="M11778" t="str">
        <f t="shared" si="527"/>
        <v/>
      </c>
    </row>
    <row r="11779" spans="12:19" x14ac:dyDescent="0.25">
      <c r="L11779" t="str">
        <f t="shared" si="526"/>
        <v/>
      </c>
      <c r="M11779" t="str">
        <f t="shared" si="527"/>
        <v/>
      </c>
      <c r="N11779" t="e">
        <f t="array" ref="N11779:P11781">MINVERSE(N11775:P11777)</f>
        <v>#VALUE!</v>
      </c>
      <c r="O11779" t="e">
        <v>#VALUE!</v>
      </c>
      <c r="P11779" t="e">
        <v>#VALUE!</v>
      </c>
      <c r="R11779" t="e">
        <f t="array" ref="R11779:R11781">MMULT(N11779:P11781,R11775:R11777)</f>
        <v>#VALUE!</v>
      </c>
      <c r="S11779" t="s">
        <v>35</v>
      </c>
    </row>
    <row r="11780" spans="12:19" x14ac:dyDescent="0.25">
      <c r="L11780" t="str">
        <f t="shared" si="526"/>
        <v/>
      </c>
      <c r="M11780" t="str">
        <f t="shared" si="527"/>
        <v/>
      </c>
      <c r="N11780" t="e">
        <v>#VALUE!</v>
      </c>
      <c r="O11780" t="e">
        <v>#VALUE!</v>
      </c>
      <c r="P11780" t="e">
        <v>#VALUE!</v>
      </c>
      <c r="R11780" t="e">
        <v>#VALUE!</v>
      </c>
      <c r="S11780" t="s">
        <v>35</v>
      </c>
    </row>
    <row r="11781" spans="12:19" x14ac:dyDescent="0.25">
      <c r="L11781" t="str">
        <f t="shared" si="526"/>
        <v/>
      </c>
      <c r="M11781" t="str">
        <f t="shared" si="527"/>
        <v/>
      </c>
      <c r="N11781" t="e">
        <v>#VALUE!</v>
      </c>
      <c r="O11781" t="e">
        <v>#VALUE!</v>
      </c>
      <c r="P11781" t="e">
        <v>#VALUE!</v>
      </c>
      <c r="R11781" t="e">
        <v>#VALUE!</v>
      </c>
      <c r="S11781" t="s">
        <v>35</v>
      </c>
    </row>
    <row r="11782" spans="12:19" x14ac:dyDescent="0.25">
      <c r="L11782" t="str">
        <f t="shared" si="526"/>
        <v/>
      </c>
      <c r="M11782" t="str">
        <f t="shared" si="527"/>
        <v/>
      </c>
    </row>
    <row r="11783" spans="12:19" x14ac:dyDescent="0.25">
      <c r="L11783" t="str">
        <f t="shared" si="526"/>
        <v/>
      </c>
      <c r="M11783" t="str">
        <f t="shared" si="527"/>
        <v/>
      </c>
    </row>
    <row r="11784" spans="12:19" x14ac:dyDescent="0.25">
      <c r="L11784" t="str">
        <f t="shared" si="526"/>
        <v/>
      </c>
      <c r="M11784" t="str">
        <f t="shared" si="527"/>
        <v/>
      </c>
      <c r="N11784" t="s">
        <v>32</v>
      </c>
      <c r="O11784" t="s">
        <v>33</v>
      </c>
      <c r="P11784" t="s">
        <v>34</v>
      </c>
    </row>
    <row r="11785" spans="12:19" x14ac:dyDescent="0.25">
      <c r="L11785" t="str">
        <f t="shared" si="526"/>
        <v/>
      </c>
      <c r="M11785" t="str">
        <f t="shared" si="527"/>
        <v/>
      </c>
      <c r="N11785" t="e">
        <f>COS(RADIANS(M11785))</f>
        <v>#VALUE!</v>
      </c>
      <c r="O11785" t="str">
        <f>IFERROR(-COS(RADIANS(DEGREES(ASIN(((SIN(RADIANS(M11785)))*$C$26)/(SQRT((((SIN(RADIANS(M11785)))*$C$26)^2)+(($C$22-$C$25-(((SIN(RADIANS(90-M11785)))*$C$26))-$C$23)^2))))))),"")</f>
        <v/>
      </c>
      <c r="P11785" t="e">
        <f>N11785</f>
        <v>#VALUE!</v>
      </c>
      <c r="R11785">
        <v>0</v>
      </c>
    </row>
    <row r="11786" spans="12:19" x14ac:dyDescent="0.25">
      <c r="L11786" t="str">
        <f t="shared" si="526"/>
        <v/>
      </c>
      <c r="M11786" t="str">
        <f t="shared" si="527"/>
        <v/>
      </c>
      <c r="N11786" t="e">
        <f>SIN(RADIANS(M11785))</f>
        <v>#VALUE!</v>
      </c>
      <c r="O11786" t="e">
        <f>SIN(RADIANS(DEGREES(ASIN(((SIN(RADIANS(M11785)))*$C$26)/(SQRT((((SIN(RADIANS(M11785)))*$C$26)^2)+(($C$22-$C$25-(((SIN(RADIANS(90-M11785)))*$C$26))-$C$23)^2)))))))</f>
        <v>#VALUE!</v>
      </c>
      <c r="P11786" t="e">
        <f>N11786</f>
        <v>#VALUE!</v>
      </c>
      <c r="R11786">
        <f>$C$6</f>
        <v>1333.5</v>
      </c>
    </row>
    <row r="11787" spans="12:19" x14ac:dyDescent="0.25">
      <c r="L11787" t="str">
        <f t="shared" si="526"/>
        <v/>
      </c>
      <c r="M11787" t="str">
        <f t="shared" si="527"/>
        <v/>
      </c>
      <c r="N11787">
        <v>0</v>
      </c>
      <c r="O11787" t="e">
        <f>$C$23*O11786</f>
        <v>#VALUE!</v>
      </c>
      <c r="P11787" t="e">
        <f>$C$22*P11786</f>
        <v>#VALUE!</v>
      </c>
      <c r="R11787">
        <f>$C$20*$C$6</f>
        <v>25325.832000000002</v>
      </c>
    </row>
    <row r="11788" spans="12:19" x14ac:dyDescent="0.25">
      <c r="L11788" t="str">
        <f t="shared" ref="L11788:L11851" si="528">IF(M11788="","",L11778+1)</f>
        <v/>
      </c>
      <c r="M11788" t="str">
        <f t="shared" si="527"/>
        <v/>
      </c>
    </row>
    <row r="11789" spans="12:19" x14ac:dyDescent="0.25">
      <c r="L11789" t="str">
        <f t="shared" si="528"/>
        <v/>
      </c>
      <c r="M11789" t="str">
        <f t="shared" si="527"/>
        <v/>
      </c>
      <c r="N11789" t="e">
        <f t="array" ref="N11789:P11791">MINVERSE(N11785:P11787)</f>
        <v>#VALUE!</v>
      </c>
      <c r="O11789" t="e">
        <v>#VALUE!</v>
      </c>
      <c r="P11789" t="e">
        <v>#VALUE!</v>
      </c>
      <c r="R11789" t="e">
        <f t="array" ref="R11789:R11791">MMULT(N11789:P11791,R11785:R11787)</f>
        <v>#VALUE!</v>
      </c>
      <c r="S11789" t="s">
        <v>35</v>
      </c>
    </row>
    <row r="11790" spans="12:19" x14ac:dyDescent="0.25">
      <c r="L11790" t="str">
        <f t="shared" si="528"/>
        <v/>
      </c>
      <c r="M11790" t="str">
        <f t="shared" si="527"/>
        <v/>
      </c>
      <c r="N11790" t="e">
        <v>#VALUE!</v>
      </c>
      <c r="O11790" t="e">
        <v>#VALUE!</v>
      </c>
      <c r="P11790" t="e">
        <v>#VALUE!</v>
      </c>
      <c r="R11790" t="e">
        <v>#VALUE!</v>
      </c>
      <c r="S11790" t="s">
        <v>35</v>
      </c>
    </row>
    <row r="11791" spans="12:19" x14ac:dyDescent="0.25">
      <c r="L11791" t="str">
        <f t="shared" si="528"/>
        <v/>
      </c>
      <c r="M11791" t="str">
        <f t="shared" si="527"/>
        <v/>
      </c>
      <c r="N11791" t="e">
        <v>#VALUE!</v>
      </c>
      <c r="O11791" t="e">
        <v>#VALUE!</v>
      </c>
      <c r="P11791" t="e">
        <v>#VALUE!</v>
      </c>
      <c r="R11791" t="e">
        <v>#VALUE!</v>
      </c>
      <c r="S11791" t="s">
        <v>35</v>
      </c>
    </row>
    <row r="11792" spans="12:19" x14ac:dyDescent="0.25">
      <c r="L11792" t="str">
        <f t="shared" si="528"/>
        <v/>
      </c>
      <c r="M11792" t="str">
        <f t="shared" si="527"/>
        <v/>
      </c>
    </row>
    <row r="11793" spans="12:19" x14ac:dyDescent="0.25">
      <c r="L11793" t="str">
        <f t="shared" si="528"/>
        <v/>
      </c>
      <c r="M11793" t="str">
        <f t="shared" si="527"/>
        <v/>
      </c>
    </row>
    <row r="11794" spans="12:19" x14ac:dyDescent="0.25">
      <c r="L11794" t="str">
        <f t="shared" si="528"/>
        <v/>
      </c>
      <c r="M11794" t="str">
        <f t="shared" si="527"/>
        <v/>
      </c>
      <c r="N11794" t="s">
        <v>32</v>
      </c>
      <c r="O11794" t="s">
        <v>33</v>
      </c>
      <c r="P11794" t="s">
        <v>34</v>
      </c>
    </row>
    <row r="11795" spans="12:19" x14ac:dyDescent="0.25">
      <c r="L11795" t="str">
        <f t="shared" si="528"/>
        <v/>
      </c>
      <c r="M11795" t="str">
        <f t="shared" si="527"/>
        <v/>
      </c>
      <c r="N11795" t="e">
        <f>COS(RADIANS(M11795))</f>
        <v>#VALUE!</v>
      </c>
      <c r="O11795" t="str">
        <f>IFERROR(-COS(RADIANS(DEGREES(ASIN(((SIN(RADIANS(M11795)))*$C$26)/(SQRT((((SIN(RADIANS(M11795)))*$C$26)^2)+(($C$22-$C$25-(((SIN(RADIANS(90-M11795)))*$C$26))-$C$23)^2))))))),"")</f>
        <v/>
      </c>
      <c r="P11795" t="e">
        <f>N11795</f>
        <v>#VALUE!</v>
      </c>
      <c r="R11795">
        <v>0</v>
      </c>
    </row>
    <row r="11796" spans="12:19" x14ac:dyDescent="0.25">
      <c r="L11796" t="str">
        <f t="shared" si="528"/>
        <v/>
      </c>
      <c r="M11796" t="str">
        <f t="shared" si="527"/>
        <v/>
      </c>
      <c r="N11796" t="e">
        <f>SIN(RADIANS(M11795))</f>
        <v>#VALUE!</v>
      </c>
      <c r="O11796" t="e">
        <f>SIN(RADIANS(DEGREES(ASIN(((SIN(RADIANS(M11795)))*$C$26)/(SQRT((((SIN(RADIANS(M11795)))*$C$26)^2)+(($C$22-$C$25-(((SIN(RADIANS(90-M11795)))*$C$26))-$C$23)^2)))))))</f>
        <v>#VALUE!</v>
      </c>
      <c r="P11796" t="e">
        <f>N11796</f>
        <v>#VALUE!</v>
      </c>
      <c r="R11796">
        <f>$C$6</f>
        <v>1333.5</v>
      </c>
    </row>
    <row r="11797" spans="12:19" x14ac:dyDescent="0.25">
      <c r="L11797" t="str">
        <f t="shared" si="528"/>
        <v/>
      </c>
      <c r="M11797" t="str">
        <f t="shared" si="527"/>
        <v/>
      </c>
      <c r="N11797">
        <v>0</v>
      </c>
      <c r="O11797" t="e">
        <f>$C$23*O11796</f>
        <v>#VALUE!</v>
      </c>
      <c r="P11797" t="e">
        <f>$C$22*P11796</f>
        <v>#VALUE!</v>
      </c>
      <c r="R11797">
        <f>$C$20*$C$6</f>
        <v>25325.832000000002</v>
      </c>
    </row>
    <row r="11798" spans="12:19" x14ac:dyDescent="0.25">
      <c r="L11798" t="str">
        <f t="shared" si="528"/>
        <v/>
      </c>
      <c r="M11798" t="str">
        <f t="shared" si="527"/>
        <v/>
      </c>
    </row>
    <row r="11799" spans="12:19" x14ac:dyDescent="0.25">
      <c r="L11799" t="str">
        <f t="shared" si="528"/>
        <v/>
      </c>
      <c r="M11799" t="str">
        <f t="shared" si="527"/>
        <v/>
      </c>
      <c r="N11799" t="e">
        <f t="array" ref="N11799:P11801">MINVERSE(N11795:P11797)</f>
        <v>#VALUE!</v>
      </c>
      <c r="O11799" t="e">
        <v>#VALUE!</v>
      </c>
      <c r="P11799" t="e">
        <v>#VALUE!</v>
      </c>
      <c r="R11799" t="e">
        <f t="array" ref="R11799:R11801">MMULT(N11799:P11801,R11795:R11797)</f>
        <v>#VALUE!</v>
      </c>
      <c r="S11799" t="s">
        <v>35</v>
      </c>
    </row>
    <row r="11800" spans="12:19" x14ac:dyDescent="0.25">
      <c r="L11800" t="str">
        <f t="shared" si="528"/>
        <v/>
      </c>
      <c r="M11800" t="str">
        <f t="shared" si="527"/>
        <v/>
      </c>
      <c r="N11800" t="e">
        <v>#VALUE!</v>
      </c>
      <c r="O11800" t="e">
        <v>#VALUE!</v>
      </c>
      <c r="P11800" t="e">
        <v>#VALUE!</v>
      </c>
      <c r="R11800" t="e">
        <v>#VALUE!</v>
      </c>
      <c r="S11800" t="s">
        <v>35</v>
      </c>
    </row>
    <row r="11801" spans="12:19" x14ac:dyDescent="0.25">
      <c r="L11801" t="str">
        <f t="shared" si="528"/>
        <v/>
      </c>
      <c r="M11801" t="str">
        <f t="shared" si="527"/>
        <v/>
      </c>
      <c r="N11801" t="e">
        <v>#VALUE!</v>
      </c>
      <c r="O11801" t="e">
        <v>#VALUE!</v>
      </c>
      <c r="P11801" t="e">
        <v>#VALUE!</v>
      </c>
      <c r="R11801" t="e">
        <v>#VALUE!</v>
      </c>
      <c r="S11801" t="s">
        <v>35</v>
      </c>
    </row>
    <row r="11802" spans="12:19" x14ac:dyDescent="0.25">
      <c r="L11802" t="str">
        <f t="shared" si="528"/>
        <v/>
      </c>
      <c r="M11802" t="str">
        <f t="shared" si="527"/>
        <v/>
      </c>
    </row>
    <row r="11803" spans="12:19" x14ac:dyDescent="0.25">
      <c r="L11803" t="str">
        <f t="shared" si="528"/>
        <v/>
      </c>
      <c r="M11803" t="str">
        <f t="shared" si="527"/>
        <v/>
      </c>
    </row>
    <row r="11804" spans="12:19" x14ac:dyDescent="0.25">
      <c r="L11804" t="str">
        <f t="shared" si="528"/>
        <v/>
      </c>
      <c r="M11804" t="str">
        <f t="shared" si="527"/>
        <v/>
      </c>
      <c r="N11804" t="s">
        <v>32</v>
      </c>
      <c r="O11804" t="s">
        <v>33</v>
      </c>
      <c r="P11804" t="s">
        <v>34</v>
      </c>
    </row>
    <row r="11805" spans="12:19" x14ac:dyDescent="0.25">
      <c r="L11805" t="str">
        <f t="shared" si="528"/>
        <v/>
      </c>
      <c r="M11805" t="str">
        <f t="shared" si="527"/>
        <v/>
      </c>
      <c r="N11805" t="e">
        <f>COS(RADIANS(M11805))</f>
        <v>#VALUE!</v>
      </c>
      <c r="O11805" t="str">
        <f>IFERROR(-COS(RADIANS(DEGREES(ASIN(((SIN(RADIANS(M11805)))*$C$26)/(SQRT((((SIN(RADIANS(M11805)))*$C$26)^2)+(($C$22-$C$25-(((SIN(RADIANS(90-M11805)))*$C$26))-$C$23)^2))))))),"")</f>
        <v/>
      </c>
      <c r="P11805" t="e">
        <f>N11805</f>
        <v>#VALUE!</v>
      </c>
      <c r="R11805">
        <v>0</v>
      </c>
    </row>
    <row r="11806" spans="12:19" x14ac:dyDescent="0.25">
      <c r="L11806" t="str">
        <f t="shared" si="528"/>
        <v/>
      </c>
      <c r="M11806" t="str">
        <f t="shared" si="527"/>
        <v/>
      </c>
      <c r="N11806" t="e">
        <f>SIN(RADIANS(M11805))</f>
        <v>#VALUE!</v>
      </c>
      <c r="O11806" t="e">
        <f>SIN(RADIANS(DEGREES(ASIN(((SIN(RADIANS(M11805)))*$C$26)/(SQRT((((SIN(RADIANS(M11805)))*$C$26)^2)+(($C$22-$C$25-(((SIN(RADIANS(90-M11805)))*$C$26))-$C$23)^2)))))))</f>
        <v>#VALUE!</v>
      </c>
      <c r="P11806" t="e">
        <f>N11806</f>
        <v>#VALUE!</v>
      </c>
      <c r="R11806">
        <f>$C$6</f>
        <v>1333.5</v>
      </c>
    </row>
    <row r="11807" spans="12:19" x14ac:dyDescent="0.25">
      <c r="L11807" t="str">
        <f t="shared" si="528"/>
        <v/>
      </c>
      <c r="M11807" t="str">
        <f t="shared" si="527"/>
        <v/>
      </c>
      <c r="N11807">
        <v>0</v>
      </c>
      <c r="O11807" t="e">
        <f>$C$23*O11806</f>
        <v>#VALUE!</v>
      </c>
      <c r="P11807" t="e">
        <f>$C$22*P11806</f>
        <v>#VALUE!</v>
      </c>
      <c r="R11807">
        <f>$C$20*$C$6</f>
        <v>25325.832000000002</v>
      </c>
    </row>
    <row r="11808" spans="12:19" x14ac:dyDescent="0.25">
      <c r="L11808" t="str">
        <f t="shared" si="528"/>
        <v/>
      </c>
      <c r="M11808" t="str">
        <f t="shared" si="527"/>
        <v/>
      </c>
    </row>
    <row r="11809" spans="12:19" x14ac:dyDescent="0.25">
      <c r="L11809" t="str">
        <f t="shared" si="528"/>
        <v/>
      </c>
      <c r="M11809" t="str">
        <f t="shared" si="527"/>
        <v/>
      </c>
      <c r="N11809" t="e">
        <f t="array" ref="N11809:P11811">MINVERSE(N11805:P11807)</f>
        <v>#VALUE!</v>
      </c>
      <c r="O11809" t="e">
        <v>#VALUE!</v>
      </c>
      <c r="P11809" t="e">
        <v>#VALUE!</v>
      </c>
      <c r="R11809" t="e">
        <f t="array" ref="R11809:R11811">MMULT(N11809:P11811,R11805:R11807)</f>
        <v>#VALUE!</v>
      </c>
      <c r="S11809" t="s">
        <v>35</v>
      </c>
    </row>
    <row r="11810" spans="12:19" x14ac:dyDescent="0.25">
      <c r="L11810" t="str">
        <f t="shared" si="528"/>
        <v/>
      </c>
      <c r="M11810" t="str">
        <f t="shared" si="527"/>
        <v/>
      </c>
      <c r="N11810" t="e">
        <v>#VALUE!</v>
      </c>
      <c r="O11810" t="e">
        <v>#VALUE!</v>
      </c>
      <c r="P11810" t="e">
        <v>#VALUE!</v>
      </c>
      <c r="R11810" t="e">
        <v>#VALUE!</v>
      </c>
      <c r="S11810" t="s">
        <v>35</v>
      </c>
    </row>
    <row r="11811" spans="12:19" x14ac:dyDescent="0.25">
      <c r="L11811" t="str">
        <f t="shared" si="528"/>
        <v/>
      </c>
      <c r="M11811" t="str">
        <f t="shared" ref="M11811:M11874" si="529">IF(M11801="","",IF(((M11801+$O$61)&gt;=$O$49+($O$61/2)),"",(M11801+$O$61)))</f>
        <v/>
      </c>
      <c r="N11811" t="e">
        <v>#VALUE!</v>
      </c>
      <c r="O11811" t="e">
        <v>#VALUE!</v>
      </c>
      <c r="P11811" t="e">
        <v>#VALUE!</v>
      </c>
      <c r="R11811" t="e">
        <v>#VALUE!</v>
      </c>
      <c r="S11811" t="s">
        <v>35</v>
      </c>
    </row>
    <row r="11812" spans="12:19" x14ac:dyDescent="0.25">
      <c r="L11812" t="str">
        <f t="shared" si="528"/>
        <v/>
      </c>
      <c r="M11812" t="str">
        <f t="shared" si="529"/>
        <v/>
      </c>
    </row>
    <row r="11813" spans="12:19" x14ac:dyDescent="0.25">
      <c r="L11813" t="str">
        <f t="shared" si="528"/>
        <v/>
      </c>
      <c r="M11813" t="str">
        <f t="shared" si="529"/>
        <v/>
      </c>
    </row>
    <row r="11814" spans="12:19" x14ac:dyDescent="0.25">
      <c r="L11814" t="str">
        <f t="shared" si="528"/>
        <v/>
      </c>
      <c r="M11814" t="str">
        <f t="shared" si="529"/>
        <v/>
      </c>
      <c r="N11814" t="s">
        <v>32</v>
      </c>
      <c r="O11814" t="s">
        <v>33</v>
      </c>
      <c r="P11814" t="s">
        <v>34</v>
      </c>
    </row>
    <row r="11815" spans="12:19" x14ac:dyDescent="0.25">
      <c r="L11815" t="str">
        <f t="shared" si="528"/>
        <v/>
      </c>
      <c r="M11815" t="str">
        <f t="shared" si="529"/>
        <v/>
      </c>
      <c r="N11815" t="e">
        <f>COS(RADIANS(M11815))</f>
        <v>#VALUE!</v>
      </c>
      <c r="O11815" t="str">
        <f>IFERROR(-COS(RADIANS(DEGREES(ASIN(((SIN(RADIANS(M11815)))*$C$26)/(SQRT((((SIN(RADIANS(M11815)))*$C$26)^2)+(($C$22-$C$25-(((SIN(RADIANS(90-M11815)))*$C$26))-$C$23)^2))))))),"")</f>
        <v/>
      </c>
      <c r="P11815" t="e">
        <f>N11815</f>
        <v>#VALUE!</v>
      </c>
      <c r="R11815">
        <v>0</v>
      </c>
    </row>
    <row r="11816" spans="12:19" x14ac:dyDescent="0.25">
      <c r="L11816" t="str">
        <f t="shared" si="528"/>
        <v/>
      </c>
      <c r="M11816" t="str">
        <f t="shared" si="529"/>
        <v/>
      </c>
      <c r="N11816" t="e">
        <f>SIN(RADIANS(M11815))</f>
        <v>#VALUE!</v>
      </c>
      <c r="O11816" t="e">
        <f>SIN(RADIANS(DEGREES(ASIN(((SIN(RADIANS(M11815)))*$C$26)/(SQRT((((SIN(RADIANS(M11815)))*$C$26)^2)+(($C$22-$C$25-(((SIN(RADIANS(90-M11815)))*$C$26))-$C$23)^2)))))))</f>
        <v>#VALUE!</v>
      </c>
      <c r="P11816" t="e">
        <f>N11816</f>
        <v>#VALUE!</v>
      </c>
      <c r="R11816">
        <f>$C$6</f>
        <v>1333.5</v>
      </c>
    </row>
    <row r="11817" spans="12:19" x14ac:dyDescent="0.25">
      <c r="L11817" t="str">
        <f t="shared" si="528"/>
        <v/>
      </c>
      <c r="M11817" t="str">
        <f t="shared" si="529"/>
        <v/>
      </c>
      <c r="N11817">
        <v>0</v>
      </c>
      <c r="O11817" t="e">
        <f>$C$23*O11816</f>
        <v>#VALUE!</v>
      </c>
      <c r="P11817" t="e">
        <f>$C$22*P11816</f>
        <v>#VALUE!</v>
      </c>
      <c r="R11817">
        <f>$C$20*$C$6</f>
        <v>25325.832000000002</v>
      </c>
    </row>
    <row r="11818" spans="12:19" x14ac:dyDescent="0.25">
      <c r="L11818" t="str">
        <f t="shared" si="528"/>
        <v/>
      </c>
      <c r="M11818" t="str">
        <f t="shared" si="529"/>
        <v/>
      </c>
    </row>
    <row r="11819" spans="12:19" x14ac:dyDescent="0.25">
      <c r="L11819" t="str">
        <f t="shared" si="528"/>
        <v/>
      </c>
      <c r="M11819" t="str">
        <f t="shared" si="529"/>
        <v/>
      </c>
      <c r="N11819" t="e">
        <f t="array" ref="N11819:P11821">MINVERSE(N11815:P11817)</f>
        <v>#VALUE!</v>
      </c>
      <c r="O11819" t="e">
        <v>#VALUE!</v>
      </c>
      <c r="P11819" t="e">
        <v>#VALUE!</v>
      </c>
      <c r="R11819" t="e">
        <f t="array" ref="R11819:R11821">MMULT(N11819:P11821,R11815:R11817)</f>
        <v>#VALUE!</v>
      </c>
      <c r="S11819" t="s">
        <v>35</v>
      </c>
    </row>
    <row r="11820" spans="12:19" x14ac:dyDescent="0.25">
      <c r="L11820" t="str">
        <f t="shared" si="528"/>
        <v/>
      </c>
      <c r="M11820" t="str">
        <f t="shared" si="529"/>
        <v/>
      </c>
      <c r="N11820" t="e">
        <v>#VALUE!</v>
      </c>
      <c r="O11820" t="e">
        <v>#VALUE!</v>
      </c>
      <c r="P11820" t="e">
        <v>#VALUE!</v>
      </c>
      <c r="R11820" t="e">
        <v>#VALUE!</v>
      </c>
      <c r="S11820" t="s">
        <v>35</v>
      </c>
    </row>
    <row r="11821" spans="12:19" x14ac:dyDescent="0.25">
      <c r="L11821" t="str">
        <f t="shared" si="528"/>
        <v/>
      </c>
      <c r="M11821" t="str">
        <f t="shared" si="529"/>
        <v/>
      </c>
      <c r="N11821" t="e">
        <v>#VALUE!</v>
      </c>
      <c r="O11821" t="e">
        <v>#VALUE!</v>
      </c>
      <c r="P11821" t="e">
        <v>#VALUE!</v>
      </c>
      <c r="R11821" t="e">
        <v>#VALUE!</v>
      </c>
      <c r="S11821" t="s">
        <v>35</v>
      </c>
    </row>
    <row r="11822" spans="12:19" x14ac:dyDescent="0.25">
      <c r="L11822" t="str">
        <f t="shared" si="528"/>
        <v/>
      </c>
      <c r="M11822" t="str">
        <f t="shared" si="529"/>
        <v/>
      </c>
    </row>
    <row r="11823" spans="12:19" x14ac:dyDescent="0.25">
      <c r="L11823" t="str">
        <f t="shared" si="528"/>
        <v/>
      </c>
      <c r="M11823" t="str">
        <f t="shared" si="529"/>
        <v/>
      </c>
    </row>
    <row r="11824" spans="12:19" x14ac:dyDescent="0.25">
      <c r="L11824" t="str">
        <f t="shared" si="528"/>
        <v/>
      </c>
      <c r="M11824" t="str">
        <f t="shared" si="529"/>
        <v/>
      </c>
      <c r="N11824" t="s">
        <v>32</v>
      </c>
      <c r="O11824" t="s">
        <v>33</v>
      </c>
      <c r="P11824" t="s">
        <v>34</v>
      </c>
    </row>
    <row r="11825" spans="12:19" x14ac:dyDescent="0.25">
      <c r="L11825" t="str">
        <f t="shared" si="528"/>
        <v/>
      </c>
      <c r="M11825" t="str">
        <f t="shared" si="529"/>
        <v/>
      </c>
      <c r="N11825" t="e">
        <f>COS(RADIANS(M11825))</f>
        <v>#VALUE!</v>
      </c>
      <c r="O11825" t="str">
        <f>IFERROR(-COS(RADIANS(DEGREES(ASIN(((SIN(RADIANS(M11825)))*$C$26)/(SQRT((((SIN(RADIANS(M11825)))*$C$26)^2)+(($C$22-$C$25-(((SIN(RADIANS(90-M11825)))*$C$26))-$C$23)^2))))))),"")</f>
        <v/>
      </c>
      <c r="P11825" t="e">
        <f>N11825</f>
        <v>#VALUE!</v>
      </c>
      <c r="R11825">
        <v>0</v>
      </c>
    </row>
    <row r="11826" spans="12:19" x14ac:dyDescent="0.25">
      <c r="L11826" t="str">
        <f t="shared" si="528"/>
        <v/>
      </c>
      <c r="M11826" t="str">
        <f t="shared" si="529"/>
        <v/>
      </c>
      <c r="N11826" t="e">
        <f>SIN(RADIANS(M11825))</f>
        <v>#VALUE!</v>
      </c>
      <c r="O11826" t="e">
        <f>SIN(RADIANS(DEGREES(ASIN(((SIN(RADIANS(M11825)))*$C$26)/(SQRT((((SIN(RADIANS(M11825)))*$C$26)^2)+(($C$22-$C$25-(((SIN(RADIANS(90-M11825)))*$C$26))-$C$23)^2)))))))</f>
        <v>#VALUE!</v>
      </c>
      <c r="P11826" t="e">
        <f>N11826</f>
        <v>#VALUE!</v>
      </c>
      <c r="R11826">
        <f>$C$6</f>
        <v>1333.5</v>
      </c>
    </row>
    <row r="11827" spans="12:19" x14ac:dyDescent="0.25">
      <c r="L11827" t="str">
        <f t="shared" si="528"/>
        <v/>
      </c>
      <c r="M11827" t="str">
        <f t="shared" si="529"/>
        <v/>
      </c>
      <c r="N11827">
        <v>0</v>
      </c>
      <c r="O11827" t="e">
        <f>$C$23*O11826</f>
        <v>#VALUE!</v>
      </c>
      <c r="P11827" t="e">
        <f>$C$22*P11826</f>
        <v>#VALUE!</v>
      </c>
      <c r="R11827">
        <f>$C$20*$C$6</f>
        <v>25325.832000000002</v>
      </c>
    </row>
    <row r="11828" spans="12:19" x14ac:dyDescent="0.25">
      <c r="L11828" t="str">
        <f t="shared" si="528"/>
        <v/>
      </c>
      <c r="M11828" t="str">
        <f t="shared" si="529"/>
        <v/>
      </c>
    </row>
    <row r="11829" spans="12:19" x14ac:dyDescent="0.25">
      <c r="L11829" t="str">
        <f t="shared" si="528"/>
        <v/>
      </c>
      <c r="M11829" t="str">
        <f t="shared" si="529"/>
        <v/>
      </c>
      <c r="N11829" t="e">
        <f t="array" ref="N11829:P11831">MINVERSE(N11825:P11827)</f>
        <v>#VALUE!</v>
      </c>
      <c r="O11829" t="e">
        <v>#VALUE!</v>
      </c>
      <c r="P11829" t="e">
        <v>#VALUE!</v>
      </c>
      <c r="R11829" t="e">
        <f t="array" ref="R11829:R11831">MMULT(N11829:P11831,R11825:R11827)</f>
        <v>#VALUE!</v>
      </c>
      <c r="S11829" t="s">
        <v>35</v>
      </c>
    </row>
    <row r="11830" spans="12:19" x14ac:dyDescent="0.25">
      <c r="L11830" t="str">
        <f t="shared" si="528"/>
        <v/>
      </c>
      <c r="M11830" t="str">
        <f t="shared" si="529"/>
        <v/>
      </c>
      <c r="N11830" t="e">
        <v>#VALUE!</v>
      </c>
      <c r="O11830" t="e">
        <v>#VALUE!</v>
      </c>
      <c r="P11830" t="e">
        <v>#VALUE!</v>
      </c>
      <c r="R11830" t="e">
        <v>#VALUE!</v>
      </c>
      <c r="S11830" t="s">
        <v>35</v>
      </c>
    </row>
    <row r="11831" spans="12:19" x14ac:dyDescent="0.25">
      <c r="L11831" t="str">
        <f t="shared" si="528"/>
        <v/>
      </c>
      <c r="M11831" t="str">
        <f t="shared" si="529"/>
        <v/>
      </c>
      <c r="N11831" t="e">
        <v>#VALUE!</v>
      </c>
      <c r="O11831" t="e">
        <v>#VALUE!</v>
      </c>
      <c r="P11831" t="e">
        <v>#VALUE!</v>
      </c>
      <c r="R11831" t="e">
        <v>#VALUE!</v>
      </c>
      <c r="S11831" t="s">
        <v>35</v>
      </c>
    </row>
    <row r="11832" spans="12:19" x14ac:dyDescent="0.25">
      <c r="L11832" t="str">
        <f t="shared" si="528"/>
        <v/>
      </c>
      <c r="M11832" t="str">
        <f t="shared" si="529"/>
        <v/>
      </c>
    </row>
    <row r="11833" spans="12:19" x14ac:dyDescent="0.25">
      <c r="L11833" t="str">
        <f t="shared" si="528"/>
        <v/>
      </c>
      <c r="M11833" t="str">
        <f t="shared" si="529"/>
        <v/>
      </c>
    </row>
    <row r="11834" spans="12:19" x14ac:dyDescent="0.25">
      <c r="L11834" t="str">
        <f t="shared" si="528"/>
        <v/>
      </c>
      <c r="M11834" t="str">
        <f t="shared" si="529"/>
        <v/>
      </c>
      <c r="N11834" t="s">
        <v>32</v>
      </c>
      <c r="O11834" t="s">
        <v>33</v>
      </c>
      <c r="P11834" t="s">
        <v>34</v>
      </c>
    </row>
    <row r="11835" spans="12:19" x14ac:dyDescent="0.25">
      <c r="L11835" t="str">
        <f t="shared" si="528"/>
        <v/>
      </c>
      <c r="M11835" t="str">
        <f t="shared" si="529"/>
        <v/>
      </c>
      <c r="N11835" t="e">
        <f>COS(RADIANS(M11835))</f>
        <v>#VALUE!</v>
      </c>
      <c r="O11835" t="str">
        <f>IFERROR(-COS(RADIANS(DEGREES(ASIN(((SIN(RADIANS(M11835)))*$C$26)/(SQRT((((SIN(RADIANS(M11835)))*$C$26)^2)+(($C$22-$C$25-(((SIN(RADIANS(90-M11835)))*$C$26))-$C$23)^2))))))),"")</f>
        <v/>
      </c>
      <c r="P11835" t="e">
        <f>N11835</f>
        <v>#VALUE!</v>
      </c>
      <c r="R11835">
        <v>0</v>
      </c>
    </row>
    <row r="11836" spans="12:19" x14ac:dyDescent="0.25">
      <c r="L11836" t="str">
        <f t="shared" si="528"/>
        <v/>
      </c>
      <c r="M11836" t="str">
        <f t="shared" si="529"/>
        <v/>
      </c>
      <c r="N11836" t="e">
        <f>SIN(RADIANS(M11835))</f>
        <v>#VALUE!</v>
      </c>
      <c r="O11836" t="e">
        <f>SIN(RADIANS(DEGREES(ASIN(((SIN(RADIANS(M11835)))*$C$26)/(SQRT((((SIN(RADIANS(M11835)))*$C$26)^2)+(($C$22-$C$25-(((SIN(RADIANS(90-M11835)))*$C$26))-$C$23)^2)))))))</f>
        <v>#VALUE!</v>
      </c>
      <c r="P11836" t="e">
        <f>N11836</f>
        <v>#VALUE!</v>
      </c>
      <c r="R11836">
        <f>$C$6</f>
        <v>1333.5</v>
      </c>
    </row>
    <row r="11837" spans="12:19" x14ac:dyDescent="0.25">
      <c r="L11837" t="str">
        <f t="shared" si="528"/>
        <v/>
      </c>
      <c r="M11837" t="str">
        <f t="shared" si="529"/>
        <v/>
      </c>
      <c r="N11837">
        <v>0</v>
      </c>
      <c r="O11837" t="e">
        <f>$C$23*O11836</f>
        <v>#VALUE!</v>
      </c>
      <c r="P11837" t="e">
        <f>$C$22*P11836</f>
        <v>#VALUE!</v>
      </c>
      <c r="R11837">
        <f>$C$20*$C$6</f>
        <v>25325.832000000002</v>
      </c>
    </row>
    <row r="11838" spans="12:19" x14ac:dyDescent="0.25">
      <c r="L11838" t="str">
        <f t="shared" si="528"/>
        <v/>
      </c>
      <c r="M11838" t="str">
        <f t="shared" si="529"/>
        <v/>
      </c>
    </row>
    <row r="11839" spans="12:19" x14ac:dyDescent="0.25">
      <c r="L11839" t="str">
        <f t="shared" si="528"/>
        <v/>
      </c>
      <c r="M11839" t="str">
        <f t="shared" si="529"/>
        <v/>
      </c>
      <c r="N11839" t="e">
        <f t="array" ref="N11839:P11841">MINVERSE(N11835:P11837)</f>
        <v>#VALUE!</v>
      </c>
      <c r="O11839" t="e">
        <v>#VALUE!</v>
      </c>
      <c r="P11839" t="e">
        <v>#VALUE!</v>
      </c>
      <c r="R11839" t="e">
        <f t="array" ref="R11839:R11841">MMULT(N11839:P11841,R11835:R11837)</f>
        <v>#VALUE!</v>
      </c>
      <c r="S11839" t="s">
        <v>35</v>
      </c>
    </row>
    <row r="11840" spans="12:19" x14ac:dyDescent="0.25">
      <c r="L11840" t="str">
        <f t="shared" si="528"/>
        <v/>
      </c>
      <c r="M11840" t="str">
        <f t="shared" si="529"/>
        <v/>
      </c>
      <c r="N11840" t="e">
        <v>#VALUE!</v>
      </c>
      <c r="O11840" t="e">
        <v>#VALUE!</v>
      </c>
      <c r="P11840" t="e">
        <v>#VALUE!</v>
      </c>
      <c r="R11840" t="e">
        <v>#VALUE!</v>
      </c>
      <c r="S11840" t="s">
        <v>35</v>
      </c>
    </row>
    <row r="11841" spans="12:19" x14ac:dyDescent="0.25">
      <c r="L11841" t="str">
        <f t="shared" si="528"/>
        <v/>
      </c>
      <c r="M11841" t="str">
        <f t="shared" si="529"/>
        <v/>
      </c>
      <c r="N11841" t="e">
        <v>#VALUE!</v>
      </c>
      <c r="O11841" t="e">
        <v>#VALUE!</v>
      </c>
      <c r="P11841" t="e">
        <v>#VALUE!</v>
      </c>
      <c r="R11841" t="e">
        <v>#VALUE!</v>
      </c>
      <c r="S11841" t="s">
        <v>35</v>
      </c>
    </row>
    <row r="11842" spans="12:19" x14ac:dyDescent="0.25">
      <c r="L11842" t="str">
        <f t="shared" si="528"/>
        <v/>
      </c>
      <c r="M11842" t="str">
        <f t="shared" si="529"/>
        <v/>
      </c>
    </row>
    <row r="11843" spans="12:19" x14ac:dyDescent="0.25">
      <c r="L11843" t="str">
        <f t="shared" si="528"/>
        <v/>
      </c>
      <c r="M11843" t="str">
        <f t="shared" si="529"/>
        <v/>
      </c>
    </row>
    <row r="11844" spans="12:19" x14ac:dyDescent="0.25">
      <c r="L11844" t="str">
        <f t="shared" si="528"/>
        <v/>
      </c>
      <c r="M11844" t="str">
        <f t="shared" si="529"/>
        <v/>
      </c>
      <c r="N11844" t="s">
        <v>32</v>
      </c>
      <c r="O11844" t="s">
        <v>33</v>
      </c>
      <c r="P11844" t="s">
        <v>34</v>
      </c>
    </row>
    <row r="11845" spans="12:19" x14ac:dyDescent="0.25">
      <c r="L11845" t="str">
        <f t="shared" si="528"/>
        <v/>
      </c>
      <c r="M11845" t="str">
        <f t="shared" si="529"/>
        <v/>
      </c>
      <c r="N11845" t="e">
        <f>COS(RADIANS(M11845))</f>
        <v>#VALUE!</v>
      </c>
      <c r="O11845" t="str">
        <f>IFERROR(-COS(RADIANS(DEGREES(ASIN(((SIN(RADIANS(M11845)))*$C$26)/(SQRT((((SIN(RADIANS(M11845)))*$C$26)^2)+(($C$22-$C$25-(((SIN(RADIANS(90-M11845)))*$C$26))-$C$23)^2))))))),"")</f>
        <v/>
      </c>
      <c r="P11845" t="e">
        <f>N11845</f>
        <v>#VALUE!</v>
      </c>
      <c r="R11845">
        <v>0</v>
      </c>
    </row>
    <row r="11846" spans="12:19" x14ac:dyDescent="0.25">
      <c r="L11846" t="str">
        <f t="shared" si="528"/>
        <v/>
      </c>
      <c r="M11846" t="str">
        <f t="shared" si="529"/>
        <v/>
      </c>
      <c r="N11846" t="e">
        <f>SIN(RADIANS(M11845))</f>
        <v>#VALUE!</v>
      </c>
      <c r="O11846" t="e">
        <f>SIN(RADIANS(DEGREES(ASIN(((SIN(RADIANS(M11845)))*$C$26)/(SQRT((((SIN(RADIANS(M11845)))*$C$26)^2)+(($C$22-$C$25-(((SIN(RADIANS(90-M11845)))*$C$26))-$C$23)^2)))))))</f>
        <v>#VALUE!</v>
      </c>
      <c r="P11846" t="e">
        <f>N11846</f>
        <v>#VALUE!</v>
      </c>
      <c r="R11846">
        <f>$C$6</f>
        <v>1333.5</v>
      </c>
    </row>
    <row r="11847" spans="12:19" x14ac:dyDescent="0.25">
      <c r="L11847" t="str">
        <f t="shared" si="528"/>
        <v/>
      </c>
      <c r="M11847" t="str">
        <f t="shared" si="529"/>
        <v/>
      </c>
      <c r="N11847">
        <v>0</v>
      </c>
      <c r="O11847" t="e">
        <f>$C$23*O11846</f>
        <v>#VALUE!</v>
      </c>
      <c r="P11847" t="e">
        <f>$C$22*P11846</f>
        <v>#VALUE!</v>
      </c>
      <c r="R11847">
        <f>$C$20*$C$6</f>
        <v>25325.832000000002</v>
      </c>
    </row>
    <row r="11848" spans="12:19" x14ac:dyDescent="0.25">
      <c r="L11848" t="str">
        <f t="shared" si="528"/>
        <v/>
      </c>
      <c r="M11848" t="str">
        <f t="shared" si="529"/>
        <v/>
      </c>
    </row>
    <row r="11849" spans="12:19" x14ac:dyDescent="0.25">
      <c r="L11849" t="str">
        <f t="shared" si="528"/>
        <v/>
      </c>
      <c r="M11849" t="str">
        <f t="shared" si="529"/>
        <v/>
      </c>
      <c r="N11849" t="e">
        <f t="array" ref="N11849:P11851">MINVERSE(N11845:P11847)</f>
        <v>#VALUE!</v>
      </c>
      <c r="O11849" t="e">
        <v>#VALUE!</v>
      </c>
      <c r="P11849" t="e">
        <v>#VALUE!</v>
      </c>
      <c r="R11849" t="e">
        <f t="array" ref="R11849:R11851">MMULT(N11849:P11851,R11845:R11847)</f>
        <v>#VALUE!</v>
      </c>
      <c r="S11849" t="s">
        <v>35</v>
      </c>
    </row>
    <row r="11850" spans="12:19" x14ac:dyDescent="0.25">
      <c r="L11850" t="str">
        <f t="shared" si="528"/>
        <v/>
      </c>
      <c r="M11850" t="str">
        <f t="shared" si="529"/>
        <v/>
      </c>
      <c r="N11850" t="e">
        <v>#VALUE!</v>
      </c>
      <c r="O11850" t="e">
        <v>#VALUE!</v>
      </c>
      <c r="P11850" t="e">
        <v>#VALUE!</v>
      </c>
      <c r="R11850" t="e">
        <v>#VALUE!</v>
      </c>
      <c r="S11850" t="s">
        <v>35</v>
      </c>
    </row>
    <row r="11851" spans="12:19" x14ac:dyDescent="0.25">
      <c r="L11851" t="str">
        <f t="shared" si="528"/>
        <v/>
      </c>
      <c r="M11851" t="str">
        <f t="shared" si="529"/>
        <v/>
      </c>
      <c r="N11851" t="e">
        <v>#VALUE!</v>
      </c>
      <c r="O11851" t="e">
        <v>#VALUE!</v>
      </c>
      <c r="P11851" t="e">
        <v>#VALUE!</v>
      </c>
      <c r="R11851" t="e">
        <v>#VALUE!</v>
      </c>
      <c r="S11851" t="s">
        <v>35</v>
      </c>
    </row>
    <row r="11852" spans="12:19" x14ac:dyDescent="0.25">
      <c r="L11852" t="str">
        <f t="shared" ref="L11852:L11915" si="530">IF(M11852="","",L11842+1)</f>
        <v/>
      </c>
      <c r="M11852" t="str">
        <f t="shared" si="529"/>
        <v/>
      </c>
    </row>
    <row r="11853" spans="12:19" x14ac:dyDescent="0.25">
      <c r="L11853" t="str">
        <f t="shared" si="530"/>
        <v/>
      </c>
      <c r="M11853" t="str">
        <f t="shared" si="529"/>
        <v/>
      </c>
    </row>
    <row r="11854" spans="12:19" x14ac:dyDescent="0.25">
      <c r="L11854" t="str">
        <f t="shared" si="530"/>
        <v/>
      </c>
      <c r="M11854" t="str">
        <f t="shared" si="529"/>
        <v/>
      </c>
      <c r="N11854" t="s">
        <v>32</v>
      </c>
      <c r="O11854" t="s">
        <v>33</v>
      </c>
      <c r="P11854" t="s">
        <v>34</v>
      </c>
    </row>
    <row r="11855" spans="12:19" x14ac:dyDescent="0.25">
      <c r="L11855" t="str">
        <f t="shared" si="530"/>
        <v/>
      </c>
      <c r="M11855" t="str">
        <f t="shared" si="529"/>
        <v/>
      </c>
      <c r="N11855" t="e">
        <f>COS(RADIANS(M11855))</f>
        <v>#VALUE!</v>
      </c>
      <c r="O11855" t="str">
        <f>IFERROR(-COS(RADIANS(DEGREES(ASIN(((SIN(RADIANS(M11855)))*$C$26)/(SQRT((((SIN(RADIANS(M11855)))*$C$26)^2)+(($C$22-$C$25-(((SIN(RADIANS(90-M11855)))*$C$26))-$C$23)^2))))))),"")</f>
        <v/>
      </c>
      <c r="P11855" t="e">
        <f>N11855</f>
        <v>#VALUE!</v>
      </c>
      <c r="R11855">
        <v>0</v>
      </c>
    </row>
    <row r="11856" spans="12:19" x14ac:dyDescent="0.25">
      <c r="L11856" t="str">
        <f t="shared" si="530"/>
        <v/>
      </c>
      <c r="M11856" t="str">
        <f t="shared" si="529"/>
        <v/>
      </c>
      <c r="N11856" t="e">
        <f>SIN(RADIANS(M11855))</f>
        <v>#VALUE!</v>
      </c>
      <c r="O11856" t="e">
        <f>SIN(RADIANS(DEGREES(ASIN(((SIN(RADIANS(M11855)))*$C$26)/(SQRT((((SIN(RADIANS(M11855)))*$C$26)^2)+(($C$22-$C$25-(((SIN(RADIANS(90-M11855)))*$C$26))-$C$23)^2)))))))</f>
        <v>#VALUE!</v>
      </c>
      <c r="P11856" t="e">
        <f>N11856</f>
        <v>#VALUE!</v>
      </c>
      <c r="R11856">
        <f>$C$6</f>
        <v>1333.5</v>
      </c>
    </row>
    <row r="11857" spans="12:19" x14ac:dyDescent="0.25">
      <c r="L11857" t="str">
        <f t="shared" si="530"/>
        <v/>
      </c>
      <c r="M11857" t="str">
        <f t="shared" si="529"/>
        <v/>
      </c>
      <c r="N11857">
        <v>0</v>
      </c>
      <c r="O11857" t="e">
        <f>$C$23*O11856</f>
        <v>#VALUE!</v>
      </c>
      <c r="P11857" t="e">
        <f>$C$22*P11856</f>
        <v>#VALUE!</v>
      </c>
      <c r="R11857">
        <f>$C$20*$C$6</f>
        <v>25325.832000000002</v>
      </c>
    </row>
    <row r="11858" spans="12:19" x14ac:dyDescent="0.25">
      <c r="L11858" t="str">
        <f t="shared" si="530"/>
        <v/>
      </c>
      <c r="M11858" t="str">
        <f t="shared" si="529"/>
        <v/>
      </c>
    </row>
    <row r="11859" spans="12:19" x14ac:dyDescent="0.25">
      <c r="L11859" t="str">
        <f t="shared" si="530"/>
        <v/>
      </c>
      <c r="M11859" t="str">
        <f t="shared" si="529"/>
        <v/>
      </c>
      <c r="N11859" t="e">
        <f t="array" ref="N11859:P11861">MINVERSE(N11855:P11857)</f>
        <v>#VALUE!</v>
      </c>
      <c r="O11859" t="e">
        <v>#VALUE!</v>
      </c>
      <c r="P11859" t="e">
        <v>#VALUE!</v>
      </c>
      <c r="R11859" t="e">
        <f t="array" ref="R11859:R11861">MMULT(N11859:P11861,R11855:R11857)</f>
        <v>#VALUE!</v>
      </c>
      <c r="S11859" t="s">
        <v>35</v>
      </c>
    </row>
    <row r="11860" spans="12:19" x14ac:dyDescent="0.25">
      <c r="L11860" t="str">
        <f t="shared" si="530"/>
        <v/>
      </c>
      <c r="M11860" t="str">
        <f t="shared" si="529"/>
        <v/>
      </c>
      <c r="N11860" t="e">
        <v>#VALUE!</v>
      </c>
      <c r="O11860" t="e">
        <v>#VALUE!</v>
      </c>
      <c r="P11860" t="e">
        <v>#VALUE!</v>
      </c>
      <c r="R11860" t="e">
        <v>#VALUE!</v>
      </c>
      <c r="S11860" t="s">
        <v>35</v>
      </c>
    </row>
    <row r="11861" spans="12:19" x14ac:dyDescent="0.25">
      <c r="L11861" t="str">
        <f t="shared" si="530"/>
        <v/>
      </c>
      <c r="M11861" t="str">
        <f t="shared" si="529"/>
        <v/>
      </c>
      <c r="N11861" t="e">
        <v>#VALUE!</v>
      </c>
      <c r="O11861" t="e">
        <v>#VALUE!</v>
      </c>
      <c r="P11861" t="e">
        <v>#VALUE!</v>
      </c>
      <c r="R11861" t="e">
        <v>#VALUE!</v>
      </c>
      <c r="S11861" t="s">
        <v>35</v>
      </c>
    </row>
    <row r="11862" spans="12:19" x14ac:dyDescent="0.25">
      <c r="L11862" t="str">
        <f t="shared" si="530"/>
        <v/>
      </c>
      <c r="M11862" t="str">
        <f t="shared" si="529"/>
        <v/>
      </c>
    </row>
    <row r="11863" spans="12:19" x14ac:dyDescent="0.25">
      <c r="L11863" t="str">
        <f t="shared" si="530"/>
        <v/>
      </c>
      <c r="M11863" t="str">
        <f t="shared" si="529"/>
        <v/>
      </c>
    </row>
    <row r="11864" spans="12:19" x14ac:dyDescent="0.25">
      <c r="L11864" t="str">
        <f t="shared" si="530"/>
        <v/>
      </c>
      <c r="M11864" t="str">
        <f t="shared" si="529"/>
        <v/>
      </c>
      <c r="N11864" t="s">
        <v>32</v>
      </c>
      <c r="O11864" t="s">
        <v>33</v>
      </c>
      <c r="P11864" t="s">
        <v>34</v>
      </c>
    </row>
    <row r="11865" spans="12:19" x14ac:dyDescent="0.25">
      <c r="L11865" t="str">
        <f t="shared" si="530"/>
        <v/>
      </c>
      <c r="M11865" t="str">
        <f t="shared" si="529"/>
        <v/>
      </c>
      <c r="N11865" t="e">
        <f>COS(RADIANS(M11865))</f>
        <v>#VALUE!</v>
      </c>
      <c r="O11865" t="str">
        <f>IFERROR(-COS(RADIANS(DEGREES(ASIN(((SIN(RADIANS(M11865)))*$C$26)/(SQRT((((SIN(RADIANS(M11865)))*$C$26)^2)+(($C$22-$C$25-(((SIN(RADIANS(90-M11865)))*$C$26))-$C$23)^2))))))),"")</f>
        <v/>
      </c>
      <c r="P11865" t="e">
        <f>N11865</f>
        <v>#VALUE!</v>
      </c>
      <c r="R11865">
        <v>0</v>
      </c>
    </row>
    <row r="11866" spans="12:19" x14ac:dyDescent="0.25">
      <c r="L11866" t="str">
        <f t="shared" si="530"/>
        <v/>
      </c>
      <c r="M11866" t="str">
        <f t="shared" si="529"/>
        <v/>
      </c>
      <c r="N11866" t="e">
        <f>SIN(RADIANS(M11865))</f>
        <v>#VALUE!</v>
      </c>
      <c r="O11866" t="e">
        <f>SIN(RADIANS(DEGREES(ASIN(((SIN(RADIANS(M11865)))*$C$26)/(SQRT((((SIN(RADIANS(M11865)))*$C$26)^2)+(($C$22-$C$25-(((SIN(RADIANS(90-M11865)))*$C$26))-$C$23)^2)))))))</f>
        <v>#VALUE!</v>
      </c>
      <c r="P11866" t="e">
        <f>N11866</f>
        <v>#VALUE!</v>
      </c>
      <c r="R11866">
        <f>$C$6</f>
        <v>1333.5</v>
      </c>
    </row>
    <row r="11867" spans="12:19" x14ac:dyDescent="0.25">
      <c r="L11867" t="str">
        <f t="shared" si="530"/>
        <v/>
      </c>
      <c r="M11867" t="str">
        <f t="shared" si="529"/>
        <v/>
      </c>
      <c r="N11867">
        <v>0</v>
      </c>
      <c r="O11867" t="e">
        <f>$C$23*O11866</f>
        <v>#VALUE!</v>
      </c>
      <c r="P11867" t="e">
        <f>$C$22*P11866</f>
        <v>#VALUE!</v>
      </c>
      <c r="R11867">
        <f>$C$20*$C$6</f>
        <v>25325.832000000002</v>
      </c>
    </row>
    <row r="11868" spans="12:19" x14ac:dyDescent="0.25">
      <c r="L11868" t="str">
        <f t="shared" si="530"/>
        <v/>
      </c>
      <c r="M11868" t="str">
        <f t="shared" si="529"/>
        <v/>
      </c>
    </row>
    <row r="11869" spans="12:19" x14ac:dyDescent="0.25">
      <c r="L11869" t="str">
        <f t="shared" si="530"/>
        <v/>
      </c>
      <c r="M11869" t="str">
        <f t="shared" si="529"/>
        <v/>
      </c>
      <c r="N11869" t="e">
        <f t="array" ref="N11869:P11871">MINVERSE(N11865:P11867)</f>
        <v>#VALUE!</v>
      </c>
      <c r="O11869" t="e">
        <v>#VALUE!</v>
      </c>
      <c r="P11869" t="e">
        <v>#VALUE!</v>
      </c>
      <c r="R11869" t="e">
        <f t="array" ref="R11869:R11871">MMULT(N11869:P11871,R11865:R11867)</f>
        <v>#VALUE!</v>
      </c>
      <c r="S11869" t="s">
        <v>35</v>
      </c>
    </row>
    <row r="11870" spans="12:19" x14ac:dyDescent="0.25">
      <c r="L11870" t="str">
        <f t="shared" si="530"/>
        <v/>
      </c>
      <c r="M11870" t="str">
        <f t="shared" si="529"/>
        <v/>
      </c>
      <c r="N11870" t="e">
        <v>#VALUE!</v>
      </c>
      <c r="O11870" t="e">
        <v>#VALUE!</v>
      </c>
      <c r="P11870" t="e">
        <v>#VALUE!</v>
      </c>
      <c r="R11870" t="e">
        <v>#VALUE!</v>
      </c>
      <c r="S11870" t="s">
        <v>35</v>
      </c>
    </row>
    <row r="11871" spans="12:19" x14ac:dyDescent="0.25">
      <c r="L11871" t="str">
        <f t="shared" si="530"/>
        <v/>
      </c>
      <c r="M11871" t="str">
        <f t="shared" si="529"/>
        <v/>
      </c>
      <c r="N11871" t="e">
        <v>#VALUE!</v>
      </c>
      <c r="O11871" t="e">
        <v>#VALUE!</v>
      </c>
      <c r="P11871" t="e">
        <v>#VALUE!</v>
      </c>
      <c r="R11871" t="e">
        <v>#VALUE!</v>
      </c>
      <c r="S11871" t="s">
        <v>35</v>
      </c>
    </row>
    <row r="11872" spans="12:19" x14ac:dyDescent="0.25">
      <c r="L11872" t="str">
        <f t="shared" si="530"/>
        <v/>
      </c>
      <c r="M11872" t="str">
        <f t="shared" si="529"/>
        <v/>
      </c>
    </row>
    <row r="11873" spans="12:19" x14ac:dyDescent="0.25">
      <c r="L11873" t="str">
        <f t="shared" si="530"/>
        <v/>
      </c>
      <c r="M11873" t="str">
        <f t="shared" si="529"/>
        <v/>
      </c>
    </row>
    <row r="11874" spans="12:19" x14ac:dyDescent="0.25">
      <c r="L11874" t="str">
        <f t="shared" si="530"/>
        <v/>
      </c>
      <c r="M11874" t="str">
        <f t="shared" si="529"/>
        <v/>
      </c>
      <c r="N11874" t="s">
        <v>32</v>
      </c>
      <c r="O11874" t="s">
        <v>33</v>
      </c>
      <c r="P11874" t="s">
        <v>34</v>
      </c>
    </row>
    <row r="11875" spans="12:19" x14ac:dyDescent="0.25">
      <c r="L11875" t="str">
        <f t="shared" si="530"/>
        <v/>
      </c>
      <c r="M11875" t="str">
        <f t="shared" ref="M11875:M11938" si="531">IF(M11865="","",IF(((M11865+$O$61)&gt;=$O$49+($O$61/2)),"",(M11865+$O$61)))</f>
        <v/>
      </c>
      <c r="N11875" t="e">
        <f>COS(RADIANS(M11875))</f>
        <v>#VALUE!</v>
      </c>
      <c r="O11875" t="str">
        <f>IFERROR(-COS(RADIANS(DEGREES(ASIN(((SIN(RADIANS(M11875)))*$C$26)/(SQRT((((SIN(RADIANS(M11875)))*$C$26)^2)+(($C$22-$C$25-(((SIN(RADIANS(90-M11875)))*$C$26))-$C$23)^2))))))),"")</f>
        <v/>
      </c>
      <c r="P11875" t="e">
        <f>N11875</f>
        <v>#VALUE!</v>
      </c>
      <c r="R11875">
        <v>0</v>
      </c>
    </row>
    <row r="11876" spans="12:19" x14ac:dyDescent="0.25">
      <c r="L11876" t="str">
        <f t="shared" si="530"/>
        <v/>
      </c>
      <c r="M11876" t="str">
        <f t="shared" si="531"/>
        <v/>
      </c>
      <c r="N11876" t="e">
        <f>SIN(RADIANS(M11875))</f>
        <v>#VALUE!</v>
      </c>
      <c r="O11876" t="e">
        <f>SIN(RADIANS(DEGREES(ASIN(((SIN(RADIANS(M11875)))*$C$26)/(SQRT((((SIN(RADIANS(M11875)))*$C$26)^2)+(($C$22-$C$25-(((SIN(RADIANS(90-M11875)))*$C$26))-$C$23)^2)))))))</f>
        <v>#VALUE!</v>
      </c>
      <c r="P11876" t="e">
        <f>N11876</f>
        <v>#VALUE!</v>
      </c>
      <c r="R11876">
        <f>$C$6</f>
        <v>1333.5</v>
      </c>
    </row>
    <row r="11877" spans="12:19" x14ac:dyDescent="0.25">
      <c r="L11877" t="str">
        <f t="shared" si="530"/>
        <v/>
      </c>
      <c r="M11877" t="str">
        <f t="shared" si="531"/>
        <v/>
      </c>
      <c r="N11877">
        <v>0</v>
      </c>
      <c r="O11877" t="e">
        <f>$C$23*O11876</f>
        <v>#VALUE!</v>
      </c>
      <c r="P11877" t="e">
        <f>$C$22*P11876</f>
        <v>#VALUE!</v>
      </c>
      <c r="R11877">
        <f>$C$20*$C$6</f>
        <v>25325.832000000002</v>
      </c>
    </row>
    <row r="11878" spans="12:19" x14ac:dyDescent="0.25">
      <c r="L11878" t="str">
        <f t="shared" si="530"/>
        <v/>
      </c>
      <c r="M11878" t="str">
        <f t="shared" si="531"/>
        <v/>
      </c>
    </row>
    <row r="11879" spans="12:19" x14ac:dyDescent="0.25">
      <c r="L11879" t="str">
        <f t="shared" si="530"/>
        <v/>
      </c>
      <c r="M11879" t="str">
        <f t="shared" si="531"/>
        <v/>
      </c>
      <c r="N11879" t="e">
        <f t="array" ref="N11879:P11881">MINVERSE(N11875:P11877)</f>
        <v>#VALUE!</v>
      </c>
      <c r="O11879" t="e">
        <v>#VALUE!</v>
      </c>
      <c r="P11879" t="e">
        <v>#VALUE!</v>
      </c>
      <c r="R11879" t="e">
        <f t="array" ref="R11879:R11881">MMULT(N11879:P11881,R11875:R11877)</f>
        <v>#VALUE!</v>
      </c>
      <c r="S11879" t="s">
        <v>35</v>
      </c>
    </row>
    <row r="11880" spans="12:19" x14ac:dyDescent="0.25">
      <c r="L11880" t="str">
        <f t="shared" si="530"/>
        <v/>
      </c>
      <c r="M11880" t="str">
        <f t="shared" si="531"/>
        <v/>
      </c>
      <c r="N11880" t="e">
        <v>#VALUE!</v>
      </c>
      <c r="O11880" t="e">
        <v>#VALUE!</v>
      </c>
      <c r="P11880" t="e">
        <v>#VALUE!</v>
      </c>
      <c r="R11880" t="e">
        <v>#VALUE!</v>
      </c>
      <c r="S11880" t="s">
        <v>35</v>
      </c>
    </row>
    <row r="11881" spans="12:19" x14ac:dyDescent="0.25">
      <c r="L11881" t="str">
        <f t="shared" si="530"/>
        <v/>
      </c>
      <c r="M11881" t="str">
        <f t="shared" si="531"/>
        <v/>
      </c>
      <c r="N11881" t="e">
        <v>#VALUE!</v>
      </c>
      <c r="O11881" t="e">
        <v>#VALUE!</v>
      </c>
      <c r="P11881" t="e">
        <v>#VALUE!</v>
      </c>
      <c r="R11881" t="e">
        <v>#VALUE!</v>
      </c>
      <c r="S11881" t="s">
        <v>35</v>
      </c>
    </row>
    <row r="11882" spans="12:19" x14ac:dyDescent="0.25">
      <c r="L11882" t="str">
        <f t="shared" si="530"/>
        <v/>
      </c>
      <c r="M11882" t="str">
        <f t="shared" si="531"/>
        <v/>
      </c>
    </row>
    <row r="11883" spans="12:19" x14ac:dyDescent="0.25">
      <c r="L11883" t="str">
        <f t="shared" si="530"/>
        <v/>
      </c>
      <c r="M11883" t="str">
        <f t="shared" si="531"/>
        <v/>
      </c>
    </row>
    <row r="11884" spans="12:19" x14ac:dyDescent="0.25">
      <c r="L11884" t="str">
        <f t="shared" si="530"/>
        <v/>
      </c>
      <c r="M11884" t="str">
        <f t="shared" si="531"/>
        <v/>
      </c>
      <c r="N11884" t="s">
        <v>32</v>
      </c>
      <c r="O11884" t="s">
        <v>33</v>
      </c>
      <c r="P11884" t="s">
        <v>34</v>
      </c>
    </row>
    <row r="11885" spans="12:19" x14ac:dyDescent="0.25">
      <c r="L11885" t="str">
        <f t="shared" si="530"/>
        <v/>
      </c>
      <c r="M11885" t="str">
        <f t="shared" si="531"/>
        <v/>
      </c>
      <c r="N11885" t="e">
        <f>COS(RADIANS(M11885))</f>
        <v>#VALUE!</v>
      </c>
      <c r="O11885" t="str">
        <f>IFERROR(-COS(RADIANS(DEGREES(ASIN(((SIN(RADIANS(M11885)))*$C$26)/(SQRT((((SIN(RADIANS(M11885)))*$C$26)^2)+(($C$22-$C$25-(((SIN(RADIANS(90-M11885)))*$C$26))-$C$23)^2))))))),"")</f>
        <v/>
      </c>
      <c r="P11885" t="e">
        <f>N11885</f>
        <v>#VALUE!</v>
      </c>
      <c r="R11885">
        <v>0</v>
      </c>
    </row>
    <row r="11886" spans="12:19" x14ac:dyDescent="0.25">
      <c r="L11886" t="str">
        <f t="shared" si="530"/>
        <v/>
      </c>
      <c r="M11886" t="str">
        <f t="shared" si="531"/>
        <v/>
      </c>
      <c r="N11886" t="e">
        <f>SIN(RADIANS(M11885))</f>
        <v>#VALUE!</v>
      </c>
      <c r="O11886" t="e">
        <f>SIN(RADIANS(DEGREES(ASIN(((SIN(RADIANS(M11885)))*$C$26)/(SQRT((((SIN(RADIANS(M11885)))*$C$26)^2)+(($C$22-$C$25-(((SIN(RADIANS(90-M11885)))*$C$26))-$C$23)^2)))))))</f>
        <v>#VALUE!</v>
      </c>
      <c r="P11886" t="e">
        <f>N11886</f>
        <v>#VALUE!</v>
      </c>
      <c r="R11886">
        <f>$C$6</f>
        <v>1333.5</v>
      </c>
    </row>
    <row r="11887" spans="12:19" x14ac:dyDescent="0.25">
      <c r="L11887" t="str">
        <f t="shared" si="530"/>
        <v/>
      </c>
      <c r="M11887" t="str">
        <f t="shared" si="531"/>
        <v/>
      </c>
      <c r="N11887">
        <v>0</v>
      </c>
      <c r="O11887" t="e">
        <f>$C$23*O11886</f>
        <v>#VALUE!</v>
      </c>
      <c r="P11887" t="e">
        <f>$C$22*P11886</f>
        <v>#VALUE!</v>
      </c>
      <c r="R11887">
        <f>$C$20*$C$6</f>
        <v>25325.832000000002</v>
      </c>
    </row>
    <row r="11888" spans="12:19" x14ac:dyDescent="0.25">
      <c r="L11888" t="str">
        <f t="shared" si="530"/>
        <v/>
      </c>
      <c r="M11888" t="str">
        <f t="shared" si="531"/>
        <v/>
      </c>
    </row>
    <row r="11889" spans="12:19" x14ac:dyDescent="0.25">
      <c r="L11889" t="str">
        <f t="shared" si="530"/>
        <v/>
      </c>
      <c r="M11889" t="str">
        <f t="shared" si="531"/>
        <v/>
      </c>
      <c r="N11889" t="e">
        <f t="array" ref="N11889:P11891">MINVERSE(N11885:P11887)</f>
        <v>#VALUE!</v>
      </c>
      <c r="O11889" t="e">
        <v>#VALUE!</v>
      </c>
      <c r="P11889" t="e">
        <v>#VALUE!</v>
      </c>
      <c r="R11889" t="e">
        <f t="array" ref="R11889:R11891">MMULT(N11889:P11891,R11885:R11887)</f>
        <v>#VALUE!</v>
      </c>
      <c r="S11889" t="s">
        <v>35</v>
      </c>
    </row>
    <row r="11890" spans="12:19" x14ac:dyDescent="0.25">
      <c r="L11890" t="str">
        <f t="shared" si="530"/>
        <v/>
      </c>
      <c r="M11890" t="str">
        <f t="shared" si="531"/>
        <v/>
      </c>
      <c r="N11890" t="e">
        <v>#VALUE!</v>
      </c>
      <c r="O11890" t="e">
        <v>#VALUE!</v>
      </c>
      <c r="P11890" t="e">
        <v>#VALUE!</v>
      </c>
      <c r="R11890" t="e">
        <v>#VALUE!</v>
      </c>
      <c r="S11890" t="s">
        <v>35</v>
      </c>
    </row>
    <row r="11891" spans="12:19" x14ac:dyDescent="0.25">
      <c r="L11891" t="str">
        <f t="shared" si="530"/>
        <v/>
      </c>
      <c r="M11891" t="str">
        <f t="shared" si="531"/>
        <v/>
      </c>
      <c r="N11891" t="e">
        <v>#VALUE!</v>
      </c>
      <c r="O11891" t="e">
        <v>#VALUE!</v>
      </c>
      <c r="P11891" t="e">
        <v>#VALUE!</v>
      </c>
      <c r="R11891" t="e">
        <v>#VALUE!</v>
      </c>
      <c r="S11891" t="s">
        <v>35</v>
      </c>
    </row>
    <row r="11892" spans="12:19" x14ac:dyDescent="0.25">
      <c r="L11892" t="str">
        <f t="shared" si="530"/>
        <v/>
      </c>
      <c r="M11892" t="str">
        <f t="shared" si="531"/>
        <v/>
      </c>
    </row>
    <row r="11893" spans="12:19" x14ac:dyDescent="0.25">
      <c r="L11893" t="str">
        <f t="shared" si="530"/>
        <v/>
      </c>
      <c r="M11893" t="str">
        <f t="shared" si="531"/>
        <v/>
      </c>
    </row>
    <row r="11894" spans="12:19" x14ac:dyDescent="0.25">
      <c r="L11894" t="str">
        <f t="shared" si="530"/>
        <v/>
      </c>
      <c r="M11894" t="str">
        <f t="shared" si="531"/>
        <v/>
      </c>
      <c r="N11894" t="s">
        <v>32</v>
      </c>
      <c r="O11894" t="s">
        <v>33</v>
      </c>
      <c r="P11894" t="s">
        <v>34</v>
      </c>
    </row>
    <row r="11895" spans="12:19" x14ac:dyDescent="0.25">
      <c r="L11895" t="str">
        <f t="shared" si="530"/>
        <v/>
      </c>
      <c r="M11895" t="str">
        <f t="shared" si="531"/>
        <v/>
      </c>
      <c r="N11895" t="e">
        <f>COS(RADIANS(M11895))</f>
        <v>#VALUE!</v>
      </c>
      <c r="O11895" t="str">
        <f>IFERROR(-COS(RADIANS(DEGREES(ASIN(((SIN(RADIANS(M11895)))*$C$26)/(SQRT((((SIN(RADIANS(M11895)))*$C$26)^2)+(($C$22-$C$25-(((SIN(RADIANS(90-M11895)))*$C$26))-$C$23)^2))))))),"")</f>
        <v/>
      </c>
      <c r="P11895" t="e">
        <f>N11895</f>
        <v>#VALUE!</v>
      </c>
      <c r="R11895">
        <v>0</v>
      </c>
    </row>
    <row r="11896" spans="12:19" x14ac:dyDescent="0.25">
      <c r="L11896" t="str">
        <f t="shared" si="530"/>
        <v/>
      </c>
      <c r="M11896" t="str">
        <f t="shared" si="531"/>
        <v/>
      </c>
      <c r="N11896" t="e">
        <f>SIN(RADIANS(M11895))</f>
        <v>#VALUE!</v>
      </c>
      <c r="O11896" t="e">
        <f>SIN(RADIANS(DEGREES(ASIN(((SIN(RADIANS(M11895)))*$C$26)/(SQRT((((SIN(RADIANS(M11895)))*$C$26)^2)+(($C$22-$C$25-(((SIN(RADIANS(90-M11895)))*$C$26))-$C$23)^2)))))))</f>
        <v>#VALUE!</v>
      </c>
      <c r="P11896" t="e">
        <f>N11896</f>
        <v>#VALUE!</v>
      </c>
      <c r="R11896">
        <f>$C$6</f>
        <v>1333.5</v>
      </c>
    </row>
    <row r="11897" spans="12:19" x14ac:dyDescent="0.25">
      <c r="L11897" t="str">
        <f t="shared" si="530"/>
        <v/>
      </c>
      <c r="M11897" t="str">
        <f t="shared" si="531"/>
        <v/>
      </c>
      <c r="N11897">
        <v>0</v>
      </c>
      <c r="O11897" t="e">
        <f>$C$23*O11896</f>
        <v>#VALUE!</v>
      </c>
      <c r="P11897" t="e">
        <f>$C$22*P11896</f>
        <v>#VALUE!</v>
      </c>
      <c r="R11897">
        <f>$C$20*$C$6</f>
        <v>25325.832000000002</v>
      </c>
    </row>
    <row r="11898" spans="12:19" x14ac:dyDescent="0.25">
      <c r="L11898" t="str">
        <f t="shared" si="530"/>
        <v/>
      </c>
      <c r="M11898" t="str">
        <f t="shared" si="531"/>
        <v/>
      </c>
    </row>
    <row r="11899" spans="12:19" x14ac:dyDescent="0.25">
      <c r="L11899" t="str">
        <f t="shared" si="530"/>
        <v/>
      </c>
      <c r="M11899" t="str">
        <f t="shared" si="531"/>
        <v/>
      </c>
      <c r="N11899" t="e">
        <f t="array" ref="N11899:P11901">MINVERSE(N11895:P11897)</f>
        <v>#VALUE!</v>
      </c>
      <c r="O11899" t="e">
        <v>#VALUE!</v>
      </c>
      <c r="P11899" t="e">
        <v>#VALUE!</v>
      </c>
      <c r="R11899" t="e">
        <f t="array" ref="R11899:R11901">MMULT(N11899:P11901,R11895:R11897)</f>
        <v>#VALUE!</v>
      </c>
      <c r="S11899" t="s">
        <v>35</v>
      </c>
    </row>
    <row r="11900" spans="12:19" x14ac:dyDescent="0.25">
      <c r="L11900" t="str">
        <f t="shared" si="530"/>
        <v/>
      </c>
      <c r="M11900" t="str">
        <f t="shared" si="531"/>
        <v/>
      </c>
      <c r="N11900" t="e">
        <v>#VALUE!</v>
      </c>
      <c r="O11900" t="e">
        <v>#VALUE!</v>
      </c>
      <c r="P11900" t="e">
        <v>#VALUE!</v>
      </c>
      <c r="R11900" t="e">
        <v>#VALUE!</v>
      </c>
      <c r="S11900" t="s">
        <v>35</v>
      </c>
    </row>
    <row r="11901" spans="12:19" x14ac:dyDescent="0.25">
      <c r="L11901" t="str">
        <f t="shared" si="530"/>
        <v/>
      </c>
      <c r="M11901" t="str">
        <f t="shared" si="531"/>
        <v/>
      </c>
      <c r="N11901" t="e">
        <v>#VALUE!</v>
      </c>
      <c r="O11901" t="e">
        <v>#VALUE!</v>
      </c>
      <c r="P11901" t="e">
        <v>#VALUE!</v>
      </c>
      <c r="R11901" t="e">
        <v>#VALUE!</v>
      </c>
      <c r="S11901" t="s">
        <v>35</v>
      </c>
    </row>
    <row r="11902" spans="12:19" x14ac:dyDescent="0.25">
      <c r="L11902" t="str">
        <f t="shared" si="530"/>
        <v/>
      </c>
      <c r="M11902" t="str">
        <f t="shared" si="531"/>
        <v/>
      </c>
    </row>
    <row r="11903" spans="12:19" x14ac:dyDescent="0.25">
      <c r="L11903" t="str">
        <f t="shared" si="530"/>
        <v/>
      </c>
      <c r="M11903" t="str">
        <f t="shared" si="531"/>
        <v/>
      </c>
    </row>
    <row r="11904" spans="12:19" x14ac:dyDescent="0.25">
      <c r="L11904" t="str">
        <f t="shared" si="530"/>
        <v/>
      </c>
      <c r="M11904" t="str">
        <f t="shared" si="531"/>
        <v/>
      </c>
      <c r="N11904" t="s">
        <v>32</v>
      </c>
      <c r="O11904" t="s">
        <v>33</v>
      </c>
      <c r="P11904" t="s">
        <v>34</v>
      </c>
    </row>
    <row r="11905" spans="12:19" x14ac:dyDescent="0.25">
      <c r="L11905" t="str">
        <f t="shared" si="530"/>
        <v/>
      </c>
      <c r="M11905" t="str">
        <f t="shared" si="531"/>
        <v/>
      </c>
      <c r="N11905" t="e">
        <f>COS(RADIANS(M11905))</f>
        <v>#VALUE!</v>
      </c>
      <c r="O11905" t="str">
        <f>IFERROR(-COS(RADIANS(DEGREES(ASIN(((SIN(RADIANS(M11905)))*$C$26)/(SQRT((((SIN(RADIANS(M11905)))*$C$26)^2)+(($C$22-$C$25-(((SIN(RADIANS(90-M11905)))*$C$26))-$C$23)^2))))))),"")</f>
        <v/>
      </c>
      <c r="P11905" t="e">
        <f>N11905</f>
        <v>#VALUE!</v>
      </c>
      <c r="R11905">
        <v>0</v>
      </c>
    </row>
    <row r="11906" spans="12:19" x14ac:dyDescent="0.25">
      <c r="L11906" t="str">
        <f t="shared" si="530"/>
        <v/>
      </c>
      <c r="M11906" t="str">
        <f t="shared" si="531"/>
        <v/>
      </c>
      <c r="N11906" t="e">
        <f>SIN(RADIANS(M11905))</f>
        <v>#VALUE!</v>
      </c>
      <c r="O11906" t="e">
        <f>SIN(RADIANS(DEGREES(ASIN(((SIN(RADIANS(M11905)))*$C$26)/(SQRT((((SIN(RADIANS(M11905)))*$C$26)^2)+(($C$22-$C$25-(((SIN(RADIANS(90-M11905)))*$C$26))-$C$23)^2)))))))</f>
        <v>#VALUE!</v>
      </c>
      <c r="P11906" t="e">
        <f>N11906</f>
        <v>#VALUE!</v>
      </c>
      <c r="R11906">
        <f>$C$6</f>
        <v>1333.5</v>
      </c>
    </row>
    <row r="11907" spans="12:19" x14ac:dyDescent="0.25">
      <c r="L11907" t="str">
        <f t="shared" si="530"/>
        <v/>
      </c>
      <c r="M11907" t="str">
        <f t="shared" si="531"/>
        <v/>
      </c>
      <c r="N11907">
        <v>0</v>
      </c>
      <c r="O11907" t="e">
        <f>$C$23*O11906</f>
        <v>#VALUE!</v>
      </c>
      <c r="P11907" t="e">
        <f>$C$22*P11906</f>
        <v>#VALUE!</v>
      </c>
      <c r="R11907">
        <f>$C$20*$C$6</f>
        <v>25325.832000000002</v>
      </c>
    </row>
    <row r="11908" spans="12:19" x14ac:dyDescent="0.25">
      <c r="L11908" t="str">
        <f t="shared" si="530"/>
        <v/>
      </c>
      <c r="M11908" t="str">
        <f t="shared" si="531"/>
        <v/>
      </c>
    </row>
    <row r="11909" spans="12:19" x14ac:dyDescent="0.25">
      <c r="L11909" t="str">
        <f t="shared" si="530"/>
        <v/>
      </c>
      <c r="M11909" t="str">
        <f t="shared" si="531"/>
        <v/>
      </c>
      <c r="N11909" t="e">
        <f t="array" ref="N11909:P11911">MINVERSE(N11905:P11907)</f>
        <v>#VALUE!</v>
      </c>
      <c r="O11909" t="e">
        <v>#VALUE!</v>
      </c>
      <c r="P11909" t="e">
        <v>#VALUE!</v>
      </c>
      <c r="R11909" t="e">
        <f t="array" ref="R11909:R11911">MMULT(N11909:P11911,R11905:R11907)</f>
        <v>#VALUE!</v>
      </c>
      <c r="S11909" t="s">
        <v>35</v>
      </c>
    </row>
    <row r="11910" spans="12:19" x14ac:dyDescent="0.25">
      <c r="L11910" t="str">
        <f t="shared" si="530"/>
        <v/>
      </c>
      <c r="M11910" t="str">
        <f t="shared" si="531"/>
        <v/>
      </c>
      <c r="N11910" t="e">
        <v>#VALUE!</v>
      </c>
      <c r="O11910" t="e">
        <v>#VALUE!</v>
      </c>
      <c r="P11910" t="e">
        <v>#VALUE!</v>
      </c>
      <c r="R11910" t="e">
        <v>#VALUE!</v>
      </c>
      <c r="S11910" t="s">
        <v>35</v>
      </c>
    </row>
    <row r="11911" spans="12:19" x14ac:dyDescent="0.25">
      <c r="L11911" t="str">
        <f t="shared" si="530"/>
        <v/>
      </c>
      <c r="M11911" t="str">
        <f t="shared" si="531"/>
        <v/>
      </c>
      <c r="N11911" t="e">
        <v>#VALUE!</v>
      </c>
      <c r="O11911" t="e">
        <v>#VALUE!</v>
      </c>
      <c r="P11911" t="e">
        <v>#VALUE!</v>
      </c>
      <c r="R11911" t="e">
        <v>#VALUE!</v>
      </c>
      <c r="S11911" t="s">
        <v>35</v>
      </c>
    </row>
    <row r="11912" spans="12:19" x14ac:dyDescent="0.25">
      <c r="L11912" t="str">
        <f t="shared" si="530"/>
        <v/>
      </c>
      <c r="M11912" t="str">
        <f t="shared" si="531"/>
        <v/>
      </c>
    </row>
    <row r="11913" spans="12:19" x14ac:dyDescent="0.25">
      <c r="L11913" t="str">
        <f t="shared" si="530"/>
        <v/>
      </c>
      <c r="M11913" t="str">
        <f t="shared" si="531"/>
        <v/>
      </c>
    </row>
    <row r="11914" spans="12:19" x14ac:dyDescent="0.25">
      <c r="L11914" t="str">
        <f t="shared" si="530"/>
        <v/>
      </c>
      <c r="M11914" t="str">
        <f t="shared" si="531"/>
        <v/>
      </c>
      <c r="N11914" t="s">
        <v>32</v>
      </c>
      <c r="O11914" t="s">
        <v>33</v>
      </c>
      <c r="P11914" t="s">
        <v>34</v>
      </c>
    </row>
    <row r="11915" spans="12:19" x14ac:dyDescent="0.25">
      <c r="L11915" t="str">
        <f t="shared" si="530"/>
        <v/>
      </c>
      <c r="M11915" t="str">
        <f t="shared" si="531"/>
        <v/>
      </c>
      <c r="N11915" t="e">
        <f>COS(RADIANS(M11915))</f>
        <v>#VALUE!</v>
      </c>
      <c r="O11915" t="str">
        <f>IFERROR(-COS(RADIANS(DEGREES(ASIN(((SIN(RADIANS(M11915)))*$C$26)/(SQRT((((SIN(RADIANS(M11915)))*$C$26)^2)+(($C$22-$C$25-(((SIN(RADIANS(90-M11915)))*$C$26))-$C$23)^2))))))),"")</f>
        <v/>
      </c>
      <c r="P11915" t="e">
        <f>N11915</f>
        <v>#VALUE!</v>
      </c>
      <c r="R11915">
        <v>0</v>
      </c>
    </row>
    <row r="11916" spans="12:19" x14ac:dyDescent="0.25">
      <c r="L11916" t="str">
        <f t="shared" ref="L11916:L11979" si="532">IF(M11916="","",L11906+1)</f>
        <v/>
      </c>
      <c r="M11916" t="str">
        <f t="shared" si="531"/>
        <v/>
      </c>
      <c r="N11916" t="e">
        <f>SIN(RADIANS(M11915))</f>
        <v>#VALUE!</v>
      </c>
      <c r="O11916" t="e">
        <f>SIN(RADIANS(DEGREES(ASIN(((SIN(RADIANS(M11915)))*$C$26)/(SQRT((((SIN(RADIANS(M11915)))*$C$26)^2)+(($C$22-$C$25-(((SIN(RADIANS(90-M11915)))*$C$26))-$C$23)^2)))))))</f>
        <v>#VALUE!</v>
      </c>
      <c r="P11916" t="e">
        <f>N11916</f>
        <v>#VALUE!</v>
      </c>
      <c r="R11916">
        <f>$C$6</f>
        <v>1333.5</v>
      </c>
    </row>
    <row r="11917" spans="12:19" x14ac:dyDescent="0.25">
      <c r="L11917" t="str">
        <f t="shared" si="532"/>
        <v/>
      </c>
      <c r="M11917" t="str">
        <f t="shared" si="531"/>
        <v/>
      </c>
      <c r="N11917">
        <v>0</v>
      </c>
      <c r="O11917" t="e">
        <f>$C$23*O11916</f>
        <v>#VALUE!</v>
      </c>
      <c r="P11917" t="e">
        <f>$C$22*P11916</f>
        <v>#VALUE!</v>
      </c>
      <c r="R11917">
        <f>$C$20*$C$6</f>
        <v>25325.832000000002</v>
      </c>
    </row>
    <row r="11918" spans="12:19" x14ac:dyDescent="0.25">
      <c r="L11918" t="str">
        <f t="shared" si="532"/>
        <v/>
      </c>
      <c r="M11918" t="str">
        <f t="shared" si="531"/>
        <v/>
      </c>
    </row>
    <row r="11919" spans="12:19" x14ac:dyDescent="0.25">
      <c r="L11919" t="str">
        <f t="shared" si="532"/>
        <v/>
      </c>
      <c r="M11919" t="str">
        <f t="shared" si="531"/>
        <v/>
      </c>
      <c r="N11919" t="e">
        <f t="array" ref="N11919:P11921">MINVERSE(N11915:P11917)</f>
        <v>#VALUE!</v>
      </c>
      <c r="O11919" t="e">
        <v>#VALUE!</v>
      </c>
      <c r="P11919" t="e">
        <v>#VALUE!</v>
      </c>
      <c r="R11919" t="e">
        <f t="array" ref="R11919:R11921">MMULT(N11919:P11921,R11915:R11917)</f>
        <v>#VALUE!</v>
      </c>
      <c r="S11919" t="s">
        <v>35</v>
      </c>
    </row>
    <row r="11920" spans="12:19" x14ac:dyDescent="0.25">
      <c r="L11920" t="str">
        <f t="shared" si="532"/>
        <v/>
      </c>
      <c r="M11920" t="str">
        <f t="shared" si="531"/>
        <v/>
      </c>
      <c r="N11920" t="e">
        <v>#VALUE!</v>
      </c>
      <c r="O11920" t="e">
        <v>#VALUE!</v>
      </c>
      <c r="P11920" t="e">
        <v>#VALUE!</v>
      </c>
      <c r="R11920" t="e">
        <v>#VALUE!</v>
      </c>
      <c r="S11920" t="s">
        <v>35</v>
      </c>
    </row>
    <row r="11921" spans="12:19" x14ac:dyDescent="0.25">
      <c r="L11921" t="str">
        <f t="shared" si="532"/>
        <v/>
      </c>
      <c r="M11921" t="str">
        <f t="shared" si="531"/>
        <v/>
      </c>
      <c r="N11921" t="e">
        <v>#VALUE!</v>
      </c>
      <c r="O11921" t="e">
        <v>#VALUE!</v>
      </c>
      <c r="P11921" t="e">
        <v>#VALUE!</v>
      </c>
      <c r="R11921" t="e">
        <v>#VALUE!</v>
      </c>
      <c r="S11921" t="s">
        <v>35</v>
      </c>
    </row>
    <row r="11922" spans="12:19" x14ac:dyDescent="0.25">
      <c r="L11922" t="str">
        <f t="shared" si="532"/>
        <v/>
      </c>
      <c r="M11922" t="str">
        <f t="shared" si="531"/>
        <v/>
      </c>
    </row>
    <row r="11923" spans="12:19" x14ac:dyDescent="0.25">
      <c r="L11923" t="str">
        <f t="shared" si="532"/>
        <v/>
      </c>
      <c r="M11923" t="str">
        <f t="shared" si="531"/>
        <v/>
      </c>
    </row>
    <row r="11924" spans="12:19" x14ac:dyDescent="0.25">
      <c r="L11924" t="str">
        <f t="shared" si="532"/>
        <v/>
      </c>
      <c r="M11924" t="str">
        <f t="shared" si="531"/>
        <v/>
      </c>
      <c r="N11924" t="s">
        <v>32</v>
      </c>
      <c r="O11924" t="s">
        <v>33</v>
      </c>
      <c r="P11924" t="s">
        <v>34</v>
      </c>
    </row>
    <row r="11925" spans="12:19" x14ac:dyDescent="0.25">
      <c r="L11925" t="str">
        <f t="shared" si="532"/>
        <v/>
      </c>
      <c r="M11925" t="str">
        <f t="shared" si="531"/>
        <v/>
      </c>
      <c r="N11925" t="e">
        <f>COS(RADIANS(M11925))</f>
        <v>#VALUE!</v>
      </c>
      <c r="O11925" t="str">
        <f>IFERROR(-COS(RADIANS(DEGREES(ASIN(((SIN(RADIANS(M11925)))*$C$26)/(SQRT((((SIN(RADIANS(M11925)))*$C$26)^2)+(($C$22-$C$25-(((SIN(RADIANS(90-M11925)))*$C$26))-$C$23)^2))))))),"")</f>
        <v/>
      </c>
      <c r="P11925" t="e">
        <f>N11925</f>
        <v>#VALUE!</v>
      </c>
      <c r="R11925">
        <v>0</v>
      </c>
    </row>
    <row r="11926" spans="12:19" x14ac:dyDescent="0.25">
      <c r="L11926" t="str">
        <f t="shared" si="532"/>
        <v/>
      </c>
      <c r="M11926" t="str">
        <f t="shared" si="531"/>
        <v/>
      </c>
      <c r="N11926" t="e">
        <f>SIN(RADIANS(M11925))</f>
        <v>#VALUE!</v>
      </c>
      <c r="O11926" t="e">
        <f>SIN(RADIANS(DEGREES(ASIN(((SIN(RADIANS(M11925)))*$C$26)/(SQRT((((SIN(RADIANS(M11925)))*$C$26)^2)+(($C$22-$C$25-(((SIN(RADIANS(90-M11925)))*$C$26))-$C$23)^2)))))))</f>
        <v>#VALUE!</v>
      </c>
      <c r="P11926" t="e">
        <f>N11926</f>
        <v>#VALUE!</v>
      </c>
      <c r="R11926">
        <f>$C$6</f>
        <v>1333.5</v>
      </c>
    </row>
    <row r="11927" spans="12:19" x14ac:dyDescent="0.25">
      <c r="L11927" t="str">
        <f t="shared" si="532"/>
        <v/>
      </c>
      <c r="M11927" t="str">
        <f t="shared" si="531"/>
        <v/>
      </c>
      <c r="N11927">
        <v>0</v>
      </c>
      <c r="O11927" t="e">
        <f>$C$23*O11926</f>
        <v>#VALUE!</v>
      </c>
      <c r="P11927" t="e">
        <f>$C$22*P11926</f>
        <v>#VALUE!</v>
      </c>
      <c r="R11927">
        <f>$C$20*$C$6</f>
        <v>25325.832000000002</v>
      </c>
    </row>
    <row r="11928" spans="12:19" x14ac:dyDescent="0.25">
      <c r="L11928" t="str">
        <f t="shared" si="532"/>
        <v/>
      </c>
      <c r="M11928" t="str">
        <f t="shared" si="531"/>
        <v/>
      </c>
    </row>
    <row r="11929" spans="12:19" x14ac:dyDescent="0.25">
      <c r="L11929" t="str">
        <f t="shared" si="532"/>
        <v/>
      </c>
      <c r="M11929" t="str">
        <f t="shared" si="531"/>
        <v/>
      </c>
      <c r="N11929" t="e">
        <f t="array" ref="N11929:P11931">MINVERSE(N11925:P11927)</f>
        <v>#VALUE!</v>
      </c>
      <c r="O11929" t="e">
        <v>#VALUE!</v>
      </c>
      <c r="P11929" t="e">
        <v>#VALUE!</v>
      </c>
      <c r="R11929" t="e">
        <f t="array" ref="R11929:R11931">MMULT(N11929:P11931,R11925:R11927)</f>
        <v>#VALUE!</v>
      </c>
      <c r="S11929" t="s">
        <v>35</v>
      </c>
    </row>
    <row r="11930" spans="12:19" x14ac:dyDescent="0.25">
      <c r="L11930" t="str">
        <f t="shared" si="532"/>
        <v/>
      </c>
      <c r="M11930" t="str">
        <f t="shared" si="531"/>
        <v/>
      </c>
      <c r="N11930" t="e">
        <v>#VALUE!</v>
      </c>
      <c r="O11930" t="e">
        <v>#VALUE!</v>
      </c>
      <c r="P11930" t="e">
        <v>#VALUE!</v>
      </c>
      <c r="R11930" t="e">
        <v>#VALUE!</v>
      </c>
      <c r="S11930" t="s">
        <v>35</v>
      </c>
    </row>
    <row r="11931" spans="12:19" x14ac:dyDescent="0.25">
      <c r="L11931" t="str">
        <f t="shared" si="532"/>
        <v/>
      </c>
      <c r="M11931" t="str">
        <f t="shared" si="531"/>
        <v/>
      </c>
      <c r="N11931" t="e">
        <v>#VALUE!</v>
      </c>
      <c r="O11931" t="e">
        <v>#VALUE!</v>
      </c>
      <c r="P11931" t="e">
        <v>#VALUE!</v>
      </c>
      <c r="R11931" t="e">
        <v>#VALUE!</v>
      </c>
      <c r="S11931" t="s">
        <v>35</v>
      </c>
    </row>
    <row r="11932" spans="12:19" x14ac:dyDescent="0.25">
      <c r="L11932" t="str">
        <f t="shared" si="532"/>
        <v/>
      </c>
      <c r="M11932" t="str">
        <f t="shared" si="531"/>
        <v/>
      </c>
    </row>
    <row r="11933" spans="12:19" x14ac:dyDescent="0.25">
      <c r="L11933" t="str">
        <f t="shared" si="532"/>
        <v/>
      </c>
      <c r="M11933" t="str">
        <f t="shared" si="531"/>
        <v/>
      </c>
    </row>
    <row r="11934" spans="12:19" x14ac:dyDescent="0.25">
      <c r="L11934" t="str">
        <f t="shared" si="532"/>
        <v/>
      </c>
      <c r="M11934" t="str">
        <f t="shared" si="531"/>
        <v/>
      </c>
      <c r="N11934" t="s">
        <v>32</v>
      </c>
      <c r="O11934" t="s">
        <v>33</v>
      </c>
      <c r="P11934" t="s">
        <v>34</v>
      </c>
    </row>
    <row r="11935" spans="12:19" x14ac:dyDescent="0.25">
      <c r="L11935" t="str">
        <f t="shared" si="532"/>
        <v/>
      </c>
      <c r="M11935" t="str">
        <f t="shared" si="531"/>
        <v/>
      </c>
      <c r="N11935" t="e">
        <f>COS(RADIANS(M11935))</f>
        <v>#VALUE!</v>
      </c>
      <c r="O11935" t="str">
        <f>IFERROR(-COS(RADIANS(DEGREES(ASIN(((SIN(RADIANS(M11935)))*$C$26)/(SQRT((((SIN(RADIANS(M11935)))*$C$26)^2)+(($C$22-$C$25-(((SIN(RADIANS(90-M11935)))*$C$26))-$C$23)^2))))))),"")</f>
        <v/>
      </c>
      <c r="P11935" t="e">
        <f>N11935</f>
        <v>#VALUE!</v>
      </c>
      <c r="R11935">
        <v>0</v>
      </c>
    </row>
    <row r="11936" spans="12:19" x14ac:dyDescent="0.25">
      <c r="L11936" t="str">
        <f t="shared" si="532"/>
        <v/>
      </c>
      <c r="M11936" t="str">
        <f t="shared" si="531"/>
        <v/>
      </c>
      <c r="N11936" t="e">
        <f>SIN(RADIANS(M11935))</f>
        <v>#VALUE!</v>
      </c>
      <c r="O11936" t="e">
        <f>SIN(RADIANS(DEGREES(ASIN(((SIN(RADIANS(M11935)))*$C$26)/(SQRT((((SIN(RADIANS(M11935)))*$C$26)^2)+(($C$22-$C$25-(((SIN(RADIANS(90-M11935)))*$C$26))-$C$23)^2)))))))</f>
        <v>#VALUE!</v>
      </c>
      <c r="P11936" t="e">
        <f>N11936</f>
        <v>#VALUE!</v>
      </c>
      <c r="R11936">
        <f>$C$6</f>
        <v>1333.5</v>
      </c>
    </row>
    <row r="11937" spans="12:19" x14ac:dyDescent="0.25">
      <c r="L11937" t="str">
        <f t="shared" si="532"/>
        <v/>
      </c>
      <c r="M11937" t="str">
        <f t="shared" si="531"/>
        <v/>
      </c>
      <c r="N11937">
        <v>0</v>
      </c>
      <c r="O11937" t="e">
        <f>$C$23*O11936</f>
        <v>#VALUE!</v>
      </c>
      <c r="P11937" t="e">
        <f>$C$22*P11936</f>
        <v>#VALUE!</v>
      </c>
      <c r="R11937">
        <f>$C$20*$C$6</f>
        <v>25325.832000000002</v>
      </c>
    </row>
    <row r="11938" spans="12:19" x14ac:dyDescent="0.25">
      <c r="L11938" t="str">
        <f t="shared" si="532"/>
        <v/>
      </c>
      <c r="M11938" t="str">
        <f t="shared" si="531"/>
        <v/>
      </c>
    </row>
    <row r="11939" spans="12:19" x14ac:dyDescent="0.25">
      <c r="L11939" t="str">
        <f t="shared" si="532"/>
        <v/>
      </c>
      <c r="M11939" t="str">
        <f t="shared" ref="M11939:M12002" si="533">IF(M11929="","",IF(((M11929+$O$61)&gt;=$O$49+($O$61/2)),"",(M11929+$O$61)))</f>
        <v/>
      </c>
      <c r="N11939" t="e">
        <f t="array" ref="N11939:P11941">MINVERSE(N11935:P11937)</f>
        <v>#VALUE!</v>
      </c>
      <c r="O11939" t="e">
        <v>#VALUE!</v>
      </c>
      <c r="P11939" t="e">
        <v>#VALUE!</v>
      </c>
      <c r="R11939" t="e">
        <f t="array" ref="R11939:R11941">MMULT(N11939:P11941,R11935:R11937)</f>
        <v>#VALUE!</v>
      </c>
      <c r="S11939" t="s">
        <v>35</v>
      </c>
    </row>
    <row r="11940" spans="12:19" x14ac:dyDescent="0.25">
      <c r="L11940" t="str">
        <f t="shared" si="532"/>
        <v/>
      </c>
      <c r="M11940" t="str">
        <f t="shared" si="533"/>
        <v/>
      </c>
      <c r="N11940" t="e">
        <v>#VALUE!</v>
      </c>
      <c r="O11940" t="e">
        <v>#VALUE!</v>
      </c>
      <c r="P11940" t="e">
        <v>#VALUE!</v>
      </c>
      <c r="R11940" t="e">
        <v>#VALUE!</v>
      </c>
      <c r="S11940" t="s">
        <v>35</v>
      </c>
    </row>
    <row r="11941" spans="12:19" x14ac:dyDescent="0.25">
      <c r="L11941" t="str">
        <f t="shared" si="532"/>
        <v/>
      </c>
      <c r="M11941" t="str">
        <f t="shared" si="533"/>
        <v/>
      </c>
      <c r="N11941" t="e">
        <v>#VALUE!</v>
      </c>
      <c r="O11941" t="e">
        <v>#VALUE!</v>
      </c>
      <c r="P11941" t="e">
        <v>#VALUE!</v>
      </c>
      <c r="R11941" t="e">
        <v>#VALUE!</v>
      </c>
      <c r="S11941" t="s">
        <v>35</v>
      </c>
    </row>
    <row r="11942" spans="12:19" x14ac:dyDescent="0.25">
      <c r="L11942" t="str">
        <f t="shared" si="532"/>
        <v/>
      </c>
      <c r="M11942" t="str">
        <f t="shared" si="533"/>
        <v/>
      </c>
    </row>
    <row r="11943" spans="12:19" x14ac:dyDescent="0.25">
      <c r="L11943" t="str">
        <f t="shared" si="532"/>
        <v/>
      </c>
      <c r="M11943" t="str">
        <f t="shared" si="533"/>
        <v/>
      </c>
    </row>
    <row r="11944" spans="12:19" x14ac:dyDescent="0.25">
      <c r="L11944" t="str">
        <f t="shared" si="532"/>
        <v/>
      </c>
      <c r="M11944" t="str">
        <f t="shared" si="533"/>
        <v/>
      </c>
      <c r="N11944" t="s">
        <v>32</v>
      </c>
      <c r="O11944" t="s">
        <v>33</v>
      </c>
      <c r="P11944" t="s">
        <v>34</v>
      </c>
    </row>
    <row r="11945" spans="12:19" x14ac:dyDescent="0.25">
      <c r="L11945" t="str">
        <f t="shared" si="532"/>
        <v/>
      </c>
      <c r="M11945" t="str">
        <f t="shared" si="533"/>
        <v/>
      </c>
      <c r="N11945" t="e">
        <f>COS(RADIANS(M11945))</f>
        <v>#VALUE!</v>
      </c>
      <c r="O11945" t="str">
        <f>IFERROR(-COS(RADIANS(DEGREES(ASIN(((SIN(RADIANS(M11945)))*$C$26)/(SQRT((((SIN(RADIANS(M11945)))*$C$26)^2)+(($C$22-$C$25-(((SIN(RADIANS(90-M11945)))*$C$26))-$C$23)^2))))))),"")</f>
        <v/>
      </c>
      <c r="P11945" t="e">
        <f>N11945</f>
        <v>#VALUE!</v>
      </c>
      <c r="R11945">
        <v>0</v>
      </c>
    </row>
    <row r="11946" spans="12:19" x14ac:dyDescent="0.25">
      <c r="L11946" t="str">
        <f t="shared" si="532"/>
        <v/>
      </c>
      <c r="M11946" t="str">
        <f t="shared" si="533"/>
        <v/>
      </c>
      <c r="N11946" t="e">
        <f>SIN(RADIANS(M11945))</f>
        <v>#VALUE!</v>
      </c>
      <c r="O11946" t="e">
        <f>SIN(RADIANS(DEGREES(ASIN(((SIN(RADIANS(M11945)))*$C$26)/(SQRT((((SIN(RADIANS(M11945)))*$C$26)^2)+(($C$22-$C$25-(((SIN(RADIANS(90-M11945)))*$C$26))-$C$23)^2)))))))</f>
        <v>#VALUE!</v>
      </c>
      <c r="P11946" t="e">
        <f>N11946</f>
        <v>#VALUE!</v>
      </c>
      <c r="R11946">
        <f>$C$6</f>
        <v>1333.5</v>
      </c>
    </row>
    <row r="11947" spans="12:19" x14ac:dyDescent="0.25">
      <c r="L11947" t="str">
        <f t="shared" si="532"/>
        <v/>
      </c>
      <c r="M11947" t="str">
        <f t="shared" si="533"/>
        <v/>
      </c>
      <c r="N11947">
        <v>0</v>
      </c>
      <c r="O11947" t="e">
        <f>$C$23*O11946</f>
        <v>#VALUE!</v>
      </c>
      <c r="P11947" t="e">
        <f>$C$22*P11946</f>
        <v>#VALUE!</v>
      </c>
      <c r="R11947">
        <f>$C$20*$C$6</f>
        <v>25325.832000000002</v>
      </c>
    </row>
    <row r="11948" spans="12:19" x14ac:dyDescent="0.25">
      <c r="L11948" t="str">
        <f t="shared" si="532"/>
        <v/>
      </c>
      <c r="M11948" t="str">
        <f t="shared" si="533"/>
        <v/>
      </c>
    </row>
    <row r="11949" spans="12:19" x14ac:dyDescent="0.25">
      <c r="L11949" t="str">
        <f t="shared" si="532"/>
        <v/>
      </c>
      <c r="M11949" t="str">
        <f t="shared" si="533"/>
        <v/>
      </c>
      <c r="N11949" t="e">
        <f t="array" ref="N11949:P11951">MINVERSE(N11945:P11947)</f>
        <v>#VALUE!</v>
      </c>
      <c r="O11949" t="e">
        <v>#VALUE!</v>
      </c>
      <c r="P11949" t="e">
        <v>#VALUE!</v>
      </c>
      <c r="R11949" t="e">
        <f t="array" ref="R11949:R11951">MMULT(N11949:P11951,R11945:R11947)</f>
        <v>#VALUE!</v>
      </c>
      <c r="S11949" t="s">
        <v>35</v>
      </c>
    </row>
    <row r="11950" spans="12:19" x14ac:dyDescent="0.25">
      <c r="L11950" t="str">
        <f t="shared" si="532"/>
        <v/>
      </c>
      <c r="M11950" t="str">
        <f t="shared" si="533"/>
        <v/>
      </c>
      <c r="N11950" t="e">
        <v>#VALUE!</v>
      </c>
      <c r="O11950" t="e">
        <v>#VALUE!</v>
      </c>
      <c r="P11950" t="e">
        <v>#VALUE!</v>
      </c>
      <c r="R11950" t="e">
        <v>#VALUE!</v>
      </c>
      <c r="S11950" t="s">
        <v>35</v>
      </c>
    </row>
    <row r="11951" spans="12:19" x14ac:dyDescent="0.25">
      <c r="L11951" t="str">
        <f t="shared" si="532"/>
        <v/>
      </c>
      <c r="M11951" t="str">
        <f t="shared" si="533"/>
        <v/>
      </c>
      <c r="N11951" t="e">
        <v>#VALUE!</v>
      </c>
      <c r="O11951" t="e">
        <v>#VALUE!</v>
      </c>
      <c r="P11951" t="e">
        <v>#VALUE!</v>
      </c>
      <c r="R11951" t="e">
        <v>#VALUE!</v>
      </c>
      <c r="S11951" t="s">
        <v>35</v>
      </c>
    </row>
    <row r="11952" spans="12:19" x14ac:dyDescent="0.25">
      <c r="L11952" t="str">
        <f t="shared" si="532"/>
        <v/>
      </c>
      <c r="M11952" t="str">
        <f t="shared" si="533"/>
        <v/>
      </c>
    </row>
    <row r="11953" spans="12:19" x14ac:dyDescent="0.25">
      <c r="L11953" t="str">
        <f t="shared" si="532"/>
        <v/>
      </c>
      <c r="M11953" t="str">
        <f t="shared" si="533"/>
        <v/>
      </c>
    </row>
    <row r="11954" spans="12:19" x14ac:dyDescent="0.25">
      <c r="L11954" t="str">
        <f t="shared" si="532"/>
        <v/>
      </c>
      <c r="M11954" t="str">
        <f t="shared" si="533"/>
        <v/>
      </c>
      <c r="N11954" t="s">
        <v>32</v>
      </c>
      <c r="O11954" t="s">
        <v>33</v>
      </c>
      <c r="P11954" t="s">
        <v>34</v>
      </c>
    </row>
    <row r="11955" spans="12:19" x14ac:dyDescent="0.25">
      <c r="L11955" t="str">
        <f t="shared" si="532"/>
        <v/>
      </c>
      <c r="M11955" t="str">
        <f t="shared" si="533"/>
        <v/>
      </c>
      <c r="N11955" t="e">
        <f>COS(RADIANS(M11955))</f>
        <v>#VALUE!</v>
      </c>
      <c r="O11955" t="str">
        <f>IFERROR(-COS(RADIANS(DEGREES(ASIN(((SIN(RADIANS(M11955)))*$C$26)/(SQRT((((SIN(RADIANS(M11955)))*$C$26)^2)+(($C$22-$C$25-(((SIN(RADIANS(90-M11955)))*$C$26))-$C$23)^2))))))),"")</f>
        <v/>
      </c>
      <c r="P11955" t="e">
        <f>N11955</f>
        <v>#VALUE!</v>
      </c>
      <c r="R11955">
        <v>0</v>
      </c>
    </row>
    <row r="11956" spans="12:19" x14ac:dyDescent="0.25">
      <c r="L11956" t="str">
        <f t="shared" si="532"/>
        <v/>
      </c>
      <c r="M11956" t="str">
        <f t="shared" si="533"/>
        <v/>
      </c>
      <c r="N11956" t="e">
        <f>SIN(RADIANS(M11955))</f>
        <v>#VALUE!</v>
      </c>
      <c r="O11956" t="e">
        <f>SIN(RADIANS(DEGREES(ASIN(((SIN(RADIANS(M11955)))*$C$26)/(SQRT((((SIN(RADIANS(M11955)))*$C$26)^2)+(($C$22-$C$25-(((SIN(RADIANS(90-M11955)))*$C$26))-$C$23)^2)))))))</f>
        <v>#VALUE!</v>
      </c>
      <c r="P11956" t="e">
        <f>N11956</f>
        <v>#VALUE!</v>
      </c>
      <c r="R11956">
        <f>$C$6</f>
        <v>1333.5</v>
      </c>
    </row>
    <row r="11957" spans="12:19" x14ac:dyDescent="0.25">
      <c r="L11957" t="str">
        <f t="shared" si="532"/>
        <v/>
      </c>
      <c r="M11957" t="str">
        <f t="shared" si="533"/>
        <v/>
      </c>
      <c r="N11957">
        <v>0</v>
      </c>
      <c r="O11957" t="e">
        <f>$C$23*O11956</f>
        <v>#VALUE!</v>
      </c>
      <c r="P11957" t="e">
        <f>$C$22*P11956</f>
        <v>#VALUE!</v>
      </c>
      <c r="R11957">
        <f>$C$20*$C$6</f>
        <v>25325.832000000002</v>
      </c>
    </row>
    <row r="11958" spans="12:19" x14ac:dyDescent="0.25">
      <c r="L11958" t="str">
        <f t="shared" si="532"/>
        <v/>
      </c>
      <c r="M11958" t="str">
        <f t="shared" si="533"/>
        <v/>
      </c>
    </row>
    <row r="11959" spans="12:19" x14ac:dyDescent="0.25">
      <c r="L11959" t="str">
        <f t="shared" si="532"/>
        <v/>
      </c>
      <c r="M11959" t="str">
        <f t="shared" si="533"/>
        <v/>
      </c>
      <c r="N11959" t="e">
        <f t="array" ref="N11959:P11961">MINVERSE(N11955:P11957)</f>
        <v>#VALUE!</v>
      </c>
      <c r="O11959" t="e">
        <v>#VALUE!</v>
      </c>
      <c r="P11959" t="e">
        <v>#VALUE!</v>
      </c>
      <c r="R11959" t="e">
        <f t="array" ref="R11959:R11961">MMULT(N11959:P11961,R11955:R11957)</f>
        <v>#VALUE!</v>
      </c>
      <c r="S11959" t="s">
        <v>35</v>
      </c>
    </row>
    <row r="11960" spans="12:19" x14ac:dyDescent="0.25">
      <c r="L11960" t="str">
        <f t="shared" si="532"/>
        <v/>
      </c>
      <c r="M11960" t="str">
        <f t="shared" si="533"/>
        <v/>
      </c>
      <c r="N11960" t="e">
        <v>#VALUE!</v>
      </c>
      <c r="O11960" t="e">
        <v>#VALUE!</v>
      </c>
      <c r="P11960" t="e">
        <v>#VALUE!</v>
      </c>
      <c r="R11960" t="e">
        <v>#VALUE!</v>
      </c>
      <c r="S11960" t="s">
        <v>35</v>
      </c>
    </row>
    <row r="11961" spans="12:19" x14ac:dyDescent="0.25">
      <c r="L11961" t="str">
        <f t="shared" si="532"/>
        <v/>
      </c>
      <c r="M11961" t="str">
        <f t="shared" si="533"/>
        <v/>
      </c>
      <c r="N11961" t="e">
        <v>#VALUE!</v>
      </c>
      <c r="O11961" t="e">
        <v>#VALUE!</v>
      </c>
      <c r="P11961" t="e">
        <v>#VALUE!</v>
      </c>
      <c r="R11961" t="e">
        <v>#VALUE!</v>
      </c>
      <c r="S11961" t="s">
        <v>35</v>
      </c>
    </row>
    <row r="11962" spans="12:19" x14ac:dyDescent="0.25">
      <c r="L11962" t="str">
        <f t="shared" si="532"/>
        <v/>
      </c>
      <c r="M11962" t="str">
        <f t="shared" si="533"/>
        <v/>
      </c>
    </row>
    <row r="11963" spans="12:19" x14ac:dyDescent="0.25">
      <c r="L11963" t="str">
        <f t="shared" si="532"/>
        <v/>
      </c>
      <c r="M11963" t="str">
        <f t="shared" si="533"/>
        <v/>
      </c>
    </row>
    <row r="11964" spans="12:19" x14ac:dyDescent="0.25">
      <c r="L11964" t="str">
        <f t="shared" si="532"/>
        <v/>
      </c>
      <c r="M11964" t="str">
        <f t="shared" si="533"/>
        <v/>
      </c>
      <c r="N11964" t="s">
        <v>32</v>
      </c>
      <c r="O11964" t="s">
        <v>33</v>
      </c>
      <c r="P11964" t="s">
        <v>34</v>
      </c>
    </row>
    <row r="11965" spans="12:19" x14ac:dyDescent="0.25">
      <c r="L11965" t="str">
        <f t="shared" si="532"/>
        <v/>
      </c>
      <c r="M11965" t="str">
        <f t="shared" si="533"/>
        <v/>
      </c>
      <c r="N11965" t="e">
        <f>COS(RADIANS(M11965))</f>
        <v>#VALUE!</v>
      </c>
      <c r="O11965" t="str">
        <f>IFERROR(-COS(RADIANS(DEGREES(ASIN(((SIN(RADIANS(M11965)))*$C$26)/(SQRT((((SIN(RADIANS(M11965)))*$C$26)^2)+(($C$22-$C$25-(((SIN(RADIANS(90-M11965)))*$C$26))-$C$23)^2))))))),"")</f>
        <v/>
      </c>
      <c r="P11965" t="e">
        <f>N11965</f>
        <v>#VALUE!</v>
      </c>
      <c r="R11965">
        <v>0</v>
      </c>
    </row>
    <row r="11966" spans="12:19" x14ac:dyDescent="0.25">
      <c r="L11966" t="str">
        <f t="shared" si="532"/>
        <v/>
      </c>
      <c r="M11966" t="str">
        <f t="shared" si="533"/>
        <v/>
      </c>
      <c r="N11966" t="e">
        <f>SIN(RADIANS(M11965))</f>
        <v>#VALUE!</v>
      </c>
      <c r="O11966" t="e">
        <f>SIN(RADIANS(DEGREES(ASIN(((SIN(RADIANS(M11965)))*$C$26)/(SQRT((((SIN(RADIANS(M11965)))*$C$26)^2)+(($C$22-$C$25-(((SIN(RADIANS(90-M11965)))*$C$26))-$C$23)^2)))))))</f>
        <v>#VALUE!</v>
      </c>
      <c r="P11966" t="e">
        <f>N11966</f>
        <v>#VALUE!</v>
      </c>
      <c r="R11966">
        <f>$C$6</f>
        <v>1333.5</v>
      </c>
    </row>
    <row r="11967" spans="12:19" x14ac:dyDescent="0.25">
      <c r="L11967" t="str">
        <f t="shared" si="532"/>
        <v/>
      </c>
      <c r="M11967" t="str">
        <f t="shared" si="533"/>
        <v/>
      </c>
      <c r="N11967">
        <v>0</v>
      </c>
      <c r="O11967" t="e">
        <f>$C$23*O11966</f>
        <v>#VALUE!</v>
      </c>
      <c r="P11967" t="e">
        <f>$C$22*P11966</f>
        <v>#VALUE!</v>
      </c>
      <c r="R11967">
        <f>$C$20*$C$6</f>
        <v>25325.832000000002</v>
      </c>
    </row>
    <row r="11968" spans="12:19" x14ac:dyDescent="0.25">
      <c r="L11968" t="str">
        <f t="shared" si="532"/>
        <v/>
      </c>
      <c r="M11968" t="str">
        <f t="shared" si="533"/>
        <v/>
      </c>
    </row>
    <row r="11969" spans="12:19" x14ac:dyDescent="0.25">
      <c r="L11969" t="str">
        <f t="shared" si="532"/>
        <v/>
      </c>
      <c r="M11969" t="str">
        <f t="shared" si="533"/>
        <v/>
      </c>
      <c r="N11969" t="e">
        <f t="array" ref="N11969:P11971">MINVERSE(N11965:P11967)</f>
        <v>#VALUE!</v>
      </c>
      <c r="O11969" t="e">
        <v>#VALUE!</v>
      </c>
      <c r="P11969" t="e">
        <v>#VALUE!</v>
      </c>
      <c r="R11969" t="e">
        <f t="array" ref="R11969:R11971">MMULT(N11969:P11971,R11965:R11967)</f>
        <v>#VALUE!</v>
      </c>
      <c r="S11969" t="s">
        <v>35</v>
      </c>
    </row>
    <row r="11970" spans="12:19" x14ac:dyDescent="0.25">
      <c r="L11970" t="str">
        <f t="shared" si="532"/>
        <v/>
      </c>
      <c r="M11970" t="str">
        <f t="shared" si="533"/>
        <v/>
      </c>
      <c r="N11970" t="e">
        <v>#VALUE!</v>
      </c>
      <c r="O11970" t="e">
        <v>#VALUE!</v>
      </c>
      <c r="P11970" t="e">
        <v>#VALUE!</v>
      </c>
      <c r="R11970" t="e">
        <v>#VALUE!</v>
      </c>
      <c r="S11970" t="s">
        <v>35</v>
      </c>
    </row>
    <row r="11971" spans="12:19" x14ac:dyDescent="0.25">
      <c r="L11971" t="str">
        <f t="shared" si="532"/>
        <v/>
      </c>
      <c r="M11971" t="str">
        <f t="shared" si="533"/>
        <v/>
      </c>
      <c r="N11971" t="e">
        <v>#VALUE!</v>
      </c>
      <c r="O11971" t="e">
        <v>#VALUE!</v>
      </c>
      <c r="P11971" t="e">
        <v>#VALUE!</v>
      </c>
      <c r="R11971" t="e">
        <v>#VALUE!</v>
      </c>
      <c r="S11971" t="s">
        <v>35</v>
      </c>
    </row>
    <row r="11972" spans="12:19" x14ac:dyDescent="0.25">
      <c r="L11972" t="str">
        <f t="shared" si="532"/>
        <v/>
      </c>
      <c r="M11972" t="str">
        <f t="shared" si="533"/>
        <v/>
      </c>
    </row>
    <row r="11973" spans="12:19" x14ac:dyDescent="0.25">
      <c r="L11973" t="str">
        <f t="shared" si="532"/>
        <v/>
      </c>
      <c r="M11973" t="str">
        <f t="shared" si="533"/>
        <v/>
      </c>
    </row>
    <row r="11974" spans="12:19" x14ac:dyDescent="0.25">
      <c r="L11974" t="str">
        <f t="shared" si="532"/>
        <v/>
      </c>
      <c r="M11974" t="str">
        <f t="shared" si="533"/>
        <v/>
      </c>
      <c r="N11974" t="s">
        <v>32</v>
      </c>
      <c r="O11974" t="s">
        <v>33</v>
      </c>
      <c r="P11974" t="s">
        <v>34</v>
      </c>
    </row>
    <row r="11975" spans="12:19" x14ac:dyDescent="0.25">
      <c r="L11975" t="str">
        <f t="shared" si="532"/>
        <v/>
      </c>
      <c r="M11975" t="str">
        <f t="shared" si="533"/>
        <v/>
      </c>
      <c r="N11975" t="e">
        <f>COS(RADIANS(M11975))</f>
        <v>#VALUE!</v>
      </c>
      <c r="O11975" t="str">
        <f>IFERROR(-COS(RADIANS(DEGREES(ASIN(((SIN(RADIANS(M11975)))*$C$26)/(SQRT((((SIN(RADIANS(M11975)))*$C$26)^2)+(($C$22-$C$25-(((SIN(RADIANS(90-M11975)))*$C$26))-$C$23)^2))))))),"")</f>
        <v/>
      </c>
      <c r="P11975" t="e">
        <f>N11975</f>
        <v>#VALUE!</v>
      </c>
      <c r="R11975">
        <v>0</v>
      </c>
    </row>
    <row r="11976" spans="12:19" x14ac:dyDescent="0.25">
      <c r="L11976" t="str">
        <f t="shared" si="532"/>
        <v/>
      </c>
      <c r="M11976" t="str">
        <f t="shared" si="533"/>
        <v/>
      </c>
      <c r="N11976" t="e">
        <f>SIN(RADIANS(M11975))</f>
        <v>#VALUE!</v>
      </c>
      <c r="O11976" t="e">
        <f>SIN(RADIANS(DEGREES(ASIN(((SIN(RADIANS(M11975)))*$C$26)/(SQRT((((SIN(RADIANS(M11975)))*$C$26)^2)+(($C$22-$C$25-(((SIN(RADIANS(90-M11975)))*$C$26))-$C$23)^2)))))))</f>
        <v>#VALUE!</v>
      </c>
      <c r="P11976" t="e">
        <f>N11976</f>
        <v>#VALUE!</v>
      </c>
      <c r="R11976">
        <f>$C$6</f>
        <v>1333.5</v>
      </c>
    </row>
    <row r="11977" spans="12:19" x14ac:dyDescent="0.25">
      <c r="L11977" t="str">
        <f t="shared" si="532"/>
        <v/>
      </c>
      <c r="M11977" t="str">
        <f t="shared" si="533"/>
        <v/>
      </c>
      <c r="N11977">
        <v>0</v>
      </c>
      <c r="O11977" t="e">
        <f>$C$23*O11976</f>
        <v>#VALUE!</v>
      </c>
      <c r="P11977" t="e">
        <f>$C$22*P11976</f>
        <v>#VALUE!</v>
      </c>
      <c r="R11977">
        <f>$C$20*$C$6</f>
        <v>25325.832000000002</v>
      </c>
    </row>
    <row r="11978" spans="12:19" x14ac:dyDescent="0.25">
      <c r="L11978" t="str">
        <f t="shared" si="532"/>
        <v/>
      </c>
      <c r="M11978" t="str">
        <f t="shared" si="533"/>
        <v/>
      </c>
    </row>
    <row r="11979" spans="12:19" x14ac:dyDescent="0.25">
      <c r="L11979" t="str">
        <f t="shared" si="532"/>
        <v/>
      </c>
      <c r="M11979" t="str">
        <f t="shared" si="533"/>
        <v/>
      </c>
      <c r="N11979" t="e">
        <f t="array" ref="N11979:P11981">MINVERSE(N11975:P11977)</f>
        <v>#VALUE!</v>
      </c>
      <c r="O11979" t="e">
        <v>#VALUE!</v>
      </c>
      <c r="P11979" t="e">
        <v>#VALUE!</v>
      </c>
      <c r="R11979" t="e">
        <f t="array" ref="R11979:R11981">MMULT(N11979:P11981,R11975:R11977)</f>
        <v>#VALUE!</v>
      </c>
      <c r="S11979" t="s">
        <v>35</v>
      </c>
    </row>
    <row r="11980" spans="12:19" x14ac:dyDescent="0.25">
      <c r="L11980" t="str">
        <f t="shared" ref="L11980:L12043" si="534">IF(M11980="","",L11970+1)</f>
        <v/>
      </c>
      <c r="M11980" t="str">
        <f t="shared" si="533"/>
        <v/>
      </c>
      <c r="N11980" t="e">
        <v>#VALUE!</v>
      </c>
      <c r="O11980" t="e">
        <v>#VALUE!</v>
      </c>
      <c r="P11980" t="e">
        <v>#VALUE!</v>
      </c>
      <c r="R11980" t="e">
        <v>#VALUE!</v>
      </c>
      <c r="S11980" t="s">
        <v>35</v>
      </c>
    </row>
    <row r="11981" spans="12:19" x14ac:dyDescent="0.25">
      <c r="L11981" t="str">
        <f t="shared" si="534"/>
        <v/>
      </c>
      <c r="M11981" t="str">
        <f t="shared" si="533"/>
        <v/>
      </c>
      <c r="N11981" t="e">
        <v>#VALUE!</v>
      </c>
      <c r="O11981" t="e">
        <v>#VALUE!</v>
      </c>
      <c r="P11981" t="e">
        <v>#VALUE!</v>
      </c>
      <c r="R11981" t="e">
        <v>#VALUE!</v>
      </c>
      <c r="S11981" t="s">
        <v>35</v>
      </c>
    </row>
    <row r="11982" spans="12:19" x14ac:dyDescent="0.25">
      <c r="L11982" t="str">
        <f t="shared" si="534"/>
        <v/>
      </c>
      <c r="M11982" t="str">
        <f t="shared" si="533"/>
        <v/>
      </c>
    </row>
    <row r="11983" spans="12:19" x14ac:dyDescent="0.25">
      <c r="L11983" t="str">
        <f t="shared" si="534"/>
        <v/>
      </c>
      <c r="M11983" t="str">
        <f t="shared" si="533"/>
        <v/>
      </c>
    </row>
    <row r="11984" spans="12:19" x14ac:dyDescent="0.25">
      <c r="L11984" t="str">
        <f t="shared" si="534"/>
        <v/>
      </c>
      <c r="M11984" t="str">
        <f t="shared" si="533"/>
        <v/>
      </c>
      <c r="N11984" t="s">
        <v>32</v>
      </c>
      <c r="O11984" t="s">
        <v>33</v>
      </c>
      <c r="P11984" t="s">
        <v>34</v>
      </c>
    </row>
    <row r="11985" spans="12:19" x14ac:dyDescent="0.25">
      <c r="L11985" t="str">
        <f t="shared" si="534"/>
        <v/>
      </c>
      <c r="M11985" t="str">
        <f t="shared" si="533"/>
        <v/>
      </c>
      <c r="N11985" t="e">
        <f>COS(RADIANS(M11985))</f>
        <v>#VALUE!</v>
      </c>
      <c r="O11985" t="str">
        <f>IFERROR(-COS(RADIANS(DEGREES(ASIN(((SIN(RADIANS(M11985)))*$C$26)/(SQRT((((SIN(RADIANS(M11985)))*$C$26)^2)+(($C$22-$C$25-(((SIN(RADIANS(90-M11985)))*$C$26))-$C$23)^2))))))),"")</f>
        <v/>
      </c>
      <c r="P11985" t="e">
        <f>N11985</f>
        <v>#VALUE!</v>
      </c>
      <c r="R11985">
        <v>0</v>
      </c>
    </row>
    <row r="11986" spans="12:19" x14ac:dyDescent="0.25">
      <c r="L11986" t="str">
        <f t="shared" si="534"/>
        <v/>
      </c>
      <c r="M11986" t="str">
        <f t="shared" si="533"/>
        <v/>
      </c>
      <c r="N11986" t="e">
        <f>SIN(RADIANS(M11985))</f>
        <v>#VALUE!</v>
      </c>
      <c r="O11986" t="e">
        <f>SIN(RADIANS(DEGREES(ASIN(((SIN(RADIANS(M11985)))*$C$26)/(SQRT((((SIN(RADIANS(M11985)))*$C$26)^2)+(($C$22-$C$25-(((SIN(RADIANS(90-M11985)))*$C$26))-$C$23)^2)))))))</f>
        <v>#VALUE!</v>
      </c>
      <c r="P11986" t="e">
        <f>N11986</f>
        <v>#VALUE!</v>
      </c>
      <c r="R11986">
        <f>$C$6</f>
        <v>1333.5</v>
      </c>
    </row>
    <row r="11987" spans="12:19" x14ac:dyDescent="0.25">
      <c r="L11987" t="str">
        <f t="shared" si="534"/>
        <v/>
      </c>
      <c r="M11987" t="str">
        <f t="shared" si="533"/>
        <v/>
      </c>
      <c r="N11987">
        <v>0</v>
      </c>
      <c r="O11987" t="e">
        <f>$C$23*O11986</f>
        <v>#VALUE!</v>
      </c>
      <c r="P11987" t="e">
        <f>$C$22*P11986</f>
        <v>#VALUE!</v>
      </c>
      <c r="R11987">
        <f>$C$20*$C$6</f>
        <v>25325.832000000002</v>
      </c>
    </row>
    <row r="11988" spans="12:19" x14ac:dyDescent="0.25">
      <c r="L11988" t="str">
        <f t="shared" si="534"/>
        <v/>
      </c>
      <c r="M11988" t="str">
        <f t="shared" si="533"/>
        <v/>
      </c>
    </row>
    <row r="11989" spans="12:19" x14ac:dyDescent="0.25">
      <c r="L11989" t="str">
        <f t="shared" si="534"/>
        <v/>
      </c>
      <c r="M11989" t="str">
        <f t="shared" si="533"/>
        <v/>
      </c>
      <c r="N11989" t="e">
        <f t="array" ref="N11989:P11991">MINVERSE(N11985:P11987)</f>
        <v>#VALUE!</v>
      </c>
      <c r="O11989" t="e">
        <v>#VALUE!</v>
      </c>
      <c r="P11989" t="e">
        <v>#VALUE!</v>
      </c>
      <c r="R11989" t="e">
        <f t="array" ref="R11989:R11991">MMULT(N11989:P11991,R11985:R11987)</f>
        <v>#VALUE!</v>
      </c>
      <c r="S11989" t="s">
        <v>35</v>
      </c>
    </row>
    <row r="11990" spans="12:19" x14ac:dyDescent="0.25">
      <c r="L11990" t="str">
        <f t="shared" si="534"/>
        <v/>
      </c>
      <c r="M11990" t="str">
        <f t="shared" si="533"/>
        <v/>
      </c>
      <c r="N11990" t="e">
        <v>#VALUE!</v>
      </c>
      <c r="O11990" t="e">
        <v>#VALUE!</v>
      </c>
      <c r="P11990" t="e">
        <v>#VALUE!</v>
      </c>
      <c r="R11990" t="e">
        <v>#VALUE!</v>
      </c>
      <c r="S11990" t="s">
        <v>35</v>
      </c>
    </row>
    <row r="11991" spans="12:19" x14ac:dyDescent="0.25">
      <c r="L11991" t="str">
        <f t="shared" si="534"/>
        <v/>
      </c>
      <c r="M11991" t="str">
        <f t="shared" si="533"/>
        <v/>
      </c>
      <c r="N11991" t="e">
        <v>#VALUE!</v>
      </c>
      <c r="O11991" t="e">
        <v>#VALUE!</v>
      </c>
      <c r="P11991" t="e">
        <v>#VALUE!</v>
      </c>
      <c r="R11991" t="e">
        <v>#VALUE!</v>
      </c>
      <c r="S11991" t="s">
        <v>35</v>
      </c>
    </row>
    <row r="11992" spans="12:19" x14ac:dyDescent="0.25">
      <c r="L11992" t="str">
        <f t="shared" si="534"/>
        <v/>
      </c>
      <c r="M11992" t="str">
        <f t="shared" si="533"/>
        <v/>
      </c>
    </row>
    <row r="11993" spans="12:19" x14ac:dyDescent="0.25">
      <c r="L11993" t="str">
        <f t="shared" si="534"/>
        <v/>
      </c>
      <c r="M11993" t="str">
        <f t="shared" si="533"/>
        <v/>
      </c>
    </row>
    <row r="11994" spans="12:19" x14ac:dyDescent="0.25">
      <c r="L11994" t="str">
        <f t="shared" si="534"/>
        <v/>
      </c>
      <c r="M11994" t="str">
        <f t="shared" si="533"/>
        <v/>
      </c>
      <c r="N11994" t="s">
        <v>32</v>
      </c>
      <c r="O11994" t="s">
        <v>33</v>
      </c>
      <c r="P11994" t="s">
        <v>34</v>
      </c>
    </row>
    <row r="11995" spans="12:19" x14ac:dyDescent="0.25">
      <c r="L11995" t="str">
        <f t="shared" si="534"/>
        <v/>
      </c>
      <c r="M11995" t="str">
        <f t="shared" si="533"/>
        <v/>
      </c>
      <c r="N11995" t="e">
        <f>COS(RADIANS(M11995))</f>
        <v>#VALUE!</v>
      </c>
      <c r="O11995" t="str">
        <f>IFERROR(-COS(RADIANS(DEGREES(ASIN(((SIN(RADIANS(M11995)))*$C$26)/(SQRT((((SIN(RADIANS(M11995)))*$C$26)^2)+(($C$22-$C$25-(((SIN(RADIANS(90-M11995)))*$C$26))-$C$23)^2))))))),"")</f>
        <v/>
      </c>
      <c r="P11995" t="e">
        <f>N11995</f>
        <v>#VALUE!</v>
      </c>
      <c r="R11995">
        <v>0</v>
      </c>
    </row>
    <row r="11996" spans="12:19" x14ac:dyDescent="0.25">
      <c r="L11996" t="str">
        <f t="shared" si="534"/>
        <v/>
      </c>
      <c r="M11996" t="str">
        <f t="shared" si="533"/>
        <v/>
      </c>
      <c r="N11996" t="e">
        <f>SIN(RADIANS(M11995))</f>
        <v>#VALUE!</v>
      </c>
      <c r="O11996" t="e">
        <f>SIN(RADIANS(DEGREES(ASIN(((SIN(RADIANS(M11995)))*$C$26)/(SQRT((((SIN(RADIANS(M11995)))*$C$26)^2)+(($C$22-$C$25-(((SIN(RADIANS(90-M11995)))*$C$26))-$C$23)^2)))))))</f>
        <v>#VALUE!</v>
      </c>
      <c r="P11996" t="e">
        <f>N11996</f>
        <v>#VALUE!</v>
      </c>
      <c r="R11996">
        <f>$C$6</f>
        <v>1333.5</v>
      </c>
    </row>
    <row r="11997" spans="12:19" x14ac:dyDescent="0.25">
      <c r="L11997" t="str">
        <f t="shared" si="534"/>
        <v/>
      </c>
      <c r="M11997" t="str">
        <f t="shared" si="533"/>
        <v/>
      </c>
      <c r="N11997">
        <v>0</v>
      </c>
      <c r="O11997" t="e">
        <f>$C$23*O11996</f>
        <v>#VALUE!</v>
      </c>
      <c r="P11997" t="e">
        <f>$C$22*P11996</f>
        <v>#VALUE!</v>
      </c>
      <c r="R11997">
        <f>$C$20*$C$6</f>
        <v>25325.832000000002</v>
      </c>
    </row>
    <row r="11998" spans="12:19" x14ac:dyDescent="0.25">
      <c r="L11998" t="str">
        <f t="shared" si="534"/>
        <v/>
      </c>
      <c r="M11998" t="str">
        <f t="shared" si="533"/>
        <v/>
      </c>
    </row>
    <row r="11999" spans="12:19" x14ac:dyDescent="0.25">
      <c r="L11999" t="str">
        <f t="shared" si="534"/>
        <v/>
      </c>
      <c r="M11999" t="str">
        <f t="shared" si="533"/>
        <v/>
      </c>
      <c r="N11999" t="e">
        <f t="array" ref="N11999:P12001">MINVERSE(N11995:P11997)</f>
        <v>#VALUE!</v>
      </c>
      <c r="O11999" t="e">
        <v>#VALUE!</v>
      </c>
      <c r="P11999" t="e">
        <v>#VALUE!</v>
      </c>
      <c r="R11999" t="e">
        <f t="array" ref="R11999:R12001">MMULT(N11999:P12001,R11995:R11997)</f>
        <v>#VALUE!</v>
      </c>
      <c r="S11999" t="s">
        <v>35</v>
      </c>
    </row>
    <row r="12000" spans="12:19" x14ac:dyDescent="0.25">
      <c r="L12000" t="str">
        <f t="shared" si="534"/>
        <v/>
      </c>
      <c r="M12000" t="str">
        <f t="shared" si="533"/>
        <v/>
      </c>
      <c r="N12000" t="e">
        <v>#VALUE!</v>
      </c>
      <c r="O12000" t="e">
        <v>#VALUE!</v>
      </c>
      <c r="P12000" t="e">
        <v>#VALUE!</v>
      </c>
      <c r="R12000" t="e">
        <v>#VALUE!</v>
      </c>
      <c r="S12000" t="s">
        <v>35</v>
      </c>
    </row>
    <row r="12001" spans="12:19" x14ac:dyDescent="0.25">
      <c r="L12001" t="str">
        <f t="shared" si="534"/>
        <v/>
      </c>
      <c r="M12001" t="str">
        <f t="shared" si="533"/>
        <v/>
      </c>
      <c r="N12001" t="e">
        <v>#VALUE!</v>
      </c>
      <c r="O12001" t="e">
        <v>#VALUE!</v>
      </c>
      <c r="P12001" t="e">
        <v>#VALUE!</v>
      </c>
      <c r="R12001" t="e">
        <v>#VALUE!</v>
      </c>
      <c r="S12001" t="s">
        <v>35</v>
      </c>
    </row>
    <row r="12002" spans="12:19" x14ac:dyDescent="0.25">
      <c r="L12002" t="str">
        <f t="shared" si="534"/>
        <v/>
      </c>
      <c r="M12002" t="str">
        <f t="shared" si="533"/>
        <v/>
      </c>
    </row>
    <row r="12003" spans="12:19" x14ac:dyDescent="0.25">
      <c r="L12003" t="str">
        <f t="shared" si="534"/>
        <v/>
      </c>
      <c r="M12003" t="str">
        <f t="shared" ref="M12003:M12066" si="535">IF(M11993="","",IF(((M11993+$O$61)&gt;=$O$49+($O$61/2)),"",(M11993+$O$61)))</f>
        <v/>
      </c>
    </row>
    <row r="12004" spans="12:19" x14ac:dyDescent="0.25">
      <c r="L12004" t="str">
        <f t="shared" si="534"/>
        <v/>
      </c>
      <c r="M12004" t="str">
        <f t="shared" si="535"/>
        <v/>
      </c>
      <c r="N12004" t="s">
        <v>32</v>
      </c>
      <c r="O12004" t="s">
        <v>33</v>
      </c>
      <c r="P12004" t="s">
        <v>34</v>
      </c>
    </row>
    <row r="12005" spans="12:19" x14ac:dyDescent="0.25">
      <c r="L12005" t="str">
        <f t="shared" si="534"/>
        <v/>
      </c>
      <c r="M12005" t="str">
        <f t="shared" si="535"/>
        <v/>
      </c>
      <c r="N12005" t="e">
        <f>COS(RADIANS(M12005))</f>
        <v>#VALUE!</v>
      </c>
      <c r="O12005" t="str">
        <f>IFERROR(-COS(RADIANS(DEGREES(ASIN(((SIN(RADIANS(M12005)))*$C$26)/(SQRT((((SIN(RADIANS(M12005)))*$C$26)^2)+(($C$22-$C$25-(((SIN(RADIANS(90-M12005)))*$C$26))-$C$23)^2))))))),"")</f>
        <v/>
      </c>
      <c r="P12005" t="e">
        <f>N12005</f>
        <v>#VALUE!</v>
      </c>
      <c r="R12005">
        <v>0</v>
      </c>
    </row>
    <row r="12006" spans="12:19" x14ac:dyDescent="0.25">
      <c r="L12006" t="str">
        <f t="shared" si="534"/>
        <v/>
      </c>
      <c r="M12006" t="str">
        <f t="shared" si="535"/>
        <v/>
      </c>
      <c r="N12006" t="e">
        <f>SIN(RADIANS(M12005))</f>
        <v>#VALUE!</v>
      </c>
      <c r="O12006" t="e">
        <f>SIN(RADIANS(DEGREES(ASIN(((SIN(RADIANS(M12005)))*$C$26)/(SQRT((((SIN(RADIANS(M12005)))*$C$26)^2)+(($C$22-$C$25-(((SIN(RADIANS(90-M12005)))*$C$26))-$C$23)^2)))))))</f>
        <v>#VALUE!</v>
      </c>
      <c r="P12006" t="e">
        <f>N12006</f>
        <v>#VALUE!</v>
      </c>
      <c r="R12006">
        <f>$C$6</f>
        <v>1333.5</v>
      </c>
    </row>
    <row r="12007" spans="12:19" x14ac:dyDescent="0.25">
      <c r="L12007" t="str">
        <f t="shared" si="534"/>
        <v/>
      </c>
      <c r="M12007" t="str">
        <f t="shared" si="535"/>
        <v/>
      </c>
      <c r="N12007">
        <v>0</v>
      </c>
      <c r="O12007" t="e">
        <f>$C$23*O12006</f>
        <v>#VALUE!</v>
      </c>
      <c r="P12007" t="e">
        <f>$C$22*P12006</f>
        <v>#VALUE!</v>
      </c>
      <c r="R12007">
        <f>$C$20*$C$6</f>
        <v>25325.832000000002</v>
      </c>
    </row>
    <row r="12008" spans="12:19" x14ac:dyDescent="0.25">
      <c r="L12008" t="str">
        <f t="shared" si="534"/>
        <v/>
      </c>
      <c r="M12008" t="str">
        <f t="shared" si="535"/>
        <v/>
      </c>
    </row>
    <row r="12009" spans="12:19" x14ac:dyDescent="0.25">
      <c r="L12009" t="str">
        <f t="shared" si="534"/>
        <v/>
      </c>
      <c r="M12009" t="str">
        <f t="shared" si="535"/>
        <v/>
      </c>
      <c r="N12009" t="e">
        <f t="array" ref="N12009:P12011">MINVERSE(N12005:P12007)</f>
        <v>#VALUE!</v>
      </c>
      <c r="O12009" t="e">
        <v>#VALUE!</v>
      </c>
      <c r="P12009" t="e">
        <v>#VALUE!</v>
      </c>
      <c r="R12009" t="e">
        <f t="array" ref="R12009:R12011">MMULT(N12009:P12011,R12005:R12007)</f>
        <v>#VALUE!</v>
      </c>
      <c r="S12009" t="s">
        <v>35</v>
      </c>
    </row>
    <row r="12010" spans="12:19" x14ac:dyDescent="0.25">
      <c r="L12010" t="str">
        <f t="shared" si="534"/>
        <v/>
      </c>
      <c r="M12010" t="str">
        <f t="shared" si="535"/>
        <v/>
      </c>
      <c r="N12010" t="e">
        <v>#VALUE!</v>
      </c>
      <c r="O12010" t="e">
        <v>#VALUE!</v>
      </c>
      <c r="P12010" t="e">
        <v>#VALUE!</v>
      </c>
      <c r="R12010" t="e">
        <v>#VALUE!</v>
      </c>
      <c r="S12010" t="s">
        <v>35</v>
      </c>
    </row>
    <row r="12011" spans="12:19" x14ac:dyDescent="0.25">
      <c r="L12011" t="str">
        <f t="shared" si="534"/>
        <v/>
      </c>
      <c r="M12011" t="str">
        <f t="shared" si="535"/>
        <v/>
      </c>
      <c r="N12011" t="e">
        <v>#VALUE!</v>
      </c>
      <c r="O12011" t="e">
        <v>#VALUE!</v>
      </c>
      <c r="P12011" t="e">
        <v>#VALUE!</v>
      </c>
      <c r="R12011" t="e">
        <v>#VALUE!</v>
      </c>
      <c r="S12011" t="s">
        <v>35</v>
      </c>
    </row>
    <row r="12012" spans="12:19" x14ac:dyDescent="0.25">
      <c r="L12012" t="str">
        <f t="shared" si="534"/>
        <v/>
      </c>
      <c r="M12012" t="str">
        <f t="shared" si="535"/>
        <v/>
      </c>
    </row>
    <row r="12013" spans="12:19" x14ac:dyDescent="0.25">
      <c r="L12013" t="str">
        <f t="shared" si="534"/>
        <v/>
      </c>
      <c r="M12013" t="str">
        <f t="shared" si="535"/>
        <v/>
      </c>
    </row>
    <row r="12014" spans="12:19" x14ac:dyDescent="0.25">
      <c r="L12014" t="str">
        <f t="shared" si="534"/>
        <v/>
      </c>
      <c r="M12014" t="str">
        <f t="shared" si="535"/>
        <v/>
      </c>
      <c r="N12014" t="s">
        <v>32</v>
      </c>
      <c r="O12014" t="s">
        <v>33</v>
      </c>
      <c r="P12014" t="s">
        <v>34</v>
      </c>
    </row>
    <row r="12015" spans="12:19" x14ac:dyDescent="0.25">
      <c r="L12015" t="str">
        <f t="shared" si="534"/>
        <v/>
      </c>
      <c r="M12015" t="str">
        <f t="shared" si="535"/>
        <v/>
      </c>
      <c r="N12015" t="e">
        <f>COS(RADIANS(M12015))</f>
        <v>#VALUE!</v>
      </c>
      <c r="O12015" t="str">
        <f>IFERROR(-COS(RADIANS(DEGREES(ASIN(((SIN(RADIANS(M12015)))*$C$26)/(SQRT((((SIN(RADIANS(M12015)))*$C$26)^2)+(($C$22-$C$25-(((SIN(RADIANS(90-M12015)))*$C$26))-$C$23)^2))))))),"")</f>
        <v/>
      </c>
      <c r="P12015" t="e">
        <f>N12015</f>
        <v>#VALUE!</v>
      </c>
      <c r="R12015">
        <v>0</v>
      </c>
    </row>
    <row r="12016" spans="12:19" x14ac:dyDescent="0.25">
      <c r="L12016" t="str">
        <f t="shared" si="534"/>
        <v/>
      </c>
      <c r="M12016" t="str">
        <f t="shared" si="535"/>
        <v/>
      </c>
      <c r="N12016" t="e">
        <f>SIN(RADIANS(M12015))</f>
        <v>#VALUE!</v>
      </c>
      <c r="O12016" t="e">
        <f>SIN(RADIANS(DEGREES(ASIN(((SIN(RADIANS(M12015)))*$C$26)/(SQRT((((SIN(RADIANS(M12015)))*$C$26)^2)+(($C$22-$C$25-(((SIN(RADIANS(90-M12015)))*$C$26))-$C$23)^2)))))))</f>
        <v>#VALUE!</v>
      </c>
      <c r="P12016" t="e">
        <f>N12016</f>
        <v>#VALUE!</v>
      </c>
      <c r="R12016">
        <f>$C$6</f>
        <v>1333.5</v>
      </c>
    </row>
    <row r="12017" spans="12:19" x14ac:dyDescent="0.25">
      <c r="L12017" t="str">
        <f t="shared" si="534"/>
        <v/>
      </c>
      <c r="M12017" t="str">
        <f t="shared" si="535"/>
        <v/>
      </c>
      <c r="N12017">
        <v>0</v>
      </c>
      <c r="O12017" t="e">
        <f>$C$23*O12016</f>
        <v>#VALUE!</v>
      </c>
      <c r="P12017" t="e">
        <f>$C$22*P12016</f>
        <v>#VALUE!</v>
      </c>
      <c r="R12017">
        <f>$C$20*$C$6</f>
        <v>25325.832000000002</v>
      </c>
    </row>
    <row r="12018" spans="12:19" x14ac:dyDescent="0.25">
      <c r="L12018" t="str">
        <f t="shared" si="534"/>
        <v/>
      </c>
      <c r="M12018" t="str">
        <f t="shared" si="535"/>
        <v/>
      </c>
    </row>
    <row r="12019" spans="12:19" x14ac:dyDescent="0.25">
      <c r="L12019" t="str">
        <f t="shared" si="534"/>
        <v/>
      </c>
      <c r="M12019" t="str">
        <f t="shared" si="535"/>
        <v/>
      </c>
      <c r="N12019" t="e">
        <f t="array" ref="N12019:P12021">MINVERSE(N12015:P12017)</f>
        <v>#VALUE!</v>
      </c>
      <c r="O12019" t="e">
        <v>#VALUE!</v>
      </c>
      <c r="P12019" t="e">
        <v>#VALUE!</v>
      </c>
      <c r="R12019" t="e">
        <f t="array" ref="R12019:R12021">MMULT(N12019:P12021,R12015:R12017)</f>
        <v>#VALUE!</v>
      </c>
      <c r="S12019" t="s">
        <v>35</v>
      </c>
    </row>
    <row r="12020" spans="12:19" x14ac:dyDescent="0.25">
      <c r="L12020" t="str">
        <f t="shared" si="534"/>
        <v/>
      </c>
      <c r="M12020" t="str">
        <f t="shared" si="535"/>
        <v/>
      </c>
      <c r="N12020" t="e">
        <v>#VALUE!</v>
      </c>
      <c r="O12020" t="e">
        <v>#VALUE!</v>
      </c>
      <c r="P12020" t="e">
        <v>#VALUE!</v>
      </c>
      <c r="R12020" t="e">
        <v>#VALUE!</v>
      </c>
      <c r="S12020" t="s">
        <v>35</v>
      </c>
    </row>
    <row r="12021" spans="12:19" x14ac:dyDescent="0.25">
      <c r="L12021" t="str">
        <f t="shared" si="534"/>
        <v/>
      </c>
      <c r="M12021" t="str">
        <f t="shared" si="535"/>
        <v/>
      </c>
      <c r="N12021" t="e">
        <v>#VALUE!</v>
      </c>
      <c r="O12021" t="e">
        <v>#VALUE!</v>
      </c>
      <c r="P12021" t="e">
        <v>#VALUE!</v>
      </c>
      <c r="R12021" t="e">
        <v>#VALUE!</v>
      </c>
      <c r="S12021" t="s">
        <v>35</v>
      </c>
    </row>
    <row r="12022" spans="12:19" x14ac:dyDescent="0.25">
      <c r="L12022" t="str">
        <f t="shared" si="534"/>
        <v/>
      </c>
      <c r="M12022" t="str">
        <f t="shared" si="535"/>
        <v/>
      </c>
    </row>
    <row r="12023" spans="12:19" x14ac:dyDescent="0.25">
      <c r="L12023" t="str">
        <f t="shared" si="534"/>
        <v/>
      </c>
      <c r="M12023" t="str">
        <f t="shared" si="535"/>
        <v/>
      </c>
    </row>
    <row r="12024" spans="12:19" x14ac:dyDescent="0.25">
      <c r="L12024" t="str">
        <f t="shared" si="534"/>
        <v/>
      </c>
      <c r="M12024" t="str">
        <f t="shared" si="535"/>
        <v/>
      </c>
      <c r="N12024" t="s">
        <v>32</v>
      </c>
      <c r="O12024" t="s">
        <v>33</v>
      </c>
      <c r="P12024" t="s">
        <v>34</v>
      </c>
    </row>
    <row r="12025" spans="12:19" x14ac:dyDescent="0.25">
      <c r="L12025" t="str">
        <f t="shared" si="534"/>
        <v/>
      </c>
      <c r="M12025" t="str">
        <f t="shared" si="535"/>
        <v/>
      </c>
      <c r="N12025" t="e">
        <f>COS(RADIANS(M12025))</f>
        <v>#VALUE!</v>
      </c>
      <c r="O12025" t="str">
        <f>IFERROR(-COS(RADIANS(DEGREES(ASIN(((SIN(RADIANS(M12025)))*$C$26)/(SQRT((((SIN(RADIANS(M12025)))*$C$26)^2)+(($C$22-$C$25-(((SIN(RADIANS(90-M12025)))*$C$26))-$C$23)^2))))))),"")</f>
        <v/>
      </c>
      <c r="P12025" t="e">
        <f>N12025</f>
        <v>#VALUE!</v>
      </c>
      <c r="R12025">
        <v>0</v>
      </c>
    </row>
    <row r="12026" spans="12:19" x14ac:dyDescent="0.25">
      <c r="L12026" t="str">
        <f t="shared" si="534"/>
        <v/>
      </c>
      <c r="M12026" t="str">
        <f t="shared" si="535"/>
        <v/>
      </c>
      <c r="N12026" t="e">
        <f>SIN(RADIANS(M12025))</f>
        <v>#VALUE!</v>
      </c>
      <c r="O12026" t="e">
        <f>SIN(RADIANS(DEGREES(ASIN(((SIN(RADIANS(M12025)))*$C$26)/(SQRT((((SIN(RADIANS(M12025)))*$C$26)^2)+(($C$22-$C$25-(((SIN(RADIANS(90-M12025)))*$C$26))-$C$23)^2)))))))</f>
        <v>#VALUE!</v>
      </c>
      <c r="P12026" t="e">
        <f>N12026</f>
        <v>#VALUE!</v>
      </c>
      <c r="R12026">
        <f>$C$6</f>
        <v>1333.5</v>
      </c>
    </row>
    <row r="12027" spans="12:19" x14ac:dyDescent="0.25">
      <c r="L12027" t="str">
        <f t="shared" si="534"/>
        <v/>
      </c>
      <c r="M12027" t="str">
        <f t="shared" si="535"/>
        <v/>
      </c>
      <c r="N12027">
        <v>0</v>
      </c>
      <c r="O12027" t="e">
        <f>$C$23*O12026</f>
        <v>#VALUE!</v>
      </c>
      <c r="P12027" t="e">
        <f>$C$22*P12026</f>
        <v>#VALUE!</v>
      </c>
      <c r="R12027">
        <f>$C$20*$C$6</f>
        <v>25325.832000000002</v>
      </c>
    </row>
    <row r="12028" spans="12:19" x14ac:dyDescent="0.25">
      <c r="L12028" t="str">
        <f t="shared" si="534"/>
        <v/>
      </c>
      <c r="M12028" t="str">
        <f t="shared" si="535"/>
        <v/>
      </c>
    </row>
    <row r="12029" spans="12:19" x14ac:dyDescent="0.25">
      <c r="L12029" t="str">
        <f t="shared" si="534"/>
        <v/>
      </c>
      <c r="M12029" t="str">
        <f t="shared" si="535"/>
        <v/>
      </c>
      <c r="N12029" t="e">
        <f t="array" ref="N12029:P12031">MINVERSE(N12025:P12027)</f>
        <v>#VALUE!</v>
      </c>
      <c r="O12029" t="e">
        <v>#VALUE!</v>
      </c>
      <c r="P12029" t="e">
        <v>#VALUE!</v>
      </c>
      <c r="R12029" t="e">
        <f t="array" ref="R12029:R12031">MMULT(N12029:P12031,R12025:R12027)</f>
        <v>#VALUE!</v>
      </c>
      <c r="S12029" t="s">
        <v>35</v>
      </c>
    </row>
    <row r="12030" spans="12:19" x14ac:dyDescent="0.25">
      <c r="L12030" t="str">
        <f t="shared" si="534"/>
        <v/>
      </c>
      <c r="M12030" t="str">
        <f t="shared" si="535"/>
        <v/>
      </c>
      <c r="N12030" t="e">
        <v>#VALUE!</v>
      </c>
      <c r="O12030" t="e">
        <v>#VALUE!</v>
      </c>
      <c r="P12030" t="e">
        <v>#VALUE!</v>
      </c>
      <c r="R12030" t="e">
        <v>#VALUE!</v>
      </c>
      <c r="S12030" t="s">
        <v>35</v>
      </c>
    </row>
    <row r="12031" spans="12:19" x14ac:dyDescent="0.25">
      <c r="L12031" t="str">
        <f t="shared" si="534"/>
        <v/>
      </c>
      <c r="M12031" t="str">
        <f t="shared" si="535"/>
        <v/>
      </c>
      <c r="N12031" t="e">
        <v>#VALUE!</v>
      </c>
      <c r="O12031" t="e">
        <v>#VALUE!</v>
      </c>
      <c r="P12031" t="e">
        <v>#VALUE!</v>
      </c>
      <c r="R12031" t="e">
        <v>#VALUE!</v>
      </c>
      <c r="S12031" t="s">
        <v>35</v>
      </c>
    </row>
    <row r="12032" spans="12:19" x14ac:dyDescent="0.25">
      <c r="L12032" t="str">
        <f t="shared" si="534"/>
        <v/>
      </c>
      <c r="M12032" t="str">
        <f t="shared" si="535"/>
        <v/>
      </c>
    </row>
    <row r="12033" spans="12:19" x14ac:dyDescent="0.25">
      <c r="L12033" t="str">
        <f t="shared" si="534"/>
        <v/>
      </c>
      <c r="M12033" t="str">
        <f t="shared" si="535"/>
        <v/>
      </c>
    </row>
    <row r="12034" spans="12:19" x14ac:dyDescent="0.25">
      <c r="L12034" t="str">
        <f t="shared" si="534"/>
        <v/>
      </c>
      <c r="M12034" t="str">
        <f t="shared" si="535"/>
        <v/>
      </c>
      <c r="N12034" t="s">
        <v>32</v>
      </c>
      <c r="O12034" t="s">
        <v>33</v>
      </c>
      <c r="P12034" t="s">
        <v>34</v>
      </c>
    </row>
    <row r="12035" spans="12:19" x14ac:dyDescent="0.25">
      <c r="L12035" t="str">
        <f t="shared" si="534"/>
        <v/>
      </c>
      <c r="M12035" t="str">
        <f t="shared" si="535"/>
        <v/>
      </c>
      <c r="N12035" t="e">
        <f>COS(RADIANS(M12035))</f>
        <v>#VALUE!</v>
      </c>
      <c r="O12035" t="str">
        <f>IFERROR(-COS(RADIANS(DEGREES(ASIN(((SIN(RADIANS(M12035)))*$C$26)/(SQRT((((SIN(RADIANS(M12035)))*$C$26)^2)+(($C$22-$C$25-(((SIN(RADIANS(90-M12035)))*$C$26))-$C$23)^2))))))),"")</f>
        <v/>
      </c>
      <c r="P12035" t="e">
        <f>N12035</f>
        <v>#VALUE!</v>
      </c>
      <c r="R12035">
        <v>0</v>
      </c>
    </row>
    <row r="12036" spans="12:19" x14ac:dyDescent="0.25">
      <c r="L12036" t="str">
        <f t="shared" si="534"/>
        <v/>
      </c>
      <c r="M12036" t="str">
        <f t="shared" si="535"/>
        <v/>
      </c>
      <c r="N12036" t="e">
        <f>SIN(RADIANS(M12035))</f>
        <v>#VALUE!</v>
      </c>
      <c r="O12036" t="e">
        <f>SIN(RADIANS(DEGREES(ASIN(((SIN(RADIANS(M12035)))*$C$26)/(SQRT((((SIN(RADIANS(M12035)))*$C$26)^2)+(($C$22-$C$25-(((SIN(RADIANS(90-M12035)))*$C$26))-$C$23)^2)))))))</f>
        <v>#VALUE!</v>
      </c>
      <c r="P12036" t="e">
        <f>N12036</f>
        <v>#VALUE!</v>
      </c>
      <c r="R12036">
        <f>$C$6</f>
        <v>1333.5</v>
      </c>
    </row>
    <row r="12037" spans="12:19" x14ac:dyDescent="0.25">
      <c r="L12037" t="str">
        <f t="shared" si="534"/>
        <v/>
      </c>
      <c r="M12037" t="str">
        <f t="shared" si="535"/>
        <v/>
      </c>
      <c r="N12037">
        <v>0</v>
      </c>
      <c r="O12037" t="e">
        <f>$C$23*O12036</f>
        <v>#VALUE!</v>
      </c>
      <c r="P12037" t="e">
        <f>$C$22*P12036</f>
        <v>#VALUE!</v>
      </c>
      <c r="R12037">
        <f>$C$20*$C$6</f>
        <v>25325.832000000002</v>
      </c>
    </row>
    <row r="12038" spans="12:19" x14ac:dyDescent="0.25">
      <c r="L12038" t="str">
        <f t="shared" si="534"/>
        <v/>
      </c>
      <c r="M12038" t="str">
        <f t="shared" si="535"/>
        <v/>
      </c>
    </row>
    <row r="12039" spans="12:19" x14ac:dyDescent="0.25">
      <c r="L12039" t="str">
        <f t="shared" si="534"/>
        <v/>
      </c>
      <c r="M12039" t="str">
        <f t="shared" si="535"/>
        <v/>
      </c>
      <c r="N12039" t="e">
        <f t="array" ref="N12039:P12041">MINVERSE(N12035:P12037)</f>
        <v>#VALUE!</v>
      </c>
      <c r="O12039" t="e">
        <v>#VALUE!</v>
      </c>
      <c r="P12039" t="e">
        <v>#VALUE!</v>
      </c>
      <c r="R12039" t="e">
        <f t="array" ref="R12039:R12041">MMULT(N12039:P12041,R12035:R12037)</f>
        <v>#VALUE!</v>
      </c>
      <c r="S12039" t="s">
        <v>35</v>
      </c>
    </row>
    <row r="12040" spans="12:19" x14ac:dyDescent="0.25">
      <c r="L12040" t="str">
        <f t="shared" si="534"/>
        <v/>
      </c>
      <c r="M12040" t="str">
        <f t="shared" si="535"/>
        <v/>
      </c>
      <c r="N12040" t="e">
        <v>#VALUE!</v>
      </c>
      <c r="O12040" t="e">
        <v>#VALUE!</v>
      </c>
      <c r="P12040" t="e">
        <v>#VALUE!</v>
      </c>
      <c r="R12040" t="e">
        <v>#VALUE!</v>
      </c>
      <c r="S12040" t="s">
        <v>35</v>
      </c>
    </row>
    <row r="12041" spans="12:19" x14ac:dyDescent="0.25">
      <c r="L12041" t="str">
        <f t="shared" si="534"/>
        <v/>
      </c>
      <c r="M12041" t="str">
        <f t="shared" si="535"/>
        <v/>
      </c>
      <c r="N12041" t="e">
        <v>#VALUE!</v>
      </c>
      <c r="O12041" t="e">
        <v>#VALUE!</v>
      </c>
      <c r="P12041" t="e">
        <v>#VALUE!</v>
      </c>
      <c r="R12041" t="e">
        <v>#VALUE!</v>
      </c>
      <c r="S12041" t="s">
        <v>35</v>
      </c>
    </row>
    <row r="12042" spans="12:19" x14ac:dyDescent="0.25">
      <c r="L12042" t="str">
        <f t="shared" si="534"/>
        <v/>
      </c>
      <c r="M12042" t="str">
        <f t="shared" si="535"/>
        <v/>
      </c>
    </row>
    <row r="12043" spans="12:19" x14ac:dyDescent="0.25">
      <c r="L12043" t="str">
        <f t="shared" si="534"/>
        <v/>
      </c>
      <c r="M12043" t="str">
        <f t="shared" si="535"/>
        <v/>
      </c>
    </row>
    <row r="12044" spans="12:19" x14ac:dyDescent="0.25">
      <c r="L12044" t="str">
        <f t="shared" ref="L12044:L12107" si="536">IF(M12044="","",L12034+1)</f>
        <v/>
      </c>
      <c r="M12044" t="str">
        <f t="shared" si="535"/>
        <v/>
      </c>
      <c r="N12044" t="s">
        <v>32</v>
      </c>
      <c r="O12044" t="s">
        <v>33</v>
      </c>
      <c r="P12044" t="s">
        <v>34</v>
      </c>
    </row>
    <row r="12045" spans="12:19" x14ac:dyDescent="0.25">
      <c r="L12045" t="str">
        <f t="shared" si="536"/>
        <v/>
      </c>
      <c r="M12045" t="str">
        <f t="shared" si="535"/>
        <v/>
      </c>
      <c r="N12045" t="e">
        <f>COS(RADIANS(M12045))</f>
        <v>#VALUE!</v>
      </c>
      <c r="O12045" t="str">
        <f>IFERROR(-COS(RADIANS(DEGREES(ASIN(((SIN(RADIANS(M12045)))*$C$26)/(SQRT((((SIN(RADIANS(M12045)))*$C$26)^2)+(($C$22-$C$25-(((SIN(RADIANS(90-M12045)))*$C$26))-$C$23)^2))))))),"")</f>
        <v/>
      </c>
      <c r="P12045" t="e">
        <f>N12045</f>
        <v>#VALUE!</v>
      </c>
      <c r="R12045">
        <v>0</v>
      </c>
    </row>
    <row r="12046" spans="12:19" x14ac:dyDescent="0.25">
      <c r="L12046" t="str">
        <f t="shared" si="536"/>
        <v/>
      </c>
      <c r="M12046" t="str">
        <f t="shared" si="535"/>
        <v/>
      </c>
      <c r="N12046" t="e">
        <f>SIN(RADIANS(M12045))</f>
        <v>#VALUE!</v>
      </c>
      <c r="O12046" t="e">
        <f>SIN(RADIANS(DEGREES(ASIN(((SIN(RADIANS(M12045)))*$C$26)/(SQRT((((SIN(RADIANS(M12045)))*$C$26)^2)+(($C$22-$C$25-(((SIN(RADIANS(90-M12045)))*$C$26))-$C$23)^2)))))))</f>
        <v>#VALUE!</v>
      </c>
      <c r="P12046" t="e">
        <f>N12046</f>
        <v>#VALUE!</v>
      </c>
      <c r="R12046">
        <f>$C$6</f>
        <v>1333.5</v>
      </c>
    </row>
    <row r="12047" spans="12:19" x14ac:dyDescent="0.25">
      <c r="L12047" t="str">
        <f t="shared" si="536"/>
        <v/>
      </c>
      <c r="M12047" t="str">
        <f t="shared" si="535"/>
        <v/>
      </c>
      <c r="N12047">
        <v>0</v>
      </c>
      <c r="O12047" t="e">
        <f>$C$23*O12046</f>
        <v>#VALUE!</v>
      </c>
      <c r="P12047" t="e">
        <f>$C$22*P12046</f>
        <v>#VALUE!</v>
      </c>
      <c r="R12047">
        <f>$C$20*$C$6</f>
        <v>25325.832000000002</v>
      </c>
    </row>
    <row r="12048" spans="12:19" x14ac:dyDescent="0.25">
      <c r="L12048" t="str">
        <f t="shared" si="536"/>
        <v/>
      </c>
      <c r="M12048" t="str">
        <f t="shared" si="535"/>
        <v/>
      </c>
    </row>
    <row r="12049" spans="12:19" x14ac:dyDescent="0.25">
      <c r="L12049" t="str">
        <f t="shared" si="536"/>
        <v/>
      </c>
      <c r="M12049" t="str">
        <f t="shared" si="535"/>
        <v/>
      </c>
      <c r="N12049" t="e">
        <f t="array" ref="N12049:P12051">MINVERSE(N12045:P12047)</f>
        <v>#VALUE!</v>
      </c>
      <c r="O12049" t="e">
        <v>#VALUE!</v>
      </c>
      <c r="P12049" t="e">
        <v>#VALUE!</v>
      </c>
      <c r="R12049" t="e">
        <f t="array" ref="R12049:R12051">MMULT(N12049:P12051,R12045:R12047)</f>
        <v>#VALUE!</v>
      </c>
      <c r="S12049" t="s">
        <v>35</v>
      </c>
    </row>
    <row r="12050" spans="12:19" x14ac:dyDescent="0.25">
      <c r="L12050" t="str">
        <f t="shared" si="536"/>
        <v/>
      </c>
      <c r="M12050" t="str">
        <f t="shared" si="535"/>
        <v/>
      </c>
      <c r="N12050" t="e">
        <v>#VALUE!</v>
      </c>
      <c r="O12050" t="e">
        <v>#VALUE!</v>
      </c>
      <c r="P12050" t="e">
        <v>#VALUE!</v>
      </c>
      <c r="R12050" t="e">
        <v>#VALUE!</v>
      </c>
      <c r="S12050" t="s">
        <v>35</v>
      </c>
    </row>
    <row r="12051" spans="12:19" x14ac:dyDescent="0.25">
      <c r="L12051" t="str">
        <f t="shared" si="536"/>
        <v/>
      </c>
      <c r="M12051" t="str">
        <f t="shared" si="535"/>
        <v/>
      </c>
      <c r="N12051" t="e">
        <v>#VALUE!</v>
      </c>
      <c r="O12051" t="e">
        <v>#VALUE!</v>
      </c>
      <c r="P12051" t="e">
        <v>#VALUE!</v>
      </c>
      <c r="R12051" t="e">
        <v>#VALUE!</v>
      </c>
      <c r="S12051" t="s">
        <v>35</v>
      </c>
    </row>
    <row r="12052" spans="12:19" x14ac:dyDescent="0.25">
      <c r="L12052" t="str">
        <f t="shared" si="536"/>
        <v/>
      </c>
      <c r="M12052" t="str">
        <f t="shared" si="535"/>
        <v/>
      </c>
    </row>
    <row r="12053" spans="12:19" x14ac:dyDescent="0.25">
      <c r="L12053" t="str">
        <f t="shared" si="536"/>
        <v/>
      </c>
      <c r="M12053" t="str">
        <f t="shared" si="535"/>
        <v/>
      </c>
    </row>
    <row r="12054" spans="12:19" x14ac:dyDescent="0.25">
      <c r="L12054" t="str">
        <f t="shared" si="536"/>
        <v/>
      </c>
      <c r="M12054" t="str">
        <f t="shared" si="535"/>
        <v/>
      </c>
      <c r="N12054" t="s">
        <v>32</v>
      </c>
      <c r="O12054" t="s">
        <v>33</v>
      </c>
      <c r="P12054" t="s">
        <v>34</v>
      </c>
    </row>
    <row r="12055" spans="12:19" x14ac:dyDescent="0.25">
      <c r="L12055" t="str">
        <f t="shared" si="536"/>
        <v/>
      </c>
      <c r="M12055" t="str">
        <f t="shared" si="535"/>
        <v/>
      </c>
      <c r="N12055" t="e">
        <f>COS(RADIANS(M12055))</f>
        <v>#VALUE!</v>
      </c>
      <c r="O12055" t="str">
        <f>IFERROR(-COS(RADIANS(DEGREES(ASIN(((SIN(RADIANS(M12055)))*$C$26)/(SQRT((((SIN(RADIANS(M12055)))*$C$26)^2)+(($C$22-$C$25-(((SIN(RADIANS(90-M12055)))*$C$26))-$C$23)^2))))))),"")</f>
        <v/>
      </c>
      <c r="P12055" t="e">
        <f>N12055</f>
        <v>#VALUE!</v>
      </c>
      <c r="R12055">
        <v>0</v>
      </c>
    </row>
    <row r="12056" spans="12:19" x14ac:dyDescent="0.25">
      <c r="L12056" t="str">
        <f t="shared" si="536"/>
        <v/>
      </c>
      <c r="M12056" t="str">
        <f t="shared" si="535"/>
        <v/>
      </c>
      <c r="N12056" t="e">
        <f>SIN(RADIANS(M12055))</f>
        <v>#VALUE!</v>
      </c>
      <c r="O12056" t="e">
        <f>SIN(RADIANS(DEGREES(ASIN(((SIN(RADIANS(M12055)))*$C$26)/(SQRT((((SIN(RADIANS(M12055)))*$C$26)^2)+(($C$22-$C$25-(((SIN(RADIANS(90-M12055)))*$C$26))-$C$23)^2)))))))</f>
        <v>#VALUE!</v>
      </c>
      <c r="P12056" t="e">
        <f>N12056</f>
        <v>#VALUE!</v>
      </c>
      <c r="R12056">
        <f>$C$6</f>
        <v>1333.5</v>
      </c>
    </row>
    <row r="12057" spans="12:19" x14ac:dyDescent="0.25">
      <c r="L12057" t="str">
        <f t="shared" si="536"/>
        <v/>
      </c>
      <c r="M12057" t="str">
        <f t="shared" si="535"/>
        <v/>
      </c>
      <c r="N12057">
        <v>0</v>
      </c>
      <c r="O12057" t="e">
        <f>$C$23*O12056</f>
        <v>#VALUE!</v>
      </c>
      <c r="P12057" t="e">
        <f>$C$22*P12056</f>
        <v>#VALUE!</v>
      </c>
      <c r="R12057">
        <f>$C$20*$C$6</f>
        <v>25325.832000000002</v>
      </c>
    </row>
    <row r="12058" spans="12:19" x14ac:dyDescent="0.25">
      <c r="L12058" t="str">
        <f t="shared" si="536"/>
        <v/>
      </c>
      <c r="M12058" t="str">
        <f t="shared" si="535"/>
        <v/>
      </c>
    </row>
    <row r="12059" spans="12:19" x14ac:dyDescent="0.25">
      <c r="L12059" t="str">
        <f t="shared" si="536"/>
        <v/>
      </c>
      <c r="M12059" t="str">
        <f t="shared" si="535"/>
        <v/>
      </c>
      <c r="N12059" t="e">
        <f t="array" ref="N12059:P12061">MINVERSE(N12055:P12057)</f>
        <v>#VALUE!</v>
      </c>
      <c r="O12059" t="e">
        <v>#VALUE!</v>
      </c>
      <c r="P12059" t="e">
        <v>#VALUE!</v>
      </c>
      <c r="R12059" t="e">
        <f t="array" ref="R12059:R12061">MMULT(N12059:P12061,R12055:R12057)</f>
        <v>#VALUE!</v>
      </c>
      <c r="S12059" t="s">
        <v>35</v>
      </c>
    </row>
    <row r="12060" spans="12:19" x14ac:dyDescent="0.25">
      <c r="L12060" t="str">
        <f t="shared" si="536"/>
        <v/>
      </c>
      <c r="M12060" t="str">
        <f t="shared" si="535"/>
        <v/>
      </c>
      <c r="N12060" t="e">
        <v>#VALUE!</v>
      </c>
      <c r="O12060" t="e">
        <v>#VALUE!</v>
      </c>
      <c r="P12060" t="e">
        <v>#VALUE!</v>
      </c>
      <c r="R12060" t="e">
        <v>#VALUE!</v>
      </c>
      <c r="S12060" t="s">
        <v>35</v>
      </c>
    </row>
    <row r="12061" spans="12:19" x14ac:dyDescent="0.25">
      <c r="L12061" t="str">
        <f t="shared" si="536"/>
        <v/>
      </c>
      <c r="M12061" t="str">
        <f t="shared" si="535"/>
        <v/>
      </c>
      <c r="N12061" t="e">
        <v>#VALUE!</v>
      </c>
      <c r="O12061" t="e">
        <v>#VALUE!</v>
      </c>
      <c r="P12061" t="e">
        <v>#VALUE!</v>
      </c>
      <c r="R12061" t="e">
        <v>#VALUE!</v>
      </c>
      <c r="S12061" t="s">
        <v>35</v>
      </c>
    </row>
    <row r="12062" spans="12:19" x14ac:dyDescent="0.25">
      <c r="L12062" t="str">
        <f t="shared" si="536"/>
        <v/>
      </c>
      <c r="M12062" t="str">
        <f t="shared" si="535"/>
        <v/>
      </c>
    </row>
    <row r="12063" spans="12:19" x14ac:dyDescent="0.25">
      <c r="L12063" t="str">
        <f t="shared" si="536"/>
        <v/>
      </c>
      <c r="M12063" t="str">
        <f t="shared" si="535"/>
        <v/>
      </c>
    </row>
    <row r="12064" spans="12:19" x14ac:dyDescent="0.25">
      <c r="L12064" t="str">
        <f t="shared" si="536"/>
        <v/>
      </c>
      <c r="M12064" t="str">
        <f t="shared" si="535"/>
        <v/>
      </c>
      <c r="N12064" t="s">
        <v>32</v>
      </c>
      <c r="O12064" t="s">
        <v>33</v>
      </c>
      <c r="P12064" t="s">
        <v>34</v>
      </c>
    </row>
    <row r="12065" spans="12:19" x14ac:dyDescent="0.25">
      <c r="L12065" t="str">
        <f t="shared" si="536"/>
        <v/>
      </c>
      <c r="M12065" t="str">
        <f t="shared" si="535"/>
        <v/>
      </c>
      <c r="N12065" t="e">
        <f>COS(RADIANS(M12065))</f>
        <v>#VALUE!</v>
      </c>
      <c r="O12065" t="str">
        <f>IFERROR(-COS(RADIANS(DEGREES(ASIN(((SIN(RADIANS(M12065)))*$C$26)/(SQRT((((SIN(RADIANS(M12065)))*$C$26)^2)+(($C$22-$C$25-(((SIN(RADIANS(90-M12065)))*$C$26))-$C$23)^2))))))),"")</f>
        <v/>
      </c>
      <c r="P12065" t="e">
        <f>N12065</f>
        <v>#VALUE!</v>
      </c>
      <c r="R12065">
        <v>0</v>
      </c>
    </row>
    <row r="12066" spans="12:19" x14ac:dyDescent="0.25">
      <c r="L12066" t="str">
        <f t="shared" si="536"/>
        <v/>
      </c>
      <c r="M12066" t="str">
        <f t="shared" si="535"/>
        <v/>
      </c>
      <c r="N12066" t="e">
        <f>SIN(RADIANS(M12065))</f>
        <v>#VALUE!</v>
      </c>
      <c r="O12066" t="e">
        <f>SIN(RADIANS(DEGREES(ASIN(((SIN(RADIANS(M12065)))*$C$26)/(SQRT((((SIN(RADIANS(M12065)))*$C$26)^2)+(($C$22-$C$25-(((SIN(RADIANS(90-M12065)))*$C$26))-$C$23)^2)))))))</f>
        <v>#VALUE!</v>
      </c>
      <c r="P12066" t="e">
        <f>N12066</f>
        <v>#VALUE!</v>
      </c>
      <c r="R12066">
        <f>$C$6</f>
        <v>1333.5</v>
      </c>
    </row>
    <row r="12067" spans="12:19" x14ac:dyDescent="0.25">
      <c r="L12067" t="str">
        <f t="shared" si="536"/>
        <v/>
      </c>
      <c r="M12067" t="str">
        <f t="shared" ref="M12067:M12130" si="537">IF(M12057="","",IF(((M12057+$O$61)&gt;=$O$49+($O$61/2)),"",(M12057+$O$61)))</f>
        <v/>
      </c>
      <c r="N12067">
        <v>0</v>
      </c>
      <c r="O12067" t="e">
        <f>$C$23*O12066</f>
        <v>#VALUE!</v>
      </c>
      <c r="P12067" t="e">
        <f>$C$22*P12066</f>
        <v>#VALUE!</v>
      </c>
      <c r="R12067">
        <f>$C$20*$C$6</f>
        <v>25325.832000000002</v>
      </c>
    </row>
    <row r="12068" spans="12:19" x14ac:dyDescent="0.25">
      <c r="L12068" t="str">
        <f t="shared" si="536"/>
        <v/>
      </c>
      <c r="M12068" t="str">
        <f t="shared" si="537"/>
        <v/>
      </c>
    </row>
    <row r="12069" spans="12:19" x14ac:dyDescent="0.25">
      <c r="L12069" t="str">
        <f t="shared" si="536"/>
        <v/>
      </c>
      <c r="M12069" t="str">
        <f t="shared" si="537"/>
        <v/>
      </c>
      <c r="N12069" t="e">
        <f t="array" ref="N12069:P12071">MINVERSE(N12065:P12067)</f>
        <v>#VALUE!</v>
      </c>
      <c r="O12069" t="e">
        <v>#VALUE!</v>
      </c>
      <c r="P12069" t="e">
        <v>#VALUE!</v>
      </c>
      <c r="R12069" t="e">
        <f t="array" ref="R12069:R12071">MMULT(N12069:P12071,R12065:R12067)</f>
        <v>#VALUE!</v>
      </c>
      <c r="S12069" t="s">
        <v>35</v>
      </c>
    </row>
    <row r="12070" spans="12:19" x14ac:dyDescent="0.25">
      <c r="L12070" t="str">
        <f t="shared" si="536"/>
        <v/>
      </c>
      <c r="M12070" t="str">
        <f t="shared" si="537"/>
        <v/>
      </c>
      <c r="N12070" t="e">
        <v>#VALUE!</v>
      </c>
      <c r="O12070" t="e">
        <v>#VALUE!</v>
      </c>
      <c r="P12070" t="e">
        <v>#VALUE!</v>
      </c>
      <c r="R12070" t="e">
        <v>#VALUE!</v>
      </c>
      <c r="S12070" t="s">
        <v>35</v>
      </c>
    </row>
    <row r="12071" spans="12:19" x14ac:dyDescent="0.25">
      <c r="L12071" t="str">
        <f t="shared" si="536"/>
        <v/>
      </c>
      <c r="M12071" t="str">
        <f t="shared" si="537"/>
        <v/>
      </c>
      <c r="N12071" t="e">
        <v>#VALUE!</v>
      </c>
      <c r="O12071" t="e">
        <v>#VALUE!</v>
      </c>
      <c r="P12071" t="e">
        <v>#VALUE!</v>
      </c>
      <c r="R12071" t="e">
        <v>#VALUE!</v>
      </c>
      <c r="S12071" t="s">
        <v>35</v>
      </c>
    </row>
    <row r="12072" spans="12:19" x14ac:dyDescent="0.25">
      <c r="L12072" t="str">
        <f t="shared" si="536"/>
        <v/>
      </c>
      <c r="M12072" t="str">
        <f t="shared" si="537"/>
        <v/>
      </c>
    </row>
    <row r="12073" spans="12:19" x14ac:dyDescent="0.25">
      <c r="L12073" t="str">
        <f t="shared" si="536"/>
        <v/>
      </c>
      <c r="M12073" t="str">
        <f t="shared" si="537"/>
        <v/>
      </c>
    </row>
    <row r="12074" spans="12:19" x14ac:dyDescent="0.25">
      <c r="L12074" t="str">
        <f t="shared" si="536"/>
        <v/>
      </c>
      <c r="M12074" t="str">
        <f t="shared" si="537"/>
        <v/>
      </c>
      <c r="N12074" t="s">
        <v>32</v>
      </c>
      <c r="O12074" t="s">
        <v>33</v>
      </c>
      <c r="P12074" t="s">
        <v>34</v>
      </c>
    </row>
    <row r="12075" spans="12:19" x14ac:dyDescent="0.25">
      <c r="L12075" t="str">
        <f t="shared" si="536"/>
        <v/>
      </c>
      <c r="M12075" t="str">
        <f t="shared" si="537"/>
        <v/>
      </c>
      <c r="N12075" t="e">
        <f>COS(RADIANS(M12075))</f>
        <v>#VALUE!</v>
      </c>
      <c r="O12075" t="str">
        <f>IFERROR(-COS(RADIANS(DEGREES(ASIN(((SIN(RADIANS(M12075)))*$C$26)/(SQRT((((SIN(RADIANS(M12075)))*$C$26)^2)+(($C$22-$C$25-(((SIN(RADIANS(90-M12075)))*$C$26))-$C$23)^2))))))),"")</f>
        <v/>
      </c>
      <c r="P12075" t="e">
        <f>N12075</f>
        <v>#VALUE!</v>
      </c>
      <c r="R12075">
        <v>0</v>
      </c>
    </row>
    <row r="12076" spans="12:19" x14ac:dyDescent="0.25">
      <c r="L12076" t="str">
        <f t="shared" si="536"/>
        <v/>
      </c>
      <c r="M12076" t="str">
        <f t="shared" si="537"/>
        <v/>
      </c>
      <c r="N12076" t="e">
        <f>SIN(RADIANS(M12075))</f>
        <v>#VALUE!</v>
      </c>
      <c r="O12076" t="e">
        <f>SIN(RADIANS(DEGREES(ASIN(((SIN(RADIANS(M12075)))*$C$26)/(SQRT((((SIN(RADIANS(M12075)))*$C$26)^2)+(($C$22-$C$25-(((SIN(RADIANS(90-M12075)))*$C$26))-$C$23)^2)))))))</f>
        <v>#VALUE!</v>
      </c>
      <c r="P12076" t="e">
        <f>N12076</f>
        <v>#VALUE!</v>
      </c>
      <c r="R12076">
        <f>$C$6</f>
        <v>1333.5</v>
      </c>
    </row>
    <row r="12077" spans="12:19" x14ac:dyDescent="0.25">
      <c r="L12077" t="str">
        <f t="shared" si="536"/>
        <v/>
      </c>
      <c r="M12077" t="str">
        <f t="shared" si="537"/>
        <v/>
      </c>
      <c r="N12077">
        <v>0</v>
      </c>
      <c r="O12077" t="e">
        <f>$C$23*O12076</f>
        <v>#VALUE!</v>
      </c>
      <c r="P12077" t="e">
        <f>$C$22*P12076</f>
        <v>#VALUE!</v>
      </c>
      <c r="R12077">
        <f>$C$20*$C$6</f>
        <v>25325.832000000002</v>
      </c>
    </row>
    <row r="12078" spans="12:19" x14ac:dyDescent="0.25">
      <c r="L12078" t="str">
        <f t="shared" si="536"/>
        <v/>
      </c>
      <c r="M12078" t="str">
        <f t="shared" si="537"/>
        <v/>
      </c>
    </row>
    <row r="12079" spans="12:19" x14ac:dyDescent="0.25">
      <c r="L12079" t="str">
        <f t="shared" si="536"/>
        <v/>
      </c>
      <c r="M12079" t="str">
        <f t="shared" si="537"/>
        <v/>
      </c>
      <c r="N12079" t="e">
        <f t="array" ref="N12079:P12081">MINVERSE(N12075:P12077)</f>
        <v>#VALUE!</v>
      </c>
      <c r="O12079" t="e">
        <v>#VALUE!</v>
      </c>
      <c r="P12079" t="e">
        <v>#VALUE!</v>
      </c>
      <c r="R12079" t="e">
        <f t="array" ref="R12079:R12081">MMULT(N12079:P12081,R12075:R12077)</f>
        <v>#VALUE!</v>
      </c>
      <c r="S12079" t="s">
        <v>35</v>
      </c>
    </row>
    <row r="12080" spans="12:19" x14ac:dyDescent="0.25">
      <c r="L12080" t="str">
        <f t="shared" si="536"/>
        <v/>
      </c>
      <c r="M12080" t="str">
        <f t="shared" si="537"/>
        <v/>
      </c>
      <c r="N12080" t="e">
        <v>#VALUE!</v>
      </c>
      <c r="O12080" t="e">
        <v>#VALUE!</v>
      </c>
      <c r="P12080" t="e">
        <v>#VALUE!</v>
      </c>
      <c r="R12080" t="e">
        <v>#VALUE!</v>
      </c>
      <c r="S12080" t="s">
        <v>35</v>
      </c>
    </row>
    <row r="12081" spans="12:19" x14ac:dyDescent="0.25">
      <c r="L12081" t="str">
        <f t="shared" si="536"/>
        <v/>
      </c>
      <c r="M12081" t="str">
        <f t="shared" si="537"/>
        <v/>
      </c>
      <c r="N12081" t="e">
        <v>#VALUE!</v>
      </c>
      <c r="O12081" t="e">
        <v>#VALUE!</v>
      </c>
      <c r="P12081" t="e">
        <v>#VALUE!</v>
      </c>
      <c r="R12081" t="e">
        <v>#VALUE!</v>
      </c>
      <c r="S12081" t="s">
        <v>35</v>
      </c>
    </row>
    <row r="12082" spans="12:19" x14ac:dyDescent="0.25">
      <c r="L12082" t="str">
        <f t="shared" si="536"/>
        <v/>
      </c>
      <c r="M12082" t="str">
        <f t="shared" si="537"/>
        <v/>
      </c>
    </row>
    <row r="12083" spans="12:19" x14ac:dyDescent="0.25">
      <c r="L12083" t="str">
        <f t="shared" si="536"/>
        <v/>
      </c>
      <c r="M12083" t="str">
        <f t="shared" si="537"/>
        <v/>
      </c>
    </row>
    <row r="12084" spans="12:19" x14ac:dyDescent="0.25">
      <c r="L12084" t="str">
        <f t="shared" si="536"/>
        <v/>
      </c>
      <c r="M12084" t="str">
        <f t="shared" si="537"/>
        <v/>
      </c>
      <c r="N12084" t="s">
        <v>32</v>
      </c>
      <c r="O12084" t="s">
        <v>33</v>
      </c>
      <c r="P12084" t="s">
        <v>34</v>
      </c>
    </row>
    <row r="12085" spans="12:19" x14ac:dyDescent="0.25">
      <c r="L12085" t="str">
        <f t="shared" si="536"/>
        <v/>
      </c>
      <c r="M12085" t="str">
        <f t="shared" si="537"/>
        <v/>
      </c>
      <c r="N12085" t="e">
        <f>COS(RADIANS(M12085))</f>
        <v>#VALUE!</v>
      </c>
      <c r="O12085" t="str">
        <f>IFERROR(-COS(RADIANS(DEGREES(ASIN(((SIN(RADIANS(M12085)))*$C$26)/(SQRT((((SIN(RADIANS(M12085)))*$C$26)^2)+(($C$22-$C$25-(((SIN(RADIANS(90-M12085)))*$C$26))-$C$23)^2))))))),"")</f>
        <v/>
      </c>
      <c r="P12085" t="e">
        <f>N12085</f>
        <v>#VALUE!</v>
      </c>
      <c r="R12085">
        <v>0</v>
      </c>
    </row>
    <row r="12086" spans="12:19" x14ac:dyDescent="0.25">
      <c r="L12086" t="str">
        <f t="shared" si="536"/>
        <v/>
      </c>
      <c r="M12086" t="str">
        <f t="shared" si="537"/>
        <v/>
      </c>
      <c r="N12086" t="e">
        <f>SIN(RADIANS(M12085))</f>
        <v>#VALUE!</v>
      </c>
      <c r="O12086" t="e">
        <f>SIN(RADIANS(DEGREES(ASIN(((SIN(RADIANS(M12085)))*$C$26)/(SQRT((((SIN(RADIANS(M12085)))*$C$26)^2)+(($C$22-$C$25-(((SIN(RADIANS(90-M12085)))*$C$26))-$C$23)^2)))))))</f>
        <v>#VALUE!</v>
      </c>
      <c r="P12086" t="e">
        <f>N12086</f>
        <v>#VALUE!</v>
      </c>
      <c r="R12086">
        <f>$C$6</f>
        <v>1333.5</v>
      </c>
    </row>
    <row r="12087" spans="12:19" x14ac:dyDescent="0.25">
      <c r="L12087" t="str">
        <f t="shared" si="536"/>
        <v/>
      </c>
      <c r="M12087" t="str">
        <f t="shared" si="537"/>
        <v/>
      </c>
      <c r="N12087">
        <v>0</v>
      </c>
      <c r="O12087" t="e">
        <f>$C$23*O12086</f>
        <v>#VALUE!</v>
      </c>
      <c r="P12087" t="e">
        <f>$C$22*P12086</f>
        <v>#VALUE!</v>
      </c>
      <c r="R12087">
        <f>$C$20*$C$6</f>
        <v>25325.832000000002</v>
      </c>
    </row>
    <row r="12088" spans="12:19" x14ac:dyDescent="0.25">
      <c r="L12088" t="str">
        <f t="shared" si="536"/>
        <v/>
      </c>
      <c r="M12088" t="str">
        <f t="shared" si="537"/>
        <v/>
      </c>
    </row>
    <row r="12089" spans="12:19" x14ac:dyDescent="0.25">
      <c r="L12089" t="str">
        <f t="shared" si="536"/>
        <v/>
      </c>
      <c r="M12089" t="str">
        <f t="shared" si="537"/>
        <v/>
      </c>
      <c r="N12089" t="e">
        <f t="array" ref="N12089:P12091">MINVERSE(N12085:P12087)</f>
        <v>#VALUE!</v>
      </c>
      <c r="O12089" t="e">
        <v>#VALUE!</v>
      </c>
      <c r="P12089" t="e">
        <v>#VALUE!</v>
      </c>
      <c r="R12089" t="e">
        <f t="array" ref="R12089:R12091">MMULT(N12089:P12091,R12085:R12087)</f>
        <v>#VALUE!</v>
      </c>
      <c r="S12089" t="s">
        <v>35</v>
      </c>
    </row>
    <row r="12090" spans="12:19" x14ac:dyDescent="0.25">
      <c r="L12090" t="str">
        <f t="shared" si="536"/>
        <v/>
      </c>
      <c r="M12090" t="str">
        <f t="shared" si="537"/>
        <v/>
      </c>
      <c r="N12090" t="e">
        <v>#VALUE!</v>
      </c>
      <c r="O12090" t="e">
        <v>#VALUE!</v>
      </c>
      <c r="P12090" t="e">
        <v>#VALUE!</v>
      </c>
      <c r="R12090" t="e">
        <v>#VALUE!</v>
      </c>
      <c r="S12090" t="s">
        <v>35</v>
      </c>
    </row>
    <row r="12091" spans="12:19" x14ac:dyDescent="0.25">
      <c r="L12091" t="str">
        <f t="shared" si="536"/>
        <v/>
      </c>
      <c r="M12091" t="str">
        <f t="shared" si="537"/>
        <v/>
      </c>
      <c r="N12091" t="e">
        <v>#VALUE!</v>
      </c>
      <c r="O12091" t="e">
        <v>#VALUE!</v>
      </c>
      <c r="P12091" t="e">
        <v>#VALUE!</v>
      </c>
      <c r="R12091" t="e">
        <v>#VALUE!</v>
      </c>
      <c r="S12091" t="s">
        <v>35</v>
      </c>
    </row>
    <row r="12092" spans="12:19" x14ac:dyDescent="0.25">
      <c r="L12092" t="str">
        <f t="shared" si="536"/>
        <v/>
      </c>
      <c r="M12092" t="str">
        <f t="shared" si="537"/>
        <v/>
      </c>
    </row>
    <row r="12093" spans="12:19" x14ac:dyDescent="0.25">
      <c r="L12093" t="str">
        <f t="shared" si="536"/>
        <v/>
      </c>
      <c r="M12093" t="str">
        <f t="shared" si="537"/>
        <v/>
      </c>
    </row>
    <row r="12094" spans="12:19" x14ac:dyDescent="0.25">
      <c r="L12094" t="str">
        <f t="shared" si="536"/>
        <v/>
      </c>
      <c r="M12094" t="str">
        <f t="shared" si="537"/>
        <v/>
      </c>
      <c r="N12094" t="s">
        <v>32</v>
      </c>
      <c r="O12094" t="s">
        <v>33</v>
      </c>
      <c r="P12094" t="s">
        <v>34</v>
      </c>
    </row>
    <row r="12095" spans="12:19" x14ac:dyDescent="0.25">
      <c r="L12095" t="str">
        <f t="shared" si="536"/>
        <v/>
      </c>
      <c r="M12095" t="str">
        <f t="shared" si="537"/>
        <v/>
      </c>
      <c r="N12095" t="e">
        <f>COS(RADIANS(M12095))</f>
        <v>#VALUE!</v>
      </c>
      <c r="O12095" t="str">
        <f>IFERROR(-COS(RADIANS(DEGREES(ASIN(((SIN(RADIANS(M12095)))*$C$26)/(SQRT((((SIN(RADIANS(M12095)))*$C$26)^2)+(($C$22-$C$25-(((SIN(RADIANS(90-M12095)))*$C$26))-$C$23)^2))))))),"")</f>
        <v/>
      </c>
      <c r="P12095" t="e">
        <f>N12095</f>
        <v>#VALUE!</v>
      </c>
      <c r="R12095">
        <v>0</v>
      </c>
    </row>
    <row r="12096" spans="12:19" x14ac:dyDescent="0.25">
      <c r="L12096" t="str">
        <f t="shared" si="536"/>
        <v/>
      </c>
      <c r="M12096" t="str">
        <f t="shared" si="537"/>
        <v/>
      </c>
      <c r="N12096" t="e">
        <f>SIN(RADIANS(M12095))</f>
        <v>#VALUE!</v>
      </c>
      <c r="O12096" t="e">
        <f>SIN(RADIANS(DEGREES(ASIN(((SIN(RADIANS(M12095)))*$C$26)/(SQRT((((SIN(RADIANS(M12095)))*$C$26)^2)+(($C$22-$C$25-(((SIN(RADIANS(90-M12095)))*$C$26))-$C$23)^2)))))))</f>
        <v>#VALUE!</v>
      </c>
      <c r="P12096" t="e">
        <f>N12096</f>
        <v>#VALUE!</v>
      </c>
      <c r="R12096">
        <f>$C$6</f>
        <v>1333.5</v>
      </c>
    </row>
    <row r="12097" spans="12:19" x14ac:dyDescent="0.25">
      <c r="L12097" t="str">
        <f t="shared" si="536"/>
        <v/>
      </c>
      <c r="M12097" t="str">
        <f t="shared" si="537"/>
        <v/>
      </c>
      <c r="N12097">
        <v>0</v>
      </c>
      <c r="O12097" t="e">
        <f>$C$23*O12096</f>
        <v>#VALUE!</v>
      </c>
      <c r="P12097" t="e">
        <f>$C$22*P12096</f>
        <v>#VALUE!</v>
      </c>
      <c r="R12097">
        <f>$C$20*$C$6</f>
        <v>25325.832000000002</v>
      </c>
    </row>
    <row r="12098" spans="12:19" x14ac:dyDescent="0.25">
      <c r="L12098" t="str">
        <f t="shared" si="536"/>
        <v/>
      </c>
      <c r="M12098" t="str">
        <f t="shared" si="537"/>
        <v/>
      </c>
    </row>
    <row r="12099" spans="12:19" x14ac:dyDescent="0.25">
      <c r="L12099" t="str">
        <f t="shared" si="536"/>
        <v/>
      </c>
      <c r="M12099" t="str">
        <f t="shared" si="537"/>
        <v/>
      </c>
      <c r="N12099" t="e">
        <f t="array" ref="N12099:P12101">MINVERSE(N12095:P12097)</f>
        <v>#VALUE!</v>
      </c>
      <c r="O12099" t="e">
        <v>#VALUE!</v>
      </c>
      <c r="P12099" t="e">
        <v>#VALUE!</v>
      </c>
      <c r="R12099" t="e">
        <f t="array" ref="R12099:R12101">MMULT(N12099:P12101,R12095:R12097)</f>
        <v>#VALUE!</v>
      </c>
      <c r="S12099" t="s">
        <v>35</v>
      </c>
    </row>
    <row r="12100" spans="12:19" x14ac:dyDescent="0.25">
      <c r="L12100" t="str">
        <f t="shared" si="536"/>
        <v/>
      </c>
      <c r="M12100" t="str">
        <f t="shared" si="537"/>
        <v/>
      </c>
      <c r="N12100" t="e">
        <v>#VALUE!</v>
      </c>
      <c r="O12100" t="e">
        <v>#VALUE!</v>
      </c>
      <c r="P12100" t="e">
        <v>#VALUE!</v>
      </c>
      <c r="R12100" t="e">
        <v>#VALUE!</v>
      </c>
      <c r="S12100" t="s">
        <v>35</v>
      </c>
    </row>
    <row r="12101" spans="12:19" x14ac:dyDescent="0.25">
      <c r="L12101" t="str">
        <f t="shared" si="536"/>
        <v/>
      </c>
      <c r="M12101" t="str">
        <f t="shared" si="537"/>
        <v/>
      </c>
      <c r="N12101" t="e">
        <v>#VALUE!</v>
      </c>
      <c r="O12101" t="e">
        <v>#VALUE!</v>
      </c>
      <c r="P12101" t="e">
        <v>#VALUE!</v>
      </c>
      <c r="R12101" t="e">
        <v>#VALUE!</v>
      </c>
      <c r="S12101" t="s">
        <v>35</v>
      </c>
    </row>
    <row r="12102" spans="12:19" x14ac:dyDescent="0.25">
      <c r="L12102" t="str">
        <f t="shared" si="536"/>
        <v/>
      </c>
      <c r="M12102" t="str">
        <f t="shared" si="537"/>
        <v/>
      </c>
    </row>
    <row r="12103" spans="12:19" x14ac:dyDescent="0.25">
      <c r="L12103" t="str">
        <f t="shared" si="536"/>
        <v/>
      </c>
      <c r="M12103" t="str">
        <f t="shared" si="537"/>
        <v/>
      </c>
    </row>
    <row r="12104" spans="12:19" x14ac:dyDescent="0.25">
      <c r="L12104" t="str">
        <f t="shared" si="536"/>
        <v/>
      </c>
      <c r="M12104" t="str">
        <f t="shared" si="537"/>
        <v/>
      </c>
      <c r="N12104" t="s">
        <v>32</v>
      </c>
      <c r="O12104" t="s">
        <v>33</v>
      </c>
      <c r="P12104" t="s">
        <v>34</v>
      </c>
    </row>
    <row r="12105" spans="12:19" x14ac:dyDescent="0.25">
      <c r="L12105" t="str">
        <f t="shared" si="536"/>
        <v/>
      </c>
      <c r="M12105" t="str">
        <f t="shared" si="537"/>
        <v/>
      </c>
      <c r="N12105" t="e">
        <f>COS(RADIANS(M12105))</f>
        <v>#VALUE!</v>
      </c>
      <c r="O12105" t="str">
        <f>IFERROR(-COS(RADIANS(DEGREES(ASIN(((SIN(RADIANS(M12105)))*$C$26)/(SQRT((((SIN(RADIANS(M12105)))*$C$26)^2)+(($C$22-$C$25-(((SIN(RADIANS(90-M12105)))*$C$26))-$C$23)^2))))))),"")</f>
        <v/>
      </c>
      <c r="P12105" t="e">
        <f>N12105</f>
        <v>#VALUE!</v>
      </c>
      <c r="R12105">
        <v>0</v>
      </c>
    </row>
    <row r="12106" spans="12:19" x14ac:dyDescent="0.25">
      <c r="L12106" t="str">
        <f t="shared" si="536"/>
        <v/>
      </c>
      <c r="M12106" t="str">
        <f t="shared" si="537"/>
        <v/>
      </c>
      <c r="N12106" t="e">
        <f>SIN(RADIANS(M12105))</f>
        <v>#VALUE!</v>
      </c>
      <c r="O12106" t="e">
        <f>SIN(RADIANS(DEGREES(ASIN(((SIN(RADIANS(M12105)))*$C$26)/(SQRT((((SIN(RADIANS(M12105)))*$C$26)^2)+(($C$22-$C$25-(((SIN(RADIANS(90-M12105)))*$C$26))-$C$23)^2)))))))</f>
        <v>#VALUE!</v>
      </c>
      <c r="P12106" t="e">
        <f>N12106</f>
        <v>#VALUE!</v>
      </c>
      <c r="R12106">
        <f>$C$6</f>
        <v>1333.5</v>
      </c>
    </row>
    <row r="12107" spans="12:19" x14ac:dyDescent="0.25">
      <c r="L12107" t="str">
        <f t="shared" si="536"/>
        <v/>
      </c>
      <c r="M12107" t="str">
        <f t="shared" si="537"/>
        <v/>
      </c>
      <c r="N12107">
        <v>0</v>
      </c>
      <c r="O12107" t="e">
        <f>$C$23*O12106</f>
        <v>#VALUE!</v>
      </c>
      <c r="P12107" t="e">
        <f>$C$22*P12106</f>
        <v>#VALUE!</v>
      </c>
      <c r="R12107">
        <f>$C$20*$C$6</f>
        <v>25325.832000000002</v>
      </c>
    </row>
    <row r="12108" spans="12:19" x14ac:dyDescent="0.25">
      <c r="L12108" t="str">
        <f t="shared" ref="L12108:L12171" si="538">IF(M12108="","",L12098+1)</f>
        <v/>
      </c>
      <c r="M12108" t="str">
        <f t="shared" si="537"/>
        <v/>
      </c>
    </row>
    <row r="12109" spans="12:19" x14ac:dyDescent="0.25">
      <c r="L12109" t="str">
        <f t="shared" si="538"/>
        <v/>
      </c>
      <c r="M12109" t="str">
        <f t="shared" si="537"/>
        <v/>
      </c>
      <c r="N12109" t="e">
        <f t="array" ref="N12109:P12111">MINVERSE(N12105:P12107)</f>
        <v>#VALUE!</v>
      </c>
      <c r="O12109" t="e">
        <v>#VALUE!</v>
      </c>
      <c r="P12109" t="e">
        <v>#VALUE!</v>
      </c>
      <c r="R12109" t="e">
        <f t="array" ref="R12109:R12111">MMULT(N12109:P12111,R12105:R12107)</f>
        <v>#VALUE!</v>
      </c>
      <c r="S12109" t="s">
        <v>35</v>
      </c>
    </row>
    <row r="12110" spans="12:19" x14ac:dyDescent="0.25">
      <c r="L12110" t="str">
        <f t="shared" si="538"/>
        <v/>
      </c>
      <c r="M12110" t="str">
        <f t="shared" si="537"/>
        <v/>
      </c>
      <c r="N12110" t="e">
        <v>#VALUE!</v>
      </c>
      <c r="O12110" t="e">
        <v>#VALUE!</v>
      </c>
      <c r="P12110" t="e">
        <v>#VALUE!</v>
      </c>
      <c r="R12110" t="e">
        <v>#VALUE!</v>
      </c>
      <c r="S12110" t="s">
        <v>35</v>
      </c>
    </row>
    <row r="12111" spans="12:19" x14ac:dyDescent="0.25">
      <c r="L12111" t="str">
        <f t="shared" si="538"/>
        <v/>
      </c>
      <c r="M12111" t="str">
        <f t="shared" si="537"/>
        <v/>
      </c>
      <c r="N12111" t="e">
        <v>#VALUE!</v>
      </c>
      <c r="O12111" t="e">
        <v>#VALUE!</v>
      </c>
      <c r="P12111" t="e">
        <v>#VALUE!</v>
      </c>
      <c r="R12111" t="e">
        <v>#VALUE!</v>
      </c>
      <c r="S12111" t="s">
        <v>35</v>
      </c>
    </row>
    <row r="12112" spans="12:19" x14ac:dyDescent="0.25">
      <c r="L12112" t="str">
        <f t="shared" si="538"/>
        <v/>
      </c>
      <c r="M12112" t="str">
        <f t="shared" si="537"/>
        <v/>
      </c>
    </row>
    <row r="12113" spans="12:19" x14ac:dyDescent="0.25">
      <c r="L12113" t="str">
        <f t="shared" si="538"/>
        <v/>
      </c>
      <c r="M12113" t="str">
        <f t="shared" si="537"/>
        <v/>
      </c>
    </row>
    <row r="12114" spans="12:19" x14ac:dyDescent="0.25">
      <c r="L12114" t="str">
        <f t="shared" si="538"/>
        <v/>
      </c>
      <c r="M12114" t="str">
        <f t="shared" si="537"/>
        <v/>
      </c>
      <c r="N12114" t="s">
        <v>32</v>
      </c>
      <c r="O12114" t="s">
        <v>33</v>
      </c>
      <c r="P12114" t="s">
        <v>34</v>
      </c>
    </row>
    <row r="12115" spans="12:19" x14ac:dyDescent="0.25">
      <c r="L12115" t="str">
        <f t="shared" si="538"/>
        <v/>
      </c>
      <c r="M12115" t="str">
        <f t="shared" si="537"/>
        <v/>
      </c>
      <c r="N12115" t="e">
        <f>COS(RADIANS(M12115))</f>
        <v>#VALUE!</v>
      </c>
      <c r="O12115" t="str">
        <f>IFERROR(-COS(RADIANS(DEGREES(ASIN(((SIN(RADIANS(M12115)))*$C$26)/(SQRT((((SIN(RADIANS(M12115)))*$C$26)^2)+(($C$22-$C$25-(((SIN(RADIANS(90-M12115)))*$C$26))-$C$23)^2))))))),"")</f>
        <v/>
      </c>
      <c r="P12115" t="e">
        <f>N12115</f>
        <v>#VALUE!</v>
      </c>
      <c r="R12115">
        <v>0</v>
      </c>
    </row>
    <row r="12116" spans="12:19" x14ac:dyDescent="0.25">
      <c r="L12116" t="str">
        <f t="shared" si="538"/>
        <v/>
      </c>
      <c r="M12116" t="str">
        <f t="shared" si="537"/>
        <v/>
      </c>
      <c r="N12116" t="e">
        <f>SIN(RADIANS(M12115))</f>
        <v>#VALUE!</v>
      </c>
      <c r="O12116" t="e">
        <f>SIN(RADIANS(DEGREES(ASIN(((SIN(RADIANS(M12115)))*$C$26)/(SQRT((((SIN(RADIANS(M12115)))*$C$26)^2)+(($C$22-$C$25-(((SIN(RADIANS(90-M12115)))*$C$26))-$C$23)^2)))))))</f>
        <v>#VALUE!</v>
      </c>
      <c r="P12116" t="e">
        <f>N12116</f>
        <v>#VALUE!</v>
      </c>
      <c r="R12116">
        <f>$C$6</f>
        <v>1333.5</v>
      </c>
    </row>
    <row r="12117" spans="12:19" x14ac:dyDescent="0.25">
      <c r="L12117" t="str">
        <f t="shared" si="538"/>
        <v/>
      </c>
      <c r="M12117" t="str">
        <f t="shared" si="537"/>
        <v/>
      </c>
      <c r="N12117">
        <v>0</v>
      </c>
      <c r="O12117" t="e">
        <f>$C$23*O12116</f>
        <v>#VALUE!</v>
      </c>
      <c r="P12117" t="e">
        <f>$C$22*P12116</f>
        <v>#VALUE!</v>
      </c>
      <c r="R12117">
        <f>$C$20*$C$6</f>
        <v>25325.832000000002</v>
      </c>
    </row>
    <row r="12118" spans="12:19" x14ac:dyDescent="0.25">
      <c r="L12118" t="str">
        <f t="shared" si="538"/>
        <v/>
      </c>
      <c r="M12118" t="str">
        <f t="shared" si="537"/>
        <v/>
      </c>
    </row>
    <row r="12119" spans="12:19" x14ac:dyDescent="0.25">
      <c r="L12119" t="str">
        <f t="shared" si="538"/>
        <v/>
      </c>
      <c r="M12119" t="str">
        <f t="shared" si="537"/>
        <v/>
      </c>
      <c r="N12119" t="e">
        <f t="array" ref="N12119:P12121">MINVERSE(N12115:P12117)</f>
        <v>#VALUE!</v>
      </c>
      <c r="O12119" t="e">
        <v>#VALUE!</v>
      </c>
      <c r="P12119" t="e">
        <v>#VALUE!</v>
      </c>
      <c r="R12119" t="e">
        <f t="array" ref="R12119:R12121">MMULT(N12119:P12121,R12115:R12117)</f>
        <v>#VALUE!</v>
      </c>
      <c r="S12119" t="s">
        <v>35</v>
      </c>
    </row>
    <row r="12120" spans="12:19" x14ac:dyDescent="0.25">
      <c r="L12120" t="str">
        <f t="shared" si="538"/>
        <v/>
      </c>
      <c r="M12120" t="str">
        <f t="shared" si="537"/>
        <v/>
      </c>
      <c r="N12120" t="e">
        <v>#VALUE!</v>
      </c>
      <c r="O12120" t="e">
        <v>#VALUE!</v>
      </c>
      <c r="P12120" t="e">
        <v>#VALUE!</v>
      </c>
      <c r="R12120" t="e">
        <v>#VALUE!</v>
      </c>
      <c r="S12120" t="s">
        <v>35</v>
      </c>
    </row>
    <row r="12121" spans="12:19" x14ac:dyDescent="0.25">
      <c r="L12121" t="str">
        <f t="shared" si="538"/>
        <v/>
      </c>
      <c r="M12121" t="str">
        <f t="shared" si="537"/>
        <v/>
      </c>
      <c r="N12121" t="e">
        <v>#VALUE!</v>
      </c>
      <c r="O12121" t="e">
        <v>#VALUE!</v>
      </c>
      <c r="P12121" t="e">
        <v>#VALUE!</v>
      </c>
      <c r="R12121" t="e">
        <v>#VALUE!</v>
      </c>
      <c r="S12121" t="s">
        <v>35</v>
      </c>
    </row>
    <row r="12122" spans="12:19" x14ac:dyDescent="0.25">
      <c r="L12122" t="str">
        <f t="shared" si="538"/>
        <v/>
      </c>
      <c r="M12122" t="str">
        <f t="shared" si="537"/>
        <v/>
      </c>
    </row>
    <row r="12123" spans="12:19" x14ac:dyDescent="0.25">
      <c r="L12123" t="str">
        <f t="shared" si="538"/>
        <v/>
      </c>
      <c r="M12123" t="str">
        <f t="shared" si="537"/>
        <v/>
      </c>
    </row>
    <row r="12124" spans="12:19" x14ac:dyDescent="0.25">
      <c r="L12124" t="str">
        <f t="shared" si="538"/>
        <v/>
      </c>
      <c r="M12124" t="str">
        <f t="shared" si="537"/>
        <v/>
      </c>
      <c r="N12124" t="s">
        <v>32</v>
      </c>
      <c r="O12124" t="s">
        <v>33</v>
      </c>
      <c r="P12124" t="s">
        <v>34</v>
      </c>
    </row>
    <row r="12125" spans="12:19" x14ac:dyDescent="0.25">
      <c r="L12125" t="str">
        <f t="shared" si="538"/>
        <v/>
      </c>
      <c r="M12125" t="str">
        <f t="shared" si="537"/>
        <v/>
      </c>
      <c r="N12125" t="e">
        <f>COS(RADIANS(M12125))</f>
        <v>#VALUE!</v>
      </c>
      <c r="O12125" t="str">
        <f>IFERROR(-COS(RADIANS(DEGREES(ASIN(((SIN(RADIANS(M12125)))*$C$26)/(SQRT((((SIN(RADIANS(M12125)))*$C$26)^2)+(($C$22-$C$25-(((SIN(RADIANS(90-M12125)))*$C$26))-$C$23)^2))))))),"")</f>
        <v/>
      </c>
      <c r="P12125" t="e">
        <f>N12125</f>
        <v>#VALUE!</v>
      </c>
      <c r="R12125">
        <v>0</v>
      </c>
    </row>
    <row r="12126" spans="12:19" x14ac:dyDescent="0.25">
      <c r="L12126" t="str">
        <f t="shared" si="538"/>
        <v/>
      </c>
      <c r="M12126" t="str">
        <f t="shared" si="537"/>
        <v/>
      </c>
      <c r="N12126" t="e">
        <f>SIN(RADIANS(M12125))</f>
        <v>#VALUE!</v>
      </c>
      <c r="O12126" t="e">
        <f>SIN(RADIANS(DEGREES(ASIN(((SIN(RADIANS(M12125)))*$C$26)/(SQRT((((SIN(RADIANS(M12125)))*$C$26)^2)+(($C$22-$C$25-(((SIN(RADIANS(90-M12125)))*$C$26))-$C$23)^2)))))))</f>
        <v>#VALUE!</v>
      </c>
      <c r="P12126" t="e">
        <f>N12126</f>
        <v>#VALUE!</v>
      </c>
      <c r="R12126">
        <f>$C$6</f>
        <v>1333.5</v>
      </c>
    </row>
    <row r="12127" spans="12:19" x14ac:dyDescent="0.25">
      <c r="L12127" t="str">
        <f t="shared" si="538"/>
        <v/>
      </c>
      <c r="M12127" t="str">
        <f t="shared" si="537"/>
        <v/>
      </c>
      <c r="N12127">
        <v>0</v>
      </c>
      <c r="O12127" t="e">
        <f>$C$23*O12126</f>
        <v>#VALUE!</v>
      </c>
      <c r="P12127" t="e">
        <f>$C$22*P12126</f>
        <v>#VALUE!</v>
      </c>
      <c r="R12127">
        <f>$C$20*$C$6</f>
        <v>25325.832000000002</v>
      </c>
    </row>
    <row r="12128" spans="12:19" x14ac:dyDescent="0.25">
      <c r="L12128" t="str">
        <f t="shared" si="538"/>
        <v/>
      </c>
      <c r="M12128" t="str">
        <f t="shared" si="537"/>
        <v/>
      </c>
    </row>
    <row r="12129" spans="12:19" x14ac:dyDescent="0.25">
      <c r="L12129" t="str">
        <f t="shared" si="538"/>
        <v/>
      </c>
      <c r="M12129" t="str">
        <f t="shared" si="537"/>
        <v/>
      </c>
      <c r="N12129" t="e">
        <f t="array" ref="N12129:P12131">MINVERSE(N12125:P12127)</f>
        <v>#VALUE!</v>
      </c>
      <c r="O12129" t="e">
        <v>#VALUE!</v>
      </c>
      <c r="P12129" t="e">
        <v>#VALUE!</v>
      </c>
      <c r="R12129" t="e">
        <f t="array" ref="R12129:R12131">MMULT(N12129:P12131,R12125:R12127)</f>
        <v>#VALUE!</v>
      </c>
      <c r="S12129" t="s">
        <v>35</v>
      </c>
    </row>
    <row r="12130" spans="12:19" x14ac:dyDescent="0.25">
      <c r="L12130" t="str">
        <f t="shared" si="538"/>
        <v/>
      </c>
      <c r="M12130" t="str">
        <f t="shared" si="537"/>
        <v/>
      </c>
      <c r="N12130" t="e">
        <v>#VALUE!</v>
      </c>
      <c r="O12130" t="e">
        <v>#VALUE!</v>
      </c>
      <c r="P12130" t="e">
        <v>#VALUE!</v>
      </c>
      <c r="R12130" t="e">
        <v>#VALUE!</v>
      </c>
      <c r="S12130" t="s">
        <v>35</v>
      </c>
    </row>
    <row r="12131" spans="12:19" x14ac:dyDescent="0.25">
      <c r="L12131" t="str">
        <f t="shared" si="538"/>
        <v/>
      </c>
      <c r="M12131" t="str">
        <f t="shared" ref="M12131:M12194" si="539">IF(M12121="","",IF(((M12121+$O$61)&gt;=$O$49+($O$61/2)),"",(M12121+$O$61)))</f>
        <v/>
      </c>
      <c r="N12131" t="e">
        <v>#VALUE!</v>
      </c>
      <c r="O12131" t="e">
        <v>#VALUE!</v>
      </c>
      <c r="P12131" t="e">
        <v>#VALUE!</v>
      </c>
      <c r="R12131" t="e">
        <v>#VALUE!</v>
      </c>
      <c r="S12131" t="s">
        <v>35</v>
      </c>
    </row>
    <row r="12132" spans="12:19" x14ac:dyDescent="0.25">
      <c r="L12132" t="str">
        <f t="shared" si="538"/>
        <v/>
      </c>
      <c r="M12132" t="str">
        <f t="shared" si="539"/>
        <v/>
      </c>
    </row>
    <row r="12133" spans="12:19" x14ac:dyDescent="0.25">
      <c r="L12133" t="str">
        <f t="shared" si="538"/>
        <v/>
      </c>
      <c r="M12133" t="str">
        <f t="shared" si="539"/>
        <v/>
      </c>
    </row>
    <row r="12134" spans="12:19" x14ac:dyDescent="0.25">
      <c r="L12134" t="str">
        <f t="shared" si="538"/>
        <v/>
      </c>
      <c r="M12134" t="str">
        <f t="shared" si="539"/>
        <v/>
      </c>
      <c r="N12134" t="s">
        <v>32</v>
      </c>
      <c r="O12134" t="s">
        <v>33</v>
      </c>
      <c r="P12134" t="s">
        <v>34</v>
      </c>
    </row>
    <row r="12135" spans="12:19" x14ac:dyDescent="0.25">
      <c r="L12135" t="str">
        <f t="shared" si="538"/>
        <v/>
      </c>
      <c r="M12135" t="str">
        <f t="shared" si="539"/>
        <v/>
      </c>
      <c r="N12135" t="e">
        <f>COS(RADIANS(M12135))</f>
        <v>#VALUE!</v>
      </c>
      <c r="O12135" t="str">
        <f>IFERROR(-COS(RADIANS(DEGREES(ASIN(((SIN(RADIANS(M12135)))*$C$26)/(SQRT((((SIN(RADIANS(M12135)))*$C$26)^2)+(($C$22-$C$25-(((SIN(RADIANS(90-M12135)))*$C$26))-$C$23)^2))))))),"")</f>
        <v/>
      </c>
      <c r="P12135" t="e">
        <f>N12135</f>
        <v>#VALUE!</v>
      </c>
      <c r="R12135">
        <v>0</v>
      </c>
    </row>
    <row r="12136" spans="12:19" x14ac:dyDescent="0.25">
      <c r="L12136" t="str">
        <f t="shared" si="538"/>
        <v/>
      </c>
      <c r="M12136" t="str">
        <f t="shared" si="539"/>
        <v/>
      </c>
      <c r="N12136" t="e">
        <f>SIN(RADIANS(M12135))</f>
        <v>#VALUE!</v>
      </c>
      <c r="O12136" t="e">
        <f>SIN(RADIANS(DEGREES(ASIN(((SIN(RADIANS(M12135)))*$C$26)/(SQRT((((SIN(RADIANS(M12135)))*$C$26)^2)+(($C$22-$C$25-(((SIN(RADIANS(90-M12135)))*$C$26))-$C$23)^2)))))))</f>
        <v>#VALUE!</v>
      </c>
      <c r="P12136" t="e">
        <f>N12136</f>
        <v>#VALUE!</v>
      </c>
      <c r="R12136">
        <f>$C$6</f>
        <v>1333.5</v>
      </c>
    </row>
    <row r="12137" spans="12:19" x14ac:dyDescent="0.25">
      <c r="L12137" t="str">
        <f t="shared" si="538"/>
        <v/>
      </c>
      <c r="M12137" t="str">
        <f t="shared" si="539"/>
        <v/>
      </c>
      <c r="N12137">
        <v>0</v>
      </c>
      <c r="O12137" t="e">
        <f>$C$23*O12136</f>
        <v>#VALUE!</v>
      </c>
      <c r="P12137" t="e">
        <f>$C$22*P12136</f>
        <v>#VALUE!</v>
      </c>
      <c r="R12137">
        <f>$C$20*$C$6</f>
        <v>25325.832000000002</v>
      </c>
    </row>
    <row r="12138" spans="12:19" x14ac:dyDescent="0.25">
      <c r="L12138" t="str">
        <f t="shared" si="538"/>
        <v/>
      </c>
      <c r="M12138" t="str">
        <f t="shared" si="539"/>
        <v/>
      </c>
    </row>
    <row r="12139" spans="12:19" x14ac:dyDescent="0.25">
      <c r="L12139" t="str">
        <f t="shared" si="538"/>
        <v/>
      </c>
      <c r="M12139" t="str">
        <f t="shared" si="539"/>
        <v/>
      </c>
      <c r="N12139" t="e">
        <f t="array" ref="N12139:P12141">MINVERSE(N12135:P12137)</f>
        <v>#VALUE!</v>
      </c>
      <c r="O12139" t="e">
        <v>#VALUE!</v>
      </c>
      <c r="P12139" t="e">
        <v>#VALUE!</v>
      </c>
      <c r="R12139" t="e">
        <f t="array" ref="R12139:R12141">MMULT(N12139:P12141,R12135:R12137)</f>
        <v>#VALUE!</v>
      </c>
      <c r="S12139" t="s">
        <v>35</v>
      </c>
    </row>
    <row r="12140" spans="12:19" x14ac:dyDescent="0.25">
      <c r="L12140" t="str">
        <f t="shared" si="538"/>
        <v/>
      </c>
      <c r="M12140" t="str">
        <f t="shared" si="539"/>
        <v/>
      </c>
      <c r="N12140" t="e">
        <v>#VALUE!</v>
      </c>
      <c r="O12140" t="e">
        <v>#VALUE!</v>
      </c>
      <c r="P12140" t="e">
        <v>#VALUE!</v>
      </c>
      <c r="R12140" t="e">
        <v>#VALUE!</v>
      </c>
      <c r="S12140" t="s">
        <v>35</v>
      </c>
    </row>
    <row r="12141" spans="12:19" x14ac:dyDescent="0.25">
      <c r="L12141" t="str">
        <f t="shared" si="538"/>
        <v/>
      </c>
      <c r="M12141" t="str">
        <f t="shared" si="539"/>
        <v/>
      </c>
      <c r="N12141" t="e">
        <v>#VALUE!</v>
      </c>
      <c r="O12141" t="e">
        <v>#VALUE!</v>
      </c>
      <c r="P12141" t="e">
        <v>#VALUE!</v>
      </c>
      <c r="R12141" t="e">
        <v>#VALUE!</v>
      </c>
      <c r="S12141" t="s">
        <v>35</v>
      </c>
    </row>
    <row r="12142" spans="12:19" x14ac:dyDescent="0.25">
      <c r="L12142" t="str">
        <f t="shared" si="538"/>
        <v/>
      </c>
      <c r="M12142" t="str">
        <f t="shared" si="539"/>
        <v/>
      </c>
    </row>
    <row r="12143" spans="12:19" x14ac:dyDescent="0.25">
      <c r="L12143" t="str">
        <f t="shared" si="538"/>
        <v/>
      </c>
      <c r="M12143" t="str">
        <f t="shared" si="539"/>
        <v/>
      </c>
    </row>
    <row r="12144" spans="12:19" x14ac:dyDescent="0.25">
      <c r="L12144" t="str">
        <f t="shared" si="538"/>
        <v/>
      </c>
      <c r="M12144" t="str">
        <f t="shared" si="539"/>
        <v/>
      </c>
      <c r="N12144" t="s">
        <v>32</v>
      </c>
      <c r="O12144" t="s">
        <v>33</v>
      </c>
      <c r="P12144" t="s">
        <v>34</v>
      </c>
    </row>
    <row r="12145" spans="12:19" x14ac:dyDescent="0.25">
      <c r="L12145" t="str">
        <f t="shared" si="538"/>
        <v/>
      </c>
      <c r="M12145" t="str">
        <f t="shared" si="539"/>
        <v/>
      </c>
      <c r="N12145" t="e">
        <f>COS(RADIANS(M12145))</f>
        <v>#VALUE!</v>
      </c>
      <c r="O12145" t="str">
        <f>IFERROR(-COS(RADIANS(DEGREES(ASIN(((SIN(RADIANS(M12145)))*$C$26)/(SQRT((((SIN(RADIANS(M12145)))*$C$26)^2)+(($C$22-$C$25-(((SIN(RADIANS(90-M12145)))*$C$26))-$C$23)^2))))))),"")</f>
        <v/>
      </c>
      <c r="P12145" t="e">
        <f>N12145</f>
        <v>#VALUE!</v>
      </c>
      <c r="R12145">
        <v>0</v>
      </c>
    </row>
    <row r="12146" spans="12:19" x14ac:dyDescent="0.25">
      <c r="L12146" t="str">
        <f t="shared" si="538"/>
        <v/>
      </c>
      <c r="M12146" t="str">
        <f t="shared" si="539"/>
        <v/>
      </c>
      <c r="N12146" t="e">
        <f>SIN(RADIANS(M12145))</f>
        <v>#VALUE!</v>
      </c>
      <c r="O12146" t="e">
        <f>SIN(RADIANS(DEGREES(ASIN(((SIN(RADIANS(M12145)))*$C$26)/(SQRT((((SIN(RADIANS(M12145)))*$C$26)^2)+(($C$22-$C$25-(((SIN(RADIANS(90-M12145)))*$C$26))-$C$23)^2)))))))</f>
        <v>#VALUE!</v>
      </c>
      <c r="P12146" t="e">
        <f>N12146</f>
        <v>#VALUE!</v>
      </c>
      <c r="R12146">
        <f>$C$6</f>
        <v>1333.5</v>
      </c>
    </row>
    <row r="12147" spans="12:19" x14ac:dyDescent="0.25">
      <c r="L12147" t="str">
        <f t="shared" si="538"/>
        <v/>
      </c>
      <c r="M12147" t="str">
        <f t="shared" si="539"/>
        <v/>
      </c>
      <c r="N12147">
        <v>0</v>
      </c>
      <c r="O12147" t="e">
        <f>$C$23*O12146</f>
        <v>#VALUE!</v>
      </c>
      <c r="P12147" t="e">
        <f>$C$22*P12146</f>
        <v>#VALUE!</v>
      </c>
      <c r="R12147">
        <f>$C$20*$C$6</f>
        <v>25325.832000000002</v>
      </c>
    </row>
    <row r="12148" spans="12:19" x14ac:dyDescent="0.25">
      <c r="L12148" t="str">
        <f t="shared" si="538"/>
        <v/>
      </c>
      <c r="M12148" t="str">
        <f t="shared" si="539"/>
        <v/>
      </c>
    </row>
    <row r="12149" spans="12:19" x14ac:dyDescent="0.25">
      <c r="L12149" t="str">
        <f t="shared" si="538"/>
        <v/>
      </c>
      <c r="M12149" t="str">
        <f t="shared" si="539"/>
        <v/>
      </c>
      <c r="N12149" t="e">
        <f t="array" ref="N12149:P12151">MINVERSE(N12145:P12147)</f>
        <v>#VALUE!</v>
      </c>
      <c r="O12149" t="e">
        <v>#VALUE!</v>
      </c>
      <c r="P12149" t="e">
        <v>#VALUE!</v>
      </c>
      <c r="R12149" t="e">
        <f t="array" ref="R12149:R12151">MMULT(N12149:P12151,R12145:R12147)</f>
        <v>#VALUE!</v>
      </c>
      <c r="S12149" t="s">
        <v>35</v>
      </c>
    </row>
    <row r="12150" spans="12:19" x14ac:dyDescent="0.25">
      <c r="L12150" t="str">
        <f t="shared" si="538"/>
        <v/>
      </c>
      <c r="M12150" t="str">
        <f t="shared" si="539"/>
        <v/>
      </c>
      <c r="N12150" t="e">
        <v>#VALUE!</v>
      </c>
      <c r="O12150" t="e">
        <v>#VALUE!</v>
      </c>
      <c r="P12150" t="e">
        <v>#VALUE!</v>
      </c>
      <c r="R12150" t="e">
        <v>#VALUE!</v>
      </c>
      <c r="S12150" t="s">
        <v>35</v>
      </c>
    </row>
    <row r="12151" spans="12:19" x14ac:dyDescent="0.25">
      <c r="L12151" t="str">
        <f t="shared" si="538"/>
        <v/>
      </c>
      <c r="M12151" t="str">
        <f t="shared" si="539"/>
        <v/>
      </c>
      <c r="N12151" t="e">
        <v>#VALUE!</v>
      </c>
      <c r="O12151" t="e">
        <v>#VALUE!</v>
      </c>
      <c r="P12151" t="e">
        <v>#VALUE!</v>
      </c>
      <c r="R12151" t="e">
        <v>#VALUE!</v>
      </c>
      <c r="S12151" t="s">
        <v>35</v>
      </c>
    </row>
    <row r="12152" spans="12:19" x14ac:dyDescent="0.25">
      <c r="L12152" t="str">
        <f t="shared" si="538"/>
        <v/>
      </c>
      <c r="M12152" t="str">
        <f t="shared" si="539"/>
        <v/>
      </c>
    </row>
    <row r="12153" spans="12:19" x14ac:dyDescent="0.25">
      <c r="L12153" t="str">
        <f t="shared" si="538"/>
        <v/>
      </c>
      <c r="M12153" t="str">
        <f t="shared" si="539"/>
        <v/>
      </c>
    </row>
    <row r="12154" spans="12:19" x14ac:dyDescent="0.25">
      <c r="L12154" t="str">
        <f t="shared" si="538"/>
        <v/>
      </c>
      <c r="M12154" t="str">
        <f t="shared" si="539"/>
        <v/>
      </c>
      <c r="N12154" t="s">
        <v>32</v>
      </c>
      <c r="O12154" t="s">
        <v>33</v>
      </c>
      <c r="P12154" t="s">
        <v>34</v>
      </c>
    </row>
    <row r="12155" spans="12:19" x14ac:dyDescent="0.25">
      <c r="L12155" t="str">
        <f t="shared" si="538"/>
        <v/>
      </c>
      <c r="M12155" t="str">
        <f t="shared" si="539"/>
        <v/>
      </c>
      <c r="N12155" t="e">
        <f>COS(RADIANS(M12155))</f>
        <v>#VALUE!</v>
      </c>
      <c r="O12155" t="str">
        <f>IFERROR(-COS(RADIANS(DEGREES(ASIN(((SIN(RADIANS(M12155)))*$C$26)/(SQRT((((SIN(RADIANS(M12155)))*$C$26)^2)+(($C$22-$C$25-(((SIN(RADIANS(90-M12155)))*$C$26))-$C$23)^2))))))),"")</f>
        <v/>
      </c>
      <c r="P12155" t="e">
        <f>N12155</f>
        <v>#VALUE!</v>
      </c>
      <c r="R12155">
        <v>0</v>
      </c>
    </row>
    <row r="12156" spans="12:19" x14ac:dyDescent="0.25">
      <c r="L12156" t="str">
        <f t="shared" si="538"/>
        <v/>
      </c>
      <c r="M12156" t="str">
        <f t="shared" si="539"/>
        <v/>
      </c>
      <c r="N12156" t="e">
        <f>SIN(RADIANS(M12155))</f>
        <v>#VALUE!</v>
      </c>
      <c r="O12156" t="e">
        <f>SIN(RADIANS(DEGREES(ASIN(((SIN(RADIANS(M12155)))*$C$26)/(SQRT((((SIN(RADIANS(M12155)))*$C$26)^2)+(($C$22-$C$25-(((SIN(RADIANS(90-M12155)))*$C$26))-$C$23)^2)))))))</f>
        <v>#VALUE!</v>
      </c>
      <c r="P12156" t="e">
        <f>N12156</f>
        <v>#VALUE!</v>
      </c>
      <c r="R12156">
        <f>$C$6</f>
        <v>1333.5</v>
      </c>
    </row>
    <row r="12157" spans="12:19" x14ac:dyDescent="0.25">
      <c r="L12157" t="str">
        <f t="shared" si="538"/>
        <v/>
      </c>
      <c r="M12157" t="str">
        <f t="shared" si="539"/>
        <v/>
      </c>
      <c r="N12157">
        <v>0</v>
      </c>
      <c r="O12157" t="e">
        <f>$C$23*O12156</f>
        <v>#VALUE!</v>
      </c>
      <c r="P12157" t="e">
        <f>$C$22*P12156</f>
        <v>#VALUE!</v>
      </c>
      <c r="R12157">
        <f>$C$20*$C$6</f>
        <v>25325.832000000002</v>
      </c>
    </row>
    <row r="12158" spans="12:19" x14ac:dyDescent="0.25">
      <c r="L12158" t="str">
        <f t="shared" si="538"/>
        <v/>
      </c>
      <c r="M12158" t="str">
        <f t="shared" si="539"/>
        <v/>
      </c>
    </row>
    <row r="12159" spans="12:19" x14ac:dyDescent="0.25">
      <c r="L12159" t="str">
        <f t="shared" si="538"/>
        <v/>
      </c>
      <c r="M12159" t="str">
        <f t="shared" si="539"/>
        <v/>
      </c>
      <c r="N12159" t="e">
        <f t="array" ref="N12159:P12161">MINVERSE(N12155:P12157)</f>
        <v>#VALUE!</v>
      </c>
      <c r="O12159" t="e">
        <v>#VALUE!</v>
      </c>
      <c r="P12159" t="e">
        <v>#VALUE!</v>
      </c>
      <c r="R12159" t="e">
        <f t="array" ref="R12159:R12161">MMULT(N12159:P12161,R12155:R12157)</f>
        <v>#VALUE!</v>
      </c>
      <c r="S12159" t="s">
        <v>35</v>
      </c>
    </row>
    <row r="12160" spans="12:19" x14ac:dyDescent="0.25">
      <c r="L12160" t="str">
        <f t="shared" si="538"/>
        <v/>
      </c>
      <c r="M12160" t="str">
        <f t="shared" si="539"/>
        <v/>
      </c>
      <c r="N12160" t="e">
        <v>#VALUE!</v>
      </c>
      <c r="O12160" t="e">
        <v>#VALUE!</v>
      </c>
      <c r="P12160" t="e">
        <v>#VALUE!</v>
      </c>
      <c r="R12160" t="e">
        <v>#VALUE!</v>
      </c>
      <c r="S12160" t="s">
        <v>35</v>
      </c>
    </row>
    <row r="12161" spans="12:19" x14ac:dyDescent="0.25">
      <c r="L12161" t="str">
        <f t="shared" si="538"/>
        <v/>
      </c>
      <c r="M12161" t="str">
        <f t="shared" si="539"/>
        <v/>
      </c>
      <c r="N12161" t="e">
        <v>#VALUE!</v>
      </c>
      <c r="O12161" t="e">
        <v>#VALUE!</v>
      </c>
      <c r="P12161" t="e">
        <v>#VALUE!</v>
      </c>
      <c r="R12161" t="e">
        <v>#VALUE!</v>
      </c>
      <c r="S12161" t="s">
        <v>35</v>
      </c>
    </row>
    <row r="12162" spans="12:19" x14ac:dyDescent="0.25">
      <c r="L12162" t="str">
        <f t="shared" si="538"/>
        <v/>
      </c>
      <c r="M12162" t="str">
        <f t="shared" si="539"/>
        <v/>
      </c>
    </row>
    <row r="12163" spans="12:19" x14ac:dyDescent="0.25">
      <c r="L12163" t="str">
        <f t="shared" si="538"/>
        <v/>
      </c>
      <c r="M12163" t="str">
        <f t="shared" si="539"/>
        <v/>
      </c>
    </row>
    <row r="12164" spans="12:19" x14ac:dyDescent="0.25">
      <c r="L12164" t="str">
        <f t="shared" si="538"/>
        <v/>
      </c>
      <c r="M12164" t="str">
        <f t="shared" si="539"/>
        <v/>
      </c>
      <c r="N12164" t="s">
        <v>32</v>
      </c>
      <c r="O12164" t="s">
        <v>33</v>
      </c>
      <c r="P12164" t="s">
        <v>34</v>
      </c>
    </row>
    <row r="12165" spans="12:19" x14ac:dyDescent="0.25">
      <c r="L12165" t="str">
        <f t="shared" si="538"/>
        <v/>
      </c>
      <c r="M12165" t="str">
        <f t="shared" si="539"/>
        <v/>
      </c>
      <c r="N12165" t="e">
        <f>COS(RADIANS(M12165))</f>
        <v>#VALUE!</v>
      </c>
      <c r="O12165" t="str">
        <f>IFERROR(-COS(RADIANS(DEGREES(ASIN(((SIN(RADIANS(M12165)))*$C$26)/(SQRT((((SIN(RADIANS(M12165)))*$C$26)^2)+(($C$22-$C$25-(((SIN(RADIANS(90-M12165)))*$C$26))-$C$23)^2))))))),"")</f>
        <v/>
      </c>
      <c r="P12165" t="e">
        <f>N12165</f>
        <v>#VALUE!</v>
      </c>
      <c r="R12165">
        <v>0</v>
      </c>
    </row>
    <row r="12166" spans="12:19" x14ac:dyDescent="0.25">
      <c r="L12166" t="str">
        <f t="shared" si="538"/>
        <v/>
      </c>
      <c r="M12166" t="str">
        <f t="shared" si="539"/>
        <v/>
      </c>
      <c r="N12166" t="e">
        <f>SIN(RADIANS(M12165))</f>
        <v>#VALUE!</v>
      </c>
      <c r="O12166" t="e">
        <f>SIN(RADIANS(DEGREES(ASIN(((SIN(RADIANS(M12165)))*$C$26)/(SQRT((((SIN(RADIANS(M12165)))*$C$26)^2)+(($C$22-$C$25-(((SIN(RADIANS(90-M12165)))*$C$26))-$C$23)^2)))))))</f>
        <v>#VALUE!</v>
      </c>
      <c r="P12166" t="e">
        <f>N12166</f>
        <v>#VALUE!</v>
      </c>
      <c r="R12166">
        <f>$C$6</f>
        <v>1333.5</v>
      </c>
    </row>
    <row r="12167" spans="12:19" x14ac:dyDescent="0.25">
      <c r="L12167" t="str">
        <f t="shared" si="538"/>
        <v/>
      </c>
      <c r="M12167" t="str">
        <f t="shared" si="539"/>
        <v/>
      </c>
      <c r="N12167">
        <v>0</v>
      </c>
      <c r="O12167" t="e">
        <f>$C$23*O12166</f>
        <v>#VALUE!</v>
      </c>
      <c r="P12167" t="e">
        <f>$C$22*P12166</f>
        <v>#VALUE!</v>
      </c>
      <c r="R12167">
        <f>$C$20*$C$6</f>
        <v>25325.832000000002</v>
      </c>
    </row>
    <row r="12168" spans="12:19" x14ac:dyDescent="0.25">
      <c r="L12168" t="str">
        <f t="shared" si="538"/>
        <v/>
      </c>
      <c r="M12168" t="str">
        <f t="shared" si="539"/>
        <v/>
      </c>
    </row>
    <row r="12169" spans="12:19" x14ac:dyDescent="0.25">
      <c r="L12169" t="str">
        <f t="shared" si="538"/>
        <v/>
      </c>
      <c r="M12169" t="str">
        <f t="shared" si="539"/>
        <v/>
      </c>
      <c r="N12169" t="e">
        <f t="array" ref="N12169:P12171">MINVERSE(N12165:P12167)</f>
        <v>#VALUE!</v>
      </c>
      <c r="O12169" t="e">
        <v>#VALUE!</v>
      </c>
      <c r="P12169" t="e">
        <v>#VALUE!</v>
      </c>
      <c r="R12169" t="e">
        <f t="array" ref="R12169:R12171">MMULT(N12169:P12171,R12165:R12167)</f>
        <v>#VALUE!</v>
      </c>
      <c r="S12169" t="s">
        <v>35</v>
      </c>
    </row>
    <row r="12170" spans="12:19" x14ac:dyDescent="0.25">
      <c r="L12170" t="str">
        <f t="shared" si="538"/>
        <v/>
      </c>
      <c r="M12170" t="str">
        <f t="shared" si="539"/>
        <v/>
      </c>
      <c r="N12170" t="e">
        <v>#VALUE!</v>
      </c>
      <c r="O12170" t="e">
        <v>#VALUE!</v>
      </c>
      <c r="P12170" t="e">
        <v>#VALUE!</v>
      </c>
      <c r="R12170" t="e">
        <v>#VALUE!</v>
      </c>
      <c r="S12170" t="s">
        <v>35</v>
      </c>
    </row>
    <row r="12171" spans="12:19" x14ac:dyDescent="0.25">
      <c r="L12171" t="str">
        <f t="shared" si="538"/>
        <v/>
      </c>
      <c r="M12171" t="str">
        <f t="shared" si="539"/>
        <v/>
      </c>
      <c r="N12171" t="e">
        <v>#VALUE!</v>
      </c>
      <c r="O12171" t="e">
        <v>#VALUE!</v>
      </c>
      <c r="P12171" t="e">
        <v>#VALUE!</v>
      </c>
      <c r="R12171" t="e">
        <v>#VALUE!</v>
      </c>
      <c r="S12171" t="s">
        <v>35</v>
      </c>
    </row>
    <row r="12172" spans="12:19" x14ac:dyDescent="0.25">
      <c r="L12172" t="str">
        <f t="shared" ref="L12172:L12235" si="540">IF(M12172="","",L12162+1)</f>
        <v/>
      </c>
      <c r="M12172" t="str">
        <f t="shared" si="539"/>
        <v/>
      </c>
    </row>
    <row r="12173" spans="12:19" x14ac:dyDescent="0.25">
      <c r="L12173" t="str">
        <f t="shared" si="540"/>
        <v/>
      </c>
      <c r="M12173" t="str">
        <f t="shared" si="539"/>
        <v/>
      </c>
    </row>
    <row r="12174" spans="12:19" x14ac:dyDescent="0.25">
      <c r="L12174" t="str">
        <f t="shared" si="540"/>
        <v/>
      </c>
      <c r="M12174" t="str">
        <f t="shared" si="539"/>
        <v/>
      </c>
      <c r="N12174" t="s">
        <v>32</v>
      </c>
      <c r="O12174" t="s">
        <v>33</v>
      </c>
      <c r="P12174" t="s">
        <v>34</v>
      </c>
    </row>
    <row r="12175" spans="12:19" x14ac:dyDescent="0.25">
      <c r="L12175" t="str">
        <f t="shared" si="540"/>
        <v/>
      </c>
      <c r="M12175" t="str">
        <f t="shared" si="539"/>
        <v/>
      </c>
      <c r="N12175" t="e">
        <f>COS(RADIANS(M12175))</f>
        <v>#VALUE!</v>
      </c>
      <c r="O12175" t="str">
        <f>IFERROR(-COS(RADIANS(DEGREES(ASIN(((SIN(RADIANS(M12175)))*$C$26)/(SQRT((((SIN(RADIANS(M12175)))*$C$26)^2)+(($C$22-$C$25-(((SIN(RADIANS(90-M12175)))*$C$26))-$C$23)^2))))))),"")</f>
        <v/>
      </c>
      <c r="P12175" t="e">
        <f>N12175</f>
        <v>#VALUE!</v>
      </c>
      <c r="R12175">
        <v>0</v>
      </c>
    </row>
    <row r="12176" spans="12:19" x14ac:dyDescent="0.25">
      <c r="L12176" t="str">
        <f t="shared" si="540"/>
        <v/>
      </c>
      <c r="M12176" t="str">
        <f t="shared" si="539"/>
        <v/>
      </c>
      <c r="N12176" t="e">
        <f>SIN(RADIANS(M12175))</f>
        <v>#VALUE!</v>
      </c>
      <c r="O12176" t="e">
        <f>SIN(RADIANS(DEGREES(ASIN(((SIN(RADIANS(M12175)))*$C$26)/(SQRT((((SIN(RADIANS(M12175)))*$C$26)^2)+(($C$22-$C$25-(((SIN(RADIANS(90-M12175)))*$C$26))-$C$23)^2)))))))</f>
        <v>#VALUE!</v>
      </c>
      <c r="P12176" t="e">
        <f>N12176</f>
        <v>#VALUE!</v>
      </c>
      <c r="R12176">
        <f>$C$6</f>
        <v>1333.5</v>
      </c>
    </row>
    <row r="12177" spans="12:19" x14ac:dyDescent="0.25">
      <c r="L12177" t="str">
        <f t="shared" si="540"/>
        <v/>
      </c>
      <c r="M12177" t="str">
        <f t="shared" si="539"/>
        <v/>
      </c>
      <c r="N12177">
        <v>0</v>
      </c>
      <c r="O12177" t="e">
        <f>$C$23*O12176</f>
        <v>#VALUE!</v>
      </c>
      <c r="P12177" t="e">
        <f>$C$22*P12176</f>
        <v>#VALUE!</v>
      </c>
      <c r="R12177">
        <f>$C$20*$C$6</f>
        <v>25325.832000000002</v>
      </c>
    </row>
    <row r="12178" spans="12:19" x14ac:dyDescent="0.25">
      <c r="L12178" t="str">
        <f t="shared" si="540"/>
        <v/>
      </c>
      <c r="M12178" t="str">
        <f t="shared" si="539"/>
        <v/>
      </c>
    </row>
    <row r="12179" spans="12:19" x14ac:dyDescent="0.25">
      <c r="L12179" t="str">
        <f t="shared" si="540"/>
        <v/>
      </c>
      <c r="M12179" t="str">
        <f t="shared" si="539"/>
        <v/>
      </c>
      <c r="N12179" t="e">
        <f t="array" ref="N12179:P12181">MINVERSE(N12175:P12177)</f>
        <v>#VALUE!</v>
      </c>
      <c r="O12179" t="e">
        <v>#VALUE!</v>
      </c>
      <c r="P12179" t="e">
        <v>#VALUE!</v>
      </c>
      <c r="R12179" t="e">
        <f t="array" ref="R12179:R12181">MMULT(N12179:P12181,R12175:R12177)</f>
        <v>#VALUE!</v>
      </c>
      <c r="S12179" t="s">
        <v>35</v>
      </c>
    </row>
    <row r="12180" spans="12:19" x14ac:dyDescent="0.25">
      <c r="L12180" t="str">
        <f t="shared" si="540"/>
        <v/>
      </c>
      <c r="M12180" t="str">
        <f t="shared" si="539"/>
        <v/>
      </c>
      <c r="N12180" t="e">
        <v>#VALUE!</v>
      </c>
      <c r="O12180" t="e">
        <v>#VALUE!</v>
      </c>
      <c r="P12180" t="e">
        <v>#VALUE!</v>
      </c>
      <c r="R12180" t="e">
        <v>#VALUE!</v>
      </c>
      <c r="S12180" t="s">
        <v>35</v>
      </c>
    </row>
    <row r="12181" spans="12:19" x14ac:dyDescent="0.25">
      <c r="L12181" t="str">
        <f t="shared" si="540"/>
        <v/>
      </c>
      <c r="M12181" t="str">
        <f t="shared" si="539"/>
        <v/>
      </c>
      <c r="N12181" t="e">
        <v>#VALUE!</v>
      </c>
      <c r="O12181" t="e">
        <v>#VALUE!</v>
      </c>
      <c r="P12181" t="e">
        <v>#VALUE!</v>
      </c>
      <c r="R12181" t="e">
        <v>#VALUE!</v>
      </c>
      <c r="S12181" t="s">
        <v>35</v>
      </c>
    </row>
    <row r="12182" spans="12:19" x14ac:dyDescent="0.25">
      <c r="L12182" t="str">
        <f t="shared" si="540"/>
        <v/>
      </c>
      <c r="M12182" t="str">
        <f t="shared" si="539"/>
        <v/>
      </c>
    </row>
    <row r="12183" spans="12:19" x14ac:dyDescent="0.25">
      <c r="L12183" t="str">
        <f t="shared" si="540"/>
        <v/>
      </c>
      <c r="M12183" t="str">
        <f t="shared" si="539"/>
        <v/>
      </c>
    </row>
    <row r="12184" spans="12:19" x14ac:dyDescent="0.25">
      <c r="L12184" t="str">
        <f t="shared" si="540"/>
        <v/>
      </c>
      <c r="M12184" t="str">
        <f t="shared" si="539"/>
        <v/>
      </c>
      <c r="N12184" t="s">
        <v>32</v>
      </c>
      <c r="O12184" t="s">
        <v>33</v>
      </c>
      <c r="P12184" t="s">
        <v>34</v>
      </c>
    </row>
    <row r="12185" spans="12:19" x14ac:dyDescent="0.25">
      <c r="L12185" t="str">
        <f t="shared" si="540"/>
        <v/>
      </c>
      <c r="M12185" t="str">
        <f t="shared" si="539"/>
        <v/>
      </c>
      <c r="N12185" t="e">
        <f>COS(RADIANS(M12185))</f>
        <v>#VALUE!</v>
      </c>
      <c r="O12185" t="str">
        <f>IFERROR(-COS(RADIANS(DEGREES(ASIN(((SIN(RADIANS(M12185)))*$C$26)/(SQRT((((SIN(RADIANS(M12185)))*$C$26)^2)+(($C$22-$C$25-(((SIN(RADIANS(90-M12185)))*$C$26))-$C$23)^2))))))),"")</f>
        <v/>
      </c>
      <c r="P12185" t="e">
        <f>N12185</f>
        <v>#VALUE!</v>
      </c>
      <c r="R12185">
        <v>0</v>
      </c>
    </row>
    <row r="12186" spans="12:19" x14ac:dyDescent="0.25">
      <c r="L12186" t="str">
        <f t="shared" si="540"/>
        <v/>
      </c>
      <c r="M12186" t="str">
        <f t="shared" si="539"/>
        <v/>
      </c>
      <c r="N12186" t="e">
        <f>SIN(RADIANS(M12185))</f>
        <v>#VALUE!</v>
      </c>
      <c r="O12186" t="e">
        <f>SIN(RADIANS(DEGREES(ASIN(((SIN(RADIANS(M12185)))*$C$26)/(SQRT((((SIN(RADIANS(M12185)))*$C$26)^2)+(($C$22-$C$25-(((SIN(RADIANS(90-M12185)))*$C$26))-$C$23)^2)))))))</f>
        <v>#VALUE!</v>
      </c>
      <c r="P12186" t="e">
        <f>N12186</f>
        <v>#VALUE!</v>
      </c>
      <c r="R12186">
        <f>$C$6</f>
        <v>1333.5</v>
      </c>
    </row>
    <row r="12187" spans="12:19" x14ac:dyDescent="0.25">
      <c r="L12187" t="str">
        <f t="shared" si="540"/>
        <v/>
      </c>
      <c r="M12187" t="str">
        <f t="shared" si="539"/>
        <v/>
      </c>
      <c r="N12187">
        <v>0</v>
      </c>
      <c r="O12187" t="e">
        <f>$C$23*O12186</f>
        <v>#VALUE!</v>
      </c>
      <c r="P12187" t="e">
        <f>$C$22*P12186</f>
        <v>#VALUE!</v>
      </c>
      <c r="R12187">
        <f>$C$20*$C$6</f>
        <v>25325.832000000002</v>
      </c>
    </row>
    <row r="12188" spans="12:19" x14ac:dyDescent="0.25">
      <c r="L12188" t="str">
        <f t="shared" si="540"/>
        <v/>
      </c>
      <c r="M12188" t="str">
        <f t="shared" si="539"/>
        <v/>
      </c>
    </row>
    <row r="12189" spans="12:19" x14ac:dyDescent="0.25">
      <c r="L12189" t="str">
        <f t="shared" si="540"/>
        <v/>
      </c>
      <c r="M12189" t="str">
        <f t="shared" si="539"/>
        <v/>
      </c>
      <c r="N12189" t="e">
        <f t="array" ref="N12189:P12191">MINVERSE(N12185:P12187)</f>
        <v>#VALUE!</v>
      </c>
      <c r="O12189" t="e">
        <v>#VALUE!</v>
      </c>
      <c r="P12189" t="e">
        <v>#VALUE!</v>
      </c>
      <c r="R12189" t="e">
        <f t="array" ref="R12189:R12191">MMULT(N12189:P12191,R12185:R12187)</f>
        <v>#VALUE!</v>
      </c>
      <c r="S12189" t="s">
        <v>35</v>
      </c>
    </row>
    <row r="12190" spans="12:19" x14ac:dyDescent="0.25">
      <c r="L12190" t="str">
        <f t="shared" si="540"/>
        <v/>
      </c>
      <c r="M12190" t="str">
        <f t="shared" si="539"/>
        <v/>
      </c>
      <c r="N12190" t="e">
        <v>#VALUE!</v>
      </c>
      <c r="O12190" t="e">
        <v>#VALUE!</v>
      </c>
      <c r="P12190" t="e">
        <v>#VALUE!</v>
      </c>
      <c r="R12190" t="e">
        <v>#VALUE!</v>
      </c>
      <c r="S12190" t="s">
        <v>35</v>
      </c>
    </row>
    <row r="12191" spans="12:19" x14ac:dyDescent="0.25">
      <c r="L12191" t="str">
        <f t="shared" si="540"/>
        <v/>
      </c>
      <c r="M12191" t="str">
        <f t="shared" si="539"/>
        <v/>
      </c>
      <c r="N12191" t="e">
        <v>#VALUE!</v>
      </c>
      <c r="O12191" t="e">
        <v>#VALUE!</v>
      </c>
      <c r="P12191" t="e">
        <v>#VALUE!</v>
      </c>
      <c r="R12191" t="e">
        <v>#VALUE!</v>
      </c>
      <c r="S12191" t="s">
        <v>35</v>
      </c>
    </row>
    <row r="12192" spans="12:19" x14ac:dyDescent="0.25">
      <c r="L12192" t="str">
        <f t="shared" si="540"/>
        <v/>
      </c>
      <c r="M12192" t="str">
        <f t="shared" si="539"/>
        <v/>
      </c>
    </row>
    <row r="12193" spans="12:19" x14ac:dyDescent="0.25">
      <c r="L12193" t="str">
        <f t="shared" si="540"/>
        <v/>
      </c>
      <c r="M12193" t="str">
        <f t="shared" si="539"/>
        <v/>
      </c>
    </row>
    <row r="12194" spans="12:19" x14ac:dyDescent="0.25">
      <c r="L12194" t="str">
        <f t="shared" si="540"/>
        <v/>
      </c>
      <c r="M12194" t="str">
        <f t="shared" si="539"/>
        <v/>
      </c>
      <c r="N12194" t="s">
        <v>32</v>
      </c>
      <c r="O12194" t="s">
        <v>33</v>
      </c>
      <c r="P12194" t="s">
        <v>34</v>
      </c>
    </row>
    <row r="12195" spans="12:19" x14ac:dyDescent="0.25">
      <c r="L12195" t="str">
        <f t="shared" si="540"/>
        <v/>
      </c>
      <c r="M12195" t="str">
        <f t="shared" ref="M12195:M12258" si="541">IF(M12185="","",IF(((M12185+$O$61)&gt;=$O$49+($O$61/2)),"",(M12185+$O$61)))</f>
        <v/>
      </c>
      <c r="N12195" t="e">
        <f>COS(RADIANS(M12195))</f>
        <v>#VALUE!</v>
      </c>
      <c r="O12195" t="str">
        <f>IFERROR(-COS(RADIANS(DEGREES(ASIN(((SIN(RADIANS(M12195)))*$C$26)/(SQRT((((SIN(RADIANS(M12195)))*$C$26)^2)+(($C$22-$C$25-(((SIN(RADIANS(90-M12195)))*$C$26))-$C$23)^2))))))),"")</f>
        <v/>
      </c>
      <c r="P12195" t="e">
        <f>N12195</f>
        <v>#VALUE!</v>
      </c>
      <c r="R12195">
        <v>0</v>
      </c>
    </row>
    <row r="12196" spans="12:19" x14ac:dyDescent="0.25">
      <c r="L12196" t="str">
        <f t="shared" si="540"/>
        <v/>
      </c>
      <c r="M12196" t="str">
        <f t="shared" si="541"/>
        <v/>
      </c>
      <c r="N12196" t="e">
        <f>SIN(RADIANS(M12195))</f>
        <v>#VALUE!</v>
      </c>
      <c r="O12196" t="e">
        <f>SIN(RADIANS(DEGREES(ASIN(((SIN(RADIANS(M12195)))*$C$26)/(SQRT((((SIN(RADIANS(M12195)))*$C$26)^2)+(($C$22-$C$25-(((SIN(RADIANS(90-M12195)))*$C$26))-$C$23)^2)))))))</f>
        <v>#VALUE!</v>
      </c>
      <c r="P12196" t="e">
        <f>N12196</f>
        <v>#VALUE!</v>
      </c>
      <c r="R12196">
        <f>$C$6</f>
        <v>1333.5</v>
      </c>
    </row>
    <row r="12197" spans="12:19" x14ac:dyDescent="0.25">
      <c r="L12197" t="str">
        <f t="shared" si="540"/>
        <v/>
      </c>
      <c r="M12197" t="str">
        <f t="shared" si="541"/>
        <v/>
      </c>
      <c r="N12197">
        <v>0</v>
      </c>
      <c r="O12197" t="e">
        <f>$C$23*O12196</f>
        <v>#VALUE!</v>
      </c>
      <c r="P12197" t="e">
        <f>$C$22*P12196</f>
        <v>#VALUE!</v>
      </c>
      <c r="R12197">
        <f>$C$20*$C$6</f>
        <v>25325.832000000002</v>
      </c>
    </row>
    <row r="12198" spans="12:19" x14ac:dyDescent="0.25">
      <c r="L12198" t="str">
        <f t="shared" si="540"/>
        <v/>
      </c>
      <c r="M12198" t="str">
        <f t="shared" si="541"/>
        <v/>
      </c>
    </row>
    <row r="12199" spans="12:19" x14ac:dyDescent="0.25">
      <c r="L12199" t="str">
        <f t="shared" si="540"/>
        <v/>
      </c>
      <c r="M12199" t="str">
        <f t="shared" si="541"/>
        <v/>
      </c>
      <c r="N12199" t="e">
        <f t="array" ref="N12199:P12201">MINVERSE(N12195:P12197)</f>
        <v>#VALUE!</v>
      </c>
      <c r="O12199" t="e">
        <v>#VALUE!</v>
      </c>
      <c r="P12199" t="e">
        <v>#VALUE!</v>
      </c>
      <c r="R12199" t="e">
        <f t="array" ref="R12199:R12201">MMULT(N12199:P12201,R12195:R12197)</f>
        <v>#VALUE!</v>
      </c>
      <c r="S12199" t="s">
        <v>35</v>
      </c>
    </row>
    <row r="12200" spans="12:19" x14ac:dyDescent="0.25">
      <c r="L12200" t="str">
        <f t="shared" si="540"/>
        <v/>
      </c>
      <c r="M12200" t="str">
        <f t="shared" si="541"/>
        <v/>
      </c>
      <c r="N12200" t="e">
        <v>#VALUE!</v>
      </c>
      <c r="O12200" t="e">
        <v>#VALUE!</v>
      </c>
      <c r="P12200" t="e">
        <v>#VALUE!</v>
      </c>
      <c r="R12200" t="e">
        <v>#VALUE!</v>
      </c>
      <c r="S12200" t="s">
        <v>35</v>
      </c>
    </row>
    <row r="12201" spans="12:19" x14ac:dyDescent="0.25">
      <c r="L12201" t="str">
        <f t="shared" si="540"/>
        <v/>
      </c>
      <c r="M12201" t="str">
        <f t="shared" si="541"/>
        <v/>
      </c>
      <c r="N12201" t="e">
        <v>#VALUE!</v>
      </c>
      <c r="O12201" t="e">
        <v>#VALUE!</v>
      </c>
      <c r="P12201" t="e">
        <v>#VALUE!</v>
      </c>
      <c r="R12201" t="e">
        <v>#VALUE!</v>
      </c>
      <c r="S12201" t="s">
        <v>35</v>
      </c>
    </row>
    <row r="12202" spans="12:19" x14ac:dyDescent="0.25">
      <c r="L12202" t="str">
        <f t="shared" si="540"/>
        <v/>
      </c>
      <c r="M12202" t="str">
        <f t="shared" si="541"/>
        <v/>
      </c>
    </row>
    <row r="12203" spans="12:19" x14ac:dyDescent="0.25">
      <c r="L12203" t="str">
        <f t="shared" si="540"/>
        <v/>
      </c>
      <c r="M12203" t="str">
        <f t="shared" si="541"/>
        <v/>
      </c>
    </row>
    <row r="12204" spans="12:19" x14ac:dyDescent="0.25">
      <c r="L12204" t="str">
        <f t="shared" si="540"/>
        <v/>
      </c>
      <c r="M12204" t="str">
        <f t="shared" si="541"/>
        <v/>
      </c>
      <c r="N12204" t="s">
        <v>32</v>
      </c>
      <c r="O12204" t="s">
        <v>33</v>
      </c>
      <c r="P12204" t="s">
        <v>34</v>
      </c>
    </row>
    <row r="12205" spans="12:19" x14ac:dyDescent="0.25">
      <c r="L12205" t="str">
        <f t="shared" si="540"/>
        <v/>
      </c>
      <c r="M12205" t="str">
        <f t="shared" si="541"/>
        <v/>
      </c>
      <c r="N12205" t="e">
        <f>COS(RADIANS(M12205))</f>
        <v>#VALUE!</v>
      </c>
      <c r="O12205" t="str">
        <f>IFERROR(-COS(RADIANS(DEGREES(ASIN(((SIN(RADIANS(M12205)))*$C$26)/(SQRT((((SIN(RADIANS(M12205)))*$C$26)^2)+(($C$22-$C$25-(((SIN(RADIANS(90-M12205)))*$C$26))-$C$23)^2))))))),"")</f>
        <v/>
      </c>
      <c r="P12205" t="e">
        <f>N12205</f>
        <v>#VALUE!</v>
      </c>
      <c r="R12205">
        <v>0</v>
      </c>
    </row>
    <row r="12206" spans="12:19" x14ac:dyDescent="0.25">
      <c r="L12206" t="str">
        <f t="shared" si="540"/>
        <v/>
      </c>
      <c r="M12206" t="str">
        <f t="shared" si="541"/>
        <v/>
      </c>
      <c r="N12206" t="e">
        <f>SIN(RADIANS(M12205))</f>
        <v>#VALUE!</v>
      </c>
      <c r="O12206" t="e">
        <f>SIN(RADIANS(DEGREES(ASIN(((SIN(RADIANS(M12205)))*$C$26)/(SQRT((((SIN(RADIANS(M12205)))*$C$26)^2)+(($C$22-$C$25-(((SIN(RADIANS(90-M12205)))*$C$26))-$C$23)^2)))))))</f>
        <v>#VALUE!</v>
      </c>
      <c r="P12206" t="e">
        <f>N12206</f>
        <v>#VALUE!</v>
      </c>
      <c r="R12206">
        <f>$C$6</f>
        <v>1333.5</v>
      </c>
    </row>
    <row r="12207" spans="12:19" x14ac:dyDescent="0.25">
      <c r="L12207" t="str">
        <f t="shared" si="540"/>
        <v/>
      </c>
      <c r="M12207" t="str">
        <f t="shared" si="541"/>
        <v/>
      </c>
      <c r="N12207">
        <v>0</v>
      </c>
      <c r="O12207" t="e">
        <f>$C$23*O12206</f>
        <v>#VALUE!</v>
      </c>
      <c r="P12207" t="e">
        <f>$C$22*P12206</f>
        <v>#VALUE!</v>
      </c>
      <c r="R12207">
        <f>$C$20*$C$6</f>
        <v>25325.832000000002</v>
      </c>
    </row>
    <row r="12208" spans="12:19" x14ac:dyDescent="0.25">
      <c r="L12208" t="str">
        <f t="shared" si="540"/>
        <v/>
      </c>
      <c r="M12208" t="str">
        <f t="shared" si="541"/>
        <v/>
      </c>
    </row>
    <row r="12209" spans="12:19" x14ac:dyDescent="0.25">
      <c r="L12209" t="str">
        <f t="shared" si="540"/>
        <v/>
      </c>
      <c r="M12209" t="str">
        <f t="shared" si="541"/>
        <v/>
      </c>
      <c r="N12209" t="e">
        <f t="array" ref="N12209:P12211">MINVERSE(N12205:P12207)</f>
        <v>#VALUE!</v>
      </c>
      <c r="O12209" t="e">
        <v>#VALUE!</v>
      </c>
      <c r="P12209" t="e">
        <v>#VALUE!</v>
      </c>
      <c r="R12209" t="e">
        <f t="array" ref="R12209:R12211">MMULT(N12209:P12211,R12205:R12207)</f>
        <v>#VALUE!</v>
      </c>
      <c r="S12209" t="s">
        <v>35</v>
      </c>
    </row>
    <row r="12210" spans="12:19" x14ac:dyDescent="0.25">
      <c r="L12210" t="str">
        <f t="shared" si="540"/>
        <v/>
      </c>
      <c r="M12210" t="str">
        <f t="shared" si="541"/>
        <v/>
      </c>
      <c r="N12210" t="e">
        <v>#VALUE!</v>
      </c>
      <c r="O12210" t="e">
        <v>#VALUE!</v>
      </c>
      <c r="P12210" t="e">
        <v>#VALUE!</v>
      </c>
      <c r="R12210" t="e">
        <v>#VALUE!</v>
      </c>
      <c r="S12210" t="s">
        <v>35</v>
      </c>
    </row>
    <row r="12211" spans="12:19" x14ac:dyDescent="0.25">
      <c r="L12211" t="str">
        <f t="shared" si="540"/>
        <v/>
      </c>
      <c r="M12211" t="str">
        <f t="shared" si="541"/>
        <v/>
      </c>
      <c r="N12211" t="e">
        <v>#VALUE!</v>
      </c>
      <c r="O12211" t="e">
        <v>#VALUE!</v>
      </c>
      <c r="P12211" t="e">
        <v>#VALUE!</v>
      </c>
      <c r="R12211" t="e">
        <v>#VALUE!</v>
      </c>
      <c r="S12211" t="s">
        <v>35</v>
      </c>
    </row>
    <row r="12212" spans="12:19" x14ac:dyDescent="0.25">
      <c r="L12212" t="str">
        <f t="shared" si="540"/>
        <v/>
      </c>
      <c r="M12212" t="str">
        <f t="shared" si="541"/>
        <v/>
      </c>
    </row>
    <row r="12213" spans="12:19" x14ac:dyDescent="0.25">
      <c r="L12213" t="str">
        <f t="shared" si="540"/>
        <v/>
      </c>
      <c r="M12213" t="str">
        <f t="shared" si="541"/>
        <v/>
      </c>
    </row>
    <row r="12214" spans="12:19" x14ac:dyDescent="0.25">
      <c r="L12214" t="str">
        <f t="shared" si="540"/>
        <v/>
      </c>
      <c r="M12214" t="str">
        <f t="shared" si="541"/>
        <v/>
      </c>
      <c r="N12214" t="s">
        <v>32</v>
      </c>
      <c r="O12214" t="s">
        <v>33</v>
      </c>
      <c r="P12214" t="s">
        <v>34</v>
      </c>
    </row>
    <row r="12215" spans="12:19" x14ac:dyDescent="0.25">
      <c r="L12215" t="str">
        <f t="shared" si="540"/>
        <v/>
      </c>
      <c r="M12215" t="str">
        <f t="shared" si="541"/>
        <v/>
      </c>
      <c r="N12215" t="e">
        <f>COS(RADIANS(M12215))</f>
        <v>#VALUE!</v>
      </c>
      <c r="O12215" t="str">
        <f>IFERROR(-COS(RADIANS(DEGREES(ASIN(((SIN(RADIANS(M12215)))*$C$26)/(SQRT((((SIN(RADIANS(M12215)))*$C$26)^2)+(($C$22-$C$25-(((SIN(RADIANS(90-M12215)))*$C$26))-$C$23)^2))))))),"")</f>
        <v/>
      </c>
      <c r="P12215" t="e">
        <f>N12215</f>
        <v>#VALUE!</v>
      </c>
      <c r="R12215">
        <v>0</v>
      </c>
    </row>
    <row r="12216" spans="12:19" x14ac:dyDescent="0.25">
      <c r="L12216" t="str">
        <f t="shared" si="540"/>
        <v/>
      </c>
      <c r="M12216" t="str">
        <f t="shared" si="541"/>
        <v/>
      </c>
      <c r="N12216" t="e">
        <f>SIN(RADIANS(M12215))</f>
        <v>#VALUE!</v>
      </c>
      <c r="O12216" t="e">
        <f>SIN(RADIANS(DEGREES(ASIN(((SIN(RADIANS(M12215)))*$C$26)/(SQRT((((SIN(RADIANS(M12215)))*$C$26)^2)+(($C$22-$C$25-(((SIN(RADIANS(90-M12215)))*$C$26))-$C$23)^2)))))))</f>
        <v>#VALUE!</v>
      </c>
      <c r="P12216" t="e">
        <f>N12216</f>
        <v>#VALUE!</v>
      </c>
      <c r="R12216">
        <f>$C$6</f>
        <v>1333.5</v>
      </c>
    </row>
    <row r="12217" spans="12:19" x14ac:dyDescent="0.25">
      <c r="L12217" t="str">
        <f t="shared" si="540"/>
        <v/>
      </c>
      <c r="M12217" t="str">
        <f t="shared" si="541"/>
        <v/>
      </c>
      <c r="N12217">
        <v>0</v>
      </c>
      <c r="O12217" t="e">
        <f>$C$23*O12216</f>
        <v>#VALUE!</v>
      </c>
      <c r="P12217" t="e">
        <f>$C$22*P12216</f>
        <v>#VALUE!</v>
      </c>
      <c r="R12217">
        <f>$C$20*$C$6</f>
        <v>25325.832000000002</v>
      </c>
    </row>
    <row r="12218" spans="12:19" x14ac:dyDescent="0.25">
      <c r="L12218" t="str">
        <f t="shared" si="540"/>
        <v/>
      </c>
      <c r="M12218" t="str">
        <f t="shared" si="541"/>
        <v/>
      </c>
    </row>
    <row r="12219" spans="12:19" x14ac:dyDescent="0.25">
      <c r="L12219" t="str">
        <f t="shared" si="540"/>
        <v/>
      </c>
      <c r="M12219" t="str">
        <f t="shared" si="541"/>
        <v/>
      </c>
      <c r="N12219" t="e">
        <f t="array" ref="N12219:P12221">MINVERSE(N12215:P12217)</f>
        <v>#VALUE!</v>
      </c>
      <c r="O12219" t="e">
        <v>#VALUE!</v>
      </c>
      <c r="P12219" t="e">
        <v>#VALUE!</v>
      </c>
      <c r="R12219" t="e">
        <f t="array" ref="R12219:R12221">MMULT(N12219:P12221,R12215:R12217)</f>
        <v>#VALUE!</v>
      </c>
      <c r="S12219" t="s">
        <v>35</v>
      </c>
    </row>
    <row r="12220" spans="12:19" x14ac:dyDescent="0.25">
      <c r="L12220" t="str">
        <f t="shared" si="540"/>
        <v/>
      </c>
      <c r="M12220" t="str">
        <f t="shared" si="541"/>
        <v/>
      </c>
      <c r="N12220" t="e">
        <v>#VALUE!</v>
      </c>
      <c r="O12220" t="e">
        <v>#VALUE!</v>
      </c>
      <c r="P12220" t="e">
        <v>#VALUE!</v>
      </c>
      <c r="R12220" t="e">
        <v>#VALUE!</v>
      </c>
      <c r="S12220" t="s">
        <v>35</v>
      </c>
    </row>
    <row r="12221" spans="12:19" x14ac:dyDescent="0.25">
      <c r="L12221" t="str">
        <f t="shared" si="540"/>
        <v/>
      </c>
      <c r="M12221" t="str">
        <f t="shared" si="541"/>
        <v/>
      </c>
      <c r="N12221" t="e">
        <v>#VALUE!</v>
      </c>
      <c r="O12221" t="e">
        <v>#VALUE!</v>
      </c>
      <c r="P12221" t="e">
        <v>#VALUE!</v>
      </c>
      <c r="R12221" t="e">
        <v>#VALUE!</v>
      </c>
      <c r="S12221" t="s">
        <v>35</v>
      </c>
    </row>
    <row r="12222" spans="12:19" x14ac:dyDescent="0.25">
      <c r="L12222" t="str">
        <f t="shared" si="540"/>
        <v/>
      </c>
      <c r="M12222" t="str">
        <f t="shared" si="541"/>
        <v/>
      </c>
    </row>
    <row r="12223" spans="12:19" x14ac:dyDescent="0.25">
      <c r="L12223" t="str">
        <f t="shared" si="540"/>
        <v/>
      </c>
      <c r="M12223" t="str">
        <f t="shared" si="541"/>
        <v/>
      </c>
    </row>
    <row r="12224" spans="12:19" x14ac:dyDescent="0.25">
      <c r="L12224" t="str">
        <f t="shared" si="540"/>
        <v/>
      </c>
      <c r="M12224" t="str">
        <f t="shared" si="541"/>
        <v/>
      </c>
      <c r="N12224" t="s">
        <v>32</v>
      </c>
      <c r="O12224" t="s">
        <v>33</v>
      </c>
      <c r="P12224" t="s">
        <v>34</v>
      </c>
    </row>
    <row r="12225" spans="12:19" x14ac:dyDescent="0.25">
      <c r="L12225" t="str">
        <f t="shared" si="540"/>
        <v/>
      </c>
      <c r="M12225" t="str">
        <f t="shared" si="541"/>
        <v/>
      </c>
      <c r="N12225" t="e">
        <f>COS(RADIANS(M12225))</f>
        <v>#VALUE!</v>
      </c>
      <c r="O12225" t="str">
        <f>IFERROR(-COS(RADIANS(DEGREES(ASIN(((SIN(RADIANS(M12225)))*$C$26)/(SQRT((((SIN(RADIANS(M12225)))*$C$26)^2)+(($C$22-$C$25-(((SIN(RADIANS(90-M12225)))*$C$26))-$C$23)^2))))))),"")</f>
        <v/>
      </c>
      <c r="P12225" t="e">
        <f>N12225</f>
        <v>#VALUE!</v>
      </c>
      <c r="R12225">
        <v>0</v>
      </c>
    </row>
    <row r="12226" spans="12:19" x14ac:dyDescent="0.25">
      <c r="L12226" t="str">
        <f t="shared" si="540"/>
        <v/>
      </c>
      <c r="M12226" t="str">
        <f t="shared" si="541"/>
        <v/>
      </c>
      <c r="N12226" t="e">
        <f>SIN(RADIANS(M12225))</f>
        <v>#VALUE!</v>
      </c>
      <c r="O12226" t="e">
        <f>SIN(RADIANS(DEGREES(ASIN(((SIN(RADIANS(M12225)))*$C$26)/(SQRT((((SIN(RADIANS(M12225)))*$C$26)^2)+(($C$22-$C$25-(((SIN(RADIANS(90-M12225)))*$C$26))-$C$23)^2)))))))</f>
        <v>#VALUE!</v>
      </c>
      <c r="P12226" t="e">
        <f>N12226</f>
        <v>#VALUE!</v>
      </c>
      <c r="R12226">
        <f>$C$6</f>
        <v>1333.5</v>
      </c>
    </row>
    <row r="12227" spans="12:19" x14ac:dyDescent="0.25">
      <c r="L12227" t="str">
        <f t="shared" si="540"/>
        <v/>
      </c>
      <c r="M12227" t="str">
        <f t="shared" si="541"/>
        <v/>
      </c>
      <c r="N12227">
        <v>0</v>
      </c>
      <c r="O12227" t="e">
        <f>$C$23*O12226</f>
        <v>#VALUE!</v>
      </c>
      <c r="P12227" t="e">
        <f>$C$22*P12226</f>
        <v>#VALUE!</v>
      </c>
      <c r="R12227">
        <f>$C$20*$C$6</f>
        <v>25325.832000000002</v>
      </c>
    </row>
    <row r="12228" spans="12:19" x14ac:dyDescent="0.25">
      <c r="L12228" t="str">
        <f t="shared" si="540"/>
        <v/>
      </c>
      <c r="M12228" t="str">
        <f t="shared" si="541"/>
        <v/>
      </c>
    </row>
    <row r="12229" spans="12:19" x14ac:dyDescent="0.25">
      <c r="L12229" t="str">
        <f t="shared" si="540"/>
        <v/>
      </c>
      <c r="M12229" t="str">
        <f t="shared" si="541"/>
        <v/>
      </c>
      <c r="N12229" t="e">
        <f t="array" ref="N12229:P12231">MINVERSE(N12225:P12227)</f>
        <v>#VALUE!</v>
      </c>
      <c r="O12229" t="e">
        <v>#VALUE!</v>
      </c>
      <c r="P12229" t="e">
        <v>#VALUE!</v>
      </c>
      <c r="R12229" t="e">
        <f t="array" ref="R12229:R12231">MMULT(N12229:P12231,R12225:R12227)</f>
        <v>#VALUE!</v>
      </c>
      <c r="S12229" t="s">
        <v>35</v>
      </c>
    </row>
    <row r="12230" spans="12:19" x14ac:dyDescent="0.25">
      <c r="L12230" t="str">
        <f t="shared" si="540"/>
        <v/>
      </c>
      <c r="M12230" t="str">
        <f t="shared" si="541"/>
        <v/>
      </c>
      <c r="N12230" t="e">
        <v>#VALUE!</v>
      </c>
      <c r="O12230" t="e">
        <v>#VALUE!</v>
      </c>
      <c r="P12230" t="e">
        <v>#VALUE!</v>
      </c>
      <c r="R12230" t="e">
        <v>#VALUE!</v>
      </c>
      <c r="S12230" t="s">
        <v>35</v>
      </c>
    </row>
    <row r="12231" spans="12:19" x14ac:dyDescent="0.25">
      <c r="L12231" t="str">
        <f t="shared" si="540"/>
        <v/>
      </c>
      <c r="M12231" t="str">
        <f t="shared" si="541"/>
        <v/>
      </c>
      <c r="N12231" t="e">
        <v>#VALUE!</v>
      </c>
      <c r="O12231" t="e">
        <v>#VALUE!</v>
      </c>
      <c r="P12231" t="e">
        <v>#VALUE!</v>
      </c>
      <c r="R12231" t="e">
        <v>#VALUE!</v>
      </c>
      <c r="S12231" t="s">
        <v>35</v>
      </c>
    </row>
    <row r="12232" spans="12:19" x14ac:dyDescent="0.25">
      <c r="L12232" t="str">
        <f t="shared" si="540"/>
        <v/>
      </c>
      <c r="M12232" t="str">
        <f t="shared" si="541"/>
        <v/>
      </c>
    </row>
    <row r="12233" spans="12:19" x14ac:dyDescent="0.25">
      <c r="L12233" t="str">
        <f t="shared" si="540"/>
        <v/>
      </c>
      <c r="M12233" t="str">
        <f t="shared" si="541"/>
        <v/>
      </c>
    </row>
    <row r="12234" spans="12:19" x14ac:dyDescent="0.25">
      <c r="L12234" t="str">
        <f t="shared" si="540"/>
        <v/>
      </c>
      <c r="M12234" t="str">
        <f t="shared" si="541"/>
        <v/>
      </c>
      <c r="N12234" t="s">
        <v>32</v>
      </c>
      <c r="O12234" t="s">
        <v>33</v>
      </c>
      <c r="P12234" t="s">
        <v>34</v>
      </c>
    </row>
    <row r="12235" spans="12:19" x14ac:dyDescent="0.25">
      <c r="L12235" t="str">
        <f t="shared" si="540"/>
        <v/>
      </c>
      <c r="M12235" t="str">
        <f t="shared" si="541"/>
        <v/>
      </c>
      <c r="N12235" t="e">
        <f>COS(RADIANS(M12235))</f>
        <v>#VALUE!</v>
      </c>
      <c r="O12235" t="str">
        <f>IFERROR(-COS(RADIANS(DEGREES(ASIN(((SIN(RADIANS(M12235)))*$C$26)/(SQRT((((SIN(RADIANS(M12235)))*$C$26)^2)+(($C$22-$C$25-(((SIN(RADIANS(90-M12235)))*$C$26))-$C$23)^2))))))),"")</f>
        <v/>
      </c>
      <c r="P12235" t="e">
        <f>N12235</f>
        <v>#VALUE!</v>
      </c>
      <c r="R12235">
        <v>0</v>
      </c>
    </row>
    <row r="12236" spans="12:19" x14ac:dyDescent="0.25">
      <c r="L12236" t="str">
        <f t="shared" ref="L12236:L12299" si="542">IF(M12236="","",L12226+1)</f>
        <v/>
      </c>
      <c r="M12236" t="str">
        <f t="shared" si="541"/>
        <v/>
      </c>
      <c r="N12236" t="e">
        <f>SIN(RADIANS(M12235))</f>
        <v>#VALUE!</v>
      </c>
      <c r="O12236" t="e">
        <f>SIN(RADIANS(DEGREES(ASIN(((SIN(RADIANS(M12235)))*$C$26)/(SQRT((((SIN(RADIANS(M12235)))*$C$26)^2)+(($C$22-$C$25-(((SIN(RADIANS(90-M12235)))*$C$26))-$C$23)^2)))))))</f>
        <v>#VALUE!</v>
      </c>
      <c r="P12236" t="e">
        <f>N12236</f>
        <v>#VALUE!</v>
      </c>
      <c r="R12236">
        <f>$C$6</f>
        <v>1333.5</v>
      </c>
    </row>
    <row r="12237" spans="12:19" x14ac:dyDescent="0.25">
      <c r="L12237" t="str">
        <f t="shared" si="542"/>
        <v/>
      </c>
      <c r="M12237" t="str">
        <f t="shared" si="541"/>
        <v/>
      </c>
      <c r="N12237">
        <v>0</v>
      </c>
      <c r="O12237" t="e">
        <f>$C$23*O12236</f>
        <v>#VALUE!</v>
      </c>
      <c r="P12237" t="e">
        <f>$C$22*P12236</f>
        <v>#VALUE!</v>
      </c>
      <c r="R12237">
        <f>$C$20*$C$6</f>
        <v>25325.832000000002</v>
      </c>
    </row>
    <row r="12238" spans="12:19" x14ac:dyDescent="0.25">
      <c r="L12238" t="str">
        <f t="shared" si="542"/>
        <v/>
      </c>
      <c r="M12238" t="str">
        <f t="shared" si="541"/>
        <v/>
      </c>
    </row>
    <row r="12239" spans="12:19" x14ac:dyDescent="0.25">
      <c r="L12239" t="str">
        <f t="shared" si="542"/>
        <v/>
      </c>
      <c r="M12239" t="str">
        <f t="shared" si="541"/>
        <v/>
      </c>
      <c r="N12239" t="e">
        <f t="array" ref="N12239:P12241">MINVERSE(N12235:P12237)</f>
        <v>#VALUE!</v>
      </c>
      <c r="O12239" t="e">
        <v>#VALUE!</v>
      </c>
      <c r="P12239" t="e">
        <v>#VALUE!</v>
      </c>
      <c r="R12239" t="e">
        <f t="array" ref="R12239:R12241">MMULT(N12239:P12241,R12235:R12237)</f>
        <v>#VALUE!</v>
      </c>
      <c r="S12239" t="s">
        <v>35</v>
      </c>
    </row>
    <row r="12240" spans="12:19" x14ac:dyDescent="0.25">
      <c r="L12240" t="str">
        <f t="shared" si="542"/>
        <v/>
      </c>
      <c r="M12240" t="str">
        <f t="shared" si="541"/>
        <v/>
      </c>
      <c r="N12240" t="e">
        <v>#VALUE!</v>
      </c>
      <c r="O12240" t="e">
        <v>#VALUE!</v>
      </c>
      <c r="P12240" t="e">
        <v>#VALUE!</v>
      </c>
      <c r="R12240" t="e">
        <v>#VALUE!</v>
      </c>
      <c r="S12240" t="s">
        <v>35</v>
      </c>
    </row>
    <row r="12241" spans="12:19" x14ac:dyDescent="0.25">
      <c r="L12241" t="str">
        <f t="shared" si="542"/>
        <v/>
      </c>
      <c r="M12241" t="str">
        <f t="shared" si="541"/>
        <v/>
      </c>
      <c r="N12241" t="e">
        <v>#VALUE!</v>
      </c>
      <c r="O12241" t="e">
        <v>#VALUE!</v>
      </c>
      <c r="P12241" t="e">
        <v>#VALUE!</v>
      </c>
      <c r="R12241" t="e">
        <v>#VALUE!</v>
      </c>
      <c r="S12241" t="s">
        <v>35</v>
      </c>
    </row>
    <row r="12242" spans="12:19" x14ac:dyDescent="0.25">
      <c r="L12242" t="str">
        <f t="shared" si="542"/>
        <v/>
      </c>
      <c r="M12242" t="str">
        <f t="shared" si="541"/>
        <v/>
      </c>
    </row>
    <row r="12243" spans="12:19" x14ac:dyDescent="0.25">
      <c r="L12243" t="str">
        <f t="shared" si="542"/>
        <v/>
      </c>
      <c r="M12243" t="str">
        <f t="shared" si="541"/>
        <v/>
      </c>
    </row>
    <row r="12244" spans="12:19" x14ac:dyDescent="0.25">
      <c r="L12244" t="str">
        <f t="shared" si="542"/>
        <v/>
      </c>
      <c r="M12244" t="str">
        <f t="shared" si="541"/>
        <v/>
      </c>
      <c r="N12244" t="s">
        <v>32</v>
      </c>
      <c r="O12244" t="s">
        <v>33</v>
      </c>
      <c r="P12244" t="s">
        <v>34</v>
      </c>
    </row>
    <row r="12245" spans="12:19" x14ac:dyDescent="0.25">
      <c r="L12245" t="str">
        <f t="shared" si="542"/>
        <v/>
      </c>
      <c r="M12245" t="str">
        <f t="shared" si="541"/>
        <v/>
      </c>
      <c r="N12245" t="e">
        <f>COS(RADIANS(M12245))</f>
        <v>#VALUE!</v>
      </c>
      <c r="O12245" t="str">
        <f>IFERROR(-COS(RADIANS(DEGREES(ASIN(((SIN(RADIANS(M12245)))*$C$26)/(SQRT((((SIN(RADIANS(M12245)))*$C$26)^2)+(($C$22-$C$25-(((SIN(RADIANS(90-M12245)))*$C$26))-$C$23)^2))))))),"")</f>
        <v/>
      </c>
      <c r="P12245" t="e">
        <f>N12245</f>
        <v>#VALUE!</v>
      </c>
      <c r="R12245">
        <v>0</v>
      </c>
    </row>
    <row r="12246" spans="12:19" x14ac:dyDescent="0.25">
      <c r="L12246" t="str">
        <f t="shared" si="542"/>
        <v/>
      </c>
      <c r="M12246" t="str">
        <f t="shared" si="541"/>
        <v/>
      </c>
      <c r="N12246" t="e">
        <f>SIN(RADIANS(M12245))</f>
        <v>#VALUE!</v>
      </c>
      <c r="O12246" t="e">
        <f>SIN(RADIANS(DEGREES(ASIN(((SIN(RADIANS(M12245)))*$C$26)/(SQRT((((SIN(RADIANS(M12245)))*$C$26)^2)+(($C$22-$C$25-(((SIN(RADIANS(90-M12245)))*$C$26))-$C$23)^2)))))))</f>
        <v>#VALUE!</v>
      </c>
      <c r="P12246" t="e">
        <f>N12246</f>
        <v>#VALUE!</v>
      </c>
      <c r="R12246">
        <f>$C$6</f>
        <v>1333.5</v>
      </c>
    </row>
    <row r="12247" spans="12:19" x14ac:dyDescent="0.25">
      <c r="L12247" t="str">
        <f t="shared" si="542"/>
        <v/>
      </c>
      <c r="M12247" t="str">
        <f t="shared" si="541"/>
        <v/>
      </c>
      <c r="N12247">
        <v>0</v>
      </c>
      <c r="O12247" t="e">
        <f>$C$23*O12246</f>
        <v>#VALUE!</v>
      </c>
      <c r="P12247" t="e">
        <f>$C$22*P12246</f>
        <v>#VALUE!</v>
      </c>
      <c r="R12247">
        <f>$C$20*$C$6</f>
        <v>25325.832000000002</v>
      </c>
    </row>
    <row r="12248" spans="12:19" x14ac:dyDescent="0.25">
      <c r="L12248" t="str">
        <f t="shared" si="542"/>
        <v/>
      </c>
      <c r="M12248" t="str">
        <f t="shared" si="541"/>
        <v/>
      </c>
    </row>
    <row r="12249" spans="12:19" x14ac:dyDescent="0.25">
      <c r="L12249" t="str">
        <f t="shared" si="542"/>
        <v/>
      </c>
      <c r="M12249" t="str">
        <f t="shared" si="541"/>
        <v/>
      </c>
      <c r="N12249" t="e">
        <f t="array" ref="N12249:P12251">MINVERSE(N12245:P12247)</f>
        <v>#VALUE!</v>
      </c>
      <c r="O12249" t="e">
        <v>#VALUE!</v>
      </c>
      <c r="P12249" t="e">
        <v>#VALUE!</v>
      </c>
      <c r="R12249" t="e">
        <f t="array" ref="R12249:R12251">MMULT(N12249:P12251,R12245:R12247)</f>
        <v>#VALUE!</v>
      </c>
      <c r="S12249" t="s">
        <v>35</v>
      </c>
    </row>
    <row r="12250" spans="12:19" x14ac:dyDescent="0.25">
      <c r="L12250" t="str">
        <f t="shared" si="542"/>
        <v/>
      </c>
      <c r="M12250" t="str">
        <f t="shared" si="541"/>
        <v/>
      </c>
      <c r="N12250" t="e">
        <v>#VALUE!</v>
      </c>
      <c r="O12250" t="e">
        <v>#VALUE!</v>
      </c>
      <c r="P12250" t="e">
        <v>#VALUE!</v>
      </c>
      <c r="R12250" t="e">
        <v>#VALUE!</v>
      </c>
      <c r="S12250" t="s">
        <v>35</v>
      </c>
    </row>
    <row r="12251" spans="12:19" x14ac:dyDescent="0.25">
      <c r="L12251" t="str">
        <f t="shared" si="542"/>
        <v/>
      </c>
      <c r="M12251" t="str">
        <f t="shared" si="541"/>
        <v/>
      </c>
      <c r="N12251" t="e">
        <v>#VALUE!</v>
      </c>
      <c r="O12251" t="e">
        <v>#VALUE!</v>
      </c>
      <c r="P12251" t="e">
        <v>#VALUE!</v>
      </c>
      <c r="R12251" t="e">
        <v>#VALUE!</v>
      </c>
      <c r="S12251" t="s">
        <v>35</v>
      </c>
    </row>
    <row r="12252" spans="12:19" x14ac:dyDescent="0.25">
      <c r="L12252" t="str">
        <f t="shared" si="542"/>
        <v/>
      </c>
      <c r="M12252" t="str">
        <f t="shared" si="541"/>
        <v/>
      </c>
    </row>
    <row r="12253" spans="12:19" x14ac:dyDescent="0.25">
      <c r="L12253" t="str">
        <f t="shared" si="542"/>
        <v/>
      </c>
      <c r="M12253" t="str">
        <f t="shared" si="541"/>
        <v/>
      </c>
    </row>
    <row r="12254" spans="12:19" x14ac:dyDescent="0.25">
      <c r="L12254" t="str">
        <f t="shared" si="542"/>
        <v/>
      </c>
      <c r="M12254" t="str">
        <f t="shared" si="541"/>
        <v/>
      </c>
      <c r="N12254" t="s">
        <v>32</v>
      </c>
      <c r="O12254" t="s">
        <v>33</v>
      </c>
      <c r="P12254" t="s">
        <v>34</v>
      </c>
    </row>
    <row r="12255" spans="12:19" x14ac:dyDescent="0.25">
      <c r="L12255" t="str">
        <f t="shared" si="542"/>
        <v/>
      </c>
      <c r="M12255" t="str">
        <f t="shared" si="541"/>
        <v/>
      </c>
      <c r="N12255" t="e">
        <f>COS(RADIANS(M12255))</f>
        <v>#VALUE!</v>
      </c>
      <c r="O12255" t="str">
        <f>IFERROR(-COS(RADIANS(DEGREES(ASIN(((SIN(RADIANS(M12255)))*$C$26)/(SQRT((((SIN(RADIANS(M12255)))*$C$26)^2)+(($C$22-$C$25-(((SIN(RADIANS(90-M12255)))*$C$26))-$C$23)^2))))))),"")</f>
        <v/>
      </c>
      <c r="P12255" t="e">
        <f>N12255</f>
        <v>#VALUE!</v>
      </c>
      <c r="R12255">
        <v>0</v>
      </c>
    </row>
    <row r="12256" spans="12:19" x14ac:dyDescent="0.25">
      <c r="L12256" t="str">
        <f t="shared" si="542"/>
        <v/>
      </c>
      <c r="M12256" t="str">
        <f t="shared" si="541"/>
        <v/>
      </c>
      <c r="N12256" t="e">
        <f>SIN(RADIANS(M12255))</f>
        <v>#VALUE!</v>
      </c>
      <c r="O12256" t="e">
        <f>SIN(RADIANS(DEGREES(ASIN(((SIN(RADIANS(M12255)))*$C$26)/(SQRT((((SIN(RADIANS(M12255)))*$C$26)^2)+(($C$22-$C$25-(((SIN(RADIANS(90-M12255)))*$C$26))-$C$23)^2)))))))</f>
        <v>#VALUE!</v>
      </c>
      <c r="P12256" t="e">
        <f>N12256</f>
        <v>#VALUE!</v>
      </c>
      <c r="R12256">
        <f>$C$6</f>
        <v>1333.5</v>
      </c>
    </row>
    <row r="12257" spans="12:19" x14ac:dyDescent="0.25">
      <c r="L12257" t="str">
        <f t="shared" si="542"/>
        <v/>
      </c>
      <c r="M12257" t="str">
        <f t="shared" si="541"/>
        <v/>
      </c>
      <c r="N12257">
        <v>0</v>
      </c>
      <c r="O12257" t="e">
        <f>$C$23*O12256</f>
        <v>#VALUE!</v>
      </c>
      <c r="P12257" t="e">
        <f>$C$22*P12256</f>
        <v>#VALUE!</v>
      </c>
      <c r="R12257">
        <f>$C$20*$C$6</f>
        <v>25325.832000000002</v>
      </c>
    </row>
    <row r="12258" spans="12:19" x14ac:dyDescent="0.25">
      <c r="L12258" t="str">
        <f t="shared" si="542"/>
        <v/>
      </c>
      <c r="M12258" t="str">
        <f t="shared" si="541"/>
        <v/>
      </c>
    </row>
    <row r="12259" spans="12:19" x14ac:dyDescent="0.25">
      <c r="L12259" t="str">
        <f t="shared" si="542"/>
        <v/>
      </c>
      <c r="M12259" t="str">
        <f t="shared" ref="M12259:M12322" si="543">IF(M12249="","",IF(((M12249+$O$61)&gt;=$O$49+($O$61/2)),"",(M12249+$O$61)))</f>
        <v/>
      </c>
      <c r="N12259" t="e">
        <f t="array" ref="N12259:P12261">MINVERSE(N12255:P12257)</f>
        <v>#VALUE!</v>
      </c>
      <c r="O12259" t="e">
        <v>#VALUE!</v>
      </c>
      <c r="P12259" t="e">
        <v>#VALUE!</v>
      </c>
      <c r="R12259" t="e">
        <f t="array" ref="R12259:R12261">MMULT(N12259:P12261,R12255:R12257)</f>
        <v>#VALUE!</v>
      </c>
      <c r="S12259" t="s">
        <v>35</v>
      </c>
    </row>
    <row r="12260" spans="12:19" x14ac:dyDescent="0.25">
      <c r="L12260" t="str">
        <f t="shared" si="542"/>
        <v/>
      </c>
      <c r="M12260" t="str">
        <f t="shared" si="543"/>
        <v/>
      </c>
      <c r="N12260" t="e">
        <v>#VALUE!</v>
      </c>
      <c r="O12260" t="e">
        <v>#VALUE!</v>
      </c>
      <c r="P12260" t="e">
        <v>#VALUE!</v>
      </c>
      <c r="R12260" t="e">
        <v>#VALUE!</v>
      </c>
      <c r="S12260" t="s">
        <v>35</v>
      </c>
    </row>
    <row r="12261" spans="12:19" x14ac:dyDescent="0.25">
      <c r="L12261" t="str">
        <f t="shared" si="542"/>
        <v/>
      </c>
      <c r="M12261" t="str">
        <f t="shared" si="543"/>
        <v/>
      </c>
      <c r="N12261" t="e">
        <v>#VALUE!</v>
      </c>
      <c r="O12261" t="e">
        <v>#VALUE!</v>
      </c>
      <c r="P12261" t="e">
        <v>#VALUE!</v>
      </c>
      <c r="R12261" t="e">
        <v>#VALUE!</v>
      </c>
      <c r="S12261" t="s">
        <v>35</v>
      </c>
    </row>
    <row r="12262" spans="12:19" x14ac:dyDescent="0.25">
      <c r="L12262" t="str">
        <f t="shared" si="542"/>
        <v/>
      </c>
      <c r="M12262" t="str">
        <f t="shared" si="543"/>
        <v/>
      </c>
    </row>
    <row r="12263" spans="12:19" x14ac:dyDescent="0.25">
      <c r="L12263" t="str">
        <f t="shared" si="542"/>
        <v/>
      </c>
      <c r="M12263" t="str">
        <f t="shared" si="543"/>
        <v/>
      </c>
    </row>
    <row r="12264" spans="12:19" x14ac:dyDescent="0.25">
      <c r="L12264" t="str">
        <f t="shared" si="542"/>
        <v/>
      </c>
      <c r="M12264" t="str">
        <f t="shared" si="543"/>
        <v/>
      </c>
      <c r="N12264" t="s">
        <v>32</v>
      </c>
      <c r="O12264" t="s">
        <v>33</v>
      </c>
      <c r="P12264" t="s">
        <v>34</v>
      </c>
    </row>
    <row r="12265" spans="12:19" x14ac:dyDescent="0.25">
      <c r="L12265" t="str">
        <f t="shared" si="542"/>
        <v/>
      </c>
      <c r="M12265" t="str">
        <f t="shared" si="543"/>
        <v/>
      </c>
      <c r="N12265" t="e">
        <f>COS(RADIANS(M12265))</f>
        <v>#VALUE!</v>
      </c>
      <c r="O12265" t="str">
        <f>IFERROR(-COS(RADIANS(DEGREES(ASIN(((SIN(RADIANS(M12265)))*$C$26)/(SQRT((((SIN(RADIANS(M12265)))*$C$26)^2)+(($C$22-$C$25-(((SIN(RADIANS(90-M12265)))*$C$26))-$C$23)^2))))))),"")</f>
        <v/>
      </c>
      <c r="P12265" t="e">
        <f>N12265</f>
        <v>#VALUE!</v>
      </c>
      <c r="R12265">
        <v>0</v>
      </c>
    </row>
    <row r="12266" spans="12:19" x14ac:dyDescent="0.25">
      <c r="L12266" t="str">
        <f t="shared" si="542"/>
        <v/>
      </c>
      <c r="M12266" t="str">
        <f t="shared" si="543"/>
        <v/>
      </c>
      <c r="N12266" t="e">
        <f>SIN(RADIANS(M12265))</f>
        <v>#VALUE!</v>
      </c>
      <c r="O12266" t="e">
        <f>SIN(RADIANS(DEGREES(ASIN(((SIN(RADIANS(M12265)))*$C$26)/(SQRT((((SIN(RADIANS(M12265)))*$C$26)^2)+(($C$22-$C$25-(((SIN(RADIANS(90-M12265)))*$C$26))-$C$23)^2)))))))</f>
        <v>#VALUE!</v>
      </c>
      <c r="P12266" t="e">
        <f>N12266</f>
        <v>#VALUE!</v>
      </c>
      <c r="R12266">
        <f>$C$6</f>
        <v>1333.5</v>
      </c>
    </row>
    <row r="12267" spans="12:19" x14ac:dyDescent="0.25">
      <c r="L12267" t="str">
        <f t="shared" si="542"/>
        <v/>
      </c>
      <c r="M12267" t="str">
        <f t="shared" si="543"/>
        <v/>
      </c>
      <c r="N12267">
        <v>0</v>
      </c>
      <c r="O12267" t="e">
        <f>$C$23*O12266</f>
        <v>#VALUE!</v>
      </c>
      <c r="P12267" t="e">
        <f>$C$22*P12266</f>
        <v>#VALUE!</v>
      </c>
      <c r="R12267">
        <f>$C$20*$C$6</f>
        <v>25325.832000000002</v>
      </c>
    </row>
    <row r="12268" spans="12:19" x14ac:dyDescent="0.25">
      <c r="L12268" t="str">
        <f t="shared" si="542"/>
        <v/>
      </c>
      <c r="M12268" t="str">
        <f t="shared" si="543"/>
        <v/>
      </c>
    </row>
    <row r="12269" spans="12:19" x14ac:dyDescent="0.25">
      <c r="L12269" t="str">
        <f t="shared" si="542"/>
        <v/>
      </c>
      <c r="M12269" t="str">
        <f t="shared" si="543"/>
        <v/>
      </c>
      <c r="N12269" t="e">
        <f t="array" ref="N12269:P12271">MINVERSE(N12265:P12267)</f>
        <v>#VALUE!</v>
      </c>
      <c r="O12269" t="e">
        <v>#VALUE!</v>
      </c>
      <c r="P12269" t="e">
        <v>#VALUE!</v>
      </c>
      <c r="R12269" t="e">
        <f t="array" ref="R12269:R12271">MMULT(N12269:P12271,R12265:R12267)</f>
        <v>#VALUE!</v>
      </c>
      <c r="S12269" t="s">
        <v>35</v>
      </c>
    </row>
    <row r="12270" spans="12:19" x14ac:dyDescent="0.25">
      <c r="L12270" t="str">
        <f t="shared" si="542"/>
        <v/>
      </c>
      <c r="M12270" t="str">
        <f t="shared" si="543"/>
        <v/>
      </c>
      <c r="N12270" t="e">
        <v>#VALUE!</v>
      </c>
      <c r="O12270" t="e">
        <v>#VALUE!</v>
      </c>
      <c r="P12270" t="e">
        <v>#VALUE!</v>
      </c>
      <c r="R12270" t="e">
        <v>#VALUE!</v>
      </c>
      <c r="S12270" t="s">
        <v>35</v>
      </c>
    </row>
    <row r="12271" spans="12:19" x14ac:dyDescent="0.25">
      <c r="L12271" t="str">
        <f t="shared" si="542"/>
        <v/>
      </c>
      <c r="M12271" t="str">
        <f t="shared" si="543"/>
        <v/>
      </c>
      <c r="N12271" t="e">
        <v>#VALUE!</v>
      </c>
      <c r="O12271" t="e">
        <v>#VALUE!</v>
      </c>
      <c r="P12271" t="e">
        <v>#VALUE!</v>
      </c>
      <c r="R12271" t="e">
        <v>#VALUE!</v>
      </c>
      <c r="S12271" t="s">
        <v>35</v>
      </c>
    </row>
    <row r="12272" spans="12:19" x14ac:dyDescent="0.25">
      <c r="L12272" t="str">
        <f t="shared" si="542"/>
        <v/>
      </c>
      <c r="M12272" t="str">
        <f t="shared" si="543"/>
        <v/>
      </c>
    </row>
    <row r="12273" spans="12:19" x14ac:dyDescent="0.25">
      <c r="L12273" t="str">
        <f t="shared" si="542"/>
        <v/>
      </c>
      <c r="M12273" t="str">
        <f t="shared" si="543"/>
        <v/>
      </c>
    </row>
    <row r="12274" spans="12:19" x14ac:dyDescent="0.25">
      <c r="L12274" t="str">
        <f t="shared" si="542"/>
        <v/>
      </c>
      <c r="M12274" t="str">
        <f t="shared" si="543"/>
        <v/>
      </c>
      <c r="N12274" t="s">
        <v>32</v>
      </c>
      <c r="O12274" t="s">
        <v>33</v>
      </c>
      <c r="P12274" t="s">
        <v>34</v>
      </c>
    </row>
    <row r="12275" spans="12:19" x14ac:dyDescent="0.25">
      <c r="L12275" t="str">
        <f t="shared" si="542"/>
        <v/>
      </c>
      <c r="M12275" t="str">
        <f t="shared" si="543"/>
        <v/>
      </c>
      <c r="N12275" t="e">
        <f>COS(RADIANS(M12275))</f>
        <v>#VALUE!</v>
      </c>
      <c r="O12275" t="str">
        <f>IFERROR(-COS(RADIANS(DEGREES(ASIN(((SIN(RADIANS(M12275)))*$C$26)/(SQRT((((SIN(RADIANS(M12275)))*$C$26)^2)+(($C$22-$C$25-(((SIN(RADIANS(90-M12275)))*$C$26))-$C$23)^2))))))),"")</f>
        <v/>
      </c>
      <c r="P12275" t="e">
        <f>N12275</f>
        <v>#VALUE!</v>
      </c>
      <c r="R12275">
        <v>0</v>
      </c>
    </row>
    <row r="12276" spans="12:19" x14ac:dyDescent="0.25">
      <c r="L12276" t="str">
        <f t="shared" si="542"/>
        <v/>
      </c>
      <c r="M12276" t="str">
        <f t="shared" si="543"/>
        <v/>
      </c>
      <c r="N12276" t="e">
        <f>SIN(RADIANS(M12275))</f>
        <v>#VALUE!</v>
      </c>
      <c r="O12276" t="e">
        <f>SIN(RADIANS(DEGREES(ASIN(((SIN(RADIANS(M12275)))*$C$26)/(SQRT((((SIN(RADIANS(M12275)))*$C$26)^2)+(($C$22-$C$25-(((SIN(RADIANS(90-M12275)))*$C$26))-$C$23)^2)))))))</f>
        <v>#VALUE!</v>
      </c>
      <c r="P12276" t="e">
        <f>N12276</f>
        <v>#VALUE!</v>
      </c>
      <c r="R12276">
        <f>$C$6</f>
        <v>1333.5</v>
      </c>
    </row>
    <row r="12277" spans="12:19" x14ac:dyDescent="0.25">
      <c r="L12277" t="str">
        <f t="shared" si="542"/>
        <v/>
      </c>
      <c r="M12277" t="str">
        <f t="shared" si="543"/>
        <v/>
      </c>
      <c r="N12277">
        <v>0</v>
      </c>
      <c r="O12277" t="e">
        <f>$C$23*O12276</f>
        <v>#VALUE!</v>
      </c>
      <c r="P12277" t="e">
        <f>$C$22*P12276</f>
        <v>#VALUE!</v>
      </c>
      <c r="R12277">
        <f>$C$20*$C$6</f>
        <v>25325.832000000002</v>
      </c>
    </row>
    <row r="12278" spans="12:19" x14ac:dyDescent="0.25">
      <c r="L12278" t="str">
        <f t="shared" si="542"/>
        <v/>
      </c>
      <c r="M12278" t="str">
        <f t="shared" si="543"/>
        <v/>
      </c>
    </row>
    <row r="12279" spans="12:19" x14ac:dyDescent="0.25">
      <c r="L12279" t="str">
        <f t="shared" si="542"/>
        <v/>
      </c>
      <c r="M12279" t="str">
        <f t="shared" si="543"/>
        <v/>
      </c>
      <c r="N12279" t="e">
        <f t="array" ref="N12279:P12281">MINVERSE(N12275:P12277)</f>
        <v>#VALUE!</v>
      </c>
      <c r="O12279" t="e">
        <v>#VALUE!</v>
      </c>
      <c r="P12279" t="e">
        <v>#VALUE!</v>
      </c>
      <c r="R12279" t="e">
        <f t="array" ref="R12279:R12281">MMULT(N12279:P12281,R12275:R12277)</f>
        <v>#VALUE!</v>
      </c>
      <c r="S12279" t="s">
        <v>35</v>
      </c>
    </row>
    <row r="12280" spans="12:19" x14ac:dyDescent="0.25">
      <c r="L12280" t="str">
        <f t="shared" si="542"/>
        <v/>
      </c>
      <c r="M12280" t="str">
        <f t="shared" si="543"/>
        <v/>
      </c>
      <c r="N12280" t="e">
        <v>#VALUE!</v>
      </c>
      <c r="O12280" t="e">
        <v>#VALUE!</v>
      </c>
      <c r="P12280" t="e">
        <v>#VALUE!</v>
      </c>
      <c r="R12280" t="e">
        <v>#VALUE!</v>
      </c>
      <c r="S12280" t="s">
        <v>35</v>
      </c>
    </row>
    <row r="12281" spans="12:19" x14ac:dyDescent="0.25">
      <c r="L12281" t="str">
        <f t="shared" si="542"/>
        <v/>
      </c>
      <c r="M12281" t="str">
        <f t="shared" si="543"/>
        <v/>
      </c>
      <c r="N12281" t="e">
        <v>#VALUE!</v>
      </c>
      <c r="O12281" t="e">
        <v>#VALUE!</v>
      </c>
      <c r="P12281" t="e">
        <v>#VALUE!</v>
      </c>
      <c r="R12281" t="e">
        <v>#VALUE!</v>
      </c>
      <c r="S12281" t="s">
        <v>35</v>
      </c>
    </row>
    <row r="12282" spans="12:19" x14ac:dyDescent="0.25">
      <c r="L12282" t="str">
        <f t="shared" si="542"/>
        <v/>
      </c>
      <c r="M12282" t="str">
        <f t="shared" si="543"/>
        <v/>
      </c>
    </row>
    <row r="12283" spans="12:19" x14ac:dyDescent="0.25">
      <c r="L12283" t="str">
        <f t="shared" si="542"/>
        <v/>
      </c>
      <c r="M12283" t="str">
        <f t="shared" si="543"/>
        <v/>
      </c>
    </row>
    <row r="12284" spans="12:19" x14ac:dyDescent="0.25">
      <c r="L12284" t="str">
        <f t="shared" si="542"/>
        <v/>
      </c>
      <c r="M12284" t="str">
        <f t="shared" si="543"/>
        <v/>
      </c>
      <c r="N12284" t="s">
        <v>32</v>
      </c>
      <c r="O12284" t="s">
        <v>33</v>
      </c>
      <c r="P12284" t="s">
        <v>34</v>
      </c>
    </row>
    <row r="12285" spans="12:19" x14ac:dyDescent="0.25">
      <c r="L12285" t="str">
        <f t="shared" si="542"/>
        <v/>
      </c>
      <c r="M12285" t="str">
        <f t="shared" si="543"/>
        <v/>
      </c>
      <c r="N12285" t="e">
        <f>COS(RADIANS(M12285))</f>
        <v>#VALUE!</v>
      </c>
      <c r="O12285" t="str">
        <f>IFERROR(-COS(RADIANS(DEGREES(ASIN(((SIN(RADIANS(M12285)))*$C$26)/(SQRT((((SIN(RADIANS(M12285)))*$C$26)^2)+(($C$22-$C$25-(((SIN(RADIANS(90-M12285)))*$C$26))-$C$23)^2))))))),"")</f>
        <v/>
      </c>
      <c r="P12285" t="e">
        <f>N12285</f>
        <v>#VALUE!</v>
      </c>
      <c r="R12285">
        <v>0</v>
      </c>
    </row>
    <row r="12286" spans="12:19" x14ac:dyDescent="0.25">
      <c r="L12286" t="str">
        <f t="shared" si="542"/>
        <v/>
      </c>
      <c r="M12286" t="str">
        <f t="shared" si="543"/>
        <v/>
      </c>
      <c r="N12286" t="e">
        <f>SIN(RADIANS(M12285))</f>
        <v>#VALUE!</v>
      </c>
      <c r="O12286" t="e">
        <f>SIN(RADIANS(DEGREES(ASIN(((SIN(RADIANS(M12285)))*$C$26)/(SQRT((((SIN(RADIANS(M12285)))*$C$26)^2)+(($C$22-$C$25-(((SIN(RADIANS(90-M12285)))*$C$26))-$C$23)^2)))))))</f>
        <v>#VALUE!</v>
      </c>
      <c r="P12286" t="e">
        <f>N12286</f>
        <v>#VALUE!</v>
      </c>
      <c r="R12286">
        <f>$C$6</f>
        <v>1333.5</v>
      </c>
    </row>
    <row r="12287" spans="12:19" x14ac:dyDescent="0.25">
      <c r="L12287" t="str">
        <f t="shared" si="542"/>
        <v/>
      </c>
      <c r="M12287" t="str">
        <f t="shared" si="543"/>
        <v/>
      </c>
      <c r="N12287">
        <v>0</v>
      </c>
      <c r="O12287" t="e">
        <f>$C$23*O12286</f>
        <v>#VALUE!</v>
      </c>
      <c r="P12287" t="e">
        <f>$C$22*P12286</f>
        <v>#VALUE!</v>
      </c>
      <c r="R12287">
        <f>$C$20*$C$6</f>
        <v>25325.832000000002</v>
      </c>
    </row>
    <row r="12288" spans="12:19" x14ac:dyDescent="0.25">
      <c r="L12288" t="str">
        <f t="shared" si="542"/>
        <v/>
      </c>
      <c r="M12288" t="str">
        <f t="shared" si="543"/>
        <v/>
      </c>
    </row>
    <row r="12289" spans="12:19" x14ac:dyDescent="0.25">
      <c r="L12289" t="str">
        <f t="shared" si="542"/>
        <v/>
      </c>
      <c r="M12289" t="str">
        <f t="shared" si="543"/>
        <v/>
      </c>
      <c r="N12289" t="e">
        <f t="array" ref="N12289:P12291">MINVERSE(N12285:P12287)</f>
        <v>#VALUE!</v>
      </c>
      <c r="O12289" t="e">
        <v>#VALUE!</v>
      </c>
      <c r="P12289" t="e">
        <v>#VALUE!</v>
      </c>
      <c r="R12289" t="e">
        <f t="array" ref="R12289:R12291">MMULT(N12289:P12291,R12285:R12287)</f>
        <v>#VALUE!</v>
      </c>
      <c r="S12289" t="s">
        <v>35</v>
      </c>
    </row>
    <row r="12290" spans="12:19" x14ac:dyDescent="0.25">
      <c r="L12290" t="str">
        <f t="shared" si="542"/>
        <v/>
      </c>
      <c r="M12290" t="str">
        <f t="shared" si="543"/>
        <v/>
      </c>
      <c r="N12290" t="e">
        <v>#VALUE!</v>
      </c>
      <c r="O12290" t="e">
        <v>#VALUE!</v>
      </c>
      <c r="P12290" t="e">
        <v>#VALUE!</v>
      </c>
      <c r="R12290" t="e">
        <v>#VALUE!</v>
      </c>
      <c r="S12290" t="s">
        <v>35</v>
      </c>
    </row>
    <row r="12291" spans="12:19" x14ac:dyDescent="0.25">
      <c r="L12291" t="str">
        <f t="shared" si="542"/>
        <v/>
      </c>
      <c r="M12291" t="str">
        <f t="shared" si="543"/>
        <v/>
      </c>
      <c r="N12291" t="e">
        <v>#VALUE!</v>
      </c>
      <c r="O12291" t="e">
        <v>#VALUE!</v>
      </c>
      <c r="P12291" t="e">
        <v>#VALUE!</v>
      </c>
      <c r="R12291" t="e">
        <v>#VALUE!</v>
      </c>
      <c r="S12291" t="s">
        <v>35</v>
      </c>
    </row>
    <row r="12292" spans="12:19" x14ac:dyDescent="0.25">
      <c r="L12292" t="str">
        <f t="shared" si="542"/>
        <v/>
      </c>
      <c r="M12292" t="str">
        <f t="shared" si="543"/>
        <v/>
      </c>
    </row>
    <row r="12293" spans="12:19" x14ac:dyDescent="0.25">
      <c r="L12293" t="str">
        <f t="shared" si="542"/>
        <v/>
      </c>
      <c r="M12293" t="str">
        <f t="shared" si="543"/>
        <v/>
      </c>
    </row>
    <row r="12294" spans="12:19" x14ac:dyDescent="0.25">
      <c r="L12294" t="str">
        <f t="shared" si="542"/>
        <v/>
      </c>
      <c r="M12294" t="str">
        <f t="shared" si="543"/>
        <v/>
      </c>
      <c r="N12294" t="s">
        <v>32</v>
      </c>
      <c r="O12294" t="s">
        <v>33</v>
      </c>
      <c r="P12294" t="s">
        <v>34</v>
      </c>
    </row>
    <row r="12295" spans="12:19" x14ac:dyDescent="0.25">
      <c r="L12295" t="str">
        <f t="shared" si="542"/>
        <v/>
      </c>
      <c r="M12295" t="str">
        <f t="shared" si="543"/>
        <v/>
      </c>
      <c r="N12295" t="e">
        <f>COS(RADIANS(M12295))</f>
        <v>#VALUE!</v>
      </c>
      <c r="O12295" t="str">
        <f>IFERROR(-COS(RADIANS(DEGREES(ASIN(((SIN(RADIANS(M12295)))*$C$26)/(SQRT((((SIN(RADIANS(M12295)))*$C$26)^2)+(($C$22-$C$25-(((SIN(RADIANS(90-M12295)))*$C$26))-$C$23)^2))))))),"")</f>
        <v/>
      </c>
      <c r="P12295" t="e">
        <f>N12295</f>
        <v>#VALUE!</v>
      </c>
      <c r="R12295">
        <v>0</v>
      </c>
    </row>
    <row r="12296" spans="12:19" x14ac:dyDescent="0.25">
      <c r="L12296" t="str">
        <f t="shared" si="542"/>
        <v/>
      </c>
      <c r="M12296" t="str">
        <f t="shared" si="543"/>
        <v/>
      </c>
      <c r="N12296" t="e">
        <f>SIN(RADIANS(M12295))</f>
        <v>#VALUE!</v>
      </c>
      <c r="O12296" t="e">
        <f>SIN(RADIANS(DEGREES(ASIN(((SIN(RADIANS(M12295)))*$C$26)/(SQRT((((SIN(RADIANS(M12295)))*$C$26)^2)+(($C$22-$C$25-(((SIN(RADIANS(90-M12295)))*$C$26))-$C$23)^2)))))))</f>
        <v>#VALUE!</v>
      </c>
      <c r="P12296" t="e">
        <f>N12296</f>
        <v>#VALUE!</v>
      </c>
      <c r="R12296">
        <f>$C$6</f>
        <v>1333.5</v>
      </c>
    </row>
    <row r="12297" spans="12:19" x14ac:dyDescent="0.25">
      <c r="L12297" t="str">
        <f t="shared" si="542"/>
        <v/>
      </c>
      <c r="M12297" t="str">
        <f t="shared" si="543"/>
        <v/>
      </c>
      <c r="N12297">
        <v>0</v>
      </c>
      <c r="O12297" t="e">
        <f>$C$23*O12296</f>
        <v>#VALUE!</v>
      </c>
      <c r="P12297" t="e">
        <f>$C$22*P12296</f>
        <v>#VALUE!</v>
      </c>
      <c r="R12297">
        <f>$C$20*$C$6</f>
        <v>25325.832000000002</v>
      </c>
    </row>
    <row r="12298" spans="12:19" x14ac:dyDescent="0.25">
      <c r="L12298" t="str">
        <f t="shared" si="542"/>
        <v/>
      </c>
      <c r="M12298" t="str">
        <f t="shared" si="543"/>
        <v/>
      </c>
    </row>
    <row r="12299" spans="12:19" x14ac:dyDescent="0.25">
      <c r="L12299" t="str">
        <f t="shared" si="542"/>
        <v/>
      </c>
      <c r="M12299" t="str">
        <f t="shared" si="543"/>
        <v/>
      </c>
      <c r="N12299" t="e">
        <f t="array" ref="N12299:P12301">MINVERSE(N12295:P12297)</f>
        <v>#VALUE!</v>
      </c>
      <c r="O12299" t="e">
        <v>#VALUE!</v>
      </c>
      <c r="P12299" t="e">
        <v>#VALUE!</v>
      </c>
      <c r="R12299" t="e">
        <f t="array" ref="R12299:R12301">MMULT(N12299:P12301,R12295:R12297)</f>
        <v>#VALUE!</v>
      </c>
      <c r="S12299" t="s">
        <v>35</v>
      </c>
    </row>
    <row r="12300" spans="12:19" x14ac:dyDescent="0.25">
      <c r="L12300" t="str">
        <f t="shared" ref="L12300:L12363" si="544">IF(M12300="","",L12290+1)</f>
        <v/>
      </c>
      <c r="M12300" t="str">
        <f t="shared" si="543"/>
        <v/>
      </c>
      <c r="N12300" t="e">
        <v>#VALUE!</v>
      </c>
      <c r="O12300" t="e">
        <v>#VALUE!</v>
      </c>
      <c r="P12300" t="e">
        <v>#VALUE!</v>
      </c>
      <c r="R12300" t="e">
        <v>#VALUE!</v>
      </c>
      <c r="S12300" t="s">
        <v>35</v>
      </c>
    </row>
    <row r="12301" spans="12:19" x14ac:dyDescent="0.25">
      <c r="L12301" t="str">
        <f t="shared" si="544"/>
        <v/>
      </c>
      <c r="M12301" t="str">
        <f t="shared" si="543"/>
        <v/>
      </c>
      <c r="N12301" t="e">
        <v>#VALUE!</v>
      </c>
      <c r="O12301" t="e">
        <v>#VALUE!</v>
      </c>
      <c r="P12301" t="e">
        <v>#VALUE!</v>
      </c>
      <c r="R12301" t="e">
        <v>#VALUE!</v>
      </c>
      <c r="S12301" t="s">
        <v>35</v>
      </c>
    </row>
    <row r="12302" spans="12:19" x14ac:dyDescent="0.25">
      <c r="L12302" t="str">
        <f t="shared" si="544"/>
        <v/>
      </c>
      <c r="M12302" t="str">
        <f t="shared" si="543"/>
        <v/>
      </c>
    </row>
    <row r="12303" spans="12:19" x14ac:dyDescent="0.25">
      <c r="L12303" t="str">
        <f t="shared" si="544"/>
        <v/>
      </c>
      <c r="M12303" t="str">
        <f t="shared" si="543"/>
        <v/>
      </c>
    </row>
    <row r="12304" spans="12:19" x14ac:dyDescent="0.25">
      <c r="L12304" t="str">
        <f t="shared" si="544"/>
        <v/>
      </c>
      <c r="M12304" t="str">
        <f t="shared" si="543"/>
        <v/>
      </c>
      <c r="N12304" t="s">
        <v>32</v>
      </c>
      <c r="O12304" t="s">
        <v>33</v>
      </c>
      <c r="P12304" t="s">
        <v>34</v>
      </c>
    </row>
    <row r="12305" spans="12:19" x14ac:dyDescent="0.25">
      <c r="L12305" t="str">
        <f t="shared" si="544"/>
        <v/>
      </c>
      <c r="M12305" t="str">
        <f t="shared" si="543"/>
        <v/>
      </c>
      <c r="N12305" t="e">
        <f>COS(RADIANS(M12305))</f>
        <v>#VALUE!</v>
      </c>
      <c r="O12305" t="str">
        <f>IFERROR(-COS(RADIANS(DEGREES(ASIN(((SIN(RADIANS(M12305)))*$C$26)/(SQRT((((SIN(RADIANS(M12305)))*$C$26)^2)+(($C$22-$C$25-(((SIN(RADIANS(90-M12305)))*$C$26))-$C$23)^2))))))),"")</f>
        <v/>
      </c>
      <c r="P12305" t="e">
        <f>N12305</f>
        <v>#VALUE!</v>
      </c>
      <c r="R12305">
        <v>0</v>
      </c>
    </row>
    <row r="12306" spans="12:19" x14ac:dyDescent="0.25">
      <c r="L12306" t="str">
        <f t="shared" si="544"/>
        <v/>
      </c>
      <c r="M12306" t="str">
        <f t="shared" si="543"/>
        <v/>
      </c>
      <c r="N12306" t="e">
        <f>SIN(RADIANS(M12305))</f>
        <v>#VALUE!</v>
      </c>
      <c r="O12306" t="e">
        <f>SIN(RADIANS(DEGREES(ASIN(((SIN(RADIANS(M12305)))*$C$26)/(SQRT((((SIN(RADIANS(M12305)))*$C$26)^2)+(($C$22-$C$25-(((SIN(RADIANS(90-M12305)))*$C$26))-$C$23)^2)))))))</f>
        <v>#VALUE!</v>
      </c>
      <c r="P12306" t="e">
        <f>N12306</f>
        <v>#VALUE!</v>
      </c>
      <c r="R12306">
        <f>$C$6</f>
        <v>1333.5</v>
      </c>
    </row>
    <row r="12307" spans="12:19" x14ac:dyDescent="0.25">
      <c r="L12307" t="str">
        <f t="shared" si="544"/>
        <v/>
      </c>
      <c r="M12307" t="str">
        <f t="shared" si="543"/>
        <v/>
      </c>
      <c r="N12307">
        <v>0</v>
      </c>
      <c r="O12307" t="e">
        <f>$C$23*O12306</f>
        <v>#VALUE!</v>
      </c>
      <c r="P12307" t="e">
        <f>$C$22*P12306</f>
        <v>#VALUE!</v>
      </c>
      <c r="R12307">
        <f>$C$20*$C$6</f>
        <v>25325.832000000002</v>
      </c>
    </row>
    <row r="12308" spans="12:19" x14ac:dyDescent="0.25">
      <c r="L12308" t="str">
        <f t="shared" si="544"/>
        <v/>
      </c>
      <c r="M12308" t="str">
        <f t="shared" si="543"/>
        <v/>
      </c>
    </row>
    <row r="12309" spans="12:19" x14ac:dyDescent="0.25">
      <c r="L12309" t="str">
        <f t="shared" si="544"/>
        <v/>
      </c>
      <c r="M12309" t="str">
        <f t="shared" si="543"/>
        <v/>
      </c>
      <c r="N12309" t="e">
        <f t="array" ref="N12309:P12311">MINVERSE(N12305:P12307)</f>
        <v>#VALUE!</v>
      </c>
      <c r="O12309" t="e">
        <v>#VALUE!</v>
      </c>
      <c r="P12309" t="e">
        <v>#VALUE!</v>
      </c>
      <c r="R12309" t="e">
        <f t="array" ref="R12309:R12311">MMULT(N12309:P12311,R12305:R12307)</f>
        <v>#VALUE!</v>
      </c>
      <c r="S12309" t="s">
        <v>35</v>
      </c>
    </row>
    <row r="12310" spans="12:19" x14ac:dyDescent="0.25">
      <c r="L12310" t="str">
        <f t="shared" si="544"/>
        <v/>
      </c>
      <c r="M12310" t="str">
        <f t="shared" si="543"/>
        <v/>
      </c>
      <c r="N12310" t="e">
        <v>#VALUE!</v>
      </c>
      <c r="O12310" t="e">
        <v>#VALUE!</v>
      </c>
      <c r="P12310" t="e">
        <v>#VALUE!</v>
      </c>
      <c r="R12310" t="e">
        <v>#VALUE!</v>
      </c>
      <c r="S12310" t="s">
        <v>35</v>
      </c>
    </row>
    <row r="12311" spans="12:19" x14ac:dyDescent="0.25">
      <c r="L12311" t="str">
        <f t="shared" si="544"/>
        <v/>
      </c>
      <c r="M12311" t="str">
        <f t="shared" si="543"/>
        <v/>
      </c>
      <c r="N12311" t="e">
        <v>#VALUE!</v>
      </c>
      <c r="O12311" t="e">
        <v>#VALUE!</v>
      </c>
      <c r="P12311" t="e">
        <v>#VALUE!</v>
      </c>
      <c r="R12311" t="e">
        <v>#VALUE!</v>
      </c>
      <c r="S12311" t="s">
        <v>35</v>
      </c>
    </row>
    <row r="12312" spans="12:19" x14ac:dyDescent="0.25">
      <c r="L12312" t="str">
        <f t="shared" si="544"/>
        <v/>
      </c>
      <c r="M12312" t="str">
        <f t="shared" si="543"/>
        <v/>
      </c>
    </row>
    <row r="12313" spans="12:19" x14ac:dyDescent="0.25">
      <c r="L12313" t="str">
        <f t="shared" si="544"/>
        <v/>
      </c>
      <c r="M12313" t="str">
        <f t="shared" si="543"/>
        <v/>
      </c>
    </row>
    <row r="12314" spans="12:19" x14ac:dyDescent="0.25">
      <c r="L12314" t="str">
        <f t="shared" si="544"/>
        <v/>
      </c>
      <c r="M12314" t="str">
        <f t="shared" si="543"/>
        <v/>
      </c>
      <c r="N12314" t="s">
        <v>32</v>
      </c>
      <c r="O12314" t="s">
        <v>33</v>
      </c>
      <c r="P12314" t="s">
        <v>34</v>
      </c>
    </row>
    <row r="12315" spans="12:19" x14ac:dyDescent="0.25">
      <c r="L12315" t="str">
        <f t="shared" si="544"/>
        <v/>
      </c>
      <c r="M12315" t="str">
        <f t="shared" si="543"/>
        <v/>
      </c>
      <c r="N12315" t="e">
        <f>COS(RADIANS(M12315))</f>
        <v>#VALUE!</v>
      </c>
      <c r="O12315" t="str">
        <f>IFERROR(-COS(RADIANS(DEGREES(ASIN(((SIN(RADIANS(M12315)))*$C$26)/(SQRT((((SIN(RADIANS(M12315)))*$C$26)^2)+(($C$22-$C$25-(((SIN(RADIANS(90-M12315)))*$C$26))-$C$23)^2))))))),"")</f>
        <v/>
      </c>
      <c r="P12315" t="e">
        <f>N12315</f>
        <v>#VALUE!</v>
      </c>
      <c r="R12315">
        <v>0</v>
      </c>
    </row>
    <row r="12316" spans="12:19" x14ac:dyDescent="0.25">
      <c r="L12316" t="str">
        <f t="shared" si="544"/>
        <v/>
      </c>
      <c r="M12316" t="str">
        <f t="shared" si="543"/>
        <v/>
      </c>
      <c r="N12316" t="e">
        <f>SIN(RADIANS(M12315))</f>
        <v>#VALUE!</v>
      </c>
      <c r="O12316" t="e">
        <f>SIN(RADIANS(DEGREES(ASIN(((SIN(RADIANS(M12315)))*$C$26)/(SQRT((((SIN(RADIANS(M12315)))*$C$26)^2)+(($C$22-$C$25-(((SIN(RADIANS(90-M12315)))*$C$26))-$C$23)^2)))))))</f>
        <v>#VALUE!</v>
      </c>
      <c r="P12316" t="e">
        <f>N12316</f>
        <v>#VALUE!</v>
      </c>
      <c r="R12316">
        <f>$C$6</f>
        <v>1333.5</v>
      </c>
    </row>
    <row r="12317" spans="12:19" x14ac:dyDescent="0.25">
      <c r="L12317" t="str">
        <f t="shared" si="544"/>
        <v/>
      </c>
      <c r="M12317" t="str">
        <f t="shared" si="543"/>
        <v/>
      </c>
      <c r="N12317">
        <v>0</v>
      </c>
      <c r="O12317" t="e">
        <f>$C$23*O12316</f>
        <v>#VALUE!</v>
      </c>
      <c r="P12317" t="e">
        <f>$C$22*P12316</f>
        <v>#VALUE!</v>
      </c>
      <c r="R12317">
        <f>$C$20*$C$6</f>
        <v>25325.832000000002</v>
      </c>
    </row>
    <row r="12318" spans="12:19" x14ac:dyDescent="0.25">
      <c r="L12318" t="str">
        <f t="shared" si="544"/>
        <v/>
      </c>
      <c r="M12318" t="str">
        <f t="shared" si="543"/>
        <v/>
      </c>
    </row>
    <row r="12319" spans="12:19" x14ac:dyDescent="0.25">
      <c r="L12319" t="str">
        <f t="shared" si="544"/>
        <v/>
      </c>
      <c r="M12319" t="str">
        <f t="shared" si="543"/>
        <v/>
      </c>
      <c r="N12319" t="e">
        <f t="array" ref="N12319:P12321">MINVERSE(N12315:P12317)</f>
        <v>#VALUE!</v>
      </c>
      <c r="O12319" t="e">
        <v>#VALUE!</v>
      </c>
      <c r="P12319" t="e">
        <v>#VALUE!</v>
      </c>
      <c r="R12319" t="e">
        <f t="array" ref="R12319:R12321">MMULT(N12319:P12321,R12315:R12317)</f>
        <v>#VALUE!</v>
      </c>
      <c r="S12319" t="s">
        <v>35</v>
      </c>
    </row>
    <row r="12320" spans="12:19" x14ac:dyDescent="0.25">
      <c r="L12320" t="str">
        <f t="shared" si="544"/>
        <v/>
      </c>
      <c r="M12320" t="str">
        <f t="shared" si="543"/>
        <v/>
      </c>
      <c r="N12320" t="e">
        <v>#VALUE!</v>
      </c>
      <c r="O12320" t="e">
        <v>#VALUE!</v>
      </c>
      <c r="P12320" t="e">
        <v>#VALUE!</v>
      </c>
      <c r="R12320" t="e">
        <v>#VALUE!</v>
      </c>
      <c r="S12320" t="s">
        <v>35</v>
      </c>
    </row>
    <row r="12321" spans="12:19" x14ac:dyDescent="0.25">
      <c r="L12321" t="str">
        <f t="shared" si="544"/>
        <v/>
      </c>
      <c r="M12321" t="str">
        <f t="shared" si="543"/>
        <v/>
      </c>
      <c r="N12321" t="e">
        <v>#VALUE!</v>
      </c>
      <c r="O12321" t="e">
        <v>#VALUE!</v>
      </c>
      <c r="P12321" t="e">
        <v>#VALUE!</v>
      </c>
      <c r="R12321" t="e">
        <v>#VALUE!</v>
      </c>
      <c r="S12321" t="s">
        <v>35</v>
      </c>
    </row>
    <row r="12322" spans="12:19" x14ac:dyDescent="0.25">
      <c r="L12322" t="str">
        <f t="shared" si="544"/>
        <v/>
      </c>
      <c r="M12322" t="str">
        <f t="shared" si="543"/>
        <v/>
      </c>
    </row>
    <row r="12323" spans="12:19" x14ac:dyDescent="0.25">
      <c r="L12323" t="str">
        <f t="shared" si="544"/>
        <v/>
      </c>
      <c r="M12323" t="str">
        <f t="shared" ref="M12323:M12386" si="545">IF(M12313="","",IF(((M12313+$O$61)&gt;=$O$49+($O$61/2)),"",(M12313+$O$61)))</f>
        <v/>
      </c>
    </row>
    <row r="12324" spans="12:19" x14ac:dyDescent="0.25">
      <c r="L12324" t="str">
        <f t="shared" si="544"/>
        <v/>
      </c>
      <c r="M12324" t="str">
        <f t="shared" si="545"/>
        <v/>
      </c>
      <c r="N12324" t="s">
        <v>32</v>
      </c>
      <c r="O12324" t="s">
        <v>33</v>
      </c>
      <c r="P12324" t="s">
        <v>34</v>
      </c>
    </row>
    <row r="12325" spans="12:19" x14ac:dyDescent="0.25">
      <c r="L12325" t="str">
        <f t="shared" si="544"/>
        <v/>
      </c>
      <c r="M12325" t="str">
        <f t="shared" si="545"/>
        <v/>
      </c>
      <c r="N12325" t="e">
        <f>COS(RADIANS(M12325))</f>
        <v>#VALUE!</v>
      </c>
      <c r="O12325" t="str">
        <f>IFERROR(-COS(RADIANS(DEGREES(ASIN(((SIN(RADIANS(M12325)))*$C$26)/(SQRT((((SIN(RADIANS(M12325)))*$C$26)^2)+(($C$22-$C$25-(((SIN(RADIANS(90-M12325)))*$C$26))-$C$23)^2))))))),"")</f>
        <v/>
      </c>
      <c r="P12325" t="e">
        <f>N12325</f>
        <v>#VALUE!</v>
      </c>
      <c r="R12325">
        <v>0</v>
      </c>
    </row>
    <row r="12326" spans="12:19" x14ac:dyDescent="0.25">
      <c r="L12326" t="str">
        <f t="shared" si="544"/>
        <v/>
      </c>
      <c r="M12326" t="str">
        <f t="shared" si="545"/>
        <v/>
      </c>
      <c r="N12326" t="e">
        <f>SIN(RADIANS(M12325))</f>
        <v>#VALUE!</v>
      </c>
      <c r="O12326" t="e">
        <f>SIN(RADIANS(DEGREES(ASIN(((SIN(RADIANS(M12325)))*$C$26)/(SQRT((((SIN(RADIANS(M12325)))*$C$26)^2)+(($C$22-$C$25-(((SIN(RADIANS(90-M12325)))*$C$26))-$C$23)^2)))))))</f>
        <v>#VALUE!</v>
      </c>
      <c r="P12326" t="e">
        <f>N12326</f>
        <v>#VALUE!</v>
      </c>
      <c r="R12326">
        <f>$C$6</f>
        <v>1333.5</v>
      </c>
    </row>
    <row r="12327" spans="12:19" x14ac:dyDescent="0.25">
      <c r="L12327" t="str">
        <f t="shared" si="544"/>
        <v/>
      </c>
      <c r="M12327" t="str">
        <f t="shared" si="545"/>
        <v/>
      </c>
      <c r="N12327">
        <v>0</v>
      </c>
      <c r="O12327" t="e">
        <f>$C$23*O12326</f>
        <v>#VALUE!</v>
      </c>
      <c r="P12327" t="e">
        <f>$C$22*P12326</f>
        <v>#VALUE!</v>
      </c>
      <c r="R12327">
        <f>$C$20*$C$6</f>
        <v>25325.832000000002</v>
      </c>
    </row>
    <row r="12328" spans="12:19" x14ac:dyDescent="0.25">
      <c r="L12328" t="str">
        <f t="shared" si="544"/>
        <v/>
      </c>
      <c r="M12328" t="str">
        <f t="shared" si="545"/>
        <v/>
      </c>
    </row>
    <row r="12329" spans="12:19" x14ac:dyDescent="0.25">
      <c r="L12329" t="str">
        <f t="shared" si="544"/>
        <v/>
      </c>
      <c r="M12329" t="str">
        <f t="shared" si="545"/>
        <v/>
      </c>
      <c r="N12329" t="e">
        <f t="array" ref="N12329:P12331">MINVERSE(N12325:P12327)</f>
        <v>#VALUE!</v>
      </c>
      <c r="O12329" t="e">
        <v>#VALUE!</v>
      </c>
      <c r="P12329" t="e">
        <v>#VALUE!</v>
      </c>
      <c r="R12329" t="e">
        <f t="array" ref="R12329:R12331">MMULT(N12329:P12331,R12325:R12327)</f>
        <v>#VALUE!</v>
      </c>
      <c r="S12329" t="s">
        <v>35</v>
      </c>
    </row>
    <row r="12330" spans="12:19" x14ac:dyDescent="0.25">
      <c r="L12330" t="str">
        <f t="shared" si="544"/>
        <v/>
      </c>
      <c r="M12330" t="str">
        <f t="shared" si="545"/>
        <v/>
      </c>
      <c r="N12330" t="e">
        <v>#VALUE!</v>
      </c>
      <c r="O12330" t="e">
        <v>#VALUE!</v>
      </c>
      <c r="P12330" t="e">
        <v>#VALUE!</v>
      </c>
      <c r="R12330" t="e">
        <v>#VALUE!</v>
      </c>
      <c r="S12330" t="s">
        <v>35</v>
      </c>
    </row>
    <row r="12331" spans="12:19" x14ac:dyDescent="0.25">
      <c r="L12331" t="str">
        <f t="shared" si="544"/>
        <v/>
      </c>
      <c r="M12331" t="str">
        <f t="shared" si="545"/>
        <v/>
      </c>
      <c r="N12331" t="e">
        <v>#VALUE!</v>
      </c>
      <c r="O12331" t="e">
        <v>#VALUE!</v>
      </c>
      <c r="P12331" t="e">
        <v>#VALUE!</v>
      </c>
      <c r="R12331" t="e">
        <v>#VALUE!</v>
      </c>
      <c r="S12331" t="s">
        <v>35</v>
      </c>
    </row>
    <row r="12332" spans="12:19" x14ac:dyDescent="0.25">
      <c r="L12332" t="str">
        <f t="shared" si="544"/>
        <v/>
      </c>
      <c r="M12332" t="str">
        <f t="shared" si="545"/>
        <v/>
      </c>
    </row>
    <row r="12333" spans="12:19" x14ac:dyDescent="0.25">
      <c r="L12333" t="str">
        <f t="shared" si="544"/>
        <v/>
      </c>
      <c r="M12333" t="str">
        <f t="shared" si="545"/>
        <v/>
      </c>
    </row>
    <row r="12334" spans="12:19" x14ac:dyDescent="0.25">
      <c r="L12334" t="str">
        <f t="shared" si="544"/>
        <v/>
      </c>
      <c r="M12334" t="str">
        <f t="shared" si="545"/>
        <v/>
      </c>
      <c r="N12334" t="s">
        <v>32</v>
      </c>
      <c r="O12334" t="s">
        <v>33</v>
      </c>
      <c r="P12334" t="s">
        <v>34</v>
      </c>
    </row>
    <row r="12335" spans="12:19" x14ac:dyDescent="0.25">
      <c r="L12335" t="str">
        <f t="shared" si="544"/>
        <v/>
      </c>
      <c r="M12335" t="str">
        <f t="shared" si="545"/>
        <v/>
      </c>
      <c r="N12335" t="e">
        <f>COS(RADIANS(M12335))</f>
        <v>#VALUE!</v>
      </c>
      <c r="O12335" t="str">
        <f>IFERROR(-COS(RADIANS(DEGREES(ASIN(((SIN(RADIANS(M12335)))*$C$26)/(SQRT((((SIN(RADIANS(M12335)))*$C$26)^2)+(($C$22-$C$25-(((SIN(RADIANS(90-M12335)))*$C$26))-$C$23)^2))))))),"")</f>
        <v/>
      </c>
      <c r="P12335" t="e">
        <f>N12335</f>
        <v>#VALUE!</v>
      </c>
      <c r="R12335">
        <v>0</v>
      </c>
    </row>
    <row r="12336" spans="12:19" x14ac:dyDescent="0.25">
      <c r="L12336" t="str">
        <f t="shared" si="544"/>
        <v/>
      </c>
      <c r="M12336" t="str">
        <f t="shared" si="545"/>
        <v/>
      </c>
      <c r="N12336" t="e">
        <f>SIN(RADIANS(M12335))</f>
        <v>#VALUE!</v>
      </c>
      <c r="O12336" t="e">
        <f>SIN(RADIANS(DEGREES(ASIN(((SIN(RADIANS(M12335)))*$C$26)/(SQRT((((SIN(RADIANS(M12335)))*$C$26)^2)+(($C$22-$C$25-(((SIN(RADIANS(90-M12335)))*$C$26))-$C$23)^2)))))))</f>
        <v>#VALUE!</v>
      </c>
      <c r="P12336" t="e">
        <f>N12336</f>
        <v>#VALUE!</v>
      </c>
      <c r="R12336">
        <f>$C$6</f>
        <v>1333.5</v>
      </c>
    </row>
    <row r="12337" spans="12:19" x14ac:dyDescent="0.25">
      <c r="L12337" t="str">
        <f t="shared" si="544"/>
        <v/>
      </c>
      <c r="M12337" t="str">
        <f t="shared" si="545"/>
        <v/>
      </c>
      <c r="N12337">
        <v>0</v>
      </c>
      <c r="O12337" t="e">
        <f>$C$23*O12336</f>
        <v>#VALUE!</v>
      </c>
      <c r="P12337" t="e">
        <f>$C$22*P12336</f>
        <v>#VALUE!</v>
      </c>
      <c r="R12337">
        <f>$C$20*$C$6</f>
        <v>25325.832000000002</v>
      </c>
    </row>
    <row r="12338" spans="12:19" x14ac:dyDescent="0.25">
      <c r="L12338" t="str">
        <f t="shared" si="544"/>
        <v/>
      </c>
      <c r="M12338" t="str">
        <f t="shared" si="545"/>
        <v/>
      </c>
    </row>
    <row r="12339" spans="12:19" x14ac:dyDescent="0.25">
      <c r="L12339" t="str">
        <f t="shared" si="544"/>
        <v/>
      </c>
      <c r="M12339" t="str">
        <f t="shared" si="545"/>
        <v/>
      </c>
      <c r="N12339" t="e">
        <f t="array" ref="N12339:P12341">MINVERSE(N12335:P12337)</f>
        <v>#VALUE!</v>
      </c>
      <c r="O12339" t="e">
        <v>#VALUE!</v>
      </c>
      <c r="P12339" t="e">
        <v>#VALUE!</v>
      </c>
      <c r="R12339" t="e">
        <f t="array" ref="R12339:R12341">MMULT(N12339:P12341,R12335:R12337)</f>
        <v>#VALUE!</v>
      </c>
      <c r="S12339" t="s">
        <v>35</v>
      </c>
    </row>
    <row r="12340" spans="12:19" x14ac:dyDescent="0.25">
      <c r="L12340" t="str">
        <f t="shared" si="544"/>
        <v/>
      </c>
      <c r="M12340" t="str">
        <f t="shared" si="545"/>
        <v/>
      </c>
      <c r="N12340" t="e">
        <v>#VALUE!</v>
      </c>
      <c r="O12340" t="e">
        <v>#VALUE!</v>
      </c>
      <c r="P12340" t="e">
        <v>#VALUE!</v>
      </c>
      <c r="R12340" t="e">
        <v>#VALUE!</v>
      </c>
      <c r="S12340" t="s">
        <v>35</v>
      </c>
    </row>
    <row r="12341" spans="12:19" x14ac:dyDescent="0.25">
      <c r="L12341" t="str">
        <f t="shared" si="544"/>
        <v/>
      </c>
      <c r="M12341" t="str">
        <f t="shared" si="545"/>
        <v/>
      </c>
      <c r="N12341" t="e">
        <v>#VALUE!</v>
      </c>
      <c r="O12341" t="e">
        <v>#VALUE!</v>
      </c>
      <c r="P12341" t="e">
        <v>#VALUE!</v>
      </c>
      <c r="R12341" t="e">
        <v>#VALUE!</v>
      </c>
      <c r="S12341" t="s">
        <v>35</v>
      </c>
    </row>
    <row r="12342" spans="12:19" x14ac:dyDescent="0.25">
      <c r="L12342" t="str">
        <f t="shared" si="544"/>
        <v/>
      </c>
      <c r="M12342" t="str">
        <f t="shared" si="545"/>
        <v/>
      </c>
    </row>
    <row r="12343" spans="12:19" x14ac:dyDescent="0.25">
      <c r="L12343" t="str">
        <f t="shared" si="544"/>
        <v/>
      </c>
      <c r="M12343" t="str">
        <f t="shared" si="545"/>
        <v/>
      </c>
    </row>
    <row r="12344" spans="12:19" x14ac:dyDescent="0.25">
      <c r="L12344" t="str">
        <f t="shared" si="544"/>
        <v/>
      </c>
      <c r="M12344" t="str">
        <f t="shared" si="545"/>
        <v/>
      </c>
      <c r="N12344" t="s">
        <v>32</v>
      </c>
      <c r="O12344" t="s">
        <v>33</v>
      </c>
      <c r="P12344" t="s">
        <v>34</v>
      </c>
    </row>
    <row r="12345" spans="12:19" x14ac:dyDescent="0.25">
      <c r="L12345" t="str">
        <f t="shared" si="544"/>
        <v/>
      </c>
      <c r="M12345" t="str">
        <f t="shared" si="545"/>
        <v/>
      </c>
      <c r="N12345" t="e">
        <f>COS(RADIANS(M12345))</f>
        <v>#VALUE!</v>
      </c>
      <c r="O12345" t="str">
        <f>IFERROR(-COS(RADIANS(DEGREES(ASIN(((SIN(RADIANS(M12345)))*$C$26)/(SQRT((((SIN(RADIANS(M12345)))*$C$26)^2)+(($C$22-$C$25-(((SIN(RADIANS(90-M12345)))*$C$26))-$C$23)^2))))))),"")</f>
        <v/>
      </c>
      <c r="P12345" t="e">
        <f>N12345</f>
        <v>#VALUE!</v>
      </c>
      <c r="R12345">
        <v>0</v>
      </c>
    </row>
    <row r="12346" spans="12:19" x14ac:dyDescent="0.25">
      <c r="L12346" t="str">
        <f t="shared" si="544"/>
        <v/>
      </c>
      <c r="M12346" t="str">
        <f t="shared" si="545"/>
        <v/>
      </c>
      <c r="N12346" t="e">
        <f>SIN(RADIANS(M12345))</f>
        <v>#VALUE!</v>
      </c>
      <c r="O12346" t="e">
        <f>SIN(RADIANS(DEGREES(ASIN(((SIN(RADIANS(M12345)))*$C$26)/(SQRT((((SIN(RADIANS(M12345)))*$C$26)^2)+(($C$22-$C$25-(((SIN(RADIANS(90-M12345)))*$C$26))-$C$23)^2)))))))</f>
        <v>#VALUE!</v>
      </c>
      <c r="P12346" t="e">
        <f>N12346</f>
        <v>#VALUE!</v>
      </c>
      <c r="R12346">
        <f>$C$6</f>
        <v>1333.5</v>
      </c>
    </row>
    <row r="12347" spans="12:19" x14ac:dyDescent="0.25">
      <c r="L12347" t="str">
        <f t="shared" si="544"/>
        <v/>
      </c>
      <c r="M12347" t="str">
        <f t="shared" si="545"/>
        <v/>
      </c>
      <c r="N12347">
        <v>0</v>
      </c>
      <c r="O12347" t="e">
        <f>$C$23*O12346</f>
        <v>#VALUE!</v>
      </c>
      <c r="P12347" t="e">
        <f>$C$22*P12346</f>
        <v>#VALUE!</v>
      </c>
      <c r="R12347">
        <f>$C$20*$C$6</f>
        <v>25325.832000000002</v>
      </c>
    </row>
    <row r="12348" spans="12:19" x14ac:dyDescent="0.25">
      <c r="L12348" t="str">
        <f t="shared" si="544"/>
        <v/>
      </c>
      <c r="M12348" t="str">
        <f t="shared" si="545"/>
        <v/>
      </c>
    </row>
    <row r="12349" spans="12:19" x14ac:dyDescent="0.25">
      <c r="L12349" t="str">
        <f t="shared" si="544"/>
        <v/>
      </c>
      <c r="M12349" t="str">
        <f t="shared" si="545"/>
        <v/>
      </c>
      <c r="N12349" t="e">
        <f t="array" ref="N12349:P12351">MINVERSE(N12345:P12347)</f>
        <v>#VALUE!</v>
      </c>
      <c r="O12349" t="e">
        <v>#VALUE!</v>
      </c>
      <c r="P12349" t="e">
        <v>#VALUE!</v>
      </c>
      <c r="R12349" t="e">
        <f t="array" ref="R12349:R12351">MMULT(N12349:P12351,R12345:R12347)</f>
        <v>#VALUE!</v>
      </c>
      <c r="S12349" t="s">
        <v>35</v>
      </c>
    </row>
    <row r="12350" spans="12:19" x14ac:dyDescent="0.25">
      <c r="L12350" t="str">
        <f t="shared" si="544"/>
        <v/>
      </c>
      <c r="M12350" t="str">
        <f t="shared" si="545"/>
        <v/>
      </c>
      <c r="N12350" t="e">
        <v>#VALUE!</v>
      </c>
      <c r="O12350" t="e">
        <v>#VALUE!</v>
      </c>
      <c r="P12350" t="e">
        <v>#VALUE!</v>
      </c>
      <c r="R12350" t="e">
        <v>#VALUE!</v>
      </c>
      <c r="S12350" t="s">
        <v>35</v>
      </c>
    </row>
    <row r="12351" spans="12:19" x14ac:dyDescent="0.25">
      <c r="L12351" t="str">
        <f t="shared" si="544"/>
        <v/>
      </c>
      <c r="M12351" t="str">
        <f t="shared" si="545"/>
        <v/>
      </c>
      <c r="N12351" t="e">
        <v>#VALUE!</v>
      </c>
      <c r="O12351" t="e">
        <v>#VALUE!</v>
      </c>
      <c r="P12351" t="e">
        <v>#VALUE!</v>
      </c>
      <c r="R12351" t="e">
        <v>#VALUE!</v>
      </c>
      <c r="S12351" t="s">
        <v>35</v>
      </c>
    </row>
    <row r="12352" spans="12:19" x14ac:dyDescent="0.25">
      <c r="L12352" t="str">
        <f t="shared" si="544"/>
        <v/>
      </c>
      <c r="M12352" t="str">
        <f t="shared" si="545"/>
        <v/>
      </c>
    </row>
    <row r="12353" spans="12:19" x14ac:dyDescent="0.25">
      <c r="L12353" t="str">
        <f t="shared" si="544"/>
        <v/>
      </c>
      <c r="M12353" t="str">
        <f t="shared" si="545"/>
        <v/>
      </c>
    </row>
    <row r="12354" spans="12:19" x14ac:dyDescent="0.25">
      <c r="L12354" t="str">
        <f t="shared" si="544"/>
        <v/>
      </c>
      <c r="M12354" t="str">
        <f t="shared" si="545"/>
        <v/>
      </c>
      <c r="N12354" t="s">
        <v>32</v>
      </c>
      <c r="O12354" t="s">
        <v>33</v>
      </c>
      <c r="P12354" t="s">
        <v>34</v>
      </c>
    </row>
    <row r="12355" spans="12:19" x14ac:dyDescent="0.25">
      <c r="L12355" t="str">
        <f t="shared" si="544"/>
        <v/>
      </c>
      <c r="M12355" t="str">
        <f t="shared" si="545"/>
        <v/>
      </c>
      <c r="N12355" t="e">
        <f>COS(RADIANS(M12355))</f>
        <v>#VALUE!</v>
      </c>
      <c r="O12355" t="str">
        <f>IFERROR(-COS(RADIANS(DEGREES(ASIN(((SIN(RADIANS(M12355)))*$C$26)/(SQRT((((SIN(RADIANS(M12355)))*$C$26)^2)+(($C$22-$C$25-(((SIN(RADIANS(90-M12355)))*$C$26))-$C$23)^2))))))),"")</f>
        <v/>
      </c>
      <c r="P12355" t="e">
        <f>N12355</f>
        <v>#VALUE!</v>
      </c>
      <c r="R12355">
        <v>0</v>
      </c>
    </row>
    <row r="12356" spans="12:19" x14ac:dyDescent="0.25">
      <c r="L12356" t="str">
        <f t="shared" si="544"/>
        <v/>
      </c>
      <c r="M12356" t="str">
        <f t="shared" si="545"/>
        <v/>
      </c>
      <c r="N12356" t="e">
        <f>SIN(RADIANS(M12355))</f>
        <v>#VALUE!</v>
      </c>
      <c r="O12356" t="e">
        <f>SIN(RADIANS(DEGREES(ASIN(((SIN(RADIANS(M12355)))*$C$26)/(SQRT((((SIN(RADIANS(M12355)))*$C$26)^2)+(($C$22-$C$25-(((SIN(RADIANS(90-M12355)))*$C$26))-$C$23)^2)))))))</f>
        <v>#VALUE!</v>
      </c>
      <c r="P12356" t="e">
        <f>N12356</f>
        <v>#VALUE!</v>
      </c>
      <c r="R12356">
        <f>$C$6</f>
        <v>1333.5</v>
      </c>
    </row>
    <row r="12357" spans="12:19" x14ac:dyDescent="0.25">
      <c r="L12357" t="str">
        <f t="shared" si="544"/>
        <v/>
      </c>
      <c r="M12357" t="str">
        <f t="shared" si="545"/>
        <v/>
      </c>
      <c r="N12357">
        <v>0</v>
      </c>
      <c r="O12357" t="e">
        <f>$C$23*O12356</f>
        <v>#VALUE!</v>
      </c>
      <c r="P12357" t="e">
        <f>$C$22*P12356</f>
        <v>#VALUE!</v>
      </c>
      <c r="R12357">
        <f>$C$20*$C$6</f>
        <v>25325.832000000002</v>
      </c>
    </row>
    <row r="12358" spans="12:19" x14ac:dyDescent="0.25">
      <c r="L12358" t="str">
        <f t="shared" si="544"/>
        <v/>
      </c>
      <c r="M12358" t="str">
        <f t="shared" si="545"/>
        <v/>
      </c>
    </row>
    <row r="12359" spans="12:19" x14ac:dyDescent="0.25">
      <c r="L12359" t="str">
        <f t="shared" si="544"/>
        <v/>
      </c>
      <c r="M12359" t="str">
        <f t="shared" si="545"/>
        <v/>
      </c>
      <c r="N12359" t="e">
        <f t="array" ref="N12359:P12361">MINVERSE(N12355:P12357)</f>
        <v>#VALUE!</v>
      </c>
      <c r="O12359" t="e">
        <v>#VALUE!</v>
      </c>
      <c r="P12359" t="e">
        <v>#VALUE!</v>
      </c>
      <c r="R12359" t="e">
        <f t="array" ref="R12359:R12361">MMULT(N12359:P12361,R12355:R12357)</f>
        <v>#VALUE!</v>
      </c>
      <c r="S12359" t="s">
        <v>35</v>
      </c>
    </row>
    <row r="12360" spans="12:19" x14ac:dyDescent="0.25">
      <c r="L12360" t="str">
        <f t="shared" si="544"/>
        <v/>
      </c>
      <c r="M12360" t="str">
        <f t="shared" si="545"/>
        <v/>
      </c>
      <c r="N12360" t="e">
        <v>#VALUE!</v>
      </c>
      <c r="O12360" t="e">
        <v>#VALUE!</v>
      </c>
      <c r="P12360" t="e">
        <v>#VALUE!</v>
      </c>
      <c r="R12360" t="e">
        <v>#VALUE!</v>
      </c>
      <c r="S12360" t="s">
        <v>35</v>
      </c>
    </row>
    <row r="12361" spans="12:19" x14ac:dyDescent="0.25">
      <c r="L12361" t="str">
        <f t="shared" si="544"/>
        <v/>
      </c>
      <c r="M12361" t="str">
        <f t="shared" si="545"/>
        <v/>
      </c>
      <c r="N12361" t="e">
        <v>#VALUE!</v>
      </c>
      <c r="O12361" t="e">
        <v>#VALUE!</v>
      </c>
      <c r="P12361" t="e">
        <v>#VALUE!</v>
      </c>
      <c r="R12361" t="e">
        <v>#VALUE!</v>
      </c>
      <c r="S12361" t="s">
        <v>35</v>
      </c>
    </row>
    <row r="12362" spans="12:19" x14ac:dyDescent="0.25">
      <c r="L12362" t="str">
        <f t="shared" si="544"/>
        <v/>
      </c>
      <c r="M12362" t="str">
        <f t="shared" si="545"/>
        <v/>
      </c>
    </row>
    <row r="12363" spans="12:19" x14ac:dyDescent="0.25">
      <c r="L12363" t="str">
        <f t="shared" si="544"/>
        <v/>
      </c>
      <c r="M12363" t="str">
        <f t="shared" si="545"/>
        <v/>
      </c>
    </row>
    <row r="12364" spans="12:19" x14ac:dyDescent="0.25">
      <c r="L12364" t="str">
        <f t="shared" ref="L12364:L12427" si="546">IF(M12364="","",L12354+1)</f>
        <v/>
      </c>
      <c r="M12364" t="str">
        <f t="shared" si="545"/>
        <v/>
      </c>
      <c r="N12364" t="s">
        <v>32</v>
      </c>
      <c r="O12364" t="s">
        <v>33</v>
      </c>
      <c r="P12364" t="s">
        <v>34</v>
      </c>
    </row>
    <row r="12365" spans="12:19" x14ac:dyDescent="0.25">
      <c r="L12365" t="str">
        <f t="shared" si="546"/>
        <v/>
      </c>
      <c r="M12365" t="str">
        <f t="shared" si="545"/>
        <v/>
      </c>
      <c r="N12365" t="e">
        <f>COS(RADIANS(M12365))</f>
        <v>#VALUE!</v>
      </c>
      <c r="O12365" t="str">
        <f>IFERROR(-COS(RADIANS(DEGREES(ASIN(((SIN(RADIANS(M12365)))*$C$26)/(SQRT((((SIN(RADIANS(M12365)))*$C$26)^2)+(($C$22-$C$25-(((SIN(RADIANS(90-M12365)))*$C$26))-$C$23)^2))))))),"")</f>
        <v/>
      </c>
      <c r="P12365" t="e">
        <f>N12365</f>
        <v>#VALUE!</v>
      </c>
      <c r="R12365">
        <v>0</v>
      </c>
    </row>
    <row r="12366" spans="12:19" x14ac:dyDescent="0.25">
      <c r="L12366" t="str">
        <f t="shared" si="546"/>
        <v/>
      </c>
      <c r="M12366" t="str">
        <f t="shared" si="545"/>
        <v/>
      </c>
      <c r="N12366" t="e">
        <f>SIN(RADIANS(M12365))</f>
        <v>#VALUE!</v>
      </c>
      <c r="O12366" t="e">
        <f>SIN(RADIANS(DEGREES(ASIN(((SIN(RADIANS(M12365)))*$C$26)/(SQRT((((SIN(RADIANS(M12365)))*$C$26)^2)+(($C$22-$C$25-(((SIN(RADIANS(90-M12365)))*$C$26))-$C$23)^2)))))))</f>
        <v>#VALUE!</v>
      </c>
      <c r="P12366" t="e">
        <f>N12366</f>
        <v>#VALUE!</v>
      </c>
      <c r="R12366">
        <f>$C$6</f>
        <v>1333.5</v>
      </c>
    </row>
    <row r="12367" spans="12:19" x14ac:dyDescent="0.25">
      <c r="L12367" t="str">
        <f t="shared" si="546"/>
        <v/>
      </c>
      <c r="M12367" t="str">
        <f t="shared" si="545"/>
        <v/>
      </c>
      <c r="N12367">
        <v>0</v>
      </c>
      <c r="O12367" t="e">
        <f>$C$23*O12366</f>
        <v>#VALUE!</v>
      </c>
      <c r="P12367" t="e">
        <f>$C$22*P12366</f>
        <v>#VALUE!</v>
      </c>
      <c r="R12367">
        <f>$C$20*$C$6</f>
        <v>25325.832000000002</v>
      </c>
    </row>
    <row r="12368" spans="12:19" x14ac:dyDescent="0.25">
      <c r="L12368" t="str">
        <f t="shared" si="546"/>
        <v/>
      </c>
      <c r="M12368" t="str">
        <f t="shared" si="545"/>
        <v/>
      </c>
    </row>
    <row r="12369" spans="12:19" x14ac:dyDescent="0.25">
      <c r="L12369" t="str">
        <f t="shared" si="546"/>
        <v/>
      </c>
      <c r="M12369" t="str">
        <f t="shared" si="545"/>
        <v/>
      </c>
      <c r="N12369" t="e">
        <f t="array" ref="N12369:P12371">MINVERSE(N12365:P12367)</f>
        <v>#VALUE!</v>
      </c>
      <c r="O12369" t="e">
        <v>#VALUE!</v>
      </c>
      <c r="P12369" t="e">
        <v>#VALUE!</v>
      </c>
      <c r="R12369" t="e">
        <f t="array" ref="R12369:R12371">MMULT(N12369:P12371,R12365:R12367)</f>
        <v>#VALUE!</v>
      </c>
      <c r="S12369" t="s">
        <v>35</v>
      </c>
    </row>
    <row r="12370" spans="12:19" x14ac:dyDescent="0.25">
      <c r="L12370" t="str">
        <f t="shared" si="546"/>
        <v/>
      </c>
      <c r="M12370" t="str">
        <f t="shared" si="545"/>
        <v/>
      </c>
      <c r="N12370" t="e">
        <v>#VALUE!</v>
      </c>
      <c r="O12370" t="e">
        <v>#VALUE!</v>
      </c>
      <c r="P12370" t="e">
        <v>#VALUE!</v>
      </c>
      <c r="R12370" t="e">
        <v>#VALUE!</v>
      </c>
      <c r="S12370" t="s">
        <v>35</v>
      </c>
    </row>
    <row r="12371" spans="12:19" x14ac:dyDescent="0.25">
      <c r="L12371" t="str">
        <f t="shared" si="546"/>
        <v/>
      </c>
      <c r="M12371" t="str">
        <f t="shared" si="545"/>
        <v/>
      </c>
      <c r="N12371" t="e">
        <v>#VALUE!</v>
      </c>
      <c r="O12371" t="e">
        <v>#VALUE!</v>
      </c>
      <c r="P12371" t="e">
        <v>#VALUE!</v>
      </c>
      <c r="R12371" t="e">
        <v>#VALUE!</v>
      </c>
      <c r="S12371" t="s">
        <v>35</v>
      </c>
    </row>
    <row r="12372" spans="12:19" x14ac:dyDescent="0.25">
      <c r="L12372" t="str">
        <f t="shared" si="546"/>
        <v/>
      </c>
      <c r="M12372" t="str">
        <f t="shared" si="545"/>
        <v/>
      </c>
    </row>
    <row r="12373" spans="12:19" x14ac:dyDescent="0.25">
      <c r="L12373" t="str">
        <f t="shared" si="546"/>
        <v/>
      </c>
      <c r="M12373" t="str">
        <f t="shared" si="545"/>
        <v/>
      </c>
    </row>
    <row r="12374" spans="12:19" x14ac:dyDescent="0.25">
      <c r="L12374" t="str">
        <f t="shared" si="546"/>
        <v/>
      </c>
      <c r="M12374" t="str">
        <f t="shared" si="545"/>
        <v/>
      </c>
      <c r="N12374" t="s">
        <v>32</v>
      </c>
      <c r="O12374" t="s">
        <v>33</v>
      </c>
      <c r="P12374" t="s">
        <v>34</v>
      </c>
    </row>
    <row r="12375" spans="12:19" x14ac:dyDescent="0.25">
      <c r="L12375" t="str">
        <f t="shared" si="546"/>
        <v/>
      </c>
      <c r="M12375" t="str">
        <f t="shared" si="545"/>
        <v/>
      </c>
      <c r="N12375" t="e">
        <f>COS(RADIANS(M12375))</f>
        <v>#VALUE!</v>
      </c>
      <c r="O12375" t="str">
        <f>IFERROR(-COS(RADIANS(DEGREES(ASIN(((SIN(RADIANS(M12375)))*$C$26)/(SQRT((((SIN(RADIANS(M12375)))*$C$26)^2)+(($C$22-$C$25-(((SIN(RADIANS(90-M12375)))*$C$26))-$C$23)^2))))))),"")</f>
        <v/>
      </c>
      <c r="P12375" t="e">
        <f>N12375</f>
        <v>#VALUE!</v>
      </c>
      <c r="R12375">
        <v>0</v>
      </c>
    </row>
    <row r="12376" spans="12:19" x14ac:dyDescent="0.25">
      <c r="L12376" t="str">
        <f t="shared" si="546"/>
        <v/>
      </c>
      <c r="M12376" t="str">
        <f t="shared" si="545"/>
        <v/>
      </c>
      <c r="N12376" t="e">
        <f>SIN(RADIANS(M12375))</f>
        <v>#VALUE!</v>
      </c>
      <c r="O12376" t="e">
        <f>SIN(RADIANS(DEGREES(ASIN(((SIN(RADIANS(M12375)))*$C$26)/(SQRT((((SIN(RADIANS(M12375)))*$C$26)^2)+(($C$22-$C$25-(((SIN(RADIANS(90-M12375)))*$C$26))-$C$23)^2)))))))</f>
        <v>#VALUE!</v>
      </c>
      <c r="P12376" t="e">
        <f>N12376</f>
        <v>#VALUE!</v>
      </c>
      <c r="R12376">
        <f>$C$6</f>
        <v>1333.5</v>
      </c>
    </row>
    <row r="12377" spans="12:19" x14ac:dyDescent="0.25">
      <c r="L12377" t="str">
        <f t="shared" si="546"/>
        <v/>
      </c>
      <c r="M12377" t="str">
        <f t="shared" si="545"/>
        <v/>
      </c>
      <c r="N12377">
        <v>0</v>
      </c>
      <c r="O12377" t="e">
        <f>$C$23*O12376</f>
        <v>#VALUE!</v>
      </c>
      <c r="P12377" t="e">
        <f>$C$22*P12376</f>
        <v>#VALUE!</v>
      </c>
      <c r="R12377">
        <f>$C$20*$C$6</f>
        <v>25325.832000000002</v>
      </c>
    </row>
    <row r="12378" spans="12:19" x14ac:dyDescent="0.25">
      <c r="L12378" t="str">
        <f t="shared" si="546"/>
        <v/>
      </c>
      <c r="M12378" t="str">
        <f t="shared" si="545"/>
        <v/>
      </c>
    </row>
    <row r="12379" spans="12:19" x14ac:dyDescent="0.25">
      <c r="L12379" t="str">
        <f t="shared" si="546"/>
        <v/>
      </c>
      <c r="M12379" t="str">
        <f t="shared" si="545"/>
        <v/>
      </c>
      <c r="N12379" t="e">
        <f t="array" ref="N12379:P12381">MINVERSE(N12375:P12377)</f>
        <v>#VALUE!</v>
      </c>
      <c r="O12379" t="e">
        <v>#VALUE!</v>
      </c>
      <c r="P12379" t="e">
        <v>#VALUE!</v>
      </c>
      <c r="R12379" t="e">
        <f t="array" ref="R12379:R12381">MMULT(N12379:P12381,R12375:R12377)</f>
        <v>#VALUE!</v>
      </c>
      <c r="S12379" t="s">
        <v>35</v>
      </c>
    </row>
    <row r="12380" spans="12:19" x14ac:dyDescent="0.25">
      <c r="L12380" t="str">
        <f t="shared" si="546"/>
        <v/>
      </c>
      <c r="M12380" t="str">
        <f t="shared" si="545"/>
        <v/>
      </c>
      <c r="N12380" t="e">
        <v>#VALUE!</v>
      </c>
      <c r="O12380" t="e">
        <v>#VALUE!</v>
      </c>
      <c r="P12380" t="e">
        <v>#VALUE!</v>
      </c>
      <c r="R12380" t="e">
        <v>#VALUE!</v>
      </c>
      <c r="S12380" t="s">
        <v>35</v>
      </c>
    </row>
    <row r="12381" spans="12:19" x14ac:dyDescent="0.25">
      <c r="L12381" t="str">
        <f t="shared" si="546"/>
        <v/>
      </c>
      <c r="M12381" t="str">
        <f t="shared" si="545"/>
        <v/>
      </c>
      <c r="N12381" t="e">
        <v>#VALUE!</v>
      </c>
      <c r="O12381" t="e">
        <v>#VALUE!</v>
      </c>
      <c r="P12381" t="e">
        <v>#VALUE!</v>
      </c>
      <c r="R12381" t="e">
        <v>#VALUE!</v>
      </c>
      <c r="S12381" t="s">
        <v>35</v>
      </c>
    </row>
    <row r="12382" spans="12:19" x14ac:dyDescent="0.25">
      <c r="L12382" t="str">
        <f t="shared" si="546"/>
        <v/>
      </c>
      <c r="M12382" t="str">
        <f t="shared" si="545"/>
        <v/>
      </c>
    </row>
    <row r="12383" spans="12:19" x14ac:dyDescent="0.25">
      <c r="L12383" t="str">
        <f t="shared" si="546"/>
        <v/>
      </c>
      <c r="M12383" t="str">
        <f t="shared" si="545"/>
        <v/>
      </c>
    </row>
    <row r="12384" spans="12:19" x14ac:dyDescent="0.25">
      <c r="L12384" t="str">
        <f t="shared" si="546"/>
        <v/>
      </c>
      <c r="M12384" t="str">
        <f t="shared" si="545"/>
        <v/>
      </c>
      <c r="N12384" t="s">
        <v>32</v>
      </c>
      <c r="O12384" t="s">
        <v>33</v>
      </c>
      <c r="P12384" t="s">
        <v>34</v>
      </c>
    </row>
    <row r="12385" spans="12:19" x14ac:dyDescent="0.25">
      <c r="L12385" t="str">
        <f t="shared" si="546"/>
        <v/>
      </c>
      <c r="M12385" t="str">
        <f t="shared" si="545"/>
        <v/>
      </c>
      <c r="N12385" t="e">
        <f>COS(RADIANS(M12385))</f>
        <v>#VALUE!</v>
      </c>
      <c r="O12385" t="str">
        <f>IFERROR(-COS(RADIANS(DEGREES(ASIN(((SIN(RADIANS(M12385)))*$C$26)/(SQRT((((SIN(RADIANS(M12385)))*$C$26)^2)+(($C$22-$C$25-(((SIN(RADIANS(90-M12385)))*$C$26))-$C$23)^2))))))),"")</f>
        <v/>
      </c>
      <c r="P12385" t="e">
        <f>N12385</f>
        <v>#VALUE!</v>
      </c>
      <c r="R12385">
        <v>0</v>
      </c>
    </row>
    <row r="12386" spans="12:19" x14ac:dyDescent="0.25">
      <c r="L12386" t="str">
        <f t="shared" si="546"/>
        <v/>
      </c>
      <c r="M12386" t="str">
        <f t="shared" si="545"/>
        <v/>
      </c>
      <c r="N12386" t="e">
        <f>SIN(RADIANS(M12385))</f>
        <v>#VALUE!</v>
      </c>
      <c r="O12386" t="e">
        <f>SIN(RADIANS(DEGREES(ASIN(((SIN(RADIANS(M12385)))*$C$26)/(SQRT((((SIN(RADIANS(M12385)))*$C$26)^2)+(($C$22-$C$25-(((SIN(RADIANS(90-M12385)))*$C$26))-$C$23)^2)))))))</f>
        <v>#VALUE!</v>
      </c>
      <c r="P12386" t="e">
        <f>N12386</f>
        <v>#VALUE!</v>
      </c>
      <c r="R12386">
        <f>$C$6</f>
        <v>1333.5</v>
      </c>
    </row>
    <row r="12387" spans="12:19" x14ac:dyDescent="0.25">
      <c r="L12387" t="str">
        <f t="shared" si="546"/>
        <v/>
      </c>
      <c r="M12387" t="str">
        <f t="shared" ref="M12387:M12450" si="547">IF(M12377="","",IF(((M12377+$O$61)&gt;=$O$49+($O$61/2)),"",(M12377+$O$61)))</f>
        <v/>
      </c>
      <c r="N12387">
        <v>0</v>
      </c>
      <c r="O12387" t="e">
        <f>$C$23*O12386</f>
        <v>#VALUE!</v>
      </c>
      <c r="P12387" t="e">
        <f>$C$22*P12386</f>
        <v>#VALUE!</v>
      </c>
      <c r="R12387">
        <f>$C$20*$C$6</f>
        <v>25325.832000000002</v>
      </c>
    </row>
    <row r="12388" spans="12:19" x14ac:dyDescent="0.25">
      <c r="L12388" t="str">
        <f t="shared" si="546"/>
        <v/>
      </c>
      <c r="M12388" t="str">
        <f t="shared" si="547"/>
        <v/>
      </c>
    </row>
    <row r="12389" spans="12:19" x14ac:dyDescent="0.25">
      <c r="L12389" t="str">
        <f t="shared" si="546"/>
        <v/>
      </c>
      <c r="M12389" t="str">
        <f t="shared" si="547"/>
        <v/>
      </c>
      <c r="N12389" t="e">
        <f t="array" ref="N12389:P12391">MINVERSE(N12385:P12387)</f>
        <v>#VALUE!</v>
      </c>
      <c r="O12389" t="e">
        <v>#VALUE!</v>
      </c>
      <c r="P12389" t="e">
        <v>#VALUE!</v>
      </c>
      <c r="R12389" t="e">
        <f t="array" ref="R12389:R12391">MMULT(N12389:P12391,R12385:R12387)</f>
        <v>#VALUE!</v>
      </c>
      <c r="S12389" t="s">
        <v>35</v>
      </c>
    </row>
    <row r="12390" spans="12:19" x14ac:dyDescent="0.25">
      <c r="L12390" t="str">
        <f t="shared" si="546"/>
        <v/>
      </c>
      <c r="M12390" t="str">
        <f t="shared" si="547"/>
        <v/>
      </c>
      <c r="N12390" t="e">
        <v>#VALUE!</v>
      </c>
      <c r="O12390" t="e">
        <v>#VALUE!</v>
      </c>
      <c r="P12390" t="e">
        <v>#VALUE!</v>
      </c>
      <c r="R12390" t="e">
        <v>#VALUE!</v>
      </c>
      <c r="S12390" t="s">
        <v>35</v>
      </c>
    </row>
    <row r="12391" spans="12:19" x14ac:dyDescent="0.25">
      <c r="L12391" t="str">
        <f t="shared" si="546"/>
        <v/>
      </c>
      <c r="M12391" t="str">
        <f t="shared" si="547"/>
        <v/>
      </c>
      <c r="N12391" t="e">
        <v>#VALUE!</v>
      </c>
      <c r="O12391" t="e">
        <v>#VALUE!</v>
      </c>
      <c r="P12391" t="e">
        <v>#VALUE!</v>
      </c>
      <c r="R12391" t="e">
        <v>#VALUE!</v>
      </c>
      <c r="S12391" t="s">
        <v>35</v>
      </c>
    </row>
    <row r="12392" spans="12:19" x14ac:dyDescent="0.25">
      <c r="L12392" t="str">
        <f t="shared" si="546"/>
        <v/>
      </c>
      <c r="M12392" t="str">
        <f t="shared" si="547"/>
        <v/>
      </c>
    </row>
    <row r="12393" spans="12:19" x14ac:dyDescent="0.25">
      <c r="L12393" t="str">
        <f t="shared" si="546"/>
        <v/>
      </c>
      <c r="M12393" t="str">
        <f t="shared" si="547"/>
        <v/>
      </c>
    </row>
    <row r="12394" spans="12:19" x14ac:dyDescent="0.25">
      <c r="L12394" t="str">
        <f t="shared" si="546"/>
        <v/>
      </c>
      <c r="M12394" t="str">
        <f t="shared" si="547"/>
        <v/>
      </c>
      <c r="N12394" t="s">
        <v>32</v>
      </c>
      <c r="O12394" t="s">
        <v>33</v>
      </c>
      <c r="P12394" t="s">
        <v>34</v>
      </c>
    </row>
    <row r="12395" spans="12:19" x14ac:dyDescent="0.25">
      <c r="L12395" t="str">
        <f t="shared" si="546"/>
        <v/>
      </c>
      <c r="M12395" t="str">
        <f t="shared" si="547"/>
        <v/>
      </c>
      <c r="N12395" t="e">
        <f>COS(RADIANS(M12395))</f>
        <v>#VALUE!</v>
      </c>
      <c r="O12395" t="str">
        <f>IFERROR(-COS(RADIANS(DEGREES(ASIN(((SIN(RADIANS(M12395)))*$C$26)/(SQRT((((SIN(RADIANS(M12395)))*$C$26)^2)+(($C$22-$C$25-(((SIN(RADIANS(90-M12395)))*$C$26))-$C$23)^2))))))),"")</f>
        <v/>
      </c>
      <c r="P12395" t="e">
        <f>N12395</f>
        <v>#VALUE!</v>
      </c>
      <c r="R12395">
        <v>0</v>
      </c>
    </row>
    <row r="12396" spans="12:19" x14ac:dyDescent="0.25">
      <c r="L12396" t="str">
        <f t="shared" si="546"/>
        <v/>
      </c>
      <c r="M12396" t="str">
        <f t="shared" si="547"/>
        <v/>
      </c>
      <c r="N12396" t="e">
        <f>SIN(RADIANS(M12395))</f>
        <v>#VALUE!</v>
      </c>
      <c r="O12396" t="e">
        <f>SIN(RADIANS(DEGREES(ASIN(((SIN(RADIANS(M12395)))*$C$26)/(SQRT((((SIN(RADIANS(M12395)))*$C$26)^2)+(($C$22-$C$25-(((SIN(RADIANS(90-M12395)))*$C$26))-$C$23)^2)))))))</f>
        <v>#VALUE!</v>
      </c>
      <c r="P12396" t="e">
        <f>N12396</f>
        <v>#VALUE!</v>
      </c>
      <c r="R12396">
        <f>$C$6</f>
        <v>1333.5</v>
      </c>
    </row>
    <row r="12397" spans="12:19" x14ac:dyDescent="0.25">
      <c r="L12397" t="str">
        <f t="shared" si="546"/>
        <v/>
      </c>
      <c r="M12397" t="str">
        <f t="shared" si="547"/>
        <v/>
      </c>
      <c r="N12397">
        <v>0</v>
      </c>
      <c r="O12397" t="e">
        <f>$C$23*O12396</f>
        <v>#VALUE!</v>
      </c>
      <c r="P12397" t="e">
        <f>$C$22*P12396</f>
        <v>#VALUE!</v>
      </c>
      <c r="R12397">
        <f>$C$20*$C$6</f>
        <v>25325.832000000002</v>
      </c>
    </row>
    <row r="12398" spans="12:19" x14ac:dyDescent="0.25">
      <c r="L12398" t="str">
        <f t="shared" si="546"/>
        <v/>
      </c>
      <c r="M12398" t="str">
        <f t="shared" si="547"/>
        <v/>
      </c>
    </row>
    <row r="12399" spans="12:19" x14ac:dyDescent="0.25">
      <c r="L12399" t="str">
        <f t="shared" si="546"/>
        <v/>
      </c>
      <c r="M12399" t="str">
        <f t="shared" si="547"/>
        <v/>
      </c>
      <c r="N12399" t="e">
        <f t="array" ref="N12399:P12401">MINVERSE(N12395:P12397)</f>
        <v>#VALUE!</v>
      </c>
      <c r="O12399" t="e">
        <v>#VALUE!</v>
      </c>
      <c r="P12399" t="e">
        <v>#VALUE!</v>
      </c>
      <c r="R12399" t="e">
        <f t="array" ref="R12399:R12401">MMULT(N12399:P12401,R12395:R12397)</f>
        <v>#VALUE!</v>
      </c>
      <c r="S12399" t="s">
        <v>35</v>
      </c>
    </row>
    <row r="12400" spans="12:19" x14ac:dyDescent="0.25">
      <c r="L12400" t="str">
        <f t="shared" si="546"/>
        <v/>
      </c>
      <c r="M12400" t="str">
        <f t="shared" si="547"/>
        <v/>
      </c>
      <c r="N12400" t="e">
        <v>#VALUE!</v>
      </c>
      <c r="O12400" t="e">
        <v>#VALUE!</v>
      </c>
      <c r="P12400" t="e">
        <v>#VALUE!</v>
      </c>
      <c r="R12400" t="e">
        <v>#VALUE!</v>
      </c>
      <c r="S12400" t="s">
        <v>35</v>
      </c>
    </row>
    <row r="12401" spans="12:19" x14ac:dyDescent="0.25">
      <c r="L12401" t="str">
        <f t="shared" si="546"/>
        <v/>
      </c>
      <c r="M12401" t="str">
        <f t="shared" si="547"/>
        <v/>
      </c>
      <c r="N12401" t="e">
        <v>#VALUE!</v>
      </c>
      <c r="O12401" t="e">
        <v>#VALUE!</v>
      </c>
      <c r="P12401" t="e">
        <v>#VALUE!</v>
      </c>
      <c r="R12401" t="e">
        <v>#VALUE!</v>
      </c>
      <c r="S12401" t="s">
        <v>35</v>
      </c>
    </row>
    <row r="12402" spans="12:19" x14ac:dyDescent="0.25">
      <c r="L12402" t="str">
        <f t="shared" si="546"/>
        <v/>
      </c>
      <c r="M12402" t="str">
        <f t="shared" si="547"/>
        <v/>
      </c>
    </row>
    <row r="12403" spans="12:19" x14ac:dyDescent="0.25">
      <c r="L12403" t="str">
        <f t="shared" si="546"/>
        <v/>
      </c>
      <c r="M12403" t="str">
        <f t="shared" si="547"/>
        <v/>
      </c>
    </row>
    <row r="12404" spans="12:19" x14ac:dyDescent="0.25">
      <c r="L12404" t="str">
        <f t="shared" si="546"/>
        <v/>
      </c>
      <c r="M12404" t="str">
        <f t="shared" si="547"/>
        <v/>
      </c>
      <c r="N12404" t="s">
        <v>32</v>
      </c>
      <c r="O12404" t="s">
        <v>33</v>
      </c>
      <c r="P12404" t="s">
        <v>34</v>
      </c>
    </row>
    <row r="12405" spans="12:19" x14ac:dyDescent="0.25">
      <c r="L12405" t="str">
        <f t="shared" si="546"/>
        <v/>
      </c>
      <c r="M12405" t="str">
        <f t="shared" si="547"/>
        <v/>
      </c>
      <c r="N12405" t="e">
        <f>COS(RADIANS(M12405))</f>
        <v>#VALUE!</v>
      </c>
      <c r="O12405" t="str">
        <f>IFERROR(-COS(RADIANS(DEGREES(ASIN(((SIN(RADIANS(M12405)))*$C$26)/(SQRT((((SIN(RADIANS(M12405)))*$C$26)^2)+(($C$22-$C$25-(((SIN(RADIANS(90-M12405)))*$C$26))-$C$23)^2))))))),"")</f>
        <v/>
      </c>
      <c r="P12405" t="e">
        <f>N12405</f>
        <v>#VALUE!</v>
      </c>
      <c r="R12405">
        <v>0</v>
      </c>
    </row>
    <row r="12406" spans="12:19" x14ac:dyDescent="0.25">
      <c r="L12406" t="str">
        <f t="shared" si="546"/>
        <v/>
      </c>
      <c r="M12406" t="str">
        <f t="shared" si="547"/>
        <v/>
      </c>
      <c r="N12406" t="e">
        <f>SIN(RADIANS(M12405))</f>
        <v>#VALUE!</v>
      </c>
      <c r="O12406" t="e">
        <f>SIN(RADIANS(DEGREES(ASIN(((SIN(RADIANS(M12405)))*$C$26)/(SQRT((((SIN(RADIANS(M12405)))*$C$26)^2)+(($C$22-$C$25-(((SIN(RADIANS(90-M12405)))*$C$26))-$C$23)^2)))))))</f>
        <v>#VALUE!</v>
      </c>
      <c r="P12406" t="e">
        <f>N12406</f>
        <v>#VALUE!</v>
      </c>
      <c r="R12406">
        <f>$C$6</f>
        <v>1333.5</v>
      </c>
    </row>
    <row r="12407" spans="12:19" x14ac:dyDescent="0.25">
      <c r="L12407" t="str">
        <f t="shared" si="546"/>
        <v/>
      </c>
      <c r="M12407" t="str">
        <f t="shared" si="547"/>
        <v/>
      </c>
      <c r="N12407">
        <v>0</v>
      </c>
      <c r="O12407" t="e">
        <f>$C$23*O12406</f>
        <v>#VALUE!</v>
      </c>
      <c r="P12407" t="e">
        <f>$C$22*P12406</f>
        <v>#VALUE!</v>
      </c>
      <c r="R12407">
        <f>$C$20*$C$6</f>
        <v>25325.832000000002</v>
      </c>
    </row>
    <row r="12408" spans="12:19" x14ac:dyDescent="0.25">
      <c r="L12408" t="str">
        <f t="shared" si="546"/>
        <v/>
      </c>
      <c r="M12408" t="str">
        <f t="shared" si="547"/>
        <v/>
      </c>
    </row>
    <row r="12409" spans="12:19" x14ac:dyDescent="0.25">
      <c r="L12409" t="str">
        <f t="shared" si="546"/>
        <v/>
      </c>
      <c r="M12409" t="str">
        <f t="shared" si="547"/>
        <v/>
      </c>
      <c r="N12409" t="e">
        <f t="array" ref="N12409:P12411">MINVERSE(N12405:P12407)</f>
        <v>#VALUE!</v>
      </c>
      <c r="O12409" t="e">
        <v>#VALUE!</v>
      </c>
      <c r="P12409" t="e">
        <v>#VALUE!</v>
      </c>
      <c r="R12409" t="e">
        <f t="array" ref="R12409:R12411">MMULT(N12409:P12411,R12405:R12407)</f>
        <v>#VALUE!</v>
      </c>
      <c r="S12409" t="s">
        <v>35</v>
      </c>
    </row>
    <row r="12410" spans="12:19" x14ac:dyDescent="0.25">
      <c r="L12410" t="str">
        <f t="shared" si="546"/>
        <v/>
      </c>
      <c r="M12410" t="str">
        <f t="shared" si="547"/>
        <v/>
      </c>
      <c r="N12410" t="e">
        <v>#VALUE!</v>
      </c>
      <c r="O12410" t="e">
        <v>#VALUE!</v>
      </c>
      <c r="P12410" t="e">
        <v>#VALUE!</v>
      </c>
      <c r="R12410" t="e">
        <v>#VALUE!</v>
      </c>
      <c r="S12410" t="s">
        <v>35</v>
      </c>
    </row>
    <row r="12411" spans="12:19" x14ac:dyDescent="0.25">
      <c r="L12411" t="str">
        <f t="shared" si="546"/>
        <v/>
      </c>
      <c r="M12411" t="str">
        <f t="shared" si="547"/>
        <v/>
      </c>
      <c r="N12411" t="e">
        <v>#VALUE!</v>
      </c>
      <c r="O12411" t="e">
        <v>#VALUE!</v>
      </c>
      <c r="P12411" t="e">
        <v>#VALUE!</v>
      </c>
      <c r="R12411" t="e">
        <v>#VALUE!</v>
      </c>
      <c r="S12411" t="s">
        <v>35</v>
      </c>
    </row>
    <row r="12412" spans="12:19" x14ac:dyDescent="0.25">
      <c r="L12412" t="str">
        <f t="shared" si="546"/>
        <v/>
      </c>
      <c r="M12412" t="str">
        <f t="shared" si="547"/>
        <v/>
      </c>
    </row>
    <row r="12413" spans="12:19" x14ac:dyDescent="0.25">
      <c r="L12413" t="str">
        <f t="shared" si="546"/>
        <v/>
      </c>
      <c r="M12413" t="str">
        <f t="shared" si="547"/>
        <v/>
      </c>
    </row>
    <row r="12414" spans="12:19" x14ac:dyDescent="0.25">
      <c r="L12414" t="str">
        <f t="shared" si="546"/>
        <v/>
      </c>
      <c r="M12414" t="str">
        <f t="shared" si="547"/>
        <v/>
      </c>
      <c r="N12414" t="s">
        <v>32</v>
      </c>
      <c r="O12414" t="s">
        <v>33</v>
      </c>
      <c r="P12414" t="s">
        <v>34</v>
      </c>
    </row>
    <row r="12415" spans="12:19" x14ac:dyDescent="0.25">
      <c r="L12415" t="str">
        <f t="shared" si="546"/>
        <v/>
      </c>
      <c r="M12415" t="str">
        <f t="shared" si="547"/>
        <v/>
      </c>
      <c r="N12415" t="e">
        <f>COS(RADIANS(M12415))</f>
        <v>#VALUE!</v>
      </c>
      <c r="O12415" t="str">
        <f>IFERROR(-COS(RADIANS(DEGREES(ASIN(((SIN(RADIANS(M12415)))*$C$26)/(SQRT((((SIN(RADIANS(M12415)))*$C$26)^2)+(($C$22-$C$25-(((SIN(RADIANS(90-M12415)))*$C$26))-$C$23)^2))))))),"")</f>
        <v/>
      </c>
      <c r="P12415" t="e">
        <f>N12415</f>
        <v>#VALUE!</v>
      </c>
      <c r="R12415">
        <v>0</v>
      </c>
    </row>
    <row r="12416" spans="12:19" x14ac:dyDescent="0.25">
      <c r="L12416" t="str">
        <f t="shared" si="546"/>
        <v/>
      </c>
      <c r="M12416" t="str">
        <f t="shared" si="547"/>
        <v/>
      </c>
      <c r="N12416" t="e">
        <f>SIN(RADIANS(M12415))</f>
        <v>#VALUE!</v>
      </c>
      <c r="O12416" t="e">
        <f>SIN(RADIANS(DEGREES(ASIN(((SIN(RADIANS(M12415)))*$C$26)/(SQRT((((SIN(RADIANS(M12415)))*$C$26)^2)+(($C$22-$C$25-(((SIN(RADIANS(90-M12415)))*$C$26))-$C$23)^2)))))))</f>
        <v>#VALUE!</v>
      </c>
      <c r="P12416" t="e">
        <f>N12416</f>
        <v>#VALUE!</v>
      </c>
      <c r="R12416">
        <f>$C$6</f>
        <v>1333.5</v>
      </c>
    </row>
    <row r="12417" spans="12:19" x14ac:dyDescent="0.25">
      <c r="L12417" t="str">
        <f t="shared" si="546"/>
        <v/>
      </c>
      <c r="M12417" t="str">
        <f t="shared" si="547"/>
        <v/>
      </c>
      <c r="N12417">
        <v>0</v>
      </c>
      <c r="O12417" t="e">
        <f>$C$23*O12416</f>
        <v>#VALUE!</v>
      </c>
      <c r="P12417" t="e">
        <f>$C$22*P12416</f>
        <v>#VALUE!</v>
      </c>
      <c r="R12417">
        <f>$C$20*$C$6</f>
        <v>25325.832000000002</v>
      </c>
    </row>
    <row r="12418" spans="12:19" x14ac:dyDescent="0.25">
      <c r="L12418" t="str">
        <f t="shared" si="546"/>
        <v/>
      </c>
      <c r="M12418" t="str">
        <f t="shared" si="547"/>
        <v/>
      </c>
    </row>
    <row r="12419" spans="12:19" x14ac:dyDescent="0.25">
      <c r="L12419" t="str">
        <f t="shared" si="546"/>
        <v/>
      </c>
      <c r="M12419" t="str">
        <f t="shared" si="547"/>
        <v/>
      </c>
      <c r="N12419" t="e">
        <f t="array" ref="N12419:P12421">MINVERSE(N12415:P12417)</f>
        <v>#VALUE!</v>
      </c>
      <c r="O12419" t="e">
        <v>#VALUE!</v>
      </c>
      <c r="P12419" t="e">
        <v>#VALUE!</v>
      </c>
      <c r="R12419" t="e">
        <f t="array" ref="R12419:R12421">MMULT(N12419:P12421,R12415:R12417)</f>
        <v>#VALUE!</v>
      </c>
      <c r="S12419" t="s">
        <v>35</v>
      </c>
    </row>
    <row r="12420" spans="12:19" x14ac:dyDescent="0.25">
      <c r="L12420" t="str">
        <f t="shared" si="546"/>
        <v/>
      </c>
      <c r="M12420" t="str">
        <f t="shared" si="547"/>
        <v/>
      </c>
      <c r="N12420" t="e">
        <v>#VALUE!</v>
      </c>
      <c r="O12420" t="e">
        <v>#VALUE!</v>
      </c>
      <c r="P12420" t="e">
        <v>#VALUE!</v>
      </c>
      <c r="R12420" t="e">
        <v>#VALUE!</v>
      </c>
      <c r="S12420" t="s">
        <v>35</v>
      </c>
    </row>
    <row r="12421" spans="12:19" x14ac:dyDescent="0.25">
      <c r="L12421" t="str">
        <f t="shared" si="546"/>
        <v/>
      </c>
      <c r="M12421" t="str">
        <f t="shared" si="547"/>
        <v/>
      </c>
      <c r="N12421" t="e">
        <v>#VALUE!</v>
      </c>
      <c r="O12421" t="e">
        <v>#VALUE!</v>
      </c>
      <c r="P12421" t="e">
        <v>#VALUE!</v>
      </c>
      <c r="R12421" t="e">
        <v>#VALUE!</v>
      </c>
      <c r="S12421" t="s">
        <v>35</v>
      </c>
    </row>
    <row r="12422" spans="12:19" x14ac:dyDescent="0.25">
      <c r="L12422" t="str">
        <f t="shared" si="546"/>
        <v/>
      </c>
      <c r="M12422" t="str">
        <f t="shared" si="547"/>
        <v/>
      </c>
    </row>
    <row r="12423" spans="12:19" x14ac:dyDescent="0.25">
      <c r="L12423" t="str">
        <f t="shared" si="546"/>
        <v/>
      </c>
      <c r="M12423" t="str">
        <f t="shared" si="547"/>
        <v/>
      </c>
    </row>
    <row r="12424" spans="12:19" x14ac:dyDescent="0.25">
      <c r="L12424" t="str">
        <f t="shared" si="546"/>
        <v/>
      </c>
      <c r="M12424" t="str">
        <f t="shared" si="547"/>
        <v/>
      </c>
      <c r="N12424" t="s">
        <v>32</v>
      </c>
      <c r="O12424" t="s">
        <v>33</v>
      </c>
      <c r="P12424" t="s">
        <v>34</v>
      </c>
    </row>
    <row r="12425" spans="12:19" x14ac:dyDescent="0.25">
      <c r="L12425" t="str">
        <f t="shared" si="546"/>
        <v/>
      </c>
      <c r="M12425" t="str">
        <f t="shared" si="547"/>
        <v/>
      </c>
      <c r="N12425" t="e">
        <f>COS(RADIANS(M12425))</f>
        <v>#VALUE!</v>
      </c>
      <c r="O12425" t="str">
        <f>IFERROR(-COS(RADIANS(DEGREES(ASIN(((SIN(RADIANS(M12425)))*$C$26)/(SQRT((((SIN(RADIANS(M12425)))*$C$26)^2)+(($C$22-$C$25-(((SIN(RADIANS(90-M12425)))*$C$26))-$C$23)^2))))))),"")</f>
        <v/>
      </c>
      <c r="P12425" t="e">
        <f>N12425</f>
        <v>#VALUE!</v>
      </c>
      <c r="R12425">
        <v>0</v>
      </c>
    </row>
    <row r="12426" spans="12:19" x14ac:dyDescent="0.25">
      <c r="L12426" t="str">
        <f t="shared" si="546"/>
        <v/>
      </c>
      <c r="M12426" t="str">
        <f t="shared" si="547"/>
        <v/>
      </c>
      <c r="N12426" t="e">
        <f>SIN(RADIANS(M12425))</f>
        <v>#VALUE!</v>
      </c>
      <c r="O12426" t="e">
        <f>SIN(RADIANS(DEGREES(ASIN(((SIN(RADIANS(M12425)))*$C$26)/(SQRT((((SIN(RADIANS(M12425)))*$C$26)^2)+(($C$22-$C$25-(((SIN(RADIANS(90-M12425)))*$C$26))-$C$23)^2)))))))</f>
        <v>#VALUE!</v>
      </c>
      <c r="P12426" t="e">
        <f>N12426</f>
        <v>#VALUE!</v>
      </c>
      <c r="R12426">
        <f>$C$6</f>
        <v>1333.5</v>
      </c>
    </row>
    <row r="12427" spans="12:19" x14ac:dyDescent="0.25">
      <c r="L12427" t="str">
        <f t="shared" si="546"/>
        <v/>
      </c>
      <c r="M12427" t="str">
        <f t="shared" si="547"/>
        <v/>
      </c>
      <c r="N12427">
        <v>0</v>
      </c>
      <c r="O12427" t="e">
        <f>$C$23*O12426</f>
        <v>#VALUE!</v>
      </c>
      <c r="P12427" t="e">
        <f>$C$22*P12426</f>
        <v>#VALUE!</v>
      </c>
      <c r="R12427">
        <f>$C$20*$C$6</f>
        <v>25325.832000000002</v>
      </c>
    </row>
    <row r="12428" spans="12:19" x14ac:dyDescent="0.25">
      <c r="L12428" t="str">
        <f t="shared" ref="L12428:L12491" si="548">IF(M12428="","",L12418+1)</f>
        <v/>
      </c>
      <c r="M12428" t="str">
        <f t="shared" si="547"/>
        <v/>
      </c>
    </row>
    <row r="12429" spans="12:19" x14ac:dyDescent="0.25">
      <c r="L12429" t="str">
        <f t="shared" si="548"/>
        <v/>
      </c>
      <c r="M12429" t="str">
        <f t="shared" si="547"/>
        <v/>
      </c>
      <c r="N12429" t="e">
        <f t="array" ref="N12429:P12431">MINVERSE(N12425:P12427)</f>
        <v>#VALUE!</v>
      </c>
      <c r="O12429" t="e">
        <v>#VALUE!</v>
      </c>
      <c r="P12429" t="e">
        <v>#VALUE!</v>
      </c>
      <c r="R12429" t="e">
        <f t="array" ref="R12429:R12431">MMULT(N12429:P12431,R12425:R12427)</f>
        <v>#VALUE!</v>
      </c>
      <c r="S12429" t="s">
        <v>35</v>
      </c>
    </row>
    <row r="12430" spans="12:19" x14ac:dyDescent="0.25">
      <c r="L12430" t="str">
        <f t="shared" si="548"/>
        <v/>
      </c>
      <c r="M12430" t="str">
        <f t="shared" si="547"/>
        <v/>
      </c>
      <c r="N12430" t="e">
        <v>#VALUE!</v>
      </c>
      <c r="O12430" t="e">
        <v>#VALUE!</v>
      </c>
      <c r="P12430" t="e">
        <v>#VALUE!</v>
      </c>
      <c r="R12430" t="e">
        <v>#VALUE!</v>
      </c>
      <c r="S12430" t="s">
        <v>35</v>
      </c>
    </row>
    <row r="12431" spans="12:19" x14ac:dyDescent="0.25">
      <c r="L12431" t="str">
        <f t="shared" si="548"/>
        <v/>
      </c>
      <c r="M12431" t="str">
        <f t="shared" si="547"/>
        <v/>
      </c>
      <c r="N12431" t="e">
        <v>#VALUE!</v>
      </c>
      <c r="O12431" t="e">
        <v>#VALUE!</v>
      </c>
      <c r="P12431" t="e">
        <v>#VALUE!</v>
      </c>
      <c r="R12431" t="e">
        <v>#VALUE!</v>
      </c>
      <c r="S12431" t="s">
        <v>35</v>
      </c>
    </row>
    <row r="12432" spans="12:19" x14ac:dyDescent="0.25">
      <c r="L12432" t="str">
        <f t="shared" si="548"/>
        <v/>
      </c>
      <c r="M12432" t="str">
        <f t="shared" si="547"/>
        <v/>
      </c>
    </row>
    <row r="12433" spans="12:19" x14ac:dyDescent="0.25">
      <c r="L12433" t="str">
        <f t="shared" si="548"/>
        <v/>
      </c>
      <c r="M12433" t="str">
        <f t="shared" si="547"/>
        <v/>
      </c>
    </row>
    <row r="12434" spans="12:19" x14ac:dyDescent="0.25">
      <c r="L12434" t="str">
        <f t="shared" si="548"/>
        <v/>
      </c>
      <c r="M12434" t="str">
        <f t="shared" si="547"/>
        <v/>
      </c>
      <c r="N12434" t="s">
        <v>32</v>
      </c>
      <c r="O12434" t="s">
        <v>33</v>
      </c>
      <c r="P12434" t="s">
        <v>34</v>
      </c>
    </row>
    <row r="12435" spans="12:19" x14ac:dyDescent="0.25">
      <c r="L12435" t="str">
        <f t="shared" si="548"/>
        <v/>
      </c>
      <c r="M12435" t="str">
        <f t="shared" si="547"/>
        <v/>
      </c>
      <c r="N12435" t="e">
        <f>COS(RADIANS(M12435))</f>
        <v>#VALUE!</v>
      </c>
      <c r="O12435" t="str">
        <f>IFERROR(-COS(RADIANS(DEGREES(ASIN(((SIN(RADIANS(M12435)))*$C$26)/(SQRT((((SIN(RADIANS(M12435)))*$C$26)^2)+(($C$22-$C$25-(((SIN(RADIANS(90-M12435)))*$C$26))-$C$23)^2))))))),"")</f>
        <v/>
      </c>
      <c r="P12435" t="e">
        <f>N12435</f>
        <v>#VALUE!</v>
      </c>
      <c r="R12435">
        <v>0</v>
      </c>
    </row>
    <row r="12436" spans="12:19" x14ac:dyDescent="0.25">
      <c r="L12436" t="str">
        <f t="shared" si="548"/>
        <v/>
      </c>
      <c r="M12436" t="str">
        <f t="shared" si="547"/>
        <v/>
      </c>
      <c r="N12436" t="e">
        <f>SIN(RADIANS(M12435))</f>
        <v>#VALUE!</v>
      </c>
      <c r="O12436" t="e">
        <f>SIN(RADIANS(DEGREES(ASIN(((SIN(RADIANS(M12435)))*$C$26)/(SQRT((((SIN(RADIANS(M12435)))*$C$26)^2)+(($C$22-$C$25-(((SIN(RADIANS(90-M12435)))*$C$26))-$C$23)^2)))))))</f>
        <v>#VALUE!</v>
      </c>
      <c r="P12436" t="e">
        <f>N12436</f>
        <v>#VALUE!</v>
      </c>
      <c r="R12436">
        <f>$C$6</f>
        <v>1333.5</v>
      </c>
    </row>
    <row r="12437" spans="12:19" x14ac:dyDescent="0.25">
      <c r="L12437" t="str">
        <f t="shared" si="548"/>
        <v/>
      </c>
      <c r="M12437" t="str">
        <f t="shared" si="547"/>
        <v/>
      </c>
      <c r="N12437">
        <v>0</v>
      </c>
      <c r="O12437" t="e">
        <f>$C$23*O12436</f>
        <v>#VALUE!</v>
      </c>
      <c r="P12437" t="e">
        <f>$C$22*P12436</f>
        <v>#VALUE!</v>
      </c>
      <c r="R12437">
        <f>$C$20*$C$6</f>
        <v>25325.832000000002</v>
      </c>
    </row>
    <row r="12438" spans="12:19" x14ac:dyDescent="0.25">
      <c r="L12438" t="str">
        <f t="shared" si="548"/>
        <v/>
      </c>
      <c r="M12438" t="str">
        <f t="shared" si="547"/>
        <v/>
      </c>
    </row>
    <row r="12439" spans="12:19" x14ac:dyDescent="0.25">
      <c r="L12439" t="str">
        <f t="shared" si="548"/>
        <v/>
      </c>
      <c r="M12439" t="str">
        <f t="shared" si="547"/>
        <v/>
      </c>
      <c r="N12439" t="e">
        <f t="array" ref="N12439:P12441">MINVERSE(N12435:P12437)</f>
        <v>#VALUE!</v>
      </c>
      <c r="O12439" t="e">
        <v>#VALUE!</v>
      </c>
      <c r="P12439" t="e">
        <v>#VALUE!</v>
      </c>
      <c r="R12439" t="e">
        <f t="array" ref="R12439:R12441">MMULT(N12439:P12441,R12435:R12437)</f>
        <v>#VALUE!</v>
      </c>
      <c r="S12439" t="s">
        <v>35</v>
      </c>
    </row>
    <row r="12440" spans="12:19" x14ac:dyDescent="0.25">
      <c r="L12440" t="str">
        <f t="shared" si="548"/>
        <v/>
      </c>
      <c r="M12440" t="str">
        <f t="shared" si="547"/>
        <v/>
      </c>
      <c r="N12440" t="e">
        <v>#VALUE!</v>
      </c>
      <c r="O12440" t="e">
        <v>#VALUE!</v>
      </c>
      <c r="P12440" t="e">
        <v>#VALUE!</v>
      </c>
      <c r="R12440" t="e">
        <v>#VALUE!</v>
      </c>
      <c r="S12440" t="s">
        <v>35</v>
      </c>
    </row>
    <row r="12441" spans="12:19" x14ac:dyDescent="0.25">
      <c r="L12441" t="str">
        <f t="shared" si="548"/>
        <v/>
      </c>
      <c r="M12441" t="str">
        <f t="shared" si="547"/>
        <v/>
      </c>
      <c r="N12441" t="e">
        <v>#VALUE!</v>
      </c>
      <c r="O12441" t="e">
        <v>#VALUE!</v>
      </c>
      <c r="P12441" t="e">
        <v>#VALUE!</v>
      </c>
      <c r="R12441" t="e">
        <v>#VALUE!</v>
      </c>
      <c r="S12441" t="s">
        <v>35</v>
      </c>
    </row>
    <row r="12442" spans="12:19" x14ac:dyDescent="0.25">
      <c r="L12442" t="str">
        <f t="shared" si="548"/>
        <v/>
      </c>
      <c r="M12442" t="str">
        <f t="shared" si="547"/>
        <v/>
      </c>
    </row>
    <row r="12443" spans="12:19" x14ac:dyDescent="0.25">
      <c r="L12443" t="str">
        <f t="shared" si="548"/>
        <v/>
      </c>
      <c r="M12443" t="str">
        <f t="shared" si="547"/>
        <v/>
      </c>
    </row>
    <row r="12444" spans="12:19" x14ac:dyDescent="0.25">
      <c r="L12444" t="str">
        <f t="shared" si="548"/>
        <v/>
      </c>
      <c r="M12444" t="str">
        <f t="shared" si="547"/>
        <v/>
      </c>
      <c r="N12444" t="s">
        <v>32</v>
      </c>
      <c r="O12444" t="s">
        <v>33</v>
      </c>
      <c r="P12444" t="s">
        <v>34</v>
      </c>
    </row>
    <row r="12445" spans="12:19" x14ac:dyDescent="0.25">
      <c r="L12445" t="str">
        <f t="shared" si="548"/>
        <v/>
      </c>
      <c r="M12445" t="str">
        <f t="shared" si="547"/>
        <v/>
      </c>
      <c r="N12445" t="e">
        <f>COS(RADIANS(M12445))</f>
        <v>#VALUE!</v>
      </c>
      <c r="O12445" t="str">
        <f>IFERROR(-COS(RADIANS(DEGREES(ASIN(((SIN(RADIANS(M12445)))*$C$26)/(SQRT((((SIN(RADIANS(M12445)))*$C$26)^2)+(($C$22-$C$25-(((SIN(RADIANS(90-M12445)))*$C$26))-$C$23)^2))))))),"")</f>
        <v/>
      </c>
      <c r="P12445" t="e">
        <f>N12445</f>
        <v>#VALUE!</v>
      </c>
      <c r="R12445">
        <v>0</v>
      </c>
    </row>
    <row r="12446" spans="12:19" x14ac:dyDescent="0.25">
      <c r="L12446" t="str">
        <f t="shared" si="548"/>
        <v/>
      </c>
      <c r="M12446" t="str">
        <f t="shared" si="547"/>
        <v/>
      </c>
      <c r="N12446" t="e">
        <f>SIN(RADIANS(M12445))</f>
        <v>#VALUE!</v>
      </c>
      <c r="O12446" t="e">
        <f>SIN(RADIANS(DEGREES(ASIN(((SIN(RADIANS(M12445)))*$C$26)/(SQRT((((SIN(RADIANS(M12445)))*$C$26)^2)+(($C$22-$C$25-(((SIN(RADIANS(90-M12445)))*$C$26))-$C$23)^2)))))))</f>
        <v>#VALUE!</v>
      </c>
      <c r="P12446" t="e">
        <f>N12446</f>
        <v>#VALUE!</v>
      </c>
      <c r="R12446">
        <f>$C$6</f>
        <v>1333.5</v>
      </c>
    </row>
    <row r="12447" spans="12:19" x14ac:dyDescent="0.25">
      <c r="L12447" t="str">
        <f t="shared" si="548"/>
        <v/>
      </c>
      <c r="M12447" t="str">
        <f t="shared" si="547"/>
        <v/>
      </c>
      <c r="N12447">
        <v>0</v>
      </c>
      <c r="O12447" t="e">
        <f>$C$23*O12446</f>
        <v>#VALUE!</v>
      </c>
      <c r="P12447" t="e">
        <f>$C$22*P12446</f>
        <v>#VALUE!</v>
      </c>
      <c r="R12447">
        <f>$C$20*$C$6</f>
        <v>25325.832000000002</v>
      </c>
    </row>
    <row r="12448" spans="12:19" x14ac:dyDescent="0.25">
      <c r="L12448" t="str">
        <f t="shared" si="548"/>
        <v/>
      </c>
      <c r="M12448" t="str">
        <f t="shared" si="547"/>
        <v/>
      </c>
    </row>
    <row r="12449" spans="12:19" x14ac:dyDescent="0.25">
      <c r="L12449" t="str">
        <f t="shared" si="548"/>
        <v/>
      </c>
      <c r="M12449" t="str">
        <f t="shared" si="547"/>
        <v/>
      </c>
      <c r="N12449" t="e">
        <f t="array" ref="N12449:P12451">MINVERSE(N12445:P12447)</f>
        <v>#VALUE!</v>
      </c>
      <c r="O12449" t="e">
        <v>#VALUE!</v>
      </c>
      <c r="P12449" t="e">
        <v>#VALUE!</v>
      </c>
      <c r="R12449" t="e">
        <f t="array" ref="R12449:R12451">MMULT(N12449:P12451,R12445:R12447)</f>
        <v>#VALUE!</v>
      </c>
      <c r="S12449" t="s">
        <v>35</v>
      </c>
    </row>
    <row r="12450" spans="12:19" x14ac:dyDescent="0.25">
      <c r="L12450" t="str">
        <f t="shared" si="548"/>
        <v/>
      </c>
      <c r="M12450" t="str">
        <f t="shared" si="547"/>
        <v/>
      </c>
      <c r="N12450" t="e">
        <v>#VALUE!</v>
      </c>
      <c r="O12450" t="e">
        <v>#VALUE!</v>
      </c>
      <c r="P12450" t="e">
        <v>#VALUE!</v>
      </c>
      <c r="R12450" t="e">
        <v>#VALUE!</v>
      </c>
      <c r="S12450" t="s">
        <v>35</v>
      </c>
    </row>
    <row r="12451" spans="12:19" x14ac:dyDescent="0.25">
      <c r="L12451" t="str">
        <f t="shared" si="548"/>
        <v/>
      </c>
      <c r="M12451" t="str">
        <f t="shared" ref="M12451:M12514" si="549">IF(M12441="","",IF(((M12441+$O$61)&gt;=$O$49+($O$61/2)),"",(M12441+$O$61)))</f>
        <v/>
      </c>
      <c r="N12451" t="e">
        <v>#VALUE!</v>
      </c>
      <c r="O12451" t="e">
        <v>#VALUE!</v>
      </c>
      <c r="P12451" t="e">
        <v>#VALUE!</v>
      </c>
      <c r="R12451" t="e">
        <v>#VALUE!</v>
      </c>
      <c r="S12451" t="s">
        <v>35</v>
      </c>
    </row>
    <row r="12452" spans="12:19" x14ac:dyDescent="0.25">
      <c r="L12452" t="str">
        <f t="shared" si="548"/>
        <v/>
      </c>
      <c r="M12452" t="str">
        <f t="shared" si="549"/>
        <v/>
      </c>
    </row>
    <row r="12453" spans="12:19" x14ac:dyDescent="0.25">
      <c r="L12453" t="str">
        <f t="shared" si="548"/>
        <v/>
      </c>
      <c r="M12453" t="str">
        <f t="shared" si="549"/>
        <v/>
      </c>
    </row>
    <row r="12454" spans="12:19" x14ac:dyDescent="0.25">
      <c r="L12454" t="str">
        <f t="shared" si="548"/>
        <v/>
      </c>
      <c r="M12454" t="str">
        <f t="shared" si="549"/>
        <v/>
      </c>
      <c r="N12454" t="s">
        <v>32</v>
      </c>
      <c r="O12454" t="s">
        <v>33</v>
      </c>
      <c r="P12454" t="s">
        <v>34</v>
      </c>
    </row>
    <row r="12455" spans="12:19" x14ac:dyDescent="0.25">
      <c r="L12455" t="str">
        <f t="shared" si="548"/>
        <v/>
      </c>
      <c r="M12455" t="str">
        <f t="shared" si="549"/>
        <v/>
      </c>
      <c r="N12455" t="e">
        <f>COS(RADIANS(M12455))</f>
        <v>#VALUE!</v>
      </c>
      <c r="O12455" t="str">
        <f>IFERROR(-COS(RADIANS(DEGREES(ASIN(((SIN(RADIANS(M12455)))*$C$26)/(SQRT((((SIN(RADIANS(M12455)))*$C$26)^2)+(($C$22-$C$25-(((SIN(RADIANS(90-M12455)))*$C$26))-$C$23)^2))))))),"")</f>
        <v/>
      </c>
      <c r="P12455" t="e">
        <f>N12455</f>
        <v>#VALUE!</v>
      </c>
      <c r="R12455">
        <v>0</v>
      </c>
    </row>
    <row r="12456" spans="12:19" x14ac:dyDescent="0.25">
      <c r="L12456" t="str">
        <f t="shared" si="548"/>
        <v/>
      </c>
      <c r="M12456" t="str">
        <f t="shared" si="549"/>
        <v/>
      </c>
      <c r="N12456" t="e">
        <f>SIN(RADIANS(M12455))</f>
        <v>#VALUE!</v>
      </c>
      <c r="O12456" t="e">
        <f>SIN(RADIANS(DEGREES(ASIN(((SIN(RADIANS(M12455)))*$C$26)/(SQRT((((SIN(RADIANS(M12455)))*$C$26)^2)+(($C$22-$C$25-(((SIN(RADIANS(90-M12455)))*$C$26))-$C$23)^2)))))))</f>
        <v>#VALUE!</v>
      </c>
      <c r="P12456" t="e">
        <f>N12456</f>
        <v>#VALUE!</v>
      </c>
      <c r="R12456">
        <f>$C$6</f>
        <v>1333.5</v>
      </c>
    </row>
    <row r="12457" spans="12:19" x14ac:dyDescent="0.25">
      <c r="L12457" t="str">
        <f t="shared" si="548"/>
        <v/>
      </c>
      <c r="M12457" t="str">
        <f t="shared" si="549"/>
        <v/>
      </c>
      <c r="N12457">
        <v>0</v>
      </c>
      <c r="O12457" t="e">
        <f>$C$23*O12456</f>
        <v>#VALUE!</v>
      </c>
      <c r="P12457" t="e">
        <f>$C$22*P12456</f>
        <v>#VALUE!</v>
      </c>
      <c r="R12457">
        <f>$C$20*$C$6</f>
        <v>25325.832000000002</v>
      </c>
    </row>
    <row r="12458" spans="12:19" x14ac:dyDescent="0.25">
      <c r="L12458" t="str">
        <f t="shared" si="548"/>
        <v/>
      </c>
      <c r="M12458" t="str">
        <f t="shared" si="549"/>
        <v/>
      </c>
    </row>
    <row r="12459" spans="12:19" x14ac:dyDescent="0.25">
      <c r="L12459" t="str">
        <f t="shared" si="548"/>
        <v/>
      </c>
      <c r="M12459" t="str">
        <f t="shared" si="549"/>
        <v/>
      </c>
      <c r="N12459" t="e">
        <f t="array" ref="N12459:P12461">MINVERSE(N12455:P12457)</f>
        <v>#VALUE!</v>
      </c>
      <c r="O12459" t="e">
        <v>#VALUE!</v>
      </c>
      <c r="P12459" t="e">
        <v>#VALUE!</v>
      </c>
      <c r="R12459" t="e">
        <f t="array" ref="R12459:R12461">MMULT(N12459:P12461,R12455:R12457)</f>
        <v>#VALUE!</v>
      </c>
      <c r="S12459" t="s">
        <v>35</v>
      </c>
    </row>
    <row r="12460" spans="12:19" x14ac:dyDescent="0.25">
      <c r="L12460" t="str">
        <f t="shared" si="548"/>
        <v/>
      </c>
      <c r="M12460" t="str">
        <f t="shared" si="549"/>
        <v/>
      </c>
      <c r="N12460" t="e">
        <v>#VALUE!</v>
      </c>
      <c r="O12460" t="e">
        <v>#VALUE!</v>
      </c>
      <c r="P12460" t="e">
        <v>#VALUE!</v>
      </c>
      <c r="R12460" t="e">
        <v>#VALUE!</v>
      </c>
      <c r="S12460" t="s">
        <v>35</v>
      </c>
    </row>
    <row r="12461" spans="12:19" x14ac:dyDescent="0.25">
      <c r="L12461" t="str">
        <f t="shared" si="548"/>
        <v/>
      </c>
      <c r="M12461" t="str">
        <f t="shared" si="549"/>
        <v/>
      </c>
      <c r="N12461" t="e">
        <v>#VALUE!</v>
      </c>
      <c r="O12461" t="e">
        <v>#VALUE!</v>
      </c>
      <c r="P12461" t="e">
        <v>#VALUE!</v>
      </c>
      <c r="R12461" t="e">
        <v>#VALUE!</v>
      </c>
      <c r="S12461" t="s">
        <v>35</v>
      </c>
    </row>
    <row r="12462" spans="12:19" x14ac:dyDescent="0.25">
      <c r="L12462" t="str">
        <f t="shared" si="548"/>
        <v/>
      </c>
      <c r="M12462" t="str">
        <f t="shared" si="549"/>
        <v/>
      </c>
    </row>
    <row r="12463" spans="12:19" x14ac:dyDescent="0.25">
      <c r="L12463" t="str">
        <f t="shared" si="548"/>
        <v/>
      </c>
      <c r="M12463" t="str">
        <f t="shared" si="549"/>
        <v/>
      </c>
    </row>
    <row r="12464" spans="12:19" x14ac:dyDescent="0.25">
      <c r="L12464" t="str">
        <f t="shared" si="548"/>
        <v/>
      </c>
      <c r="M12464" t="str">
        <f t="shared" si="549"/>
        <v/>
      </c>
      <c r="N12464" t="s">
        <v>32</v>
      </c>
      <c r="O12464" t="s">
        <v>33</v>
      </c>
      <c r="P12464" t="s">
        <v>34</v>
      </c>
    </row>
    <row r="12465" spans="12:19" x14ac:dyDescent="0.25">
      <c r="L12465" t="str">
        <f t="shared" si="548"/>
        <v/>
      </c>
      <c r="M12465" t="str">
        <f t="shared" si="549"/>
        <v/>
      </c>
      <c r="N12465" t="e">
        <f>COS(RADIANS(M12465))</f>
        <v>#VALUE!</v>
      </c>
      <c r="O12465" t="str">
        <f>IFERROR(-COS(RADIANS(DEGREES(ASIN(((SIN(RADIANS(M12465)))*$C$26)/(SQRT((((SIN(RADIANS(M12465)))*$C$26)^2)+(($C$22-$C$25-(((SIN(RADIANS(90-M12465)))*$C$26))-$C$23)^2))))))),"")</f>
        <v/>
      </c>
      <c r="P12465" t="e">
        <f>N12465</f>
        <v>#VALUE!</v>
      </c>
      <c r="R12465">
        <v>0</v>
      </c>
    </row>
    <row r="12466" spans="12:19" x14ac:dyDescent="0.25">
      <c r="L12466" t="str">
        <f t="shared" si="548"/>
        <v/>
      </c>
      <c r="M12466" t="str">
        <f t="shared" si="549"/>
        <v/>
      </c>
      <c r="N12466" t="e">
        <f>SIN(RADIANS(M12465))</f>
        <v>#VALUE!</v>
      </c>
      <c r="O12466" t="e">
        <f>SIN(RADIANS(DEGREES(ASIN(((SIN(RADIANS(M12465)))*$C$26)/(SQRT((((SIN(RADIANS(M12465)))*$C$26)^2)+(($C$22-$C$25-(((SIN(RADIANS(90-M12465)))*$C$26))-$C$23)^2)))))))</f>
        <v>#VALUE!</v>
      </c>
      <c r="P12466" t="e">
        <f>N12466</f>
        <v>#VALUE!</v>
      </c>
      <c r="R12466">
        <f>$C$6</f>
        <v>1333.5</v>
      </c>
    </row>
    <row r="12467" spans="12:19" x14ac:dyDescent="0.25">
      <c r="L12467" t="str">
        <f t="shared" si="548"/>
        <v/>
      </c>
      <c r="M12467" t="str">
        <f t="shared" si="549"/>
        <v/>
      </c>
      <c r="N12467">
        <v>0</v>
      </c>
      <c r="O12467" t="e">
        <f>$C$23*O12466</f>
        <v>#VALUE!</v>
      </c>
      <c r="P12467" t="e">
        <f>$C$22*P12466</f>
        <v>#VALUE!</v>
      </c>
      <c r="R12467">
        <f>$C$20*$C$6</f>
        <v>25325.832000000002</v>
      </c>
    </row>
    <row r="12468" spans="12:19" x14ac:dyDescent="0.25">
      <c r="L12468" t="str">
        <f t="shared" si="548"/>
        <v/>
      </c>
      <c r="M12468" t="str">
        <f t="shared" si="549"/>
        <v/>
      </c>
    </row>
    <row r="12469" spans="12:19" x14ac:dyDescent="0.25">
      <c r="L12469" t="str">
        <f t="shared" si="548"/>
        <v/>
      </c>
      <c r="M12469" t="str">
        <f t="shared" si="549"/>
        <v/>
      </c>
      <c r="N12469" t="e">
        <f t="array" ref="N12469:P12471">MINVERSE(N12465:P12467)</f>
        <v>#VALUE!</v>
      </c>
      <c r="O12469" t="e">
        <v>#VALUE!</v>
      </c>
      <c r="P12469" t="e">
        <v>#VALUE!</v>
      </c>
      <c r="R12469" t="e">
        <f t="array" ref="R12469:R12471">MMULT(N12469:P12471,R12465:R12467)</f>
        <v>#VALUE!</v>
      </c>
      <c r="S12469" t="s">
        <v>35</v>
      </c>
    </row>
    <row r="12470" spans="12:19" x14ac:dyDescent="0.25">
      <c r="L12470" t="str">
        <f t="shared" si="548"/>
        <v/>
      </c>
      <c r="M12470" t="str">
        <f t="shared" si="549"/>
        <v/>
      </c>
      <c r="N12470" t="e">
        <v>#VALUE!</v>
      </c>
      <c r="O12470" t="e">
        <v>#VALUE!</v>
      </c>
      <c r="P12470" t="e">
        <v>#VALUE!</v>
      </c>
      <c r="R12470" t="e">
        <v>#VALUE!</v>
      </c>
      <c r="S12470" t="s">
        <v>35</v>
      </c>
    </row>
    <row r="12471" spans="12:19" x14ac:dyDescent="0.25">
      <c r="L12471" t="str">
        <f t="shared" si="548"/>
        <v/>
      </c>
      <c r="M12471" t="str">
        <f t="shared" si="549"/>
        <v/>
      </c>
      <c r="N12471" t="e">
        <v>#VALUE!</v>
      </c>
      <c r="O12471" t="e">
        <v>#VALUE!</v>
      </c>
      <c r="P12471" t="e">
        <v>#VALUE!</v>
      </c>
      <c r="R12471" t="e">
        <v>#VALUE!</v>
      </c>
      <c r="S12471" t="s">
        <v>35</v>
      </c>
    </row>
    <row r="12472" spans="12:19" x14ac:dyDescent="0.25">
      <c r="L12472" t="str">
        <f t="shared" si="548"/>
        <v/>
      </c>
      <c r="M12472" t="str">
        <f t="shared" si="549"/>
        <v/>
      </c>
    </row>
    <row r="12473" spans="12:19" x14ac:dyDescent="0.25">
      <c r="L12473" t="str">
        <f t="shared" si="548"/>
        <v/>
      </c>
      <c r="M12473" t="str">
        <f t="shared" si="549"/>
        <v/>
      </c>
    </row>
    <row r="12474" spans="12:19" x14ac:dyDescent="0.25">
      <c r="L12474" t="str">
        <f t="shared" si="548"/>
        <v/>
      </c>
      <c r="M12474" t="str">
        <f t="shared" si="549"/>
        <v/>
      </c>
      <c r="N12474" t="s">
        <v>32</v>
      </c>
      <c r="O12474" t="s">
        <v>33</v>
      </c>
      <c r="P12474" t="s">
        <v>34</v>
      </c>
    </row>
    <row r="12475" spans="12:19" x14ac:dyDescent="0.25">
      <c r="L12475" t="str">
        <f t="shared" si="548"/>
        <v/>
      </c>
      <c r="M12475" t="str">
        <f t="shared" si="549"/>
        <v/>
      </c>
      <c r="N12475" t="e">
        <f>COS(RADIANS(M12475))</f>
        <v>#VALUE!</v>
      </c>
      <c r="O12475" t="str">
        <f>IFERROR(-COS(RADIANS(DEGREES(ASIN(((SIN(RADIANS(M12475)))*$C$26)/(SQRT((((SIN(RADIANS(M12475)))*$C$26)^2)+(($C$22-$C$25-(((SIN(RADIANS(90-M12475)))*$C$26))-$C$23)^2))))))),"")</f>
        <v/>
      </c>
      <c r="P12475" t="e">
        <f>N12475</f>
        <v>#VALUE!</v>
      </c>
      <c r="R12475">
        <v>0</v>
      </c>
    </row>
    <row r="12476" spans="12:19" x14ac:dyDescent="0.25">
      <c r="L12476" t="str">
        <f t="shared" si="548"/>
        <v/>
      </c>
      <c r="M12476" t="str">
        <f t="shared" si="549"/>
        <v/>
      </c>
      <c r="N12476" t="e">
        <f>SIN(RADIANS(M12475))</f>
        <v>#VALUE!</v>
      </c>
      <c r="O12476" t="e">
        <f>SIN(RADIANS(DEGREES(ASIN(((SIN(RADIANS(M12475)))*$C$26)/(SQRT((((SIN(RADIANS(M12475)))*$C$26)^2)+(($C$22-$C$25-(((SIN(RADIANS(90-M12475)))*$C$26))-$C$23)^2)))))))</f>
        <v>#VALUE!</v>
      </c>
      <c r="P12476" t="e">
        <f>N12476</f>
        <v>#VALUE!</v>
      </c>
      <c r="R12476">
        <f>$C$6</f>
        <v>1333.5</v>
      </c>
    </row>
    <row r="12477" spans="12:19" x14ac:dyDescent="0.25">
      <c r="L12477" t="str">
        <f t="shared" si="548"/>
        <v/>
      </c>
      <c r="M12477" t="str">
        <f t="shared" si="549"/>
        <v/>
      </c>
      <c r="N12477">
        <v>0</v>
      </c>
      <c r="O12477" t="e">
        <f>$C$23*O12476</f>
        <v>#VALUE!</v>
      </c>
      <c r="P12477" t="e">
        <f>$C$22*P12476</f>
        <v>#VALUE!</v>
      </c>
      <c r="R12477">
        <f>$C$20*$C$6</f>
        <v>25325.832000000002</v>
      </c>
    </row>
    <row r="12478" spans="12:19" x14ac:dyDescent="0.25">
      <c r="L12478" t="str">
        <f t="shared" si="548"/>
        <v/>
      </c>
      <c r="M12478" t="str">
        <f t="shared" si="549"/>
        <v/>
      </c>
    </row>
    <row r="12479" spans="12:19" x14ac:dyDescent="0.25">
      <c r="L12479" t="str">
        <f t="shared" si="548"/>
        <v/>
      </c>
      <c r="M12479" t="str">
        <f t="shared" si="549"/>
        <v/>
      </c>
      <c r="N12479" t="e">
        <f t="array" ref="N12479:P12481">MINVERSE(N12475:P12477)</f>
        <v>#VALUE!</v>
      </c>
      <c r="O12479" t="e">
        <v>#VALUE!</v>
      </c>
      <c r="P12479" t="e">
        <v>#VALUE!</v>
      </c>
      <c r="R12479" t="e">
        <f t="array" ref="R12479:R12481">MMULT(N12479:P12481,R12475:R12477)</f>
        <v>#VALUE!</v>
      </c>
      <c r="S12479" t="s">
        <v>35</v>
      </c>
    </row>
    <row r="12480" spans="12:19" x14ac:dyDescent="0.25">
      <c r="L12480" t="str">
        <f t="shared" si="548"/>
        <v/>
      </c>
      <c r="M12480" t="str">
        <f t="shared" si="549"/>
        <v/>
      </c>
      <c r="N12480" t="e">
        <v>#VALUE!</v>
      </c>
      <c r="O12480" t="e">
        <v>#VALUE!</v>
      </c>
      <c r="P12480" t="e">
        <v>#VALUE!</v>
      </c>
      <c r="R12480" t="e">
        <v>#VALUE!</v>
      </c>
      <c r="S12480" t="s">
        <v>35</v>
      </c>
    </row>
    <row r="12481" spans="12:19" x14ac:dyDescent="0.25">
      <c r="L12481" t="str">
        <f t="shared" si="548"/>
        <v/>
      </c>
      <c r="M12481" t="str">
        <f t="shared" si="549"/>
        <v/>
      </c>
      <c r="N12481" t="e">
        <v>#VALUE!</v>
      </c>
      <c r="O12481" t="e">
        <v>#VALUE!</v>
      </c>
      <c r="P12481" t="e">
        <v>#VALUE!</v>
      </c>
      <c r="R12481" t="e">
        <v>#VALUE!</v>
      </c>
      <c r="S12481" t="s">
        <v>35</v>
      </c>
    </row>
    <row r="12482" spans="12:19" x14ac:dyDescent="0.25">
      <c r="L12482" t="str">
        <f t="shared" si="548"/>
        <v/>
      </c>
      <c r="M12482" t="str">
        <f t="shared" si="549"/>
        <v/>
      </c>
    </row>
    <row r="12483" spans="12:19" x14ac:dyDescent="0.25">
      <c r="L12483" t="str">
        <f t="shared" si="548"/>
        <v/>
      </c>
      <c r="M12483" t="str">
        <f t="shared" si="549"/>
        <v/>
      </c>
    </row>
    <row r="12484" spans="12:19" x14ac:dyDescent="0.25">
      <c r="L12484" t="str">
        <f t="shared" si="548"/>
        <v/>
      </c>
      <c r="M12484" t="str">
        <f t="shared" si="549"/>
        <v/>
      </c>
      <c r="N12484" t="s">
        <v>32</v>
      </c>
      <c r="O12484" t="s">
        <v>33</v>
      </c>
      <c r="P12484" t="s">
        <v>34</v>
      </c>
    </row>
    <row r="12485" spans="12:19" x14ac:dyDescent="0.25">
      <c r="L12485" t="str">
        <f t="shared" si="548"/>
        <v/>
      </c>
      <c r="M12485" t="str">
        <f t="shared" si="549"/>
        <v/>
      </c>
      <c r="N12485" t="e">
        <f>COS(RADIANS(M12485))</f>
        <v>#VALUE!</v>
      </c>
      <c r="O12485" t="str">
        <f>IFERROR(-COS(RADIANS(DEGREES(ASIN(((SIN(RADIANS(M12485)))*$C$26)/(SQRT((((SIN(RADIANS(M12485)))*$C$26)^2)+(($C$22-$C$25-(((SIN(RADIANS(90-M12485)))*$C$26))-$C$23)^2))))))),"")</f>
        <v/>
      </c>
      <c r="P12485" t="e">
        <f>N12485</f>
        <v>#VALUE!</v>
      </c>
      <c r="R12485">
        <v>0</v>
      </c>
    </row>
    <row r="12486" spans="12:19" x14ac:dyDescent="0.25">
      <c r="L12486" t="str">
        <f t="shared" si="548"/>
        <v/>
      </c>
      <c r="M12486" t="str">
        <f t="shared" si="549"/>
        <v/>
      </c>
      <c r="N12486" t="e">
        <f>SIN(RADIANS(M12485))</f>
        <v>#VALUE!</v>
      </c>
      <c r="O12486" t="e">
        <f>SIN(RADIANS(DEGREES(ASIN(((SIN(RADIANS(M12485)))*$C$26)/(SQRT((((SIN(RADIANS(M12485)))*$C$26)^2)+(($C$22-$C$25-(((SIN(RADIANS(90-M12485)))*$C$26))-$C$23)^2)))))))</f>
        <v>#VALUE!</v>
      </c>
      <c r="P12486" t="e">
        <f>N12486</f>
        <v>#VALUE!</v>
      </c>
      <c r="R12486">
        <f>$C$6</f>
        <v>1333.5</v>
      </c>
    </row>
    <row r="12487" spans="12:19" x14ac:dyDescent="0.25">
      <c r="L12487" t="str">
        <f t="shared" si="548"/>
        <v/>
      </c>
      <c r="M12487" t="str">
        <f t="shared" si="549"/>
        <v/>
      </c>
      <c r="N12487">
        <v>0</v>
      </c>
      <c r="O12487" t="e">
        <f>$C$23*O12486</f>
        <v>#VALUE!</v>
      </c>
      <c r="P12487" t="e">
        <f>$C$22*P12486</f>
        <v>#VALUE!</v>
      </c>
      <c r="R12487">
        <f>$C$20*$C$6</f>
        <v>25325.832000000002</v>
      </c>
    </row>
    <row r="12488" spans="12:19" x14ac:dyDescent="0.25">
      <c r="L12488" t="str">
        <f t="shared" si="548"/>
        <v/>
      </c>
      <c r="M12488" t="str">
        <f t="shared" si="549"/>
        <v/>
      </c>
    </row>
    <row r="12489" spans="12:19" x14ac:dyDescent="0.25">
      <c r="L12489" t="str">
        <f t="shared" si="548"/>
        <v/>
      </c>
      <c r="M12489" t="str">
        <f t="shared" si="549"/>
        <v/>
      </c>
      <c r="N12489" t="e">
        <f t="array" ref="N12489:P12491">MINVERSE(N12485:P12487)</f>
        <v>#VALUE!</v>
      </c>
      <c r="O12489" t="e">
        <v>#VALUE!</v>
      </c>
      <c r="P12489" t="e">
        <v>#VALUE!</v>
      </c>
      <c r="R12489" t="e">
        <f t="array" ref="R12489:R12491">MMULT(N12489:P12491,R12485:R12487)</f>
        <v>#VALUE!</v>
      </c>
      <c r="S12489" t="s">
        <v>35</v>
      </c>
    </row>
    <row r="12490" spans="12:19" x14ac:dyDescent="0.25">
      <c r="L12490" t="str">
        <f t="shared" si="548"/>
        <v/>
      </c>
      <c r="M12490" t="str">
        <f t="shared" si="549"/>
        <v/>
      </c>
      <c r="N12490" t="e">
        <v>#VALUE!</v>
      </c>
      <c r="O12490" t="e">
        <v>#VALUE!</v>
      </c>
      <c r="P12490" t="e">
        <v>#VALUE!</v>
      </c>
      <c r="R12490" t="e">
        <v>#VALUE!</v>
      </c>
      <c r="S12490" t="s">
        <v>35</v>
      </c>
    </row>
    <row r="12491" spans="12:19" x14ac:dyDescent="0.25">
      <c r="L12491" t="str">
        <f t="shared" si="548"/>
        <v/>
      </c>
      <c r="M12491" t="str">
        <f t="shared" si="549"/>
        <v/>
      </c>
      <c r="N12491" t="e">
        <v>#VALUE!</v>
      </c>
      <c r="O12491" t="e">
        <v>#VALUE!</v>
      </c>
      <c r="P12491" t="e">
        <v>#VALUE!</v>
      </c>
      <c r="R12491" t="e">
        <v>#VALUE!</v>
      </c>
      <c r="S12491" t="s">
        <v>35</v>
      </c>
    </row>
    <row r="12492" spans="12:19" x14ac:dyDescent="0.25">
      <c r="L12492" t="str">
        <f t="shared" ref="L12492:L12555" si="550">IF(M12492="","",L12482+1)</f>
        <v/>
      </c>
      <c r="M12492" t="str">
        <f t="shared" si="549"/>
        <v/>
      </c>
    </row>
    <row r="12493" spans="12:19" x14ac:dyDescent="0.25">
      <c r="L12493" t="str">
        <f t="shared" si="550"/>
        <v/>
      </c>
      <c r="M12493" t="str">
        <f t="shared" si="549"/>
        <v/>
      </c>
    </row>
    <row r="12494" spans="12:19" x14ac:dyDescent="0.25">
      <c r="L12494" t="str">
        <f t="shared" si="550"/>
        <v/>
      </c>
      <c r="M12494" t="str">
        <f t="shared" si="549"/>
        <v/>
      </c>
      <c r="N12494" t="s">
        <v>32</v>
      </c>
      <c r="O12494" t="s">
        <v>33</v>
      </c>
      <c r="P12494" t="s">
        <v>34</v>
      </c>
    </row>
    <row r="12495" spans="12:19" x14ac:dyDescent="0.25">
      <c r="L12495" t="str">
        <f t="shared" si="550"/>
        <v/>
      </c>
      <c r="M12495" t="str">
        <f t="shared" si="549"/>
        <v/>
      </c>
      <c r="N12495" t="e">
        <f>COS(RADIANS(M12495))</f>
        <v>#VALUE!</v>
      </c>
      <c r="O12495" t="str">
        <f>IFERROR(-COS(RADIANS(DEGREES(ASIN(((SIN(RADIANS(M12495)))*$C$26)/(SQRT((((SIN(RADIANS(M12495)))*$C$26)^2)+(($C$22-$C$25-(((SIN(RADIANS(90-M12495)))*$C$26))-$C$23)^2))))))),"")</f>
        <v/>
      </c>
      <c r="P12495" t="e">
        <f>N12495</f>
        <v>#VALUE!</v>
      </c>
      <c r="R12495">
        <v>0</v>
      </c>
    </row>
    <row r="12496" spans="12:19" x14ac:dyDescent="0.25">
      <c r="L12496" t="str">
        <f t="shared" si="550"/>
        <v/>
      </c>
      <c r="M12496" t="str">
        <f t="shared" si="549"/>
        <v/>
      </c>
      <c r="N12496" t="e">
        <f>SIN(RADIANS(M12495))</f>
        <v>#VALUE!</v>
      </c>
      <c r="O12496" t="e">
        <f>SIN(RADIANS(DEGREES(ASIN(((SIN(RADIANS(M12495)))*$C$26)/(SQRT((((SIN(RADIANS(M12495)))*$C$26)^2)+(($C$22-$C$25-(((SIN(RADIANS(90-M12495)))*$C$26))-$C$23)^2)))))))</f>
        <v>#VALUE!</v>
      </c>
      <c r="P12496" t="e">
        <f>N12496</f>
        <v>#VALUE!</v>
      </c>
      <c r="R12496">
        <f>$C$6</f>
        <v>1333.5</v>
      </c>
    </row>
    <row r="12497" spans="12:19" x14ac:dyDescent="0.25">
      <c r="L12497" t="str">
        <f t="shared" si="550"/>
        <v/>
      </c>
      <c r="M12497" t="str">
        <f t="shared" si="549"/>
        <v/>
      </c>
      <c r="N12497">
        <v>0</v>
      </c>
      <c r="O12497" t="e">
        <f>$C$23*O12496</f>
        <v>#VALUE!</v>
      </c>
      <c r="P12497" t="e">
        <f>$C$22*P12496</f>
        <v>#VALUE!</v>
      </c>
      <c r="R12497">
        <f>$C$20*$C$6</f>
        <v>25325.832000000002</v>
      </c>
    </row>
    <row r="12498" spans="12:19" x14ac:dyDescent="0.25">
      <c r="L12498" t="str">
        <f t="shared" si="550"/>
        <v/>
      </c>
      <c r="M12498" t="str">
        <f t="shared" si="549"/>
        <v/>
      </c>
    </row>
    <row r="12499" spans="12:19" x14ac:dyDescent="0.25">
      <c r="L12499" t="str">
        <f t="shared" si="550"/>
        <v/>
      </c>
      <c r="M12499" t="str">
        <f t="shared" si="549"/>
        <v/>
      </c>
      <c r="N12499" t="e">
        <f t="array" ref="N12499:P12501">MINVERSE(N12495:P12497)</f>
        <v>#VALUE!</v>
      </c>
      <c r="O12499" t="e">
        <v>#VALUE!</v>
      </c>
      <c r="P12499" t="e">
        <v>#VALUE!</v>
      </c>
      <c r="R12499" t="e">
        <f t="array" ref="R12499:R12501">MMULT(N12499:P12501,R12495:R12497)</f>
        <v>#VALUE!</v>
      </c>
      <c r="S12499" t="s">
        <v>35</v>
      </c>
    </row>
    <row r="12500" spans="12:19" x14ac:dyDescent="0.25">
      <c r="L12500" t="str">
        <f t="shared" si="550"/>
        <v/>
      </c>
      <c r="M12500" t="str">
        <f t="shared" si="549"/>
        <v/>
      </c>
      <c r="N12500" t="e">
        <v>#VALUE!</v>
      </c>
      <c r="O12500" t="e">
        <v>#VALUE!</v>
      </c>
      <c r="P12500" t="e">
        <v>#VALUE!</v>
      </c>
      <c r="R12500" t="e">
        <v>#VALUE!</v>
      </c>
      <c r="S12500" t="s">
        <v>35</v>
      </c>
    </row>
    <row r="12501" spans="12:19" x14ac:dyDescent="0.25">
      <c r="L12501" t="str">
        <f t="shared" si="550"/>
        <v/>
      </c>
      <c r="M12501" t="str">
        <f t="shared" si="549"/>
        <v/>
      </c>
      <c r="N12501" t="e">
        <v>#VALUE!</v>
      </c>
      <c r="O12501" t="e">
        <v>#VALUE!</v>
      </c>
      <c r="P12501" t="e">
        <v>#VALUE!</v>
      </c>
      <c r="R12501" t="e">
        <v>#VALUE!</v>
      </c>
      <c r="S12501" t="s">
        <v>35</v>
      </c>
    </row>
    <row r="12502" spans="12:19" x14ac:dyDescent="0.25">
      <c r="L12502" t="str">
        <f t="shared" si="550"/>
        <v/>
      </c>
      <c r="M12502" t="str">
        <f t="shared" si="549"/>
        <v/>
      </c>
    </row>
    <row r="12503" spans="12:19" x14ac:dyDescent="0.25">
      <c r="L12503" t="str">
        <f t="shared" si="550"/>
        <v/>
      </c>
      <c r="M12503" t="str">
        <f t="shared" si="549"/>
        <v/>
      </c>
    </row>
    <row r="12504" spans="12:19" x14ac:dyDescent="0.25">
      <c r="L12504" t="str">
        <f t="shared" si="550"/>
        <v/>
      </c>
      <c r="M12504" t="str">
        <f t="shared" si="549"/>
        <v/>
      </c>
      <c r="N12504" t="s">
        <v>32</v>
      </c>
      <c r="O12504" t="s">
        <v>33</v>
      </c>
      <c r="P12504" t="s">
        <v>34</v>
      </c>
    </row>
    <row r="12505" spans="12:19" x14ac:dyDescent="0.25">
      <c r="L12505" t="str">
        <f t="shared" si="550"/>
        <v/>
      </c>
      <c r="M12505" t="str">
        <f t="shared" si="549"/>
        <v/>
      </c>
      <c r="N12505" t="e">
        <f>COS(RADIANS(M12505))</f>
        <v>#VALUE!</v>
      </c>
      <c r="O12505" t="str">
        <f>IFERROR(-COS(RADIANS(DEGREES(ASIN(((SIN(RADIANS(M12505)))*$C$26)/(SQRT((((SIN(RADIANS(M12505)))*$C$26)^2)+(($C$22-$C$25-(((SIN(RADIANS(90-M12505)))*$C$26))-$C$23)^2))))))),"")</f>
        <v/>
      </c>
      <c r="P12505" t="e">
        <f>N12505</f>
        <v>#VALUE!</v>
      </c>
      <c r="R12505">
        <v>0</v>
      </c>
    </row>
    <row r="12506" spans="12:19" x14ac:dyDescent="0.25">
      <c r="L12506" t="str">
        <f t="shared" si="550"/>
        <v/>
      </c>
      <c r="M12506" t="str">
        <f t="shared" si="549"/>
        <v/>
      </c>
      <c r="N12506" t="e">
        <f>SIN(RADIANS(M12505))</f>
        <v>#VALUE!</v>
      </c>
      <c r="O12506" t="e">
        <f>SIN(RADIANS(DEGREES(ASIN(((SIN(RADIANS(M12505)))*$C$26)/(SQRT((((SIN(RADIANS(M12505)))*$C$26)^2)+(($C$22-$C$25-(((SIN(RADIANS(90-M12505)))*$C$26))-$C$23)^2)))))))</f>
        <v>#VALUE!</v>
      </c>
      <c r="P12506" t="e">
        <f>N12506</f>
        <v>#VALUE!</v>
      </c>
      <c r="R12506">
        <f>$C$6</f>
        <v>1333.5</v>
      </c>
    </row>
    <row r="12507" spans="12:19" x14ac:dyDescent="0.25">
      <c r="L12507" t="str">
        <f t="shared" si="550"/>
        <v/>
      </c>
      <c r="M12507" t="str">
        <f t="shared" si="549"/>
        <v/>
      </c>
      <c r="N12507">
        <v>0</v>
      </c>
      <c r="O12507" t="e">
        <f>$C$23*O12506</f>
        <v>#VALUE!</v>
      </c>
      <c r="P12507" t="e">
        <f>$C$22*P12506</f>
        <v>#VALUE!</v>
      </c>
      <c r="R12507">
        <f>$C$20*$C$6</f>
        <v>25325.832000000002</v>
      </c>
    </row>
    <row r="12508" spans="12:19" x14ac:dyDescent="0.25">
      <c r="L12508" t="str">
        <f t="shared" si="550"/>
        <v/>
      </c>
      <c r="M12508" t="str">
        <f t="shared" si="549"/>
        <v/>
      </c>
    </row>
    <row r="12509" spans="12:19" x14ac:dyDescent="0.25">
      <c r="L12509" t="str">
        <f t="shared" si="550"/>
        <v/>
      </c>
      <c r="M12509" t="str">
        <f t="shared" si="549"/>
        <v/>
      </c>
      <c r="N12509" t="e">
        <f t="array" ref="N12509:P12511">MINVERSE(N12505:P12507)</f>
        <v>#VALUE!</v>
      </c>
      <c r="O12509" t="e">
        <v>#VALUE!</v>
      </c>
      <c r="P12509" t="e">
        <v>#VALUE!</v>
      </c>
      <c r="R12509" t="e">
        <f t="array" ref="R12509:R12511">MMULT(N12509:P12511,R12505:R12507)</f>
        <v>#VALUE!</v>
      </c>
      <c r="S12509" t="s">
        <v>35</v>
      </c>
    </row>
    <row r="12510" spans="12:19" x14ac:dyDescent="0.25">
      <c r="L12510" t="str">
        <f t="shared" si="550"/>
        <v/>
      </c>
      <c r="M12510" t="str">
        <f t="shared" si="549"/>
        <v/>
      </c>
      <c r="N12510" t="e">
        <v>#VALUE!</v>
      </c>
      <c r="O12510" t="e">
        <v>#VALUE!</v>
      </c>
      <c r="P12510" t="e">
        <v>#VALUE!</v>
      </c>
      <c r="R12510" t="e">
        <v>#VALUE!</v>
      </c>
      <c r="S12510" t="s">
        <v>35</v>
      </c>
    </row>
    <row r="12511" spans="12:19" x14ac:dyDescent="0.25">
      <c r="L12511" t="str">
        <f t="shared" si="550"/>
        <v/>
      </c>
      <c r="M12511" t="str">
        <f t="shared" si="549"/>
        <v/>
      </c>
      <c r="N12511" t="e">
        <v>#VALUE!</v>
      </c>
      <c r="O12511" t="e">
        <v>#VALUE!</v>
      </c>
      <c r="P12511" t="e">
        <v>#VALUE!</v>
      </c>
      <c r="R12511" t="e">
        <v>#VALUE!</v>
      </c>
      <c r="S12511" t="s">
        <v>35</v>
      </c>
    </row>
    <row r="12512" spans="12:19" x14ac:dyDescent="0.25">
      <c r="L12512" t="str">
        <f t="shared" si="550"/>
        <v/>
      </c>
      <c r="M12512" t="str">
        <f t="shared" si="549"/>
        <v/>
      </c>
    </row>
    <row r="12513" spans="12:19" x14ac:dyDescent="0.25">
      <c r="L12513" t="str">
        <f t="shared" si="550"/>
        <v/>
      </c>
      <c r="M12513" t="str">
        <f t="shared" si="549"/>
        <v/>
      </c>
    </row>
    <row r="12514" spans="12:19" x14ac:dyDescent="0.25">
      <c r="L12514" t="str">
        <f t="shared" si="550"/>
        <v/>
      </c>
      <c r="M12514" t="str">
        <f t="shared" si="549"/>
        <v/>
      </c>
      <c r="N12514" t="s">
        <v>32</v>
      </c>
      <c r="O12514" t="s">
        <v>33</v>
      </c>
      <c r="P12514" t="s">
        <v>34</v>
      </c>
    </row>
    <row r="12515" spans="12:19" x14ac:dyDescent="0.25">
      <c r="L12515" t="str">
        <f t="shared" si="550"/>
        <v/>
      </c>
      <c r="M12515" t="str">
        <f t="shared" ref="M12515:M12578" si="551">IF(M12505="","",IF(((M12505+$O$61)&gt;=$O$49+($O$61/2)),"",(M12505+$O$61)))</f>
        <v/>
      </c>
      <c r="N12515" t="e">
        <f>COS(RADIANS(M12515))</f>
        <v>#VALUE!</v>
      </c>
      <c r="O12515" t="str">
        <f>IFERROR(-COS(RADIANS(DEGREES(ASIN(((SIN(RADIANS(M12515)))*$C$26)/(SQRT((((SIN(RADIANS(M12515)))*$C$26)^2)+(($C$22-$C$25-(((SIN(RADIANS(90-M12515)))*$C$26))-$C$23)^2))))))),"")</f>
        <v/>
      </c>
      <c r="P12515" t="e">
        <f>N12515</f>
        <v>#VALUE!</v>
      </c>
      <c r="R12515">
        <v>0</v>
      </c>
    </row>
    <row r="12516" spans="12:19" x14ac:dyDescent="0.25">
      <c r="L12516" t="str">
        <f t="shared" si="550"/>
        <v/>
      </c>
      <c r="M12516" t="str">
        <f t="shared" si="551"/>
        <v/>
      </c>
      <c r="N12516" t="e">
        <f>SIN(RADIANS(M12515))</f>
        <v>#VALUE!</v>
      </c>
      <c r="O12516" t="e">
        <f>SIN(RADIANS(DEGREES(ASIN(((SIN(RADIANS(M12515)))*$C$26)/(SQRT((((SIN(RADIANS(M12515)))*$C$26)^2)+(($C$22-$C$25-(((SIN(RADIANS(90-M12515)))*$C$26))-$C$23)^2)))))))</f>
        <v>#VALUE!</v>
      </c>
      <c r="P12516" t="e">
        <f>N12516</f>
        <v>#VALUE!</v>
      </c>
      <c r="R12516">
        <f>$C$6</f>
        <v>1333.5</v>
      </c>
    </row>
    <row r="12517" spans="12:19" x14ac:dyDescent="0.25">
      <c r="L12517" t="str">
        <f t="shared" si="550"/>
        <v/>
      </c>
      <c r="M12517" t="str">
        <f t="shared" si="551"/>
        <v/>
      </c>
      <c r="N12517">
        <v>0</v>
      </c>
      <c r="O12517" t="e">
        <f>$C$23*O12516</f>
        <v>#VALUE!</v>
      </c>
      <c r="P12517" t="e">
        <f>$C$22*P12516</f>
        <v>#VALUE!</v>
      </c>
      <c r="R12517">
        <f>$C$20*$C$6</f>
        <v>25325.832000000002</v>
      </c>
    </row>
    <row r="12518" spans="12:19" x14ac:dyDescent="0.25">
      <c r="L12518" t="str">
        <f t="shared" si="550"/>
        <v/>
      </c>
      <c r="M12518" t="str">
        <f t="shared" si="551"/>
        <v/>
      </c>
    </row>
    <row r="12519" spans="12:19" x14ac:dyDescent="0.25">
      <c r="L12519" t="str">
        <f t="shared" si="550"/>
        <v/>
      </c>
      <c r="M12519" t="str">
        <f t="shared" si="551"/>
        <v/>
      </c>
      <c r="N12519" t="e">
        <f t="array" ref="N12519:P12521">MINVERSE(N12515:P12517)</f>
        <v>#VALUE!</v>
      </c>
      <c r="O12519" t="e">
        <v>#VALUE!</v>
      </c>
      <c r="P12519" t="e">
        <v>#VALUE!</v>
      </c>
      <c r="R12519" t="e">
        <f t="array" ref="R12519:R12521">MMULT(N12519:P12521,R12515:R12517)</f>
        <v>#VALUE!</v>
      </c>
      <c r="S12519" t="s">
        <v>35</v>
      </c>
    </row>
    <row r="12520" spans="12:19" x14ac:dyDescent="0.25">
      <c r="L12520" t="str">
        <f t="shared" si="550"/>
        <v/>
      </c>
      <c r="M12520" t="str">
        <f t="shared" si="551"/>
        <v/>
      </c>
      <c r="N12520" t="e">
        <v>#VALUE!</v>
      </c>
      <c r="O12520" t="e">
        <v>#VALUE!</v>
      </c>
      <c r="P12520" t="e">
        <v>#VALUE!</v>
      </c>
      <c r="R12520" t="e">
        <v>#VALUE!</v>
      </c>
      <c r="S12520" t="s">
        <v>35</v>
      </c>
    </row>
    <row r="12521" spans="12:19" x14ac:dyDescent="0.25">
      <c r="L12521" t="str">
        <f t="shared" si="550"/>
        <v/>
      </c>
      <c r="M12521" t="str">
        <f t="shared" si="551"/>
        <v/>
      </c>
      <c r="N12521" t="e">
        <v>#VALUE!</v>
      </c>
      <c r="O12521" t="e">
        <v>#VALUE!</v>
      </c>
      <c r="P12521" t="e">
        <v>#VALUE!</v>
      </c>
      <c r="R12521" t="e">
        <v>#VALUE!</v>
      </c>
      <c r="S12521" t="s">
        <v>35</v>
      </c>
    </row>
    <row r="12522" spans="12:19" x14ac:dyDescent="0.25">
      <c r="L12522" t="str">
        <f t="shared" si="550"/>
        <v/>
      </c>
      <c r="M12522" t="str">
        <f t="shared" si="551"/>
        <v/>
      </c>
    </row>
    <row r="12523" spans="12:19" x14ac:dyDescent="0.25">
      <c r="L12523" t="str">
        <f t="shared" si="550"/>
        <v/>
      </c>
      <c r="M12523" t="str">
        <f t="shared" si="551"/>
        <v/>
      </c>
    </row>
    <row r="12524" spans="12:19" x14ac:dyDescent="0.25">
      <c r="L12524" t="str">
        <f t="shared" si="550"/>
        <v/>
      </c>
      <c r="M12524" t="str">
        <f t="shared" si="551"/>
        <v/>
      </c>
      <c r="N12524" t="s">
        <v>32</v>
      </c>
      <c r="O12524" t="s">
        <v>33</v>
      </c>
      <c r="P12524" t="s">
        <v>34</v>
      </c>
    </row>
    <row r="12525" spans="12:19" x14ac:dyDescent="0.25">
      <c r="L12525" t="str">
        <f t="shared" si="550"/>
        <v/>
      </c>
      <c r="M12525" t="str">
        <f t="shared" si="551"/>
        <v/>
      </c>
      <c r="N12525" t="e">
        <f>COS(RADIANS(M12525))</f>
        <v>#VALUE!</v>
      </c>
      <c r="O12525" t="str">
        <f>IFERROR(-COS(RADIANS(DEGREES(ASIN(((SIN(RADIANS(M12525)))*$C$26)/(SQRT((((SIN(RADIANS(M12525)))*$C$26)^2)+(($C$22-$C$25-(((SIN(RADIANS(90-M12525)))*$C$26))-$C$23)^2))))))),"")</f>
        <v/>
      </c>
      <c r="P12525" t="e">
        <f>N12525</f>
        <v>#VALUE!</v>
      </c>
      <c r="R12525">
        <v>0</v>
      </c>
    </row>
    <row r="12526" spans="12:19" x14ac:dyDescent="0.25">
      <c r="L12526" t="str">
        <f t="shared" si="550"/>
        <v/>
      </c>
      <c r="M12526" t="str">
        <f t="shared" si="551"/>
        <v/>
      </c>
      <c r="N12526" t="e">
        <f>SIN(RADIANS(M12525))</f>
        <v>#VALUE!</v>
      </c>
      <c r="O12526" t="e">
        <f>SIN(RADIANS(DEGREES(ASIN(((SIN(RADIANS(M12525)))*$C$26)/(SQRT((((SIN(RADIANS(M12525)))*$C$26)^2)+(($C$22-$C$25-(((SIN(RADIANS(90-M12525)))*$C$26))-$C$23)^2)))))))</f>
        <v>#VALUE!</v>
      </c>
      <c r="P12526" t="e">
        <f>N12526</f>
        <v>#VALUE!</v>
      </c>
      <c r="R12526">
        <f>$C$6</f>
        <v>1333.5</v>
      </c>
    </row>
    <row r="12527" spans="12:19" x14ac:dyDescent="0.25">
      <c r="L12527" t="str">
        <f t="shared" si="550"/>
        <v/>
      </c>
      <c r="M12527" t="str">
        <f t="shared" si="551"/>
        <v/>
      </c>
      <c r="N12527">
        <v>0</v>
      </c>
      <c r="O12527" t="e">
        <f>$C$23*O12526</f>
        <v>#VALUE!</v>
      </c>
      <c r="P12527" t="e">
        <f>$C$22*P12526</f>
        <v>#VALUE!</v>
      </c>
      <c r="R12527">
        <f>$C$20*$C$6</f>
        <v>25325.832000000002</v>
      </c>
    </row>
    <row r="12528" spans="12:19" x14ac:dyDescent="0.25">
      <c r="L12528" t="str">
        <f t="shared" si="550"/>
        <v/>
      </c>
      <c r="M12528" t="str">
        <f t="shared" si="551"/>
        <v/>
      </c>
    </row>
    <row r="12529" spans="12:19" x14ac:dyDescent="0.25">
      <c r="L12529" t="str">
        <f t="shared" si="550"/>
        <v/>
      </c>
      <c r="M12529" t="str">
        <f t="shared" si="551"/>
        <v/>
      </c>
      <c r="N12529" t="e">
        <f t="array" ref="N12529:P12531">MINVERSE(N12525:P12527)</f>
        <v>#VALUE!</v>
      </c>
      <c r="O12529" t="e">
        <v>#VALUE!</v>
      </c>
      <c r="P12529" t="e">
        <v>#VALUE!</v>
      </c>
      <c r="R12529" t="e">
        <f t="array" ref="R12529:R12531">MMULT(N12529:P12531,R12525:R12527)</f>
        <v>#VALUE!</v>
      </c>
      <c r="S12529" t="s">
        <v>35</v>
      </c>
    </row>
    <row r="12530" spans="12:19" x14ac:dyDescent="0.25">
      <c r="L12530" t="str">
        <f t="shared" si="550"/>
        <v/>
      </c>
      <c r="M12530" t="str">
        <f t="shared" si="551"/>
        <v/>
      </c>
      <c r="N12530" t="e">
        <v>#VALUE!</v>
      </c>
      <c r="O12530" t="e">
        <v>#VALUE!</v>
      </c>
      <c r="P12530" t="e">
        <v>#VALUE!</v>
      </c>
      <c r="R12530" t="e">
        <v>#VALUE!</v>
      </c>
      <c r="S12530" t="s">
        <v>35</v>
      </c>
    </row>
    <row r="12531" spans="12:19" x14ac:dyDescent="0.25">
      <c r="L12531" t="str">
        <f t="shared" si="550"/>
        <v/>
      </c>
      <c r="M12531" t="str">
        <f t="shared" si="551"/>
        <v/>
      </c>
      <c r="N12531" t="e">
        <v>#VALUE!</v>
      </c>
      <c r="O12531" t="e">
        <v>#VALUE!</v>
      </c>
      <c r="P12531" t="e">
        <v>#VALUE!</v>
      </c>
      <c r="R12531" t="e">
        <v>#VALUE!</v>
      </c>
      <c r="S12531" t="s">
        <v>35</v>
      </c>
    </row>
    <row r="12532" spans="12:19" x14ac:dyDescent="0.25">
      <c r="L12532" t="str">
        <f t="shared" si="550"/>
        <v/>
      </c>
      <c r="M12532" t="str">
        <f t="shared" si="551"/>
        <v/>
      </c>
    </row>
    <row r="12533" spans="12:19" x14ac:dyDescent="0.25">
      <c r="L12533" t="str">
        <f t="shared" si="550"/>
        <v/>
      </c>
      <c r="M12533" t="str">
        <f t="shared" si="551"/>
        <v/>
      </c>
    </row>
    <row r="12534" spans="12:19" x14ac:dyDescent="0.25">
      <c r="L12534" t="str">
        <f t="shared" si="550"/>
        <v/>
      </c>
      <c r="M12534" t="str">
        <f t="shared" si="551"/>
        <v/>
      </c>
      <c r="N12534" t="s">
        <v>32</v>
      </c>
      <c r="O12534" t="s">
        <v>33</v>
      </c>
      <c r="P12534" t="s">
        <v>34</v>
      </c>
    </row>
    <row r="12535" spans="12:19" x14ac:dyDescent="0.25">
      <c r="L12535" t="str">
        <f t="shared" si="550"/>
        <v/>
      </c>
      <c r="M12535" t="str">
        <f t="shared" si="551"/>
        <v/>
      </c>
      <c r="N12535" t="e">
        <f>COS(RADIANS(M12535))</f>
        <v>#VALUE!</v>
      </c>
      <c r="O12535" t="str">
        <f>IFERROR(-COS(RADIANS(DEGREES(ASIN(((SIN(RADIANS(M12535)))*$C$26)/(SQRT((((SIN(RADIANS(M12535)))*$C$26)^2)+(($C$22-$C$25-(((SIN(RADIANS(90-M12535)))*$C$26))-$C$23)^2))))))),"")</f>
        <v/>
      </c>
      <c r="P12535" t="e">
        <f>N12535</f>
        <v>#VALUE!</v>
      </c>
      <c r="R12535">
        <v>0</v>
      </c>
    </row>
    <row r="12536" spans="12:19" x14ac:dyDescent="0.25">
      <c r="L12536" t="str">
        <f t="shared" si="550"/>
        <v/>
      </c>
      <c r="M12536" t="str">
        <f t="shared" si="551"/>
        <v/>
      </c>
      <c r="N12536" t="e">
        <f>SIN(RADIANS(M12535))</f>
        <v>#VALUE!</v>
      </c>
      <c r="O12536" t="e">
        <f>SIN(RADIANS(DEGREES(ASIN(((SIN(RADIANS(M12535)))*$C$26)/(SQRT((((SIN(RADIANS(M12535)))*$C$26)^2)+(($C$22-$C$25-(((SIN(RADIANS(90-M12535)))*$C$26))-$C$23)^2)))))))</f>
        <v>#VALUE!</v>
      </c>
      <c r="P12536" t="e">
        <f>N12536</f>
        <v>#VALUE!</v>
      </c>
      <c r="R12536">
        <f>$C$6</f>
        <v>1333.5</v>
      </c>
    </row>
    <row r="12537" spans="12:19" x14ac:dyDescent="0.25">
      <c r="L12537" t="str">
        <f t="shared" si="550"/>
        <v/>
      </c>
      <c r="M12537" t="str">
        <f t="shared" si="551"/>
        <v/>
      </c>
      <c r="N12537">
        <v>0</v>
      </c>
      <c r="O12537" t="e">
        <f>$C$23*O12536</f>
        <v>#VALUE!</v>
      </c>
      <c r="P12537" t="e">
        <f>$C$22*P12536</f>
        <v>#VALUE!</v>
      </c>
      <c r="R12537">
        <f>$C$20*$C$6</f>
        <v>25325.832000000002</v>
      </c>
    </row>
    <row r="12538" spans="12:19" x14ac:dyDescent="0.25">
      <c r="L12538" t="str">
        <f t="shared" si="550"/>
        <v/>
      </c>
      <c r="M12538" t="str">
        <f t="shared" si="551"/>
        <v/>
      </c>
    </row>
    <row r="12539" spans="12:19" x14ac:dyDescent="0.25">
      <c r="L12539" t="str">
        <f t="shared" si="550"/>
        <v/>
      </c>
      <c r="M12539" t="str">
        <f t="shared" si="551"/>
        <v/>
      </c>
      <c r="N12539" t="e">
        <f t="array" ref="N12539:P12541">MINVERSE(N12535:P12537)</f>
        <v>#VALUE!</v>
      </c>
      <c r="O12539" t="e">
        <v>#VALUE!</v>
      </c>
      <c r="P12539" t="e">
        <v>#VALUE!</v>
      </c>
      <c r="R12539" t="e">
        <f t="array" ref="R12539:R12541">MMULT(N12539:P12541,R12535:R12537)</f>
        <v>#VALUE!</v>
      </c>
      <c r="S12539" t="s">
        <v>35</v>
      </c>
    </row>
    <row r="12540" spans="12:19" x14ac:dyDescent="0.25">
      <c r="L12540" t="str">
        <f t="shared" si="550"/>
        <v/>
      </c>
      <c r="M12540" t="str">
        <f t="shared" si="551"/>
        <v/>
      </c>
      <c r="N12540" t="e">
        <v>#VALUE!</v>
      </c>
      <c r="O12540" t="e">
        <v>#VALUE!</v>
      </c>
      <c r="P12540" t="e">
        <v>#VALUE!</v>
      </c>
      <c r="R12540" t="e">
        <v>#VALUE!</v>
      </c>
      <c r="S12540" t="s">
        <v>35</v>
      </c>
    </row>
    <row r="12541" spans="12:19" x14ac:dyDescent="0.25">
      <c r="L12541" t="str">
        <f t="shared" si="550"/>
        <v/>
      </c>
      <c r="M12541" t="str">
        <f t="shared" si="551"/>
        <v/>
      </c>
      <c r="N12541" t="e">
        <v>#VALUE!</v>
      </c>
      <c r="O12541" t="e">
        <v>#VALUE!</v>
      </c>
      <c r="P12541" t="e">
        <v>#VALUE!</v>
      </c>
      <c r="R12541" t="e">
        <v>#VALUE!</v>
      </c>
      <c r="S12541" t="s">
        <v>35</v>
      </c>
    </row>
    <row r="12542" spans="12:19" x14ac:dyDescent="0.25">
      <c r="L12542" t="str">
        <f t="shared" si="550"/>
        <v/>
      </c>
      <c r="M12542" t="str">
        <f t="shared" si="551"/>
        <v/>
      </c>
    </row>
    <row r="12543" spans="12:19" x14ac:dyDescent="0.25">
      <c r="L12543" t="str">
        <f t="shared" si="550"/>
        <v/>
      </c>
      <c r="M12543" t="str">
        <f t="shared" si="551"/>
        <v/>
      </c>
    </row>
    <row r="12544" spans="12:19" x14ac:dyDescent="0.25">
      <c r="L12544" t="str">
        <f t="shared" si="550"/>
        <v/>
      </c>
      <c r="M12544" t="str">
        <f t="shared" si="551"/>
        <v/>
      </c>
      <c r="N12544" t="s">
        <v>32</v>
      </c>
      <c r="O12544" t="s">
        <v>33</v>
      </c>
      <c r="P12544" t="s">
        <v>34</v>
      </c>
    </row>
    <row r="12545" spans="12:19" x14ac:dyDescent="0.25">
      <c r="L12545" t="str">
        <f t="shared" si="550"/>
        <v/>
      </c>
      <c r="M12545" t="str">
        <f t="shared" si="551"/>
        <v/>
      </c>
      <c r="N12545" t="e">
        <f>COS(RADIANS(M12545))</f>
        <v>#VALUE!</v>
      </c>
      <c r="O12545" t="str">
        <f>IFERROR(-COS(RADIANS(DEGREES(ASIN(((SIN(RADIANS(M12545)))*$C$26)/(SQRT((((SIN(RADIANS(M12545)))*$C$26)^2)+(($C$22-$C$25-(((SIN(RADIANS(90-M12545)))*$C$26))-$C$23)^2))))))),"")</f>
        <v/>
      </c>
      <c r="P12545" t="e">
        <f>N12545</f>
        <v>#VALUE!</v>
      </c>
      <c r="R12545">
        <v>0</v>
      </c>
    </row>
    <row r="12546" spans="12:19" x14ac:dyDescent="0.25">
      <c r="L12546" t="str">
        <f t="shared" si="550"/>
        <v/>
      </c>
      <c r="M12546" t="str">
        <f t="shared" si="551"/>
        <v/>
      </c>
      <c r="N12546" t="e">
        <f>SIN(RADIANS(M12545))</f>
        <v>#VALUE!</v>
      </c>
      <c r="O12546" t="e">
        <f>SIN(RADIANS(DEGREES(ASIN(((SIN(RADIANS(M12545)))*$C$26)/(SQRT((((SIN(RADIANS(M12545)))*$C$26)^2)+(($C$22-$C$25-(((SIN(RADIANS(90-M12545)))*$C$26))-$C$23)^2)))))))</f>
        <v>#VALUE!</v>
      </c>
      <c r="P12546" t="e">
        <f>N12546</f>
        <v>#VALUE!</v>
      </c>
      <c r="R12546">
        <f>$C$6</f>
        <v>1333.5</v>
      </c>
    </row>
    <row r="12547" spans="12:19" x14ac:dyDescent="0.25">
      <c r="L12547" t="str">
        <f t="shared" si="550"/>
        <v/>
      </c>
      <c r="M12547" t="str">
        <f t="shared" si="551"/>
        <v/>
      </c>
      <c r="N12547">
        <v>0</v>
      </c>
      <c r="O12547" t="e">
        <f>$C$23*O12546</f>
        <v>#VALUE!</v>
      </c>
      <c r="P12547" t="e">
        <f>$C$22*P12546</f>
        <v>#VALUE!</v>
      </c>
      <c r="R12547">
        <f>$C$20*$C$6</f>
        <v>25325.832000000002</v>
      </c>
    </row>
    <row r="12548" spans="12:19" x14ac:dyDescent="0.25">
      <c r="L12548" t="str">
        <f t="shared" si="550"/>
        <v/>
      </c>
      <c r="M12548" t="str">
        <f t="shared" si="551"/>
        <v/>
      </c>
    </row>
    <row r="12549" spans="12:19" x14ac:dyDescent="0.25">
      <c r="L12549" t="str">
        <f t="shared" si="550"/>
        <v/>
      </c>
      <c r="M12549" t="str">
        <f t="shared" si="551"/>
        <v/>
      </c>
      <c r="N12549" t="e">
        <f t="array" ref="N12549:P12551">MINVERSE(N12545:P12547)</f>
        <v>#VALUE!</v>
      </c>
      <c r="O12549" t="e">
        <v>#VALUE!</v>
      </c>
      <c r="P12549" t="e">
        <v>#VALUE!</v>
      </c>
      <c r="R12549" t="e">
        <f t="array" ref="R12549:R12551">MMULT(N12549:P12551,R12545:R12547)</f>
        <v>#VALUE!</v>
      </c>
      <c r="S12549" t="s">
        <v>35</v>
      </c>
    </row>
    <row r="12550" spans="12:19" x14ac:dyDescent="0.25">
      <c r="L12550" t="str">
        <f t="shared" si="550"/>
        <v/>
      </c>
      <c r="M12550" t="str">
        <f t="shared" si="551"/>
        <v/>
      </c>
      <c r="N12550" t="e">
        <v>#VALUE!</v>
      </c>
      <c r="O12550" t="e">
        <v>#VALUE!</v>
      </c>
      <c r="P12550" t="e">
        <v>#VALUE!</v>
      </c>
      <c r="R12550" t="e">
        <v>#VALUE!</v>
      </c>
      <c r="S12550" t="s">
        <v>35</v>
      </c>
    </row>
    <row r="12551" spans="12:19" x14ac:dyDescent="0.25">
      <c r="L12551" t="str">
        <f t="shared" si="550"/>
        <v/>
      </c>
      <c r="M12551" t="str">
        <f t="shared" si="551"/>
        <v/>
      </c>
      <c r="N12551" t="e">
        <v>#VALUE!</v>
      </c>
      <c r="O12551" t="e">
        <v>#VALUE!</v>
      </c>
      <c r="P12551" t="e">
        <v>#VALUE!</v>
      </c>
      <c r="R12551" t="e">
        <v>#VALUE!</v>
      </c>
      <c r="S12551" t="s">
        <v>35</v>
      </c>
    </row>
    <row r="12552" spans="12:19" x14ac:dyDescent="0.25">
      <c r="L12552" t="str">
        <f t="shared" si="550"/>
        <v/>
      </c>
      <c r="M12552" t="str">
        <f t="shared" si="551"/>
        <v/>
      </c>
    </row>
    <row r="12553" spans="12:19" x14ac:dyDescent="0.25">
      <c r="L12553" t="str">
        <f t="shared" si="550"/>
        <v/>
      </c>
      <c r="M12553" t="str">
        <f t="shared" si="551"/>
        <v/>
      </c>
    </row>
    <row r="12554" spans="12:19" x14ac:dyDescent="0.25">
      <c r="L12554" t="str">
        <f t="shared" si="550"/>
        <v/>
      </c>
      <c r="M12554" t="str">
        <f t="shared" si="551"/>
        <v/>
      </c>
      <c r="N12554" t="s">
        <v>32</v>
      </c>
      <c r="O12554" t="s">
        <v>33</v>
      </c>
      <c r="P12554" t="s">
        <v>34</v>
      </c>
    </row>
    <row r="12555" spans="12:19" x14ac:dyDescent="0.25">
      <c r="L12555" t="str">
        <f t="shared" si="550"/>
        <v/>
      </c>
      <c r="M12555" t="str">
        <f t="shared" si="551"/>
        <v/>
      </c>
      <c r="N12555" t="e">
        <f>COS(RADIANS(M12555))</f>
        <v>#VALUE!</v>
      </c>
      <c r="O12555" t="str">
        <f>IFERROR(-COS(RADIANS(DEGREES(ASIN(((SIN(RADIANS(M12555)))*$C$26)/(SQRT((((SIN(RADIANS(M12555)))*$C$26)^2)+(($C$22-$C$25-(((SIN(RADIANS(90-M12555)))*$C$26))-$C$23)^2))))))),"")</f>
        <v/>
      </c>
      <c r="P12555" t="e">
        <f>N12555</f>
        <v>#VALUE!</v>
      </c>
      <c r="R12555">
        <v>0</v>
      </c>
    </row>
    <row r="12556" spans="12:19" x14ac:dyDescent="0.25">
      <c r="L12556" t="str">
        <f t="shared" ref="L12556:L12619" si="552">IF(M12556="","",L12546+1)</f>
        <v/>
      </c>
      <c r="M12556" t="str">
        <f t="shared" si="551"/>
        <v/>
      </c>
      <c r="N12556" t="e">
        <f>SIN(RADIANS(M12555))</f>
        <v>#VALUE!</v>
      </c>
      <c r="O12556" t="e">
        <f>SIN(RADIANS(DEGREES(ASIN(((SIN(RADIANS(M12555)))*$C$26)/(SQRT((((SIN(RADIANS(M12555)))*$C$26)^2)+(($C$22-$C$25-(((SIN(RADIANS(90-M12555)))*$C$26))-$C$23)^2)))))))</f>
        <v>#VALUE!</v>
      </c>
      <c r="P12556" t="e">
        <f>N12556</f>
        <v>#VALUE!</v>
      </c>
      <c r="R12556">
        <f>$C$6</f>
        <v>1333.5</v>
      </c>
    </row>
    <row r="12557" spans="12:19" x14ac:dyDescent="0.25">
      <c r="L12557" t="str">
        <f t="shared" si="552"/>
        <v/>
      </c>
      <c r="M12557" t="str">
        <f t="shared" si="551"/>
        <v/>
      </c>
      <c r="N12557">
        <v>0</v>
      </c>
      <c r="O12557" t="e">
        <f>$C$23*O12556</f>
        <v>#VALUE!</v>
      </c>
      <c r="P12557" t="e">
        <f>$C$22*P12556</f>
        <v>#VALUE!</v>
      </c>
      <c r="R12557">
        <f>$C$20*$C$6</f>
        <v>25325.832000000002</v>
      </c>
    </row>
    <row r="12558" spans="12:19" x14ac:dyDescent="0.25">
      <c r="L12558" t="str">
        <f t="shared" si="552"/>
        <v/>
      </c>
      <c r="M12558" t="str">
        <f t="shared" si="551"/>
        <v/>
      </c>
    </row>
    <row r="12559" spans="12:19" x14ac:dyDescent="0.25">
      <c r="L12559" t="str">
        <f t="shared" si="552"/>
        <v/>
      </c>
      <c r="M12559" t="str">
        <f t="shared" si="551"/>
        <v/>
      </c>
      <c r="N12559" t="e">
        <f t="array" ref="N12559:P12561">MINVERSE(N12555:P12557)</f>
        <v>#VALUE!</v>
      </c>
      <c r="O12559" t="e">
        <v>#VALUE!</v>
      </c>
      <c r="P12559" t="e">
        <v>#VALUE!</v>
      </c>
      <c r="R12559" t="e">
        <f t="array" ref="R12559:R12561">MMULT(N12559:P12561,R12555:R12557)</f>
        <v>#VALUE!</v>
      </c>
      <c r="S12559" t="s">
        <v>35</v>
      </c>
    </row>
    <row r="12560" spans="12:19" x14ac:dyDescent="0.25">
      <c r="L12560" t="str">
        <f t="shared" si="552"/>
        <v/>
      </c>
      <c r="M12560" t="str">
        <f t="shared" si="551"/>
        <v/>
      </c>
      <c r="N12560" t="e">
        <v>#VALUE!</v>
      </c>
      <c r="O12560" t="e">
        <v>#VALUE!</v>
      </c>
      <c r="P12560" t="e">
        <v>#VALUE!</v>
      </c>
      <c r="R12560" t="e">
        <v>#VALUE!</v>
      </c>
      <c r="S12560" t="s">
        <v>35</v>
      </c>
    </row>
    <row r="12561" spans="12:19" x14ac:dyDescent="0.25">
      <c r="L12561" t="str">
        <f t="shared" si="552"/>
        <v/>
      </c>
      <c r="M12561" t="str">
        <f t="shared" si="551"/>
        <v/>
      </c>
      <c r="N12561" t="e">
        <v>#VALUE!</v>
      </c>
      <c r="O12561" t="e">
        <v>#VALUE!</v>
      </c>
      <c r="P12561" t="e">
        <v>#VALUE!</v>
      </c>
      <c r="R12561" t="e">
        <v>#VALUE!</v>
      </c>
      <c r="S12561" t="s">
        <v>35</v>
      </c>
    </row>
    <row r="12562" spans="12:19" x14ac:dyDescent="0.25">
      <c r="L12562" t="str">
        <f t="shared" si="552"/>
        <v/>
      </c>
      <c r="M12562" t="str">
        <f t="shared" si="551"/>
        <v/>
      </c>
    </row>
    <row r="12563" spans="12:19" x14ac:dyDescent="0.25">
      <c r="L12563" t="str">
        <f t="shared" si="552"/>
        <v/>
      </c>
      <c r="M12563" t="str">
        <f t="shared" si="551"/>
        <v/>
      </c>
    </row>
    <row r="12564" spans="12:19" x14ac:dyDescent="0.25">
      <c r="L12564" t="str">
        <f t="shared" si="552"/>
        <v/>
      </c>
      <c r="M12564" t="str">
        <f t="shared" si="551"/>
        <v/>
      </c>
      <c r="N12564" t="s">
        <v>32</v>
      </c>
      <c r="O12564" t="s">
        <v>33</v>
      </c>
      <c r="P12564" t="s">
        <v>34</v>
      </c>
    </row>
    <row r="12565" spans="12:19" x14ac:dyDescent="0.25">
      <c r="L12565" t="str">
        <f t="shared" si="552"/>
        <v/>
      </c>
      <c r="M12565" t="str">
        <f t="shared" si="551"/>
        <v/>
      </c>
      <c r="N12565" t="e">
        <f>COS(RADIANS(M12565))</f>
        <v>#VALUE!</v>
      </c>
      <c r="O12565" t="str">
        <f>IFERROR(-COS(RADIANS(DEGREES(ASIN(((SIN(RADIANS(M12565)))*$C$26)/(SQRT((((SIN(RADIANS(M12565)))*$C$26)^2)+(($C$22-$C$25-(((SIN(RADIANS(90-M12565)))*$C$26))-$C$23)^2))))))),"")</f>
        <v/>
      </c>
      <c r="P12565" t="e">
        <f>N12565</f>
        <v>#VALUE!</v>
      </c>
      <c r="R12565">
        <v>0</v>
      </c>
    </row>
    <row r="12566" spans="12:19" x14ac:dyDescent="0.25">
      <c r="L12566" t="str">
        <f t="shared" si="552"/>
        <v/>
      </c>
      <c r="M12566" t="str">
        <f t="shared" si="551"/>
        <v/>
      </c>
      <c r="N12566" t="e">
        <f>SIN(RADIANS(M12565))</f>
        <v>#VALUE!</v>
      </c>
      <c r="O12566" t="e">
        <f>SIN(RADIANS(DEGREES(ASIN(((SIN(RADIANS(M12565)))*$C$26)/(SQRT((((SIN(RADIANS(M12565)))*$C$26)^2)+(($C$22-$C$25-(((SIN(RADIANS(90-M12565)))*$C$26))-$C$23)^2)))))))</f>
        <v>#VALUE!</v>
      </c>
      <c r="P12566" t="e">
        <f>N12566</f>
        <v>#VALUE!</v>
      </c>
      <c r="R12566">
        <f>$C$6</f>
        <v>1333.5</v>
      </c>
    </row>
    <row r="12567" spans="12:19" x14ac:dyDescent="0.25">
      <c r="L12567" t="str">
        <f t="shared" si="552"/>
        <v/>
      </c>
      <c r="M12567" t="str">
        <f t="shared" si="551"/>
        <v/>
      </c>
      <c r="N12567">
        <v>0</v>
      </c>
      <c r="O12567" t="e">
        <f>$C$23*O12566</f>
        <v>#VALUE!</v>
      </c>
      <c r="P12567" t="e">
        <f>$C$22*P12566</f>
        <v>#VALUE!</v>
      </c>
      <c r="R12567">
        <f>$C$20*$C$6</f>
        <v>25325.832000000002</v>
      </c>
    </row>
    <row r="12568" spans="12:19" x14ac:dyDescent="0.25">
      <c r="L12568" t="str">
        <f t="shared" si="552"/>
        <v/>
      </c>
      <c r="M12568" t="str">
        <f t="shared" si="551"/>
        <v/>
      </c>
    </row>
    <row r="12569" spans="12:19" x14ac:dyDescent="0.25">
      <c r="L12569" t="str">
        <f t="shared" si="552"/>
        <v/>
      </c>
      <c r="M12569" t="str">
        <f t="shared" si="551"/>
        <v/>
      </c>
      <c r="N12569" t="e">
        <f t="array" ref="N12569:P12571">MINVERSE(N12565:P12567)</f>
        <v>#VALUE!</v>
      </c>
      <c r="O12569" t="e">
        <v>#VALUE!</v>
      </c>
      <c r="P12569" t="e">
        <v>#VALUE!</v>
      </c>
      <c r="R12569" t="e">
        <f t="array" ref="R12569:R12571">MMULT(N12569:P12571,R12565:R12567)</f>
        <v>#VALUE!</v>
      </c>
      <c r="S12569" t="s">
        <v>35</v>
      </c>
    </row>
    <row r="12570" spans="12:19" x14ac:dyDescent="0.25">
      <c r="L12570" t="str">
        <f t="shared" si="552"/>
        <v/>
      </c>
      <c r="M12570" t="str">
        <f t="shared" si="551"/>
        <v/>
      </c>
      <c r="N12570" t="e">
        <v>#VALUE!</v>
      </c>
      <c r="O12570" t="e">
        <v>#VALUE!</v>
      </c>
      <c r="P12570" t="e">
        <v>#VALUE!</v>
      </c>
      <c r="R12570" t="e">
        <v>#VALUE!</v>
      </c>
      <c r="S12570" t="s">
        <v>35</v>
      </c>
    </row>
    <row r="12571" spans="12:19" x14ac:dyDescent="0.25">
      <c r="L12571" t="str">
        <f t="shared" si="552"/>
        <v/>
      </c>
      <c r="M12571" t="str">
        <f t="shared" si="551"/>
        <v/>
      </c>
      <c r="N12571" t="e">
        <v>#VALUE!</v>
      </c>
      <c r="O12571" t="e">
        <v>#VALUE!</v>
      </c>
      <c r="P12571" t="e">
        <v>#VALUE!</v>
      </c>
      <c r="R12571" t="e">
        <v>#VALUE!</v>
      </c>
      <c r="S12571" t="s">
        <v>35</v>
      </c>
    </row>
    <row r="12572" spans="12:19" x14ac:dyDescent="0.25">
      <c r="L12572" t="str">
        <f t="shared" si="552"/>
        <v/>
      </c>
      <c r="M12572" t="str">
        <f t="shared" si="551"/>
        <v/>
      </c>
    </row>
    <row r="12573" spans="12:19" x14ac:dyDescent="0.25">
      <c r="L12573" t="str">
        <f t="shared" si="552"/>
        <v/>
      </c>
      <c r="M12573" t="str">
        <f t="shared" si="551"/>
        <v/>
      </c>
    </row>
    <row r="12574" spans="12:19" x14ac:dyDescent="0.25">
      <c r="L12574" t="str">
        <f t="shared" si="552"/>
        <v/>
      </c>
      <c r="M12574" t="str">
        <f t="shared" si="551"/>
        <v/>
      </c>
      <c r="N12574" t="s">
        <v>32</v>
      </c>
      <c r="O12574" t="s">
        <v>33</v>
      </c>
      <c r="P12574" t="s">
        <v>34</v>
      </c>
    </row>
    <row r="12575" spans="12:19" x14ac:dyDescent="0.25">
      <c r="L12575" t="str">
        <f t="shared" si="552"/>
        <v/>
      </c>
      <c r="M12575" t="str">
        <f t="shared" si="551"/>
        <v/>
      </c>
      <c r="N12575" t="e">
        <f>COS(RADIANS(M12575))</f>
        <v>#VALUE!</v>
      </c>
      <c r="O12575" t="str">
        <f>IFERROR(-COS(RADIANS(DEGREES(ASIN(((SIN(RADIANS(M12575)))*$C$26)/(SQRT((((SIN(RADIANS(M12575)))*$C$26)^2)+(($C$22-$C$25-(((SIN(RADIANS(90-M12575)))*$C$26))-$C$23)^2))))))),"")</f>
        <v/>
      </c>
      <c r="P12575" t="e">
        <f>N12575</f>
        <v>#VALUE!</v>
      </c>
      <c r="R12575">
        <v>0</v>
      </c>
    </row>
    <row r="12576" spans="12:19" x14ac:dyDescent="0.25">
      <c r="L12576" t="str">
        <f t="shared" si="552"/>
        <v/>
      </c>
      <c r="M12576" t="str">
        <f t="shared" si="551"/>
        <v/>
      </c>
      <c r="N12576" t="e">
        <f>SIN(RADIANS(M12575))</f>
        <v>#VALUE!</v>
      </c>
      <c r="O12576" t="e">
        <f>SIN(RADIANS(DEGREES(ASIN(((SIN(RADIANS(M12575)))*$C$26)/(SQRT((((SIN(RADIANS(M12575)))*$C$26)^2)+(($C$22-$C$25-(((SIN(RADIANS(90-M12575)))*$C$26))-$C$23)^2)))))))</f>
        <v>#VALUE!</v>
      </c>
      <c r="P12576" t="e">
        <f>N12576</f>
        <v>#VALUE!</v>
      </c>
      <c r="R12576">
        <f>$C$6</f>
        <v>1333.5</v>
      </c>
    </row>
    <row r="12577" spans="12:19" x14ac:dyDescent="0.25">
      <c r="L12577" t="str">
        <f t="shared" si="552"/>
        <v/>
      </c>
      <c r="M12577" t="str">
        <f t="shared" si="551"/>
        <v/>
      </c>
      <c r="N12577">
        <v>0</v>
      </c>
      <c r="O12577" t="e">
        <f>$C$23*O12576</f>
        <v>#VALUE!</v>
      </c>
      <c r="P12577" t="e">
        <f>$C$22*P12576</f>
        <v>#VALUE!</v>
      </c>
      <c r="R12577">
        <f>$C$20*$C$6</f>
        <v>25325.832000000002</v>
      </c>
    </row>
    <row r="12578" spans="12:19" x14ac:dyDescent="0.25">
      <c r="L12578" t="str">
        <f t="shared" si="552"/>
        <v/>
      </c>
      <c r="M12578" t="str">
        <f t="shared" si="551"/>
        <v/>
      </c>
    </row>
    <row r="12579" spans="12:19" x14ac:dyDescent="0.25">
      <c r="L12579" t="str">
        <f t="shared" si="552"/>
        <v/>
      </c>
      <c r="M12579" t="str">
        <f t="shared" ref="M12579:M12642" si="553">IF(M12569="","",IF(((M12569+$O$61)&gt;=$O$49+($O$61/2)),"",(M12569+$O$61)))</f>
        <v/>
      </c>
      <c r="N12579" t="e">
        <f t="array" ref="N12579:P12581">MINVERSE(N12575:P12577)</f>
        <v>#VALUE!</v>
      </c>
      <c r="O12579" t="e">
        <v>#VALUE!</v>
      </c>
      <c r="P12579" t="e">
        <v>#VALUE!</v>
      </c>
      <c r="R12579" t="e">
        <f t="array" ref="R12579:R12581">MMULT(N12579:P12581,R12575:R12577)</f>
        <v>#VALUE!</v>
      </c>
      <c r="S12579" t="s">
        <v>35</v>
      </c>
    </row>
    <row r="12580" spans="12:19" x14ac:dyDescent="0.25">
      <c r="L12580" t="str">
        <f t="shared" si="552"/>
        <v/>
      </c>
      <c r="M12580" t="str">
        <f t="shared" si="553"/>
        <v/>
      </c>
      <c r="N12580" t="e">
        <v>#VALUE!</v>
      </c>
      <c r="O12580" t="e">
        <v>#VALUE!</v>
      </c>
      <c r="P12580" t="e">
        <v>#VALUE!</v>
      </c>
      <c r="R12580" t="e">
        <v>#VALUE!</v>
      </c>
      <c r="S12580" t="s">
        <v>35</v>
      </c>
    </row>
    <row r="12581" spans="12:19" x14ac:dyDescent="0.25">
      <c r="L12581" t="str">
        <f t="shared" si="552"/>
        <v/>
      </c>
      <c r="M12581" t="str">
        <f t="shared" si="553"/>
        <v/>
      </c>
      <c r="N12581" t="e">
        <v>#VALUE!</v>
      </c>
      <c r="O12581" t="e">
        <v>#VALUE!</v>
      </c>
      <c r="P12581" t="e">
        <v>#VALUE!</v>
      </c>
      <c r="R12581" t="e">
        <v>#VALUE!</v>
      </c>
      <c r="S12581" t="s">
        <v>35</v>
      </c>
    </row>
    <row r="12582" spans="12:19" x14ac:dyDescent="0.25">
      <c r="L12582" t="str">
        <f t="shared" si="552"/>
        <v/>
      </c>
      <c r="M12582" t="str">
        <f t="shared" si="553"/>
        <v/>
      </c>
    </row>
    <row r="12583" spans="12:19" x14ac:dyDescent="0.25">
      <c r="L12583" t="str">
        <f t="shared" si="552"/>
        <v/>
      </c>
      <c r="M12583" t="str">
        <f t="shared" si="553"/>
        <v/>
      </c>
    </row>
    <row r="12584" spans="12:19" x14ac:dyDescent="0.25">
      <c r="L12584" t="str">
        <f t="shared" si="552"/>
        <v/>
      </c>
      <c r="M12584" t="str">
        <f t="shared" si="553"/>
        <v/>
      </c>
      <c r="N12584" t="s">
        <v>32</v>
      </c>
      <c r="O12584" t="s">
        <v>33</v>
      </c>
      <c r="P12584" t="s">
        <v>34</v>
      </c>
    </row>
    <row r="12585" spans="12:19" x14ac:dyDescent="0.25">
      <c r="L12585" t="str">
        <f t="shared" si="552"/>
        <v/>
      </c>
      <c r="M12585" t="str">
        <f t="shared" si="553"/>
        <v/>
      </c>
      <c r="N12585" t="e">
        <f>COS(RADIANS(M12585))</f>
        <v>#VALUE!</v>
      </c>
      <c r="O12585" t="str">
        <f>IFERROR(-COS(RADIANS(DEGREES(ASIN(((SIN(RADIANS(M12585)))*$C$26)/(SQRT((((SIN(RADIANS(M12585)))*$C$26)^2)+(($C$22-$C$25-(((SIN(RADIANS(90-M12585)))*$C$26))-$C$23)^2))))))),"")</f>
        <v/>
      </c>
      <c r="P12585" t="e">
        <f>N12585</f>
        <v>#VALUE!</v>
      </c>
      <c r="R12585">
        <v>0</v>
      </c>
    </row>
    <row r="12586" spans="12:19" x14ac:dyDescent="0.25">
      <c r="L12586" t="str">
        <f t="shared" si="552"/>
        <v/>
      </c>
      <c r="M12586" t="str">
        <f t="shared" si="553"/>
        <v/>
      </c>
      <c r="N12586" t="e">
        <f>SIN(RADIANS(M12585))</f>
        <v>#VALUE!</v>
      </c>
      <c r="O12586" t="e">
        <f>SIN(RADIANS(DEGREES(ASIN(((SIN(RADIANS(M12585)))*$C$26)/(SQRT((((SIN(RADIANS(M12585)))*$C$26)^2)+(($C$22-$C$25-(((SIN(RADIANS(90-M12585)))*$C$26))-$C$23)^2)))))))</f>
        <v>#VALUE!</v>
      </c>
      <c r="P12586" t="e">
        <f>N12586</f>
        <v>#VALUE!</v>
      </c>
      <c r="R12586">
        <f>$C$6</f>
        <v>1333.5</v>
      </c>
    </row>
    <row r="12587" spans="12:19" x14ac:dyDescent="0.25">
      <c r="L12587" t="str">
        <f t="shared" si="552"/>
        <v/>
      </c>
      <c r="M12587" t="str">
        <f t="shared" si="553"/>
        <v/>
      </c>
      <c r="N12587">
        <v>0</v>
      </c>
      <c r="O12587" t="e">
        <f>$C$23*O12586</f>
        <v>#VALUE!</v>
      </c>
      <c r="P12587" t="e">
        <f>$C$22*P12586</f>
        <v>#VALUE!</v>
      </c>
      <c r="R12587">
        <f>$C$20*$C$6</f>
        <v>25325.832000000002</v>
      </c>
    </row>
    <row r="12588" spans="12:19" x14ac:dyDescent="0.25">
      <c r="L12588" t="str">
        <f t="shared" si="552"/>
        <v/>
      </c>
      <c r="M12588" t="str">
        <f t="shared" si="553"/>
        <v/>
      </c>
    </row>
    <row r="12589" spans="12:19" x14ac:dyDescent="0.25">
      <c r="L12589" t="str">
        <f t="shared" si="552"/>
        <v/>
      </c>
      <c r="M12589" t="str">
        <f t="shared" si="553"/>
        <v/>
      </c>
      <c r="N12589" t="e">
        <f t="array" ref="N12589:P12591">MINVERSE(N12585:P12587)</f>
        <v>#VALUE!</v>
      </c>
      <c r="O12589" t="e">
        <v>#VALUE!</v>
      </c>
      <c r="P12589" t="e">
        <v>#VALUE!</v>
      </c>
      <c r="R12589" t="e">
        <f t="array" ref="R12589:R12591">MMULT(N12589:P12591,R12585:R12587)</f>
        <v>#VALUE!</v>
      </c>
      <c r="S12589" t="s">
        <v>35</v>
      </c>
    </row>
    <row r="12590" spans="12:19" x14ac:dyDescent="0.25">
      <c r="L12590" t="str">
        <f t="shared" si="552"/>
        <v/>
      </c>
      <c r="M12590" t="str">
        <f t="shared" si="553"/>
        <v/>
      </c>
      <c r="N12590" t="e">
        <v>#VALUE!</v>
      </c>
      <c r="O12590" t="e">
        <v>#VALUE!</v>
      </c>
      <c r="P12590" t="e">
        <v>#VALUE!</v>
      </c>
      <c r="R12590" t="e">
        <v>#VALUE!</v>
      </c>
      <c r="S12590" t="s">
        <v>35</v>
      </c>
    </row>
    <row r="12591" spans="12:19" x14ac:dyDescent="0.25">
      <c r="L12591" t="str">
        <f t="shared" si="552"/>
        <v/>
      </c>
      <c r="M12591" t="str">
        <f t="shared" si="553"/>
        <v/>
      </c>
      <c r="N12591" t="e">
        <v>#VALUE!</v>
      </c>
      <c r="O12591" t="e">
        <v>#VALUE!</v>
      </c>
      <c r="P12591" t="e">
        <v>#VALUE!</v>
      </c>
      <c r="R12591" t="e">
        <v>#VALUE!</v>
      </c>
      <c r="S12591" t="s">
        <v>35</v>
      </c>
    </row>
    <row r="12592" spans="12:19" x14ac:dyDescent="0.25">
      <c r="L12592" t="str">
        <f t="shared" si="552"/>
        <v/>
      </c>
      <c r="M12592" t="str">
        <f t="shared" si="553"/>
        <v/>
      </c>
    </row>
    <row r="12593" spans="12:19" x14ac:dyDescent="0.25">
      <c r="L12593" t="str">
        <f t="shared" si="552"/>
        <v/>
      </c>
      <c r="M12593" t="str">
        <f t="shared" si="553"/>
        <v/>
      </c>
    </row>
    <row r="12594" spans="12:19" x14ac:dyDescent="0.25">
      <c r="L12594" t="str">
        <f t="shared" si="552"/>
        <v/>
      </c>
      <c r="M12594" t="str">
        <f t="shared" si="553"/>
        <v/>
      </c>
      <c r="N12594" t="s">
        <v>32</v>
      </c>
      <c r="O12594" t="s">
        <v>33</v>
      </c>
      <c r="P12594" t="s">
        <v>34</v>
      </c>
    </row>
    <row r="12595" spans="12:19" x14ac:dyDescent="0.25">
      <c r="L12595" t="str">
        <f t="shared" si="552"/>
        <v/>
      </c>
      <c r="M12595" t="str">
        <f t="shared" si="553"/>
        <v/>
      </c>
      <c r="N12595" t="e">
        <f>COS(RADIANS(M12595))</f>
        <v>#VALUE!</v>
      </c>
      <c r="O12595" t="str">
        <f>IFERROR(-COS(RADIANS(DEGREES(ASIN(((SIN(RADIANS(M12595)))*$C$26)/(SQRT((((SIN(RADIANS(M12595)))*$C$26)^2)+(($C$22-$C$25-(((SIN(RADIANS(90-M12595)))*$C$26))-$C$23)^2))))))),"")</f>
        <v/>
      </c>
      <c r="P12595" t="e">
        <f>N12595</f>
        <v>#VALUE!</v>
      </c>
      <c r="R12595">
        <v>0</v>
      </c>
    </row>
    <row r="12596" spans="12:19" x14ac:dyDescent="0.25">
      <c r="L12596" t="str">
        <f t="shared" si="552"/>
        <v/>
      </c>
      <c r="M12596" t="str">
        <f t="shared" si="553"/>
        <v/>
      </c>
      <c r="N12596" t="e">
        <f>SIN(RADIANS(M12595))</f>
        <v>#VALUE!</v>
      </c>
      <c r="O12596" t="e">
        <f>SIN(RADIANS(DEGREES(ASIN(((SIN(RADIANS(M12595)))*$C$26)/(SQRT((((SIN(RADIANS(M12595)))*$C$26)^2)+(($C$22-$C$25-(((SIN(RADIANS(90-M12595)))*$C$26))-$C$23)^2)))))))</f>
        <v>#VALUE!</v>
      </c>
      <c r="P12596" t="e">
        <f>N12596</f>
        <v>#VALUE!</v>
      </c>
      <c r="R12596">
        <f>$C$6</f>
        <v>1333.5</v>
      </c>
    </row>
    <row r="12597" spans="12:19" x14ac:dyDescent="0.25">
      <c r="L12597" t="str">
        <f t="shared" si="552"/>
        <v/>
      </c>
      <c r="M12597" t="str">
        <f t="shared" si="553"/>
        <v/>
      </c>
      <c r="N12597">
        <v>0</v>
      </c>
      <c r="O12597" t="e">
        <f>$C$23*O12596</f>
        <v>#VALUE!</v>
      </c>
      <c r="P12597" t="e">
        <f>$C$22*P12596</f>
        <v>#VALUE!</v>
      </c>
      <c r="R12597">
        <f>$C$20*$C$6</f>
        <v>25325.832000000002</v>
      </c>
    </row>
    <row r="12598" spans="12:19" x14ac:dyDescent="0.25">
      <c r="L12598" t="str">
        <f t="shared" si="552"/>
        <v/>
      </c>
      <c r="M12598" t="str">
        <f t="shared" si="553"/>
        <v/>
      </c>
    </row>
    <row r="12599" spans="12:19" x14ac:dyDescent="0.25">
      <c r="L12599" t="str">
        <f t="shared" si="552"/>
        <v/>
      </c>
      <c r="M12599" t="str">
        <f t="shared" si="553"/>
        <v/>
      </c>
      <c r="N12599" t="e">
        <f t="array" ref="N12599:P12601">MINVERSE(N12595:P12597)</f>
        <v>#VALUE!</v>
      </c>
      <c r="O12599" t="e">
        <v>#VALUE!</v>
      </c>
      <c r="P12599" t="e">
        <v>#VALUE!</v>
      </c>
      <c r="R12599" t="e">
        <f t="array" ref="R12599:R12601">MMULT(N12599:P12601,R12595:R12597)</f>
        <v>#VALUE!</v>
      </c>
      <c r="S12599" t="s">
        <v>35</v>
      </c>
    </row>
    <row r="12600" spans="12:19" x14ac:dyDescent="0.25">
      <c r="L12600" t="str">
        <f t="shared" si="552"/>
        <v/>
      </c>
      <c r="M12600" t="str">
        <f t="shared" si="553"/>
        <v/>
      </c>
      <c r="N12600" t="e">
        <v>#VALUE!</v>
      </c>
      <c r="O12600" t="e">
        <v>#VALUE!</v>
      </c>
      <c r="P12600" t="e">
        <v>#VALUE!</v>
      </c>
      <c r="R12600" t="e">
        <v>#VALUE!</v>
      </c>
      <c r="S12600" t="s">
        <v>35</v>
      </c>
    </row>
    <row r="12601" spans="12:19" x14ac:dyDescent="0.25">
      <c r="L12601" t="str">
        <f t="shared" si="552"/>
        <v/>
      </c>
      <c r="M12601" t="str">
        <f t="shared" si="553"/>
        <v/>
      </c>
      <c r="N12601" t="e">
        <v>#VALUE!</v>
      </c>
      <c r="O12601" t="e">
        <v>#VALUE!</v>
      </c>
      <c r="P12601" t="e">
        <v>#VALUE!</v>
      </c>
      <c r="R12601" t="e">
        <v>#VALUE!</v>
      </c>
      <c r="S12601" t="s">
        <v>35</v>
      </c>
    </row>
    <row r="12602" spans="12:19" x14ac:dyDescent="0.25">
      <c r="L12602" t="str">
        <f t="shared" si="552"/>
        <v/>
      </c>
      <c r="M12602" t="str">
        <f t="shared" si="553"/>
        <v/>
      </c>
    </row>
    <row r="12603" spans="12:19" x14ac:dyDescent="0.25">
      <c r="L12603" t="str">
        <f t="shared" si="552"/>
        <v/>
      </c>
      <c r="M12603" t="str">
        <f t="shared" si="553"/>
        <v/>
      </c>
    </row>
    <row r="12604" spans="12:19" x14ac:dyDescent="0.25">
      <c r="L12604" t="str">
        <f t="shared" si="552"/>
        <v/>
      </c>
      <c r="M12604" t="str">
        <f t="shared" si="553"/>
        <v/>
      </c>
      <c r="N12604" t="s">
        <v>32</v>
      </c>
      <c r="O12604" t="s">
        <v>33</v>
      </c>
      <c r="P12604" t="s">
        <v>34</v>
      </c>
    </row>
    <row r="12605" spans="12:19" x14ac:dyDescent="0.25">
      <c r="L12605" t="str">
        <f t="shared" si="552"/>
        <v/>
      </c>
      <c r="M12605" t="str">
        <f t="shared" si="553"/>
        <v/>
      </c>
      <c r="N12605" t="e">
        <f>COS(RADIANS(M12605))</f>
        <v>#VALUE!</v>
      </c>
      <c r="O12605" t="str">
        <f>IFERROR(-COS(RADIANS(DEGREES(ASIN(((SIN(RADIANS(M12605)))*$C$26)/(SQRT((((SIN(RADIANS(M12605)))*$C$26)^2)+(($C$22-$C$25-(((SIN(RADIANS(90-M12605)))*$C$26))-$C$23)^2))))))),"")</f>
        <v/>
      </c>
      <c r="P12605" t="e">
        <f>N12605</f>
        <v>#VALUE!</v>
      </c>
      <c r="R12605">
        <v>0</v>
      </c>
    </row>
    <row r="12606" spans="12:19" x14ac:dyDescent="0.25">
      <c r="L12606" t="str">
        <f t="shared" si="552"/>
        <v/>
      </c>
      <c r="M12606" t="str">
        <f t="shared" si="553"/>
        <v/>
      </c>
      <c r="N12606" t="e">
        <f>SIN(RADIANS(M12605))</f>
        <v>#VALUE!</v>
      </c>
      <c r="O12606" t="e">
        <f>SIN(RADIANS(DEGREES(ASIN(((SIN(RADIANS(M12605)))*$C$26)/(SQRT((((SIN(RADIANS(M12605)))*$C$26)^2)+(($C$22-$C$25-(((SIN(RADIANS(90-M12605)))*$C$26))-$C$23)^2)))))))</f>
        <v>#VALUE!</v>
      </c>
      <c r="P12606" t="e">
        <f>N12606</f>
        <v>#VALUE!</v>
      </c>
      <c r="R12606">
        <f>$C$6</f>
        <v>1333.5</v>
      </c>
    </row>
    <row r="12607" spans="12:19" x14ac:dyDescent="0.25">
      <c r="L12607" t="str">
        <f t="shared" si="552"/>
        <v/>
      </c>
      <c r="M12607" t="str">
        <f t="shared" si="553"/>
        <v/>
      </c>
      <c r="N12607">
        <v>0</v>
      </c>
      <c r="O12607" t="e">
        <f>$C$23*O12606</f>
        <v>#VALUE!</v>
      </c>
      <c r="P12607" t="e">
        <f>$C$22*P12606</f>
        <v>#VALUE!</v>
      </c>
      <c r="R12607">
        <f>$C$20*$C$6</f>
        <v>25325.832000000002</v>
      </c>
    </row>
    <row r="12608" spans="12:19" x14ac:dyDescent="0.25">
      <c r="L12608" t="str">
        <f t="shared" si="552"/>
        <v/>
      </c>
      <c r="M12608" t="str">
        <f t="shared" si="553"/>
        <v/>
      </c>
    </row>
    <row r="12609" spans="12:19" x14ac:dyDescent="0.25">
      <c r="L12609" t="str">
        <f t="shared" si="552"/>
        <v/>
      </c>
      <c r="M12609" t="str">
        <f t="shared" si="553"/>
        <v/>
      </c>
      <c r="N12609" t="e">
        <f t="array" ref="N12609:P12611">MINVERSE(N12605:P12607)</f>
        <v>#VALUE!</v>
      </c>
      <c r="O12609" t="e">
        <v>#VALUE!</v>
      </c>
      <c r="P12609" t="e">
        <v>#VALUE!</v>
      </c>
      <c r="R12609" t="e">
        <f t="array" ref="R12609:R12611">MMULT(N12609:P12611,R12605:R12607)</f>
        <v>#VALUE!</v>
      </c>
      <c r="S12609" t="s">
        <v>35</v>
      </c>
    </row>
    <row r="12610" spans="12:19" x14ac:dyDescent="0.25">
      <c r="L12610" t="str">
        <f t="shared" si="552"/>
        <v/>
      </c>
      <c r="M12610" t="str">
        <f t="shared" si="553"/>
        <v/>
      </c>
      <c r="N12610" t="e">
        <v>#VALUE!</v>
      </c>
      <c r="O12610" t="e">
        <v>#VALUE!</v>
      </c>
      <c r="P12610" t="e">
        <v>#VALUE!</v>
      </c>
      <c r="R12610" t="e">
        <v>#VALUE!</v>
      </c>
      <c r="S12610" t="s">
        <v>35</v>
      </c>
    </row>
    <row r="12611" spans="12:19" x14ac:dyDescent="0.25">
      <c r="L12611" t="str">
        <f t="shared" si="552"/>
        <v/>
      </c>
      <c r="M12611" t="str">
        <f t="shared" si="553"/>
        <v/>
      </c>
      <c r="N12611" t="e">
        <v>#VALUE!</v>
      </c>
      <c r="O12611" t="e">
        <v>#VALUE!</v>
      </c>
      <c r="P12611" t="e">
        <v>#VALUE!</v>
      </c>
      <c r="R12611" t="e">
        <v>#VALUE!</v>
      </c>
      <c r="S12611" t="s">
        <v>35</v>
      </c>
    </row>
    <row r="12612" spans="12:19" x14ac:dyDescent="0.25">
      <c r="L12612" t="str">
        <f t="shared" si="552"/>
        <v/>
      </c>
      <c r="M12612" t="str">
        <f t="shared" si="553"/>
        <v/>
      </c>
    </row>
    <row r="12613" spans="12:19" x14ac:dyDescent="0.25">
      <c r="L12613" t="str">
        <f t="shared" si="552"/>
        <v/>
      </c>
      <c r="M12613" t="str">
        <f t="shared" si="553"/>
        <v/>
      </c>
    </row>
    <row r="12614" spans="12:19" x14ac:dyDescent="0.25">
      <c r="L12614" t="str">
        <f t="shared" si="552"/>
        <v/>
      </c>
      <c r="M12614" t="str">
        <f t="shared" si="553"/>
        <v/>
      </c>
      <c r="N12614" t="s">
        <v>32</v>
      </c>
      <c r="O12614" t="s">
        <v>33</v>
      </c>
      <c r="P12614" t="s">
        <v>34</v>
      </c>
    </row>
    <row r="12615" spans="12:19" x14ac:dyDescent="0.25">
      <c r="L12615" t="str">
        <f t="shared" si="552"/>
        <v/>
      </c>
      <c r="M12615" t="str">
        <f t="shared" si="553"/>
        <v/>
      </c>
      <c r="N12615" t="e">
        <f>COS(RADIANS(M12615))</f>
        <v>#VALUE!</v>
      </c>
      <c r="O12615" t="str">
        <f>IFERROR(-COS(RADIANS(DEGREES(ASIN(((SIN(RADIANS(M12615)))*$C$26)/(SQRT((((SIN(RADIANS(M12615)))*$C$26)^2)+(($C$22-$C$25-(((SIN(RADIANS(90-M12615)))*$C$26))-$C$23)^2))))))),"")</f>
        <v/>
      </c>
      <c r="P12615" t="e">
        <f>N12615</f>
        <v>#VALUE!</v>
      </c>
      <c r="R12615">
        <v>0</v>
      </c>
    </row>
    <row r="12616" spans="12:19" x14ac:dyDescent="0.25">
      <c r="L12616" t="str">
        <f t="shared" si="552"/>
        <v/>
      </c>
      <c r="M12616" t="str">
        <f t="shared" si="553"/>
        <v/>
      </c>
      <c r="N12616" t="e">
        <f>SIN(RADIANS(M12615))</f>
        <v>#VALUE!</v>
      </c>
      <c r="O12616" t="e">
        <f>SIN(RADIANS(DEGREES(ASIN(((SIN(RADIANS(M12615)))*$C$26)/(SQRT((((SIN(RADIANS(M12615)))*$C$26)^2)+(($C$22-$C$25-(((SIN(RADIANS(90-M12615)))*$C$26))-$C$23)^2)))))))</f>
        <v>#VALUE!</v>
      </c>
      <c r="P12616" t="e">
        <f>N12616</f>
        <v>#VALUE!</v>
      </c>
      <c r="R12616">
        <f>$C$6</f>
        <v>1333.5</v>
      </c>
    </row>
    <row r="12617" spans="12:19" x14ac:dyDescent="0.25">
      <c r="L12617" t="str">
        <f t="shared" si="552"/>
        <v/>
      </c>
      <c r="M12617" t="str">
        <f t="shared" si="553"/>
        <v/>
      </c>
      <c r="N12617">
        <v>0</v>
      </c>
      <c r="O12617" t="e">
        <f>$C$23*O12616</f>
        <v>#VALUE!</v>
      </c>
      <c r="P12617" t="e">
        <f>$C$22*P12616</f>
        <v>#VALUE!</v>
      </c>
      <c r="R12617">
        <f>$C$20*$C$6</f>
        <v>25325.832000000002</v>
      </c>
    </row>
    <row r="12618" spans="12:19" x14ac:dyDescent="0.25">
      <c r="L12618" t="str">
        <f t="shared" si="552"/>
        <v/>
      </c>
      <c r="M12618" t="str">
        <f t="shared" si="553"/>
        <v/>
      </c>
    </row>
    <row r="12619" spans="12:19" x14ac:dyDescent="0.25">
      <c r="L12619" t="str">
        <f t="shared" si="552"/>
        <v/>
      </c>
      <c r="M12619" t="str">
        <f t="shared" si="553"/>
        <v/>
      </c>
      <c r="N12619" t="e">
        <f t="array" ref="N12619:P12621">MINVERSE(N12615:P12617)</f>
        <v>#VALUE!</v>
      </c>
      <c r="O12619" t="e">
        <v>#VALUE!</v>
      </c>
      <c r="P12619" t="e">
        <v>#VALUE!</v>
      </c>
      <c r="R12619" t="e">
        <f t="array" ref="R12619:R12621">MMULT(N12619:P12621,R12615:R12617)</f>
        <v>#VALUE!</v>
      </c>
      <c r="S12619" t="s">
        <v>35</v>
      </c>
    </row>
    <row r="12620" spans="12:19" x14ac:dyDescent="0.25">
      <c r="L12620" t="str">
        <f t="shared" ref="L12620:L12683" si="554">IF(M12620="","",L12610+1)</f>
        <v/>
      </c>
      <c r="M12620" t="str">
        <f t="shared" si="553"/>
        <v/>
      </c>
      <c r="N12620" t="e">
        <v>#VALUE!</v>
      </c>
      <c r="O12620" t="e">
        <v>#VALUE!</v>
      </c>
      <c r="P12620" t="e">
        <v>#VALUE!</v>
      </c>
      <c r="R12620" t="e">
        <v>#VALUE!</v>
      </c>
      <c r="S12620" t="s">
        <v>35</v>
      </c>
    </row>
    <row r="12621" spans="12:19" x14ac:dyDescent="0.25">
      <c r="L12621" t="str">
        <f t="shared" si="554"/>
        <v/>
      </c>
      <c r="M12621" t="str">
        <f t="shared" si="553"/>
        <v/>
      </c>
      <c r="N12621" t="e">
        <v>#VALUE!</v>
      </c>
      <c r="O12621" t="e">
        <v>#VALUE!</v>
      </c>
      <c r="P12621" t="e">
        <v>#VALUE!</v>
      </c>
      <c r="R12621" t="e">
        <v>#VALUE!</v>
      </c>
      <c r="S12621" t="s">
        <v>35</v>
      </c>
    </row>
    <row r="12622" spans="12:19" x14ac:dyDescent="0.25">
      <c r="L12622" t="str">
        <f t="shared" si="554"/>
        <v/>
      </c>
      <c r="M12622" t="str">
        <f t="shared" si="553"/>
        <v/>
      </c>
    </row>
    <row r="12623" spans="12:19" x14ac:dyDescent="0.25">
      <c r="L12623" t="str">
        <f t="shared" si="554"/>
        <v/>
      </c>
      <c r="M12623" t="str">
        <f t="shared" si="553"/>
        <v/>
      </c>
    </row>
    <row r="12624" spans="12:19" x14ac:dyDescent="0.25">
      <c r="L12624" t="str">
        <f t="shared" si="554"/>
        <v/>
      </c>
      <c r="M12624" t="str">
        <f t="shared" si="553"/>
        <v/>
      </c>
      <c r="N12624" t="s">
        <v>32</v>
      </c>
      <c r="O12624" t="s">
        <v>33</v>
      </c>
      <c r="P12624" t="s">
        <v>34</v>
      </c>
    </row>
    <row r="12625" spans="12:19" x14ac:dyDescent="0.25">
      <c r="L12625" t="str">
        <f t="shared" si="554"/>
        <v/>
      </c>
      <c r="M12625" t="str">
        <f t="shared" si="553"/>
        <v/>
      </c>
      <c r="N12625" t="e">
        <f>COS(RADIANS(M12625))</f>
        <v>#VALUE!</v>
      </c>
      <c r="O12625" t="str">
        <f>IFERROR(-COS(RADIANS(DEGREES(ASIN(((SIN(RADIANS(M12625)))*$C$26)/(SQRT((((SIN(RADIANS(M12625)))*$C$26)^2)+(($C$22-$C$25-(((SIN(RADIANS(90-M12625)))*$C$26))-$C$23)^2))))))),"")</f>
        <v/>
      </c>
      <c r="P12625" t="e">
        <f>N12625</f>
        <v>#VALUE!</v>
      </c>
      <c r="R12625">
        <v>0</v>
      </c>
    </row>
    <row r="12626" spans="12:19" x14ac:dyDescent="0.25">
      <c r="L12626" t="str">
        <f t="shared" si="554"/>
        <v/>
      </c>
      <c r="M12626" t="str">
        <f t="shared" si="553"/>
        <v/>
      </c>
      <c r="N12626" t="e">
        <f>SIN(RADIANS(M12625))</f>
        <v>#VALUE!</v>
      </c>
      <c r="O12626" t="e">
        <f>SIN(RADIANS(DEGREES(ASIN(((SIN(RADIANS(M12625)))*$C$26)/(SQRT((((SIN(RADIANS(M12625)))*$C$26)^2)+(($C$22-$C$25-(((SIN(RADIANS(90-M12625)))*$C$26))-$C$23)^2)))))))</f>
        <v>#VALUE!</v>
      </c>
      <c r="P12626" t="e">
        <f>N12626</f>
        <v>#VALUE!</v>
      </c>
      <c r="R12626">
        <f>$C$6</f>
        <v>1333.5</v>
      </c>
    </row>
    <row r="12627" spans="12:19" x14ac:dyDescent="0.25">
      <c r="L12627" t="str">
        <f t="shared" si="554"/>
        <v/>
      </c>
      <c r="M12627" t="str">
        <f t="shared" si="553"/>
        <v/>
      </c>
      <c r="N12627">
        <v>0</v>
      </c>
      <c r="O12627" t="e">
        <f>$C$23*O12626</f>
        <v>#VALUE!</v>
      </c>
      <c r="P12627" t="e">
        <f>$C$22*P12626</f>
        <v>#VALUE!</v>
      </c>
      <c r="R12627">
        <f>$C$20*$C$6</f>
        <v>25325.832000000002</v>
      </c>
    </row>
    <row r="12628" spans="12:19" x14ac:dyDescent="0.25">
      <c r="L12628" t="str">
        <f t="shared" si="554"/>
        <v/>
      </c>
      <c r="M12628" t="str">
        <f t="shared" si="553"/>
        <v/>
      </c>
    </row>
    <row r="12629" spans="12:19" x14ac:dyDescent="0.25">
      <c r="L12629" t="str">
        <f t="shared" si="554"/>
        <v/>
      </c>
      <c r="M12629" t="str">
        <f t="shared" si="553"/>
        <v/>
      </c>
      <c r="N12629" t="e">
        <f t="array" ref="N12629:P12631">MINVERSE(N12625:P12627)</f>
        <v>#VALUE!</v>
      </c>
      <c r="O12629" t="e">
        <v>#VALUE!</v>
      </c>
      <c r="P12629" t="e">
        <v>#VALUE!</v>
      </c>
      <c r="R12629" t="e">
        <f t="array" ref="R12629:R12631">MMULT(N12629:P12631,R12625:R12627)</f>
        <v>#VALUE!</v>
      </c>
      <c r="S12629" t="s">
        <v>35</v>
      </c>
    </row>
    <row r="12630" spans="12:19" x14ac:dyDescent="0.25">
      <c r="L12630" t="str">
        <f t="shared" si="554"/>
        <v/>
      </c>
      <c r="M12630" t="str">
        <f t="shared" si="553"/>
        <v/>
      </c>
      <c r="N12630" t="e">
        <v>#VALUE!</v>
      </c>
      <c r="O12630" t="e">
        <v>#VALUE!</v>
      </c>
      <c r="P12630" t="e">
        <v>#VALUE!</v>
      </c>
      <c r="R12630" t="e">
        <v>#VALUE!</v>
      </c>
      <c r="S12630" t="s">
        <v>35</v>
      </c>
    </row>
    <row r="12631" spans="12:19" x14ac:dyDescent="0.25">
      <c r="L12631" t="str">
        <f t="shared" si="554"/>
        <v/>
      </c>
      <c r="M12631" t="str">
        <f t="shared" si="553"/>
        <v/>
      </c>
      <c r="N12631" t="e">
        <v>#VALUE!</v>
      </c>
      <c r="O12631" t="e">
        <v>#VALUE!</v>
      </c>
      <c r="P12631" t="e">
        <v>#VALUE!</v>
      </c>
      <c r="R12631" t="e">
        <v>#VALUE!</v>
      </c>
      <c r="S12631" t="s">
        <v>35</v>
      </c>
    </row>
    <row r="12632" spans="12:19" x14ac:dyDescent="0.25">
      <c r="L12632" t="str">
        <f t="shared" si="554"/>
        <v/>
      </c>
      <c r="M12632" t="str">
        <f t="shared" si="553"/>
        <v/>
      </c>
    </row>
    <row r="12633" spans="12:19" x14ac:dyDescent="0.25">
      <c r="L12633" t="str">
        <f t="shared" si="554"/>
        <v/>
      </c>
      <c r="M12633" t="str">
        <f t="shared" si="553"/>
        <v/>
      </c>
    </row>
    <row r="12634" spans="12:19" x14ac:dyDescent="0.25">
      <c r="L12634" t="str">
        <f t="shared" si="554"/>
        <v/>
      </c>
      <c r="M12634" t="str">
        <f t="shared" si="553"/>
        <v/>
      </c>
      <c r="N12634" t="s">
        <v>32</v>
      </c>
      <c r="O12634" t="s">
        <v>33</v>
      </c>
      <c r="P12634" t="s">
        <v>34</v>
      </c>
    </row>
    <row r="12635" spans="12:19" x14ac:dyDescent="0.25">
      <c r="L12635" t="str">
        <f t="shared" si="554"/>
        <v/>
      </c>
      <c r="M12635" t="str">
        <f t="shared" si="553"/>
        <v/>
      </c>
      <c r="N12635" t="e">
        <f>COS(RADIANS(M12635))</f>
        <v>#VALUE!</v>
      </c>
      <c r="O12635" t="str">
        <f>IFERROR(-COS(RADIANS(DEGREES(ASIN(((SIN(RADIANS(M12635)))*$C$26)/(SQRT((((SIN(RADIANS(M12635)))*$C$26)^2)+(($C$22-$C$25-(((SIN(RADIANS(90-M12635)))*$C$26))-$C$23)^2))))))),"")</f>
        <v/>
      </c>
      <c r="P12635" t="e">
        <f>N12635</f>
        <v>#VALUE!</v>
      </c>
      <c r="R12635">
        <v>0</v>
      </c>
    </row>
    <row r="12636" spans="12:19" x14ac:dyDescent="0.25">
      <c r="L12636" t="str">
        <f t="shared" si="554"/>
        <v/>
      </c>
      <c r="M12636" t="str">
        <f t="shared" si="553"/>
        <v/>
      </c>
      <c r="N12636" t="e">
        <f>SIN(RADIANS(M12635))</f>
        <v>#VALUE!</v>
      </c>
      <c r="O12636" t="e">
        <f>SIN(RADIANS(DEGREES(ASIN(((SIN(RADIANS(M12635)))*$C$26)/(SQRT((((SIN(RADIANS(M12635)))*$C$26)^2)+(($C$22-$C$25-(((SIN(RADIANS(90-M12635)))*$C$26))-$C$23)^2)))))))</f>
        <v>#VALUE!</v>
      </c>
      <c r="P12636" t="e">
        <f>N12636</f>
        <v>#VALUE!</v>
      </c>
      <c r="R12636">
        <f>$C$6</f>
        <v>1333.5</v>
      </c>
    </row>
    <row r="12637" spans="12:19" x14ac:dyDescent="0.25">
      <c r="L12637" t="str">
        <f t="shared" si="554"/>
        <v/>
      </c>
      <c r="M12637" t="str">
        <f t="shared" si="553"/>
        <v/>
      </c>
      <c r="N12637">
        <v>0</v>
      </c>
      <c r="O12637" t="e">
        <f>$C$23*O12636</f>
        <v>#VALUE!</v>
      </c>
      <c r="P12637" t="e">
        <f>$C$22*P12636</f>
        <v>#VALUE!</v>
      </c>
      <c r="R12637">
        <f>$C$20*$C$6</f>
        <v>25325.832000000002</v>
      </c>
    </row>
    <row r="12638" spans="12:19" x14ac:dyDescent="0.25">
      <c r="L12638" t="str">
        <f t="shared" si="554"/>
        <v/>
      </c>
      <c r="M12638" t="str">
        <f t="shared" si="553"/>
        <v/>
      </c>
    </row>
    <row r="12639" spans="12:19" x14ac:dyDescent="0.25">
      <c r="L12639" t="str">
        <f t="shared" si="554"/>
        <v/>
      </c>
      <c r="M12639" t="str">
        <f t="shared" si="553"/>
        <v/>
      </c>
      <c r="N12639" t="e">
        <f t="array" ref="N12639:P12641">MINVERSE(N12635:P12637)</f>
        <v>#VALUE!</v>
      </c>
      <c r="O12639" t="e">
        <v>#VALUE!</v>
      </c>
      <c r="P12639" t="e">
        <v>#VALUE!</v>
      </c>
      <c r="R12639" t="e">
        <f t="array" ref="R12639:R12641">MMULT(N12639:P12641,R12635:R12637)</f>
        <v>#VALUE!</v>
      </c>
      <c r="S12639" t="s">
        <v>35</v>
      </c>
    </row>
    <row r="12640" spans="12:19" x14ac:dyDescent="0.25">
      <c r="L12640" t="str">
        <f t="shared" si="554"/>
        <v/>
      </c>
      <c r="M12640" t="str">
        <f t="shared" si="553"/>
        <v/>
      </c>
      <c r="N12640" t="e">
        <v>#VALUE!</v>
      </c>
      <c r="O12640" t="e">
        <v>#VALUE!</v>
      </c>
      <c r="P12640" t="e">
        <v>#VALUE!</v>
      </c>
      <c r="R12640" t="e">
        <v>#VALUE!</v>
      </c>
      <c r="S12640" t="s">
        <v>35</v>
      </c>
    </row>
    <row r="12641" spans="12:19" x14ac:dyDescent="0.25">
      <c r="L12641" t="str">
        <f t="shared" si="554"/>
        <v/>
      </c>
      <c r="M12641" t="str">
        <f t="shared" si="553"/>
        <v/>
      </c>
      <c r="N12641" t="e">
        <v>#VALUE!</v>
      </c>
      <c r="O12641" t="e">
        <v>#VALUE!</v>
      </c>
      <c r="P12641" t="e">
        <v>#VALUE!</v>
      </c>
      <c r="R12641" t="e">
        <v>#VALUE!</v>
      </c>
      <c r="S12641" t="s">
        <v>35</v>
      </c>
    </row>
    <row r="12642" spans="12:19" x14ac:dyDescent="0.25">
      <c r="L12642" t="str">
        <f t="shared" si="554"/>
        <v/>
      </c>
      <c r="M12642" t="str">
        <f t="shared" si="553"/>
        <v/>
      </c>
    </row>
    <row r="12643" spans="12:19" x14ac:dyDescent="0.25">
      <c r="L12643" t="str">
        <f t="shared" si="554"/>
        <v/>
      </c>
      <c r="M12643" t="str">
        <f t="shared" ref="M12643:M12706" si="555">IF(M12633="","",IF(((M12633+$O$61)&gt;=$O$49+($O$61/2)),"",(M12633+$O$61)))</f>
        <v/>
      </c>
    </row>
    <row r="12644" spans="12:19" x14ac:dyDescent="0.25">
      <c r="L12644" t="str">
        <f t="shared" si="554"/>
        <v/>
      </c>
      <c r="M12644" t="str">
        <f t="shared" si="555"/>
        <v/>
      </c>
      <c r="N12644" t="s">
        <v>32</v>
      </c>
      <c r="O12644" t="s">
        <v>33</v>
      </c>
      <c r="P12644" t="s">
        <v>34</v>
      </c>
    </row>
    <row r="12645" spans="12:19" x14ac:dyDescent="0.25">
      <c r="L12645" t="str">
        <f t="shared" si="554"/>
        <v/>
      </c>
      <c r="M12645" t="str">
        <f t="shared" si="555"/>
        <v/>
      </c>
      <c r="N12645" t="e">
        <f>COS(RADIANS(M12645))</f>
        <v>#VALUE!</v>
      </c>
      <c r="O12645" t="str">
        <f>IFERROR(-COS(RADIANS(DEGREES(ASIN(((SIN(RADIANS(M12645)))*$C$26)/(SQRT((((SIN(RADIANS(M12645)))*$C$26)^2)+(($C$22-$C$25-(((SIN(RADIANS(90-M12645)))*$C$26))-$C$23)^2))))))),"")</f>
        <v/>
      </c>
      <c r="P12645" t="e">
        <f>N12645</f>
        <v>#VALUE!</v>
      </c>
      <c r="R12645">
        <v>0</v>
      </c>
    </row>
    <row r="12646" spans="12:19" x14ac:dyDescent="0.25">
      <c r="L12646" t="str">
        <f t="shared" si="554"/>
        <v/>
      </c>
      <c r="M12646" t="str">
        <f t="shared" si="555"/>
        <v/>
      </c>
      <c r="N12646" t="e">
        <f>SIN(RADIANS(M12645))</f>
        <v>#VALUE!</v>
      </c>
      <c r="O12646" t="e">
        <f>SIN(RADIANS(DEGREES(ASIN(((SIN(RADIANS(M12645)))*$C$26)/(SQRT((((SIN(RADIANS(M12645)))*$C$26)^2)+(($C$22-$C$25-(((SIN(RADIANS(90-M12645)))*$C$26))-$C$23)^2)))))))</f>
        <v>#VALUE!</v>
      </c>
      <c r="P12646" t="e">
        <f>N12646</f>
        <v>#VALUE!</v>
      </c>
      <c r="R12646">
        <f>$C$6</f>
        <v>1333.5</v>
      </c>
    </row>
    <row r="12647" spans="12:19" x14ac:dyDescent="0.25">
      <c r="L12647" t="str">
        <f t="shared" si="554"/>
        <v/>
      </c>
      <c r="M12647" t="str">
        <f t="shared" si="555"/>
        <v/>
      </c>
      <c r="N12647">
        <v>0</v>
      </c>
      <c r="O12647" t="e">
        <f>$C$23*O12646</f>
        <v>#VALUE!</v>
      </c>
      <c r="P12647" t="e">
        <f>$C$22*P12646</f>
        <v>#VALUE!</v>
      </c>
      <c r="R12647">
        <f>$C$20*$C$6</f>
        <v>25325.832000000002</v>
      </c>
    </row>
    <row r="12648" spans="12:19" x14ac:dyDescent="0.25">
      <c r="L12648" t="str">
        <f t="shared" si="554"/>
        <v/>
      </c>
      <c r="M12648" t="str">
        <f t="shared" si="555"/>
        <v/>
      </c>
    </row>
    <row r="12649" spans="12:19" x14ac:dyDescent="0.25">
      <c r="L12649" t="str">
        <f t="shared" si="554"/>
        <v/>
      </c>
      <c r="M12649" t="str">
        <f t="shared" si="555"/>
        <v/>
      </c>
      <c r="N12649" t="e">
        <f t="array" ref="N12649:P12651">MINVERSE(N12645:P12647)</f>
        <v>#VALUE!</v>
      </c>
      <c r="O12649" t="e">
        <v>#VALUE!</v>
      </c>
      <c r="P12649" t="e">
        <v>#VALUE!</v>
      </c>
      <c r="R12649" t="e">
        <f t="array" ref="R12649:R12651">MMULT(N12649:P12651,R12645:R12647)</f>
        <v>#VALUE!</v>
      </c>
      <c r="S12649" t="s">
        <v>35</v>
      </c>
    </row>
    <row r="12650" spans="12:19" x14ac:dyDescent="0.25">
      <c r="L12650" t="str">
        <f t="shared" si="554"/>
        <v/>
      </c>
      <c r="M12650" t="str">
        <f t="shared" si="555"/>
        <v/>
      </c>
      <c r="N12650" t="e">
        <v>#VALUE!</v>
      </c>
      <c r="O12650" t="e">
        <v>#VALUE!</v>
      </c>
      <c r="P12650" t="e">
        <v>#VALUE!</v>
      </c>
      <c r="R12650" t="e">
        <v>#VALUE!</v>
      </c>
      <c r="S12650" t="s">
        <v>35</v>
      </c>
    </row>
    <row r="12651" spans="12:19" x14ac:dyDescent="0.25">
      <c r="L12651" t="str">
        <f t="shared" si="554"/>
        <v/>
      </c>
      <c r="M12651" t="str">
        <f t="shared" si="555"/>
        <v/>
      </c>
      <c r="N12651" t="e">
        <v>#VALUE!</v>
      </c>
      <c r="O12651" t="e">
        <v>#VALUE!</v>
      </c>
      <c r="P12651" t="e">
        <v>#VALUE!</v>
      </c>
      <c r="R12651" t="e">
        <v>#VALUE!</v>
      </c>
      <c r="S12651" t="s">
        <v>35</v>
      </c>
    </row>
    <row r="12652" spans="12:19" x14ac:dyDescent="0.25">
      <c r="L12652" t="str">
        <f t="shared" si="554"/>
        <v/>
      </c>
      <c r="M12652" t="str">
        <f t="shared" si="555"/>
        <v/>
      </c>
    </row>
    <row r="12653" spans="12:19" x14ac:dyDescent="0.25">
      <c r="L12653" t="str">
        <f t="shared" si="554"/>
        <v/>
      </c>
      <c r="M12653" t="str">
        <f t="shared" si="555"/>
        <v/>
      </c>
    </row>
    <row r="12654" spans="12:19" x14ac:dyDescent="0.25">
      <c r="L12654" t="str">
        <f t="shared" si="554"/>
        <v/>
      </c>
      <c r="M12654" t="str">
        <f t="shared" si="555"/>
        <v/>
      </c>
      <c r="N12654" t="s">
        <v>32</v>
      </c>
      <c r="O12654" t="s">
        <v>33</v>
      </c>
      <c r="P12654" t="s">
        <v>34</v>
      </c>
    </row>
    <row r="12655" spans="12:19" x14ac:dyDescent="0.25">
      <c r="L12655" t="str">
        <f t="shared" si="554"/>
        <v/>
      </c>
      <c r="M12655" t="str">
        <f t="shared" si="555"/>
        <v/>
      </c>
      <c r="N12655" t="e">
        <f>COS(RADIANS(M12655))</f>
        <v>#VALUE!</v>
      </c>
      <c r="O12655" t="str">
        <f>IFERROR(-COS(RADIANS(DEGREES(ASIN(((SIN(RADIANS(M12655)))*$C$26)/(SQRT((((SIN(RADIANS(M12655)))*$C$26)^2)+(($C$22-$C$25-(((SIN(RADIANS(90-M12655)))*$C$26))-$C$23)^2))))))),"")</f>
        <v/>
      </c>
      <c r="P12655" t="e">
        <f>N12655</f>
        <v>#VALUE!</v>
      </c>
      <c r="R12655">
        <v>0</v>
      </c>
    </row>
    <row r="12656" spans="12:19" x14ac:dyDescent="0.25">
      <c r="L12656" t="str">
        <f t="shared" si="554"/>
        <v/>
      </c>
      <c r="M12656" t="str">
        <f t="shared" si="555"/>
        <v/>
      </c>
      <c r="N12656" t="e">
        <f>SIN(RADIANS(M12655))</f>
        <v>#VALUE!</v>
      </c>
      <c r="O12656" t="e">
        <f>SIN(RADIANS(DEGREES(ASIN(((SIN(RADIANS(M12655)))*$C$26)/(SQRT((((SIN(RADIANS(M12655)))*$C$26)^2)+(($C$22-$C$25-(((SIN(RADIANS(90-M12655)))*$C$26))-$C$23)^2)))))))</f>
        <v>#VALUE!</v>
      </c>
      <c r="P12656" t="e">
        <f>N12656</f>
        <v>#VALUE!</v>
      </c>
      <c r="R12656">
        <f>$C$6</f>
        <v>1333.5</v>
      </c>
    </row>
    <row r="12657" spans="12:19" x14ac:dyDescent="0.25">
      <c r="L12657" t="str">
        <f t="shared" si="554"/>
        <v/>
      </c>
      <c r="M12657" t="str">
        <f t="shared" si="555"/>
        <v/>
      </c>
      <c r="N12657">
        <v>0</v>
      </c>
      <c r="O12657" t="e">
        <f>$C$23*O12656</f>
        <v>#VALUE!</v>
      </c>
      <c r="P12657" t="e">
        <f>$C$22*P12656</f>
        <v>#VALUE!</v>
      </c>
      <c r="R12657">
        <f>$C$20*$C$6</f>
        <v>25325.832000000002</v>
      </c>
    </row>
    <row r="12658" spans="12:19" x14ac:dyDescent="0.25">
      <c r="L12658" t="str">
        <f t="shared" si="554"/>
        <v/>
      </c>
      <c r="M12658" t="str">
        <f t="shared" si="555"/>
        <v/>
      </c>
    </row>
    <row r="12659" spans="12:19" x14ac:dyDescent="0.25">
      <c r="L12659" t="str">
        <f t="shared" si="554"/>
        <v/>
      </c>
      <c r="M12659" t="str">
        <f t="shared" si="555"/>
        <v/>
      </c>
      <c r="N12659" t="e">
        <f t="array" ref="N12659:P12661">MINVERSE(N12655:P12657)</f>
        <v>#VALUE!</v>
      </c>
      <c r="O12659" t="e">
        <v>#VALUE!</v>
      </c>
      <c r="P12659" t="e">
        <v>#VALUE!</v>
      </c>
      <c r="R12659" t="e">
        <f t="array" ref="R12659:R12661">MMULT(N12659:P12661,R12655:R12657)</f>
        <v>#VALUE!</v>
      </c>
      <c r="S12659" t="s">
        <v>35</v>
      </c>
    </row>
    <row r="12660" spans="12:19" x14ac:dyDescent="0.25">
      <c r="L12660" t="str">
        <f t="shared" si="554"/>
        <v/>
      </c>
      <c r="M12660" t="str">
        <f t="shared" si="555"/>
        <v/>
      </c>
      <c r="N12660" t="e">
        <v>#VALUE!</v>
      </c>
      <c r="O12660" t="e">
        <v>#VALUE!</v>
      </c>
      <c r="P12660" t="e">
        <v>#VALUE!</v>
      </c>
      <c r="R12660" t="e">
        <v>#VALUE!</v>
      </c>
      <c r="S12660" t="s">
        <v>35</v>
      </c>
    </row>
    <row r="12661" spans="12:19" x14ac:dyDescent="0.25">
      <c r="L12661" t="str">
        <f t="shared" si="554"/>
        <v/>
      </c>
      <c r="M12661" t="str">
        <f t="shared" si="555"/>
        <v/>
      </c>
      <c r="N12661" t="e">
        <v>#VALUE!</v>
      </c>
      <c r="O12661" t="e">
        <v>#VALUE!</v>
      </c>
      <c r="P12661" t="e">
        <v>#VALUE!</v>
      </c>
      <c r="R12661" t="e">
        <v>#VALUE!</v>
      </c>
      <c r="S12661" t="s">
        <v>35</v>
      </c>
    </row>
    <row r="12662" spans="12:19" x14ac:dyDescent="0.25">
      <c r="L12662" t="str">
        <f t="shared" si="554"/>
        <v/>
      </c>
      <c r="M12662" t="str">
        <f t="shared" si="555"/>
        <v/>
      </c>
    </row>
    <row r="12663" spans="12:19" x14ac:dyDescent="0.25">
      <c r="L12663" t="str">
        <f t="shared" si="554"/>
        <v/>
      </c>
      <c r="M12663" t="str">
        <f t="shared" si="555"/>
        <v/>
      </c>
    </row>
    <row r="12664" spans="12:19" x14ac:dyDescent="0.25">
      <c r="L12664" t="str">
        <f t="shared" si="554"/>
        <v/>
      </c>
      <c r="M12664" t="str">
        <f t="shared" si="555"/>
        <v/>
      </c>
      <c r="N12664" t="s">
        <v>32</v>
      </c>
      <c r="O12664" t="s">
        <v>33</v>
      </c>
      <c r="P12664" t="s">
        <v>34</v>
      </c>
    </row>
    <row r="12665" spans="12:19" x14ac:dyDescent="0.25">
      <c r="L12665" t="str">
        <f t="shared" si="554"/>
        <v/>
      </c>
      <c r="M12665" t="str">
        <f t="shared" si="555"/>
        <v/>
      </c>
      <c r="N12665" t="e">
        <f>COS(RADIANS(M12665))</f>
        <v>#VALUE!</v>
      </c>
      <c r="O12665" t="str">
        <f>IFERROR(-COS(RADIANS(DEGREES(ASIN(((SIN(RADIANS(M12665)))*$C$26)/(SQRT((((SIN(RADIANS(M12665)))*$C$26)^2)+(($C$22-$C$25-(((SIN(RADIANS(90-M12665)))*$C$26))-$C$23)^2))))))),"")</f>
        <v/>
      </c>
      <c r="P12665" t="e">
        <f>N12665</f>
        <v>#VALUE!</v>
      </c>
      <c r="R12665">
        <v>0</v>
      </c>
    </row>
    <row r="12666" spans="12:19" x14ac:dyDescent="0.25">
      <c r="L12666" t="str">
        <f t="shared" si="554"/>
        <v/>
      </c>
      <c r="M12666" t="str">
        <f t="shared" si="555"/>
        <v/>
      </c>
      <c r="N12666" t="e">
        <f>SIN(RADIANS(M12665))</f>
        <v>#VALUE!</v>
      </c>
      <c r="O12666" t="e">
        <f>SIN(RADIANS(DEGREES(ASIN(((SIN(RADIANS(M12665)))*$C$26)/(SQRT((((SIN(RADIANS(M12665)))*$C$26)^2)+(($C$22-$C$25-(((SIN(RADIANS(90-M12665)))*$C$26))-$C$23)^2)))))))</f>
        <v>#VALUE!</v>
      </c>
      <c r="P12666" t="e">
        <f>N12666</f>
        <v>#VALUE!</v>
      </c>
      <c r="R12666">
        <f>$C$6</f>
        <v>1333.5</v>
      </c>
    </row>
    <row r="12667" spans="12:19" x14ac:dyDescent="0.25">
      <c r="L12667" t="str">
        <f t="shared" si="554"/>
        <v/>
      </c>
      <c r="M12667" t="str">
        <f t="shared" si="555"/>
        <v/>
      </c>
      <c r="N12667">
        <v>0</v>
      </c>
      <c r="O12667" t="e">
        <f>$C$23*O12666</f>
        <v>#VALUE!</v>
      </c>
      <c r="P12667" t="e">
        <f>$C$22*P12666</f>
        <v>#VALUE!</v>
      </c>
      <c r="R12667">
        <f>$C$20*$C$6</f>
        <v>25325.832000000002</v>
      </c>
    </row>
    <row r="12668" spans="12:19" x14ac:dyDescent="0.25">
      <c r="L12668" t="str">
        <f t="shared" si="554"/>
        <v/>
      </c>
      <c r="M12668" t="str">
        <f t="shared" si="555"/>
        <v/>
      </c>
    </row>
    <row r="12669" spans="12:19" x14ac:dyDescent="0.25">
      <c r="L12669" t="str">
        <f t="shared" si="554"/>
        <v/>
      </c>
      <c r="M12669" t="str">
        <f t="shared" si="555"/>
        <v/>
      </c>
      <c r="N12669" t="e">
        <f t="array" ref="N12669:P12671">MINVERSE(N12665:P12667)</f>
        <v>#VALUE!</v>
      </c>
      <c r="O12669" t="e">
        <v>#VALUE!</v>
      </c>
      <c r="P12669" t="e">
        <v>#VALUE!</v>
      </c>
      <c r="R12669" t="e">
        <f t="array" ref="R12669:R12671">MMULT(N12669:P12671,R12665:R12667)</f>
        <v>#VALUE!</v>
      </c>
      <c r="S12669" t="s">
        <v>35</v>
      </c>
    </row>
    <row r="12670" spans="12:19" x14ac:dyDescent="0.25">
      <c r="L12670" t="str">
        <f t="shared" si="554"/>
        <v/>
      </c>
      <c r="M12670" t="str">
        <f t="shared" si="555"/>
        <v/>
      </c>
      <c r="N12670" t="e">
        <v>#VALUE!</v>
      </c>
      <c r="O12670" t="e">
        <v>#VALUE!</v>
      </c>
      <c r="P12670" t="e">
        <v>#VALUE!</v>
      </c>
      <c r="R12670" t="e">
        <v>#VALUE!</v>
      </c>
      <c r="S12670" t="s">
        <v>35</v>
      </c>
    </row>
    <row r="12671" spans="12:19" x14ac:dyDescent="0.25">
      <c r="L12671" t="str">
        <f t="shared" si="554"/>
        <v/>
      </c>
      <c r="M12671" t="str">
        <f t="shared" si="555"/>
        <v/>
      </c>
      <c r="N12671" t="e">
        <v>#VALUE!</v>
      </c>
      <c r="O12671" t="e">
        <v>#VALUE!</v>
      </c>
      <c r="P12671" t="e">
        <v>#VALUE!</v>
      </c>
      <c r="R12671" t="e">
        <v>#VALUE!</v>
      </c>
      <c r="S12671" t="s">
        <v>35</v>
      </c>
    </row>
    <row r="12672" spans="12:19" x14ac:dyDescent="0.25">
      <c r="L12672" t="str">
        <f t="shared" si="554"/>
        <v/>
      </c>
      <c r="M12672" t="str">
        <f t="shared" si="555"/>
        <v/>
      </c>
    </row>
    <row r="12673" spans="12:19" x14ac:dyDescent="0.25">
      <c r="L12673" t="str">
        <f t="shared" si="554"/>
        <v/>
      </c>
      <c r="M12673" t="str">
        <f t="shared" si="555"/>
        <v/>
      </c>
    </row>
    <row r="12674" spans="12:19" x14ac:dyDescent="0.25">
      <c r="L12674" t="str">
        <f t="shared" si="554"/>
        <v/>
      </c>
      <c r="M12674" t="str">
        <f t="shared" si="555"/>
        <v/>
      </c>
      <c r="N12674" t="s">
        <v>32</v>
      </c>
      <c r="O12674" t="s">
        <v>33</v>
      </c>
      <c r="P12674" t="s">
        <v>34</v>
      </c>
    </row>
    <row r="12675" spans="12:19" x14ac:dyDescent="0.25">
      <c r="L12675" t="str">
        <f t="shared" si="554"/>
        <v/>
      </c>
      <c r="M12675" t="str">
        <f t="shared" si="555"/>
        <v/>
      </c>
      <c r="N12675" t="e">
        <f>COS(RADIANS(M12675))</f>
        <v>#VALUE!</v>
      </c>
      <c r="O12675" t="str">
        <f>IFERROR(-COS(RADIANS(DEGREES(ASIN(((SIN(RADIANS(M12675)))*$C$26)/(SQRT((((SIN(RADIANS(M12675)))*$C$26)^2)+(($C$22-$C$25-(((SIN(RADIANS(90-M12675)))*$C$26))-$C$23)^2))))))),"")</f>
        <v/>
      </c>
      <c r="P12675" t="e">
        <f>N12675</f>
        <v>#VALUE!</v>
      </c>
      <c r="R12675">
        <v>0</v>
      </c>
    </row>
    <row r="12676" spans="12:19" x14ac:dyDescent="0.25">
      <c r="L12676" t="str">
        <f t="shared" si="554"/>
        <v/>
      </c>
      <c r="M12676" t="str">
        <f t="shared" si="555"/>
        <v/>
      </c>
      <c r="N12676" t="e">
        <f>SIN(RADIANS(M12675))</f>
        <v>#VALUE!</v>
      </c>
      <c r="O12676" t="e">
        <f>SIN(RADIANS(DEGREES(ASIN(((SIN(RADIANS(M12675)))*$C$26)/(SQRT((((SIN(RADIANS(M12675)))*$C$26)^2)+(($C$22-$C$25-(((SIN(RADIANS(90-M12675)))*$C$26))-$C$23)^2)))))))</f>
        <v>#VALUE!</v>
      </c>
      <c r="P12676" t="e">
        <f>N12676</f>
        <v>#VALUE!</v>
      </c>
      <c r="R12676">
        <f>$C$6</f>
        <v>1333.5</v>
      </c>
    </row>
    <row r="12677" spans="12:19" x14ac:dyDescent="0.25">
      <c r="L12677" t="str">
        <f t="shared" si="554"/>
        <v/>
      </c>
      <c r="M12677" t="str">
        <f t="shared" si="555"/>
        <v/>
      </c>
      <c r="N12677">
        <v>0</v>
      </c>
      <c r="O12677" t="e">
        <f>$C$23*O12676</f>
        <v>#VALUE!</v>
      </c>
      <c r="P12677" t="e">
        <f>$C$22*P12676</f>
        <v>#VALUE!</v>
      </c>
      <c r="R12677">
        <f>$C$20*$C$6</f>
        <v>25325.832000000002</v>
      </c>
    </row>
    <row r="12678" spans="12:19" x14ac:dyDescent="0.25">
      <c r="L12678" t="str">
        <f t="shared" si="554"/>
        <v/>
      </c>
      <c r="M12678" t="str">
        <f t="shared" si="555"/>
        <v/>
      </c>
    </row>
    <row r="12679" spans="12:19" x14ac:dyDescent="0.25">
      <c r="L12679" t="str">
        <f t="shared" si="554"/>
        <v/>
      </c>
      <c r="M12679" t="str">
        <f t="shared" si="555"/>
        <v/>
      </c>
      <c r="N12679" t="e">
        <f t="array" ref="N12679:P12681">MINVERSE(N12675:P12677)</f>
        <v>#VALUE!</v>
      </c>
      <c r="O12679" t="e">
        <v>#VALUE!</v>
      </c>
      <c r="P12679" t="e">
        <v>#VALUE!</v>
      </c>
      <c r="R12679" t="e">
        <f t="array" ref="R12679:R12681">MMULT(N12679:P12681,R12675:R12677)</f>
        <v>#VALUE!</v>
      </c>
      <c r="S12679" t="s">
        <v>35</v>
      </c>
    </row>
    <row r="12680" spans="12:19" x14ac:dyDescent="0.25">
      <c r="L12680" t="str">
        <f t="shared" si="554"/>
        <v/>
      </c>
      <c r="M12680" t="str">
        <f t="shared" si="555"/>
        <v/>
      </c>
      <c r="N12680" t="e">
        <v>#VALUE!</v>
      </c>
      <c r="O12680" t="e">
        <v>#VALUE!</v>
      </c>
      <c r="P12680" t="e">
        <v>#VALUE!</v>
      </c>
      <c r="R12680" t="e">
        <v>#VALUE!</v>
      </c>
      <c r="S12680" t="s">
        <v>35</v>
      </c>
    </row>
    <row r="12681" spans="12:19" x14ac:dyDescent="0.25">
      <c r="L12681" t="str">
        <f t="shared" si="554"/>
        <v/>
      </c>
      <c r="M12681" t="str">
        <f t="shared" si="555"/>
        <v/>
      </c>
      <c r="N12681" t="e">
        <v>#VALUE!</v>
      </c>
      <c r="O12681" t="e">
        <v>#VALUE!</v>
      </c>
      <c r="P12681" t="e">
        <v>#VALUE!</v>
      </c>
      <c r="R12681" t="e">
        <v>#VALUE!</v>
      </c>
      <c r="S12681" t="s">
        <v>35</v>
      </c>
    </row>
    <row r="12682" spans="12:19" x14ac:dyDescent="0.25">
      <c r="L12682" t="str">
        <f t="shared" si="554"/>
        <v/>
      </c>
      <c r="M12682" t="str">
        <f t="shared" si="555"/>
        <v/>
      </c>
    </row>
    <row r="12683" spans="12:19" x14ac:dyDescent="0.25">
      <c r="L12683" t="str">
        <f t="shared" si="554"/>
        <v/>
      </c>
      <c r="M12683" t="str">
        <f t="shared" si="555"/>
        <v/>
      </c>
    </row>
    <row r="12684" spans="12:19" x14ac:dyDescent="0.25">
      <c r="L12684" t="str">
        <f t="shared" ref="L12684:L12747" si="556">IF(M12684="","",L12674+1)</f>
        <v/>
      </c>
      <c r="M12684" t="str">
        <f t="shared" si="555"/>
        <v/>
      </c>
      <c r="N12684" t="s">
        <v>32</v>
      </c>
      <c r="O12684" t="s">
        <v>33</v>
      </c>
      <c r="P12684" t="s">
        <v>34</v>
      </c>
    </row>
    <row r="12685" spans="12:19" x14ac:dyDescent="0.25">
      <c r="L12685" t="str">
        <f t="shared" si="556"/>
        <v/>
      </c>
      <c r="M12685" t="str">
        <f t="shared" si="555"/>
        <v/>
      </c>
      <c r="N12685" t="e">
        <f>COS(RADIANS(M12685))</f>
        <v>#VALUE!</v>
      </c>
      <c r="O12685" t="str">
        <f>IFERROR(-COS(RADIANS(DEGREES(ASIN(((SIN(RADIANS(M12685)))*$C$26)/(SQRT((((SIN(RADIANS(M12685)))*$C$26)^2)+(($C$22-$C$25-(((SIN(RADIANS(90-M12685)))*$C$26))-$C$23)^2))))))),"")</f>
        <v/>
      </c>
      <c r="P12685" t="e">
        <f>N12685</f>
        <v>#VALUE!</v>
      </c>
      <c r="R12685">
        <v>0</v>
      </c>
    </row>
    <row r="12686" spans="12:19" x14ac:dyDescent="0.25">
      <c r="L12686" t="str">
        <f t="shared" si="556"/>
        <v/>
      </c>
      <c r="M12686" t="str">
        <f t="shared" si="555"/>
        <v/>
      </c>
      <c r="N12686" t="e">
        <f>SIN(RADIANS(M12685))</f>
        <v>#VALUE!</v>
      </c>
      <c r="O12686" t="e">
        <f>SIN(RADIANS(DEGREES(ASIN(((SIN(RADIANS(M12685)))*$C$26)/(SQRT((((SIN(RADIANS(M12685)))*$C$26)^2)+(($C$22-$C$25-(((SIN(RADIANS(90-M12685)))*$C$26))-$C$23)^2)))))))</f>
        <v>#VALUE!</v>
      </c>
      <c r="P12686" t="e">
        <f>N12686</f>
        <v>#VALUE!</v>
      </c>
      <c r="R12686">
        <f>$C$6</f>
        <v>1333.5</v>
      </c>
    </row>
    <row r="12687" spans="12:19" x14ac:dyDescent="0.25">
      <c r="L12687" t="str">
        <f t="shared" si="556"/>
        <v/>
      </c>
      <c r="M12687" t="str">
        <f t="shared" si="555"/>
        <v/>
      </c>
      <c r="N12687">
        <v>0</v>
      </c>
      <c r="O12687" t="e">
        <f>$C$23*O12686</f>
        <v>#VALUE!</v>
      </c>
      <c r="P12687" t="e">
        <f>$C$22*P12686</f>
        <v>#VALUE!</v>
      </c>
      <c r="R12687">
        <f>$C$20*$C$6</f>
        <v>25325.832000000002</v>
      </c>
    </row>
    <row r="12688" spans="12:19" x14ac:dyDescent="0.25">
      <c r="L12688" t="str">
        <f t="shared" si="556"/>
        <v/>
      </c>
      <c r="M12688" t="str">
        <f t="shared" si="555"/>
        <v/>
      </c>
    </row>
    <row r="12689" spans="12:19" x14ac:dyDescent="0.25">
      <c r="L12689" t="str">
        <f t="shared" si="556"/>
        <v/>
      </c>
      <c r="M12689" t="str">
        <f t="shared" si="555"/>
        <v/>
      </c>
      <c r="N12689" t="e">
        <f t="array" ref="N12689:P12691">MINVERSE(N12685:P12687)</f>
        <v>#VALUE!</v>
      </c>
      <c r="O12689" t="e">
        <v>#VALUE!</v>
      </c>
      <c r="P12689" t="e">
        <v>#VALUE!</v>
      </c>
      <c r="R12689" t="e">
        <f t="array" ref="R12689:R12691">MMULT(N12689:P12691,R12685:R12687)</f>
        <v>#VALUE!</v>
      </c>
      <c r="S12689" t="s">
        <v>35</v>
      </c>
    </row>
    <row r="12690" spans="12:19" x14ac:dyDescent="0.25">
      <c r="L12690" t="str">
        <f t="shared" si="556"/>
        <v/>
      </c>
      <c r="M12690" t="str">
        <f t="shared" si="555"/>
        <v/>
      </c>
      <c r="N12690" t="e">
        <v>#VALUE!</v>
      </c>
      <c r="O12690" t="e">
        <v>#VALUE!</v>
      </c>
      <c r="P12690" t="e">
        <v>#VALUE!</v>
      </c>
      <c r="R12690" t="e">
        <v>#VALUE!</v>
      </c>
      <c r="S12690" t="s">
        <v>35</v>
      </c>
    </row>
    <row r="12691" spans="12:19" x14ac:dyDescent="0.25">
      <c r="L12691" t="str">
        <f t="shared" si="556"/>
        <v/>
      </c>
      <c r="M12691" t="str">
        <f t="shared" si="555"/>
        <v/>
      </c>
      <c r="N12691" t="e">
        <v>#VALUE!</v>
      </c>
      <c r="O12691" t="e">
        <v>#VALUE!</v>
      </c>
      <c r="P12691" t="e">
        <v>#VALUE!</v>
      </c>
      <c r="R12691" t="e">
        <v>#VALUE!</v>
      </c>
      <c r="S12691" t="s">
        <v>35</v>
      </c>
    </row>
    <row r="12692" spans="12:19" x14ac:dyDescent="0.25">
      <c r="L12692" t="str">
        <f t="shared" si="556"/>
        <v/>
      </c>
      <c r="M12692" t="str">
        <f t="shared" si="555"/>
        <v/>
      </c>
    </row>
    <row r="12693" spans="12:19" x14ac:dyDescent="0.25">
      <c r="L12693" t="str">
        <f t="shared" si="556"/>
        <v/>
      </c>
      <c r="M12693" t="str">
        <f t="shared" si="555"/>
        <v/>
      </c>
    </row>
    <row r="12694" spans="12:19" x14ac:dyDescent="0.25">
      <c r="L12694" t="str">
        <f t="shared" si="556"/>
        <v/>
      </c>
      <c r="M12694" t="str">
        <f t="shared" si="555"/>
        <v/>
      </c>
      <c r="N12694" t="s">
        <v>32</v>
      </c>
      <c r="O12694" t="s">
        <v>33</v>
      </c>
      <c r="P12694" t="s">
        <v>34</v>
      </c>
    </row>
    <row r="12695" spans="12:19" x14ac:dyDescent="0.25">
      <c r="L12695" t="str">
        <f t="shared" si="556"/>
        <v/>
      </c>
      <c r="M12695" t="str">
        <f t="shared" si="555"/>
        <v/>
      </c>
      <c r="N12695" t="e">
        <f>COS(RADIANS(M12695))</f>
        <v>#VALUE!</v>
      </c>
      <c r="O12695" t="str">
        <f>IFERROR(-COS(RADIANS(DEGREES(ASIN(((SIN(RADIANS(M12695)))*$C$26)/(SQRT((((SIN(RADIANS(M12695)))*$C$26)^2)+(($C$22-$C$25-(((SIN(RADIANS(90-M12695)))*$C$26))-$C$23)^2))))))),"")</f>
        <v/>
      </c>
      <c r="P12695" t="e">
        <f>N12695</f>
        <v>#VALUE!</v>
      </c>
      <c r="R12695">
        <v>0</v>
      </c>
    </row>
    <row r="12696" spans="12:19" x14ac:dyDescent="0.25">
      <c r="L12696" t="str">
        <f t="shared" si="556"/>
        <v/>
      </c>
      <c r="M12696" t="str">
        <f t="shared" si="555"/>
        <v/>
      </c>
      <c r="N12696" t="e">
        <f>SIN(RADIANS(M12695))</f>
        <v>#VALUE!</v>
      </c>
      <c r="O12696" t="e">
        <f>SIN(RADIANS(DEGREES(ASIN(((SIN(RADIANS(M12695)))*$C$26)/(SQRT((((SIN(RADIANS(M12695)))*$C$26)^2)+(($C$22-$C$25-(((SIN(RADIANS(90-M12695)))*$C$26))-$C$23)^2)))))))</f>
        <v>#VALUE!</v>
      </c>
      <c r="P12696" t="e">
        <f>N12696</f>
        <v>#VALUE!</v>
      </c>
      <c r="R12696">
        <f>$C$6</f>
        <v>1333.5</v>
      </c>
    </row>
    <row r="12697" spans="12:19" x14ac:dyDescent="0.25">
      <c r="L12697" t="str">
        <f t="shared" si="556"/>
        <v/>
      </c>
      <c r="M12697" t="str">
        <f t="shared" si="555"/>
        <v/>
      </c>
      <c r="N12697">
        <v>0</v>
      </c>
      <c r="O12697" t="e">
        <f>$C$23*O12696</f>
        <v>#VALUE!</v>
      </c>
      <c r="P12697" t="e">
        <f>$C$22*P12696</f>
        <v>#VALUE!</v>
      </c>
      <c r="R12697">
        <f>$C$20*$C$6</f>
        <v>25325.832000000002</v>
      </c>
    </row>
    <row r="12698" spans="12:19" x14ac:dyDescent="0.25">
      <c r="L12698" t="str">
        <f t="shared" si="556"/>
        <v/>
      </c>
      <c r="M12698" t="str">
        <f t="shared" si="555"/>
        <v/>
      </c>
    </row>
    <row r="12699" spans="12:19" x14ac:dyDescent="0.25">
      <c r="L12699" t="str">
        <f t="shared" si="556"/>
        <v/>
      </c>
      <c r="M12699" t="str">
        <f t="shared" si="555"/>
        <v/>
      </c>
      <c r="N12699" t="e">
        <f t="array" ref="N12699:P12701">MINVERSE(N12695:P12697)</f>
        <v>#VALUE!</v>
      </c>
      <c r="O12699" t="e">
        <v>#VALUE!</v>
      </c>
      <c r="P12699" t="e">
        <v>#VALUE!</v>
      </c>
      <c r="R12699" t="e">
        <f t="array" ref="R12699:R12701">MMULT(N12699:P12701,R12695:R12697)</f>
        <v>#VALUE!</v>
      </c>
      <c r="S12699" t="s">
        <v>35</v>
      </c>
    </row>
    <row r="12700" spans="12:19" x14ac:dyDescent="0.25">
      <c r="L12700" t="str">
        <f t="shared" si="556"/>
        <v/>
      </c>
      <c r="M12700" t="str">
        <f t="shared" si="555"/>
        <v/>
      </c>
      <c r="N12700" t="e">
        <v>#VALUE!</v>
      </c>
      <c r="O12700" t="e">
        <v>#VALUE!</v>
      </c>
      <c r="P12700" t="e">
        <v>#VALUE!</v>
      </c>
      <c r="R12700" t="e">
        <v>#VALUE!</v>
      </c>
      <c r="S12700" t="s">
        <v>35</v>
      </c>
    </row>
    <row r="12701" spans="12:19" x14ac:dyDescent="0.25">
      <c r="L12701" t="str">
        <f t="shared" si="556"/>
        <v/>
      </c>
      <c r="M12701" t="str">
        <f t="shared" si="555"/>
        <v/>
      </c>
      <c r="N12701" t="e">
        <v>#VALUE!</v>
      </c>
      <c r="O12701" t="e">
        <v>#VALUE!</v>
      </c>
      <c r="P12701" t="e">
        <v>#VALUE!</v>
      </c>
      <c r="R12701" t="e">
        <v>#VALUE!</v>
      </c>
      <c r="S12701" t="s">
        <v>35</v>
      </c>
    </row>
    <row r="12702" spans="12:19" x14ac:dyDescent="0.25">
      <c r="L12702" t="str">
        <f t="shared" si="556"/>
        <v/>
      </c>
      <c r="M12702" t="str">
        <f t="shared" si="555"/>
        <v/>
      </c>
    </row>
    <row r="12703" spans="12:19" x14ac:dyDescent="0.25">
      <c r="L12703" t="str">
        <f t="shared" si="556"/>
        <v/>
      </c>
      <c r="M12703" t="str">
        <f t="shared" si="555"/>
        <v/>
      </c>
    </row>
    <row r="12704" spans="12:19" x14ac:dyDescent="0.25">
      <c r="L12704" t="str">
        <f t="shared" si="556"/>
        <v/>
      </c>
      <c r="M12704" t="str">
        <f t="shared" si="555"/>
        <v/>
      </c>
      <c r="N12704" t="s">
        <v>32</v>
      </c>
      <c r="O12704" t="s">
        <v>33</v>
      </c>
      <c r="P12704" t="s">
        <v>34</v>
      </c>
    </row>
    <row r="12705" spans="12:19" x14ac:dyDescent="0.25">
      <c r="L12705" t="str">
        <f t="shared" si="556"/>
        <v/>
      </c>
      <c r="M12705" t="str">
        <f t="shared" si="555"/>
        <v/>
      </c>
      <c r="N12705" t="e">
        <f>COS(RADIANS(M12705))</f>
        <v>#VALUE!</v>
      </c>
      <c r="O12705" t="str">
        <f>IFERROR(-COS(RADIANS(DEGREES(ASIN(((SIN(RADIANS(M12705)))*$C$26)/(SQRT((((SIN(RADIANS(M12705)))*$C$26)^2)+(($C$22-$C$25-(((SIN(RADIANS(90-M12705)))*$C$26))-$C$23)^2))))))),"")</f>
        <v/>
      </c>
      <c r="P12705" t="e">
        <f>N12705</f>
        <v>#VALUE!</v>
      </c>
      <c r="R12705">
        <v>0</v>
      </c>
    </row>
    <row r="12706" spans="12:19" x14ac:dyDescent="0.25">
      <c r="L12706" t="str">
        <f t="shared" si="556"/>
        <v/>
      </c>
      <c r="M12706" t="str">
        <f t="shared" si="555"/>
        <v/>
      </c>
      <c r="N12706" t="e">
        <f>SIN(RADIANS(M12705))</f>
        <v>#VALUE!</v>
      </c>
      <c r="O12706" t="e">
        <f>SIN(RADIANS(DEGREES(ASIN(((SIN(RADIANS(M12705)))*$C$26)/(SQRT((((SIN(RADIANS(M12705)))*$C$26)^2)+(($C$22-$C$25-(((SIN(RADIANS(90-M12705)))*$C$26))-$C$23)^2)))))))</f>
        <v>#VALUE!</v>
      </c>
      <c r="P12706" t="e">
        <f>N12706</f>
        <v>#VALUE!</v>
      </c>
      <c r="R12706">
        <f>$C$6</f>
        <v>1333.5</v>
      </c>
    </row>
    <row r="12707" spans="12:19" x14ac:dyDescent="0.25">
      <c r="L12707" t="str">
        <f t="shared" si="556"/>
        <v/>
      </c>
      <c r="M12707" t="str">
        <f t="shared" ref="M12707:M12770" si="557">IF(M12697="","",IF(((M12697+$O$61)&gt;=$O$49+($O$61/2)),"",(M12697+$O$61)))</f>
        <v/>
      </c>
      <c r="N12707">
        <v>0</v>
      </c>
      <c r="O12707" t="e">
        <f>$C$23*O12706</f>
        <v>#VALUE!</v>
      </c>
      <c r="P12707" t="e">
        <f>$C$22*P12706</f>
        <v>#VALUE!</v>
      </c>
      <c r="R12707">
        <f>$C$20*$C$6</f>
        <v>25325.832000000002</v>
      </c>
    </row>
    <row r="12708" spans="12:19" x14ac:dyDescent="0.25">
      <c r="L12708" t="str">
        <f t="shared" si="556"/>
        <v/>
      </c>
      <c r="M12708" t="str">
        <f t="shared" si="557"/>
        <v/>
      </c>
    </row>
    <row r="12709" spans="12:19" x14ac:dyDescent="0.25">
      <c r="L12709" t="str">
        <f t="shared" si="556"/>
        <v/>
      </c>
      <c r="M12709" t="str">
        <f t="shared" si="557"/>
        <v/>
      </c>
      <c r="N12709" t="e">
        <f t="array" ref="N12709:P12711">MINVERSE(N12705:P12707)</f>
        <v>#VALUE!</v>
      </c>
      <c r="O12709" t="e">
        <v>#VALUE!</v>
      </c>
      <c r="P12709" t="e">
        <v>#VALUE!</v>
      </c>
      <c r="R12709" t="e">
        <f t="array" ref="R12709:R12711">MMULT(N12709:P12711,R12705:R12707)</f>
        <v>#VALUE!</v>
      </c>
      <c r="S12709" t="s">
        <v>35</v>
      </c>
    </row>
    <row r="12710" spans="12:19" x14ac:dyDescent="0.25">
      <c r="L12710" t="str">
        <f t="shared" si="556"/>
        <v/>
      </c>
      <c r="M12710" t="str">
        <f t="shared" si="557"/>
        <v/>
      </c>
      <c r="N12710" t="e">
        <v>#VALUE!</v>
      </c>
      <c r="O12710" t="e">
        <v>#VALUE!</v>
      </c>
      <c r="P12710" t="e">
        <v>#VALUE!</v>
      </c>
      <c r="R12710" t="e">
        <v>#VALUE!</v>
      </c>
      <c r="S12710" t="s">
        <v>35</v>
      </c>
    </row>
    <row r="12711" spans="12:19" x14ac:dyDescent="0.25">
      <c r="L12711" t="str">
        <f t="shared" si="556"/>
        <v/>
      </c>
      <c r="M12711" t="str">
        <f t="shared" si="557"/>
        <v/>
      </c>
      <c r="N12711" t="e">
        <v>#VALUE!</v>
      </c>
      <c r="O12711" t="e">
        <v>#VALUE!</v>
      </c>
      <c r="P12711" t="e">
        <v>#VALUE!</v>
      </c>
      <c r="R12711" t="e">
        <v>#VALUE!</v>
      </c>
      <c r="S12711" t="s">
        <v>35</v>
      </c>
    </row>
    <row r="12712" spans="12:19" x14ac:dyDescent="0.25">
      <c r="L12712" t="str">
        <f t="shared" si="556"/>
        <v/>
      </c>
      <c r="M12712" t="str">
        <f t="shared" si="557"/>
        <v/>
      </c>
    </row>
    <row r="12713" spans="12:19" x14ac:dyDescent="0.25">
      <c r="L12713" t="str">
        <f t="shared" si="556"/>
        <v/>
      </c>
      <c r="M12713" t="str">
        <f t="shared" si="557"/>
        <v/>
      </c>
    </row>
    <row r="12714" spans="12:19" x14ac:dyDescent="0.25">
      <c r="L12714" t="str">
        <f t="shared" si="556"/>
        <v/>
      </c>
      <c r="M12714" t="str">
        <f t="shared" si="557"/>
        <v/>
      </c>
      <c r="N12714" t="s">
        <v>32</v>
      </c>
      <c r="O12714" t="s">
        <v>33</v>
      </c>
      <c r="P12714" t="s">
        <v>34</v>
      </c>
    </row>
    <row r="12715" spans="12:19" x14ac:dyDescent="0.25">
      <c r="L12715" t="str">
        <f t="shared" si="556"/>
        <v/>
      </c>
      <c r="M12715" t="str">
        <f t="shared" si="557"/>
        <v/>
      </c>
      <c r="N12715" t="e">
        <f>COS(RADIANS(M12715))</f>
        <v>#VALUE!</v>
      </c>
      <c r="O12715" t="str">
        <f>IFERROR(-COS(RADIANS(DEGREES(ASIN(((SIN(RADIANS(M12715)))*$C$26)/(SQRT((((SIN(RADIANS(M12715)))*$C$26)^2)+(($C$22-$C$25-(((SIN(RADIANS(90-M12715)))*$C$26))-$C$23)^2))))))),"")</f>
        <v/>
      </c>
      <c r="P12715" t="e">
        <f>N12715</f>
        <v>#VALUE!</v>
      </c>
      <c r="R12715">
        <v>0</v>
      </c>
    </row>
    <row r="12716" spans="12:19" x14ac:dyDescent="0.25">
      <c r="L12716" t="str">
        <f t="shared" si="556"/>
        <v/>
      </c>
      <c r="M12716" t="str">
        <f t="shared" si="557"/>
        <v/>
      </c>
      <c r="N12716" t="e">
        <f>SIN(RADIANS(M12715))</f>
        <v>#VALUE!</v>
      </c>
      <c r="O12716" t="e">
        <f>SIN(RADIANS(DEGREES(ASIN(((SIN(RADIANS(M12715)))*$C$26)/(SQRT((((SIN(RADIANS(M12715)))*$C$26)^2)+(($C$22-$C$25-(((SIN(RADIANS(90-M12715)))*$C$26))-$C$23)^2)))))))</f>
        <v>#VALUE!</v>
      </c>
      <c r="P12716" t="e">
        <f>N12716</f>
        <v>#VALUE!</v>
      </c>
      <c r="R12716">
        <f>$C$6</f>
        <v>1333.5</v>
      </c>
    </row>
    <row r="12717" spans="12:19" x14ac:dyDescent="0.25">
      <c r="L12717" t="str">
        <f t="shared" si="556"/>
        <v/>
      </c>
      <c r="M12717" t="str">
        <f t="shared" si="557"/>
        <v/>
      </c>
      <c r="N12717">
        <v>0</v>
      </c>
      <c r="O12717" t="e">
        <f>$C$23*O12716</f>
        <v>#VALUE!</v>
      </c>
      <c r="P12717" t="e">
        <f>$C$22*P12716</f>
        <v>#VALUE!</v>
      </c>
      <c r="R12717">
        <f>$C$20*$C$6</f>
        <v>25325.832000000002</v>
      </c>
    </row>
    <row r="12718" spans="12:19" x14ac:dyDescent="0.25">
      <c r="L12718" t="str">
        <f t="shared" si="556"/>
        <v/>
      </c>
      <c r="M12718" t="str">
        <f t="shared" si="557"/>
        <v/>
      </c>
    </row>
    <row r="12719" spans="12:19" x14ac:dyDescent="0.25">
      <c r="L12719" t="str">
        <f t="shared" si="556"/>
        <v/>
      </c>
      <c r="M12719" t="str">
        <f t="shared" si="557"/>
        <v/>
      </c>
      <c r="N12719" t="e">
        <f t="array" ref="N12719:P12721">MINVERSE(N12715:P12717)</f>
        <v>#VALUE!</v>
      </c>
      <c r="O12719" t="e">
        <v>#VALUE!</v>
      </c>
      <c r="P12719" t="e">
        <v>#VALUE!</v>
      </c>
      <c r="R12719" t="e">
        <f t="array" ref="R12719:R12721">MMULT(N12719:P12721,R12715:R12717)</f>
        <v>#VALUE!</v>
      </c>
      <c r="S12719" t="s">
        <v>35</v>
      </c>
    </row>
    <row r="12720" spans="12:19" x14ac:dyDescent="0.25">
      <c r="L12720" t="str">
        <f t="shared" si="556"/>
        <v/>
      </c>
      <c r="M12720" t="str">
        <f t="shared" si="557"/>
        <v/>
      </c>
      <c r="N12720" t="e">
        <v>#VALUE!</v>
      </c>
      <c r="O12720" t="e">
        <v>#VALUE!</v>
      </c>
      <c r="P12720" t="e">
        <v>#VALUE!</v>
      </c>
      <c r="R12720" t="e">
        <v>#VALUE!</v>
      </c>
      <c r="S12720" t="s">
        <v>35</v>
      </c>
    </row>
    <row r="12721" spans="12:19" x14ac:dyDescent="0.25">
      <c r="L12721" t="str">
        <f t="shared" si="556"/>
        <v/>
      </c>
      <c r="M12721" t="str">
        <f t="shared" si="557"/>
        <v/>
      </c>
      <c r="N12721" t="e">
        <v>#VALUE!</v>
      </c>
      <c r="O12721" t="e">
        <v>#VALUE!</v>
      </c>
      <c r="P12721" t="e">
        <v>#VALUE!</v>
      </c>
      <c r="R12721" t="e">
        <v>#VALUE!</v>
      </c>
      <c r="S12721" t="s">
        <v>35</v>
      </c>
    </row>
    <row r="12722" spans="12:19" x14ac:dyDescent="0.25">
      <c r="L12722" t="str">
        <f t="shared" si="556"/>
        <v/>
      </c>
      <c r="M12722" t="str">
        <f t="shared" si="557"/>
        <v/>
      </c>
    </row>
    <row r="12723" spans="12:19" x14ac:dyDescent="0.25">
      <c r="L12723" t="str">
        <f t="shared" si="556"/>
        <v/>
      </c>
      <c r="M12723" t="str">
        <f t="shared" si="557"/>
        <v/>
      </c>
    </row>
    <row r="12724" spans="12:19" x14ac:dyDescent="0.25">
      <c r="L12724" t="str">
        <f t="shared" si="556"/>
        <v/>
      </c>
      <c r="M12724" t="str">
        <f t="shared" si="557"/>
        <v/>
      </c>
      <c r="N12724" t="s">
        <v>32</v>
      </c>
      <c r="O12724" t="s">
        <v>33</v>
      </c>
      <c r="P12724" t="s">
        <v>34</v>
      </c>
    </row>
    <row r="12725" spans="12:19" x14ac:dyDescent="0.25">
      <c r="L12725" t="str">
        <f t="shared" si="556"/>
        <v/>
      </c>
      <c r="M12725" t="str">
        <f t="shared" si="557"/>
        <v/>
      </c>
      <c r="N12725" t="e">
        <f>COS(RADIANS(M12725))</f>
        <v>#VALUE!</v>
      </c>
      <c r="O12725" t="str">
        <f>IFERROR(-COS(RADIANS(DEGREES(ASIN(((SIN(RADIANS(M12725)))*$C$26)/(SQRT((((SIN(RADIANS(M12725)))*$C$26)^2)+(($C$22-$C$25-(((SIN(RADIANS(90-M12725)))*$C$26))-$C$23)^2))))))),"")</f>
        <v/>
      </c>
      <c r="P12725" t="e">
        <f>N12725</f>
        <v>#VALUE!</v>
      </c>
      <c r="R12725">
        <v>0</v>
      </c>
    </row>
    <row r="12726" spans="12:19" x14ac:dyDescent="0.25">
      <c r="L12726" t="str">
        <f t="shared" si="556"/>
        <v/>
      </c>
      <c r="M12726" t="str">
        <f t="shared" si="557"/>
        <v/>
      </c>
      <c r="N12726" t="e">
        <f>SIN(RADIANS(M12725))</f>
        <v>#VALUE!</v>
      </c>
      <c r="O12726" t="e">
        <f>SIN(RADIANS(DEGREES(ASIN(((SIN(RADIANS(M12725)))*$C$26)/(SQRT((((SIN(RADIANS(M12725)))*$C$26)^2)+(($C$22-$C$25-(((SIN(RADIANS(90-M12725)))*$C$26))-$C$23)^2)))))))</f>
        <v>#VALUE!</v>
      </c>
      <c r="P12726" t="e">
        <f>N12726</f>
        <v>#VALUE!</v>
      </c>
      <c r="R12726">
        <f>$C$6</f>
        <v>1333.5</v>
      </c>
    </row>
    <row r="12727" spans="12:19" x14ac:dyDescent="0.25">
      <c r="L12727" t="str">
        <f t="shared" si="556"/>
        <v/>
      </c>
      <c r="M12727" t="str">
        <f t="shared" si="557"/>
        <v/>
      </c>
      <c r="N12727">
        <v>0</v>
      </c>
      <c r="O12727" t="e">
        <f>$C$23*O12726</f>
        <v>#VALUE!</v>
      </c>
      <c r="P12727" t="e">
        <f>$C$22*P12726</f>
        <v>#VALUE!</v>
      </c>
      <c r="R12727">
        <f>$C$20*$C$6</f>
        <v>25325.832000000002</v>
      </c>
    </row>
    <row r="12728" spans="12:19" x14ac:dyDescent="0.25">
      <c r="L12728" t="str">
        <f t="shared" si="556"/>
        <v/>
      </c>
      <c r="M12728" t="str">
        <f t="shared" si="557"/>
        <v/>
      </c>
    </row>
    <row r="12729" spans="12:19" x14ac:dyDescent="0.25">
      <c r="L12729" t="str">
        <f t="shared" si="556"/>
        <v/>
      </c>
      <c r="M12729" t="str">
        <f t="shared" si="557"/>
        <v/>
      </c>
      <c r="N12729" t="e">
        <f t="array" ref="N12729:P12731">MINVERSE(N12725:P12727)</f>
        <v>#VALUE!</v>
      </c>
      <c r="O12729" t="e">
        <v>#VALUE!</v>
      </c>
      <c r="P12729" t="e">
        <v>#VALUE!</v>
      </c>
      <c r="R12729" t="e">
        <f t="array" ref="R12729:R12731">MMULT(N12729:P12731,R12725:R12727)</f>
        <v>#VALUE!</v>
      </c>
      <c r="S12729" t="s">
        <v>35</v>
      </c>
    </row>
    <row r="12730" spans="12:19" x14ac:dyDescent="0.25">
      <c r="L12730" t="str">
        <f t="shared" si="556"/>
        <v/>
      </c>
      <c r="M12730" t="str">
        <f t="shared" si="557"/>
        <v/>
      </c>
      <c r="N12730" t="e">
        <v>#VALUE!</v>
      </c>
      <c r="O12730" t="e">
        <v>#VALUE!</v>
      </c>
      <c r="P12730" t="e">
        <v>#VALUE!</v>
      </c>
      <c r="R12730" t="e">
        <v>#VALUE!</v>
      </c>
      <c r="S12730" t="s">
        <v>35</v>
      </c>
    </row>
    <row r="12731" spans="12:19" x14ac:dyDescent="0.25">
      <c r="L12731" t="str">
        <f t="shared" si="556"/>
        <v/>
      </c>
      <c r="M12731" t="str">
        <f t="shared" si="557"/>
        <v/>
      </c>
      <c r="N12731" t="e">
        <v>#VALUE!</v>
      </c>
      <c r="O12731" t="e">
        <v>#VALUE!</v>
      </c>
      <c r="P12731" t="e">
        <v>#VALUE!</v>
      </c>
      <c r="R12731" t="e">
        <v>#VALUE!</v>
      </c>
      <c r="S12731" t="s">
        <v>35</v>
      </c>
    </row>
    <row r="12732" spans="12:19" x14ac:dyDescent="0.25">
      <c r="L12732" t="str">
        <f t="shared" si="556"/>
        <v/>
      </c>
      <c r="M12732" t="str">
        <f t="shared" si="557"/>
        <v/>
      </c>
    </row>
    <row r="12733" spans="12:19" x14ac:dyDescent="0.25">
      <c r="L12733" t="str">
        <f t="shared" si="556"/>
        <v/>
      </c>
      <c r="M12733" t="str">
        <f t="shared" si="557"/>
        <v/>
      </c>
    </row>
    <row r="12734" spans="12:19" x14ac:dyDescent="0.25">
      <c r="L12734" t="str">
        <f t="shared" si="556"/>
        <v/>
      </c>
      <c r="M12734" t="str">
        <f t="shared" si="557"/>
        <v/>
      </c>
      <c r="N12734" t="s">
        <v>32</v>
      </c>
      <c r="O12734" t="s">
        <v>33</v>
      </c>
      <c r="P12734" t="s">
        <v>34</v>
      </c>
    </row>
    <row r="12735" spans="12:19" x14ac:dyDescent="0.25">
      <c r="L12735" t="str">
        <f t="shared" si="556"/>
        <v/>
      </c>
      <c r="M12735" t="str">
        <f t="shared" si="557"/>
        <v/>
      </c>
      <c r="N12735" t="e">
        <f>COS(RADIANS(M12735))</f>
        <v>#VALUE!</v>
      </c>
      <c r="O12735" t="str">
        <f>IFERROR(-COS(RADIANS(DEGREES(ASIN(((SIN(RADIANS(M12735)))*$C$26)/(SQRT((((SIN(RADIANS(M12735)))*$C$26)^2)+(($C$22-$C$25-(((SIN(RADIANS(90-M12735)))*$C$26))-$C$23)^2))))))),"")</f>
        <v/>
      </c>
      <c r="P12735" t="e">
        <f>N12735</f>
        <v>#VALUE!</v>
      </c>
      <c r="R12735">
        <v>0</v>
      </c>
    </row>
    <row r="12736" spans="12:19" x14ac:dyDescent="0.25">
      <c r="L12736" t="str">
        <f t="shared" si="556"/>
        <v/>
      </c>
      <c r="M12736" t="str">
        <f t="shared" si="557"/>
        <v/>
      </c>
      <c r="N12736" t="e">
        <f>SIN(RADIANS(M12735))</f>
        <v>#VALUE!</v>
      </c>
      <c r="O12736" t="e">
        <f>SIN(RADIANS(DEGREES(ASIN(((SIN(RADIANS(M12735)))*$C$26)/(SQRT((((SIN(RADIANS(M12735)))*$C$26)^2)+(($C$22-$C$25-(((SIN(RADIANS(90-M12735)))*$C$26))-$C$23)^2)))))))</f>
        <v>#VALUE!</v>
      </c>
      <c r="P12736" t="e">
        <f>N12736</f>
        <v>#VALUE!</v>
      </c>
      <c r="R12736">
        <f>$C$6</f>
        <v>1333.5</v>
      </c>
    </row>
    <row r="12737" spans="12:19" x14ac:dyDescent="0.25">
      <c r="L12737" t="str">
        <f t="shared" si="556"/>
        <v/>
      </c>
      <c r="M12737" t="str">
        <f t="shared" si="557"/>
        <v/>
      </c>
      <c r="N12737">
        <v>0</v>
      </c>
      <c r="O12737" t="e">
        <f>$C$23*O12736</f>
        <v>#VALUE!</v>
      </c>
      <c r="P12737" t="e">
        <f>$C$22*P12736</f>
        <v>#VALUE!</v>
      </c>
      <c r="R12737">
        <f>$C$20*$C$6</f>
        <v>25325.832000000002</v>
      </c>
    </row>
    <row r="12738" spans="12:19" x14ac:dyDescent="0.25">
      <c r="L12738" t="str">
        <f t="shared" si="556"/>
        <v/>
      </c>
      <c r="M12738" t="str">
        <f t="shared" si="557"/>
        <v/>
      </c>
    </row>
    <row r="12739" spans="12:19" x14ac:dyDescent="0.25">
      <c r="L12739" t="str">
        <f t="shared" si="556"/>
        <v/>
      </c>
      <c r="M12739" t="str">
        <f t="shared" si="557"/>
        <v/>
      </c>
      <c r="N12739" t="e">
        <f t="array" ref="N12739:P12741">MINVERSE(N12735:P12737)</f>
        <v>#VALUE!</v>
      </c>
      <c r="O12739" t="e">
        <v>#VALUE!</v>
      </c>
      <c r="P12739" t="e">
        <v>#VALUE!</v>
      </c>
      <c r="R12739" t="e">
        <f t="array" ref="R12739:R12741">MMULT(N12739:P12741,R12735:R12737)</f>
        <v>#VALUE!</v>
      </c>
      <c r="S12739" t="s">
        <v>35</v>
      </c>
    </row>
    <row r="12740" spans="12:19" x14ac:dyDescent="0.25">
      <c r="L12740" t="str">
        <f t="shared" si="556"/>
        <v/>
      </c>
      <c r="M12740" t="str">
        <f t="shared" si="557"/>
        <v/>
      </c>
      <c r="N12740" t="e">
        <v>#VALUE!</v>
      </c>
      <c r="O12740" t="e">
        <v>#VALUE!</v>
      </c>
      <c r="P12740" t="e">
        <v>#VALUE!</v>
      </c>
      <c r="R12740" t="e">
        <v>#VALUE!</v>
      </c>
      <c r="S12740" t="s">
        <v>35</v>
      </c>
    </row>
    <row r="12741" spans="12:19" x14ac:dyDescent="0.25">
      <c r="L12741" t="str">
        <f t="shared" si="556"/>
        <v/>
      </c>
      <c r="M12741" t="str">
        <f t="shared" si="557"/>
        <v/>
      </c>
      <c r="N12741" t="e">
        <v>#VALUE!</v>
      </c>
      <c r="O12741" t="e">
        <v>#VALUE!</v>
      </c>
      <c r="P12741" t="e">
        <v>#VALUE!</v>
      </c>
      <c r="R12741" t="e">
        <v>#VALUE!</v>
      </c>
      <c r="S12741" t="s">
        <v>35</v>
      </c>
    </row>
    <row r="12742" spans="12:19" x14ac:dyDescent="0.25">
      <c r="L12742" t="str">
        <f t="shared" si="556"/>
        <v/>
      </c>
      <c r="M12742" t="str">
        <f t="shared" si="557"/>
        <v/>
      </c>
    </row>
    <row r="12743" spans="12:19" x14ac:dyDescent="0.25">
      <c r="L12743" t="str">
        <f t="shared" si="556"/>
        <v/>
      </c>
      <c r="M12743" t="str">
        <f t="shared" si="557"/>
        <v/>
      </c>
    </row>
    <row r="12744" spans="12:19" x14ac:dyDescent="0.25">
      <c r="L12744" t="str">
        <f t="shared" si="556"/>
        <v/>
      </c>
      <c r="M12744" t="str">
        <f t="shared" si="557"/>
        <v/>
      </c>
      <c r="N12744" t="s">
        <v>32</v>
      </c>
      <c r="O12744" t="s">
        <v>33</v>
      </c>
      <c r="P12744" t="s">
        <v>34</v>
      </c>
    </row>
    <row r="12745" spans="12:19" x14ac:dyDescent="0.25">
      <c r="L12745" t="str">
        <f t="shared" si="556"/>
        <v/>
      </c>
      <c r="M12745" t="str">
        <f t="shared" si="557"/>
        <v/>
      </c>
      <c r="N12745" t="e">
        <f>COS(RADIANS(M12745))</f>
        <v>#VALUE!</v>
      </c>
      <c r="O12745" t="str">
        <f>IFERROR(-COS(RADIANS(DEGREES(ASIN(((SIN(RADIANS(M12745)))*$C$26)/(SQRT((((SIN(RADIANS(M12745)))*$C$26)^2)+(($C$22-$C$25-(((SIN(RADIANS(90-M12745)))*$C$26))-$C$23)^2))))))),"")</f>
        <v/>
      </c>
      <c r="P12745" t="e">
        <f>N12745</f>
        <v>#VALUE!</v>
      </c>
      <c r="R12745">
        <v>0</v>
      </c>
    </row>
    <row r="12746" spans="12:19" x14ac:dyDescent="0.25">
      <c r="L12746" t="str">
        <f t="shared" si="556"/>
        <v/>
      </c>
      <c r="M12746" t="str">
        <f t="shared" si="557"/>
        <v/>
      </c>
      <c r="N12746" t="e">
        <f>SIN(RADIANS(M12745))</f>
        <v>#VALUE!</v>
      </c>
      <c r="O12746" t="e">
        <f>SIN(RADIANS(DEGREES(ASIN(((SIN(RADIANS(M12745)))*$C$26)/(SQRT((((SIN(RADIANS(M12745)))*$C$26)^2)+(($C$22-$C$25-(((SIN(RADIANS(90-M12745)))*$C$26))-$C$23)^2)))))))</f>
        <v>#VALUE!</v>
      </c>
      <c r="P12746" t="e">
        <f>N12746</f>
        <v>#VALUE!</v>
      </c>
      <c r="R12746">
        <f>$C$6</f>
        <v>1333.5</v>
      </c>
    </row>
    <row r="12747" spans="12:19" x14ac:dyDescent="0.25">
      <c r="L12747" t="str">
        <f t="shared" si="556"/>
        <v/>
      </c>
      <c r="M12747" t="str">
        <f t="shared" si="557"/>
        <v/>
      </c>
      <c r="N12747">
        <v>0</v>
      </c>
      <c r="O12747" t="e">
        <f>$C$23*O12746</f>
        <v>#VALUE!</v>
      </c>
      <c r="P12747" t="e">
        <f>$C$22*P12746</f>
        <v>#VALUE!</v>
      </c>
      <c r="R12747">
        <f>$C$20*$C$6</f>
        <v>25325.832000000002</v>
      </c>
    </row>
    <row r="12748" spans="12:19" x14ac:dyDescent="0.25">
      <c r="L12748" t="str">
        <f t="shared" ref="L12748:L12811" si="558">IF(M12748="","",L12738+1)</f>
        <v/>
      </c>
      <c r="M12748" t="str">
        <f t="shared" si="557"/>
        <v/>
      </c>
    </row>
    <row r="12749" spans="12:19" x14ac:dyDescent="0.25">
      <c r="L12749" t="str">
        <f t="shared" si="558"/>
        <v/>
      </c>
      <c r="M12749" t="str">
        <f t="shared" si="557"/>
        <v/>
      </c>
      <c r="N12749" t="e">
        <f t="array" ref="N12749:P12751">MINVERSE(N12745:P12747)</f>
        <v>#VALUE!</v>
      </c>
      <c r="O12749" t="e">
        <v>#VALUE!</v>
      </c>
      <c r="P12749" t="e">
        <v>#VALUE!</v>
      </c>
      <c r="R12749" t="e">
        <f t="array" ref="R12749:R12751">MMULT(N12749:P12751,R12745:R12747)</f>
        <v>#VALUE!</v>
      </c>
      <c r="S12749" t="s">
        <v>35</v>
      </c>
    </row>
    <row r="12750" spans="12:19" x14ac:dyDescent="0.25">
      <c r="L12750" t="str">
        <f t="shared" si="558"/>
        <v/>
      </c>
      <c r="M12750" t="str">
        <f t="shared" si="557"/>
        <v/>
      </c>
      <c r="N12750" t="e">
        <v>#VALUE!</v>
      </c>
      <c r="O12750" t="e">
        <v>#VALUE!</v>
      </c>
      <c r="P12750" t="e">
        <v>#VALUE!</v>
      </c>
      <c r="R12750" t="e">
        <v>#VALUE!</v>
      </c>
      <c r="S12750" t="s">
        <v>35</v>
      </c>
    </row>
    <row r="12751" spans="12:19" x14ac:dyDescent="0.25">
      <c r="L12751" t="str">
        <f t="shared" si="558"/>
        <v/>
      </c>
      <c r="M12751" t="str">
        <f t="shared" si="557"/>
        <v/>
      </c>
      <c r="N12751" t="e">
        <v>#VALUE!</v>
      </c>
      <c r="O12751" t="e">
        <v>#VALUE!</v>
      </c>
      <c r="P12751" t="e">
        <v>#VALUE!</v>
      </c>
      <c r="R12751" t="e">
        <v>#VALUE!</v>
      </c>
      <c r="S12751" t="s">
        <v>35</v>
      </c>
    </row>
    <row r="12752" spans="12:19" x14ac:dyDescent="0.25">
      <c r="L12752" t="str">
        <f t="shared" si="558"/>
        <v/>
      </c>
      <c r="M12752" t="str">
        <f t="shared" si="557"/>
        <v/>
      </c>
    </row>
    <row r="12753" spans="12:19" x14ac:dyDescent="0.25">
      <c r="L12753" t="str">
        <f t="shared" si="558"/>
        <v/>
      </c>
      <c r="M12753" t="str">
        <f t="shared" si="557"/>
        <v/>
      </c>
    </row>
    <row r="12754" spans="12:19" x14ac:dyDescent="0.25">
      <c r="L12754" t="str">
        <f t="shared" si="558"/>
        <v/>
      </c>
      <c r="M12754" t="str">
        <f t="shared" si="557"/>
        <v/>
      </c>
      <c r="N12754" t="s">
        <v>32</v>
      </c>
      <c r="O12754" t="s">
        <v>33</v>
      </c>
      <c r="P12754" t="s">
        <v>34</v>
      </c>
    </row>
    <row r="12755" spans="12:19" x14ac:dyDescent="0.25">
      <c r="L12755" t="str">
        <f t="shared" si="558"/>
        <v/>
      </c>
      <c r="M12755" t="str">
        <f t="shared" si="557"/>
        <v/>
      </c>
      <c r="N12755" t="e">
        <f>COS(RADIANS(M12755))</f>
        <v>#VALUE!</v>
      </c>
      <c r="O12755" t="str">
        <f>IFERROR(-COS(RADIANS(DEGREES(ASIN(((SIN(RADIANS(M12755)))*$C$26)/(SQRT((((SIN(RADIANS(M12755)))*$C$26)^2)+(($C$22-$C$25-(((SIN(RADIANS(90-M12755)))*$C$26))-$C$23)^2))))))),"")</f>
        <v/>
      </c>
      <c r="P12755" t="e">
        <f>N12755</f>
        <v>#VALUE!</v>
      </c>
      <c r="R12755">
        <v>0</v>
      </c>
    </row>
    <row r="12756" spans="12:19" x14ac:dyDescent="0.25">
      <c r="L12756" t="str">
        <f t="shared" si="558"/>
        <v/>
      </c>
      <c r="M12756" t="str">
        <f t="shared" si="557"/>
        <v/>
      </c>
      <c r="N12756" t="e">
        <f>SIN(RADIANS(M12755))</f>
        <v>#VALUE!</v>
      </c>
      <c r="O12756" t="e">
        <f>SIN(RADIANS(DEGREES(ASIN(((SIN(RADIANS(M12755)))*$C$26)/(SQRT((((SIN(RADIANS(M12755)))*$C$26)^2)+(($C$22-$C$25-(((SIN(RADIANS(90-M12755)))*$C$26))-$C$23)^2)))))))</f>
        <v>#VALUE!</v>
      </c>
      <c r="P12756" t="e">
        <f>N12756</f>
        <v>#VALUE!</v>
      </c>
      <c r="R12756">
        <f>$C$6</f>
        <v>1333.5</v>
      </c>
    </row>
    <row r="12757" spans="12:19" x14ac:dyDescent="0.25">
      <c r="L12757" t="str">
        <f t="shared" si="558"/>
        <v/>
      </c>
      <c r="M12757" t="str">
        <f t="shared" si="557"/>
        <v/>
      </c>
      <c r="N12757">
        <v>0</v>
      </c>
      <c r="O12757" t="e">
        <f>$C$23*O12756</f>
        <v>#VALUE!</v>
      </c>
      <c r="P12757" t="e">
        <f>$C$22*P12756</f>
        <v>#VALUE!</v>
      </c>
      <c r="R12757">
        <f>$C$20*$C$6</f>
        <v>25325.832000000002</v>
      </c>
    </row>
    <row r="12758" spans="12:19" x14ac:dyDescent="0.25">
      <c r="L12758" t="str">
        <f t="shared" si="558"/>
        <v/>
      </c>
      <c r="M12758" t="str">
        <f t="shared" si="557"/>
        <v/>
      </c>
    </row>
    <row r="12759" spans="12:19" x14ac:dyDescent="0.25">
      <c r="L12759" t="str">
        <f t="shared" si="558"/>
        <v/>
      </c>
      <c r="M12759" t="str">
        <f t="shared" si="557"/>
        <v/>
      </c>
      <c r="N12759" t="e">
        <f t="array" ref="N12759:P12761">MINVERSE(N12755:P12757)</f>
        <v>#VALUE!</v>
      </c>
      <c r="O12759" t="e">
        <v>#VALUE!</v>
      </c>
      <c r="P12759" t="e">
        <v>#VALUE!</v>
      </c>
      <c r="R12759" t="e">
        <f t="array" ref="R12759:R12761">MMULT(N12759:P12761,R12755:R12757)</f>
        <v>#VALUE!</v>
      </c>
      <c r="S12759" t="s">
        <v>35</v>
      </c>
    </row>
    <row r="12760" spans="12:19" x14ac:dyDescent="0.25">
      <c r="L12760" t="str">
        <f t="shared" si="558"/>
        <v/>
      </c>
      <c r="M12760" t="str">
        <f t="shared" si="557"/>
        <v/>
      </c>
      <c r="N12760" t="e">
        <v>#VALUE!</v>
      </c>
      <c r="O12760" t="e">
        <v>#VALUE!</v>
      </c>
      <c r="P12760" t="e">
        <v>#VALUE!</v>
      </c>
      <c r="R12760" t="e">
        <v>#VALUE!</v>
      </c>
      <c r="S12760" t="s">
        <v>35</v>
      </c>
    </row>
    <row r="12761" spans="12:19" x14ac:dyDescent="0.25">
      <c r="L12761" t="str">
        <f t="shared" si="558"/>
        <v/>
      </c>
      <c r="M12761" t="str">
        <f t="shared" si="557"/>
        <v/>
      </c>
      <c r="N12761" t="e">
        <v>#VALUE!</v>
      </c>
      <c r="O12761" t="e">
        <v>#VALUE!</v>
      </c>
      <c r="P12761" t="e">
        <v>#VALUE!</v>
      </c>
      <c r="R12761" t="e">
        <v>#VALUE!</v>
      </c>
      <c r="S12761" t="s">
        <v>35</v>
      </c>
    </row>
    <row r="12762" spans="12:19" x14ac:dyDescent="0.25">
      <c r="L12762" t="str">
        <f t="shared" si="558"/>
        <v/>
      </c>
      <c r="M12762" t="str">
        <f t="shared" si="557"/>
        <v/>
      </c>
    </row>
    <row r="12763" spans="12:19" x14ac:dyDescent="0.25">
      <c r="L12763" t="str">
        <f t="shared" si="558"/>
        <v/>
      </c>
      <c r="M12763" t="str">
        <f t="shared" si="557"/>
        <v/>
      </c>
    </row>
    <row r="12764" spans="12:19" x14ac:dyDescent="0.25">
      <c r="L12764" t="str">
        <f t="shared" si="558"/>
        <v/>
      </c>
      <c r="M12764" t="str">
        <f t="shared" si="557"/>
        <v/>
      </c>
      <c r="N12764" t="s">
        <v>32</v>
      </c>
      <c r="O12764" t="s">
        <v>33</v>
      </c>
      <c r="P12764" t="s">
        <v>34</v>
      </c>
    </row>
    <row r="12765" spans="12:19" x14ac:dyDescent="0.25">
      <c r="L12765" t="str">
        <f t="shared" si="558"/>
        <v/>
      </c>
      <c r="M12765" t="str">
        <f t="shared" si="557"/>
        <v/>
      </c>
      <c r="N12765" t="e">
        <f>COS(RADIANS(M12765))</f>
        <v>#VALUE!</v>
      </c>
      <c r="O12765" t="str">
        <f>IFERROR(-COS(RADIANS(DEGREES(ASIN(((SIN(RADIANS(M12765)))*$C$26)/(SQRT((((SIN(RADIANS(M12765)))*$C$26)^2)+(($C$22-$C$25-(((SIN(RADIANS(90-M12765)))*$C$26))-$C$23)^2))))))),"")</f>
        <v/>
      </c>
      <c r="P12765" t="e">
        <f>N12765</f>
        <v>#VALUE!</v>
      </c>
      <c r="R12765">
        <v>0</v>
      </c>
    </row>
    <row r="12766" spans="12:19" x14ac:dyDescent="0.25">
      <c r="L12766" t="str">
        <f t="shared" si="558"/>
        <v/>
      </c>
      <c r="M12766" t="str">
        <f t="shared" si="557"/>
        <v/>
      </c>
      <c r="N12766" t="e">
        <f>SIN(RADIANS(M12765))</f>
        <v>#VALUE!</v>
      </c>
      <c r="O12766" t="e">
        <f>SIN(RADIANS(DEGREES(ASIN(((SIN(RADIANS(M12765)))*$C$26)/(SQRT((((SIN(RADIANS(M12765)))*$C$26)^2)+(($C$22-$C$25-(((SIN(RADIANS(90-M12765)))*$C$26))-$C$23)^2)))))))</f>
        <v>#VALUE!</v>
      </c>
      <c r="P12766" t="e">
        <f>N12766</f>
        <v>#VALUE!</v>
      </c>
      <c r="R12766">
        <f>$C$6</f>
        <v>1333.5</v>
      </c>
    </row>
    <row r="12767" spans="12:19" x14ac:dyDescent="0.25">
      <c r="L12767" t="str">
        <f t="shared" si="558"/>
        <v/>
      </c>
      <c r="M12767" t="str">
        <f t="shared" si="557"/>
        <v/>
      </c>
      <c r="N12767">
        <v>0</v>
      </c>
      <c r="O12767" t="e">
        <f>$C$23*O12766</f>
        <v>#VALUE!</v>
      </c>
      <c r="P12767" t="e">
        <f>$C$22*P12766</f>
        <v>#VALUE!</v>
      </c>
      <c r="R12767">
        <f>$C$20*$C$6</f>
        <v>25325.832000000002</v>
      </c>
    </row>
    <row r="12768" spans="12:19" x14ac:dyDescent="0.25">
      <c r="L12768" t="str">
        <f t="shared" si="558"/>
        <v/>
      </c>
      <c r="M12768" t="str">
        <f t="shared" si="557"/>
        <v/>
      </c>
    </row>
    <row r="12769" spans="12:19" x14ac:dyDescent="0.25">
      <c r="L12769" t="str">
        <f t="shared" si="558"/>
        <v/>
      </c>
      <c r="M12769" t="str">
        <f t="shared" si="557"/>
        <v/>
      </c>
      <c r="N12769" t="e">
        <f t="array" ref="N12769:P12771">MINVERSE(N12765:P12767)</f>
        <v>#VALUE!</v>
      </c>
      <c r="O12769" t="e">
        <v>#VALUE!</v>
      </c>
      <c r="P12769" t="e">
        <v>#VALUE!</v>
      </c>
      <c r="R12769" t="e">
        <f t="array" ref="R12769:R12771">MMULT(N12769:P12771,R12765:R12767)</f>
        <v>#VALUE!</v>
      </c>
      <c r="S12769" t="s">
        <v>35</v>
      </c>
    </row>
    <row r="12770" spans="12:19" x14ac:dyDescent="0.25">
      <c r="L12770" t="str">
        <f t="shared" si="558"/>
        <v/>
      </c>
      <c r="M12770" t="str">
        <f t="shared" si="557"/>
        <v/>
      </c>
      <c r="N12770" t="e">
        <v>#VALUE!</v>
      </c>
      <c r="O12770" t="e">
        <v>#VALUE!</v>
      </c>
      <c r="P12770" t="e">
        <v>#VALUE!</v>
      </c>
      <c r="R12770" t="e">
        <v>#VALUE!</v>
      </c>
      <c r="S12770" t="s">
        <v>35</v>
      </c>
    </row>
    <row r="12771" spans="12:19" x14ac:dyDescent="0.25">
      <c r="L12771" t="str">
        <f t="shared" si="558"/>
        <v/>
      </c>
      <c r="M12771" t="str">
        <f t="shared" ref="M12771:M12834" si="559">IF(M12761="","",IF(((M12761+$O$61)&gt;=$O$49+($O$61/2)),"",(M12761+$O$61)))</f>
        <v/>
      </c>
      <c r="N12771" t="e">
        <v>#VALUE!</v>
      </c>
      <c r="O12771" t="e">
        <v>#VALUE!</v>
      </c>
      <c r="P12771" t="e">
        <v>#VALUE!</v>
      </c>
      <c r="R12771" t="e">
        <v>#VALUE!</v>
      </c>
      <c r="S12771" t="s">
        <v>35</v>
      </c>
    </row>
    <row r="12772" spans="12:19" x14ac:dyDescent="0.25">
      <c r="L12772" t="str">
        <f t="shared" si="558"/>
        <v/>
      </c>
      <c r="M12772" t="str">
        <f t="shared" si="559"/>
        <v/>
      </c>
    </row>
    <row r="12773" spans="12:19" x14ac:dyDescent="0.25">
      <c r="L12773" t="str">
        <f t="shared" si="558"/>
        <v/>
      </c>
      <c r="M12773" t="str">
        <f t="shared" si="559"/>
        <v/>
      </c>
    </row>
    <row r="12774" spans="12:19" x14ac:dyDescent="0.25">
      <c r="L12774" t="str">
        <f t="shared" si="558"/>
        <v/>
      </c>
      <c r="M12774" t="str">
        <f t="shared" si="559"/>
        <v/>
      </c>
      <c r="N12774" t="s">
        <v>32</v>
      </c>
      <c r="O12774" t="s">
        <v>33</v>
      </c>
      <c r="P12774" t="s">
        <v>34</v>
      </c>
    </row>
    <row r="12775" spans="12:19" x14ac:dyDescent="0.25">
      <c r="L12775" t="str">
        <f t="shared" si="558"/>
        <v/>
      </c>
      <c r="M12775" t="str">
        <f t="shared" si="559"/>
        <v/>
      </c>
      <c r="N12775" t="e">
        <f>COS(RADIANS(M12775))</f>
        <v>#VALUE!</v>
      </c>
      <c r="O12775" t="str">
        <f>IFERROR(-COS(RADIANS(DEGREES(ASIN(((SIN(RADIANS(M12775)))*$C$26)/(SQRT((((SIN(RADIANS(M12775)))*$C$26)^2)+(($C$22-$C$25-(((SIN(RADIANS(90-M12775)))*$C$26))-$C$23)^2))))))),"")</f>
        <v/>
      </c>
      <c r="P12775" t="e">
        <f>N12775</f>
        <v>#VALUE!</v>
      </c>
      <c r="R12775">
        <v>0</v>
      </c>
    </row>
    <row r="12776" spans="12:19" x14ac:dyDescent="0.25">
      <c r="L12776" t="str">
        <f t="shared" si="558"/>
        <v/>
      </c>
      <c r="M12776" t="str">
        <f t="shared" si="559"/>
        <v/>
      </c>
      <c r="N12776" t="e">
        <f>SIN(RADIANS(M12775))</f>
        <v>#VALUE!</v>
      </c>
      <c r="O12776" t="e">
        <f>SIN(RADIANS(DEGREES(ASIN(((SIN(RADIANS(M12775)))*$C$26)/(SQRT((((SIN(RADIANS(M12775)))*$C$26)^2)+(($C$22-$C$25-(((SIN(RADIANS(90-M12775)))*$C$26))-$C$23)^2)))))))</f>
        <v>#VALUE!</v>
      </c>
      <c r="P12776" t="e">
        <f>N12776</f>
        <v>#VALUE!</v>
      </c>
      <c r="R12776">
        <f>$C$6</f>
        <v>1333.5</v>
      </c>
    </row>
    <row r="12777" spans="12:19" x14ac:dyDescent="0.25">
      <c r="L12777" t="str">
        <f t="shared" si="558"/>
        <v/>
      </c>
      <c r="M12777" t="str">
        <f t="shared" si="559"/>
        <v/>
      </c>
      <c r="N12777">
        <v>0</v>
      </c>
      <c r="O12777" t="e">
        <f>$C$23*O12776</f>
        <v>#VALUE!</v>
      </c>
      <c r="P12777" t="e">
        <f>$C$22*P12776</f>
        <v>#VALUE!</v>
      </c>
      <c r="R12777">
        <f>$C$20*$C$6</f>
        <v>25325.832000000002</v>
      </c>
    </row>
    <row r="12778" spans="12:19" x14ac:dyDescent="0.25">
      <c r="L12778" t="str">
        <f t="shared" si="558"/>
        <v/>
      </c>
      <c r="M12778" t="str">
        <f t="shared" si="559"/>
        <v/>
      </c>
    </row>
    <row r="12779" spans="12:19" x14ac:dyDescent="0.25">
      <c r="L12779" t="str">
        <f t="shared" si="558"/>
        <v/>
      </c>
      <c r="M12779" t="str">
        <f t="shared" si="559"/>
        <v/>
      </c>
      <c r="N12779" t="e">
        <f t="array" ref="N12779:P12781">MINVERSE(N12775:P12777)</f>
        <v>#VALUE!</v>
      </c>
      <c r="O12779" t="e">
        <v>#VALUE!</v>
      </c>
      <c r="P12779" t="e">
        <v>#VALUE!</v>
      </c>
      <c r="R12779" t="e">
        <f t="array" ref="R12779:R12781">MMULT(N12779:P12781,R12775:R12777)</f>
        <v>#VALUE!</v>
      </c>
      <c r="S12779" t="s">
        <v>35</v>
      </c>
    </row>
    <row r="12780" spans="12:19" x14ac:dyDescent="0.25">
      <c r="L12780" t="str">
        <f t="shared" si="558"/>
        <v/>
      </c>
      <c r="M12780" t="str">
        <f t="shared" si="559"/>
        <v/>
      </c>
      <c r="N12780" t="e">
        <v>#VALUE!</v>
      </c>
      <c r="O12780" t="e">
        <v>#VALUE!</v>
      </c>
      <c r="P12780" t="e">
        <v>#VALUE!</v>
      </c>
      <c r="R12780" t="e">
        <v>#VALUE!</v>
      </c>
      <c r="S12780" t="s">
        <v>35</v>
      </c>
    </row>
    <row r="12781" spans="12:19" x14ac:dyDescent="0.25">
      <c r="L12781" t="str">
        <f t="shared" si="558"/>
        <v/>
      </c>
      <c r="M12781" t="str">
        <f t="shared" si="559"/>
        <v/>
      </c>
      <c r="N12781" t="e">
        <v>#VALUE!</v>
      </c>
      <c r="O12781" t="e">
        <v>#VALUE!</v>
      </c>
      <c r="P12781" t="e">
        <v>#VALUE!</v>
      </c>
      <c r="R12781" t="e">
        <v>#VALUE!</v>
      </c>
      <c r="S12781" t="s">
        <v>35</v>
      </c>
    </row>
    <row r="12782" spans="12:19" x14ac:dyDescent="0.25">
      <c r="L12782" t="str">
        <f t="shared" si="558"/>
        <v/>
      </c>
      <c r="M12782" t="str">
        <f t="shared" si="559"/>
        <v/>
      </c>
    </row>
    <row r="12783" spans="12:19" x14ac:dyDescent="0.25">
      <c r="L12783" t="str">
        <f t="shared" si="558"/>
        <v/>
      </c>
      <c r="M12783" t="str">
        <f t="shared" si="559"/>
        <v/>
      </c>
    </row>
    <row r="12784" spans="12:19" x14ac:dyDescent="0.25">
      <c r="L12784" t="str">
        <f t="shared" si="558"/>
        <v/>
      </c>
      <c r="M12784" t="str">
        <f t="shared" si="559"/>
        <v/>
      </c>
      <c r="N12784" t="s">
        <v>32</v>
      </c>
      <c r="O12784" t="s">
        <v>33</v>
      </c>
      <c r="P12784" t="s">
        <v>34</v>
      </c>
    </row>
    <row r="12785" spans="12:19" x14ac:dyDescent="0.25">
      <c r="L12785" t="str">
        <f t="shared" si="558"/>
        <v/>
      </c>
      <c r="M12785" t="str">
        <f t="shared" si="559"/>
        <v/>
      </c>
      <c r="N12785" t="e">
        <f>COS(RADIANS(M12785))</f>
        <v>#VALUE!</v>
      </c>
      <c r="O12785" t="str">
        <f>IFERROR(-COS(RADIANS(DEGREES(ASIN(((SIN(RADIANS(M12785)))*$C$26)/(SQRT((((SIN(RADIANS(M12785)))*$C$26)^2)+(($C$22-$C$25-(((SIN(RADIANS(90-M12785)))*$C$26))-$C$23)^2))))))),"")</f>
        <v/>
      </c>
      <c r="P12785" t="e">
        <f>N12785</f>
        <v>#VALUE!</v>
      </c>
      <c r="R12785">
        <v>0</v>
      </c>
    </row>
    <row r="12786" spans="12:19" x14ac:dyDescent="0.25">
      <c r="L12786" t="str">
        <f t="shared" si="558"/>
        <v/>
      </c>
      <c r="M12786" t="str">
        <f t="shared" si="559"/>
        <v/>
      </c>
      <c r="N12786" t="e">
        <f>SIN(RADIANS(M12785))</f>
        <v>#VALUE!</v>
      </c>
      <c r="O12786" t="e">
        <f>SIN(RADIANS(DEGREES(ASIN(((SIN(RADIANS(M12785)))*$C$26)/(SQRT((((SIN(RADIANS(M12785)))*$C$26)^2)+(($C$22-$C$25-(((SIN(RADIANS(90-M12785)))*$C$26))-$C$23)^2)))))))</f>
        <v>#VALUE!</v>
      </c>
      <c r="P12786" t="e">
        <f>N12786</f>
        <v>#VALUE!</v>
      </c>
      <c r="R12786">
        <f>$C$6</f>
        <v>1333.5</v>
      </c>
    </row>
    <row r="12787" spans="12:19" x14ac:dyDescent="0.25">
      <c r="L12787" t="str">
        <f t="shared" si="558"/>
        <v/>
      </c>
      <c r="M12787" t="str">
        <f t="shared" si="559"/>
        <v/>
      </c>
      <c r="N12787">
        <v>0</v>
      </c>
      <c r="O12787" t="e">
        <f>$C$23*O12786</f>
        <v>#VALUE!</v>
      </c>
      <c r="P12787" t="e">
        <f>$C$22*P12786</f>
        <v>#VALUE!</v>
      </c>
      <c r="R12787">
        <f>$C$20*$C$6</f>
        <v>25325.832000000002</v>
      </c>
    </row>
    <row r="12788" spans="12:19" x14ac:dyDescent="0.25">
      <c r="L12788" t="str">
        <f t="shared" si="558"/>
        <v/>
      </c>
      <c r="M12788" t="str">
        <f t="shared" si="559"/>
        <v/>
      </c>
    </row>
    <row r="12789" spans="12:19" x14ac:dyDescent="0.25">
      <c r="L12789" t="str">
        <f t="shared" si="558"/>
        <v/>
      </c>
      <c r="M12789" t="str">
        <f t="shared" si="559"/>
        <v/>
      </c>
      <c r="N12789" t="e">
        <f t="array" ref="N12789:P12791">MINVERSE(N12785:P12787)</f>
        <v>#VALUE!</v>
      </c>
      <c r="O12789" t="e">
        <v>#VALUE!</v>
      </c>
      <c r="P12789" t="e">
        <v>#VALUE!</v>
      </c>
      <c r="R12789" t="e">
        <f t="array" ref="R12789:R12791">MMULT(N12789:P12791,R12785:R12787)</f>
        <v>#VALUE!</v>
      </c>
      <c r="S12789" t="s">
        <v>35</v>
      </c>
    </row>
    <row r="12790" spans="12:19" x14ac:dyDescent="0.25">
      <c r="L12790" t="str">
        <f t="shared" si="558"/>
        <v/>
      </c>
      <c r="M12790" t="str">
        <f t="shared" si="559"/>
        <v/>
      </c>
      <c r="N12790" t="e">
        <v>#VALUE!</v>
      </c>
      <c r="O12790" t="e">
        <v>#VALUE!</v>
      </c>
      <c r="P12790" t="e">
        <v>#VALUE!</v>
      </c>
      <c r="R12790" t="e">
        <v>#VALUE!</v>
      </c>
      <c r="S12790" t="s">
        <v>35</v>
      </c>
    </row>
    <row r="12791" spans="12:19" x14ac:dyDescent="0.25">
      <c r="L12791" t="str">
        <f t="shared" si="558"/>
        <v/>
      </c>
      <c r="M12791" t="str">
        <f t="shared" si="559"/>
        <v/>
      </c>
      <c r="N12791" t="e">
        <v>#VALUE!</v>
      </c>
      <c r="O12791" t="e">
        <v>#VALUE!</v>
      </c>
      <c r="P12791" t="e">
        <v>#VALUE!</v>
      </c>
      <c r="R12791" t="e">
        <v>#VALUE!</v>
      </c>
      <c r="S12791" t="s">
        <v>35</v>
      </c>
    </row>
    <row r="12792" spans="12:19" x14ac:dyDescent="0.25">
      <c r="L12792" t="str">
        <f t="shared" si="558"/>
        <v/>
      </c>
      <c r="M12792" t="str">
        <f t="shared" si="559"/>
        <v/>
      </c>
    </row>
    <row r="12793" spans="12:19" x14ac:dyDescent="0.25">
      <c r="L12793" t="str">
        <f t="shared" si="558"/>
        <v/>
      </c>
      <c r="M12793" t="str">
        <f t="shared" si="559"/>
        <v/>
      </c>
    </row>
    <row r="12794" spans="12:19" x14ac:dyDescent="0.25">
      <c r="L12794" t="str">
        <f t="shared" si="558"/>
        <v/>
      </c>
      <c r="M12794" t="str">
        <f t="shared" si="559"/>
        <v/>
      </c>
      <c r="N12794" t="s">
        <v>32</v>
      </c>
      <c r="O12794" t="s">
        <v>33</v>
      </c>
      <c r="P12794" t="s">
        <v>34</v>
      </c>
    </row>
    <row r="12795" spans="12:19" x14ac:dyDescent="0.25">
      <c r="L12795" t="str">
        <f t="shared" si="558"/>
        <v/>
      </c>
      <c r="M12795" t="str">
        <f t="shared" si="559"/>
        <v/>
      </c>
      <c r="N12795" t="e">
        <f>COS(RADIANS(M12795))</f>
        <v>#VALUE!</v>
      </c>
      <c r="O12795" t="str">
        <f>IFERROR(-COS(RADIANS(DEGREES(ASIN(((SIN(RADIANS(M12795)))*$C$26)/(SQRT((((SIN(RADIANS(M12795)))*$C$26)^2)+(($C$22-$C$25-(((SIN(RADIANS(90-M12795)))*$C$26))-$C$23)^2))))))),"")</f>
        <v/>
      </c>
      <c r="P12795" t="e">
        <f>N12795</f>
        <v>#VALUE!</v>
      </c>
      <c r="R12795">
        <v>0</v>
      </c>
    </row>
    <row r="12796" spans="12:19" x14ac:dyDescent="0.25">
      <c r="L12796" t="str">
        <f t="shared" si="558"/>
        <v/>
      </c>
      <c r="M12796" t="str">
        <f t="shared" si="559"/>
        <v/>
      </c>
      <c r="N12796" t="e">
        <f>SIN(RADIANS(M12795))</f>
        <v>#VALUE!</v>
      </c>
      <c r="O12796" t="e">
        <f>SIN(RADIANS(DEGREES(ASIN(((SIN(RADIANS(M12795)))*$C$26)/(SQRT((((SIN(RADIANS(M12795)))*$C$26)^2)+(($C$22-$C$25-(((SIN(RADIANS(90-M12795)))*$C$26))-$C$23)^2)))))))</f>
        <v>#VALUE!</v>
      </c>
      <c r="P12796" t="e">
        <f>N12796</f>
        <v>#VALUE!</v>
      </c>
      <c r="R12796">
        <f>$C$6</f>
        <v>1333.5</v>
      </c>
    </row>
    <row r="12797" spans="12:19" x14ac:dyDescent="0.25">
      <c r="L12797" t="str">
        <f t="shared" si="558"/>
        <v/>
      </c>
      <c r="M12797" t="str">
        <f t="shared" si="559"/>
        <v/>
      </c>
      <c r="N12797">
        <v>0</v>
      </c>
      <c r="O12797" t="e">
        <f>$C$23*O12796</f>
        <v>#VALUE!</v>
      </c>
      <c r="P12797" t="e">
        <f>$C$22*P12796</f>
        <v>#VALUE!</v>
      </c>
      <c r="R12797">
        <f>$C$20*$C$6</f>
        <v>25325.832000000002</v>
      </c>
    </row>
    <row r="12798" spans="12:19" x14ac:dyDescent="0.25">
      <c r="L12798" t="str">
        <f t="shared" si="558"/>
        <v/>
      </c>
      <c r="M12798" t="str">
        <f t="shared" si="559"/>
        <v/>
      </c>
    </row>
    <row r="12799" spans="12:19" x14ac:dyDescent="0.25">
      <c r="L12799" t="str">
        <f t="shared" si="558"/>
        <v/>
      </c>
      <c r="M12799" t="str">
        <f t="shared" si="559"/>
        <v/>
      </c>
      <c r="N12799" t="e">
        <f t="array" ref="N12799:P12801">MINVERSE(N12795:P12797)</f>
        <v>#VALUE!</v>
      </c>
      <c r="O12799" t="e">
        <v>#VALUE!</v>
      </c>
      <c r="P12799" t="e">
        <v>#VALUE!</v>
      </c>
      <c r="R12799" t="e">
        <f t="array" ref="R12799:R12801">MMULT(N12799:P12801,R12795:R12797)</f>
        <v>#VALUE!</v>
      </c>
      <c r="S12799" t="s">
        <v>35</v>
      </c>
    </row>
    <row r="12800" spans="12:19" x14ac:dyDescent="0.25">
      <c r="L12800" t="str">
        <f t="shared" si="558"/>
        <v/>
      </c>
      <c r="M12800" t="str">
        <f t="shared" si="559"/>
        <v/>
      </c>
      <c r="N12800" t="e">
        <v>#VALUE!</v>
      </c>
      <c r="O12800" t="e">
        <v>#VALUE!</v>
      </c>
      <c r="P12800" t="e">
        <v>#VALUE!</v>
      </c>
      <c r="R12800" t="e">
        <v>#VALUE!</v>
      </c>
      <c r="S12800" t="s">
        <v>35</v>
      </c>
    </row>
    <row r="12801" spans="12:19" x14ac:dyDescent="0.25">
      <c r="L12801" t="str">
        <f t="shared" si="558"/>
        <v/>
      </c>
      <c r="M12801" t="str">
        <f t="shared" si="559"/>
        <v/>
      </c>
      <c r="N12801" t="e">
        <v>#VALUE!</v>
      </c>
      <c r="O12801" t="e">
        <v>#VALUE!</v>
      </c>
      <c r="P12801" t="e">
        <v>#VALUE!</v>
      </c>
      <c r="R12801" t="e">
        <v>#VALUE!</v>
      </c>
      <c r="S12801" t="s">
        <v>35</v>
      </c>
    </row>
    <row r="12802" spans="12:19" x14ac:dyDescent="0.25">
      <c r="L12802" t="str">
        <f t="shared" si="558"/>
        <v/>
      </c>
      <c r="M12802" t="str">
        <f t="shared" si="559"/>
        <v/>
      </c>
    </row>
    <row r="12803" spans="12:19" x14ac:dyDescent="0.25">
      <c r="L12803" t="str">
        <f t="shared" si="558"/>
        <v/>
      </c>
      <c r="M12803" t="str">
        <f t="shared" si="559"/>
        <v/>
      </c>
    </row>
    <row r="12804" spans="12:19" x14ac:dyDescent="0.25">
      <c r="L12804" t="str">
        <f t="shared" si="558"/>
        <v/>
      </c>
      <c r="M12804" t="str">
        <f t="shared" si="559"/>
        <v/>
      </c>
      <c r="N12804" t="s">
        <v>32</v>
      </c>
      <c r="O12804" t="s">
        <v>33</v>
      </c>
      <c r="P12804" t="s">
        <v>34</v>
      </c>
    </row>
    <row r="12805" spans="12:19" x14ac:dyDescent="0.25">
      <c r="L12805" t="str">
        <f t="shared" si="558"/>
        <v/>
      </c>
      <c r="M12805" t="str">
        <f t="shared" si="559"/>
        <v/>
      </c>
      <c r="N12805" t="e">
        <f>COS(RADIANS(M12805))</f>
        <v>#VALUE!</v>
      </c>
      <c r="O12805" t="str">
        <f>IFERROR(-COS(RADIANS(DEGREES(ASIN(((SIN(RADIANS(M12805)))*$C$26)/(SQRT((((SIN(RADIANS(M12805)))*$C$26)^2)+(($C$22-$C$25-(((SIN(RADIANS(90-M12805)))*$C$26))-$C$23)^2))))))),"")</f>
        <v/>
      </c>
      <c r="P12805" t="e">
        <f>N12805</f>
        <v>#VALUE!</v>
      </c>
      <c r="R12805">
        <v>0</v>
      </c>
    </row>
    <row r="12806" spans="12:19" x14ac:dyDescent="0.25">
      <c r="L12806" t="str">
        <f t="shared" si="558"/>
        <v/>
      </c>
      <c r="M12806" t="str">
        <f t="shared" si="559"/>
        <v/>
      </c>
      <c r="N12806" t="e">
        <f>SIN(RADIANS(M12805))</f>
        <v>#VALUE!</v>
      </c>
      <c r="O12806" t="e">
        <f>SIN(RADIANS(DEGREES(ASIN(((SIN(RADIANS(M12805)))*$C$26)/(SQRT((((SIN(RADIANS(M12805)))*$C$26)^2)+(($C$22-$C$25-(((SIN(RADIANS(90-M12805)))*$C$26))-$C$23)^2)))))))</f>
        <v>#VALUE!</v>
      </c>
      <c r="P12806" t="e">
        <f>N12806</f>
        <v>#VALUE!</v>
      </c>
      <c r="R12806">
        <f>$C$6</f>
        <v>1333.5</v>
      </c>
    </row>
    <row r="12807" spans="12:19" x14ac:dyDescent="0.25">
      <c r="L12807" t="str">
        <f t="shared" si="558"/>
        <v/>
      </c>
      <c r="M12807" t="str">
        <f t="shared" si="559"/>
        <v/>
      </c>
      <c r="N12807">
        <v>0</v>
      </c>
      <c r="O12807" t="e">
        <f>$C$23*O12806</f>
        <v>#VALUE!</v>
      </c>
      <c r="P12807" t="e">
        <f>$C$22*P12806</f>
        <v>#VALUE!</v>
      </c>
      <c r="R12807">
        <f>$C$20*$C$6</f>
        <v>25325.832000000002</v>
      </c>
    </row>
    <row r="12808" spans="12:19" x14ac:dyDescent="0.25">
      <c r="L12808" t="str">
        <f t="shared" si="558"/>
        <v/>
      </c>
      <c r="M12808" t="str">
        <f t="shared" si="559"/>
        <v/>
      </c>
    </row>
    <row r="12809" spans="12:19" x14ac:dyDescent="0.25">
      <c r="L12809" t="str">
        <f t="shared" si="558"/>
        <v/>
      </c>
      <c r="M12809" t="str">
        <f t="shared" si="559"/>
        <v/>
      </c>
      <c r="N12809" t="e">
        <f t="array" ref="N12809:P12811">MINVERSE(N12805:P12807)</f>
        <v>#VALUE!</v>
      </c>
      <c r="O12809" t="e">
        <v>#VALUE!</v>
      </c>
      <c r="P12809" t="e">
        <v>#VALUE!</v>
      </c>
      <c r="R12809" t="e">
        <f t="array" ref="R12809:R12811">MMULT(N12809:P12811,R12805:R12807)</f>
        <v>#VALUE!</v>
      </c>
      <c r="S12809" t="s">
        <v>35</v>
      </c>
    </row>
    <row r="12810" spans="12:19" x14ac:dyDescent="0.25">
      <c r="L12810" t="str">
        <f t="shared" si="558"/>
        <v/>
      </c>
      <c r="M12810" t="str">
        <f t="shared" si="559"/>
        <v/>
      </c>
      <c r="N12810" t="e">
        <v>#VALUE!</v>
      </c>
      <c r="O12810" t="e">
        <v>#VALUE!</v>
      </c>
      <c r="P12810" t="e">
        <v>#VALUE!</v>
      </c>
      <c r="R12810" t="e">
        <v>#VALUE!</v>
      </c>
      <c r="S12810" t="s">
        <v>35</v>
      </c>
    </row>
    <row r="12811" spans="12:19" x14ac:dyDescent="0.25">
      <c r="L12811" t="str">
        <f t="shared" si="558"/>
        <v/>
      </c>
      <c r="M12811" t="str">
        <f t="shared" si="559"/>
        <v/>
      </c>
      <c r="N12811" t="e">
        <v>#VALUE!</v>
      </c>
      <c r="O12811" t="e">
        <v>#VALUE!</v>
      </c>
      <c r="P12811" t="e">
        <v>#VALUE!</v>
      </c>
      <c r="R12811" t="e">
        <v>#VALUE!</v>
      </c>
      <c r="S12811" t="s">
        <v>35</v>
      </c>
    </row>
    <row r="12812" spans="12:19" x14ac:dyDescent="0.25">
      <c r="L12812" t="str">
        <f t="shared" ref="L12812:L12875" si="560">IF(M12812="","",L12802+1)</f>
        <v/>
      </c>
      <c r="M12812" t="str">
        <f t="shared" si="559"/>
        <v/>
      </c>
    </row>
    <row r="12813" spans="12:19" x14ac:dyDescent="0.25">
      <c r="L12813" t="str">
        <f t="shared" si="560"/>
        <v/>
      </c>
      <c r="M12813" t="str">
        <f t="shared" si="559"/>
        <v/>
      </c>
    </row>
    <row r="12814" spans="12:19" x14ac:dyDescent="0.25">
      <c r="L12814" t="str">
        <f t="shared" si="560"/>
        <v/>
      </c>
      <c r="M12814" t="str">
        <f t="shared" si="559"/>
        <v/>
      </c>
      <c r="N12814" t="s">
        <v>32</v>
      </c>
      <c r="O12814" t="s">
        <v>33</v>
      </c>
      <c r="P12814" t="s">
        <v>34</v>
      </c>
    </row>
    <row r="12815" spans="12:19" x14ac:dyDescent="0.25">
      <c r="L12815" t="str">
        <f t="shared" si="560"/>
        <v/>
      </c>
      <c r="M12815" t="str">
        <f t="shared" si="559"/>
        <v/>
      </c>
      <c r="N12815" t="e">
        <f>COS(RADIANS(M12815))</f>
        <v>#VALUE!</v>
      </c>
      <c r="O12815" t="str">
        <f>IFERROR(-COS(RADIANS(DEGREES(ASIN(((SIN(RADIANS(M12815)))*$C$26)/(SQRT((((SIN(RADIANS(M12815)))*$C$26)^2)+(($C$22-$C$25-(((SIN(RADIANS(90-M12815)))*$C$26))-$C$23)^2))))))),"")</f>
        <v/>
      </c>
      <c r="P12815" t="e">
        <f>N12815</f>
        <v>#VALUE!</v>
      </c>
      <c r="R12815">
        <v>0</v>
      </c>
    </row>
    <row r="12816" spans="12:19" x14ac:dyDescent="0.25">
      <c r="L12816" t="str">
        <f t="shared" si="560"/>
        <v/>
      </c>
      <c r="M12816" t="str">
        <f t="shared" si="559"/>
        <v/>
      </c>
      <c r="N12816" t="e">
        <f>SIN(RADIANS(M12815))</f>
        <v>#VALUE!</v>
      </c>
      <c r="O12816" t="e">
        <f>SIN(RADIANS(DEGREES(ASIN(((SIN(RADIANS(M12815)))*$C$26)/(SQRT((((SIN(RADIANS(M12815)))*$C$26)^2)+(($C$22-$C$25-(((SIN(RADIANS(90-M12815)))*$C$26))-$C$23)^2)))))))</f>
        <v>#VALUE!</v>
      </c>
      <c r="P12816" t="e">
        <f>N12816</f>
        <v>#VALUE!</v>
      </c>
      <c r="R12816">
        <f>$C$6</f>
        <v>1333.5</v>
      </c>
    </row>
    <row r="12817" spans="12:19" x14ac:dyDescent="0.25">
      <c r="L12817" t="str">
        <f t="shared" si="560"/>
        <v/>
      </c>
      <c r="M12817" t="str">
        <f t="shared" si="559"/>
        <v/>
      </c>
      <c r="N12817">
        <v>0</v>
      </c>
      <c r="O12817" t="e">
        <f>$C$23*O12816</f>
        <v>#VALUE!</v>
      </c>
      <c r="P12817" t="e">
        <f>$C$22*P12816</f>
        <v>#VALUE!</v>
      </c>
      <c r="R12817">
        <f>$C$20*$C$6</f>
        <v>25325.832000000002</v>
      </c>
    </row>
    <row r="12818" spans="12:19" x14ac:dyDescent="0.25">
      <c r="L12818" t="str">
        <f t="shared" si="560"/>
        <v/>
      </c>
      <c r="M12818" t="str">
        <f t="shared" si="559"/>
        <v/>
      </c>
    </row>
    <row r="12819" spans="12:19" x14ac:dyDescent="0.25">
      <c r="L12819" t="str">
        <f t="shared" si="560"/>
        <v/>
      </c>
      <c r="M12819" t="str">
        <f t="shared" si="559"/>
        <v/>
      </c>
      <c r="N12819" t="e">
        <f t="array" ref="N12819:P12821">MINVERSE(N12815:P12817)</f>
        <v>#VALUE!</v>
      </c>
      <c r="O12819" t="e">
        <v>#VALUE!</v>
      </c>
      <c r="P12819" t="e">
        <v>#VALUE!</v>
      </c>
      <c r="R12819" t="e">
        <f t="array" ref="R12819:R12821">MMULT(N12819:P12821,R12815:R12817)</f>
        <v>#VALUE!</v>
      </c>
      <c r="S12819" t="s">
        <v>35</v>
      </c>
    </row>
    <row r="12820" spans="12:19" x14ac:dyDescent="0.25">
      <c r="L12820" t="str">
        <f t="shared" si="560"/>
        <v/>
      </c>
      <c r="M12820" t="str">
        <f t="shared" si="559"/>
        <v/>
      </c>
      <c r="N12820" t="e">
        <v>#VALUE!</v>
      </c>
      <c r="O12820" t="e">
        <v>#VALUE!</v>
      </c>
      <c r="P12820" t="e">
        <v>#VALUE!</v>
      </c>
      <c r="R12820" t="e">
        <v>#VALUE!</v>
      </c>
      <c r="S12820" t="s">
        <v>35</v>
      </c>
    </row>
    <row r="12821" spans="12:19" x14ac:dyDescent="0.25">
      <c r="L12821" t="str">
        <f t="shared" si="560"/>
        <v/>
      </c>
      <c r="M12821" t="str">
        <f t="shared" si="559"/>
        <v/>
      </c>
      <c r="N12821" t="e">
        <v>#VALUE!</v>
      </c>
      <c r="O12821" t="e">
        <v>#VALUE!</v>
      </c>
      <c r="P12821" t="e">
        <v>#VALUE!</v>
      </c>
      <c r="R12821" t="e">
        <v>#VALUE!</v>
      </c>
      <c r="S12821" t="s">
        <v>35</v>
      </c>
    </row>
    <row r="12822" spans="12:19" x14ac:dyDescent="0.25">
      <c r="L12822" t="str">
        <f t="shared" si="560"/>
        <v/>
      </c>
      <c r="M12822" t="str">
        <f t="shared" si="559"/>
        <v/>
      </c>
    </row>
    <row r="12823" spans="12:19" x14ac:dyDescent="0.25">
      <c r="L12823" t="str">
        <f t="shared" si="560"/>
        <v/>
      </c>
      <c r="M12823" t="str">
        <f t="shared" si="559"/>
        <v/>
      </c>
    </row>
    <row r="12824" spans="12:19" x14ac:dyDescent="0.25">
      <c r="L12824" t="str">
        <f t="shared" si="560"/>
        <v/>
      </c>
      <c r="M12824" t="str">
        <f t="shared" si="559"/>
        <v/>
      </c>
      <c r="N12824" t="s">
        <v>32</v>
      </c>
      <c r="O12824" t="s">
        <v>33</v>
      </c>
      <c r="P12824" t="s">
        <v>34</v>
      </c>
    </row>
    <row r="12825" spans="12:19" x14ac:dyDescent="0.25">
      <c r="L12825" t="str">
        <f t="shared" si="560"/>
        <v/>
      </c>
      <c r="M12825" t="str">
        <f t="shared" si="559"/>
        <v/>
      </c>
      <c r="N12825" t="e">
        <f>COS(RADIANS(M12825))</f>
        <v>#VALUE!</v>
      </c>
      <c r="O12825" t="str">
        <f>IFERROR(-COS(RADIANS(DEGREES(ASIN(((SIN(RADIANS(M12825)))*$C$26)/(SQRT((((SIN(RADIANS(M12825)))*$C$26)^2)+(($C$22-$C$25-(((SIN(RADIANS(90-M12825)))*$C$26))-$C$23)^2))))))),"")</f>
        <v/>
      </c>
      <c r="P12825" t="e">
        <f>N12825</f>
        <v>#VALUE!</v>
      </c>
      <c r="R12825">
        <v>0</v>
      </c>
    </row>
    <row r="12826" spans="12:19" x14ac:dyDescent="0.25">
      <c r="L12826" t="str">
        <f t="shared" si="560"/>
        <v/>
      </c>
      <c r="M12826" t="str">
        <f t="shared" si="559"/>
        <v/>
      </c>
      <c r="N12826" t="e">
        <f>SIN(RADIANS(M12825))</f>
        <v>#VALUE!</v>
      </c>
      <c r="O12826" t="e">
        <f>SIN(RADIANS(DEGREES(ASIN(((SIN(RADIANS(M12825)))*$C$26)/(SQRT((((SIN(RADIANS(M12825)))*$C$26)^2)+(($C$22-$C$25-(((SIN(RADIANS(90-M12825)))*$C$26))-$C$23)^2)))))))</f>
        <v>#VALUE!</v>
      </c>
      <c r="P12826" t="e">
        <f>N12826</f>
        <v>#VALUE!</v>
      </c>
      <c r="R12826">
        <f>$C$6</f>
        <v>1333.5</v>
      </c>
    </row>
    <row r="12827" spans="12:19" x14ac:dyDescent="0.25">
      <c r="L12827" t="str">
        <f t="shared" si="560"/>
        <v/>
      </c>
      <c r="M12827" t="str">
        <f t="shared" si="559"/>
        <v/>
      </c>
      <c r="N12827">
        <v>0</v>
      </c>
      <c r="O12827" t="e">
        <f>$C$23*O12826</f>
        <v>#VALUE!</v>
      </c>
      <c r="P12827" t="e">
        <f>$C$22*P12826</f>
        <v>#VALUE!</v>
      </c>
      <c r="R12827">
        <f>$C$20*$C$6</f>
        <v>25325.832000000002</v>
      </c>
    </row>
    <row r="12828" spans="12:19" x14ac:dyDescent="0.25">
      <c r="L12828" t="str">
        <f t="shared" si="560"/>
        <v/>
      </c>
      <c r="M12828" t="str">
        <f t="shared" si="559"/>
        <v/>
      </c>
    </row>
    <row r="12829" spans="12:19" x14ac:dyDescent="0.25">
      <c r="L12829" t="str">
        <f t="shared" si="560"/>
        <v/>
      </c>
      <c r="M12829" t="str">
        <f t="shared" si="559"/>
        <v/>
      </c>
      <c r="N12829" t="e">
        <f t="array" ref="N12829:P12831">MINVERSE(N12825:P12827)</f>
        <v>#VALUE!</v>
      </c>
      <c r="O12829" t="e">
        <v>#VALUE!</v>
      </c>
      <c r="P12829" t="e">
        <v>#VALUE!</v>
      </c>
      <c r="R12829" t="e">
        <f t="array" ref="R12829:R12831">MMULT(N12829:P12831,R12825:R12827)</f>
        <v>#VALUE!</v>
      </c>
      <c r="S12829" t="s">
        <v>35</v>
      </c>
    </row>
    <row r="12830" spans="12:19" x14ac:dyDescent="0.25">
      <c r="L12830" t="str">
        <f t="shared" si="560"/>
        <v/>
      </c>
      <c r="M12830" t="str">
        <f t="shared" si="559"/>
        <v/>
      </c>
      <c r="N12830" t="e">
        <v>#VALUE!</v>
      </c>
      <c r="O12830" t="e">
        <v>#VALUE!</v>
      </c>
      <c r="P12830" t="e">
        <v>#VALUE!</v>
      </c>
      <c r="R12830" t="e">
        <v>#VALUE!</v>
      </c>
      <c r="S12830" t="s">
        <v>35</v>
      </c>
    </row>
    <row r="12831" spans="12:19" x14ac:dyDescent="0.25">
      <c r="L12831" t="str">
        <f t="shared" si="560"/>
        <v/>
      </c>
      <c r="M12831" t="str">
        <f t="shared" si="559"/>
        <v/>
      </c>
      <c r="N12831" t="e">
        <v>#VALUE!</v>
      </c>
      <c r="O12831" t="e">
        <v>#VALUE!</v>
      </c>
      <c r="P12831" t="e">
        <v>#VALUE!</v>
      </c>
      <c r="R12831" t="e">
        <v>#VALUE!</v>
      </c>
      <c r="S12831" t="s">
        <v>35</v>
      </c>
    </row>
    <row r="12832" spans="12:19" x14ac:dyDescent="0.25">
      <c r="L12832" t="str">
        <f t="shared" si="560"/>
        <v/>
      </c>
      <c r="M12832" t="str">
        <f t="shared" si="559"/>
        <v/>
      </c>
    </row>
    <row r="12833" spans="12:19" x14ac:dyDescent="0.25">
      <c r="L12833" t="str">
        <f t="shared" si="560"/>
        <v/>
      </c>
      <c r="M12833" t="str">
        <f t="shared" si="559"/>
        <v/>
      </c>
    </row>
    <row r="12834" spans="12:19" x14ac:dyDescent="0.25">
      <c r="L12834" t="str">
        <f t="shared" si="560"/>
        <v/>
      </c>
      <c r="M12834" t="str">
        <f t="shared" si="559"/>
        <v/>
      </c>
      <c r="N12834" t="s">
        <v>32</v>
      </c>
      <c r="O12834" t="s">
        <v>33</v>
      </c>
      <c r="P12834" t="s">
        <v>34</v>
      </c>
    </row>
    <row r="12835" spans="12:19" x14ac:dyDescent="0.25">
      <c r="L12835" t="str">
        <f t="shared" si="560"/>
        <v/>
      </c>
      <c r="M12835" t="str">
        <f t="shared" ref="M12835:M12898" si="561">IF(M12825="","",IF(((M12825+$O$61)&gt;=$O$49+($O$61/2)),"",(M12825+$O$61)))</f>
        <v/>
      </c>
      <c r="N12835" t="e">
        <f>COS(RADIANS(M12835))</f>
        <v>#VALUE!</v>
      </c>
      <c r="O12835" t="str">
        <f>IFERROR(-COS(RADIANS(DEGREES(ASIN(((SIN(RADIANS(M12835)))*$C$26)/(SQRT((((SIN(RADIANS(M12835)))*$C$26)^2)+(($C$22-$C$25-(((SIN(RADIANS(90-M12835)))*$C$26))-$C$23)^2))))))),"")</f>
        <v/>
      </c>
      <c r="P12835" t="e">
        <f>N12835</f>
        <v>#VALUE!</v>
      </c>
      <c r="R12835">
        <v>0</v>
      </c>
    </row>
    <row r="12836" spans="12:19" x14ac:dyDescent="0.25">
      <c r="L12836" t="str">
        <f t="shared" si="560"/>
        <v/>
      </c>
      <c r="M12836" t="str">
        <f t="shared" si="561"/>
        <v/>
      </c>
      <c r="N12836" t="e">
        <f>SIN(RADIANS(M12835))</f>
        <v>#VALUE!</v>
      </c>
      <c r="O12836" t="e">
        <f>SIN(RADIANS(DEGREES(ASIN(((SIN(RADIANS(M12835)))*$C$26)/(SQRT((((SIN(RADIANS(M12835)))*$C$26)^2)+(($C$22-$C$25-(((SIN(RADIANS(90-M12835)))*$C$26))-$C$23)^2)))))))</f>
        <v>#VALUE!</v>
      </c>
      <c r="P12836" t="e">
        <f>N12836</f>
        <v>#VALUE!</v>
      </c>
      <c r="R12836">
        <f>$C$6</f>
        <v>1333.5</v>
      </c>
    </row>
    <row r="12837" spans="12:19" x14ac:dyDescent="0.25">
      <c r="L12837" t="str">
        <f t="shared" si="560"/>
        <v/>
      </c>
      <c r="M12837" t="str">
        <f t="shared" si="561"/>
        <v/>
      </c>
      <c r="N12837">
        <v>0</v>
      </c>
      <c r="O12837" t="e">
        <f>$C$23*O12836</f>
        <v>#VALUE!</v>
      </c>
      <c r="P12837" t="e">
        <f>$C$22*P12836</f>
        <v>#VALUE!</v>
      </c>
      <c r="R12837">
        <f>$C$20*$C$6</f>
        <v>25325.832000000002</v>
      </c>
    </row>
    <row r="12838" spans="12:19" x14ac:dyDescent="0.25">
      <c r="L12838" t="str">
        <f t="shared" si="560"/>
        <v/>
      </c>
      <c r="M12838" t="str">
        <f t="shared" si="561"/>
        <v/>
      </c>
    </row>
    <row r="12839" spans="12:19" x14ac:dyDescent="0.25">
      <c r="L12839" t="str">
        <f t="shared" si="560"/>
        <v/>
      </c>
      <c r="M12839" t="str">
        <f t="shared" si="561"/>
        <v/>
      </c>
      <c r="N12839" t="e">
        <f t="array" ref="N12839:P12841">MINVERSE(N12835:P12837)</f>
        <v>#VALUE!</v>
      </c>
      <c r="O12839" t="e">
        <v>#VALUE!</v>
      </c>
      <c r="P12839" t="e">
        <v>#VALUE!</v>
      </c>
      <c r="R12839" t="e">
        <f t="array" ref="R12839:R12841">MMULT(N12839:P12841,R12835:R12837)</f>
        <v>#VALUE!</v>
      </c>
      <c r="S12839" t="s">
        <v>35</v>
      </c>
    </row>
    <row r="12840" spans="12:19" x14ac:dyDescent="0.25">
      <c r="L12840" t="str">
        <f t="shared" si="560"/>
        <v/>
      </c>
      <c r="M12840" t="str">
        <f t="shared" si="561"/>
        <v/>
      </c>
      <c r="N12840" t="e">
        <v>#VALUE!</v>
      </c>
      <c r="O12840" t="e">
        <v>#VALUE!</v>
      </c>
      <c r="P12840" t="e">
        <v>#VALUE!</v>
      </c>
      <c r="R12840" t="e">
        <v>#VALUE!</v>
      </c>
      <c r="S12840" t="s">
        <v>35</v>
      </c>
    </row>
    <row r="12841" spans="12:19" x14ac:dyDescent="0.25">
      <c r="L12841" t="str">
        <f t="shared" si="560"/>
        <v/>
      </c>
      <c r="M12841" t="str">
        <f t="shared" si="561"/>
        <v/>
      </c>
      <c r="N12841" t="e">
        <v>#VALUE!</v>
      </c>
      <c r="O12841" t="e">
        <v>#VALUE!</v>
      </c>
      <c r="P12841" t="e">
        <v>#VALUE!</v>
      </c>
      <c r="R12841" t="e">
        <v>#VALUE!</v>
      </c>
      <c r="S12841" t="s">
        <v>35</v>
      </c>
    </row>
    <row r="12842" spans="12:19" x14ac:dyDescent="0.25">
      <c r="L12842" t="str">
        <f t="shared" si="560"/>
        <v/>
      </c>
      <c r="M12842" t="str">
        <f t="shared" si="561"/>
        <v/>
      </c>
    </row>
    <row r="12843" spans="12:19" x14ac:dyDescent="0.25">
      <c r="L12843" t="str">
        <f t="shared" si="560"/>
        <v/>
      </c>
      <c r="M12843" t="str">
        <f t="shared" si="561"/>
        <v/>
      </c>
    </row>
    <row r="12844" spans="12:19" x14ac:dyDescent="0.25">
      <c r="L12844" t="str">
        <f t="shared" si="560"/>
        <v/>
      </c>
      <c r="M12844" t="str">
        <f t="shared" si="561"/>
        <v/>
      </c>
      <c r="N12844" t="s">
        <v>32</v>
      </c>
      <c r="O12844" t="s">
        <v>33</v>
      </c>
      <c r="P12844" t="s">
        <v>34</v>
      </c>
    </row>
    <row r="12845" spans="12:19" x14ac:dyDescent="0.25">
      <c r="L12845" t="str">
        <f t="shared" si="560"/>
        <v/>
      </c>
      <c r="M12845" t="str">
        <f t="shared" si="561"/>
        <v/>
      </c>
      <c r="N12845" t="e">
        <f>COS(RADIANS(M12845))</f>
        <v>#VALUE!</v>
      </c>
      <c r="O12845" t="str">
        <f>IFERROR(-COS(RADIANS(DEGREES(ASIN(((SIN(RADIANS(M12845)))*$C$26)/(SQRT((((SIN(RADIANS(M12845)))*$C$26)^2)+(($C$22-$C$25-(((SIN(RADIANS(90-M12845)))*$C$26))-$C$23)^2))))))),"")</f>
        <v/>
      </c>
      <c r="P12845" t="e">
        <f>N12845</f>
        <v>#VALUE!</v>
      </c>
      <c r="R12845">
        <v>0</v>
      </c>
    </row>
    <row r="12846" spans="12:19" x14ac:dyDescent="0.25">
      <c r="L12846" t="str">
        <f t="shared" si="560"/>
        <v/>
      </c>
      <c r="M12846" t="str">
        <f t="shared" si="561"/>
        <v/>
      </c>
      <c r="N12846" t="e">
        <f>SIN(RADIANS(M12845))</f>
        <v>#VALUE!</v>
      </c>
      <c r="O12846" t="e">
        <f>SIN(RADIANS(DEGREES(ASIN(((SIN(RADIANS(M12845)))*$C$26)/(SQRT((((SIN(RADIANS(M12845)))*$C$26)^2)+(($C$22-$C$25-(((SIN(RADIANS(90-M12845)))*$C$26))-$C$23)^2)))))))</f>
        <v>#VALUE!</v>
      </c>
      <c r="P12846" t="e">
        <f>N12846</f>
        <v>#VALUE!</v>
      </c>
      <c r="R12846">
        <f>$C$6</f>
        <v>1333.5</v>
      </c>
    </row>
    <row r="12847" spans="12:19" x14ac:dyDescent="0.25">
      <c r="L12847" t="str">
        <f t="shared" si="560"/>
        <v/>
      </c>
      <c r="M12847" t="str">
        <f t="shared" si="561"/>
        <v/>
      </c>
      <c r="N12847">
        <v>0</v>
      </c>
      <c r="O12847" t="e">
        <f>$C$23*O12846</f>
        <v>#VALUE!</v>
      </c>
      <c r="P12847" t="e">
        <f>$C$22*P12846</f>
        <v>#VALUE!</v>
      </c>
      <c r="R12847">
        <f>$C$20*$C$6</f>
        <v>25325.832000000002</v>
      </c>
    </row>
    <row r="12848" spans="12:19" x14ac:dyDescent="0.25">
      <c r="L12848" t="str">
        <f t="shared" si="560"/>
        <v/>
      </c>
      <c r="M12848" t="str">
        <f t="shared" si="561"/>
        <v/>
      </c>
    </row>
    <row r="12849" spans="12:19" x14ac:dyDescent="0.25">
      <c r="L12849" t="str">
        <f t="shared" si="560"/>
        <v/>
      </c>
      <c r="M12849" t="str">
        <f t="shared" si="561"/>
        <v/>
      </c>
      <c r="N12849" t="e">
        <f t="array" ref="N12849:P12851">MINVERSE(N12845:P12847)</f>
        <v>#VALUE!</v>
      </c>
      <c r="O12849" t="e">
        <v>#VALUE!</v>
      </c>
      <c r="P12849" t="e">
        <v>#VALUE!</v>
      </c>
      <c r="R12849" t="e">
        <f t="array" ref="R12849:R12851">MMULT(N12849:P12851,R12845:R12847)</f>
        <v>#VALUE!</v>
      </c>
      <c r="S12849" t="s">
        <v>35</v>
      </c>
    </row>
    <row r="12850" spans="12:19" x14ac:dyDescent="0.25">
      <c r="L12850" t="str">
        <f t="shared" si="560"/>
        <v/>
      </c>
      <c r="M12850" t="str">
        <f t="shared" si="561"/>
        <v/>
      </c>
      <c r="N12850" t="e">
        <v>#VALUE!</v>
      </c>
      <c r="O12850" t="e">
        <v>#VALUE!</v>
      </c>
      <c r="P12850" t="e">
        <v>#VALUE!</v>
      </c>
      <c r="R12850" t="e">
        <v>#VALUE!</v>
      </c>
      <c r="S12850" t="s">
        <v>35</v>
      </c>
    </row>
    <row r="12851" spans="12:19" x14ac:dyDescent="0.25">
      <c r="L12851" t="str">
        <f t="shared" si="560"/>
        <v/>
      </c>
      <c r="M12851" t="str">
        <f t="shared" si="561"/>
        <v/>
      </c>
      <c r="N12851" t="e">
        <v>#VALUE!</v>
      </c>
      <c r="O12851" t="e">
        <v>#VALUE!</v>
      </c>
      <c r="P12851" t="e">
        <v>#VALUE!</v>
      </c>
      <c r="R12851" t="e">
        <v>#VALUE!</v>
      </c>
      <c r="S12851" t="s">
        <v>35</v>
      </c>
    </row>
    <row r="12852" spans="12:19" x14ac:dyDescent="0.25">
      <c r="L12852" t="str">
        <f t="shared" si="560"/>
        <v/>
      </c>
      <c r="M12852" t="str">
        <f t="shared" si="561"/>
        <v/>
      </c>
    </row>
    <row r="12853" spans="12:19" x14ac:dyDescent="0.25">
      <c r="L12853" t="str">
        <f t="shared" si="560"/>
        <v/>
      </c>
      <c r="M12853" t="str">
        <f t="shared" si="561"/>
        <v/>
      </c>
    </row>
    <row r="12854" spans="12:19" x14ac:dyDescent="0.25">
      <c r="L12854" t="str">
        <f t="shared" si="560"/>
        <v/>
      </c>
      <c r="M12854" t="str">
        <f t="shared" si="561"/>
        <v/>
      </c>
      <c r="N12854" t="s">
        <v>32</v>
      </c>
      <c r="O12854" t="s">
        <v>33</v>
      </c>
      <c r="P12854" t="s">
        <v>34</v>
      </c>
    </row>
    <row r="12855" spans="12:19" x14ac:dyDescent="0.25">
      <c r="L12855" t="str">
        <f t="shared" si="560"/>
        <v/>
      </c>
      <c r="M12855" t="str">
        <f t="shared" si="561"/>
        <v/>
      </c>
      <c r="N12855" t="e">
        <f>COS(RADIANS(M12855))</f>
        <v>#VALUE!</v>
      </c>
      <c r="O12855" t="str">
        <f>IFERROR(-COS(RADIANS(DEGREES(ASIN(((SIN(RADIANS(M12855)))*$C$26)/(SQRT((((SIN(RADIANS(M12855)))*$C$26)^2)+(($C$22-$C$25-(((SIN(RADIANS(90-M12855)))*$C$26))-$C$23)^2))))))),"")</f>
        <v/>
      </c>
      <c r="P12855" t="e">
        <f>N12855</f>
        <v>#VALUE!</v>
      </c>
      <c r="R12855">
        <v>0</v>
      </c>
    </row>
    <row r="12856" spans="12:19" x14ac:dyDescent="0.25">
      <c r="L12856" t="str">
        <f t="shared" si="560"/>
        <v/>
      </c>
      <c r="M12856" t="str">
        <f t="shared" si="561"/>
        <v/>
      </c>
      <c r="N12856" t="e">
        <f>SIN(RADIANS(M12855))</f>
        <v>#VALUE!</v>
      </c>
      <c r="O12856" t="e">
        <f>SIN(RADIANS(DEGREES(ASIN(((SIN(RADIANS(M12855)))*$C$26)/(SQRT((((SIN(RADIANS(M12855)))*$C$26)^2)+(($C$22-$C$25-(((SIN(RADIANS(90-M12855)))*$C$26))-$C$23)^2)))))))</f>
        <v>#VALUE!</v>
      </c>
      <c r="P12856" t="e">
        <f>N12856</f>
        <v>#VALUE!</v>
      </c>
      <c r="R12856">
        <f>$C$6</f>
        <v>1333.5</v>
      </c>
    </row>
    <row r="12857" spans="12:19" x14ac:dyDescent="0.25">
      <c r="L12857" t="str">
        <f t="shared" si="560"/>
        <v/>
      </c>
      <c r="M12857" t="str">
        <f t="shared" si="561"/>
        <v/>
      </c>
      <c r="N12857">
        <v>0</v>
      </c>
      <c r="O12857" t="e">
        <f>$C$23*O12856</f>
        <v>#VALUE!</v>
      </c>
      <c r="P12857" t="e">
        <f>$C$22*P12856</f>
        <v>#VALUE!</v>
      </c>
      <c r="R12857">
        <f>$C$20*$C$6</f>
        <v>25325.832000000002</v>
      </c>
    </row>
    <row r="12858" spans="12:19" x14ac:dyDescent="0.25">
      <c r="L12858" t="str">
        <f t="shared" si="560"/>
        <v/>
      </c>
      <c r="M12858" t="str">
        <f t="shared" si="561"/>
        <v/>
      </c>
    </row>
    <row r="12859" spans="12:19" x14ac:dyDescent="0.25">
      <c r="L12859" t="str">
        <f t="shared" si="560"/>
        <v/>
      </c>
      <c r="M12859" t="str">
        <f t="shared" si="561"/>
        <v/>
      </c>
      <c r="N12859" t="e">
        <f t="array" ref="N12859:P12861">MINVERSE(N12855:P12857)</f>
        <v>#VALUE!</v>
      </c>
      <c r="O12859" t="e">
        <v>#VALUE!</v>
      </c>
      <c r="P12859" t="e">
        <v>#VALUE!</v>
      </c>
      <c r="R12859" t="e">
        <f t="array" ref="R12859:R12861">MMULT(N12859:P12861,R12855:R12857)</f>
        <v>#VALUE!</v>
      </c>
      <c r="S12859" t="s">
        <v>35</v>
      </c>
    </row>
    <row r="12860" spans="12:19" x14ac:dyDescent="0.25">
      <c r="L12860" t="str">
        <f t="shared" si="560"/>
        <v/>
      </c>
      <c r="M12860" t="str">
        <f t="shared" si="561"/>
        <v/>
      </c>
      <c r="N12860" t="e">
        <v>#VALUE!</v>
      </c>
      <c r="O12860" t="e">
        <v>#VALUE!</v>
      </c>
      <c r="P12860" t="e">
        <v>#VALUE!</v>
      </c>
      <c r="R12860" t="e">
        <v>#VALUE!</v>
      </c>
      <c r="S12860" t="s">
        <v>35</v>
      </c>
    </row>
    <row r="12861" spans="12:19" x14ac:dyDescent="0.25">
      <c r="L12861" t="str">
        <f t="shared" si="560"/>
        <v/>
      </c>
      <c r="M12861" t="str">
        <f t="shared" si="561"/>
        <v/>
      </c>
      <c r="N12861" t="e">
        <v>#VALUE!</v>
      </c>
      <c r="O12861" t="e">
        <v>#VALUE!</v>
      </c>
      <c r="P12861" t="e">
        <v>#VALUE!</v>
      </c>
      <c r="R12861" t="e">
        <v>#VALUE!</v>
      </c>
      <c r="S12861" t="s">
        <v>35</v>
      </c>
    </row>
    <row r="12862" spans="12:19" x14ac:dyDescent="0.25">
      <c r="L12862" t="str">
        <f t="shared" si="560"/>
        <v/>
      </c>
      <c r="M12862" t="str">
        <f t="shared" si="561"/>
        <v/>
      </c>
    </row>
    <row r="12863" spans="12:19" x14ac:dyDescent="0.25">
      <c r="L12863" t="str">
        <f t="shared" si="560"/>
        <v/>
      </c>
      <c r="M12863" t="str">
        <f t="shared" si="561"/>
        <v/>
      </c>
    </row>
    <row r="12864" spans="12:19" x14ac:dyDescent="0.25">
      <c r="L12864" t="str">
        <f t="shared" si="560"/>
        <v/>
      </c>
      <c r="M12864" t="str">
        <f t="shared" si="561"/>
        <v/>
      </c>
      <c r="N12864" t="s">
        <v>32</v>
      </c>
      <c r="O12864" t="s">
        <v>33</v>
      </c>
      <c r="P12864" t="s">
        <v>34</v>
      </c>
    </row>
    <row r="12865" spans="12:19" x14ac:dyDescent="0.25">
      <c r="L12865" t="str">
        <f t="shared" si="560"/>
        <v/>
      </c>
      <c r="M12865" t="str">
        <f t="shared" si="561"/>
        <v/>
      </c>
      <c r="N12865" t="e">
        <f>COS(RADIANS(M12865))</f>
        <v>#VALUE!</v>
      </c>
      <c r="O12865" t="str">
        <f>IFERROR(-COS(RADIANS(DEGREES(ASIN(((SIN(RADIANS(M12865)))*$C$26)/(SQRT((((SIN(RADIANS(M12865)))*$C$26)^2)+(($C$22-$C$25-(((SIN(RADIANS(90-M12865)))*$C$26))-$C$23)^2))))))),"")</f>
        <v/>
      </c>
      <c r="P12865" t="e">
        <f>N12865</f>
        <v>#VALUE!</v>
      </c>
      <c r="R12865">
        <v>0</v>
      </c>
    </row>
    <row r="12866" spans="12:19" x14ac:dyDescent="0.25">
      <c r="L12866" t="str">
        <f t="shared" si="560"/>
        <v/>
      </c>
      <c r="M12866" t="str">
        <f t="shared" si="561"/>
        <v/>
      </c>
      <c r="N12866" t="e">
        <f>SIN(RADIANS(M12865))</f>
        <v>#VALUE!</v>
      </c>
      <c r="O12866" t="e">
        <f>SIN(RADIANS(DEGREES(ASIN(((SIN(RADIANS(M12865)))*$C$26)/(SQRT((((SIN(RADIANS(M12865)))*$C$26)^2)+(($C$22-$C$25-(((SIN(RADIANS(90-M12865)))*$C$26))-$C$23)^2)))))))</f>
        <v>#VALUE!</v>
      </c>
      <c r="P12866" t="e">
        <f>N12866</f>
        <v>#VALUE!</v>
      </c>
      <c r="R12866">
        <f>$C$6</f>
        <v>1333.5</v>
      </c>
    </row>
    <row r="12867" spans="12:19" x14ac:dyDescent="0.25">
      <c r="L12867" t="str">
        <f t="shared" si="560"/>
        <v/>
      </c>
      <c r="M12867" t="str">
        <f t="shared" si="561"/>
        <v/>
      </c>
      <c r="N12867">
        <v>0</v>
      </c>
      <c r="O12867" t="e">
        <f>$C$23*O12866</f>
        <v>#VALUE!</v>
      </c>
      <c r="P12867" t="e">
        <f>$C$22*P12866</f>
        <v>#VALUE!</v>
      </c>
      <c r="R12867">
        <f>$C$20*$C$6</f>
        <v>25325.832000000002</v>
      </c>
    </row>
    <row r="12868" spans="12:19" x14ac:dyDescent="0.25">
      <c r="L12868" t="str">
        <f t="shared" si="560"/>
        <v/>
      </c>
      <c r="M12868" t="str">
        <f t="shared" si="561"/>
        <v/>
      </c>
    </row>
    <row r="12869" spans="12:19" x14ac:dyDescent="0.25">
      <c r="L12869" t="str">
        <f t="shared" si="560"/>
        <v/>
      </c>
      <c r="M12869" t="str">
        <f t="shared" si="561"/>
        <v/>
      </c>
      <c r="N12869" t="e">
        <f t="array" ref="N12869:P12871">MINVERSE(N12865:P12867)</f>
        <v>#VALUE!</v>
      </c>
      <c r="O12869" t="e">
        <v>#VALUE!</v>
      </c>
      <c r="P12869" t="e">
        <v>#VALUE!</v>
      </c>
      <c r="R12869" t="e">
        <f t="array" ref="R12869:R12871">MMULT(N12869:P12871,R12865:R12867)</f>
        <v>#VALUE!</v>
      </c>
      <c r="S12869" t="s">
        <v>35</v>
      </c>
    </row>
    <row r="12870" spans="12:19" x14ac:dyDescent="0.25">
      <c r="L12870" t="str">
        <f t="shared" si="560"/>
        <v/>
      </c>
      <c r="M12870" t="str">
        <f t="shared" si="561"/>
        <v/>
      </c>
      <c r="N12870" t="e">
        <v>#VALUE!</v>
      </c>
      <c r="O12870" t="e">
        <v>#VALUE!</v>
      </c>
      <c r="P12870" t="e">
        <v>#VALUE!</v>
      </c>
      <c r="R12870" t="e">
        <v>#VALUE!</v>
      </c>
      <c r="S12870" t="s">
        <v>35</v>
      </c>
    </row>
    <row r="12871" spans="12:19" x14ac:dyDescent="0.25">
      <c r="L12871" t="str">
        <f t="shared" si="560"/>
        <v/>
      </c>
      <c r="M12871" t="str">
        <f t="shared" si="561"/>
        <v/>
      </c>
      <c r="N12871" t="e">
        <v>#VALUE!</v>
      </c>
      <c r="O12871" t="e">
        <v>#VALUE!</v>
      </c>
      <c r="P12871" t="e">
        <v>#VALUE!</v>
      </c>
      <c r="R12871" t="e">
        <v>#VALUE!</v>
      </c>
      <c r="S12871" t="s">
        <v>35</v>
      </c>
    </row>
    <row r="12872" spans="12:19" x14ac:dyDescent="0.25">
      <c r="L12872" t="str">
        <f t="shared" si="560"/>
        <v/>
      </c>
      <c r="M12872" t="str">
        <f t="shared" si="561"/>
        <v/>
      </c>
    </row>
    <row r="12873" spans="12:19" x14ac:dyDescent="0.25">
      <c r="L12873" t="str">
        <f t="shared" si="560"/>
        <v/>
      </c>
      <c r="M12873" t="str">
        <f t="shared" si="561"/>
        <v/>
      </c>
    </row>
    <row r="12874" spans="12:19" x14ac:dyDescent="0.25">
      <c r="L12874" t="str">
        <f t="shared" si="560"/>
        <v/>
      </c>
      <c r="M12874" t="str">
        <f t="shared" si="561"/>
        <v/>
      </c>
      <c r="N12874" t="s">
        <v>32</v>
      </c>
      <c r="O12874" t="s">
        <v>33</v>
      </c>
      <c r="P12874" t="s">
        <v>34</v>
      </c>
    </row>
    <row r="12875" spans="12:19" x14ac:dyDescent="0.25">
      <c r="L12875" t="str">
        <f t="shared" si="560"/>
        <v/>
      </c>
      <c r="M12875" t="str">
        <f t="shared" si="561"/>
        <v/>
      </c>
      <c r="N12875" t="e">
        <f>COS(RADIANS(M12875))</f>
        <v>#VALUE!</v>
      </c>
      <c r="O12875" t="str">
        <f>IFERROR(-COS(RADIANS(DEGREES(ASIN(((SIN(RADIANS(M12875)))*$C$26)/(SQRT((((SIN(RADIANS(M12875)))*$C$26)^2)+(($C$22-$C$25-(((SIN(RADIANS(90-M12875)))*$C$26))-$C$23)^2))))))),"")</f>
        <v/>
      </c>
      <c r="P12875" t="e">
        <f>N12875</f>
        <v>#VALUE!</v>
      </c>
      <c r="R12875">
        <v>0</v>
      </c>
    </row>
    <row r="12876" spans="12:19" x14ac:dyDescent="0.25">
      <c r="L12876" t="str">
        <f t="shared" ref="L12876:L12939" si="562">IF(M12876="","",L12866+1)</f>
        <v/>
      </c>
      <c r="M12876" t="str">
        <f t="shared" si="561"/>
        <v/>
      </c>
      <c r="N12876" t="e">
        <f>SIN(RADIANS(M12875))</f>
        <v>#VALUE!</v>
      </c>
      <c r="O12876" t="e">
        <f>SIN(RADIANS(DEGREES(ASIN(((SIN(RADIANS(M12875)))*$C$26)/(SQRT((((SIN(RADIANS(M12875)))*$C$26)^2)+(($C$22-$C$25-(((SIN(RADIANS(90-M12875)))*$C$26))-$C$23)^2)))))))</f>
        <v>#VALUE!</v>
      </c>
      <c r="P12876" t="e">
        <f>N12876</f>
        <v>#VALUE!</v>
      </c>
      <c r="R12876">
        <f>$C$6</f>
        <v>1333.5</v>
      </c>
    </row>
    <row r="12877" spans="12:19" x14ac:dyDescent="0.25">
      <c r="L12877" t="str">
        <f t="shared" si="562"/>
        <v/>
      </c>
      <c r="M12877" t="str">
        <f t="shared" si="561"/>
        <v/>
      </c>
      <c r="N12877">
        <v>0</v>
      </c>
      <c r="O12877" t="e">
        <f>$C$23*O12876</f>
        <v>#VALUE!</v>
      </c>
      <c r="P12877" t="e">
        <f>$C$22*P12876</f>
        <v>#VALUE!</v>
      </c>
      <c r="R12877">
        <f>$C$20*$C$6</f>
        <v>25325.832000000002</v>
      </c>
    </row>
    <row r="12878" spans="12:19" x14ac:dyDescent="0.25">
      <c r="L12878" t="str">
        <f t="shared" si="562"/>
        <v/>
      </c>
      <c r="M12878" t="str">
        <f t="shared" si="561"/>
        <v/>
      </c>
    </row>
    <row r="12879" spans="12:19" x14ac:dyDescent="0.25">
      <c r="L12879" t="str">
        <f t="shared" si="562"/>
        <v/>
      </c>
      <c r="M12879" t="str">
        <f t="shared" si="561"/>
        <v/>
      </c>
      <c r="N12879" t="e">
        <f t="array" ref="N12879:P12881">MINVERSE(N12875:P12877)</f>
        <v>#VALUE!</v>
      </c>
      <c r="O12879" t="e">
        <v>#VALUE!</v>
      </c>
      <c r="P12879" t="e">
        <v>#VALUE!</v>
      </c>
      <c r="R12879" t="e">
        <f t="array" ref="R12879:R12881">MMULT(N12879:P12881,R12875:R12877)</f>
        <v>#VALUE!</v>
      </c>
      <c r="S12879" t="s">
        <v>35</v>
      </c>
    </row>
    <row r="12880" spans="12:19" x14ac:dyDescent="0.25">
      <c r="L12880" t="str">
        <f t="shared" si="562"/>
        <v/>
      </c>
      <c r="M12880" t="str">
        <f t="shared" si="561"/>
        <v/>
      </c>
      <c r="N12880" t="e">
        <v>#VALUE!</v>
      </c>
      <c r="O12880" t="e">
        <v>#VALUE!</v>
      </c>
      <c r="P12880" t="e">
        <v>#VALUE!</v>
      </c>
      <c r="R12880" t="e">
        <v>#VALUE!</v>
      </c>
      <c r="S12880" t="s">
        <v>35</v>
      </c>
    </row>
    <row r="12881" spans="12:19" x14ac:dyDescent="0.25">
      <c r="L12881" t="str">
        <f t="shared" si="562"/>
        <v/>
      </c>
      <c r="M12881" t="str">
        <f t="shared" si="561"/>
        <v/>
      </c>
      <c r="N12881" t="e">
        <v>#VALUE!</v>
      </c>
      <c r="O12881" t="e">
        <v>#VALUE!</v>
      </c>
      <c r="P12881" t="e">
        <v>#VALUE!</v>
      </c>
      <c r="R12881" t="e">
        <v>#VALUE!</v>
      </c>
      <c r="S12881" t="s">
        <v>35</v>
      </c>
    </row>
    <row r="12882" spans="12:19" x14ac:dyDescent="0.25">
      <c r="L12882" t="str">
        <f t="shared" si="562"/>
        <v/>
      </c>
      <c r="M12882" t="str">
        <f t="shared" si="561"/>
        <v/>
      </c>
    </row>
    <row r="12883" spans="12:19" x14ac:dyDescent="0.25">
      <c r="L12883" t="str">
        <f t="shared" si="562"/>
        <v/>
      </c>
      <c r="M12883" t="str">
        <f t="shared" si="561"/>
        <v/>
      </c>
    </row>
    <row r="12884" spans="12:19" x14ac:dyDescent="0.25">
      <c r="L12884" t="str">
        <f t="shared" si="562"/>
        <v/>
      </c>
      <c r="M12884" t="str">
        <f t="shared" si="561"/>
        <v/>
      </c>
      <c r="N12884" t="s">
        <v>32</v>
      </c>
      <c r="O12884" t="s">
        <v>33</v>
      </c>
      <c r="P12884" t="s">
        <v>34</v>
      </c>
    </row>
    <row r="12885" spans="12:19" x14ac:dyDescent="0.25">
      <c r="L12885" t="str">
        <f t="shared" si="562"/>
        <v/>
      </c>
      <c r="M12885" t="str">
        <f t="shared" si="561"/>
        <v/>
      </c>
      <c r="N12885" t="e">
        <f>COS(RADIANS(M12885))</f>
        <v>#VALUE!</v>
      </c>
      <c r="O12885" t="str">
        <f>IFERROR(-COS(RADIANS(DEGREES(ASIN(((SIN(RADIANS(M12885)))*$C$26)/(SQRT((((SIN(RADIANS(M12885)))*$C$26)^2)+(($C$22-$C$25-(((SIN(RADIANS(90-M12885)))*$C$26))-$C$23)^2))))))),"")</f>
        <v/>
      </c>
      <c r="P12885" t="e">
        <f>N12885</f>
        <v>#VALUE!</v>
      </c>
      <c r="R12885">
        <v>0</v>
      </c>
    </row>
    <row r="12886" spans="12:19" x14ac:dyDescent="0.25">
      <c r="L12886" t="str">
        <f t="shared" si="562"/>
        <v/>
      </c>
      <c r="M12886" t="str">
        <f t="shared" si="561"/>
        <v/>
      </c>
      <c r="N12886" t="e">
        <f>SIN(RADIANS(M12885))</f>
        <v>#VALUE!</v>
      </c>
      <c r="O12886" t="e">
        <f>SIN(RADIANS(DEGREES(ASIN(((SIN(RADIANS(M12885)))*$C$26)/(SQRT((((SIN(RADIANS(M12885)))*$C$26)^2)+(($C$22-$C$25-(((SIN(RADIANS(90-M12885)))*$C$26))-$C$23)^2)))))))</f>
        <v>#VALUE!</v>
      </c>
      <c r="P12886" t="e">
        <f>N12886</f>
        <v>#VALUE!</v>
      </c>
      <c r="R12886">
        <f>$C$6</f>
        <v>1333.5</v>
      </c>
    </row>
    <row r="12887" spans="12:19" x14ac:dyDescent="0.25">
      <c r="L12887" t="str">
        <f t="shared" si="562"/>
        <v/>
      </c>
      <c r="M12887" t="str">
        <f t="shared" si="561"/>
        <v/>
      </c>
      <c r="N12887">
        <v>0</v>
      </c>
      <c r="O12887" t="e">
        <f>$C$23*O12886</f>
        <v>#VALUE!</v>
      </c>
      <c r="P12887" t="e">
        <f>$C$22*P12886</f>
        <v>#VALUE!</v>
      </c>
      <c r="R12887">
        <f>$C$20*$C$6</f>
        <v>25325.832000000002</v>
      </c>
    </row>
    <row r="12888" spans="12:19" x14ac:dyDescent="0.25">
      <c r="L12888" t="str">
        <f t="shared" si="562"/>
        <v/>
      </c>
      <c r="M12888" t="str">
        <f t="shared" si="561"/>
        <v/>
      </c>
    </row>
    <row r="12889" spans="12:19" x14ac:dyDescent="0.25">
      <c r="L12889" t="str">
        <f t="shared" si="562"/>
        <v/>
      </c>
      <c r="M12889" t="str">
        <f t="shared" si="561"/>
        <v/>
      </c>
      <c r="N12889" t="e">
        <f t="array" ref="N12889:P12891">MINVERSE(N12885:P12887)</f>
        <v>#VALUE!</v>
      </c>
      <c r="O12889" t="e">
        <v>#VALUE!</v>
      </c>
      <c r="P12889" t="e">
        <v>#VALUE!</v>
      </c>
      <c r="R12889" t="e">
        <f t="array" ref="R12889:R12891">MMULT(N12889:P12891,R12885:R12887)</f>
        <v>#VALUE!</v>
      </c>
      <c r="S12889" t="s">
        <v>35</v>
      </c>
    </row>
    <row r="12890" spans="12:19" x14ac:dyDescent="0.25">
      <c r="L12890" t="str">
        <f t="shared" si="562"/>
        <v/>
      </c>
      <c r="M12890" t="str">
        <f t="shared" si="561"/>
        <v/>
      </c>
      <c r="N12890" t="e">
        <v>#VALUE!</v>
      </c>
      <c r="O12890" t="e">
        <v>#VALUE!</v>
      </c>
      <c r="P12890" t="e">
        <v>#VALUE!</v>
      </c>
      <c r="R12890" t="e">
        <v>#VALUE!</v>
      </c>
      <c r="S12890" t="s">
        <v>35</v>
      </c>
    </row>
    <row r="12891" spans="12:19" x14ac:dyDescent="0.25">
      <c r="L12891" t="str">
        <f t="shared" si="562"/>
        <v/>
      </c>
      <c r="M12891" t="str">
        <f t="shared" si="561"/>
        <v/>
      </c>
      <c r="N12891" t="e">
        <v>#VALUE!</v>
      </c>
      <c r="O12891" t="e">
        <v>#VALUE!</v>
      </c>
      <c r="P12891" t="e">
        <v>#VALUE!</v>
      </c>
      <c r="R12891" t="e">
        <v>#VALUE!</v>
      </c>
      <c r="S12891" t="s">
        <v>35</v>
      </c>
    </row>
    <row r="12892" spans="12:19" x14ac:dyDescent="0.25">
      <c r="L12892" t="str">
        <f t="shared" si="562"/>
        <v/>
      </c>
      <c r="M12892" t="str">
        <f t="shared" si="561"/>
        <v/>
      </c>
    </row>
    <row r="12893" spans="12:19" x14ac:dyDescent="0.25">
      <c r="L12893" t="str">
        <f t="shared" si="562"/>
        <v/>
      </c>
      <c r="M12893" t="str">
        <f t="shared" si="561"/>
        <v/>
      </c>
    </row>
    <row r="12894" spans="12:19" x14ac:dyDescent="0.25">
      <c r="L12894" t="str">
        <f t="shared" si="562"/>
        <v/>
      </c>
      <c r="M12894" t="str">
        <f t="shared" si="561"/>
        <v/>
      </c>
      <c r="N12894" t="s">
        <v>32</v>
      </c>
      <c r="O12894" t="s">
        <v>33</v>
      </c>
      <c r="P12894" t="s">
        <v>34</v>
      </c>
    </row>
    <row r="12895" spans="12:19" x14ac:dyDescent="0.25">
      <c r="L12895" t="str">
        <f t="shared" si="562"/>
        <v/>
      </c>
      <c r="M12895" t="str">
        <f t="shared" si="561"/>
        <v/>
      </c>
      <c r="N12895" t="e">
        <f>COS(RADIANS(M12895))</f>
        <v>#VALUE!</v>
      </c>
      <c r="O12895" t="str">
        <f>IFERROR(-COS(RADIANS(DEGREES(ASIN(((SIN(RADIANS(M12895)))*$C$26)/(SQRT((((SIN(RADIANS(M12895)))*$C$26)^2)+(($C$22-$C$25-(((SIN(RADIANS(90-M12895)))*$C$26))-$C$23)^2))))))),"")</f>
        <v/>
      </c>
      <c r="P12895" t="e">
        <f>N12895</f>
        <v>#VALUE!</v>
      </c>
      <c r="R12895">
        <v>0</v>
      </c>
    </row>
    <row r="12896" spans="12:19" x14ac:dyDescent="0.25">
      <c r="L12896" t="str">
        <f t="shared" si="562"/>
        <v/>
      </c>
      <c r="M12896" t="str">
        <f t="shared" si="561"/>
        <v/>
      </c>
      <c r="N12896" t="e">
        <f>SIN(RADIANS(M12895))</f>
        <v>#VALUE!</v>
      </c>
      <c r="O12896" t="e">
        <f>SIN(RADIANS(DEGREES(ASIN(((SIN(RADIANS(M12895)))*$C$26)/(SQRT((((SIN(RADIANS(M12895)))*$C$26)^2)+(($C$22-$C$25-(((SIN(RADIANS(90-M12895)))*$C$26))-$C$23)^2)))))))</f>
        <v>#VALUE!</v>
      </c>
      <c r="P12896" t="e">
        <f>N12896</f>
        <v>#VALUE!</v>
      </c>
      <c r="R12896">
        <f>$C$6</f>
        <v>1333.5</v>
      </c>
    </row>
    <row r="12897" spans="12:19" x14ac:dyDescent="0.25">
      <c r="L12897" t="str">
        <f t="shared" si="562"/>
        <v/>
      </c>
      <c r="M12897" t="str">
        <f t="shared" si="561"/>
        <v/>
      </c>
      <c r="N12897">
        <v>0</v>
      </c>
      <c r="O12897" t="e">
        <f>$C$23*O12896</f>
        <v>#VALUE!</v>
      </c>
      <c r="P12897" t="e">
        <f>$C$22*P12896</f>
        <v>#VALUE!</v>
      </c>
      <c r="R12897">
        <f>$C$20*$C$6</f>
        <v>25325.832000000002</v>
      </c>
    </row>
    <row r="12898" spans="12:19" x14ac:dyDescent="0.25">
      <c r="L12898" t="str">
        <f t="shared" si="562"/>
        <v/>
      </c>
      <c r="M12898" t="str">
        <f t="shared" si="561"/>
        <v/>
      </c>
    </row>
    <row r="12899" spans="12:19" x14ac:dyDescent="0.25">
      <c r="L12899" t="str">
        <f t="shared" si="562"/>
        <v/>
      </c>
      <c r="M12899" t="str">
        <f t="shared" ref="M12899:M12962" si="563">IF(M12889="","",IF(((M12889+$O$61)&gt;=$O$49+($O$61/2)),"",(M12889+$O$61)))</f>
        <v/>
      </c>
      <c r="N12899" t="e">
        <f t="array" ref="N12899:P12901">MINVERSE(N12895:P12897)</f>
        <v>#VALUE!</v>
      </c>
      <c r="O12899" t="e">
        <v>#VALUE!</v>
      </c>
      <c r="P12899" t="e">
        <v>#VALUE!</v>
      </c>
      <c r="R12899" t="e">
        <f t="array" ref="R12899:R12901">MMULT(N12899:P12901,R12895:R12897)</f>
        <v>#VALUE!</v>
      </c>
      <c r="S12899" t="s">
        <v>35</v>
      </c>
    </row>
    <row r="12900" spans="12:19" x14ac:dyDescent="0.25">
      <c r="L12900" t="str">
        <f t="shared" si="562"/>
        <v/>
      </c>
      <c r="M12900" t="str">
        <f t="shared" si="563"/>
        <v/>
      </c>
      <c r="N12900" t="e">
        <v>#VALUE!</v>
      </c>
      <c r="O12900" t="e">
        <v>#VALUE!</v>
      </c>
      <c r="P12900" t="e">
        <v>#VALUE!</v>
      </c>
      <c r="R12900" t="e">
        <v>#VALUE!</v>
      </c>
      <c r="S12900" t="s">
        <v>35</v>
      </c>
    </row>
    <row r="12901" spans="12:19" x14ac:dyDescent="0.25">
      <c r="L12901" t="str">
        <f t="shared" si="562"/>
        <v/>
      </c>
      <c r="M12901" t="str">
        <f t="shared" si="563"/>
        <v/>
      </c>
      <c r="N12901" t="e">
        <v>#VALUE!</v>
      </c>
      <c r="O12901" t="e">
        <v>#VALUE!</v>
      </c>
      <c r="P12901" t="e">
        <v>#VALUE!</v>
      </c>
      <c r="R12901" t="e">
        <v>#VALUE!</v>
      </c>
      <c r="S12901" t="s">
        <v>35</v>
      </c>
    </row>
    <row r="12902" spans="12:19" x14ac:dyDescent="0.25">
      <c r="L12902" t="str">
        <f t="shared" si="562"/>
        <v/>
      </c>
      <c r="M12902" t="str">
        <f t="shared" si="563"/>
        <v/>
      </c>
    </row>
    <row r="12903" spans="12:19" x14ac:dyDescent="0.25">
      <c r="L12903" t="str">
        <f t="shared" si="562"/>
        <v/>
      </c>
      <c r="M12903" t="str">
        <f t="shared" si="563"/>
        <v/>
      </c>
    </row>
    <row r="12904" spans="12:19" x14ac:dyDescent="0.25">
      <c r="L12904" t="str">
        <f t="shared" si="562"/>
        <v/>
      </c>
      <c r="M12904" t="str">
        <f t="shared" si="563"/>
        <v/>
      </c>
      <c r="N12904" t="s">
        <v>32</v>
      </c>
      <c r="O12904" t="s">
        <v>33</v>
      </c>
      <c r="P12904" t="s">
        <v>34</v>
      </c>
    </row>
    <row r="12905" spans="12:19" x14ac:dyDescent="0.25">
      <c r="L12905" t="str">
        <f t="shared" si="562"/>
        <v/>
      </c>
      <c r="M12905" t="str">
        <f t="shared" si="563"/>
        <v/>
      </c>
      <c r="N12905" t="e">
        <f>COS(RADIANS(M12905))</f>
        <v>#VALUE!</v>
      </c>
      <c r="O12905" t="str">
        <f>IFERROR(-COS(RADIANS(DEGREES(ASIN(((SIN(RADIANS(M12905)))*$C$26)/(SQRT((((SIN(RADIANS(M12905)))*$C$26)^2)+(($C$22-$C$25-(((SIN(RADIANS(90-M12905)))*$C$26))-$C$23)^2))))))),"")</f>
        <v/>
      </c>
      <c r="P12905" t="e">
        <f>N12905</f>
        <v>#VALUE!</v>
      </c>
      <c r="R12905">
        <v>0</v>
      </c>
    </row>
    <row r="12906" spans="12:19" x14ac:dyDescent="0.25">
      <c r="L12906" t="str">
        <f t="shared" si="562"/>
        <v/>
      </c>
      <c r="M12906" t="str">
        <f t="shared" si="563"/>
        <v/>
      </c>
      <c r="N12906" t="e">
        <f>SIN(RADIANS(M12905))</f>
        <v>#VALUE!</v>
      </c>
      <c r="O12906" t="e">
        <f>SIN(RADIANS(DEGREES(ASIN(((SIN(RADIANS(M12905)))*$C$26)/(SQRT((((SIN(RADIANS(M12905)))*$C$26)^2)+(($C$22-$C$25-(((SIN(RADIANS(90-M12905)))*$C$26))-$C$23)^2)))))))</f>
        <v>#VALUE!</v>
      </c>
      <c r="P12906" t="e">
        <f>N12906</f>
        <v>#VALUE!</v>
      </c>
      <c r="R12906">
        <f>$C$6</f>
        <v>1333.5</v>
      </c>
    </row>
    <row r="12907" spans="12:19" x14ac:dyDescent="0.25">
      <c r="L12907" t="str">
        <f t="shared" si="562"/>
        <v/>
      </c>
      <c r="M12907" t="str">
        <f t="shared" si="563"/>
        <v/>
      </c>
      <c r="N12907">
        <v>0</v>
      </c>
      <c r="O12907" t="e">
        <f>$C$23*O12906</f>
        <v>#VALUE!</v>
      </c>
      <c r="P12907" t="e">
        <f>$C$22*P12906</f>
        <v>#VALUE!</v>
      </c>
      <c r="R12907">
        <f>$C$20*$C$6</f>
        <v>25325.832000000002</v>
      </c>
    </row>
    <row r="12908" spans="12:19" x14ac:dyDescent="0.25">
      <c r="L12908" t="str">
        <f t="shared" si="562"/>
        <v/>
      </c>
      <c r="M12908" t="str">
        <f t="shared" si="563"/>
        <v/>
      </c>
    </row>
    <row r="12909" spans="12:19" x14ac:dyDescent="0.25">
      <c r="L12909" t="str">
        <f t="shared" si="562"/>
        <v/>
      </c>
      <c r="M12909" t="str">
        <f t="shared" si="563"/>
        <v/>
      </c>
      <c r="N12909" t="e">
        <f t="array" ref="N12909:P12911">MINVERSE(N12905:P12907)</f>
        <v>#VALUE!</v>
      </c>
      <c r="O12909" t="e">
        <v>#VALUE!</v>
      </c>
      <c r="P12909" t="e">
        <v>#VALUE!</v>
      </c>
      <c r="R12909" t="e">
        <f t="array" ref="R12909:R12911">MMULT(N12909:P12911,R12905:R12907)</f>
        <v>#VALUE!</v>
      </c>
      <c r="S12909" t="s">
        <v>35</v>
      </c>
    </row>
    <row r="12910" spans="12:19" x14ac:dyDescent="0.25">
      <c r="L12910" t="str">
        <f t="shared" si="562"/>
        <v/>
      </c>
      <c r="M12910" t="str">
        <f t="shared" si="563"/>
        <v/>
      </c>
      <c r="N12910" t="e">
        <v>#VALUE!</v>
      </c>
      <c r="O12910" t="e">
        <v>#VALUE!</v>
      </c>
      <c r="P12910" t="e">
        <v>#VALUE!</v>
      </c>
      <c r="R12910" t="e">
        <v>#VALUE!</v>
      </c>
      <c r="S12910" t="s">
        <v>35</v>
      </c>
    </row>
    <row r="12911" spans="12:19" x14ac:dyDescent="0.25">
      <c r="L12911" t="str">
        <f t="shared" si="562"/>
        <v/>
      </c>
      <c r="M12911" t="str">
        <f t="shared" si="563"/>
        <v/>
      </c>
      <c r="N12911" t="e">
        <v>#VALUE!</v>
      </c>
      <c r="O12911" t="e">
        <v>#VALUE!</v>
      </c>
      <c r="P12911" t="e">
        <v>#VALUE!</v>
      </c>
      <c r="R12911" t="e">
        <v>#VALUE!</v>
      </c>
      <c r="S12911" t="s">
        <v>35</v>
      </c>
    </row>
    <row r="12912" spans="12:19" x14ac:dyDescent="0.25">
      <c r="L12912" t="str">
        <f t="shared" si="562"/>
        <v/>
      </c>
      <c r="M12912" t="str">
        <f t="shared" si="563"/>
        <v/>
      </c>
    </row>
    <row r="12913" spans="12:19" x14ac:dyDescent="0.25">
      <c r="L12913" t="str">
        <f t="shared" si="562"/>
        <v/>
      </c>
      <c r="M12913" t="str">
        <f t="shared" si="563"/>
        <v/>
      </c>
    </row>
    <row r="12914" spans="12:19" x14ac:dyDescent="0.25">
      <c r="L12914" t="str">
        <f t="shared" si="562"/>
        <v/>
      </c>
      <c r="M12914" t="str">
        <f t="shared" si="563"/>
        <v/>
      </c>
      <c r="N12914" t="s">
        <v>32</v>
      </c>
      <c r="O12914" t="s">
        <v>33</v>
      </c>
      <c r="P12914" t="s">
        <v>34</v>
      </c>
    </row>
    <row r="12915" spans="12:19" x14ac:dyDescent="0.25">
      <c r="L12915" t="str">
        <f t="shared" si="562"/>
        <v/>
      </c>
      <c r="M12915" t="str">
        <f t="shared" si="563"/>
        <v/>
      </c>
      <c r="N12915" t="e">
        <f>COS(RADIANS(M12915))</f>
        <v>#VALUE!</v>
      </c>
      <c r="O12915" t="str">
        <f>IFERROR(-COS(RADIANS(DEGREES(ASIN(((SIN(RADIANS(M12915)))*$C$26)/(SQRT((((SIN(RADIANS(M12915)))*$C$26)^2)+(($C$22-$C$25-(((SIN(RADIANS(90-M12915)))*$C$26))-$C$23)^2))))))),"")</f>
        <v/>
      </c>
      <c r="P12915" t="e">
        <f>N12915</f>
        <v>#VALUE!</v>
      </c>
      <c r="R12915">
        <v>0</v>
      </c>
    </row>
    <row r="12916" spans="12:19" x14ac:dyDescent="0.25">
      <c r="L12916" t="str">
        <f t="shared" si="562"/>
        <v/>
      </c>
      <c r="M12916" t="str">
        <f t="shared" si="563"/>
        <v/>
      </c>
      <c r="N12916" t="e">
        <f>SIN(RADIANS(M12915))</f>
        <v>#VALUE!</v>
      </c>
      <c r="O12916" t="e">
        <f>SIN(RADIANS(DEGREES(ASIN(((SIN(RADIANS(M12915)))*$C$26)/(SQRT((((SIN(RADIANS(M12915)))*$C$26)^2)+(($C$22-$C$25-(((SIN(RADIANS(90-M12915)))*$C$26))-$C$23)^2)))))))</f>
        <v>#VALUE!</v>
      </c>
      <c r="P12916" t="e">
        <f>N12916</f>
        <v>#VALUE!</v>
      </c>
      <c r="R12916">
        <f>$C$6</f>
        <v>1333.5</v>
      </c>
    </row>
    <row r="12917" spans="12:19" x14ac:dyDescent="0.25">
      <c r="L12917" t="str">
        <f t="shared" si="562"/>
        <v/>
      </c>
      <c r="M12917" t="str">
        <f t="shared" si="563"/>
        <v/>
      </c>
      <c r="N12917">
        <v>0</v>
      </c>
      <c r="O12917" t="e">
        <f>$C$23*O12916</f>
        <v>#VALUE!</v>
      </c>
      <c r="P12917" t="e">
        <f>$C$22*P12916</f>
        <v>#VALUE!</v>
      </c>
      <c r="R12917">
        <f>$C$20*$C$6</f>
        <v>25325.832000000002</v>
      </c>
    </row>
    <row r="12918" spans="12:19" x14ac:dyDescent="0.25">
      <c r="L12918" t="str">
        <f t="shared" si="562"/>
        <v/>
      </c>
      <c r="M12918" t="str">
        <f t="shared" si="563"/>
        <v/>
      </c>
    </row>
    <row r="12919" spans="12:19" x14ac:dyDescent="0.25">
      <c r="L12919" t="str">
        <f t="shared" si="562"/>
        <v/>
      </c>
      <c r="M12919" t="str">
        <f t="shared" si="563"/>
        <v/>
      </c>
      <c r="N12919" t="e">
        <f t="array" ref="N12919:P12921">MINVERSE(N12915:P12917)</f>
        <v>#VALUE!</v>
      </c>
      <c r="O12919" t="e">
        <v>#VALUE!</v>
      </c>
      <c r="P12919" t="e">
        <v>#VALUE!</v>
      </c>
      <c r="R12919" t="e">
        <f t="array" ref="R12919:R12921">MMULT(N12919:P12921,R12915:R12917)</f>
        <v>#VALUE!</v>
      </c>
      <c r="S12919" t="s">
        <v>35</v>
      </c>
    </row>
    <row r="12920" spans="12:19" x14ac:dyDescent="0.25">
      <c r="L12920" t="str">
        <f t="shared" si="562"/>
        <v/>
      </c>
      <c r="M12920" t="str">
        <f t="shared" si="563"/>
        <v/>
      </c>
      <c r="N12920" t="e">
        <v>#VALUE!</v>
      </c>
      <c r="O12920" t="e">
        <v>#VALUE!</v>
      </c>
      <c r="P12920" t="e">
        <v>#VALUE!</v>
      </c>
      <c r="R12920" t="e">
        <v>#VALUE!</v>
      </c>
      <c r="S12920" t="s">
        <v>35</v>
      </c>
    </row>
    <row r="12921" spans="12:19" x14ac:dyDescent="0.25">
      <c r="L12921" t="str">
        <f t="shared" si="562"/>
        <v/>
      </c>
      <c r="M12921" t="str">
        <f t="shared" si="563"/>
        <v/>
      </c>
      <c r="N12921" t="e">
        <v>#VALUE!</v>
      </c>
      <c r="O12921" t="e">
        <v>#VALUE!</v>
      </c>
      <c r="P12921" t="e">
        <v>#VALUE!</v>
      </c>
      <c r="R12921" t="e">
        <v>#VALUE!</v>
      </c>
      <c r="S12921" t="s">
        <v>35</v>
      </c>
    </row>
    <row r="12922" spans="12:19" x14ac:dyDescent="0.25">
      <c r="L12922" t="str">
        <f t="shared" si="562"/>
        <v/>
      </c>
      <c r="M12922" t="str">
        <f t="shared" si="563"/>
        <v/>
      </c>
    </row>
    <row r="12923" spans="12:19" x14ac:dyDescent="0.25">
      <c r="L12923" t="str">
        <f t="shared" si="562"/>
        <v/>
      </c>
      <c r="M12923" t="str">
        <f t="shared" si="563"/>
        <v/>
      </c>
    </row>
    <row r="12924" spans="12:19" x14ac:dyDescent="0.25">
      <c r="L12924" t="str">
        <f t="shared" si="562"/>
        <v/>
      </c>
      <c r="M12924" t="str">
        <f t="shared" si="563"/>
        <v/>
      </c>
      <c r="N12924" t="s">
        <v>32</v>
      </c>
      <c r="O12924" t="s">
        <v>33</v>
      </c>
      <c r="P12924" t="s">
        <v>34</v>
      </c>
    </row>
    <row r="12925" spans="12:19" x14ac:dyDescent="0.25">
      <c r="L12925" t="str">
        <f t="shared" si="562"/>
        <v/>
      </c>
      <c r="M12925" t="str">
        <f t="shared" si="563"/>
        <v/>
      </c>
      <c r="N12925" t="e">
        <f>COS(RADIANS(M12925))</f>
        <v>#VALUE!</v>
      </c>
      <c r="O12925" t="str">
        <f>IFERROR(-COS(RADIANS(DEGREES(ASIN(((SIN(RADIANS(M12925)))*$C$26)/(SQRT((((SIN(RADIANS(M12925)))*$C$26)^2)+(($C$22-$C$25-(((SIN(RADIANS(90-M12925)))*$C$26))-$C$23)^2))))))),"")</f>
        <v/>
      </c>
      <c r="P12925" t="e">
        <f>N12925</f>
        <v>#VALUE!</v>
      </c>
      <c r="R12925">
        <v>0</v>
      </c>
    </row>
    <row r="12926" spans="12:19" x14ac:dyDescent="0.25">
      <c r="L12926" t="str">
        <f t="shared" si="562"/>
        <v/>
      </c>
      <c r="M12926" t="str">
        <f t="shared" si="563"/>
        <v/>
      </c>
      <c r="N12926" t="e">
        <f>SIN(RADIANS(M12925))</f>
        <v>#VALUE!</v>
      </c>
      <c r="O12926" t="e">
        <f>SIN(RADIANS(DEGREES(ASIN(((SIN(RADIANS(M12925)))*$C$26)/(SQRT((((SIN(RADIANS(M12925)))*$C$26)^2)+(($C$22-$C$25-(((SIN(RADIANS(90-M12925)))*$C$26))-$C$23)^2)))))))</f>
        <v>#VALUE!</v>
      </c>
      <c r="P12926" t="e">
        <f>N12926</f>
        <v>#VALUE!</v>
      </c>
      <c r="R12926">
        <f>$C$6</f>
        <v>1333.5</v>
      </c>
    </row>
    <row r="12927" spans="12:19" x14ac:dyDescent="0.25">
      <c r="L12927" t="str">
        <f t="shared" si="562"/>
        <v/>
      </c>
      <c r="M12927" t="str">
        <f t="shared" si="563"/>
        <v/>
      </c>
      <c r="N12927">
        <v>0</v>
      </c>
      <c r="O12927" t="e">
        <f>$C$23*O12926</f>
        <v>#VALUE!</v>
      </c>
      <c r="P12927" t="e">
        <f>$C$22*P12926</f>
        <v>#VALUE!</v>
      </c>
      <c r="R12927">
        <f>$C$20*$C$6</f>
        <v>25325.832000000002</v>
      </c>
    </row>
    <row r="12928" spans="12:19" x14ac:dyDescent="0.25">
      <c r="L12928" t="str">
        <f t="shared" si="562"/>
        <v/>
      </c>
      <c r="M12928" t="str">
        <f t="shared" si="563"/>
        <v/>
      </c>
    </row>
    <row r="12929" spans="12:19" x14ac:dyDescent="0.25">
      <c r="L12929" t="str">
        <f t="shared" si="562"/>
        <v/>
      </c>
      <c r="M12929" t="str">
        <f t="shared" si="563"/>
        <v/>
      </c>
      <c r="N12929" t="e">
        <f t="array" ref="N12929:P12931">MINVERSE(N12925:P12927)</f>
        <v>#VALUE!</v>
      </c>
      <c r="O12929" t="e">
        <v>#VALUE!</v>
      </c>
      <c r="P12929" t="e">
        <v>#VALUE!</v>
      </c>
      <c r="R12929" t="e">
        <f t="array" ref="R12929:R12931">MMULT(N12929:P12931,R12925:R12927)</f>
        <v>#VALUE!</v>
      </c>
      <c r="S12929" t="s">
        <v>35</v>
      </c>
    </row>
    <row r="12930" spans="12:19" x14ac:dyDescent="0.25">
      <c r="L12930" t="str">
        <f t="shared" si="562"/>
        <v/>
      </c>
      <c r="M12930" t="str">
        <f t="shared" si="563"/>
        <v/>
      </c>
      <c r="N12930" t="e">
        <v>#VALUE!</v>
      </c>
      <c r="O12930" t="e">
        <v>#VALUE!</v>
      </c>
      <c r="P12930" t="e">
        <v>#VALUE!</v>
      </c>
      <c r="R12930" t="e">
        <v>#VALUE!</v>
      </c>
      <c r="S12930" t="s">
        <v>35</v>
      </c>
    </row>
    <row r="12931" spans="12:19" x14ac:dyDescent="0.25">
      <c r="L12931" t="str">
        <f t="shared" si="562"/>
        <v/>
      </c>
      <c r="M12931" t="str">
        <f t="shared" si="563"/>
        <v/>
      </c>
      <c r="N12931" t="e">
        <v>#VALUE!</v>
      </c>
      <c r="O12931" t="e">
        <v>#VALUE!</v>
      </c>
      <c r="P12931" t="e">
        <v>#VALUE!</v>
      </c>
      <c r="R12931" t="e">
        <v>#VALUE!</v>
      </c>
      <c r="S12931" t="s">
        <v>35</v>
      </c>
    </row>
    <row r="12932" spans="12:19" x14ac:dyDescent="0.25">
      <c r="L12932" t="str">
        <f t="shared" si="562"/>
        <v/>
      </c>
      <c r="M12932" t="str">
        <f t="shared" si="563"/>
        <v/>
      </c>
    </row>
    <row r="12933" spans="12:19" x14ac:dyDescent="0.25">
      <c r="L12933" t="str">
        <f t="shared" si="562"/>
        <v/>
      </c>
      <c r="M12933" t="str">
        <f t="shared" si="563"/>
        <v/>
      </c>
    </row>
    <row r="12934" spans="12:19" x14ac:dyDescent="0.25">
      <c r="L12934" t="str">
        <f t="shared" si="562"/>
        <v/>
      </c>
      <c r="M12934" t="str">
        <f t="shared" si="563"/>
        <v/>
      </c>
      <c r="N12934" t="s">
        <v>32</v>
      </c>
      <c r="O12934" t="s">
        <v>33</v>
      </c>
      <c r="P12934" t="s">
        <v>34</v>
      </c>
    </row>
    <row r="12935" spans="12:19" x14ac:dyDescent="0.25">
      <c r="L12935" t="str">
        <f t="shared" si="562"/>
        <v/>
      </c>
      <c r="M12935" t="str">
        <f t="shared" si="563"/>
        <v/>
      </c>
      <c r="N12935" t="e">
        <f>COS(RADIANS(M12935))</f>
        <v>#VALUE!</v>
      </c>
      <c r="O12935" t="str">
        <f>IFERROR(-COS(RADIANS(DEGREES(ASIN(((SIN(RADIANS(M12935)))*$C$26)/(SQRT((((SIN(RADIANS(M12935)))*$C$26)^2)+(($C$22-$C$25-(((SIN(RADIANS(90-M12935)))*$C$26))-$C$23)^2))))))),"")</f>
        <v/>
      </c>
      <c r="P12935" t="e">
        <f>N12935</f>
        <v>#VALUE!</v>
      </c>
      <c r="R12935">
        <v>0</v>
      </c>
    </row>
    <row r="12936" spans="12:19" x14ac:dyDescent="0.25">
      <c r="L12936" t="str">
        <f t="shared" si="562"/>
        <v/>
      </c>
      <c r="M12936" t="str">
        <f t="shared" si="563"/>
        <v/>
      </c>
      <c r="N12936" t="e">
        <f>SIN(RADIANS(M12935))</f>
        <v>#VALUE!</v>
      </c>
      <c r="O12936" t="e">
        <f>SIN(RADIANS(DEGREES(ASIN(((SIN(RADIANS(M12935)))*$C$26)/(SQRT((((SIN(RADIANS(M12935)))*$C$26)^2)+(($C$22-$C$25-(((SIN(RADIANS(90-M12935)))*$C$26))-$C$23)^2)))))))</f>
        <v>#VALUE!</v>
      </c>
      <c r="P12936" t="e">
        <f>N12936</f>
        <v>#VALUE!</v>
      </c>
      <c r="R12936">
        <f>$C$6</f>
        <v>1333.5</v>
      </c>
    </row>
    <row r="12937" spans="12:19" x14ac:dyDescent="0.25">
      <c r="L12937" t="str">
        <f t="shared" si="562"/>
        <v/>
      </c>
      <c r="M12937" t="str">
        <f t="shared" si="563"/>
        <v/>
      </c>
      <c r="N12937">
        <v>0</v>
      </c>
      <c r="O12937" t="e">
        <f>$C$23*O12936</f>
        <v>#VALUE!</v>
      </c>
      <c r="P12937" t="e">
        <f>$C$22*P12936</f>
        <v>#VALUE!</v>
      </c>
      <c r="R12937">
        <f>$C$20*$C$6</f>
        <v>25325.832000000002</v>
      </c>
    </row>
    <row r="12938" spans="12:19" x14ac:dyDescent="0.25">
      <c r="L12938" t="str">
        <f t="shared" si="562"/>
        <v/>
      </c>
      <c r="M12938" t="str">
        <f t="shared" si="563"/>
        <v/>
      </c>
    </row>
    <row r="12939" spans="12:19" x14ac:dyDescent="0.25">
      <c r="L12939" t="str">
        <f t="shared" si="562"/>
        <v/>
      </c>
      <c r="M12939" t="str">
        <f t="shared" si="563"/>
        <v/>
      </c>
      <c r="N12939" t="e">
        <f t="array" ref="N12939:P12941">MINVERSE(N12935:P12937)</f>
        <v>#VALUE!</v>
      </c>
      <c r="O12939" t="e">
        <v>#VALUE!</v>
      </c>
      <c r="P12939" t="e">
        <v>#VALUE!</v>
      </c>
      <c r="R12939" t="e">
        <f t="array" ref="R12939:R12941">MMULT(N12939:P12941,R12935:R12937)</f>
        <v>#VALUE!</v>
      </c>
      <c r="S12939" t="s">
        <v>35</v>
      </c>
    </row>
    <row r="12940" spans="12:19" x14ac:dyDescent="0.25">
      <c r="L12940" t="str">
        <f t="shared" ref="L12940:L13003" si="564">IF(M12940="","",L12930+1)</f>
        <v/>
      </c>
      <c r="M12940" t="str">
        <f t="shared" si="563"/>
        <v/>
      </c>
      <c r="N12940" t="e">
        <v>#VALUE!</v>
      </c>
      <c r="O12940" t="e">
        <v>#VALUE!</v>
      </c>
      <c r="P12940" t="e">
        <v>#VALUE!</v>
      </c>
      <c r="R12940" t="e">
        <v>#VALUE!</v>
      </c>
      <c r="S12940" t="s">
        <v>35</v>
      </c>
    </row>
    <row r="12941" spans="12:19" x14ac:dyDescent="0.25">
      <c r="L12941" t="str">
        <f t="shared" si="564"/>
        <v/>
      </c>
      <c r="M12941" t="str">
        <f t="shared" si="563"/>
        <v/>
      </c>
      <c r="N12941" t="e">
        <v>#VALUE!</v>
      </c>
      <c r="O12941" t="e">
        <v>#VALUE!</v>
      </c>
      <c r="P12941" t="e">
        <v>#VALUE!</v>
      </c>
      <c r="R12941" t="e">
        <v>#VALUE!</v>
      </c>
      <c r="S12941" t="s">
        <v>35</v>
      </c>
    </row>
    <row r="12942" spans="12:19" x14ac:dyDescent="0.25">
      <c r="L12942" t="str">
        <f t="shared" si="564"/>
        <v/>
      </c>
      <c r="M12942" t="str">
        <f t="shared" si="563"/>
        <v/>
      </c>
    </row>
    <row r="12943" spans="12:19" x14ac:dyDescent="0.25">
      <c r="L12943" t="str">
        <f t="shared" si="564"/>
        <v/>
      </c>
      <c r="M12943" t="str">
        <f t="shared" si="563"/>
        <v/>
      </c>
    </row>
    <row r="12944" spans="12:19" x14ac:dyDescent="0.25">
      <c r="L12944" t="str">
        <f t="shared" si="564"/>
        <v/>
      </c>
      <c r="M12944" t="str">
        <f t="shared" si="563"/>
        <v/>
      </c>
      <c r="N12944" t="s">
        <v>32</v>
      </c>
      <c r="O12944" t="s">
        <v>33</v>
      </c>
      <c r="P12944" t="s">
        <v>34</v>
      </c>
    </row>
    <row r="12945" spans="12:19" x14ac:dyDescent="0.25">
      <c r="L12945" t="str">
        <f t="shared" si="564"/>
        <v/>
      </c>
      <c r="M12945" t="str">
        <f t="shared" si="563"/>
        <v/>
      </c>
      <c r="N12945" t="e">
        <f>COS(RADIANS(M12945))</f>
        <v>#VALUE!</v>
      </c>
      <c r="O12945" t="str">
        <f>IFERROR(-COS(RADIANS(DEGREES(ASIN(((SIN(RADIANS(M12945)))*$C$26)/(SQRT((((SIN(RADIANS(M12945)))*$C$26)^2)+(($C$22-$C$25-(((SIN(RADIANS(90-M12945)))*$C$26))-$C$23)^2))))))),"")</f>
        <v/>
      </c>
      <c r="P12945" t="e">
        <f>N12945</f>
        <v>#VALUE!</v>
      </c>
      <c r="R12945">
        <v>0</v>
      </c>
    </row>
    <row r="12946" spans="12:19" x14ac:dyDescent="0.25">
      <c r="L12946" t="str">
        <f t="shared" si="564"/>
        <v/>
      </c>
      <c r="M12946" t="str">
        <f t="shared" si="563"/>
        <v/>
      </c>
      <c r="N12946" t="e">
        <f>SIN(RADIANS(M12945))</f>
        <v>#VALUE!</v>
      </c>
      <c r="O12946" t="e">
        <f>SIN(RADIANS(DEGREES(ASIN(((SIN(RADIANS(M12945)))*$C$26)/(SQRT((((SIN(RADIANS(M12945)))*$C$26)^2)+(($C$22-$C$25-(((SIN(RADIANS(90-M12945)))*$C$26))-$C$23)^2)))))))</f>
        <v>#VALUE!</v>
      </c>
      <c r="P12946" t="e">
        <f>N12946</f>
        <v>#VALUE!</v>
      </c>
      <c r="R12946">
        <f>$C$6</f>
        <v>1333.5</v>
      </c>
    </row>
    <row r="12947" spans="12:19" x14ac:dyDescent="0.25">
      <c r="L12947" t="str">
        <f t="shared" si="564"/>
        <v/>
      </c>
      <c r="M12947" t="str">
        <f t="shared" si="563"/>
        <v/>
      </c>
      <c r="N12947">
        <v>0</v>
      </c>
      <c r="O12947" t="e">
        <f>$C$23*O12946</f>
        <v>#VALUE!</v>
      </c>
      <c r="P12947" t="e">
        <f>$C$22*P12946</f>
        <v>#VALUE!</v>
      </c>
      <c r="R12947">
        <f>$C$20*$C$6</f>
        <v>25325.832000000002</v>
      </c>
    </row>
    <row r="12948" spans="12:19" x14ac:dyDescent="0.25">
      <c r="L12948" t="str">
        <f t="shared" si="564"/>
        <v/>
      </c>
      <c r="M12948" t="str">
        <f t="shared" si="563"/>
        <v/>
      </c>
    </row>
    <row r="12949" spans="12:19" x14ac:dyDescent="0.25">
      <c r="L12949" t="str">
        <f t="shared" si="564"/>
        <v/>
      </c>
      <c r="M12949" t="str">
        <f t="shared" si="563"/>
        <v/>
      </c>
      <c r="N12949" t="e">
        <f t="array" ref="N12949:P12951">MINVERSE(N12945:P12947)</f>
        <v>#VALUE!</v>
      </c>
      <c r="O12949" t="e">
        <v>#VALUE!</v>
      </c>
      <c r="P12949" t="e">
        <v>#VALUE!</v>
      </c>
      <c r="R12949" t="e">
        <f t="array" ref="R12949:R12951">MMULT(N12949:P12951,R12945:R12947)</f>
        <v>#VALUE!</v>
      </c>
      <c r="S12949" t="s">
        <v>35</v>
      </c>
    </row>
    <row r="12950" spans="12:19" x14ac:dyDescent="0.25">
      <c r="L12950" t="str">
        <f t="shared" si="564"/>
        <v/>
      </c>
      <c r="M12950" t="str">
        <f t="shared" si="563"/>
        <v/>
      </c>
      <c r="N12950" t="e">
        <v>#VALUE!</v>
      </c>
      <c r="O12950" t="e">
        <v>#VALUE!</v>
      </c>
      <c r="P12950" t="e">
        <v>#VALUE!</v>
      </c>
      <c r="R12950" t="e">
        <v>#VALUE!</v>
      </c>
      <c r="S12950" t="s">
        <v>35</v>
      </c>
    </row>
    <row r="12951" spans="12:19" x14ac:dyDescent="0.25">
      <c r="L12951" t="str">
        <f t="shared" si="564"/>
        <v/>
      </c>
      <c r="M12951" t="str">
        <f t="shared" si="563"/>
        <v/>
      </c>
      <c r="N12951" t="e">
        <v>#VALUE!</v>
      </c>
      <c r="O12951" t="e">
        <v>#VALUE!</v>
      </c>
      <c r="P12951" t="e">
        <v>#VALUE!</v>
      </c>
      <c r="R12951" t="e">
        <v>#VALUE!</v>
      </c>
      <c r="S12951" t="s">
        <v>35</v>
      </c>
    </row>
    <row r="12952" spans="12:19" x14ac:dyDescent="0.25">
      <c r="L12952" t="str">
        <f t="shared" si="564"/>
        <v/>
      </c>
      <c r="M12952" t="str">
        <f t="shared" si="563"/>
        <v/>
      </c>
    </row>
    <row r="12953" spans="12:19" x14ac:dyDescent="0.25">
      <c r="L12953" t="str">
        <f t="shared" si="564"/>
        <v/>
      </c>
      <c r="M12953" t="str">
        <f t="shared" si="563"/>
        <v/>
      </c>
    </row>
    <row r="12954" spans="12:19" x14ac:dyDescent="0.25">
      <c r="L12954" t="str">
        <f t="shared" si="564"/>
        <v/>
      </c>
      <c r="M12954" t="str">
        <f t="shared" si="563"/>
        <v/>
      </c>
      <c r="N12954" t="s">
        <v>32</v>
      </c>
      <c r="O12954" t="s">
        <v>33</v>
      </c>
      <c r="P12954" t="s">
        <v>34</v>
      </c>
    </row>
    <row r="12955" spans="12:19" x14ac:dyDescent="0.25">
      <c r="L12955" t="str">
        <f t="shared" si="564"/>
        <v/>
      </c>
      <c r="M12955" t="str">
        <f t="shared" si="563"/>
        <v/>
      </c>
      <c r="N12955" t="e">
        <f>COS(RADIANS(M12955))</f>
        <v>#VALUE!</v>
      </c>
      <c r="O12955" t="str">
        <f>IFERROR(-COS(RADIANS(DEGREES(ASIN(((SIN(RADIANS(M12955)))*$C$26)/(SQRT((((SIN(RADIANS(M12955)))*$C$26)^2)+(($C$22-$C$25-(((SIN(RADIANS(90-M12955)))*$C$26))-$C$23)^2))))))),"")</f>
        <v/>
      </c>
      <c r="P12955" t="e">
        <f>N12955</f>
        <v>#VALUE!</v>
      </c>
      <c r="R12955">
        <v>0</v>
      </c>
    </row>
    <row r="12956" spans="12:19" x14ac:dyDescent="0.25">
      <c r="L12956" t="str">
        <f t="shared" si="564"/>
        <v/>
      </c>
      <c r="M12956" t="str">
        <f t="shared" si="563"/>
        <v/>
      </c>
      <c r="N12956" t="e">
        <f>SIN(RADIANS(M12955))</f>
        <v>#VALUE!</v>
      </c>
      <c r="O12956" t="e">
        <f>SIN(RADIANS(DEGREES(ASIN(((SIN(RADIANS(M12955)))*$C$26)/(SQRT((((SIN(RADIANS(M12955)))*$C$26)^2)+(($C$22-$C$25-(((SIN(RADIANS(90-M12955)))*$C$26))-$C$23)^2)))))))</f>
        <v>#VALUE!</v>
      </c>
      <c r="P12956" t="e">
        <f>N12956</f>
        <v>#VALUE!</v>
      </c>
      <c r="R12956">
        <f>$C$6</f>
        <v>1333.5</v>
      </c>
    </row>
    <row r="12957" spans="12:19" x14ac:dyDescent="0.25">
      <c r="L12957" t="str">
        <f t="shared" si="564"/>
        <v/>
      </c>
      <c r="M12957" t="str">
        <f t="shared" si="563"/>
        <v/>
      </c>
      <c r="N12957">
        <v>0</v>
      </c>
      <c r="O12957" t="e">
        <f>$C$23*O12956</f>
        <v>#VALUE!</v>
      </c>
      <c r="P12957" t="e">
        <f>$C$22*P12956</f>
        <v>#VALUE!</v>
      </c>
      <c r="R12957">
        <f>$C$20*$C$6</f>
        <v>25325.832000000002</v>
      </c>
    </row>
    <row r="12958" spans="12:19" x14ac:dyDescent="0.25">
      <c r="L12958" t="str">
        <f t="shared" si="564"/>
        <v/>
      </c>
      <c r="M12958" t="str">
        <f t="shared" si="563"/>
        <v/>
      </c>
    </row>
    <row r="12959" spans="12:19" x14ac:dyDescent="0.25">
      <c r="L12959" t="str">
        <f t="shared" si="564"/>
        <v/>
      </c>
      <c r="M12959" t="str">
        <f t="shared" si="563"/>
        <v/>
      </c>
      <c r="N12959" t="e">
        <f t="array" ref="N12959:P12961">MINVERSE(N12955:P12957)</f>
        <v>#VALUE!</v>
      </c>
      <c r="O12959" t="e">
        <v>#VALUE!</v>
      </c>
      <c r="P12959" t="e">
        <v>#VALUE!</v>
      </c>
      <c r="R12959" t="e">
        <f t="array" ref="R12959:R12961">MMULT(N12959:P12961,R12955:R12957)</f>
        <v>#VALUE!</v>
      </c>
      <c r="S12959" t="s">
        <v>35</v>
      </c>
    </row>
    <row r="12960" spans="12:19" x14ac:dyDescent="0.25">
      <c r="L12960" t="str">
        <f t="shared" si="564"/>
        <v/>
      </c>
      <c r="M12960" t="str">
        <f t="shared" si="563"/>
        <v/>
      </c>
      <c r="N12960" t="e">
        <v>#VALUE!</v>
      </c>
      <c r="O12960" t="e">
        <v>#VALUE!</v>
      </c>
      <c r="P12960" t="e">
        <v>#VALUE!</v>
      </c>
      <c r="R12960" t="e">
        <v>#VALUE!</v>
      </c>
      <c r="S12960" t="s">
        <v>35</v>
      </c>
    </row>
    <row r="12961" spans="12:19" x14ac:dyDescent="0.25">
      <c r="L12961" t="str">
        <f t="shared" si="564"/>
        <v/>
      </c>
      <c r="M12961" t="str">
        <f t="shared" si="563"/>
        <v/>
      </c>
      <c r="N12961" t="e">
        <v>#VALUE!</v>
      </c>
      <c r="O12961" t="e">
        <v>#VALUE!</v>
      </c>
      <c r="P12961" t="e">
        <v>#VALUE!</v>
      </c>
      <c r="R12961" t="e">
        <v>#VALUE!</v>
      </c>
      <c r="S12961" t="s">
        <v>35</v>
      </c>
    </row>
    <row r="12962" spans="12:19" x14ac:dyDescent="0.25">
      <c r="L12962" t="str">
        <f t="shared" si="564"/>
        <v/>
      </c>
      <c r="M12962" t="str">
        <f t="shared" si="563"/>
        <v/>
      </c>
    </row>
    <row r="12963" spans="12:19" x14ac:dyDescent="0.25">
      <c r="L12963" t="str">
        <f t="shared" si="564"/>
        <v/>
      </c>
      <c r="M12963" t="str">
        <f t="shared" ref="M12963:M13026" si="565">IF(M12953="","",IF(((M12953+$O$61)&gt;=$O$49+($O$61/2)),"",(M12953+$O$61)))</f>
        <v/>
      </c>
    </row>
    <row r="12964" spans="12:19" x14ac:dyDescent="0.25">
      <c r="L12964" t="str">
        <f t="shared" si="564"/>
        <v/>
      </c>
      <c r="M12964" t="str">
        <f t="shared" si="565"/>
        <v/>
      </c>
      <c r="N12964" t="s">
        <v>32</v>
      </c>
      <c r="O12964" t="s">
        <v>33</v>
      </c>
      <c r="P12964" t="s">
        <v>34</v>
      </c>
    </row>
    <row r="12965" spans="12:19" x14ac:dyDescent="0.25">
      <c r="L12965" t="str">
        <f t="shared" si="564"/>
        <v/>
      </c>
      <c r="M12965" t="str">
        <f t="shared" si="565"/>
        <v/>
      </c>
      <c r="N12965" t="e">
        <f>COS(RADIANS(M12965))</f>
        <v>#VALUE!</v>
      </c>
      <c r="O12965" t="str">
        <f>IFERROR(-COS(RADIANS(DEGREES(ASIN(((SIN(RADIANS(M12965)))*$C$26)/(SQRT((((SIN(RADIANS(M12965)))*$C$26)^2)+(($C$22-$C$25-(((SIN(RADIANS(90-M12965)))*$C$26))-$C$23)^2))))))),"")</f>
        <v/>
      </c>
      <c r="P12965" t="e">
        <f>N12965</f>
        <v>#VALUE!</v>
      </c>
      <c r="R12965">
        <v>0</v>
      </c>
    </row>
    <row r="12966" spans="12:19" x14ac:dyDescent="0.25">
      <c r="L12966" t="str">
        <f t="shared" si="564"/>
        <v/>
      </c>
      <c r="M12966" t="str">
        <f t="shared" si="565"/>
        <v/>
      </c>
      <c r="N12966" t="e">
        <f>SIN(RADIANS(M12965))</f>
        <v>#VALUE!</v>
      </c>
      <c r="O12966" t="e">
        <f>SIN(RADIANS(DEGREES(ASIN(((SIN(RADIANS(M12965)))*$C$26)/(SQRT((((SIN(RADIANS(M12965)))*$C$26)^2)+(($C$22-$C$25-(((SIN(RADIANS(90-M12965)))*$C$26))-$C$23)^2)))))))</f>
        <v>#VALUE!</v>
      </c>
      <c r="P12966" t="e">
        <f>N12966</f>
        <v>#VALUE!</v>
      </c>
      <c r="R12966">
        <f>$C$6</f>
        <v>1333.5</v>
      </c>
    </row>
    <row r="12967" spans="12:19" x14ac:dyDescent="0.25">
      <c r="L12967" t="str">
        <f t="shared" si="564"/>
        <v/>
      </c>
      <c r="M12967" t="str">
        <f t="shared" si="565"/>
        <v/>
      </c>
      <c r="N12967">
        <v>0</v>
      </c>
      <c r="O12967" t="e">
        <f>$C$23*O12966</f>
        <v>#VALUE!</v>
      </c>
      <c r="P12967" t="e">
        <f>$C$22*P12966</f>
        <v>#VALUE!</v>
      </c>
      <c r="R12967">
        <f>$C$20*$C$6</f>
        <v>25325.832000000002</v>
      </c>
    </row>
    <row r="12968" spans="12:19" x14ac:dyDescent="0.25">
      <c r="L12968" t="str">
        <f t="shared" si="564"/>
        <v/>
      </c>
      <c r="M12968" t="str">
        <f t="shared" si="565"/>
        <v/>
      </c>
    </row>
    <row r="12969" spans="12:19" x14ac:dyDescent="0.25">
      <c r="L12969" t="str">
        <f t="shared" si="564"/>
        <v/>
      </c>
      <c r="M12969" t="str">
        <f t="shared" si="565"/>
        <v/>
      </c>
      <c r="N12969" t="e">
        <f t="array" ref="N12969:P12971">MINVERSE(N12965:P12967)</f>
        <v>#VALUE!</v>
      </c>
      <c r="O12969" t="e">
        <v>#VALUE!</v>
      </c>
      <c r="P12969" t="e">
        <v>#VALUE!</v>
      </c>
      <c r="R12969" t="e">
        <f t="array" ref="R12969:R12971">MMULT(N12969:P12971,R12965:R12967)</f>
        <v>#VALUE!</v>
      </c>
      <c r="S12969" t="s">
        <v>35</v>
      </c>
    </row>
    <row r="12970" spans="12:19" x14ac:dyDescent="0.25">
      <c r="L12970" t="str">
        <f t="shared" si="564"/>
        <v/>
      </c>
      <c r="M12970" t="str">
        <f t="shared" si="565"/>
        <v/>
      </c>
      <c r="N12970" t="e">
        <v>#VALUE!</v>
      </c>
      <c r="O12970" t="e">
        <v>#VALUE!</v>
      </c>
      <c r="P12970" t="e">
        <v>#VALUE!</v>
      </c>
      <c r="R12970" t="e">
        <v>#VALUE!</v>
      </c>
      <c r="S12970" t="s">
        <v>35</v>
      </c>
    </row>
    <row r="12971" spans="12:19" x14ac:dyDescent="0.25">
      <c r="L12971" t="str">
        <f t="shared" si="564"/>
        <v/>
      </c>
      <c r="M12971" t="str">
        <f t="shared" si="565"/>
        <v/>
      </c>
      <c r="N12971" t="e">
        <v>#VALUE!</v>
      </c>
      <c r="O12971" t="e">
        <v>#VALUE!</v>
      </c>
      <c r="P12971" t="e">
        <v>#VALUE!</v>
      </c>
      <c r="R12971" t="e">
        <v>#VALUE!</v>
      </c>
      <c r="S12971" t="s">
        <v>35</v>
      </c>
    </row>
    <row r="12972" spans="12:19" x14ac:dyDescent="0.25">
      <c r="L12972" t="str">
        <f t="shared" si="564"/>
        <v/>
      </c>
      <c r="M12972" t="str">
        <f t="shared" si="565"/>
        <v/>
      </c>
    </row>
    <row r="12973" spans="12:19" x14ac:dyDescent="0.25">
      <c r="L12973" t="str">
        <f t="shared" si="564"/>
        <v/>
      </c>
      <c r="M12973" t="str">
        <f t="shared" si="565"/>
        <v/>
      </c>
    </row>
    <row r="12974" spans="12:19" x14ac:dyDescent="0.25">
      <c r="L12974" t="str">
        <f t="shared" si="564"/>
        <v/>
      </c>
      <c r="M12974" t="str">
        <f t="shared" si="565"/>
        <v/>
      </c>
      <c r="N12974" t="s">
        <v>32</v>
      </c>
      <c r="O12974" t="s">
        <v>33</v>
      </c>
      <c r="P12974" t="s">
        <v>34</v>
      </c>
    </row>
    <row r="12975" spans="12:19" x14ac:dyDescent="0.25">
      <c r="L12975" t="str">
        <f t="shared" si="564"/>
        <v/>
      </c>
      <c r="M12975" t="str">
        <f t="shared" si="565"/>
        <v/>
      </c>
      <c r="N12975" t="e">
        <f>COS(RADIANS(M12975))</f>
        <v>#VALUE!</v>
      </c>
      <c r="O12975" t="str">
        <f>IFERROR(-COS(RADIANS(DEGREES(ASIN(((SIN(RADIANS(M12975)))*$C$26)/(SQRT((((SIN(RADIANS(M12975)))*$C$26)^2)+(($C$22-$C$25-(((SIN(RADIANS(90-M12975)))*$C$26))-$C$23)^2))))))),"")</f>
        <v/>
      </c>
      <c r="P12975" t="e">
        <f>N12975</f>
        <v>#VALUE!</v>
      </c>
      <c r="R12975">
        <v>0</v>
      </c>
    </row>
    <row r="12976" spans="12:19" x14ac:dyDescent="0.25">
      <c r="L12976" t="str">
        <f t="shared" si="564"/>
        <v/>
      </c>
      <c r="M12976" t="str">
        <f t="shared" si="565"/>
        <v/>
      </c>
      <c r="N12976" t="e">
        <f>SIN(RADIANS(M12975))</f>
        <v>#VALUE!</v>
      </c>
      <c r="O12976" t="e">
        <f>SIN(RADIANS(DEGREES(ASIN(((SIN(RADIANS(M12975)))*$C$26)/(SQRT((((SIN(RADIANS(M12975)))*$C$26)^2)+(($C$22-$C$25-(((SIN(RADIANS(90-M12975)))*$C$26))-$C$23)^2)))))))</f>
        <v>#VALUE!</v>
      </c>
      <c r="P12976" t="e">
        <f>N12976</f>
        <v>#VALUE!</v>
      </c>
      <c r="R12976">
        <f>$C$6</f>
        <v>1333.5</v>
      </c>
    </row>
    <row r="12977" spans="12:19" x14ac:dyDescent="0.25">
      <c r="L12977" t="str">
        <f t="shared" si="564"/>
        <v/>
      </c>
      <c r="M12977" t="str">
        <f t="shared" si="565"/>
        <v/>
      </c>
      <c r="N12977">
        <v>0</v>
      </c>
      <c r="O12977" t="e">
        <f>$C$23*O12976</f>
        <v>#VALUE!</v>
      </c>
      <c r="P12977" t="e">
        <f>$C$22*P12976</f>
        <v>#VALUE!</v>
      </c>
      <c r="R12977">
        <f>$C$20*$C$6</f>
        <v>25325.832000000002</v>
      </c>
    </row>
    <row r="12978" spans="12:19" x14ac:dyDescent="0.25">
      <c r="L12978" t="str">
        <f t="shared" si="564"/>
        <v/>
      </c>
      <c r="M12978" t="str">
        <f t="shared" si="565"/>
        <v/>
      </c>
    </row>
    <row r="12979" spans="12:19" x14ac:dyDescent="0.25">
      <c r="L12979" t="str">
        <f t="shared" si="564"/>
        <v/>
      </c>
      <c r="M12979" t="str">
        <f t="shared" si="565"/>
        <v/>
      </c>
      <c r="N12979" t="e">
        <f t="array" ref="N12979:P12981">MINVERSE(N12975:P12977)</f>
        <v>#VALUE!</v>
      </c>
      <c r="O12979" t="e">
        <v>#VALUE!</v>
      </c>
      <c r="P12979" t="e">
        <v>#VALUE!</v>
      </c>
      <c r="R12979" t="e">
        <f t="array" ref="R12979:R12981">MMULT(N12979:P12981,R12975:R12977)</f>
        <v>#VALUE!</v>
      </c>
      <c r="S12979" t="s">
        <v>35</v>
      </c>
    </row>
    <row r="12980" spans="12:19" x14ac:dyDescent="0.25">
      <c r="L12980" t="str">
        <f t="shared" si="564"/>
        <v/>
      </c>
      <c r="M12980" t="str">
        <f t="shared" si="565"/>
        <v/>
      </c>
      <c r="N12980" t="e">
        <v>#VALUE!</v>
      </c>
      <c r="O12980" t="e">
        <v>#VALUE!</v>
      </c>
      <c r="P12980" t="e">
        <v>#VALUE!</v>
      </c>
      <c r="R12980" t="e">
        <v>#VALUE!</v>
      </c>
      <c r="S12980" t="s">
        <v>35</v>
      </c>
    </row>
    <row r="12981" spans="12:19" x14ac:dyDescent="0.25">
      <c r="L12981" t="str">
        <f t="shared" si="564"/>
        <v/>
      </c>
      <c r="M12981" t="str">
        <f t="shared" si="565"/>
        <v/>
      </c>
      <c r="N12981" t="e">
        <v>#VALUE!</v>
      </c>
      <c r="O12981" t="e">
        <v>#VALUE!</v>
      </c>
      <c r="P12981" t="e">
        <v>#VALUE!</v>
      </c>
      <c r="R12981" t="e">
        <v>#VALUE!</v>
      </c>
      <c r="S12981" t="s">
        <v>35</v>
      </c>
    </row>
    <row r="12982" spans="12:19" x14ac:dyDescent="0.25">
      <c r="L12982" t="str">
        <f t="shared" si="564"/>
        <v/>
      </c>
      <c r="M12982" t="str">
        <f t="shared" si="565"/>
        <v/>
      </c>
    </row>
    <row r="12983" spans="12:19" x14ac:dyDescent="0.25">
      <c r="L12983" t="str">
        <f t="shared" si="564"/>
        <v/>
      </c>
      <c r="M12983" t="str">
        <f t="shared" si="565"/>
        <v/>
      </c>
    </row>
    <row r="12984" spans="12:19" x14ac:dyDescent="0.25">
      <c r="L12984" t="str">
        <f t="shared" si="564"/>
        <v/>
      </c>
      <c r="M12984" t="str">
        <f t="shared" si="565"/>
        <v/>
      </c>
      <c r="N12984" t="s">
        <v>32</v>
      </c>
      <c r="O12984" t="s">
        <v>33</v>
      </c>
      <c r="P12984" t="s">
        <v>34</v>
      </c>
    </row>
    <row r="12985" spans="12:19" x14ac:dyDescent="0.25">
      <c r="L12985" t="str">
        <f t="shared" si="564"/>
        <v/>
      </c>
      <c r="M12985" t="str">
        <f t="shared" si="565"/>
        <v/>
      </c>
      <c r="N12985" t="e">
        <f>COS(RADIANS(M12985))</f>
        <v>#VALUE!</v>
      </c>
      <c r="O12985" t="str">
        <f>IFERROR(-COS(RADIANS(DEGREES(ASIN(((SIN(RADIANS(M12985)))*$C$26)/(SQRT((((SIN(RADIANS(M12985)))*$C$26)^2)+(($C$22-$C$25-(((SIN(RADIANS(90-M12985)))*$C$26))-$C$23)^2))))))),"")</f>
        <v/>
      </c>
      <c r="P12985" t="e">
        <f>N12985</f>
        <v>#VALUE!</v>
      </c>
      <c r="R12985">
        <v>0</v>
      </c>
    </row>
    <row r="12986" spans="12:19" x14ac:dyDescent="0.25">
      <c r="L12986" t="str">
        <f t="shared" si="564"/>
        <v/>
      </c>
      <c r="M12986" t="str">
        <f t="shared" si="565"/>
        <v/>
      </c>
      <c r="N12986" t="e">
        <f>SIN(RADIANS(M12985))</f>
        <v>#VALUE!</v>
      </c>
      <c r="O12986" t="e">
        <f>SIN(RADIANS(DEGREES(ASIN(((SIN(RADIANS(M12985)))*$C$26)/(SQRT((((SIN(RADIANS(M12985)))*$C$26)^2)+(($C$22-$C$25-(((SIN(RADIANS(90-M12985)))*$C$26))-$C$23)^2)))))))</f>
        <v>#VALUE!</v>
      </c>
      <c r="P12986" t="e">
        <f>N12986</f>
        <v>#VALUE!</v>
      </c>
      <c r="R12986">
        <f>$C$6</f>
        <v>1333.5</v>
      </c>
    </row>
    <row r="12987" spans="12:19" x14ac:dyDescent="0.25">
      <c r="L12987" t="str">
        <f t="shared" si="564"/>
        <v/>
      </c>
      <c r="M12987" t="str">
        <f t="shared" si="565"/>
        <v/>
      </c>
      <c r="N12987">
        <v>0</v>
      </c>
      <c r="O12987" t="e">
        <f>$C$23*O12986</f>
        <v>#VALUE!</v>
      </c>
      <c r="P12987" t="e">
        <f>$C$22*P12986</f>
        <v>#VALUE!</v>
      </c>
      <c r="R12987">
        <f>$C$20*$C$6</f>
        <v>25325.832000000002</v>
      </c>
    </row>
    <row r="12988" spans="12:19" x14ac:dyDescent="0.25">
      <c r="L12988" t="str">
        <f t="shared" si="564"/>
        <v/>
      </c>
      <c r="M12988" t="str">
        <f t="shared" si="565"/>
        <v/>
      </c>
    </row>
    <row r="12989" spans="12:19" x14ac:dyDescent="0.25">
      <c r="L12989" t="str">
        <f t="shared" si="564"/>
        <v/>
      </c>
      <c r="M12989" t="str">
        <f t="shared" si="565"/>
        <v/>
      </c>
      <c r="N12989" t="e">
        <f t="array" ref="N12989:P12991">MINVERSE(N12985:P12987)</f>
        <v>#VALUE!</v>
      </c>
      <c r="O12989" t="e">
        <v>#VALUE!</v>
      </c>
      <c r="P12989" t="e">
        <v>#VALUE!</v>
      </c>
      <c r="R12989" t="e">
        <f t="array" ref="R12989:R12991">MMULT(N12989:P12991,R12985:R12987)</f>
        <v>#VALUE!</v>
      </c>
      <c r="S12989" t="s">
        <v>35</v>
      </c>
    </row>
    <row r="12990" spans="12:19" x14ac:dyDescent="0.25">
      <c r="L12990" t="str">
        <f t="shared" si="564"/>
        <v/>
      </c>
      <c r="M12990" t="str">
        <f t="shared" si="565"/>
        <v/>
      </c>
      <c r="N12990" t="e">
        <v>#VALUE!</v>
      </c>
      <c r="O12990" t="e">
        <v>#VALUE!</v>
      </c>
      <c r="P12990" t="e">
        <v>#VALUE!</v>
      </c>
      <c r="R12990" t="e">
        <v>#VALUE!</v>
      </c>
      <c r="S12990" t="s">
        <v>35</v>
      </c>
    </row>
    <row r="12991" spans="12:19" x14ac:dyDescent="0.25">
      <c r="L12991" t="str">
        <f t="shared" si="564"/>
        <v/>
      </c>
      <c r="M12991" t="str">
        <f t="shared" si="565"/>
        <v/>
      </c>
      <c r="N12991" t="e">
        <v>#VALUE!</v>
      </c>
      <c r="O12991" t="e">
        <v>#VALUE!</v>
      </c>
      <c r="P12991" t="e">
        <v>#VALUE!</v>
      </c>
      <c r="R12991" t="e">
        <v>#VALUE!</v>
      </c>
      <c r="S12991" t="s">
        <v>35</v>
      </c>
    </row>
    <row r="12992" spans="12:19" x14ac:dyDescent="0.25">
      <c r="L12992" t="str">
        <f t="shared" si="564"/>
        <v/>
      </c>
      <c r="M12992" t="str">
        <f t="shared" si="565"/>
        <v/>
      </c>
    </row>
    <row r="12993" spans="12:19" x14ac:dyDescent="0.25">
      <c r="L12993" t="str">
        <f t="shared" si="564"/>
        <v/>
      </c>
      <c r="M12993" t="str">
        <f t="shared" si="565"/>
        <v/>
      </c>
    </row>
    <row r="12994" spans="12:19" x14ac:dyDescent="0.25">
      <c r="L12994" t="str">
        <f t="shared" si="564"/>
        <v/>
      </c>
      <c r="M12994" t="str">
        <f t="shared" si="565"/>
        <v/>
      </c>
      <c r="N12994" t="s">
        <v>32</v>
      </c>
      <c r="O12994" t="s">
        <v>33</v>
      </c>
      <c r="P12994" t="s">
        <v>34</v>
      </c>
    </row>
    <row r="12995" spans="12:19" x14ac:dyDescent="0.25">
      <c r="L12995" t="str">
        <f t="shared" si="564"/>
        <v/>
      </c>
      <c r="M12995" t="str">
        <f t="shared" si="565"/>
        <v/>
      </c>
      <c r="N12995" t="e">
        <f>COS(RADIANS(M12995))</f>
        <v>#VALUE!</v>
      </c>
      <c r="O12995" t="str">
        <f>IFERROR(-COS(RADIANS(DEGREES(ASIN(((SIN(RADIANS(M12995)))*$C$26)/(SQRT((((SIN(RADIANS(M12995)))*$C$26)^2)+(($C$22-$C$25-(((SIN(RADIANS(90-M12995)))*$C$26))-$C$23)^2))))))),"")</f>
        <v/>
      </c>
      <c r="P12995" t="e">
        <f>N12995</f>
        <v>#VALUE!</v>
      </c>
      <c r="R12995">
        <v>0</v>
      </c>
    </row>
    <row r="12996" spans="12:19" x14ac:dyDescent="0.25">
      <c r="L12996" t="str">
        <f t="shared" si="564"/>
        <v/>
      </c>
      <c r="M12996" t="str">
        <f t="shared" si="565"/>
        <v/>
      </c>
      <c r="N12996" t="e">
        <f>SIN(RADIANS(M12995))</f>
        <v>#VALUE!</v>
      </c>
      <c r="O12996" t="e">
        <f>SIN(RADIANS(DEGREES(ASIN(((SIN(RADIANS(M12995)))*$C$26)/(SQRT((((SIN(RADIANS(M12995)))*$C$26)^2)+(($C$22-$C$25-(((SIN(RADIANS(90-M12995)))*$C$26))-$C$23)^2)))))))</f>
        <v>#VALUE!</v>
      </c>
      <c r="P12996" t="e">
        <f>N12996</f>
        <v>#VALUE!</v>
      </c>
      <c r="R12996">
        <f>$C$6</f>
        <v>1333.5</v>
      </c>
    </row>
    <row r="12997" spans="12:19" x14ac:dyDescent="0.25">
      <c r="L12997" t="str">
        <f t="shared" si="564"/>
        <v/>
      </c>
      <c r="M12997" t="str">
        <f t="shared" si="565"/>
        <v/>
      </c>
      <c r="N12997">
        <v>0</v>
      </c>
      <c r="O12997" t="e">
        <f>$C$23*O12996</f>
        <v>#VALUE!</v>
      </c>
      <c r="P12997" t="e">
        <f>$C$22*P12996</f>
        <v>#VALUE!</v>
      </c>
      <c r="R12997">
        <f>$C$20*$C$6</f>
        <v>25325.832000000002</v>
      </c>
    </row>
    <row r="12998" spans="12:19" x14ac:dyDescent="0.25">
      <c r="L12998" t="str">
        <f t="shared" si="564"/>
        <v/>
      </c>
      <c r="M12998" t="str">
        <f t="shared" si="565"/>
        <v/>
      </c>
    </row>
    <row r="12999" spans="12:19" x14ac:dyDescent="0.25">
      <c r="L12999" t="str">
        <f t="shared" si="564"/>
        <v/>
      </c>
      <c r="M12999" t="str">
        <f t="shared" si="565"/>
        <v/>
      </c>
      <c r="N12999" t="e">
        <f t="array" ref="N12999:P13001">MINVERSE(N12995:P12997)</f>
        <v>#VALUE!</v>
      </c>
      <c r="O12999" t="e">
        <v>#VALUE!</v>
      </c>
      <c r="P12999" t="e">
        <v>#VALUE!</v>
      </c>
      <c r="R12999" t="e">
        <f t="array" ref="R12999:R13001">MMULT(N12999:P13001,R12995:R12997)</f>
        <v>#VALUE!</v>
      </c>
      <c r="S12999" t="s">
        <v>35</v>
      </c>
    </row>
    <row r="13000" spans="12:19" x14ac:dyDescent="0.25">
      <c r="L13000" t="str">
        <f t="shared" si="564"/>
        <v/>
      </c>
      <c r="M13000" t="str">
        <f t="shared" si="565"/>
        <v/>
      </c>
      <c r="N13000" t="e">
        <v>#VALUE!</v>
      </c>
      <c r="O13000" t="e">
        <v>#VALUE!</v>
      </c>
      <c r="P13000" t="e">
        <v>#VALUE!</v>
      </c>
      <c r="R13000" t="e">
        <v>#VALUE!</v>
      </c>
      <c r="S13000" t="s">
        <v>35</v>
      </c>
    </row>
    <row r="13001" spans="12:19" x14ac:dyDescent="0.25">
      <c r="L13001" t="str">
        <f t="shared" si="564"/>
        <v/>
      </c>
      <c r="M13001" t="str">
        <f t="shared" si="565"/>
        <v/>
      </c>
      <c r="N13001" t="e">
        <v>#VALUE!</v>
      </c>
      <c r="O13001" t="e">
        <v>#VALUE!</v>
      </c>
      <c r="P13001" t="e">
        <v>#VALUE!</v>
      </c>
      <c r="R13001" t="e">
        <v>#VALUE!</v>
      </c>
      <c r="S13001" t="s">
        <v>35</v>
      </c>
    </row>
    <row r="13002" spans="12:19" x14ac:dyDescent="0.25">
      <c r="L13002" t="str">
        <f t="shared" si="564"/>
        <v/>
      </c>
      <c r="M13002" t="str">
        <f t="shared" si="565"/>
        <v/>
      </c>
    </row>
    <row r="13003" spans="12:19" x14ac:dyDescent="0.25">
      <c r="L13003" t="str">
        <f t="shared" si="564"/>
        <v/>
      </c>
      <c r="M13003" t="str">
        <f t="shared" si="565"/>
        <v/>
      </c>
    </row>
    <row r="13004" spans="12:19" x14ac:dyDescent="0.25">
      <c r="L13004" t="str">
        <f t="shared" ref="L13004:L13067" si="566">IF(M13004="","",L12994+1)</f>
        <v/>
      </c>
      <c r="M13004" t="str">
        <f t="shared" si="565"/>
        <v/>
      </c>
      <c r="N13004" t="s">
        <v>32</v>
      </c>
      <c r="O13004" t="s">
        <v>33</v>
      </c>
      <c r="P13004" t="s">
        <v>34</v>
      </c>
    </row>
    <row r="13005" spans="12:19" x14ac:dyDescent="0.25">
      <c r="L13005" t="str">
        <f t="shared" si="566"/>
        <v/>
      </c>
      <c r="M13005" t="str">
        <f t="shared" si="565"/>
        <v/>
      </c>
      <c r="N13005" t="e">
        <f>COS(RADIANS(M13005))</f>
        <v>#VALUE!</v>
      </c>
      <c r="O13005" t="str">
        <f>IFERROR(-COS(RADIANS(DEGREES(ASIN(((SIN(RADIANS(M13005)))*$C$26)/(SQRT((((SIN(RADIANS(M13005)))*$C$26)^2)+(($C$22-$C$25-(((SIN(RADIANS(90-M13005)))*$C$26))-$C$23)^2))))))),"")</f>
        <v/>
      </c>
      <c r="P13005" t="e">
        <f>N13005</f>
        <v>#VALUE!</v>
      </c>
      <c r="R13005">
        <v>0</v>
      </c>
    </row>
    <row r="13006" spans="12:19" x14ac:dyDescent="0.25">
      <c r="L13006" t="str">
        <f t="shared" si="566"/>
        <v/>
      </c>
      <c r="M13006" t="str">
        <f t="shared" si="565"/>
        <v/>
      </c>
      <c r="N13006" t="e">
        <f>SIN(RADIANS(M13005))</f>
        <v>#VALUE!</v>
      </c>
      <c r="O13006" t="e">
        <f>SIN(RADIANS(DEGREES(ASIN(((SIN(RADIANS(M13005)))*$C$26)/(SQRT((((SIN(RADIANS(M13005)))*$C$26)^2)+(($C$22-$C$25-(((SIN(RADIANS(90-M13005)))*$C$26))-$C$23)^2)))))))</f>
        <v>#VALUE!</v>
      </c>
      <c r="P13006" t="e">
        <f>N13006</f>
        <v>#VALUE!</v>
      </c>
      <c r="R13006">
        <f>$C$6</f>
        <v>1333.5</v>
      </c>
    </row>
    <row r="13007" spans="12:19" x14ac:dyDescent="0.25">
      <c r="L13007" t="str">
        <f t="shared" si="566"/>
        <v/>
      </c>
      <c r="M13007" t="str">
        <f t="shared" si="565"/>
        <v/>
      </c>
      <c r="N13007">
        <v>0</v>
      </c>
      <c r="O13007" t="e">
        <f>$C$23*O13006</f>
        <v>#VALUE!</v>
      </c>
      <c r="P13007" t="e">
        <f>$C$22*P13006</f>
        <v>#VALUE!</v>
      </c>
      <c r="R13007">
        <f>$C$20*$C$6</f>
        <v>25325.832000000002</v>
      </c>
    </row>
    <row r="13008" spans="12:19" x14ac:dyDescent="0.25">
      <c r="L13008" t="str">
        <f t="shared" si="566"/>
        <v/>
      </c>
      <c r="M13008" t="str">
        <f t="shared" si="565"/>
        <v/>
      </c>
    </row>
    <row r="13009" spans="12:19" x14ac:dyDescent="0.25">
      <c r="L13009" t="str">
        <f t="shared" si="566"/>
        <v/>
      </c>
      <c r="M13009" t="str">
        <f t="shared" si="565"/>
        <v/>
      </c>
      <c r="N13009" t="e">
        <f t="array" ref="N13009:P13011">MINVERSE(N13005:P13007)</f>
        <v>#VALUE!</v>
      </c>
      <c r="O13009" t="e">
        <v>#VALUE!</v>
      </c>
      <c r="P13009" t="e">
        <v>#VALUE!</v>
      </c>
      <c r="R13009" t="e">
        <f t="array" ref="R13009:R13011">MMULT(N13009:P13011,R13005:R13007)</f>
        <v>#VALUE!</v>
      </c>
      <c r="S13009" t="s">
        <v>35</v>
      </c>
    </row>
    <row r="13010" spans="12:19" x14ac:dyDescent="0.25">
      <c r="L13010" t="str">
        <f t="shared" si="566"/>
        <v/>
      </c>
      <c r="M13010" t="str">
        <f t="shared" si="565"/>
        <v/>
      </c>
      <c r="N13010" t="e">
        <v>#VALUE!</v>
      </c>
      <c r="O13010" t="e">
        <v>#VALUE!</v>
      </c>
      <c r="P13010" t="e">
        <v>#VALUE!</v>
      </c>
      <c r="R13010" t="e">
        <v>#VALUE!</v>
      </c>
      <c r="S13010" t="s">
        <v>35</v>
      </c>
    </row>
    <row r="13011" spans="12:19" x14ac:dyDescent="0.25">
      <c r="L13011" t="str">
        <f t="shared" si="566"/>
        <v/>
      </c>
      <c r="M13011" t="str">
        <f t="shared" si="565"/>
        <v/>
      </c>
      <c r="N13011" t="e">
        <v>#VALUE!</v>
      </c>
      <c r="O13011" t="e">
        <v>#VALUE!</v>
      </c>
      <c r="P13011" t="e">
        <v>#VALUE!</v>
      </c>
      <c r="R13011" t="e">
        <v>#VALUE!</v>
      </c>
      <c r="S13011" t="s">
        <v>35</v>
      </c>
    </row>
    <row r="13012" spans="12:19" x14ac:dyDescent="0.25">
      <c r="L13012" t="str">
        <f t="shared" si="566"/>
        <v/>
      </c>
      <c r="M13012" t="str">
        <f t="shared" si="565"/>
        <v/>
      </c>
    </row>
    <row r="13013" spans="12:19" x14ac:dyDescent="0.25">
      <c r="L13013" t="str">
        <f t="shared" si="566"/>
        <v/>
      </c>
      <c r="M13013" t="str">
        <f t="shared" si="565"/>
        <v/>
      </c>
    </row>
    <row r="13014" spans="12:19" x14ac:dyDescent="0.25">
      <c r="L13014" t="str">
        <f t="shared" si="566"/>
        <v/>
      </c>
      <c r="M13014" t="str">
        <f t="shared" si="565"/>
        <v/>
      </c>
      <c r="N13014" t="s">
        <v>32</v>
      </c>
      <c r="O13014" t="s">
        <v>33</v>
      </c>
      <c r="P13014" t="s">
        <v>34</v>
      </c>
    </row>
    <row r="13015" spans="12:19" x14ac:dyDescent="0.25">
      <c r="L13015" t="str">
        <f t="shared" si="566"/>
        <v/>
      </c>
      <c r="M13015" t="str">
        <f t="shared" si="565"/>
        <v/>
      </c>
      <c r="N13015" t="e">
        <f>COS(RADIANS(M13015))</f>
        <v>#VALUE!</v>
      </c>
      <c r="O13015" t="str">
        <f>IFERROR(-COS(RADIANS(DEGREES(ASIN(((SIN(RADIANS(M13015)))*$C$26)/(SQRT((((SIN(RADIANS(M13015)))*$C$26)^2)+(($C$22-$C$25-(((SIN(RADIANS(90-M13015)))*$C$26))-$C$23)^2))))))),"")</f>
        <v/>
      </c>
      <c r="P13015" t="e">
        <f>N13015</f>
        <v>#VALUE!</v>
      </c>
      <c r="R13015">
        <v>0</v>
      </c>
    </row>
    <row r="13016" spans="12:19" x14ac:dyDescent="0.25">
      <c r="L13016" t="str">
        <f t="shared" si="566"/>
        <v/>
      </c>
      <c r="M13016" t="str">
        <f t="shared" si="565"/>
        <v/>
      </c>
      <c r="N13016" t="e">
        <f>SIN(RADIANS(M13015))</f>
        <v>#VALUE!</v>
      </c>
      <c r="O13016" t="e">
        <f>SIN(RADIANS(DEGREES(ASIN(((SIN(RADIANS(M13015)))*$C$26)/(SQRT((((SIN(RADIANS(M13015)))*$C$26)^2)+(($C$22-$C$25-(((SIN(RADIANS(90-M13015)))*$C$26))-$C$23)^2)))))))</f>
        <v>#VALUE!</v>
      </c>
      <c r="P13016" t="e">
        <f>N13016</f>
        <v>#VALUE!</v>
      </c>
      <c r="R13016">
        <f>$C$6</f>
        <v>1333.5</v>
      </c>
    </row>
    <row r="13017" spans="12:19" x14ac:dyDescent="0.25">
      <c r="L13017" t="str">
        <f t="shared" si="566"/>
        <v/>
      </c>
      <c r="M13017" t="str">
        <f t="shared" si="565"/>
        <v/>
      </c>
      <c r="N13017">
        <v>0</v>
      </c>
      <c r="O13017" t="e">
        <f>$C$23*O13016</f>
        <v>#VALUE!</v>
      </c>
      <c r="P13017" t="e">
        <f>$C$22*P13016</f>
        <v>#VALUE!</v>
      </c>
      <c r="R13017">
        <f>$C$20*$C$6</f>
        <v>25325.832000000002</v>
      </c>
    </row>
    <row r="13018" spans="12:19" x14ac:dyDescent="0.25">
      <c r="L13018" t="str">
        <f t="shared" si="566"/>
        <v/>
      </c>
      <c r="M13018" t="str">
        <f t="shared" si="565"/>
        <v/>
      </c>
    </row>
    <row r="13019" spans="12:19" x14ac:dyDescent="0.25">
      <c r="L13019" t="str">
        <f t="shared" si="566"/>
        <v/>
      </c>
      <c r="M13019" t="str">
        <f t="shared" si="565"/>
        <v/>
      </c>
      <c r="N13019" t="e">
        <f t="array" ref="N13019:P13021">MINVERSE(N13015:P13017)</f>
        <v>#VALUE!</v>
      </c>
      <c r="O13019" t="e">
        <v>#VALUE!</v>
      </c>
      <c r="P13019" t="e">
        <v>#VALUE!</v>
      </c>
      <c r="R13019" t="e">
        <f t="array" ref="R13019:R13021">MMULT(N13019:P13021,R13015:R13017)</f>
        <v>#VALUE!</v>
      </c>
      <c r="S13019" t="s">
        <v>35</v>
      </c>
    </row>
    <row r="13020" spans="12:19" x14ac:dyDescent="0.25">
      <c r="L13020" t="str">
        <f t="shared" si="566"/>
        <v/>
      </c>
      <c r="M13020" t="str">
        <f t="shared" si="565"/>
        <v/>
      </c>
      <c r="N13020" t="e">
        <v>#VALUE!</v>
      </c>
      <c r="O13020" t="e">
        <v>#VALUE!</v>
      </c>
      <c r="P13020" t="e">
        <v>#VALUE!</v>
      </c>
      <c r="R13020" t="e">
        <v>#VALUE!</v>
      </c>
      <c r="S13020" t="s">
        <v>35</v>
      </c>
    </row>
    <row r="13021" spans="12:19" x14ac:dyDescent="0.25">
      <c r="L13021" t="str">
        <f t="shared" si="566"/>
        <v/>
      </c>
      <c r="M13021" t="str">
        <f t="shared" si="565"/>
        <v/>
      </c>
      <c r="N13021" t="e">
        <v>#VALUE!</v>
      </c>
      <c r="O13021" t="e">
        <v>#VALUE!</v>
      </c>
      <c r="P13021" t="e">
        <v>#VALUE!</v>
      </c>
      <c r="R13021" t="e">
        <v>#VALUE!</v>
      </c>
      <c r="S13021" t="s">
        <v>35</v>
      </c>
    </row>
    <row r="13022" spans="12:19" x14ac:dyDescent="0.25">
      <c r="L13022" t="str">
        <f t="shared" si="566"/>
        <v/>
      </c>
      <c r="M13022" t="str">
        <f t="shared" si="565"/>
        <v/>
      </c>
    </row>
    <row r="13023" spans="12:19" x14ac:dyDescent="0.25">
      <c r="L13023" t="str">
        <f t="shared" si="566"/>
        <v/>
      </c>
      <c r="M13023" t="str">
        <f t="shared" si="565"/>
        <v/>
      </c>
    </row>
    <row r="13024" spans="12:19" x14ac:dyDescent="0.25">
      <c r="L13024" t="str">
        <f t="shared" si="566"/>
        <v/>
      </c>
      <c r="M13024" t="str">
        <f t="shared" si="565"/>
        <v/>
      </c>
      <c r="N13024" t="s">
        <v>32</v>
      </c>
      <c r="O13024" t="s">
        <v>33</v>
      </c>
      <c r="P13024" t="s">
        <v>34</v>
      </c>
    </row>
    <row r="13025" spans="12:19" x14ac:dyDescent="0.25">
      <c r="L13025" t="str">
        <f t="shared" si="566"/>
        <v/>
      </c>
      <c r="M13025" t="str">
        <f t="shared" si="565"/>
        <v/>
      </c>
      <c r="N13025" t="e">
        <f>COS(RADIANS(M13025))</f>
        <v>#VALUE!</v>
      </c>
      <c r="O13025" t="str">
        <f>IFERROR(-COS(RADIANS(DEGREES(ASIN(((SIN(RADIANS(M13025)))*$C$26)/(SQRT((((SIN(RADIANS(M13025)))*$C$26)^2)+(($C$22-$C$25-(((SIN(RADIANS(90-M13025)))*$C$26))-$C$23)^2))))))),"")</f>
        <v/>
      </c>
      <c r="P13025" t="e">
        <f>N13025</f>
        <v>#VALUE!</v>
      </c>
      <c r="R13025">
        <v>0</v>
      </c>
    </row>
    <row r="13026" spans="12:19" x14ac:dyDescent="0.25">
      <c r="L13026" t="str">
        <f t="shared" si="566"/>
        <v/>
      </c>
      <c r="M13026" t="str">
        <f t="shared" si="565"/>
        <v/>
      </c>
      <c r="N13026" t="e">
        <f>SIN(RADIANS(M13025))</f>
        <v>#VALUE!</v>
      </c>
      <c r="O13026" t="e">
        <f>SIN(RADIANS(DEGREES(ASIN(((SIN(RADIANS(M13025)))*$C$26)/(SQRT((((SIN(RADIANS(M13025)))*$C$26)^2)+(($C$22-$C$25-(((SIN(RADIANS(90-M13025)))*$C$26))-$C$23)^2)))))))</f>
        <v>#VALUE!</v>
      </c>
      <c r="P13026" t="e">
        <f>N13026</f>
        <v>#VALUE!</v>
      </c>
      <c r="R13026">
        <f>$C$6</f>
        <v>1333.5</v>
      </c>
    </row>
    <row r="13027" spans="12:19" x14ac:dyDescent="0.25">
      <c r="L13027" t="str">
        <f t="shared" si="566"/>
        <v/>
      </c>
      <c r="M13027" t="str">
        <f t="shared" ref="M13027:M13090" si="567">IF(M13017="","",IF(((M13017+$O$61)&gt;=$O$49+($O$61/2)),"",(M13017+$O$61)))</f>
        <v/>
      </c>
      <c r="N13027">
        <v>0</v>
      </c>
      <c r="O13027" t="e">
        <f>$C$23*O13026</f>
        <v>#VALUE!</v>
      </c>
      <c r="P13027" t="e">
        <f>$C$22*P13026</f>
        <v>#VALUE!</v>
      </c>
      <c r="R13027">
        <f>$C$20*$C$6</f>
        <v>25325.832000000002</v>
      </c>
    </row>
    <row r="13028" spans="12:19" x14ac:dyDescent="0.25">
      <c r="L13028" t="str">
        <f t="shared" si="566"/>
        <v/>
      </c>
      <c r="M13028" t="str">
        <f t="shared" si="567"/>
        <v/>
      </c>
    </row>
    <row r="13029" spans="12:19" x14ac:dyDescent="0.25">
      <c r="L13029" t="str">
        <f t="shared" si="566"/>
        <v/>
      </c>
      <c r="M13029" t="str">
        <f t="shared" si="567"/>
        <v/>
      </c>
      <c r="N13029" t="e">
        <f t="array" ref="N13029:P13031">MINVERSE(N13025:P13027)</f>
        <v>#VALUE!</v>
      </c>
      <c r="O13029" t="e">
        <v>#VALUE!</v>
      </c>
      <c r="P13029" t="e">
        <v>#VALUE!</v>
      </c>
      <c r="R13029" t="e">
        <f t="array" ref="R13029:R13031">MMULT(N13029:P13031,R13025:R13027)</f>
        <v>#VALUE!</v>
      </c>
      <c r="S13029" t="s">
        <v>35</v>
      </c>
    </row>
    <row r="13030" spans="12:19" x14ac:dyDescent="0.25">
      <c r="L13030" t="str">
        <f t="shared" si="566"/>
        <v/>
      </c>
      <c r="M13030" t="str">
        <f t="shared" si="567"/>
        <v/>
      </c>
      <c r="N13030" t="e">
        <v>#VALUE!</v>
      </c>
      <c r="O13030" t="e">
        <v>#VALUE!</v>
      </c>
      <c r="P13030" t="e">
        <v>#VALUE!</v>
      </c>
      <c r="R13030" t="e">
        <v>#VALUE!</v>
      </c>
      <c r="S13030" t="s">
        <v>35</v>
      </c>
    </row>
    <row r="13031" spans="12:19" x14ac:dyDescent="0.25">
      <c r="L13031" t="str">
        <f t="shared" si="566"/>
        <v/>
      </c>
      <c r="M13031" t="str">
        <f t="shared" si="567"/>
        <v/>
      </c>
      <c r="N13031" t="e">
        <v>#VALUE!</v>
      </c>
      <c r="O13031" t="e">
        <v>#VALUE!</v>
      </c>
      <c r="P13031" t="e">
        <v>#VALUE!</v>
      </c>
      <c r="R13031" t="e">
        <v>#VALUE!</v>
      </c>
      <c r="S13031" t="s">
        <v>35</v>
      </c>
    </row>
    <row r="13032" spans="12:19" x14ac:dyDescent="0.25">
      <c r="L13032" t="str">
        <f t="shared" si="566"/>
        <v/>
      </c>
      <c r="M13032" t="str">
        <f t="shared" si="567"/>
        <v/>
      </c>
    </row>
    <row r="13033" spans="12:19" x14ac:dyDescent="0.25">
      <c r="L13033" t="str">
        <f t="shared" si="566"/>
        <v/>
      </c>
      <c r="M13033" t="str">
        <f t="shared" si="567"/>
        <v/>
      </c>
    </row>
    <row r="13034" spans="12:19" x14ac:dyDescent="0.25">
      <c r="L13034" t="str">
        <f t="shared" si="566"/>
        <v/>
      </c>
      <c r="M13034" t="str">
        <f t="shared" si="567"/>
        <v/>
      </c>
      <c r="N13034" t="s">
        <v>32</v>
      </c>
      <c r="O13034" t="s">
        <v>33</v>
      </c>
      <c r="P13034" t="s">
        <v>34</v>
      </c>
    </row>
    <row r="13035" spans="12:19" x14ac:dyDescent="0.25">
      <c r="L13035" t="str">
        <f t="shared" si="566"/>
        <v/>
      </c>
      <c r="M13035" t="str">
        <f t="shared" si="567"/>
        <v/>
      </c>
      <c r="N13035" t="e">
        <f>COS(RADIANS(M13035))</f>
        <v>#VALUE!</v>
      </c>
      <c r="O13035" t="str">
        <f>IFERROR(-COS(RADIANS(DEGREES(ASIN(((SIN(RADIANS(M13035)))*$C$26)/(SQRT((((SIN(RADIANS(M13035)))*$C$26)^2)+(($C$22-$C$25-(((SIN(RADIANS(90-M13035)))*$C$26))-$C$23)^2))))))),"")</f>
        <v/>
      </c>
      <c r="P13035" t="e">
        <f>N13035</f>
        <v>#VALUE!</v>
      </c>
      <c r="R13035">
        <v>0</v>
      </c>
    </row>
    <row r="13036" spans="12:19" x14ac:dyDescent="0.25">
      <c r="L13036" t="str">
        <f t="shared" si="566"/>
        <v/>
      </c>
      <c r="M13036" t="str">
        <f t="shared" si="567"/>
        <v/>
      </c>
      <c r="N13036" t="e">
        <f>SIN(RADIANS(M13035))</f>
        <v>#VALUE!</v>
      </c>
      <c r="O13036" t="e">
        <f>SIN(RADIANS(DEGREES(ASIN(((SIN(RADIANS(M13035)))*$C$26)/(SQRT((((SIN(RADIANS(M13035)))*$C$26)^2)+(($C$22-$C$25-(((SIN(RADIANS(90-M13035)))*$C$26))-$C$23)^2)))))))</f>
        <v>#VALUE!</v>
      </c>
      <c r="P13036" t="e">
        <f>N13036</f>
        <v>#VALUE!</v>
      </c>
      <c r="R13036">
        <f>$C$6</f>
        <v>1333.5</v>
      </c>
    </row>
    <row r="13037" spans="12:19" x14ac:dyDescent="0.25">
      <c r="L13037" t="str">
        <f t="shared" si="566"/>
        <v/>
      </c>
      <c r="M13037" t="str">
        <f t="shared" si="567"/>
        <v/>
      </c>
      <c r="N13037">
        <v>0</v>
      </c>
      <c r="O13037" t="e">
        <f>$C$23*O13036</f>
        <v>#VALUE!</v>
      </c>
      <c r="P13037" t="e">
        <f>$C$22*P13036</f>
        <v>#VALUE!</v>
      </c>
      <c r="R13037">
        <f>$C$20*$C$6</f>
        <v>25325.832000000002</v>
      </c>
    </row>
    <row r="13038" spans="12:19" x14ac:dyDescent="0.25">
      <c r="L13038" t="str">
        <f t="shared" si="566"/>
        <v/>
      </c>
      <c r="M13038" t="str">
        <f t="shared" si="567"/>
        <v/>
      </c>
    </row>
    <row r="13039" spans="12:19" x14ac:dyDescent="0.25">
      <c r="L13039" t="str">
        <f t="shared" si="566"/>
        <v/>
      </c>
      <c r="M13039" t="str">
        <f t="shared" si="567"/>
        <v/>
      </c>
      <c r="N13039" t="e">
        <f t="array" ref="N13039:P13041">MINVERSE(N13035:P13037)</f>
        <v>#VALUE!</v>
      </c>
      <c r="O13039" t="e">
        <v>#VALUE!</v>
      </c>
      <c r="P13039" t="e">
        <v>#VALUE!</v>
      </c>
      <c r="R13039" t="e">
        <f t="array" ref="R13039:R13041">MMULT(N13039:P13041,R13035:R13037)</f>
        <v>#VALUE!</v>
      </c>
      <c r="S13039" t="s">
        <v>35</v>
      </c>
    </row>
    <row r="13040" spans="12:19" x14ac:dyDescent="0.25">
      <c r="L13040" t="str">
        <f t="shared" si="566"/>
        <v/>
      </c>
      <c r="M13040" t="str">
        <f t="shared" si="567"/>
        <v/>
      </c>
      <c r="N13040" t="e">
        <v>#VALUE!</v>
      </c>
      <c r="O13040" t="e">
        <v>#VALUE!</v>
      </c>
      <c r="P13040" t="e">
        <v>#VALUE!</v>
      </c>
      <c r="R13040" t="e">
        <v>#VALUE!</v>
      </c>
      <c r="S13040" t="s">
        <v>35</v>
      </c>
    </row>
    <row r="13041" spans="12:19" x14ac:dyDescent="0.25">
      <c r="L13041" t="str">
        <f t="shared" si="566"/>
        <v/>
      </c>
      <c r="M13041" t="str">
        <f t="shared" si="567"/>
        <v/>
      </c>
      <c r="N13041" t="e">
        <v>#VALUE!</v>
      </c>
      <c r="O13041" t="e">
        <v>#VALUE!</v>
      </c>
      <c r="P13041" t="e">
        <v>#VALUE!</v>
      </c>
      <c r="R13041" t="e">
        <v>#VALUE!</v>
      </c>
      <c r="S13041" t="s">
        <v>35</v>
      </c>
    </row>
    <row r="13042" spans="12:19" x14ac:dyDescent="0.25">
      <c r="L13042" t="str">
        <f t="shared" si="566"/>
        <v/>
      </c>
      <c r="M13042" t="str">
        <f t="shared" si="567"/>
        <v/>
      </c>
    </row>
    <row r="13043" spans="12:19" x14ac:dyDescent="0.25">
      <c r="L13043" t="str">
        <f t="shared" si="566"/>
        <v/>
      </c>
      <c r="M13043" t="str">
        <f t="shared" si="567"/>
        <v/>
      </c>
    </row>
    <row r="13044" spans="12:19" x14ac:dyDescent="0.25">
      <c r="L13044" t="str">
        <f t="shared" si="566"/>
        <v/>
      </c>
      <c r="M13044" t="str">
        <f t="shared" si="567"/>
        <v/>
      </c>
      <c r="N13044" t="s">
        <v>32</v>
      </c>
      <c r="O13044" t="s">
        <v>33</v>
      </c>
      <c r="P13044" t="s">
        <v>34</v>
      </c>
    </row>
    <row r="13045" spans="12:19" x14ac:dyDescent="0.25">
      <c r="L13045" t="str">
        <f t="shared" si="566"/>
        <v/>
      </c>
      <c r="M13045" t="str">
        <f t="shared" si="567"/>
        <v/>
      </c>
      <c r="N13045" t="e">
        <f>COS(RADIANS(M13045))</f>
        <v>#VALUE!</v>
      </c>
      <c r="O13045" t="str">
        <f>IFERROR(-COS(RADIANS(DEGREES(ASIN(((SIN(RADIANS(M13045)))*$C$26)/(SQRT((((SIN(RADIANS(M13045)))*$C$26)^2)+(($C$22-$C$25-(((SIN(RADIANS(90-M13045)))*$C$26))-$C$23)^2))))))),"")</f>
        <v/>
      </c>
      <c r="P13045" t="e">
        <f>N13045</f>
        <v>#VALUE!</v>
      </c>
      <c r="R13045">
        <v>0</v>
      </c>
    </row>
    <row r="13046" spans="12:19" x14ac:dyDescent="0.25">
      <c r="L13046" t="str">
        <f t="shared" si="566"/>
        <v/>
      </c>
      <c r="M13046" t="str">
        <f t="shared" si="567"/>
        <v/>
      </c>
      <c r="N13046" t="e">
        <f>SIN(RADIANS(M13045))</f>
        <v>#VALUE!</v>
      </c>
      <c r="O13046" t="e">
        <f>SIN(RADIANS(DEGREES(ASIN(((SIN(RADIANS(M13045)))*$C$26)/(SQRT((((SIN(RADIANS(M13045)))*$C$26)^2)+(($C$22-$C$25-(((SIN(RADIANS(90-M13045)))*$C$26))-$C$23)^2)))))))</f>
        <v>#VALUE!</v>
      </c>
      <c r="P13046" t="e">
        <f>N13046</f>
        <v>#VALUE!</v>
      </c>
      <c r="R13046">
        <f>$C$6</f>
        <v>1333.5</v>
      </c>
    </row>
    <row r="13047" spans="12:19" x14ac:dyDescent="0.25">
      <c r="L13047" t="str">
        <f t="shared" si="566"/>
        <v/>
      </c>
      <c r="M13047" t="str">
        <f t="shared" si="567"/>
        <v/>
      </c>
      <c r="N13047">
        <v>0</v>
      </c>
      <c r="O13047" t="e">
        <f>$C$23*O13046</f>
        <v>#VALUE!</v>
      </c>
      <c r="P13047" t="e">
        <f>$C$22*P13046</f>
        <v>#VALUE!</v>
      </c>
      <c r="R13047">
        <f>$C$20*$C$6</f>
        <v>25325.832000000002</v>
      </c>
    </row>
    <row r="13048" spans="12:19" x14ac:dyDescent="0.25">
      <c r="L13048" t="str">
        <f t="shared" si="566"/>
        <v/>
      </c>
      <c r="M13048" t="str">
        <f t="shared" si="567"/>
        <v/>
      </c>
    </row>
    <row r="13049" spans="12:19" x14ac:dyDescent="0.25">
      <c r="L13049" t="str">
        <f t="shared" si="566"/>
        <v/>
      </c>
      <c r="M13049" t="str">
        <f t="shared" si="567"/>
        <v/>
      </c>
      <c r="N13049" t="e">
        <f t="array" ref="N13049:P13051">MINVERSE(N13045:P13047)</f>
        <v>#VALUE!</v>
      </c>
      <c r="O13049" t="e">
        <v>#VALUE!</v>
      </c>
      <c r="P13049" t="e">
        <v>#VALUE!</v>
      </c>
      <c r="R13049" t="e">
        <f t="array" ref="R13049:R13051">MMULT(N13049:P13051,R13045:R13047)</f>
        <v>#VALUE!</v>
      </c>
      <c r="S13049" t="s">
        <v>35</v>
      </c>
    </row>
    <row r="13050" spans="12:19" x14ac:dyDescent="0.25">
      <c r="L13050" t="str">
        <f t="shared" si="566"/>
        <v/>
      </c>
      <c r="M13050" t="str">
        <f t="shared" si="567"/>
        <v/>
      </c>
      <c r="N13050" t="e">
        <v>#VALUE!</v>
      </c>
      <c r="O13050" t="e">
        <v>#VALUE!</v>
      </c>
      <c r="P13050" t="e">
        <v>#VALUE!</v>
      </c>
      <c r="R13050" t="e">
        <v>#VALUE!</v>
      </c>
      <c r="S13050" t="s">
        <v>35</v>
      </c>
    </row>
    <row r="13051" spans="12:19" x14ac:dyDescent="0.25">
      <c r="L13051" t="str">
        <f t="shared" si="566"/>
        <v/>
      </c>
      <c r="M13051" t="str">
        <f t="shared" si="567"/>
        <v/>
      </c>
      <c r="N13051" t="e">
        <v>#VALUE!</v>
      </c>
      <c r="O13051" t="e">
        <v>#VALUE!</v>
      </c>
      <c r="P13051" t="e">
        <v>#VALUE!</v>
      </c>
      <c r="R13051" t="e">
        <v>#VALUE!</v>
      </c>
      <c r="S13051" t="s">
        <v>35</v>
      </c>
    </row>
    <row r="13052" spans="12:19" x14ac:dyDescent="0.25">
      <c r="L13052" t="str">
        <f t="shared" si="566"/>
        <v/>
      </c>
      <c r="M13052" t="str">
        <f t="shared" si="567"/>
        <v/>
      </c>
    </row>
    <row r="13053" spans="12:19" x14ac:dyDescent="0.25">
      <c r="L13053" t="str">
        <f t="shared" si="566"/>
        <v/>
      </c>
      <c r="M13053" t="str">
        <f t="shared" si="567"/>
        <v/>
      </c>
    </row>
    <row r="13054" spans="12:19" x14ac:dyDescent="0.25">
      <c r="L13054" t="str">
        <f t="shared" si="566"/>
        <v/>
      </c>
      <c r="M13054" t="str">
        <f t="shared" si="567"/>
        <v/>
      </c>
      <c r="N13054" t="s">
        <v>32</v>
      </c>
      <c r="O13054" t="s">
        <v>33</v>
      </c>
      <c r="P13054" t="s">
        <v>34</v>
      </c>
    </row>
    <row r="13055" spans="12:19" x14ac:dyDescent="0.25">
      <c r="L13055" t="str">
        <f t="shared" si="566"/>
        <v/>
      </c>
      <c r="M13055" t="str">
        <f t="shared" si="567"/>
        <v/>
      </c>
      <c r="N13055" t="e">
        <f>COS(RADIANS(M13055))</f>
        <v>#VALUE!</v>
      </c>
      <c r="O13055" t="str">
        <f>IFERROR(-COS(RADIANS(DEGREES(ASIN(((SIN(RADIANS(M13055)))*$C$26)/(SQRT((((SIN(RADIANS(M13055)))*$C$26)^2)+(($C$22-$C$25-(((SIN(RADIANS(90-M13055)))*$C$26))-$C$23)^2))))))),"")</f>
        <v/>
      </c>
      <c r="P13055" t="e">
        <f>N13055</f>
        <v>#VALUE!</v>
      </c>
      <c r="R13055">
        <v>0</v>
      </c>
    </row>
    <row r="13056" spans="12:19" x14ac:dyDescent="0.25">
      <c r="L13056" t="str">
        <f t="shared" si="566"/>
        <v/>
      </c>
      <c r="M13056" t="str">
        <f t="shared" si="567"/>
        <v/>
      </c>
      <c r="N13056" t="e">
        <f>SIN(RADIANS(M13055))</f>
        <v>#VALUE!</v>
      </c>
      <c r="O13056" t="e">
        <f>SIN(RADIANS(DEGREES(ASIN(((SIN(RADIANS(M13055)))*$C$26)/(SQRT((((SIN(RADIANS(M13055)))*$C$26)^2)+(($C$22-$C$25-(((SIN(RADIANS(90-M13055)))*$C$26))-$C$23)^2)))))))</f>
        <v>#VALUE!</v>
      </c>
      <c r="P13056" t="e">
        <f>N13056</f>
        <v>#VALUE!</v>
      </c>
      <c r="R13056">
        <f>$C$6</f>
        <v>1333.5</v>
      </c>
    </row>
    <row r="13057" spans="12:19" x14ac:dyDescent="0.25">
      <c r="L13057" t="str">
        <f t="shared" si="566"/>
        <v/>
      </c>
      <c r="M13057" t="str">
        <f t="shared" si="567"/>
        <v/>
      </c>
      <c r="N13057">
        <v>0</v>
      </c>
      <c r="O13057" t="e">
        <f>$C$23*O13056</f>
        <v>#VALUE!</v>
      </c>
      <c r="P13057" t="e">
        <f>$C$22*P13056</f>
        <v>#VALUE!</v>
      </c>
      <c r="R13057">
        <f>$C$20*$C$6</f>
        <v>25325.832000000002</v>
      </c>
    </row>
    <row r="13058" spans="12:19" x14ac:dyDescent="0.25">
      <c r="L13058" t="str">
        <f t="shared" si="566"/>
        <v/>
      </c>
      <c r="M13058" t="str">
        <f t="shared" si="567"/>
        <v/>
      </c>
    </row>
    <row r="13059" spans="12:19" x14ac:dyDescent="0.25">
      <c r="L13059" t="str">
        <f t="shared" si="566"/>
        <v/>
      </c>
      <c r="M13059" t="str">
        <f t="shared" si="567"/>
        <v/>
      </c>
      <c r="N13059" t="e">
        <f t="array" ref="N13059:P13061">MINVERSE(N13055:P13057)</f>
        <v>#VALUE!</v>
      </c>
      <c r="O13059" t="e">
        <v>#VALUE!</v>
      </c>
      <c r="P13059" t="e">
        <v>#VALUE!</v>
      </c>
      <c r="R13059" t="e">
        <f t="array" ref="R13059:R13061">MMULT(N13059:P13061,R13055:R13057)</f>
        <v>#VALUE!</v>
      </c>
      <c r="S13059" t="s">
        <v>35</v>
      </c>
    </row>
    <row r="13060" spans="12:19" x14ac:dyDescent="0.25">
      <c r="L13060" t="str">
        <f t="shared" si="566"/>
        <v/>
      </c>
      <c r="M13060" t="str">
        <f t="shared" si="567"/>
        <v/>
      </c>
      <c r="N13060" t="e">
        <v>#VALUE!</v>
      </c>
      <c r="O13060" t="e">
        <v>#VALUE!</v>
      </c>
      <c r="P13060" t="e">
        <v>#VALUE!</v>
      </c>
      <c r="R13060" t="e">
        <v>#VALUE!</v>
      </c>
      <c r="S13060" t="s">
        <v>35</v>
      </c>
    </row>
    <row r="13061" spans="12:19" x14ac:dyDescent="0.25">
      <c r="L13061" t="str">
        <f t="shared" si="566"/>
        <v/>
      </c>
      <c r="M13061" t="str">
        <f t="shared" si="567"/>
        <v/>
      </c>
      <c r="N13061" t="e">
        <v>#VALUE!</v>
      </c>
      <c r="O13061" t="e">
        <v>#VALUE!</v>
      </c>
      <c r="P13061" t="e">
        <v>#VALUE!</v>
      </c>
      <c r="R13061" t="e">
        <v>#VALUE!</v>
      </c>
      <c r="S13061" t="s">
        <v>35</v>
      </c>
    </row>
    <row r="13062" spans="12:19" x14ac:dyDescent="0.25">
      <c r="L13062" t="str">
        <f t="shared" si="566"/>
        <v/>
      </c>
      <c r="M13062" t="str">
        <f t="shared" si="567"/>
        <v/>
      </c>
    </row>
    <row r="13063" spans="12:19" x14ac:dyDescent="0.25">
      <c r="L13063" t="str">
        <f t="shared" si="566"/>
        <v/>
      </c>
      <c r="M13063" t="str">
        <f t="shared" si="567"/>
        <v/>
      </c>
    </row>
    <row r="13064" spans="12:19" x14ac:dyDescent="0.25">
      <c r="L13064" t="str">
        <f t="shared" si="566"/>
        <v/>
      </c>
      <c r="M13064" t="str">
        <f t="shared" si="567"/>
        <v/>
      </c>
      <c r="N13064" t="s">
        <v>32</v>
      </c>
      <c r="O13064" t="s">
        <v>33</v>
      </c>
      <c r="P13064" t="s">
        <v>34</v>
      </c>
    </row>
    <row r="13065" spans="12:19" x14ac:dyDescent="0.25">
      <c r="L13065" t="str">
        <f t="shared" si="566"/>
        <v/>
      </c>
      <c r="M13065" t="str">
        <f t="shared" si="567"/>
        <v/>
      </c>
      <c r="N13065" t="e">
        <f>COS(RADIANS(M13065))</f>
        <v>#VALUE!</v>
      </c>
      <c r="O13065" t="str">
        <f>IFERROR(-COS(RADIANS(DEGREES(ASIN(((SIN(RADIANS(M13065)))*$C$26)/(SQRT((((SIN(RADIANS(M13065)))*$C$26)^2)+(($C$22-$C$25-(((SIN(RADIANS(90-M13065)))*$C$26))-$C$23)^2))))))),"")</f>
        <v/>
      </c>
      <c r="P13065" t="e">
        <f>N13065</f>
        <v>#VALUE!</v>
      </c>
      <c r="R13065">
        <v>0</v>
      </c>
    </row>
    <row r="13066" spans="12:19" x14ac:dyDescent="0.25">
      <c r="L13066" t="str">
        <f t="shared" si="566"/>
        <v/>
      </c>
      <c r="M13066" t="str">
        <f t="shared" si="567"/>
        <v/>
      </c>
      <c r="N13066" t="e">
        <f>SIN(RADIANS(M13065))</f>
        <v>#VALUE!</v>
      </c>
      <c r="O13066" t="e">
        <f>SIN(RADIANS(DEGREES(ASIN(((SIN(RADIANS(M13065)))*$C$26)/(SQRT((((SIN(RADIANS(M13065)))*$C$26)^2)+(($C$22-$C$25-(((SIN(RADIANS(90-M13065)))*$C$26))-$C$23)^2)))))))</f>
        <v>#VALUE!</v>
      </c>
      <c r="P13066" t="e">
        <f>N13066</f>
        <v>#VALUE!</v>
      </c>
      <c r="R13066">
        <f>$C$6</f>
        <v>1333.5</v>
      </c>
    </row>
    <row r="13067" spans="12:19" x14ac:dyDescent="0.25">
      <c r="L13067" t="str">
        <f t="shared" si="566"/>
        <v/>
      </c>
      <c r="M13067" t="str">
        <f t="shared" si="567"/>
        <v/>
      </c>
      <c r="N13067">
        <v>0</v>
      </c>
      <c r="O13067" t="e">
        <f>$C$23*O13066</f>
        <v>#VALUE!</v>
      </c>
      <c r="P13067" t="e">
        <f>$C$22*P13066</f>
        <v>#VALUE!</v>
      </c>
      <c r="R13067">
        <f>$C$20*$C$6</f>
        <v>25325.832000000002</v>
      </c>
    </row>
    <row r="13068" spans="12:19" x14ac:dyDescent="0.25">
      <c r="L13068" t="str">
        <f t="shared" ref="L13068:L13131" si="568">IF(M13068="","",L13058+1)</f>
        <v/>
      </c>
      <c r="M13068" t="str">
        <f t="shared" si="567"/>
        <v/>
      </c>
    </row>
    <row r="13069" spans="12:19" x14ac:dyDescent="0.25">
      <c r="L13069" t="str">
        <f t="shared" si="568"/>
        <v/>
      </c>
      <c r="M13069" t="str">
        <f t="shared" si="567"/>
        <v/>
      </c>
      <c r="N13069" t="e">
        <f t="array" ref="N13069:P13071">MINVERSE(N13065:P13067)</f>
        <v>#VALUE!</v>
      </c>
      <c r="O13069" t="e">
        <v>#VALUE!</v>
      </c>
      <c r="P13069" t="e">
        <v>#VALUE!</v>
      </c>
      <c r="R13069" t="e">
        <f t="array" ref="R13069:R13071">MMULT(N13069:P13071,R13065:R13067)</f>
        <v>#VALUE!</v>
      </c>
      <c r="S13069" t="s">
        <v>35</v>
      </c>
    </row>
    <row r="13070" spans="12:19" x14ac:dyDescent="0.25">
      <c r="L13070" t="str">
        <f t="shared" si="568"/>
        <v/>
      </c>
      <c r="M13070" t="str">
        <f t="shared" si="567"/>
        <v/>
      </c>
      <c r="N13070" t="e">
        <v>#VALUE!</v>
      </c>
      <c r="O13070" t="e">
        <v>#VALUE!</v>
      </c>
      <c r="P13070" t="e">
        <v>#VALUE!</v>
      </c>
      <c r="R13070" t="e">
        <v>#VALUE!</v>
      </c>
      <c r="S13070" t="s">
        <v>35</v>
      </c>
    </row>
    <row r="13071" spans="12:19" x14ac:dyDescent="0.25">
      <c r="L13071" t="str">
        <f t="shared" si="568"/>
        <v/>
      </c>
      <c r="M13071" t="str">
        <f t="shared" si="567"/>
        <v/>
      </c>
      <c r="N13071" t="e">
        <v>#VALUE!</v>
      </c>
      <c r="O13071" t="e">
        <v>#VALUE!</v>
      </c>
      <c r="P13071" t="e">
        <v>#VALUE!</v>
      </c>
      <c r="R13071" t="e">
        <v>#VALUE!</v>
      </c>
      <c r="S13071" t="s">
        <v>35</v>
      </c>
    </row>
    <row r="13072" spans="12:19" x14ac:dyDescent="0.25">
      <c r="L13072" t="str">
        <f t="shared" si="568"/>
        <v/>
      </c>
      <c r="M13072" t="str">
        <f t="shared" si="567"/>
        <v/>
      </c>
    </row>
    <row r="13073" spans="12:19" x14ac:dyDescent="0.25">
      <c r="L13073" t="str">
        <f t="shared" si="568"/>
        <v/>
      </c>
      <c r="M13073" t="str">
        <f t="shared" si="567"/>
        <v/>
      </c>
    </row>
    <row r="13074" spans="12:19" x14ac:dyDescent="0.25">
      <c r="L13074" t="str">
        <f t="shared" si="568"/>
        <v/>
      </c>
      <c r="M13074" t="str">
        <f t="shared" si="567"/>
        <v/>
      </c>
      <c r="N13074" t="s">
        <v>32</v>
      </c>
      <c r="O13074" t="s">
        <v>33</v>
      </c>
      <c r="P13074" t="s">
        <v>34</v>
      </c>
    </row>
    <row r="13075" spans="12:19" x14ac:dyDescent="0.25">
      <c r="L13075" t="str">
        <f t="shared" si="568"/>
        <v/>
      </c>
      <c r="M13075" t="str">
        <f t="shared" si="567"/>
        <v/>
      </c>
      <c r="N13075" t="e">
        <f>COS(RADIANS(M13075))</f>
        <v>#VALUE!</v>
      </c>
      <c r="O13075" t="str">
        <f>IFERROR(-COS(RADIANS(DEGREES(ASIN(((SIN(RADIANS(M13075)))*$C$26)/(SQRT((((SIN(RADIANS(M13075)))*$C$26)^2)+(($C$22-$C$25-(((SIN(RADIANS(90-M13075)))*$C$26))-$C$23)^2))))))),"")</f>
        <v/>
      </c>
      <c r="P13075" t="e">
        <f>N13075</f>
        <v>#VALUE!</v>
      </c>
      <c r="R13075">
        <v>0</v>
      </c>
    </row>
    <row r="13076" spans="12:19" x14ac:dyDescent="0.25">
      <c r="L13076" t="str">
        <f t="shared" si="568"/>
        <v/>
      </c>
      <c r="M13076" t="str">
        <f t="shared" si="567"/>
        <v/>
      </c>
      <c r="N13076" t="e">
        <f>SIN(RADIANS(M13075))</f>
        <v>#VALUE!</v>
      </c>
      <c r="O13076" t="e">
        <f>SIN(RADIANS(DEGREES(ASIN(((SIN(RADIANS(M13075)))*$C$26)/(SQRT((((SIN(RADIANS(M13075)))*$C$26)^2)+(($C$22-$C$25-(((SIN(RADIANS(90-M13075)))*$C$26))-$C$23)^2)))))))</f>
        <v>#VALUE!</v>
      </c>
      <c r="P13076" t="e">
        <f>N13076</f>
        <v>#VALUE!</v>
      </c>
      <c r="R13076">
        <f>$C$6</f>
        <v>1333.5</v>
      </c>
    </row>
    <row r="13077" spans="12:19" x14ac:dyDescent="0.25">
      <c r="L13077" t="str">
        <f t="shared" si="568"/>
        <v/>
      </c>
      <c r="M13077" t="str">
        <f t="shared" si="567"/>
        <v/>
      </c>
      <c r="N13077">
        <v>0</v>
      </c>
      <c r="O13077" t="e">
        <f>$C$23*O13076</f>
        <v>#VALUE!</v>
      </c>
      <c r="P13077" t="e">
        <f>$C$22*P13076</f>
        <v>#VALUE!</v>
      </c>
      <c r="R13077">
        <f>$C$20*$C$6</f>
        <v>25325.832000000002</v>
      </c>
    </row>
    <row r="13078" spans="12:19" x14ac:dyDescent="0.25">
      <c r="L13078" t="str">
        <f t="shared" si="568"/>
        <v/>
      </c>
      <c r="M13078" t="str">
        <f t="shared" si="567"/>
        <v/>
      </c>
    </row>
    <row r="13079" spans="12:19" x14ac:dyDescent="0.25">
      <c r="L13079" t="str">
        <f t="shared" si="568"/>
        <v/>
      </c>
      <c r="M13079" t="str">
        <f t="shared" si="567"/>
        <v/>
      </c>
      <c r="N13079" t="e">
        <f t="array" ref="N13079:P13081">MINVERSE(N13075:P13077)</f>
        <v>#VALUE!</v>
      </c>
      <c r="O13079" t="e">
        <v>#VALUE!</v>
      </c>
      <c r="P13079" t="e">
        <v>#VALUE!</v>
      </c>
      <c r="R13079" t="e">
        <f t="array" ref="R13079:R13081">MMULT(N13079:P13081,R13075:R13077)</f>
        <v>#VALUE!</v>
      </c>
      <c r="S13079" t="s">
        <v>35</v>
      </c>
    </row>
    <row r="13080" spans="12:19" x14ac:dyDescent="0.25">
      <c r="L13080" t="str">
        <f t="shared" si="568"/>
        <v/>
      </c>
      <c r="M13080" t="str">
        <f t="shared" si="567"/>
        <v/>
      </c>
      <c r="N13080" t="e">
        <v>#VALUE!</v>
      </c>
      <c r="O13080" t="e">
        <v>#VALUE!</v>
      </c>
      <c r="P13080" t="e">
        <v>#VALUE!</v>
      </c>
      <c r="R13080" t="e">
        <v>#VALUE!</v>
      </c>
      <c r="S13080" t="s">
        <v>35</v>
      </c>
    </row>
    <row r="13081" spans="12:19" x14ac:dyDescent="0.25">
      <c r="L13081" t="str">
        <f t="shared" si="568"/>
        <v/>
      </c>
      <c r="M13081" t="str">
        <f t="shared" si="567"/>
        <v/>
      </c>
      <c r="N13081" t="e">
        <v>#VALUE!</v>
      </c>
      <c r="O13081" t="e">
        <v>#VALUE!</v>
      </c>
      <c r="P13081" t="e">
        <v>#VALUE!</v>
      </c>
      <c r="R13081" t="e">
        <v>#VALUE!</v>
      </c>
      <c r="S13081" t="s">
        <v>35</v>
      </c>
    </row>
    <row r="13082" spans="12:19" x14ac:dyDescent="0.25">
      <c r="L13082" t="str">
        <f t="shared" si="568"/>
        <v/>
      </c>
      <c r="M13082" t="str">
        <f t="shared" si="567"/>
        <v/>
      </c>
    </row>
    <row r="13083" spans="12:19" x14ac:dyDescent="0.25">
      <c r="L13083" t="str">
        <f t="shared" si="568"/>
        <v/>
      </c>
      <c r="M13083" t="str">
        <f t="shared" si="567"/>
        <v/>
      </c>
    </row>
    <row r="13084" spans="12:19" x14ac:dyDescent="0.25">
      <c r="L13084" t="str">
        <f t="shared" si="568"/>
        <v/>
      </c>
      <c r="M13084" t="str">
        <f t="shared" si="567"/>
        <v/>
      </c>
      <c r="N13084" t="s">
        <v>32</v>
      </c>
      <c r="O13084" t="s">
        <v>33</v>
      </c>
      <c r="P13084" t="s">
        <v>34</v>
      </c>
    </row>
    <row r="13085" spans="12:19" x14ac:dyDescent="0.25">
      <c r="L13085" t="str">
        <f t="shared" si="568"/>
        <v/>
      </c>
      <c r="M13085" t="str">
        <f t="shared" si="567"/>
        <v/>
      </c>
      <c r="N13085" t="e">
        <f>COS(RADIANS(M13085))</f>
        <v>#VALUE!</v>
      </c>
      <c r="O13085" t="str">
        <f>IFERROR(-COS(RADIANS(DEGREES(ASIN(((SIN(RADIANS(M13085)))*$C$26)/(SQRT((((SIN(RADIANS(M13085)))*$C$26)^2)+(($C$22-$C$25-(((SIN(RADIANS(90-M13085)))*$C$26))-$C$23)^2))))))),"")</f>
        <v/>
      </c>
      <c r="P13085" t="e">
        <f>N13085</f>
        <v>#VALUE!</v>
      </c>
      <c r="R13085">
        <v>0</v>
      </c>
    </row>
    <row r="13086" spans="12:19" x14ac:dyDescent="0.25">
      <c r="L13086" t="str">
        <f t="shared" si="568"/>
        <v/>
      </c>
      <c r="M13086" t="str">
        <f t="shared" si="567"/>
        <v/>
      </c>
      <c r="N13086" t="e">
        <f>SIN(RADIANS(M13085))</f>
        <v>#VALUE!</v>
      </c>
      <c r="O13086" t="e">
        <f>SIN(RADIANS(DEGREES(ASIN(((SIN(RADIANS(M13085)))*$C$26)/(SQRT((((SIN(RADIANS(M13085)))*$C$26)^2)+(($C$22-$C$25-(((SIN(RADIANS(90-M13085)))*$C$26))-$C$23)^2)))))))</f>
        <v>#VALUE!</v>
      </c>
      <c r="P13086" t="e">
        <f>N13086</f>
        <v>#VALUE!</v>
      </c>
      <c r="R13086">
        <f>$C$6</f>
        <v>1333.5</v>
      </c>
    </row>
    <row r="13087" spans="12:19" x14ac:dyDescent="0.25">
      <c r="L13087" t="str">
        <f t="shared" si="568"/>
        <v/>
      </c>
      <c r="M13087" t="str">
        <f t="shared" si="567"/>
        <v/>
      </c>
      <c r="N13087">
        <v>0</v>
      </c>
      <c r="O13087" t="e">
        <f>$C$23*O13086</f>
        <v>#VALUE!</v>
      </c>
      <c r="P13087" t="e">
        <f>$C$22*P13086</f>
        <v>#VALUE!</v>
      </c>
      <c r="R13087">
        <f>$C$20*$C$6</f>
        <v>25325.832000000002</v>
      </c>
    </row>
    <row r="13088" spans="12:19" x14ac:dyDescent="0.25">
      <c r="L13088" t="str">
        <f t="shared" si="568"/>
        <v/>
      </c>
      <c r="M13088" t="str">
        <f t="shared" si="567"/>
        <v/>
      </c>
    </row>
    <row r="13089" spans="12:19" x14ac:dyDescent="0.25">
      <c r="L13089" t="str">
        <f t="shared" si="568"/>
        <v/>
      </c>
      <c r="M13089" t="str">
        <f t="shared" si="567"/>
        <v/>
      </c>
      <c r="N13089" t="e">
        <f t="array" ref="N13089:P13091">MINVERSE(N13085:P13087)</f>
        <v>#VALUE!</v>
      </c>
      <c r="O13089" t="e">
        <v>#VALUE!</v>
      </c>
      <c r="P13089" t="e">
        <v>#VALUE!</v>
      </c>
      <c r="R13089" t="e">
        <f t="array" ref="R13089:R13091">MMULT(N13089:P13091,R13085:R13087)</f>
        <v>#VALUE!</v>
      </c>
      <c r="S13089" t="s">
        <v>35</v>
      </c>
    </row>
    <row r="13090" spans="12:19" x14ac:dyDescent="0.25">
      <c r="L13090" t="str">
        <f t="shared" si="568"/>
        <v/>
      </c>
      <c r="M13090" t="str">
        <f t="shared" si="567"/>
        <v/>
      </c>
      <c r="N13090" t="e">
        <v>#VALUE!</v>
      </c>
      <c r="O13090" t="e">
        <v>#VALUE!</v>
      </c>
      <c r="P13090" t="e">
        <v>#VALUE!</v>
      </c>
      <c r="R13090" t="e">
        <v>#VALUE!</v>
      </c>
      <c r="S13090" t="s">
        <v>35</v>
      </c>
    </row>
    <row r="13091" spans="12:19" x14ac:dyDescent="0.25">
      <c r="L13091" t="str">
        <f t="shared" si="568"/>
        <v/>
      </c>
      <c r="M13091" t="str">
        <f t="shared" ref="M13091:M13154" si="569">IF(M13081="","",IF(((M13081+$O$61)&gt;=$O$49+($O$61/2)),"",(M13081+$O$61)))</f>
        <v/>
      </c>
      <c r="N13091" t="e">
        <v>#VALUE!</v>
      </c>
      <c r="O13091" t="e">
        <v>#VALUE!</v>
      </c>
      <c r="P13091" t="e">
        <v>#VALUE!</v>
      </c>
      <c r="R13091" t="e">
        <v>#VALUE!</v>
      </c>
      <c r="S13091" t="s">
        <v>35</v>
      </c>
    </row>
    <row r="13092" spans="12:19" x14ac:dyDescent="0.25">
      <c r="L13092" t="str">
        <f t="shared" si="568"/>
        <v/>
      </c>
      <c r="M13092" t="str">
        <f t="shared" si="569"/>
        <v/>
      </c>
    </row>
    <row r="13093" spans="12:19" x14ac:dyDescent="0.25">
      <c r="L13093" t="str">
        <f t="shared" si="568"/>
        <v/>
      </c>
      <c r="M13093" t="str">
        <f t="shared" si="569"/>
        <v/>
      </c>
    </row>
    <row r="13094" spans="12:19" x14ac:dyDescent="0.25">
      <c r="L13094" t="str">
        <f t="shared" si="568"/>
        <v/>
      </c>
      <c r="M13094" t="str">
        <f t="shared" si="569"/>
        <v/>
      </c>
      <c r="N13094" t="s">
        <v>32</v>
      </c>
      <c r="O13094" t="s">
        <v>33</v>
      </c>
      <c r="P13094" t="s">
        <v>34</v>
      </c>
    </row>
    <row r="13095" spans="12:19" x14ac:dyDescent="0.25">
      <c r="L13095" t="str">
        <f t="shared" si="568"/>
        <v/>
      </c>
      <c r="M13095" t="str">
        <f t="shared" si="569"/>
        <v/>
      </c>
      <c r="N13095" t="e">
        <f>COS(RADIANS(M13095))</f>
        <v>#VALUE!</v>
      </c>
      <c r="O13095" t="str">
        <f>IFERROR(-COS(RADIANS(DEGREES(ASIN(((SIN(RADIANS(M13095)))*$C$26)/(SQRT((((SIN(RADIANS(M13095)))*$C$26)^2)+(($C$22-$C$25-(((SIN(RADIANS(90-M13095)))*$C$26))-$C$23)^2))))))),"")</f>
        <v/>
      </c>
      <c r="P13095" t="e">
        <f>N13095</f>
        <v>#VALUE!</v>
      </c>
      <c r="R13095">
        <v>0</v>
      </c>
    </row>
    <row r="13096" spans="12:19" x14ac:dyDescent="0.25">
      <c r="L13096" t="str">
        <f t="shared" si="568"/>
        <v/>
      </c>
      <c r="M13096" t="str">
        <f t="shared" si="569"/>
        <v/>
      </c>
      <c r="N13096" t="e">
        <f>SIN(RADIANS(M13095))</f>
        <v>#VALUE!</v>
      </c>
      <c r="O13096" t="e">
        <f>SIN(RADIANS(DEGREES(ASIN(((SIN(RADIANS(M13095)))*$C$26)/(SQRT((((SIN(RADIANS(M13095)))*$C$26)^2)+(($C$22-$C$25-(((SIN(RADIANS(90-M13095)))*$C$26))-$C$23)^2)))))))</f>
        <v>#VALUE!</v>
      </c>
      <c r="P13096" t="e">
        <f>N13096</f>
        <v>#VALUE!</v>
      </c>
      <c r="R13096">
        <f>$C$6</f>
        <v>1333.5</v>
      </c>
    </row>
    <row r="13097" spans="12:19" x14ac:dyDescent="0.25">
      <c r="L13097" t="str">
        <f t="shared" si="568"/>
        <v/>
      </c>
      <c r="M13097" t="str">
        <f t="shared" si="569"/>
        <v/>
      </c>
      <c r="N13097">
        <v>0</v>
      </c>
      <c r="O13097" t="e">
        <f>$C$23*O13096</f>
        <v>#VALUE!</v>
      </c>
      <c r="P13097" t="e">
        <f>$C$22*P13096</f>
        <v>#VALUE!</v>
      </c>
      <c r="R13097">
        <f>$C$20*$C$6</f>
        <v>25325.832000000002</v>
      </c>
    </row>
    <row r="13098" spans="12:19" x14ac:dyDescent="0.25">
      <c r="L13098" t="str">
        <f t="shared" si="568"/>
        <v/>
      </c>
      <c r="M13098" t="str">
        <f t="shared" si="569"/>
        <v/>
      </c>
    </row>
    <row r="13099" spans="12:19" x14ac:dyDescent="0.25">
      <c r="L13099" t="str">
        <f t="shared" si="568"/>
        <v/>
      </c>
      <c r="M13099" t="str">
        <f t="shared" si="569"/>
        <v/>
      </c>
      <c r="N13099" t="e">
        <f t="array" ref="N13099:P13101">MINVERSE(N13095:P13097)</f>
        <v>#VALUE!</v>
      </c>
      <c r="O13099" t="e">
        <v>#VALUE!</v>
      </c>
      <c r="P13099" t="e">
        <v>#VALUE!</v>
      </c>
      <c r="R13099" t="e">
        <f t="array" ref="R13099:R13101">MMULT(N13099:P13101,R13095:R13097)</f>
        <v>#VALUE!</v>
      </c>
      <c r="S13099" t="s">
        <v>35</v>
      </c>
    </row>
    <row r="13100" spans="12:19" x14ac:dyDescent="0.25">
      <c r="L13100" t="str">
        <f t="shared" si="568"/>
        <v/>
      </c>
      <c r="M13100" t="str">
        <f t="shared" si="569"/>
        <v/>
      </c>
      <c r="N13100" t="e">
        <v>#VALUE!</v>
      </c>
      <c r="O13100" t="e">
        <v>#VALUE!</v>
      </c>
      <c r="P13100" t="e">
        <v>#VALUE!</v>
      </c>
      <c r="R13100" t="e">
        <v>#VALUE!</v>
      </c>
      <c r="S13100" t="s">
        <v>35</v>
      </c>
    </row>
    <row r="13101" spans="12:19" x14ac:dyDescent="0.25">
      <c r="L13101" t="str">
        <f t="shared" si="568"/>
        <v/>
      </c>
      <c r="M13101" t="str">
        <f t="shared" si="569"/>
        <v/>
      </c>
      <c r="N13101" t="e">
        <v>#VALUE!</v>
      </c>
      <c r="O13101" t="e">
        <v>#VALUE!</v>
      </c>
      <c r="P13101" t="e">
        <v>#VALUE!</v>
      </c>
      <c r="R13101" t="e">
        <v>#VALUE!</v>
      </c>
      <c r="S13101" t="s">
        <v>35</v>
      </c>
    </row>
    <row r="13102" spans="12:19" x14ac:dyDescent="0.25">
      <c r="L13102" t="str">
        <f t="shared" si="568"/>
        <v/>
      </c>
      <c r="M13102" t="str">
        <f t="shared" si="569"/>
        <v/>
      </c>
    </row>
    <row r="13103" spans="12:19" x14ac:dyDescent="0.25">
      <c r="L13103" t="str">
        <f t="shared" si="568"/>
        <v/>
      </c>
      <c r="M13103" t="str">
        <f t="shared" si="569"/>
        <v/>
      </c>
    </row>
    <row r="13104" spans="12:19" x14ac:dyDescent="0.25">
      <c r="L13104" t="str">
        <f t="shared" si="568"/>
        <v/>
      </c>
      <c r="M13104" t="str">
        <f t="shared" si="569"/>
        <v/>
      </c>
      <c r="N13104" t="s">
        <v>32</v>
      </c>
      <c r="O13104" t="s">
        <v>33</v>
      </c>
      <c r="P13104" t="s">
        <v>34</v>
      </c>
    </row>
    <row r="13105" spans="12:19" x14ac:dyDescent="0.25">
      <c r="L13105" t="str">
        <f t="shared" si="568"/>
        <v/>
      </c>
      <c r="M13105" t="str">
        <f t="shared" si="569"/>
        <v/>
      </c>
      <c r="N13105" t="e">
        <f>COS(RADIANS(M13105))</f>
        <v>#VALUE!</v>
      </c>
      <c r="O13105" t="str">
        <f>IFERROR(-COS(RADIANS(DEGREES(ASIN(((SIN(RADIANS(M13105)))*$C$26)/(SQRT((((SIN(RADIANS(M13105)))*$C$26)^2)+(($C$22-$C$25-(((SIN(RADIANS(90-M13105)))*$C$26))-$C$23)^2))))))),"")</f>
        <v/>
      </c>
      <c r="P13105" t="e">
        <f>N13105</f>
        <v>#VALUE!</v>
      </c>
      <c r="R13105">
        <v>0</v>
      </c>
    </row>
    <row r="13106" spans="12:19" x14ac:dyDescent="0.25">
      <c r="L13106" t="str">
        <f t="shared" si="568"/>
        <v/>
      </c>
      <c r="M13106" t="str">
        <f t="shared" si="569"/>
        <v/>
      </c>
      <c r="N13106" t="e">
        <f>SIN(RADIANS(M13105))</f>
        <v>#VALUE!</v>
      </c>
      <c r="O13106" t="e">
        <f>SIN(RADIANS(DEGREES(ASIN(((SIN(RADIANS(M13105)))*$C$26)/(SQRT((((SIN(RADIANS(M13105)))*$C$26)^2)+(($C$22-$C$25-(((SIN(RADIANS(90-M13105)))*$C$26))-$C$23)^2)))))))</f>
        <v>#VALUE!</v>
      </c>
      <c r="P13106" t="e">
        <f>N13106</f>
        <v>#VALUE!</v>
      </c>
      <c r="R13106">
        <f>$C$6</f>
        <v>1333.5</v>
      </c>
    </row>
    <row r="13107" spans="12:19" x14ac:dyDescent="0.25">
      <c r="L13107" t="str">
        <f t="shared" si="568"/>
        <v/>
      </c>
      <c r="M13107" t="str">
        <f t="shared" si="569"/>
        <v/>
      </c>
      <c r="N13107">
        <v>0</v>
      </c>
      <c r="O13107" t="e">
        <f>$C$23*O13106</f>
        <v>#VALUE!</v>
      </c>
      <c r="P13107" t="e">
        <f>$C$22*P13106</f>
        <v>#VALUE!</v>
      </c>
      <c r="R13107">
        <f>$C$20*$C$6</f>
        <v>25325.832000000002</v>
      </c>
    </row>
    <row r="13108" spans="12:19" x14ac:dyDescent="0.25">
      <c r="L13108" t="str">
        <f t="shared" si="568"/>
        <v/>
      </c>
      <c r="M13108" t="str">
        <f t="shared" si="569"/>
        <v/>
      </c>
    </row>
    <row r="13109" spans="12:19" x14ac:dyDescent="0.25">
      <c r="L13109" t="str">
        <f t="shared" si="568"/>
        <v/>
      </c>
      <c r="M13109" t="str">
        <f t="shared" si="569"/>
        <v/>
      </c>
      <c r="N13109" t="e">
        <f t="array" ref="N13109:P13111">MINVERSE(N13105:P13107)</f>
        <v>#VALUE!</v>
      </c>
      <c r="O13109" t="e">
        <v>#VALUE!</v>
      </c>
      <c r="P13109" t="e">
        <v>#VALUE!</v>
      </c>
      <c r="R13109" t="e">
        <f t="array" ref="R13109:R13111">MMULT(N13109:P13111,R13105:R13107)</f>
        <v>#VALUE!</v>
      </c>
      <c r="S13109" t="s">
        <v>35</v>
      </c>
    </row>
    <row r="13110" spans="12:19" x14ac:dyDescent="0.25">
      <c r="L13110" t="str">
        <f t="shared" si="568"/>
        <v/>
      </c>
      <c r="M13110" t="str">
        <f t="shared" si="569"/>
        <v/>
      </c>
      <c r="N13110" t="e">
        <v>#VALUE!</v>
      </c>
      <c r="O13110" t="e">
        <v>#VALUE!</v>
      </c>
      <c r="P13110" t="e">
        <v>#VALUE!</v>
      </c>
      <c r="R13110" t="e">
        <v>#VALUE!</v>
      </c>
      <c r="S13110" t="s">
        <v>35</v>
      </c>
    </row>
    <row r="13111" spans="12:19" x14ac:dyDescent="0.25">
      <c r="L13111" t="str">
        <f t="shared" si="568"/>
        <v/>
      </c>
      <c r="M13111" t="str">
        <f t="shared" si="569"/>
        <v/>
      </c>
      <c r="N13111" t="e">
        <v>#VALUE!</v>
      </c>
      <c r="O13111" t="e">
        <v>#VALUE!</v>
      </c>
      <c r="P13111" t="e">
        <v>#VALUE!</v>
      </c>
      <c r="R13111" t="e">
        <v>#VALUE!</v>
      </c>
      <c r="S13111" t="s">
        <v>35</v>
      </c>
    </row>
    <row r="13112" spans="12:19" x14ac:dyDescent="0.25">
      <c r="L13112" t="str">
        <f t="shared" si="568"/>
        <v/>
      </c>
      <c r="M13112" t="str">
        <f t="shared" si="569"/>
        <v/>
      </c>
    </row>
    <row r="13113" spans="12:19" x14ac:dyDescent="0.25">
      <c r="L13113" t="str">
        <f t="shared" si="568"/>
        <v/>
      </c>
      <c r="M13113" t="str">
        <f t="shared" si="569"/>
        <v/>
      </c>
    </row>
    <row r="13114" spans="12:19" x14ac:dyDescent="0.25">
      <c r="L13114" t="str">
        <f t="shared" si="568"/>
        <v/>
      </c>
      <c r="M13114" t="str">
        <f t="shared" si="569"/>
        <v/>
      </c>
      <c r="N13114" t="s">
        <v>32</v>
      </c>
      <c r="O13114" t="s">
        <v>33</v>
      </c>
      <c r="P13114" t="s">
        <v>34</v>
      </c>
    </row>
    <row r="13115" spans="12:19" x14ac:dyDescent="0.25">
      <c r="L13115" t="str">
        <f t="shared" si="568"/>
        <v/>
      </c>
      <c r="M13115" t="str">
        <f t="shared" si="569"/>
        <v/>
      </c>
      <c r="N13115" t="e">
        <f>COS(RADIANS(M13115))</f>
        <v>#VALUE!</v>
      </c>
      <c r="O13115" t="str">
        <f>IFERROR(-COS(RADIANS(DEGREES(ASIN(((SIN(RADIANS(M13115)))*$C$26)/(SQRT((((SIN(RADIANS(M13115)))*$C$26)^2)+(($C$22-$C$25-(((SIN(RADIANS(90-M13115)))*$C$26))-$C$23)^2))))))),"")</f>
        <v/>
      </c>
      <c r="P13115" t="e">
        <f>N13115</f>
        <v>#VALUE!</v>
      </c>
      <c r="R13115">
        <v>0</v>
      </c>
    </row>
    <row r="13116" spans="12:19" x14ac:dyDescent="0.25">
      <c r="L13116" t="str">
        <f t="shared" si="568"/>
        <v/>
      </c>
      <c r="M13116" t="str">
        <f t="shared" si="569"/>
        <v/>
      </c>
      <c r="N13116" t="e">
        <f>SIN(RADIANS(M13115))</f>
        <v>#VALUE!</v>
      </c>
      <c r="O13116" t="e">
        <f>SIN(RADIANS(DEGREES(ASIN(((SIN(RADIANS(M13115)))*$C$26)/(SQRT((((SIN(RADIANS(M13115)))*$C$26)^2)+(($C$22-$C$25-(((SIN(RADIANS(90-M13115)))*$C$26))-$C$23)^2)))))))</f>
        <v>#VALUE!</v>
      </c>
      <c r="P13116" t="e">
        <f>N13116</f>
        <v>#VALUE!</v>
      </c>
      <c r="R13116">
        <f>$C$6</f>
        <v>1333.5</v>
      </c>
    </row>
    <row r="13117" spans="12:19" x14ac:dyDescent="0.25">
      <c r="L13117" t="str">
        <f t="shared" si="568"/>
        <v/>
      </c>
      <c r="M13117" t="str">
        <f t="shared" si="569"/>
        <v/>
      </c>
      <c r="N13117">
        <v>0</v>
      </c>
      <c r="O13117" t="e">
        <f>$C$23*O13116</f>
        <v>#VALUE!</v>
      </c>
      <c r="P13117" t="e">
        <f>$C$22*P13116</f>
        <v>#VALUE!</v>
      </c>
      <c r="R13117">
        <f>$C$20*$C$6</f>
        <v>25325.832000000002</v>
      </c>
    </row>
    <row r="13118" spans="12:19" x14ac:dyDescent="0.25">
      <c r="L13118" t="str">
        <f t="shared" si="568"/>
        <v/>
      </c>
      <c r="M13118" t="str">
        <f t="shared" si="569"/>
        <v/>
      </c>
    </row>
    <row r="13119" spans="12:19" x14ac:dyDescent="0.25">
      <c r="L13119" t="str">
        <f t="shared" si="568"/>
        <v/>
      </c>
      <c r="M13119" t="str">
        <f t="shared" si="569"/>
        <v/>
      </c>
      <c r="N13119" t="e">
        <f t="array" ref="N13119:P13121">MINVERSE(N13115:P13117)</f>
        <v>#VALUE!</v>
      </c>
      <c r="O13119" t="e">
        <v>#VALUE!</v>
      </c>
      <c r="P13119" t="e">
        <v>#VALUE!</v>
      </c>
      <c r="R13119" t="e">
        <f t="array" ref="R13119:R13121">MMULT(N13119:P13121,R13115:R13117)</f>
        <v>#VALUE!</v>
      </c>
      <c r="S13119" t="s">
        <v>35</v>
      </c>
    </row>
    <row r="13120" spans="12:19" x14ac:dyDescent="0.25">
      <c r="L13120" t="str">
        <f t="shared" si="568"/>
        <v/>
      </c>
      <c r="M13120" t="str">
        <f t="shared" si="569"/>
        <v/>
      </c>
      <c r="N13120" t="e">
        <v>#VALUE!</v>
      </c>
      <c r="O13120" t="e">
        <v>#VALUE!</v>
      </c>
      <c r="P13120" t="e">
        <v>#VALUE!</v>
      </c>
      <c r="R13120" t="e">
        <v>#VALUE!</v>
      </c>
      <c r="S13120" t="s">
        <v>35</v>
      </c>
    </row>
    <row r="13121" spans="12:19" x14ac:dyDescent="0.25">
      <c r="L13121" t="str">
        <f t="shared" si="568"/>
        <v/>
      </c>
      <c r="M13121" t="str">
        <f t="shared" si="569"/>
        <v/>
      </c>
      <c r="N13121" t="e">
        <v>#VALUE!</v>
      </c>
      <c r="O13121" t="e">
        <v>#VALUE!</v>
      </c>
      <c r="P13121" t="e">
        <v>#VALUE!</v>
      </c>
      <c r="R13121" t="e">
        <v>#VALUE!</v>
      </c>
      <c r="S13121" t="s">
        <v>35</v>
      </c>
    </row>
    <row r="13122" spans="12:19" x14ac:dyDescent="0.25">
      <c r="L13122" t="str">
        <f t="shared" si="568"/>
        <v/>
      </c>
      <c r="M13122" t="str">
        <f t="shared" si="569"/>
        <v/>
      </c>
    </row>
    <row r="13123" spans="12:19" x14ac:dyDescent="0.25">
      <c r="L13123" t="str">
        <f t="shared" si="568"/>
        <v/>
      </c>
      <c r="M13123" t="str">
        <f t="shared" si="569"/>
        <v/>
      </c>
    </row>
    <row r="13124" spans="12:19" x14ac:dyDescent="0.25">
      <c r="L13124" t="str">
        <f t="shared" si="568"/>
        <v/>
      </c>
      <c r="M13124" t="str">
        <f t="shared" si="569"/>
        <v/>
      </c>
      <c r="N13124" t="s">
        <v>32</v>
      </c>
      <c r="O13124" t="s">
        <v>33</v>
      </c>
      <c r="P13124" t="s">
        <v>34</v>
      </c>
    </row>
    <row r="13125" spans="12:19" x14ac:dyDescent="0.25">
      <c r="L13125" t="str">
        <f t="shared" si="568"/>
        <v/>
      </c>
      <c r="M13125" t="str">
        <f t="shared" si="569"/>
        <v/>
      </c>
      <c r="N13125" t="e">
        <f>COS(RADIANS(M13125))</f>
        <v>#VALUE!</v>
      </c>
      <c r="O13125" t="str">
        <f>IFERROR(-COS(RADIANS(DEGREES(ASIN(((SIN(RADIANS(M13125)))*$C$26)/(SQRT((((SIN(RADIANS(M13125)))*$C$26)^2)+(($C$22-$C$25-(((SIN(RADIANS(90-M13125)))*$C$26))-$C$23)^2))))))),"")</f>
        <v/>
      </c>
      <c r="P13125" t="e">
        <f>N13125</f>
        <v>#VALUE!</v>
      </c>
      <c r="R13125">
        <v>0</v>
      </c>
    </row>
    <row r="13126" spans="12:19" x14ac:dyDescent="0.25">
      <c r="L13126" t="str">
        <f t="shared" si="568"/>
        <v/>
      </c>
      <c r="M13126" t="str">
        <f t="shared" si="569"/>
        <v/>
      </c>
      <c r="N13126" t="e">
        <f>SIN(RADIANS(M13125))</f>
        <v>#VALUE!</v>
      </c>
      <c r="O13126" t="e">
        <f>SIN(RADIANS(DEGREES(ASIN(((SIN(RADIANS(M13125)))*$C$26)/(SQRT((((SIN(RADIANS(M13125)))*$C$26)^2)+(($C$22-$C$25-(((SIN(RADIANS(90-M13125)))*$C$26))-$C$23)^2)))))))</f>
        <v>#VALUE!</v>
      </c>
      <c r="P13126" t="e">
        <f>N13126</f>
        <v>#VALUE!</v>
      </c>
      <c r="R13126">
        <f>$C$6</f>
        <v>1333.5</v>
      </c>
    </row>
    <row r="13127" spans="12:19" x14ac:dyDescent="0.25">
      <c r="L13127" t="str">
        <f t="shared" si="568"/>
        <v/>
      </c>
      <c r="M13127" t="str">
        <f t="shared" si="569"/>
        <v/>
      </c>
      <c r="N13127">
        <v>0</v>
      </c>
      <c r="O13127" t="e">
        <f>$C$23*O13126</f>
        <v>#VALUE!</v>
      </c>
      <c r="P13127" t="e">
        <f>$C$22*P13126</f>
        <v>#VALUE!</v>
      </c>
      <c r="R13127">
        <f>$C$20*$C$6</f>
        <v>25325.832000000002</v>
      </c>
    </row>
    <row r="13128" spans="12:19" x14ac:dyDescent="0.25">
      <c r="L13128" t="str">
        <f t="shared" si="568"/>
        <v/>
      </c>
      <c r="M13128" t="str">
        <f t="shared" si="569"/>
        <v/>
      </c>
    </row>
    <row r="13129" spans="12:19" x14ac:dyDescent="0.25">
      <c r="L13129" t="str">
        <f t="shared" si="568"/>
        <v/>
      </c>
      <c r="M13129" t="str">
        <f t="shared" si="569"/>
        <v/>
      </c>
      <c r="N13129" t="e">
        <f t="array" ref="N13129:P13131">MINVERSE(N13125:P13127)</f>
        <v>#VALUE!</v>
      </c>
      <c r="O13129" t="e">
        <v>#VALUE!</v>
      </c>
      <c r="P13129" t="e">
        <v>#VALUE!</v>
      </c>
      <c r="R13129" t="e">
        <f t="array" ref="R13129:R13131">MMULT(N13129:P13131,R13125:R13127)</f>
        <v>#VALUE!</v>
      </c>
      <c r="S13129" t="s">
        <v>35</v>
      </c>
    </row>
    <row r="13130" spans="12:19" x14ac:dyDescent="0.25">
      <c r="L13130" t="str">
        <f t="shared" si="568"/>
        <v/>
      </c>
      <c r="M13130" t="str">
        <f t="shared" si="569"/>
        <v/>
      </c>
      <c r="N13130" t="e">
        <v>#VALUE!</v>
      </c>
      <c r="O13130" t="e">
        <v>#VALUE!</v>
      </c>
      <c r="P13130" t="e">
        <v>#VALUE!</v>
      </c>
      <c r="R13130" t="e">
        <v>#VALUE!</v>
      </c>
      <c r="S13130" t="s">
        <v>35</v>
      </c>
    </row>
    <row r="13131" spans="12:19" x14ac:dyDescent="0.25">
      <c r="L13131" t="str">
        <f t="shared" si="568"/>
        <v/>
      </c>
      <c r="M13131" t="str">
        <f t="shared" si="569"/>
        <v/>
      </c>
      <c r="N13131" t="e">
        <v>#VALUE!</v>
      </c>
      <c r="O13131" t="e">
        <v>#VALUE!</v>
      </c>
      <c r="P13131" t="e">
        <v>#VALUE!</v>
      </c>
      <c r="R13131" t="e">
        <v>#VALUE!</v>
      </c>
      <c r="S13131" t="s">
        <v>35</v>
      </c>
    </row>
    <row r="13132" spans="12:19" x14ac:dyDescent="0.25">
      <c r="L13132" t="str">
        <f t="shared" ref="L13132:L13195" si="570">IF(M13132="","",L13122+1)</f>
        <v/>
      </c>
      <c r="M13132" t="str">
        <f t="shared" si="569"/>
        <v/>
      </c>
    </row>
    <row r="13133" spans="12:19" x14ac:dyDescent="0.25">
      <c r="L13133" t="str">
        <f t="shared" si="570"/>
        <v/>
      </c>
      <c r="M13133" t="str">
        <f t="shared" si="569"/>
        <v/>
      </c>
    </row>
    <row r="13134" spans="12:19" x14ac:dyDescent="0.25">
      <c r="L13134" t="str">
        <f t="shared" si="570"/>
        <v/>
      </c>
      <c r="M13134" t="str">
        <f t="shared" si="569"/>
        <v/>
      </c>
      <c r="N13134" t="s">
        <v>32</v>
      </c>
      <c r="O13134" t="s">
        <v>33</v>
      </c>
      <c r="P13134" t="s">
        <v>34</v>
      </c>
    </row>
    <row r="13135" spans="12:19" x14ac:dyDescent="0.25">
      <c r="L13135" t="str">
        <f t="shared" si="570"/>
        <v/>
      </c>
      <c r="M13135" t="str">
        <f t="shared" si="569"/>
        <v/>
      </c>
      <c r="N13135" t="e">
        <f>COS(RADIANS(M13135))</f>
        <v>#VALUE!</v>
      </c>
      <c r="O13135" t="str">
        <f>IFERROR(-COS(RADIANS(DEGREES(ASIN(((SIN(RADIANS(M13135)))*$C$26)/(SQRT((((SIN(RADIANS(M13135)))*$C$26)^2)+(($C$22-$C$25-(((SIN(RADIANS(90-M13135)))*$C$26))-$C$23)^2))))))),"")</f>
        <v/>
      </c>
      <c r="P13135" t="e">
        <f>N13135</f>
        <v>#VALUE!</v>
      </c>
      <c r="R13135">
        <v>0</v>
      </c>
    </row>
    <row r="13136" spans="12:19" x14ac:dyDescent="0.25">
      <c r="L13136" t="str">
        <f t="shared" si="570"/>
        <v/>
      </c>
      <c r="M13136" t="str">
        <f t="shared" si="569"/>
        <v/>
      </c>
      <c r="N13136" t="e">
        <f>SIN(RADIANS(M13135))</f>
        <v>#VALUE!</v>
      </c>
      <c r="O13136" t="e">
        <f>SIN(RADIANS(DEGREES(ASIN(((SIN(RADIANS(M13135)))*$C$26)/(SQRT((((SIN(RADIANS(M13135)))*$C$26)^2)+(($C$22-$C$25-(((SIN(RADIANS(90-M13135)))*$C$26))-$C$23)^2)))))))</f>
        <v>#VALUE!</v>
      </c>
      <c r="P13136" t="e">
        <f>N13136</f>
        <v>#VALUE!</v>
      </c>
      <c r="R13136">
        <f>$C$6</f>
        <v>1333.5</v>
      </c>
    </row>
    <row r="13137" spans="12:19" x14ac:dyDescent="0.25">
      <c r="L13137" t="str">
        <f t="shared" si="570"/>
        <v/>
      </c>
      <c r="M13137" t="str">
        <f t="shared" si="569"/>
        <v/>
      </c>
      <c r="N13137">
        <v>0</v>
      </c>
      <c r="O13137" t="e">
        <f>$C$23*O13136</f>
        <v>#VALUE!</v>
      </c>
      <c r="P13137" t="e">
        <f>$C$22*P13136</f>
        <v>#VALUE!</v>
      </c>
      <c r="R13137">
        <f>$C$20*$C$6</f>
        <v>25325.832000000002</v>
      </c>
    </row>
    <row r="13138" spans="12:19" x14ac:dyDescent="0.25">
      <c r="L13138" t="str">
        <f t="shared" si="570"/>
        <v/>
      </c>
      <c r="M13138" t="str">
        <f t="shared" si="569"/>
        <v/>
      </c>
    </row>
    <row r="13139" spans="12:19" x14ac:dyDescent="0.25">
      <c r="L13139" t="str">
        <f t="shared" si="570"/>
        <v/>
      </c>
      <c r="M13139" t="str">
        <f t="shared" si="569"/>
        <v/>
      </c>
      <c r="N13139" t="e">
        <f t="array" ref="N13139:P13141">MINVERSE(N13135:P13137)</f>
        <v>#VALUE!</v>
      </c>
      <c r="O13139" t="e">
        <v>#VALUE!</v>
      </c>
      <c r="P13139" t="e">
        <v>#VALUE!</v>
      </c>
      <c r="R13139" t="e">
        <f t="array" ref="R13139:R13141">MMULT(N13139:P13141,R13135:R13137)</f>
        <v>#VALUE!</v>
      </c>
      <c r="S13139" t="s">
        <v>35</v>
      </c>
    </row>
    <row r="13140" spans="12:19" x14ac:dyDescent="0.25">
      <c r="L13140" t="str">
        <f t="shared" si="570"/>
        <v/>
      </c>
      <c r="M13140" t="str">
        <f t="shared" si="569"/>
        <v/>
      </c>
      <c r="N13140" t="e">
        <v>#VALUE!</v>
      </c>
      <c r="O13140" t="e">
        <v>#VALUE!</v>
      </c>
      <c r="P13140" t="e">
        <v>#VALUE!</v>
      </c>
      <c r="R13140" t="e">
        <v>#VALUE!</v>
      </c>
      <c r="S13140" t="s">
        <v>35</v>
      </c>
    </row>
    <row r="13141" spans="12:19" x14ac:dyDescent="0.25">
      <c r="L13141" t="str">
        <f t="shared" si="570"/>
        <v/>
      </c>
      <c r="M13141" t="str">
        <f t="shared" si="569"/>
        <v/>
      </c>
      <c r="N13141" t="e">
        <v>#VALUE!</v>
      </c>
      <c r="O13141" t="e">
        <v>#VALUE!</v>
      </c>
      <c r="P13141" t="e">
        <v>#VALUE!</v>
      </c>
      <c r="R13141" t="e">
        <v>#VALUE!</v>
      </c>
      <c r="S13141" t="s">
        <v>35</v>
      </c>
    </row>
    <row r="13142" spans="12:19" x14ac:dyDescent="0.25">
      <c r="L13142" t="str">
        <f t="shared" si="570"/>
        <v/>
      </c>
      <c r="M13142" t="str">
        <f t="shared" si="569"/>
        <v/>
      </c>
    </row>
    <row r="13143" spans="12:19" x14ac:dyDescent="0.25">
      <c r="L13143" t="str">
        <f t="shared" si="570"/>
        <v/>
      </c>
      <c r="M13143" t="str">
        <f t="shared" si="569"/>
        <v/>
      </c>
    </row>
    <row r="13144" spans="12:19" x14ac:dyDescent="0.25">
      <c r="L13144" t="str">
        <f t="shared" si="570"/>
        <v/>
      </c>
      <c r="M13144" t="str">
        <f t="shared" si="569"/>
        <v/>
      </c>
      <c r="N13144" t="s">
        <v>32</v>
      </c>
      <c r="O13144" t="s">
        <v>33</v>
      </c>
      <c r="P13144" t="s">
        <v>34</v>
      </c>
    </row>
    <row r="13145" spans="12:19" x14ac:dyDescent="0.25">
      <c r="L13145" t="str">
        <f t="shared" si="570"/>
        <v/>
      </c>
      <c r="M13145" t="str">
        <f t="shared" si="569"/>
        <v/>
      </c>
      <c r="N13145" t="e">
        <f>COS(RADIANS(M13145))</f>
        <v>#VALUE!</v>
      </c>
      <c r="O13145" t="str">
        <f>IFERROR(-COS(RADIANS(DEGREES(ASIN(((SIN(RADIANS(M13145)))*$C$26)/(SQRT((((SIN(RADIANS(M13145)))*$C$26)^2)+(($C$22-$C$25-(((SIN(RADIANS(90-M13145)))*$C$26))-$C$23)^2))))))),"")</f>
        <v/>
      </c>
      <c r="P13145" t="e">
        <f>N13145</f>
        <v>#VALUE!</v>
      </c>
      <c r="R13145">
        <v>0</v>
      </c>
    </row>
    <row r="13146" spans="12:19" x14ac:dyDescent="0.25">
      <c r="L13146" t="str">
        <f t="shared" si="570"/>
        <v/>
      </c>
      <c r="M13146" t="str">
        <f t="shared" si="569"/>
        <v/>
      </c>
      <c r="N13146" t="e">
        <f>SIN(RADIANS(M13145))</f>
        <v>#VALUE!</v>
      </c>
      <c r="O13146" t="e">
        <f>SIN(RADIANS(DEGREES(ASIN(((SIN(RADIANS(M13145)))*$C$26)/(SQRT((((SIN(RADIANS(M13145)))*$C$26)^2)+(($C$22-$C$25-(((SIN(RADIANS(90-M13145)))*$C$26))-$C$23)^2)))))))</f>
        <v>#VALUE!</v>
      </c>
      <c r="P13146" t="e">
        <f>N13146</f>
        <v>#VALUE!</v>
      </c>
      <c r="R13146">
        <f>$C$6</f>
        <v>1333.5</v>
      </c>
    </row>
    <row r="13147" spans="12:19" x14ac:dyDescent="0.25">
      <c r="L13147" t="str">
        <f t="shared" si="570"/>
        <v/>
      </c>
      <c r="M13147" t="str">
        <f t="shared" si="569"/>
        <v/>
      </c>
      <c r="N13147">
        <v>0</v>
      </c>
      <c r="O13147" t="e">
        <f>$C$23*O13146</f>
        <v>#VALUE!</v>
      </c>
      <c r="P13147" t="e">
        <f>$C$22*P13146</f>
        <v>#VALUE!</v>
      </c>
      <c r="R13147">
        <f>$C$20*$C$6</f>
        <v>25325.832000000002</v>
      </c>
    </row>
    <row r="13148" spans="12:19" x14ac:dyDescent="0.25">
      <c r="L13148" t="str">
        <f t="shared" si="570"/>
        <v/>
      </c>
      <c r="M13148" t="str">
        <f t="shared" si="569"/>
        <v/>
      </c>
    </row>
    <row r="13149" spans="12:19" x14ac:dyDescent="0.25">
      <c r="L13149" t="str">
        <f t="shared" si="570"/>
        <v/>
      </c>
      <c r="M13149" t="str">
        <f t="shared" si="569"/>
        <v/>
      </c>
      <c r="N13149" t="e">
        <f t="array" ref="N13149:P13151">MINVERSE(N13145:P13147)</f>
        <v>#VALUE!</v>
      </c>
      <c r="O13149" t="e">
        <v>#VALUE!</v>
      </c>
      <c r="P13149" t="e">
        <v>#VALUE!</v>
      </c>
      <c r="R13149" t="e">
        <f t="array" ref="R13149:R13151">MMULT(N13149:P13151,R13145:R13147)</f>
        <v>#VALUE!</v>
      </c>
      <c r="S13149" t="s">
        <v>35</v>
      </c>
    </row>
    <row r="13150" spans="12:19" x14ac:dyDescent="0.25">
      <c r="L13150" t="str">
        <f t="shared" si="570"/>
        <v/>
      </c>
      <c r="M13150" t="str">
        <f t="shared" si="569"/>
        <v/>
      </c>
      <c r="N13150" t="e">
        <v>#VALUE!</v>
      </c>
      <c r="O13150" t="e">
        <v>#VALUE!</v>
      </c>
      <c r="P13150" t="e">
        <v>#VALUE!</v>
      </c>
      <c r="R13150" t="e">
        <v>#VALUE!</v>
      </c>
      <c r="S13150" t="s">
        <v>35</v>
      </c>
    </row>
    <row r="13151" spans="12:19" x14ac:dyDescent="0.25">
      <c r="L13151" t="str">
        <f t="shared" si="570"/>
        <v/>
      </c>
      <c r="M13151" t="str">
        <f t="shared" si="569"/>
        <v/>
      </c>
      <c r="N13151" t="e">
        <v>#VALUE!</v>
      </c>
      <c r="O13151" t="e">
        <v>#VALUE!</v>
      </c>
      <c r="P13151" t="e">
        <v>#VALUE!</v>
      </c>
      <c r="R13151" t="e">
        <v>#VALUE!</v>
      </c>
      <c r="S13151" t="s">
        <v>35</v>
      </c>
    </row>
    <row r="13152" spans="12:19" x14ac:dyDescent="0.25">
      <c r="L13152" t="str">
        <f t="shared" si="570"/>
        <v/>
      </c>
      <c r="M13152" t="str">
        <f t="shared" si="569"/>
        <v/>
      </c>
    </row>
    <row r="13153" spans="12:19" x14ac:dyDescent="0.25">
      <c r="L13153" t="str">
        <f t="shared" si="570"/>
        <v/>
      </c>
      <c r="M13153" t="str">
        <f t="shared" si="569"/>
        <v/>
      </c>
    </row>
    <row r="13154" spans="12:19" x14ac:dyDescent="0.25">
      <c r="L13154" t="str">
        <f t="shared" si="570"/>
        <v/>
      </c>
      <c r="M13154" t="str">
        <f t="shared" si="569"/>
        <v/>
      </c>
      <c r="N13154" t="s">
        <v>32</v>
      </c>
      <c r="O13154" t="s">
        <v>33</v>
      </c>
      <c r="P13154" t="s">
        <v>34</v>
      </c>
    </row>
    <row r="13155" spans="12:19" x14ac:dyDescent="0.25">
      <c r="L13155" t="str">
        <f t="shared" si="570"/>
        <v/>
      </c>
      <c r="M13155" t="str">
        <f t="shared" ref="M13155:M13218" si="571">IF(M13145="","",IF(((M13145+$O$61)&gt;=$O$49+($O$61/2)),"",(M13145+$O$61)))</f>
        <v/>
      </c>
      <c r="N13155" t="e">
        <f>COS(RADIANS(M13155))</f>
        <v>#VALUE!</v>
      </c>
      <c r="O13155" t="str">
        <f>IFERROR(-COS(RADIANS(DEGREES(ASIN(((SIN(RADIANS(M13155)))*$C$26)/(SQRT((((SIN(RADIANS(M13155)))*$C$26)^2)+(($C$22-$C$25-(((SIN(RADIANS(90-M13155)))*$C$26))-$C$23)^2))))))),"")</f>
        <v/>
      </c>
      <c r="P13155" t="e">
        <f>N13155</f>
        <v>#VALUE!</v>
      </c>
      <c r="R13155">
        <v>0</v>
      </c>
    </row>
    <row r="13156" spans="12:19" x14ac:dyDescent="0.25">
      <c r="L13156" t="str">
        <f t="shared" si="570"/>
        <v/>
      </c>
      <c r="M13156" t="str">
        <f t="shared" si="571"/>
        <v/>
      </c>
      <c r="N13156" t="e">
        <f>SIN(RADIANS(M13155))</f>
        <v>#VALUE!</v>
      </c>
      <c r="O13156" t="e">
        <f>SIN(RADIANS(DEGREES(ASIN(((SIN(RADIANS(M13155)))*$C$26)/(SQRT((((SIN(RADIANS(M13155)))*$C$26)^2)+(($C$22-$C$25-(((SIN(RADIANS(90-M13155)))*$C$26))-$C$23)^2)))))))</f>
        <v>#VALUE!</v>
      </c>
      <c r="P13156" t="e">
        <f>N13156</f>
        <v>#VALUE!</v>
      </c>
      <c r="R13156">
        <f>$C$6</f>
        <v>1333.5</v>
      </c>
    </row>
    <row r="13157" spans="12:19" x14ac:dyDescent="0.25">
      <c r="L13157" t="str">
        <f t="shared" si="570"/>
        <v/>
      </c>
      <c r="M13157" t="str">
        <f t="shared" si="571"/>
        <v/>
      </c>
      <c r="N13157">
        <v>0</v>
      </c>
      <c r="O13157" t="e">
        <f>$C$23*O13156</f>
        <v>#VALUE!</v>
      </c>
      <c r="P13157" t="e">
        <f>$C$22*P13156</f>
        <v>#VALUE!</v>
      </c>
      <c r="R13157">
        <f>$C$20*$C$6</f>
        <v>25325.832000000002</v>
      </c>
    </row>
    <row r="13158" spans="12:19" x14ac:dyDescent="0.25">
      <c r="L13158" t="str">
        <f t="shared" si="570"/>
        <v/>
      </c>
      <c r="M13158" t="str">
        <f t="shared" si="571"/>
        <v/>
      </c>
    </row>
    <row r="13159" spans="12:19" x14ac:dyDescent="0.25">
      <c r="L13159" t="str">
        <f t="shared" si="570"/>
        <v/>
      </c>
      <c r="M13159" t="str">
        <f t="shared" si="571"/>
        <v/>
      </c>
      <c r="N13159" t="e">
        <f t="array" ref="N13159:P13161">MINVERSE(N13155:P13157)</f>
        <v>#VALUE!</v>
      </c>
      <c r="O13159" t="e">
        <v>#VALUE!</v>
      </c>
      <c r="P13159" t="e">
        <v>#VALUE!</v>
      </c>
      <c r="R13159" t="e">
        <f t="array" ref="R13159:R13161">MMULT(N13159:P13161,R13155:R13157)</f>
        <v>#VALUE!</v>
      </c>
      <c r="S13159" t="s">
        <v>35</v>
      </c>
    </row>
    <row r="13160" spans="12:19" x14ac:dyDescent="0.25">
      <c r="L13160" t="str">
        <f t="shared" si="570"/>
        <v/>
      </c>
      <c r="M13160" t="str">
        <f t="shared" si="571"/>
        <v/>
      </c>
      <c r="N13160" t="e">
        <v>#VALUE!</v>
      </c>
      <c r="O13160" t="e">
        <v>#VALUE!</v>
      </c>
      <c r="P13160" t="e">
        <v>#VALUE!</v>
      </c>
      <c r="R13160" t="e">
        <v>#VALUE!</v>
      </c>
      <c r="S13160" t="s">
        <v>35</v>
      </c>
    </row>
    <row r="13161" spans="12:19" x14ac:dyDescent="0.25">
      <c r="L13161" t="str">
        <f t="shared" si="570"/>
        <v/>
      </c>
      <c r="M13161" t="str">
        <f t="shared" si="571"/>
        <v/>
      </c>
      <c r="N13161" t="e">
        <v>#VALUE!</v>
      </c>
      <c r="O13161" t="e">
        <v>#VALUE!</v>
      </c>
      <c r="P13161" t="e">
        <v>#VALUE!</v>
      </c>
      <c r="R13161" t="e">
        <v>#VALUE!</v>
      </c>
      <c r="S13161" t="s">
        <v>35</v>
      </c>
    </row>
    <row r="13162" spans="12:19" x14ac:dyDescent="0.25">
      <c r="L13162" t="str">
        <f t="shared" si="570"/>
        <v/>
      </c>
      <c r="M13162" t="str">
        <f t="shared" si="571"/>
        <v/>
      </c>
    </row>
    <row r="13163" spans="12:19" x14ac:dyDescent="0.25">
      <c r="L13163" t="str">
        <f t="shared" si="570"/>
        <v/>
      </c>
      <c r="M13163" t="str">
        <f t="shared" si="571"/>
        <v/>
      </c>
    </row>
    <row r="13164" spans="12:19" x14ac:dyDescent="0.25">
      <c r="L13164" t="str">
        <f t="shared" si="570"/>
        <v/>
      </c>
      <c r="M13164" t="str">
        <f t="shared" si="571"/>
        <v/>
      </c>
      <c r="N13164" t="s">
        <v>32</v>
      </c>
      <c r="O13164" t="s">
        <v>33</v>
      </c>
      <c r="P13164" t="s">
        <v>34</v>
      </c>
    </row>
    <row r="13165" spans="12:19" x14ac:dyDescent="0.25">
      <c r="L13165" t="str">
        <f t="shared" si="570"/>
        <v/>
      </c>
      <c r="M13165" t="str">
        <f t="shared" si="571"/>
        <v/>
      </c>
      <c r="N13165" t="e">
        <f>COS(RADIANS(M13165))</f>
        <v>#VALUE!</v>
      </c>
      <c r="O13165" t="str">
        <f>IFERROR(-COS(RADIANS(DEGREES(ASIN(((SIN(RADIANS(M13165)))*$C$26)/(SQRT((((SIN(RADIANS(M13165)))*$C$26)^2)+(($C$22-$C$25-(((SIN(RADIANS(90-M13165)))*$C$26))-$C$23)^2))))))),"")</f>
        <v/>
      </c>
      <c r="P13165" t="e">
        <f>N13165</f>
        <v>#VALUE!</v>
      </c>
      <c r="R13165">
        <v>0</v>
      </c>
    </row>
    <row r="13166" spans="12:19" x14ac:dyDescent="0.25">
      <c r="L13166" t="str">
        <f t="shared" si="570"/>
        <v/>
      </c>
      <c r="M13166" t="str">
        <f t="shared" si="571"/>
        <v/>
      </c>
      <c r="N13166" t="e">
        <f>SIN(RADIANS(M13165))</f>
        <v>#VALUE!</v>
      </c>
      <c r="O13166" t="e">
        <f>SIN(RADIANS(DEGREES(ASIN(((SIN(RADIANS(M13165)))*$C$26)/(SQRT((((SIN(RADIANS(M13165)))*$C$26)^2)+(($C$22-$C$25-(((SIN(RADIANS(90-M13165)))*$C$26))-$C$23)^2)))))))</f>
        <v>#VALUE!</v>
      </c>
      <c r="P13166" t="e">
        <f>N13166</f>
        <v>#VALUE!</v>
      </c>
      <c r="R13166">
        <f>$C$6</f>
        <v>1333.5</v>
      </c>
    </row>
    <row r="13167" spans="12:19" x14ac:dyDescent="0.25">
      <c r="L13167" t="str">
        <f t="shared" si="570"/>
        <v/>
      </c>
      <c r="M13167" t="str">
        <f t="shared" si="571"/>
        <v/>
      </c>
      <c r="N13167">
        <v>0</v>
      </c>
      <c r="O13167" t="e">
        <f>$C$23*O13166</f>
        <v>#VALUE!</v>
      </c>
      <c r="P13167" t="e">
        <f>$C$22*P13166</f>
        <v>#VALUE!</v>
      </c>
      <c r="R13167">
        <f>$C$20*$C$6</f>
        <v>25325.832000000002</v>
      </c>
    </row>
    <row r="13168" spans="12:19" x14ac:dyDescent="0.25">
      <c r="L13168" t="str">
        <f t="shared" si="570"/>
        <v/>
      </c>
      <c r="M13168" t="str">
        <f t="shared" si="571"/>
        <v/>
      </c>
    </row>
    <row r="13169" spans="12:19" x14ac:dyDescent="0.25">
      <c r="L13169" t="str">
        <f t="shared" si="570"/>
        <v/>
      </c>
      <c r="M13169" t="str">
        <f t="shared" si="571"/>
        <v/>
      </c>
      <c r="N13169" t="e">
        <f t="array" ref="N13169:P13171">MINVERSE(N13165:P13167)</f>
        <v>#VALUE!</v>
      </c>
      <c r="O13169" t="e">
        <v>#VALUE!</v>
      </c>
      <c r="P13169" t="e">
        <v>#VALUE!</v>
      </c>
      <c r="R13169" t="e">
        <f t="array" ref="R13169:R13171">MMULT(N13169:P13171,R13165:R13167)</f>
        <v>#VALUE!</v>
      </c>
      <c r="S13169" t="s">
        <v>35</v>
      </c>
    </row>
    <row r="13170" spans="12:19" x14ac:dyDescent="0.25">
      <c r="L13170" t="str">
        <f t="shared" si="570"/>
        <v/>
      </c>
      <c r="M13170" t="str">
        <f t="shared" si="571"/>
        <v/>
      </c>
      <c r="N13170" t="e">
        <v>#VALUE!</v>
      </c>
      <c r="O13170" t="e">
        <v>#VALUE!</v>
      </c>
      <c r="P13170" t="e">
        <v>#VALUE!</v>
      </c>
      <c r="R13170" t="e">
        <v>#VALUE!</v>
      </c>
      <c r="S13170" t="s">
        <v>35</v>
      </c>
    </row>
    <row r="13171" spans="12:19" x14ac:dyDescent="0.25">
      <c r="L13171" t="str">
        <f t="shared" si="570"/>
        <v/>
      </c>
      <c r="M13171" t="str">
        <f t="shared" si="571"/>
        <v/>
      </c>
      <c r="N13171" t="e">
        <v>#VALUE!</v>
      </c>
      <c r="O13171" t="e">
        <v>#VALUE!</v>
      </c>
      <c r="P13171" t="e">
        <v>#VALUE!</v>
      </c>
      <c r="R13171" t="e">
        <v>#VALUE!</v>
      </c>
      <c r="S13171" t="s">
        <v>35</v>
      </c>
    </row>
    <row r="13172" spans="12:19" x14ac:dyDescent="0.25">
      <c r="L13172" t="str">
        <f t="shared" si="570"/>
        <v/>
      </c>
      <c r="M13172" t="str">
        <f t="shared" si="571"/>
        <v/>
      </c>
    </row>
    <row r="13173" spans="12:19" x14ac:dyDescent="0.25">
      <c r="L13173" t="str">
        <f t="shared" si="570"/>
        <v/>
      </c>
      <c r="M13173" t="str">
        <f t="shared" si="571"/>
        <v/>
      </c>
    </row>
    <row r="13174" spans="12:19" x14ac:dyDescent="0.25">
      <c r="L13174" t="str">
        <f t="shared" si="570"/>
        <v/>
      </c>
      <c r="M13174" t="str">
        <f t="shared" si="571"/>
        <v/>
      </c>
      <c r="N13174" t="s">
        <v>32</v>
      </c>
      <c r="O13174" t="s">
        <v>33</v>
      </c>
      <c r="P13174" t="s">
        <v>34</v>
      </c>
    </row>
    <row r="13175" spans="12:19" x14ac:dyDescent="0.25">
      <c r="L13175" t="str">
        <f t="shared" si="570"/>
        <v/>
      </c>
      <c r="M13175" t="str">
        <f t="shared" si="571"/>
        <v/>
      </c>
      <c r="N13175" t="e">
        <f>COS(RADIANS(M13175))</f>
        <v>#VALUE!</v>
      </c>
      <c r="O13175" t="str">
        <f>IFERROR(-COS(RADIANS(DEGREES(ASIN(((SIN(RADIANS(M13175)))*$C$26)/(SQRT((((SIN(RADIANS(M13175)))*$C$26)^2)+(($C$22-$C$25-(((SIN(RADIANS(90-M13175)))*$C$26))-$C$23)^2))))))),"")</f>
        <v/>
      </c>
      <c r="P13175" t="e">
        <f>N13175</f>
        <v>#VALUE!</v>
      </c>
      <c r="R13175">
        <v>0</v>
      </c>
    </row>
    <row r="13176" spans="12:19" x14ac:dyDescent="0.25">
      <c r="L13176" t="str">
        <f t="shared" si="570"/>
        <v/>
      </c>
      <c r="M13176" t="str">
        <f t="shared" si="571"/>
        <v/>
      </c>
      <c r="N13176" t="e">
        <f>SIN(RADIANS(M13175))</f>
        <v>#VALUE!</v>
      </c>
      <c r="O13176" t="e">
        <f>SIN(RADIANS(DEGREES(ASIN(((SIN(RADIANS(M13175)))*$C$26)/(SQRT((((SIN(RADIANS(M13175)))*$C$26)^2)+(($C$22-$C$25-(((SIN(RADIANS(90-M13175)))*$C$26))-$C$23)^2)))))))</f>
        <v>#VALUE!</v>
      </c>
      <c r="P13176" t="e">
        <f>N13176</f>
        <v>#VALUE!</v>
      </c>
      <c r="R13176">
        <f>$C$6</f>
        <v>1333.5</v>
      </c>
    </row>
    <row r="13177" spans="12:19" x14ac:dyDescent="0.25">
      <c r="L13177" t="str">
        <f t="shared" si="570"/>
        <v/>
      </c>
      <c r="M13177" t="str">
        <f t="shared" si="571"/>
        <v/>
      </c>
      <c r="N13177">
        <v>0</v>
      </c>
      <c r="O13177" t="e">
        <f>$C$23*O13176</f>
        <v>#VALUE!</v>
      </c>
      <c r="P13177" t="e">
        <f>$C$22*P13176</f>
        <v>#VALUE!</v>
      </c>
      <c r="R13177">
        <f>$C$20*$C$6</f>
        <v>25325.832000000002</v>
      </c>
    </row>
    <row r="13178" spans="12:19" x14ac:dyDescent="0.25">
      <c r="L13178" t="str">
        <f t="shared" si="570"/>
        <v/>
      </c>
      <c r="M13178" t="str">
        <f t="shared" si="571"/>
        <v/>
      </c>
    </row>
    <row r="13179" spans="12:19" x14ac:dyDescent="0.25">
      <c r="L13179" t="str">
        <f t="shared" si="570"/>
        <v/>
      </c>
      <c r="M13179" t="str">
        <f t="shared" si="571"/>
        <v/>
      </c>
      <c r="N13179" t="e">
        <f t="array" ref="N13179:P13181">MINVERSE(N13175:P13177)</f>
        <v>#VALUE!</v>
      </c>
      <c r="O13179" t="e">
        <v>#VALUE!</v>
      </c>
      <c r="P13179" t="e">
        <v>#VALUE!</v>
      </c>
      <c r="R13179" t="e">
        <f t="array" ref="R13179:R13181">MMULT(N13179:P13181,R13175:R13177)</f>
        <v>#VALUE!</v>
      </c>
      <c r="S13179" t="s">
        <v>35</v>
      </c>
    </row>
    <row r="13180" spans="12:19" x14ac:dyDescent="0.25">
      <c r="L13180" t="str">
        <f t="shared" si="570"/>
        <v/>
      </c>
      <c r="M13180" t="str">
        <f t="shared" si="571"/>
        <v/>
      </c>
      <c r="N13180" t="e">
        <v>#VALUE!</v>
      </c>
      <c r="O13180" t="e">
        <v>#VALUE!</v>
      </c>
      <c r="P13180" t="e">
        <v>#VALUE!</v>
      </c>
      <c r="R13180" t="e">
        <v>#VALUE!</v>
      </c>
      <c r="S13180" t="s">
        <v>35</v>
      </c>
    </row>
    <row r="13181" spans="12:19" x14ac:dyDescent="0.25">
      <c r="L13181" t="str">
        <f t="shared" si="570"/>
        <v/>
      </c>
      <c r="M13181" t="str">
        <f t="shared" si="571"/>
        <v/>
      </c>
      <c r="N13181" t="e">
        <v>#VALUE!</v>
      </c>
      <c r="O13181" t="e">
        <v>#VALUE!</v>
      </c>
      <c r="P13181" t="e">
        <v>#VALUE!</v>
      </c>
      <c r="R13181" t="e">
        <v>#VALUE!</v>
      </c>
      <c r="S13181" t="s">
        <v>35</v>
      </c>
    </row>
    <row r="13182" spans="12:19" x14ac:dyDescent="0.25">
      <c r="L13182" t="str">
        <f t="shared" si="570"/>
        <v/>
      </c>
      <c r="M13182" t="str">
        <f t="shared" si="571"/>
        <v/>
      </c>
    </row>
    <row r="13183" spans="12:19" x14ac:dyDescent="0.25">
      <c r="L13183" t="str">
        <f t="shared" si="570"/>
        <v/>
      </c>
      <c r="M13183" t="str">
        <f t="shared" si="571"/>
        <v/>
      </c>
    </row>
    <row r="13184" spans="12:19" x14ac:dyDescent="0.25">
      <c r="L13184" t="str">
        <f t="shared" si="570"/>
        <v/>
      </c>
      <c r="M13184" t="str">
        <f t="shared" si="571"/>
        <v/>
      </c>
      <c r="N13184" t="s">
        <v>32</v>
      </c>
      <c r="O13184" t="s">
        <v>33</v>
      </c>
      <c r="P13184" t="s">
        <v>34</v>
      </c>
    </row>
    <row r="13185" spans="12:19" x14ac:dyDescent="0.25">
      <c r="L13185" t="str">
        <f t="shared" si="570"/>
        <v/>
      </c>
      <c r="M13185" t="str">
        <f t="shared" si="571"/>
        <v/>
      </c>
      <c r="N13185" t="e">
        <f>COS(RADIANS(M13185))</f>
        <v>#VALUE!</v>
      </c>
      <c r="O13185" t="str">
        <f>IFERROR(-COS(RADIANS(DEGREES(ASIN(((SIN(RADIANS(M13185)))*$C$26)/(SQRT((((SIN(RADIANS(M13185)))*$C$26)^2)+(($C$22-$C$25-(((SIN(RADIANS(90-M13185)))*$C$26))-$C$23)^2))))))),"")</f>
        <v/>
      </c>
      <c r="P13185" t="e">
        <f>N13185</f>
        <v>#VALUE!</v>
      </c>
      <c r="R13185">
        <v>0</v>
      </c>
    </row>
    <row r="13186" spans="12:19" x14ac:dyDescent="0.25">
      <c r="L13186" t="str">
        <f t="shared" si="570"/>
        <v/>
      </c>
      <c r="M13186" t="str">
        <f t="shared" si="571"/>
        <v/>
      </c>
      <c r="N13186" t="e">
        <f>SIN(RADIANS(M13185))</f>
        <v>#VALUE!</v>
      </c>
      <c r="O13186" t="e">
        <f>SIN(RADIANS(DEGREES(ASIN(((SIN(RADIANS(M13185)))*$C$26)/(SQRT((((SIN(RADIANS(M13185)))*$C$26)^2)+(($C$22-$C$25-(((SIN(RADIANS(90-M13185)))*$C$26))-$C$23)^2)))))))</f>
        <v>#VALUE!</v>
      </c>
      <c r="P13186" t="e">
        <f>N13186</f>
        <v>#VALUE!</v>
      </c>
      <c r="R13186">
        <f>$C$6</f>
        <v>1333.5</v>
      </c>
    </row>
    <row r="13187" spans="12:19" x14ac:dyDescent="0.25">
      <c r="L13187" t="str">
        <f t="shared" si="570"/>
        <v/>
      </c>
      <c r="M13187" t="str">
        <f t="shared" si="571"/>
        <v/>
      </c>
      <c r="N13187">
        <v>0</v>
      </c>
      <c r="O13187" t="e">
        <f>$C$23*O13186</f>
        <v>#VALUE!</v>
      </c>
      <c r="P13187" t="e">
        <f>$C$22*P13186</f>
        <v>#VALUE!</v>
      </c>
      <c r="R13187">
        <f>$C$20*$C$6</f>
        <v>25325.832000000002</v>
      </c>
    </row>
    <row r="13188" spans="12:19" x14ac:dyDescent="0.25">
      <c r="L13188" t="str">
        <f t="shared" si="570"/>
        <v/>
      </c>
      <c r="M13188" t="str">
        <f t="shared" si="571"/>
        <v/>
      </c>
    </row>
    <row r="13189" spans="12:19" x14ac:dyDescent="0.25">
      <c r="L13189" t="str">
        <f t="shared" si="570"/>
        <v/>
      </c>
      <c r="M13189" t="str">
        <f t="shared" si="571"/>
        <v/>
      </c>
      <c r="N13189" t="e">
        <f t="array" ref="N13189:P13191">MINVERSE(N13185:P13187)</f>
        <v>#VALUE!</v>
      </c>
      <c r="O13189" t="e">
        <v>#VALUE!</v>
      </c>
      <c r="P13189" t="e">
        <v>#VALUE!</v>
      </c>
      <c r="R13189" t="e">
        <f t="array" ref="R13189:R13191">MMULT(N13189:P13191,R13185:R13187)</f>
        <v>#VALUE!</v>
      </c>
      <c r="S13189" t="s">
        <v>35</v>
      </c>
    </row>
    <row r="13190" spans="12:19" x14ac:dyDescent="0.25">
      <c r="L13190" t="str">
        <f t="shared" si="570"/>
        <v/>
      </c>
      <c r="M13190" t="str">
        <f t="shared" si="571"/>
        <v/>
      </c>
      <c r="N13190" t="e">
        <v>#VALUE!</v>
      </c>
      <c r="O13190" t="e">
        <v>#VALUE!</v>
      </c>
      <c r="P13190" t="e">
        <v>#VALUE!</v>
      </c>
      <c r="R13190" t="e">
        <v>#VALUE!</v>
      </c>
      <c r="S13190" t="s">
        <v>35</v>
      </c>
    </row>
    <row r="13191" spans="12:19" x14ac:dyDescent="0.25">
      <c r="L13191" t="str">
        <f t="shared" si="570"/>
        <v/>
      </c>
      <c r="M13191" t="str">
        <f t="shared" si="571"/>
        <v/>
      </c>
      <c r="N13191" t="e">
        <v>#VALUE!</v>
      </c>
      <c r="O13191" t="e">
        <v>#VALUE!</v>
      </c>
      <c r="P13191" t="e">
        <v>#VALUE!</v>
      </c>
      <c r="R13191" t="e">
        <v>#VALUE!</v>
      </c>
      <c r="S13191" t="s">
        <v>35</v>
      </c>
    </row>
    <row r="13192" spans="12:19" x14ac:dyDescent="0.25">
      <c r="L13192" t="str">
        <f t="shared" si="570"/>
        <v/>
      </c>
      <c r="M13192" t="str">
        <f t="shared" si="571"/>
        <v/>
      </c>
    </row>
    <row r="13193" spans="12:19" x14ac:dyDescent="0.25">
      <c r="L13193" t="str">
        <f t="shared" si="570"/>
        <v/>
      </c>
      <c r="M13193" t="str">
        <f t="shared" si="571"/>
        <v/>
      </c>
    </row>
    <row r="13194" spans="12:19" x14ac:dyDescent="0.25">
      <c r="L13194" t="str">
        <f t="shared" si="570"/>
        <v/>
      </c>
      <c r="M13194" t="str">
        <f t="shared" si="571"/>
        <v/>
      </c>
      <c r="N13194" t="s">
        <v>32</v>
      </c>
      <c r="O13194" t="s">
        <v>33</v>
      </c>
      <c r="P13194" t="s">
        <v>34</v>
      </c>
    </row>
    <row r="13195" spans="12:19" x14ac:dyDescent="0.25">
      <c r="L13195" t="str">
        <f t="shared" si="570"/>
        <v/>
      </c>
      <c r="M13195" t="str">
        <f t="shared" si="571"/>
        <v/>
      </c>
      <c r="N13195" t="e">
        <f>COS(RADIANS(M13195))</f>
        <v>#VALUE!</v>
      </c>
      <c r="O13195" t="str">
        <f>IFERROR(-COS(RADIANS(DEGREES(ASIN(((SIN(RADIANS(M13195)))*$C$26)/(SQRT((((SIN(RADIANS(M13195)))*$C$26)^2)+(($C$22-$C$25-(((SIN(RADIANS(90-M13195)))*$C$26))-$C$23)^2))))))),"")</f>
        <v/>
      </c>
      <c r="P13195" t="e">
        <f>N13195</f>
        <v>#VALUE!</v>
      </c>
      <c r="R13195">
        <v>0</v>
      </c>
    </row>
    <row r="13196" spans="12:19" x14ac:dyDescent="0.25">
      <c r="L13196" t="str">
        <f t="shared" ref="L13196:L13259" si="572">IF(M13196="","",L13186+1)</f>
        <v/>
      </c>
      <c r="M13196" t="str">
        <f t="shared" si="571"/>
        <v/>
      </c>
      <c r="N13196" t="e">
        <f>SIN(RADIANS(M13195))</f>
        <v>#VALUE!</v>
      </c>
      <c r="O13196" t="e">
        <f>SIN(RADIANS(DEGREES(ASIN(((SIN(RADIANS(M13195)))*$C$26)/(SQRT((((SIN(RADIANS(M13195)))*$C$26)^2)+(($C$22-$C$25-(((SIN(RADIANS(90-M13195)))*$C$26))-$C$23)^2)))))))</f>
        <v>#VALUE!</v>
      </c>
      <c r="P13196" t="e">
        <f>N13196</f>
        <v>#VALUE!</v>
      </c>
      <c r="R13196">
        <f>$C$6</f>
        <v>1333.5</v>
      </c>
    </row>
    <row r="13197" spans="12:19" x14ac:dyDescent="0.25">
      <c r="L13197" t="str">
        <f t="shared" si="572"/>
        <v/>
      </c>
      <c r="M13197" t="str">
        <f t="shared" si="571"/>
        <v/>
      </c>
      <c r="N13197">
        <v>0</v>
      </c>
      <c r="O13197" t="e">
        <f>$C$23*O13196</f>
        <v>#VALUE!</v>
      </c>
      <c r="P13197" t="e">
        <f>$C$22*P13196</f>
        <v>#VALUE!</v>
      </c>
      <c r="R13197">
        <f>$C$20*$C$6</f>
        <v>25325.832000000002</v>
      </c>
    </row>
    <row r="13198" spans="12:19" x14ac:dyDescent="0.25">
      <c r="L13198" t="str">
        <f t="shared" si="572"/>
        <v/>
      </c>
      <c r="M13198" t="str">
        <f t="shared" si="571"/>
        <v/>
      </c>
    </row>
    <row r="13199" spans="12:19" x14ac:dyDescent="0.25">
      <c r="L13199" t="str">
        <f t="shared" si="572"/>
        <v/>
      </c>
      <c r="M13199" t="str">
        <f t="shared" si="571"/>
        <v/>
      </c>
      <c r="N13199" t="e">
        <f t="array" ref="N13199:P13201">MINVERSE(N13195:P13197)</f>
        <v>#VALUE!</v>
      </c>
      <c r="O13199" t="e">
        <v>#VALUE!</v>
      </c>
      <c r="P13199" t="e">
        <v>#VALUE!</v>
      </c>
      <c r="R13199" t="e">
        <f t="array" ref="R13199:R13201">MMULT(N13199:P13201,R13195:R13197)</f>
        <v>#VALUE!</v>
      </c>
      <c r="S13199" t="s">
        <v>35</v>
      </c>
    </row>
    <row r="13200" spans="12:19" x14ac:dyDescent="0.25">
      <c r="L13200" t="str">
        <f t="shared" si="572"/>
        <v/>
      </c>
      <c r="M13200" t="str">
        <f t="shared" si="571"/>
        <v/>
      </c>
      <c r="N13200" t="e">
        <v>#VALUE!</v>
      </c>
      <c r="O13200" t="e">
        <v>#VALUE!</v>
      </c>
      <c r="P13200" t="e">
        <v>#VALUE!</v>
      </c>
      <c r="R13200" t="e">
        <v>#VALUE!</v>
      </c>
      <c r="S13200" t="s">
        <v>35</v>
      </c>
    </row>
    <row r="13201" spans="12:19" x14ac:dyDescent="0.25">
      <c r="L13201" t="str">
        <f t="shared" si="572"/>
        <v/>
      </c>
      <c r="M13201" t="str">
        <f t="shared" si="571"/>
        <v/>
      </c>
      <c r="N13201" t="e">
        <v>#VALUE!</v>
      </c>
      <c r="O13201" t="e">
        <v>#VALUE!</v>
      </c>
      <c r="P13201" t="e">
        <v>#VALUE!</v>
      </c>
      <c r="R13201" t="e">
        <v>#VALUE!</v>
      </c>
      <c r="S13201" t="s">
        <v>35</v>
      </c>
    </row>
    <row r="13202" spans="12:19" x14ac:dyDescent="0.25">
      <c r="L13202" t="str">
        <f t="shared" si="572"/>
        <v/>
      </c>
      <c r="M13202" t="str">
        <f t="shared" si="571"/>
        <v/>
      </c>
    </row>
    <row r="13203" spans="12:19" x14ac:dyDescent="0.25">
      <c r="L13203" t="str">
        <f t="shared" si="572"/>
        <v/>
      </c>
      <c r="M13203" t="str">
        <f t="shared" si="571"/>
        <v/>
      </c>
    </row>
    <row r="13204" spans="12:19" x14ac:dyDescent="0.25">
      <c r="L13204" t="str">
        <f t="shared" si="572"/>
        <v/>
      </c>
      <c r="M13204" t="str">
        <f t="shared" si="571"/>
        <v/>
      </c>
      <c r="N13204" t="s">
        <v>32</v>
      </c>
      <c r="O13204" t="s">
        <v>33</v>
      </c>
      <c r="P13204" t="s">
        <v>34</v>
      </c>
    </row>
    <row r="13205" spans="12:19" x14ac:dyDescent="0.25">
      <c r="L13205" t="str">
        <f t="shared" si="572"/>
        <v/>
      </c>
      <c r="M13205" t="str">
        <f t="shared" si="571"/>
        <v/>
      </c>
      <c r="N13205" t="e">
        <f>COS(RADIANS(M13205))</f>
        <v>#VALUE!</v>
      </c>
      <c r="O13205" t="str">
        <f>IFERROR(-COS(RADIANS(DEGREES(ASIN(((SIN(RADIANS(M13205)))*$C$26)/(SQRT((((SIN(RADIANS(M13205)))*$C$26)^2)+(($C$22-$C$25-(((SIN(RADIANS(90-M13205)))*$C$26))-$C$23)^2))))))),"")</f>
        <v/>
      </c>
      <c r="P13205" t="e">
        <f>N13205</f>
        <v>#VALUE!</v>
      </c>
      <c r="R13205">
        <v>0</v>
      </c>
    </row>
    <row r="13206" spans="12:19" x14ac:dyDescent="0.25">
      <c r="L13206" t="str">
        <f t="shared" si="572"/>
        <v/>
      </c>
      <c r="M13206" t="str">
        <f t="shared" si="571"/>
        <v/>
      </c>
      <c r="N13206" t="e">
        <f>SIN(RADIANS(M13205))</f>
        <v>#VALUE!</v>
      </c>
      <c r="O13206" t="e">
        <f>SIN(RADIANS(DEGREES(ASIN(((SIN(RADIANS(M13205)))*$C$26)/(SQRT((((SIN(RADIANS(M13205)))*$C$26)^2)+(($C$22-$C$25-(((SIN(RADIANS(90-M13205)))*$C$26))-$C$23)^2)))))))</f>
        <v>#VALUE!</v>
      </c>
      <c r="P13206" t="e">
        <f>N13206</f>
        <v>#VALUE!</v>
      </c>
      <c r="R13206">
        <f>$C$6</f>
        <v>1333.5</v>
      </c>
    </row>
    <row r="13207" spans="12:19" x14ac:dyDescent="0.25">
      <c r="L13207" t="str">
        <f t="shared" si="572"/>
        <v/>
      </c>
      <c r="M13207" t="str">
        <f t="shared" si="571"/>
        <v/>
      </c>
      <c r="N13207">
        <v>0</v>
      </c>
      <c r="O13207" t="e">
        <f>$C$23*O13206</f>
        <v>#VALUE!</v>
      </c>
      <c r="P13207" t="e">
        <f>$C$22*P13206</f>
        <v>#VALUE!</v>
      </c>
      <c r="R13207">
        <f>$C$20*$C$6</f>
        <v>25325.832000000002</v>
      </c>
    </row>
    <row r="13208" spans="12:19" x14ac:dyDescent="0.25">
      <c r="L13208" t="str">
        <f t="shared" si="572"/>
        <v/>
      </c>
      <c r="M13208" t="str">
        <f t="shared" si="571"/>
        <v/>
      </c>
    </row>
    <row r="13209" spans="12:19" x14ac:dyDescent="0.25">
      <c r="L13209" t="str">
        <f t="shared" si="572"/>
        <v/>
      </c>
      <c r="M13209" t="str">
        <f t="shared" si="571"/>
        <v/>
      </c>
      <c r="N13209" t="e">
        <f t="array" ref="N13209:P13211">MINVERSE(N13205:P13207)</f>
        <v>#VALUE!</v>
      </c>
      <c r="O13209" t="e">
        <v>#VALUE!</v>
      </c>
      <c r="P13209" t="e">
        <v>#VALUE!</v>
      </c>
      <c r="R13209" t="e">
        <f t="array" ref="R13209:R13211">MMULT(N13209:P13211,R13205:R13207)</f>
        <v>#VALUE!</v>
      </c>
      <c r="S13209" t="s">
        <v>35</v>
      </c>
    </row>
    <row r="13210" spans="12:19" x14ac:dyDescent="0.25">
      <c r="L13210" t="str">
        <f t="shared" si="572"/>
        <v/>
      </c>
      <c r="M13210" t="str">
        <f t="shared" si="571"/>
        <v/>
      </c>
      <c r="N13210" t="e">
        <v>#VALUE!</v>
      </c>
      <c r="O13210" t="e">
        <v>#VALUE!</v>
      </c>
      <c r="P13210" t="e">
        <v>#VALUE!</v>
      </c>
      <c r="R13210" t="e">
        <v>#VALUE!</v>
      </c>
      <c r="S13210" t="s">
        <v>35</v>
      </c>
    </row>
    <row r="13211" spans="12:19" x14ac:dyDescent="0.25">
      <c r="L13211" t="str">
        <f t="shared" si="572"/>
        <v/>
      </c>
      <c r="M13211" t="str">
        <f t="shared" si="571"/>
        <v/>
      </c>
      <c r="N13211" t="e">
        <v>#VALUE!</v>
      </c>
      <c r="O13211" t="e">
        <v>#VALUE!</v>
      </c>
      <c r="P13211" t="e">
        <v>#VALUE!</v>
      </c>
      <c r="R13211" t="e">
        <v>#VALUE!</v>
      </c>
      <c r="S13211" t="s">
        <v>35</v>
      </c>
    </row>
    <row r="13212" spans="12:19" x14ac:dyDescent="0.25">
      <c r="L13212" t="str">
        <f t="shared" si="572"/>
        <v/>
      </c>
      <c r="M13212" t="str">
        <f t="shared" si="571"/>
        <v/>
      </c>
    </row>
    <row r="13213" spans="12:19" x14ac:dyDescent="0.25">
      <c r="L13213" t="str">
        <f t="shared" si="572"/>
        <v/>
      </c>
      <c r="M13213" t="str">
        <f t="shared" si="571"/>
        <v/>
      </c>
    </row>
    <row r="13214" spans="12:19" x14ac:dyDescent="0.25">
      <c r="L13214" t="str">
        <f t="shared" si="572"/>
        <v/>
      </c>
      <c r="M13214" t="str">
        <f t="shared" si="571"/>
        <v/>
      </c>
      <c r="N13214" t="s">
        <v>32</v>
      </c>
      <c r="O13214" t="s">
        <v>33</v>
      </c>
      <c r="P13214" t="s">
        <v>34</v>
      </c>
    </row>
    <row r="13215" spans="12:19" x14ac:dyDescent="0.25">
      <c r="L13215" t="str">
        <f t="shared" si="572"/>
        <v/>
      </c>
      <c r="M13215" t="str">
        <f t="shared" si="571"/>
        <v/>
      </c>
      <c r="N13215" t="e">
        <f>COS(RADIANS(M13215))</f>
        <v>#VALUE!</v>
      </c>
      <c r="O13215" t="str">
        <f>IFERROR(-COS(RADIANS(DEGREES(ASIN(((SIN(RADIANS(M13215)))*$C$26)/(SQRT((((SIN(RADIANS(M13215)))*$C$26)^2)+(($C$22-$C$25-(((SIN(RADIANS(90-M13215)))*$C$26))-$C$23)^2))))))),"")</f>
        <v/>
      </c>
      <c r="P13215" t="e">
        <f>N13215</f>
        <v>#VALUE!</v>
      </c>
      <c r="R13215">
        <v>0</v>
      </c>
    </row>
    <row r="13216" spans="12:19" x14ac:dyDescent="0.25">
      <c r="L13216" t="str">
        <f t="shared" si="572"/>
        <v/>
      </c>
      <c r="M13216" t="str">
        <f t="shared" si="571"/>
        <v/>
      </c>
      <c r="N13216" t="e">
        <f>SIN(RADIANS(M13215))</f>
        <v>#VALUE!</v>
      </c>
      <c r="O13216" t="e">
        <f>SIN(RADIANS(DEGREES(ASIN(((SIN(RADIANS(M13215)))*$C$26)/(SQRT((((SIN(RADIANS(M13215)))*$C$26)^2)+(($C$22-$C$25-(((SIN(RADIANS(90-M13215)))*$C$26))-$C$23)^2)))))))</f>
        <v>#VALUE!</v>
      </c>
      <c r="P13216" t="e">
        <f>N13216</f>
        <v>#VALUE!</v>
      </c>
      <c r="R13216">
        <f>$C$6</f>
        <v>1333.5</v>
      </c>
    </row>
    <row r="13217" spans="12:19" x14ac:dyDescent="0.25">
      <c r="L13217" t="str">
        <f t="shared" si="572"/>
        <v/>
      </c>
      <c r="M13217" t="str">
        <f t="shared" si="571"/>
        <v/>
      </c>
      <c r="N13217">
        <v>0</v>
      </c>
      <c r="O13217" t="e">
        <f>$C$23*O13216</f>
        <v>#VALUE!</v>
      </c>
      <c r="P13217" t="e">
        <f>$C$22*P13216</f>
        <v>#VALUE!</v>
      </c>
      <c r="R13217">
        <f>$C$20*$C$6</f>
        <v>25325.832000000002</v>
      </c>
    </row>
    <row r="13218" spans="12:19" x14ac:dyDescent="0.25">
      <c r="L13218" t="str">
        <f t="shared" si="572"/>
        <v/>
      </c>
      <c r="M13218" t="str">
        <f t="shared" si="571"/>
        <v/>
      </c>
    </row>
    <row r="13219" spans="12:19" x14ac:dyDescent="0.25">
      <c r="L13219" t="str">
        <f t="shared" si="572"/>
        <v/>
      </c>
      <c r="M13219" t="str">
        <f t="shared" ref="M13219:M13282" si="573">IF(M13209="","",IF(((M13209+$O$61)&gt;=$O$49+($O$61/2)),"",(M13209+$O$61)))</f>
        <v/>
      </c>
      <c r="N13219" t="e">
        <f t="array" ref="N13219:P13221">MINVERSE(N13215:P13217)</f>
        <v>#VALUE!</v>
      </c>
      <c r="O13219" t="e">
        <v>#VALUE!</v>
      </c>
      <c r="P13219" t="e">
        <v>#VALUE!</v>
      </c>
      <c r="R13219" t="e">
        <f t="array" ref="R13219:R13221">MMULT(N13219:P13221,R13215:R13217)</f>
        <v>#VALUE!</v>
      </c>
      <c r="S13219" t="s">
        <v>35</v>
      </c>
    </row>
    <row r="13220" spans="12:19" x14ac:dyDescent="0.25">
      <c r="L13220" t="str">
        <f t="shared" si="572"/>
        <v/>
      </c>
      <c r="M13220" t="str">
        <f t="shared" si="573"/>
        <v/>
      </c>
      <c r="N13220" t="e">
        <v>#VALUE!</v>
      </c>
      <c r="O13220" t="e">
        <v>#VALUE!</v>
      </c>
      <c r="P13220" t="e">
        <v>#VALUE!</v>
      </c>
      <c r="R13220" t="e">
        <v>#VALUE!</v>
      </c>
      <c r="S13220" t="s">
        <v>35</v>
      </c>
    </row>
    <row r="13221" spans="12:19" x14ac:dyDescent="0.25">
      <c r="L13221" t="str">
        <f t="shared" si="572"/>
        <v/>
      </c>
      <c r="M13221" t="str">
        <f t="shared" si="573"/>
        <v/>
      </c>
      <c r="N13221" t="e">
        <v>#VALUE!</v>
      </c>
      <c r="O13221" t="e">
        <v>#VALUE!</v>
      </c>
      <c r="P13221" t="e">
        <v>#VALUE!</v>
      </c>
      <c r="R13221" t="e">
        <v>#VALUE!</v>
      </c>
      <c r="S13221" t="s">
        <v>35</v>
      </c>
    </row>
    <row r="13222" spans="12:19" x14ac:dyDescent="0.25">
      <c r="L13222" t="str">
        <f t="shared" si="572"/>
        <v/>
      </c>
      <c r="M13222" t="str">
        <f t="shared" si="573"/>
        <v/>
      </c>
    </row>
    <row r="13223" spans="12:19" x14ac:dyDescent="0.25">
      <c r="L13223" t="str">
        <f t="shared" si="572"/>
        <v/>
      </c>
      <c r="M13223" t="str">
        <f t="shared" si="573"/>
        <v/>
      </c>
    </row>
    <row r="13224" spans="12:19" x14ac:dyDescent="0.25">
      <c r="L13224" t="str">
        <f t="shared" si="572"/>
        <v/>
      </c>
      <c r="M13224" t="str">
        <f t="shared" si="573"/>
        <v/>
      </c>
      <c r="N13224" t="s">
        <v>32</v>
      </c>
      <c r="O13224" t="s">
        <v>33</v>
      </c>
      <c r="P13224" t="s">
        <v>34</v>
      </c>
    </row>
    <row r="13225" spans="12:19" x14ac:dyDescent="0.25">
      <c r="L13225" t="str">
        <f t="shared" si="572"/>
        <v/>
      </c>
      <c r="M13225" t="str">
        <f t="shared" si="573"/>
        <v/>
      </c>
      <c r="N13225" t="e">
        <f>COS(RADIANS(M13225))</f>
        <v>#VALUE!</v>
      </c>
      <c r="O13225" t="str">
        <f>IFERROR(-COS(RADIANS(DEGREES(ASIN(((SIN(RADIANS(M13225)))*$C$26)/(SQRT((((SIN(RADIANS(M13225)))*$C$26)^2)+(($C$22-$C$25-(((SIN(RADIANS(90-M13225)))*$C$26))-$C$23)^2))))))),"")</f>
        <v/>
      </c>
      <c r="P13225" t="e">
        <f>N13225</f>
        <v>#VALUE!</v>
      </c>
      <c r="R13225">
        <v>0</v>
      </c>
    </row>
    <row r="13226" spans="12:19" x14ac:dyDescent="0.25">
      <c r="L13226" t="str">
        <f t="shared" si="572"/>
        <v/>
      </c>
      <c r="M13226" t="str">
        <f t="shared" si="573"/>
        <v/>
      </c>
      <c r="N13226" t="e">
        <f>SIN(RADIANS(M13225))</f>
        <v>#VALUE!</v>
      </c>
      <c r="O13226" t="e">
        <f>SIN(RADIANS(DEGREES(ASIN(((SIN(RADIANS(M13225)))*$C$26)/(SQRT((((SIN(RADIANS(M13225)))*$C$26)^2)+(($C$22-$C$25-(((SIN(RADIANS(90-M13225)))*$C$26))-$C$23)^2)))))))</f>
        <v>#VALUE!</v>
      </c>
      <c r="P13226" t="e">
        <f>N13226</f>
        <v>#VALUE!</v>
      </c>
      <c r="R13226">
        <f>$C$6</f>
        <v>1333.5</v>
      </c>
    </row>
    <row r="13227" spans="12:19" x14ac:dyDescent="0.25">
      <c r="L13227" t="str">
        <f t="shared" si="572"/>
        <v/>
      </c>
      <c r="M13227" t="str">
        <f t="shared" si="573"/>
        <v/>
      </c>
      <c r="N13227">
        <v>0</v>
      </c>
      <c r="O13227" t="e">
        <f>$C$23*O13226</f>
        <v>#VALUE!</v>
      </c>
      <c r="P13227" t="e">
        <f>$C$22*P13226</f>
        <v>#VALUE!</v>
      </c>
      <c r="R13227">
        <f>$C$20*$C$6</f>
        <v>25325.832000000002</v>
      </c>
    </row>
    <row r="13228" spans="12:19" x14ac:dyDescent="0.25">
      <c r="L13228" t="str">
        <f t="shared" si="572"/>
        <v/>
      </c>
      <c r="M13228" t="str">
        <f t="shared" si="573"/>
        <v/>
      </c>
    </row>
    <row r="13229" spans="12:19" x14ac:dyDescent="0.25">
      <c r="L13229" t="str">
        <f t="shared" si="572"/>
        <v/>
      </c>
      <c r="M13229" t="str">
        <f t="shared" si="573"/>
        <v/>
      </c>
      <c r="N13229" t="e">
        <f t="array" ref="N13229:P13231">MINVERSE(N13225:P13227)</f>
        <v>#VALUE!</v>
      </c>
      <c r="O13229" t="e">
        <v>#VALUE!</v>
      </c>
      <c r="P13229" t="e">
        <v>#VALUE!</v>
      </c>
      <c r="R13229" t="e">
        <f t="array" ref="R13229:R13231">MMULT(N13229:P13231,R13225:R13227)</f>
        <v>#VALUE!</v>
      </c>
      <c r="S13229" t="s">
        <v>35</v>
      </c>
    </row>
    <row r="13230" spans="12:19" x14ac:dyDescent="0.25">
      <c r="L13230" t="str">
        <f t="shared" si="572"/>
        <v/>
      </c>
      <c r="M13230" t="str">
        <f t="shared" si="573"/>
        <v/>
      </c>
      <c r="N13230" t="e">
        <v>#VALUE!</v>
      </c>
      <c r="O13230" t="e">
        <v>#VALUE!</v>
      </c>
      <c r="P13230" t="e">
        <v>#VALUE!</v>
      </c>
      <c r="R13230" t="e">
        <v>#VALUE!</v>
      </c>
      <c r="S13230" t="s">
        <v>35</v>
      </c>
    </row>
    <row r="13231" spans="12:19" x14ac:dyDescent="0.25">
      <c r="L13231" t="str">
        <f t="shared" si="572"/>
        <v/>
      </c>
      <c r="M13231" t="str">
        <f t="shared" si="573"/>
        <v/>
      </c>
      <c r="N13231" t="e">
        <v>#VALUE!</v>
      </c>
      <c r="O13231" t="e">
        <v>#VALUE!</v>
      </c>
      <c r="P13231" t="e">
        <v>#VALUE!</v>
      </c>
      <c r="R13231" t="e">
        <v>#VALUE!</v>
      </c>
      <c r="S13231" t="s">
        <v>35</v>
      </c>
    </row>
    <row r="13232" spans="12:19" x14ac:dyDescent="0.25">
      <c r="L13232" t="str">
        <f t="shared" si="572"/>
        <v/>
      </c>
      <c r="M13232" t="str">
        <f t="shared" si="573"/>
        <v/>
      </c>
    </row>
    <row r="13233" spans="12:19" x14ac:dyDescent="0.25">
      <c r="L13233" t="str">
        <f t="shared" si="572"/>
        <v/>
      </c>
      <c r="M13233" t="str">
        <f t="shared" si="573"/>
        <v/>
      </c>
    </row>
    <row r="13234" spans="12:19" x14ac:dyDescent="0.25">
      <c r="L13234" t="str">
        <f t="shared" si="572"/>
        <v/>
      </c>
      <c r="M13234" t="str">
        <f t="shared" si="573"/>
        <v/>
      </c>
      <c r="N13234" t="s">
        <v>32</v>
      </c>
      <c r="O13234" t="s">
        <v>33</v>
      </c>
      <c r="P13234" t="s">
        <v>34</v>
      </c>
    </row>
    <row r="13235" spans="12:19" x14ac:dyDescent="0.25">
      <c r="L13235" t="str">
        <f t="shared" si="572"/>
        <v/>
      </c>
      <c r="M13235" t="str">
        <f t="shared" si="573"/>
        <v/>
      </c>
      <c r="N13235" t="e">
        <f>COS(RADIANS(M13235))</f>
        <v>#VALUE!</v>
      </c>
      <c r="O13235" t="str">
        <f>IFERROR(-COS(RADIANS(DEGREES(ASIN(((SIN(RADIANS(M13235)))*$C$26)/(SQRT((((SIN(RADIANS(M13235)))*$C$26)^2)+(($C$22-$C$25-(((SIN(RADIANS(90-M13235)))*$C$26))-$C$23)^2))))))),"")</f>
        <v/>
      </c>
      <c r="P13235" t="e">
        <f>N13235</f>
        <v>#VALUE!</v>
      </c>
      <c r="R13235">
        <v>0</v>
      </c>
    </row>
    <row r="13236" spans="12:19" x14ac:dyDescent="0.25">
      <c r="L13236" t="str">
        <f t="shared" si="572"/>
        <v/>
      </c>
      <c r="M13236" t="str">
        <f t="shared" si="573"/>
        <v/>
      </c>
      <c r="N13236" t="e">
        <f>SIN(RADIANS(M13235))</f>
        <v>#VALUE!</v>
      </c>
      <c r="O13236" t="e">
        <f>SIN(RADIANS(DEGREES(ASIN(((SIN(RADIANS(M13235)))*$C$26)/(SQRT((((SIN(RADIANS(M13235)))*$C$26)^2)+(($C$22-$C$25-(((SIN(RADIANS(90-M13235)))*$C$26))-$C$23)^2)))))))</f>
        <v>#VALUE!</v>
      </c>
      <c r="P13236" t="e">
        <f>N13236</f>
        <v>#VALUE!</v>
      </c>
      <c r="R13236">
        <f>$C$6</f>
        <v>1333.5</v>
      </c>
    </row>
    <row r="13237" spans="12:19" x14ac:dyDescent="0.25">
      <c r="L13237" t="str">
        <f t="shared" si="572"/>
        <v/>
      </c>
      <c r="M13237" t="str">
        <f t="shared" si="573"/>
        <v/>
      </c>
      <c r="N13237">
        <v>0</v>
      </c>
      <c r="O13237" t="e">
        <f>$C$23*O13236</f>
        <v>#VALUE!</v>
      </c>
      <c r="P13237" t="e">
        <f>$C$22*P13236</f>
        <v>#VALUE!</v>
      </c>
      <c r="R13237">
        <f>$C$20*$C$6</f>
        <v>25325.832000000002</v>
      </c>
    </row>
    <row r="13238" spans="12:19" x14ac:dyDescent="0.25">
      <c r="L13238" t="str">
        <f t="shared" si="572"/>
        <v/>
      </c>
      <c r="M13238" t="str">
        <f t="shared" si="573"/>
        <v/>
      </c>
    </row>
    <row r="13239" spans="12:19" x14ac:dyDescent="0.25">
      <c r="L13239" t="str">
        <f t="shared" si="572"/>
        <v/>
      </c>
      <c r="M13239" t="str">
        <f t="shared" si="573"/>
        <v/>
      </c>
      <c r="N13239" t="e">
        <f t="array" ref="N13239:P13241">MINVERSE(N13235:P13237)</f>
        <v>#VALUE!</v>
      </c>
      <c r="O13239" t="e">
        <v>#VALUE!</v>
      </c>
      <c r="P13239" t="e">
        <v>#VALUE!</v>
      </c>
      <c r="R13239" t="e">
        <f t="array" ref="R13239:R13241">MMULT(N13239:P13241,R13235:R13237)</f>
        <v>#VALUE!</v>
      </c>
      <c r="S13239" t="s">
        <v>35</v>
      </c>
    </row>
    <row r="13240" spans="12:19" x14ac:dyDescent="0.25">
      <c r="L13240" t="str">
        <f t="shared" si="572"/>
        <v/>
      </c>
      <c r="M13240" t="str">
        <f t="shared" si="573"/>
        <v/>
      </c>
      <c r="N13240" t="e">
        <v>#VALUE!</v>
      </c>
      <c r="O13240" t="e">
        <v>#VALUE!</v>
      </c>
      <c r="P13240" t="e">
        <v>#VALUE!</v>
      </c>
      <c r="R13240" t="e">
        <v>#VALUE!</v>
      </c>
      <c r="S13240" t="s">
        <v>35</v>
      </c>
    </row>
    <row r="13241" spans="12:19" x14ac:dyDescent="0.25">
      <c r="L13241" t="str">
        <f t="shared" si="572"/>
        <v/>
      </c>
      <c r="M13241" t="str">
        <f t="shared" si="573"/>
        <v/>
      </c>
      <c r="N13241" t="e">
        <v>#VALUE!</v>
      </c>
      <c r="O13241" t="e">
        <v>#VALUE!</v>
      </c>
      <c r="P13241" t="e">
        <v>#VALUE!</v>
      </c>
      <c r="R13241" t="e">
        <v>#VALUE!</v>
      </c>
      <c r="S13241" t="s">
        <v>35</v>
      </c>
    </row>
    <row r="13242" spans="12:19" x14ac:dyDescent="0.25">
      <c r="L13242" t="str">
        <f t="shared" si="572"/>
        <v/>
      </c>
      <c r="M13242" t="str">
        <f t="shared" si="573"/>
        <v/>
      </c>
    </row>
    <row r="13243" spans="12:19" x14ac:dyDescent="0.25">
      <c r="L13243" t="str">
        <f t="shared" si="572"/>
        <v/>
      </c>
      <c r="M13243" t="str">
        <f t="shared" si="573"/>
        <v/>
      </c>
    </row>
    <row r="13244" spans="12:19" x14ac:dyDescent="0.25">
      <c r="L13244" t="str">
        <f t="shared" si="572"/>
        <v/>
      </c>
      <c r="M13244" t="str">
        <f t="shared" si="573"/>
        <v/>
      </c>
      <c r="N13244" t="s">
        <v>32</v>
      </c>
      <c r="O13244" t="s">
        <v>33</v>
      </c>
      <c r="P13244" t="s">
        <v>34</v>
      </c>
    </row>
    <row r="13245" spans="12:19" x14ac:dyDescent="0.25">
      <c r="L13245" t="str">
        <f t="shared" si="572"/>
        <v/>
      </c>
      <c r="M13245" t="str">
        <f t="shared" si="573"/>
        <v/>
      </c>
      <c r="N13245" t="e">
        <f>COS(RADIANS(M13245))</f>
        <v>#VALUE!</v>
      </c>
      <c r="O13245" t="str">
        <f>IFERROR(-COS(RADIANS(DEGREES(ASIN(((SIN(RADIANS(M13245)))*$C$26)/(SQRT((((SIN(RADIANS(M13245)))*$C$26)^2)+(($C$22-$C$25-(((SIN(RADIANS(90-M13245)))*$C$26))-$C$23)^2))))))),"")</f>
        <v/>
      </c>
      <c r="P13245" t="e">
        <f>N13245</f>
        <v>#VALUE!</v>
      </c>
      <c r="R13245">
        <v>0</v>
      </c>
    </row>
    <row r="13246" spans="12:19" x14ac:dyDescent="0.25">
      <c r="L13246" t="str">
        <f t="shared" si="572"/>
        <v/>
      </c>
      <c r="M13246" t="str">
        <f t="shared" si="573"/>
        <v/>
      </c>
      <c r="N13246" t="e">
        <f>SIN(RADIANS(M13245))</f>
        <v>#VALUE!</v>
      </c>
      <c r="O13246" t="e">
        <f>SIN(RADIANS(DEGREES(ASIN(((SIN(RADIANS(M13245)))*$C$26)/(SQRT((((SIN(RADIANS(M13245)))*$C$26)^2)+(($C$22-$C$25-(((SIN(RADIANS(90-M13245)))*$C$26))-$C$23)^2)))))))</f>
        <v>#VALUE!</v>
      </c>
      <c r="P13246" t="e">
        <f>N13246</f>
        <v>#VALUE!</v>
      </c>
      <c r="R13246">
        <f>$C$6</f>
        <v>1333.5</v>
      </c>
    </row>
    <row r="13247" spans="12:19" x14ac:dyDescent="0.25">
      <c r="L13247" t="str">
        <f t="shared" si="572"/>
        <v/>
      </c>
      <c r="M13247" t="str">
        <f t="shared" si="573"/>
        <v/>
      </c>
      <c r="N13247">
        <v>0</v>
      </c>
      <c r="O13247" t="e">
        <f>$C$23*O13246</f>
        <v>#VALUE!</v>
      </c>
      <c r="P13247" t="e">
        <f>$C$22*P13246</f>
        <v>#VALUE!</v>
      </c>
      <c r="R13247">
        <f>$C$20*$C$6</f>
        <v>25325.832000000002</v>
      </c>
    </row>
    <row r="13248" spans="12:19" x14ac:dyDescent="0.25">
      <c r="L13248" t="str">
        <f t="shared" si="572"/>
        <v/>
      </c>
      <c r="M13248" t="str">
        <f t="shared" si="573"/>
        <v/>
      </c>
    </row>
    <row r="13249" spans="12:19" x14ac:dyDescent="0.25">
      <c r="L13249" t="str">
        <f t="shared" si="572"/>
        <v/>
      </c>
      <c r="M13249" t="str">
        <f t="shared" si="573"/>
        <v/>
      </c>
      <c r="N13249" t="e">
        <f t="array" ref="N13249:P13251">MINVERSE(N13245:P13247)</f>
        <v>#VALUE!</v>
      </c>
      <c r="O13249" t="e">
        <v>#VALUE!</v>
      </c>
      <c r="P13249" t="e">
        <v>#VALUE!</v>
      </c>
      <c r="R13249" t="e">
        <f t="array" ref="R13249:R13251">MMULT(N13249:P13251,R13245:R13247)</f>
        <v>#VALUE!</v>
      </c>
      <c r="S13249" t="s">
        <v>35</v>
      </c>
    </row>
    <row r="13250" spans="12:19" x14ac:dyDescent="0.25">
      <c r="L13250" t="str">
        <f t="shared" si="572"/>
        <v/>
      </c>
      <c r="M13250" t="str">
        <f t="shared" si="573"/>
        <v/>
      </c>
      <c r="N13250" t="e">
        <v>#VALUE!</v>
      </c>
      <c r="O13250" t="e">
        <v>#VALUE!</v>
      </c>
      <c r="P13250" t="e">
        <v>#VALUE!</v>
      </c>
      <c r="R13250" t="e">
        <v>#VALUE!</v>
      </c>
      <c r="S13250" t="s">
        <v>35</v>
      </c>
    </row>
    <row r="13251" spans="12:19" x14ac:dyDescent="0.25">
      <c r="L13251" t="str">
        <f t="shared" si="572"/>
        <v/>
      </c>
      <c r="M13251" t="str">
        <f t="shared" si="573"/>
        <v/>
      </c>
      <c r="N13251" t="e">
        <v>#VALUE!</v>
      </c>
      <c r="O13251" t="e">
        <v>#VALUE!</v>
      </c>
      <c r="P13251" t="e">
        <v>#VALUE!</v>
      </c>
      <c r="R13251" t="e">
        <v>#VALUE!</v>
      </c>
      <c r="S13251" t="s">
        <v>35</v>
      </c>
    </row>
    <row r="13252" spans="12:19" x14ac:dyDescent="0.25">
      <c r="L13252" t="str">
        <f t="shared" si="572"/>
        <v/>
      </c>
      <c r="M13252" t="str">
        <f t="shared" si="573"/>
        <v/>
      </c>
    </row>
    <row r="13253" spans="12:19" x14ac:dyDescent="0.25">
      <c r="L13253" t="str">
        <f t="shared" si="572"/>
        <v/>
      </c>
      <c r="M13253" t="str">
        <f t="shared" si="573"/>
        <v/>
      </c>
    </row>
    <row r="13254" spans="12:19" x14ac:dyDescent="0.25">
      <c r="L13254" t="str">
        <f t="shared" si="572"/>
        <v/>
      </c>
      <c r="M13254" t="str">
        <f t="shared" si="573"/>
        <v/>
      </c>
      <c r="N13254" t="s">
        <v>32</v>
      </c>
      <c r="O13254" t="s">
        <v>33</v>
      </c>
      <c r="P13254" t="s">
        <v>34</v>
      </c>
    </row>
    <row r="13255" spans="12:19" x14ac:dyDescent="0.25">
      <c r="L13255" t="str">
        <f t="shared" si="572"/>
        <v/>
      </c>
      <c r="M13255" t="str">
        <f t="shared" si="573"/>
        <v/>
      </c>
      <c r="N13255" t="e">
        <f>COS(RADIANS(M13255))</f>
        <v>#VALUE!</v>
      </c>
      <c r="O13255" t="str">
        <f>IFERROR(-COS(RADIANS(DEGREES(ASIN(((SIN(RADIANS(M13255)))*$C$26)/(SQRT((((SIN(RADIANS(M13255)))*$C$26)^2)+(($C$22-$C$25-(((SIN(RADIANS(90-M13255)))*$C$26))-$C$23)^2))))))),"")</f>
        <v/>
      </c>
      <c r="P13255" t="e">
        <f>N13255</f>
        <v>#VALUE!</v>
      </c>
      <c r="R13255">
        <v>0</v>
      </c>
    </row>
    <row r="13256" spans="12:19" x14ac:dyDescent="0.25">
      <c r="L13256" t="str">
        <f t="shared" si="572"/>
        <v/>
      </c>
      <c r="M13256" t="str">
        <f t="shared" si="573"/>
        <v/>
      </c>
      <c r="N13256" t="e">
        <f>SIN(RADIANS(M13255))</f>
        <v>#VALUE!</v>
      </c>
      <c r="O13256" t="e">
        <f>SIN(RADIANS(DEGREES(ASIN(((SIN(RADIANS(M13255)))*$C$26)/(SQRT((((SIN(RADIANS(M13255)))*$C$26)^2)+(($C$22-$C$25-(((SIN(RADIANS(90-M13255)))*$C$26))-$C$23)^2)))))))</f>
        <v>#VALUE!</v>
      </c>
      <c r="P13256" t="e">
        <f>N13256</f>
        <v>#VALUE!</v>
      </c>
      <c r="R13256">
        <f>$C$6</f>
        <v>1333.5</v>
      </c>
    </row>
    <row r="13257" spans="12:19" x14ac:dyDescent="0.25">
      <c r="L13257" t="str">
        <f t="shared" si="572"/>
        <v/>
      </c>
      <c r="M13257" t="str">
        <f t="shared" si="573"/>
        <v/>
      </c>
      <c r="N13257">
        <v>0</v>
      </c>
      <c r="O13257" t="e">
        <f>$C$23*O13256</f>
        <v>#VALUE!</v>
      </c>
      <c r="P13257" t="e">
        <f>$C$22*P13256</f>
        <v>#VALUE!</v>
      </c>
      <c r="R13257">
        <f>$C$20*$C$6</f>
        <v>25325.832000000002</v>
      </c>
    </row>
    <row r="13258" spans="12:19" x14ac:dyDescent="0.25">
      <c r="L13258" t="str">
        <f t="shared" si="572"/>
        <v/>
      </c>
      <c r="M13258" t="str">
        <f t="shared" si="573"/>
        <v/>
      </c>
    </row>
    <row r="13259" spans="12:19" x14ac:dyDescent="0.25">
      <c r="L13259" t="str">
        <f t="shared" si="572"/>
        <v/>
      </c>
      <c r="M13259" t="str">
        <f t="shared" si="573"/>
        <v/>
      </c>
      <c r="N13259" t="e">
        <f t="array" ref="N13259:P13261">MINVERSE(N13255:P13257)</f>
        <v>#VALUE!</v>
      </c>
      <c r="O13259" t="e">
        <v>#VALUE!</v>
      </c>
      <c r="P13259" t="e">
        <v>#VALUE!</v>
      </c>
      <c r="R13259" t="e">
        <f t="array" ref="R13259:R13261">MMULT(N13259:P13261,R13255:R13257)</f>
        <v>#VALUE!</v>
      </c>
      <c r="S13259" t="s">
        <v>35</v>
      </c>
    </row>
    <row r="13260" spans="12:19" x14ac:dyDescent="0.25">
      <c r="L13260" t="str">
        <f t="shared" ref="L13260:L13323" si="574">IF(M13260="","",L13250+1)</f>
        <v/>
      </c>
      <c r="M13260" t="str">
        <f t="shared" si="573"/>
        <v/>
      </c>
      <c r="N13260" t="e">
        <v>#VALUE!</v>
      </c>
      <c r="O13260" t="e">
        <v>#VALUE!</v>
      </c>
      <c r="P13260" t="e">
        <v>#VALUE!</v>
      </c>
      <c r="R13260" t="e">
        <v>#VALUE!</v>
      </c>
      <c r="S13260" t="s">
        <v>35</v>
      </c>
    </row>
    <row r="13261" spans="12:19" x14ac:dyDescent="0.25">
      <c r="L13261" t="str">
        <f t="shared" si="574"/>
        <v/>
      </c>
      <c r="M13261" t="str">
        <f t="shared" si="573"/>
        <v/>
      </c>
      <c r="N13261" t="e">
        <v>#VALUE!</v>
      </c>
      <c r="O13261" t="e">
        <v>#VALUE!</v>
      </c>
      <c r="P13261" t="e">
        <v>#VALUE!</v>
      </c>
      <c r="R13261" t="e">
        <v>#VALUE!</v>
      </c>
      <c r="S13261" t="s">
        <v>35</v>
      </c>
    </row>
    <row r="13262" spans="12:19" x14ac:dyDescent="0.25">
      <c r="L13262" t="str">
        <f t="shared" si="574"/>
        <v/>
      </c>
      <c r="M13262" t="str">
        <f t="shared" si="573"/>
        <v/>
      </c>
    </row>
    <row r="13263" spans="12:19" x14ac:dyDescent="0.25">
      <c r="L13263" t="str">
        <f t="shared" si="574"/>
        <v/>
      </c>
      <c r="M13263" t="str">
        <f t="shared" si="573"/>
        <v/>
      </c>
    </row>
    <row r="13264" spans="12:19" x14ac:dyDescent="0.25">
      <c r="L13264" t="str">
        <f t="shared" si="574"/>
        <v/>
      </c>
      <c r="M13264" t="str">
        <f t="shared" si="573"/>
        <v/>
      </c>
      <c r="N13264" t="s">
        <v>32</v>
      </c>
      <c r="O13264" t="s">
        <v>33</v>
      </c>
      <c r="P13264" t="s">
        <v>34</v>
      </c>
    </row>
    <row r="13265" spans="12:19" x14ac:dyDescent="0.25">
      <c r="L13265" t="str">
        <f t="shared" si="574"/>
        <v/>
      </c>
      <c r="M13265" t="str">
        <f t="shared" si="573"/>
        <v/>
      </c>
      <c r="N13265" t="e">
        <f>COS(RADIANS(M13265))</f>
        <v>#VALUE!</v>
      </c>
      <c r="O13265" t="str">
        <f>IFERROR(-COS(RADIANS(DEGREES(ASIN(((SIN(RADIANS(M13265)))*$C$26)/(SQRT((((SIN(RADIANS(M13265)))*$C$26)^2)+(($C$22-$C$25-(((SIN(RADIANS(90-M13265)))*$C$26))-$C$23)^2))))))),"")</f>
        <v/>
      </c>
      <c r="P13265" t="e">
        <f>N13265</f>
        <v>#VALUE!</v>
      </c>
      <c r="R13265">
        <v>0</v>
      </c>
    </row>
    <row r="13266" spans="12:19" x14ac:dyDescent="0.25">
      <c r="L13266" t="str">
        <f t="shared" si="574"/>
        <v/>
      </c>
      <c r="M13266" t="str">
        <f t="shared" si="573"/>
        <v/>
      </c>
      <c r="N13266" t="e">
        <f>SIN(RADIANS(M13265))</f>
        <v>#VALUE!</v>
      </c>
      <c r="O13266" t="e">
        <f>SIN(RADIANS(DEGREES(ASIN(((SIN(RADIANS(M13265)))*$C$26)/(SQRT((((SIN(RADIANS(M13265)))*$C$26)^2)+(($C$22-$C$25-(((SIN(RADIANS(90-M13265)))*$C$26))-$C$23)^2)))))))</f>
        <v>#VALUE!</v>
      </c>
      <c r="P13266" t="e">
        <f>N13266</f>
        <v>#VALUE!</v>
      </c>
      <c r="R13266">
        <f>$C$6</f>
        <v>1333.5</v>
      </c>
    </row>
    <row r="13267" spans="12:19" x14ac:dyDescent="0.25">
      <c r="L13267" t="str">
        <f t="shared" si="574"/>
        <v/>
      </c>
      <c r="M13267" t="str">
        <f t="shared" si="573"/>
        <v/>
      </c>
      <c r="N13267">
        <v>0</v>
      </c>
      <c r="O13267" t="e">
        <f>$C$23*O13266</f>
        <v>#VALUE!</v>
      </c>
      <c r="P13267" t="e">
        <f>$C$22*P13266</f>
        <v>#VALUE!</v>
      </c>
      <c r="R13267">
        <f>$C$20*$C$6</f>
        <v>25325.832000000002</v>
      </c>
    </row>
    <row r="13268" spans="12:19" x14ac:dyDescent="0.25">
      <c r="L13268" t="str">
        <f t="shared" si="574"/>
        <v/>
      </c>
      <c r="M13268" t="str">
        <f t="shared" si="573"/>
        <v/>
      </c>
    </row>
    <row r="13269" spans="12:19" x14ac:dyDescent="0.25">
      <c r="L13269" t="str">
        <f t="shared" si="574"/>
        <v/>
      </c>
      <c r="M13269" t="str">
        <f t="shared" si="573"/>
        <v/>
      </c>
      <c r="N13269" t="e">
        <f t="array" ref="N13269:P13271">MINVERSE(N13265:P13267)</f>
        <v>#VALUE!</v>
      </c>
      <c r="O13269" t="e">
        <v>#VALUE!</v>
      </c>
      <c r="P13269" t="e">
        <v>#VALUE!</v>
      </c>
      <c r="R13269" t="e">
        <f t="array" ref="R13269:R13271">MMULT(N13269:P13271,R13265:R13267)</f>
        <v>#VALUE!</v>
      </c>
      <c r="S13269" t="s">
        <v>35</v>
      </c>
    </row>
    <row r="13270" spans="12:19" x14ac:dyDescent="0.25">
      <c r="L13270" t="str">
        <f t="shared" si="574"/>
        <v/>
      </c>
      <c r="M13270" t="str">
        <f t="shared" si="573"/>
        <v/>
      </c>
      <c r="N13270" t="e">
        <v>#VALUE!</v>
      </c>
      <c r="O13270" t="e">
        <v>#VALUE!</v>
      </c>
      <c r="P13270" t="e">
        <v>#VALUE!</v>
      </c>
      <c r="R13270" t="e">
        <v>#VALUE!</v>
      </c>
      <c r="S13270" t="s">
        <v>35</v>
      </c>
    </row>
    <row r="13271" spans="12:19" x14ac:dyDescent="0.25">
      <c r="L13271" t="str">
        <f t="shared" si="574"/>
        <v/>
      </c>
      <c r="M13271" t="str">
        <f t="shared" si="573"/>
        <v/>
      </c>
      <c r="N13271" t="e">
        <v>#VALUE!</v>
      </c>
      <c r="O13271" t="e">
        <v>#VALUE!</v>
      </c>
      <c r="P13271" t="e">
        <v>#VALUE!</v>
      </c>
      <c r="R13271" t="e">
        <v>#VALUE!</v>
      </c>
      <c r="S13271" t="s">
        <v>35</v>
      </c>
    </row>
    <row r="13272" spans="12:19" x14ac:dyDescent="0.25">
      <c r="L13272" t="str">
        <f t="shared" si="574"/>
        <v/>
      </c>
      <c r="M13272" t="str">
        <f t="shared" si="573"/>
        <v/>
      </c>
    </row>
    <row r="13273" spans="12:19" x14ac:dyDescent="0.25">
      <c r="L13273" t="str">
        <f t="shared" si="574"/>
        <v/>
      </c>
      <c r="M13273" t="str">
        <f t="shared" si="573"/>
        <v/>
      </c>
    </row>
    <row r="13274" spans="12:19" x14ac:dyDescent="0.25">
      <c r="L13274" t="str">
        <f t="shared" si="574"/>
        <v/>
      </c>
      <c r="M13274" t="str">
        <f t="shared" si="573"/>
        <v/>
      </c>
      <c r="N13274" t="s">
        <v>32</v>
      </c>
      <c r="O13274" t="s">
        <v>33</v>
      </c>
      <c r="P13274" t="s">
        <v>34</v>
      </c>
    </row>
    <row r="13275" spans="12:19" x14ac:dyDescent="0.25">
      <c r="L13275" t="str">
        <f t="shared" si="574"/>
        <v/>
      </c>
      <c r="M13275" t="str">
        <f t="shared" si="573"/>
        <v/>
      </c>
      <c r="N13275" t="e">
        <f>COS(RADIANS(M13275))</f>
        <v>#VALUE!</v>
      </c>
      <c r="O13275" t="str">
        <f>IFERROR(-COS(RADIANS(DEGREES(ASIN(((SIN(RADIANS(M13275)))*$C$26)/(SQRT((((SIN(RADIANS(M13275)))*$C$26)^2)+(($C$22-$C$25-(((SIN(RADIANS(90-M13275)))*$C$26))-$C$23)^2))))))),"")</f>
        <v/>
      </c>
      <c r="P13275" t="e">
        <f>N13275</f>
        <v>#VALUE!</v>
      </c>
      <c r="R13275">
        <v>0</v>
      </c>
    </row>
    <row r="13276" spans="12:19" x14ac:dyDescent="0.25">
      <c r="L13276" t="str">
        <f t="shared" si="574"/>
        <v/>
      </c>
      <c r="M13276" t="str">
        <f t="shared" si="573"/>
        <v/>
      </c>
      <c r="N13276" t="e">
        <f>SIN(RADIANS(M13275))</f>
        <v>#VALUE!</v>
      </c>
      <c r="O13276" t="e">
        <f>SIN(RADIANS(DEGREES(ASIN(((SIN(RADIANS(M13275)))*$C$26)/(SQRT((((SIN(RADIANS(M13275)))*$C$26)^2)+(($C$22-$C$25-(((SIN(RADIANS(90-M13275)))*$C$26))-$C$23)^2)))))))</f>
        <v>#VALUE!</v>
      </c>
      <c r="P13276" t="e">
        <f>N13276</f>
        <v>#VALUE!</v>
      </c>
      <c r="R13276">
        <f>$C$6</f>
        <v>1333.5</v>
      </c>
    </row>
    <row r="13277" spans="12:19" x14ac:dyDescent="0.25">
      <c r="L13277" t="str">
        <f t="shared" si="574"/>
        <v/>
      </c>
      <c r="M13277" t="str">
        <f t="shared" si="573"/>
        <v/>
      </c>
      <c r="N13277">
        <v>0</v>
      </c>
      <c r="O13277" t="e">
        <f>$C$23*O13276</f>
        <v>#VALUE!</v>
      </c>
      <c r="P13277" t="e">
        <f>$C$22*P13276</f>
        <v>#VALUE!</v>
      </c>
      <c r="R13277">
        <f>$C$20*$C$6</f>
        <v>25325.832000000002</v>
      </c>
    </row>
    <row r="13278" spans="12:19" x14ac:dyDescent="0.25">
      <c r="L13278" t="str">
        <f t="shared" si="574"/>
        <v/>
      </c>
      <c r="M13278" t="str">
        <f t="shared" si="573"/>
        <v/>
      </c>
    </row>
    <row r="13279" spans="12:19" x14ac:dyDescent="0.25">
      <c r="L13279" t="str">
        <f t="shared" si="574"/>
        <v/>
      </c>
      <c r="M13279" t="str">
        <f t="shared" si="573"/>
        <v/>
      </c>
      <c r="N13279" t="e">
        <f t="array" ref="N13279:P13281">MINVERSE(N13275:P13277)</f>
        <v>#VALUE!</v>
      </c>
      <c r="O13279" t="e">
        <v>#VALUE!</v>
      </c>
      <c r="P13279" t="e">
        <v>#VALUE!</v>
      </c>
      <c r="R13279" t="e">
        <f t="array" ref="R13279:R13281">MMULT(N13279:P13281,R13275:R13277)</f>
        <v>#VALUE!</v>
      </c>
      <c r="S13279" t="s">
        <v>35</v>
      </c>
    </row>
    <row r="13280" spans="12:19" x14ac:dyDescent="0.25">
      <c r="L13280" t="str">
        <f t="shared" si="574"/>
        <v/>
      </c>
      <c r="M13280" t="str">
        <f t="shared" si="573"/>
        <v/>
      </c>
      <c r="N13280" t="e">
        <v>#VALUE!</v>
      </c>
      <c r="O13280" t="e">
        <v>#VALUE!</v>
      </c>
      <c r="P13280" t="e">
        <v>#VALUE!</v>
      </c>
      <c r="R13280" t="e">
        <v>#VALUE!</v>
      </c>
      <c r="S13280" t="s">
        <v>35</v>
      </c>
    </row>
    <row r="13281" spans="12:19" x14ac:dyDescent="0.25">
      <c r="L13281" t="str">
        <f t="shared" si="574"/>
        <v/>
      </c>
      <c r="M13281" t="str">
        <f t="shared" si="573"/>
        <v/>
      </c>
      <c r="N13281" t="e">
        <v>#VALUE!</v>
      </c>
      <c r="O13281" t="e">
        <v>#VALUE!</v>
      </c>
      <c r="P13281" t="e">
        <v>#VALUE!</v>
      </c>
      <c r="R13281" t="e">
        <v>#VALUE!</v>
      </c>
      <c r="S13281" t="s">
        <v>35</v>
      </c>
    </row>
    <row r="13282" spans="12:19" x14ac:dyDescent="0.25">
      <c r="L13282" t="str">
        <f t="shared" si="574"/>
        <v/>
      </c>
      <c r="M13282" t="str">
        <f t="shared" si="573"/>
        <v/>
      </c>
    </row>
    <row r="13283" spans="12:19" x14ac:dyDescent="0.25">
      <c r="L13283" t="str">
        <f t="shared" si="574"/>
        <v/>
      </c>
      <c r="M13283" t="str">
        <f t="shared" ref="M13283:M13346" si="575">IF(M13273="","",IF(((M13273+$O$61)&gt;=$O$49+($O$61/2)),"",(M13273+$O$61)))</f>
        <v/>
      </c>
    </row>
    <row r="13284" spans="12:19" x14ac:dyDescent="0.25">
      <c r="L13284" t="str">
        <f t="shared" si="574"/>
        <v/>
      </c>
      <c r="M13284" t="str">
        <f t="shared" si="575"/>
        <v/>
      </c>
      <c r="N13284" t="s">
        <v>32</v>
      </c>
      <c r="O13284" t="s">
        <v>33</v>
      </c>
      <c r="P13284" t="s">
        <v>34</v>
      </c>
    </row>
    <row r="13285" spans="12:19" x14ac:dyDescent="0.25">
      <c r="L13285" t="str">
        <f t="shared" si="574"/>
        <v/>
      </c>
      <c r="M13285" t="str">
        <f t="shared" si="575"/>
        <v/>
      </c>
      <c r="N13285" t="e">
        <f>COS(RADIANS(M13285))</f>
        <v>#VALUE!</v>
      </c>
      <c r="O13285" t="str">
        <f>IFERROR(-COS(RADIANS(DEGREES(ASIN(((SIN(RADIANS(M13285)))*$C$26)/(SQRT((((SIN(RADIANS(M13285)))*$C$26)^2)+(($C$22-$C$25-(((SIN(RADIANS(90-M13285)))*$C$26))-$C$23)^2))))))),"")</f>
        <v/>
      </c>
      <c r="P13285" t="e">
        <f>N13285</f>
        <v>#VALUE!</v>
      </c>
      <c r="R13285">
        <v>0</v>
      </c>
    </row>
    <row r="13286" spans="12:19" x14ac:dyDescent="0.25">
      <c r="L13286" t="str">
        <f t="shared" si="574"/>
        <v/>
      </c>
      <c r="M13286" t="str">
        <f t="shared" si="575"/>
        <v/>
      </c>
      <c r="N13286" t="e">
        <f>SIN(RADIANS(M13285))</f>
        <v>#VALUE!</v>
      </c>
      <c r="O13286" t="e">
        <f>SIN(RADIANS(DEGREES(ASIN(((SIN(RADIANS(M13285)))*$C$26)/(SQRT((((SIN(RADIANS(M13285)))*$C$26)^2)+(($C$22-$C$25-(((SIN(RADIANS(90-M13285)))*$C$26))-$C$23)^2)))))))</f>
        <v>#VALUE!</v>
      </c>
      <c r="P13286" t="e">
        <f>N13286</f>
        <v>#VALUE!</v>
      </c>
      <c r="R13286">
        <f>$C$6</f>
        <v>1333.5</v>
      </c>
    </row>
    <row r="13287" spans="12:19" x14ac:dyDescent="0.25">
      <c r="L13287" t="str">
        <f t="shared" si="574"/>
        <v/>
      </c>
      <c r="M13287" t="str">
        <f t="shared" si="575"/>
        <v/>
      </c>
      <c r="N13287">
        <v>0</v>
      </c>
      <c r="O13287" t="e">
        <f>$C$23*O13286</f>
        <v>#VALUE!</v>
      </c>
      <c r="P13287" t="e">
        <f>$C$22*P13286</f>
        <v>#VALUE!</v>
      </c>
      <c r="R13287">
        <f>$C$20*$C$6</f>
        <v>25325.832000000002</v>
      </c>
    </row>
    <row r="13288" spans="12:19" x14ac:dyDescent="0.25">
      <c r="L13288" t="str">
        <f t="shared" si="574"/>
        <v/>
      </c>
      <c r="M13288" t="str">
        <f t="shared" si="575"/>
        <v/>
      </c>
    </row>
    <row r="13289" spans="12:19" x14ac:dyDescent="0.25">
      <c r="L13289" t="str">
        <f t="shared" si="574"/>
        <v/>
      </c>
      <c r="M13289" t="str">
        <f t="shared" si="575"/>
        <v/>
      </c>
      <c r="N13289" t="e">
        <f t="array" ref="N13289:P13291">MINVERSE(N13285:P13287)</f>
        <v>#VALUE!</v>
      </c>
      <c r="O13289" t="e">
        <v>#VALUE!</v>
      </c>
      <c r="P13289" t="e">
        <v>#VALUE!</v>
      </c>
      <c r="R13289" t="e">
        <f t="array" ref="R13289:R13291">MMULT(N13289:P13291,R13285:R13287)</f>
        <v>#VALUE!</v>
      </c>
      <c r="S13289" t="s">
        <v>35</v>
      </c>
    </row>
    <row r="13290" spans="12:19" x14ac:dyDescent="0.25">
      <c r="L13290" t="str">
        <f t="shared" si="574"/>
        <v/>
      </c>
      <c r="M13290" t="str">
        <f t="shared" si="575"/>
        <v/>
      </c>
      <c r="N13290" t="e">
        <v>#VALUE!</v>
      </c>
      <c r="O13290" t="e">
        <v>#VALUE!</v>
      </c>
      <c r="P13290" t="e">
        <v>#VALUE!</v>
      </c>
      <c r="R13290" t="e">
        <v>#VALUE!</v>
      </c>
      <c r="S13290" t="s">
        <v>35</v>
      </c>
    </row>
    <row r="13291" spans="12:19" x14ac:dyDescent="0.25">
      <c r="L13291" t="str">
        <f t="shared" si="574"/>
        <v/>
      </c>
      <c r="M13291" t="str">
        <f t="shared" si="575"/>
        <v/>
      </c>
      <c r="N13291" t="e">
        <v>#VALUE!</v>
      </c>
      <c r="O13291" t="e">
        <v>#VALUE!</v>
      </c>
      <c r="P13291" t="e">
        <v>#VALUE!</v>
      </c>
      <c r="R13291" t="e">
        <v>#VALUE!</v>
      </c>
      <c r="S13291" t="s">
        <v>35</v>
      </c>
    </row>
    <row r="13292" spans="12:19" x14ac:dyDescent="0.25">
      <c r="L13292" t="str">
        <f t="shared" si="574"/>
        <v/>
      </c>
      <c r="M13292" t="str">
        <f t="shared" si="575"/>
        <v/>
      </c>
    </row>
    <row r="13293" spans="12:19" x14ac:dyDescent="0.25">
      <c r="L13293" t="str">
        <f t="shared" si="574"/>
        <v/>
      </c>
      <c r="M13293" t="str">
        <f t="shared" si="575"/>
        <v/>
      </c>
    </row>
    <row r="13294" spans="12:19" x14ac:dyDescent="0.25">
      <c r="L13294" t="str">
        <f t="shared" si="574"/>
        <v/>
      </c>
      <c r="M13294" t="str">
        <f t="shared" si="575"/>
        <v/>
      </c>
      <c r="N13294" t="s">
        <v>32</v>
      </c>
      <c r="O13294" t="s">
        <v>33</v>
      </c>
      <c r="P13294" t="s">
        <v>34</v>
      </c>
    </row>
    <row r="13295" spans="12:19" x14ac:dyDescent="0.25">
      <c r="L13295" t="str">
        <f t="shared" si="574"/>
        <v/>
      </c>
      <c r="M13295" t="str">
        <f t="shared" si="575"/>
        <v/>
      </c>
      <c r="N13295" t="e">
        <f>COS(RADIANS(M13295))</f>
        <v>#VALUE!</v>
      </c>
      <c r="O13295" t="str">
        <f>IFERROR(-COS(RADIANS(DEGREES(ASIN(((SIN(RADIANS(M13295)))*$C$26)/(SQRT((((SIN(RADIANS(M13295)))*$C$26)^2)+(($C$22-$C$25-(((SIN(RADIANS(90-M13295)))*$C$26))-$C$23)^2))))))),"")</f>
        <v/>
      </c>
      <c r="P13295" t="e">
        <f>N13295</f>
        <v>#VALUE!</v>
      </c>
      <c r="R13295">
        <v>0</v>
      </c>
    </row>
    <row r="13296" spans="12:19" x14ac:dyDescent="0.25">
      <c r="L13296" t="str">
        <f t="shared" si="574"/>
        <v/>
      </c>
      <c r="M13296" t="str">
        <f t="shared" si="575"/>
        <v/>
      </c>
      <c r="N13296" t="e">
        <f>SIN(RADIANS(M13295))</f>
        <v>#VALUE!</v>
      </c>
      <c r="O13296" t="e">
        <f>SIN(RADIANS(DEGREES(ASIN(((SIN(RADIANS(M13295)))*$C$26)/(SQRT((((SIN(RADIANS(M13295)))*$C$26)^2)+(($C$22-$C$25-(((SIN(RADIANS(90-M13295)))*$C$26))-$C$23)^2)))))))</f>
        <v>#VALUE!</v>
      </c>
      <c r="P13296" t="e">
        <f>N13296</f>
        <v>#VALUE!</v>
      </c>
      <c r="R13296">
        <f>$C$6</f>
        <v>1333.5</v>
      </c>
    </row>
    <row r="13297" spans="12:19" x14ac:dyDescent="0.25">
      <c r="L13297" t="str">
        <f t="shared" si="574"/>
        <v/>
      </c>
      <c r="M13297" t="str">
        <f t="shared" si="575"/>
        <v/>
      </c>
      <c r="N13297">
        <v>0</v>
      </c>
      <c r="O13297" t="e">
        <f>$C$23*O13296</f>
        <v>#VALUE!</v>
      </c>
      <c r="P13297" t="e">
        <f>$C$22*P13296</f>
        <v>#VALUE!</v>
      </c>
      <c r="R13297">
        <f>$C$20*$C$6</f>
        <v>25325.832000000002</v>
      </c>
    </row>
    <row r="13298" spans="12:19" x14ac:dyDescent="0.25">
      <c r="L13298" t="str">
        <f t="shared" si="574"/>
        <v/>
      </c>
      <c r="M13298" t="str">
        <f t="shared" si="575"/>
        <v/>
      </c>
    </row>
    <row r="13299" spans="12:19" x14ac:dyDescent="0.25">
      <c r="L13299" t="str">
        <f t="shared" si="574"/>
        <v/>
      </c>
      <c r="M13299" t="str">
        <f t="shared" si="575"/>
        <v/>
      </c>
      <c r="N13299" t="e">
        <f t="array" ref="N13299:P13301">MINVERSE(N13295:P13297)</f>
        <v>#VALUE!</v>
      </c>
      <c r="O13299" t="e">
        <v>#VALUE!</v>
      </c>
      <c r="P13299" t="e">
        <v>#VALUE!</v>
      </c>
      <c r="R13299" t="e">
        <f t="array" ref="R13299:R13301">MMULT(N13299:P13301,R13295:R13297)</f>
        <v>#VALUE!</v>
      </c>
      <c r="S13299" t="s">
        <v>35</v>
      </c>
    </row>
    <row r="13300" spans="12:19" x14ac:dyDescent="0.25">
      <c r="L13300" t="str">
        <f t="shared" si="574"/>
        <v/>
      </c>
      <c r="M13300" t="str">
        <f t="shared" si="575"/>
        <v/>
      </c>
      <c r="N13300" t="e">
        <v>#VALUE!</v>
      </c>
      <c r="O13300" t="e">
        <v>#VALUE!</v>
      </c>
      <c r="P13300" t="e">
        <v>#VALUE!</v>
      </c>
      <c r="R13300" t="e">
        <v>#VALUE!</v>
      </c>
      <c r="S13300" t="s">
        <v>35</v>
      </c>
    </row>
    <row r="13301" spans="12:19" x14ac:dyDescent="0.25">
      <c r="L13301" t="str">
        <f t="shared" si="574"/>
        <v/>
      </c>
      <c r="M13301" t="str">
        <f t="shared" si="575"/>
        <v/>
      </c>
      <c r="N13301" t="e">
        <v>#VALUE!</v>
      </c>
      <c r="O13301" t="e">
        <v>#VALUE!</v>
      </c>
      <c r="P13301" t="e">
        <v>#VALUE!</v>
      </c>
      <c r="R13301" t="e">
        <v>#VALUE!</v>
      </c>
      <c r="S13301" t="s">
        <v>35</v>
      </c>
    </row>
    <row r="13302" spans="12:19" x14ac:dyDescent="0.25">
      <c r="L13302" t="str">
        <f t="shared" si="574"/>
        <v/>
      </c>
      <c r="M13302" t="str">
        <f t="shared" si="575"/>
        <v/>
      </c>
    </row>
    <row r="13303" spans="12:19" x14ac:dyDescent="0.25">
      <c r="L13303" t="str">
        <f t="shared" si="574"/>
        <v/>
      </c>
      <c r="M13303" t="str">
        <f t="shared" si="575"/>
        <v/>
      </c>
    </row>
    <row r="13304" spans="12:19" x14ac:dyDescent="0.25">
      <c r="L13304" t="str">
        <f t="shared" si="574"/>
        <v/>
      </c>
      <c r="M13304" t="str">
        <f t="shared" si="575"/>
        <v/>
      </c>
      <c r="N13304" t="s">
        <v>32</v>
      </c>
      <c r="O13304" t="s">
        <v>33</v>
      </c>
      <c r="P13304" t="s">
        <v>34</v>
      </c>
    </row>
    <row r="13305" spans="12:19" x14ac:dyDescent="0.25">
      <c r="L13305" t="str">
        <f t="shared" si="574"/>
        <v/>
      </c>
      <c r="M13305" t="str">
        <f t="shared" si="575"/>
        <v/>
      </c>
      <c r="N13305" t="e">
        <f>COS(RADIANS(M13305))</f>
        <v>#VALUE!</v>
      </c>
      <c r="O13305" t="str">
        <f>IFERROR(-COS(RADIANS(DEGREES(ASIN(((SIN(RADIANS(M13305)))*$C$26)/(SQRT((((SIN(RADIANS(M13305)))*$C$26)^2)+(($C$22-$C$25-(((SIN(RADIANS(90-M13305)))*$C$26))-$C$23)^2))))))),"")</f>
        <v/>
      </c>
      <c r="P13305" t="e">
        <f>N13305</f>
        <v>#VALUE!</v>
      </c>
      <c r="R13305">
        <v>0</v>
      </c>
    </row>
    <row r="13306" spans="12:19" x14ac:dyDescent="0.25">
      <c r="L13306" t="str">
        <f t="shared" si="574"/>
        <v/>
      </c>
      <c r="M13306" t="str">
        <f t="shared" si="575"/>
        <v/>
      </c>
      <c r="N13306" t="e">
        <f>SIN(RADIANS(M13305))</f>
        <v>#VALUE!</v>
      </c>
      <c r="O13306" t="e">
        <f>SIN(RADIANS(DEGREES(ASIN(((SIN(RADIANS(M13305)))*$C$26)/(SQRT((((SIN(RADIANS(M13305)))*$C$26)^2)+(($C$22-$C$25-(((SIN(RADIANS(90-M13305)))*$C$26))-$C$23)^2)))))))</f>
        <v>#VALUE!</v>
      </c>
      <c r="P13306" t="e">
        <f>N13306</f>
        <v>#VALUE!</v>
      </c>
      <c r="R13306">
        <f>$C$6</f>
        <v>1333.5</v>
      </c>
    </row>
    <row r="13307" spans="12:19" x14ac:dyDescent="0.25">
      <c r="L13307" t="str">
        <f t="shared" si="574"/>
        <v/>
      </c>
      <c r="M13307" t="str">
        <f t="shared" si="575"/>
        <v/>
      </c>
      <c r="N13307">
        <v>0</v>
      </c>
      <c r="O13307" t="e">
        <f>$C$23*O13306</f>
        <v>#VALUE!</v>
      </c>
      <c r="P13307" t="e">
        <f>$C$22*P13306</f>
        <v>#VALUE!</v>
      </c>
      <c r="R13307">
        <f>$C$20*$C$6</f>
        <v>25325.832000000002</v>
      </c>
    </row>
    <row r="13308" spans="12:19" x14ac:dyDescent="0.25">
      <c r="L13308" t="str">
        <f t="shared" si="574"/>
        <v/>
      </c>
      <c r="M13308" t="str">
        <f t="shared" si="575"/>
        <v/>
      </c>
    </row>
    <row r="13309" spans="12:19" x14ac:dyDescent="0.25">
      <c r="L13309" t="str">
        <f t="shared" si="574"/>
        <v/>
      </c>
      <c r="M13309" t="str">
        <f t="shared" si="575"/>
        <v/>
      </c>
      <c r="N13309" t="e">
        <f t="array" ref="N13309:P13311">MINVERSE(N13305:P13307)</f>
        <v>#VALUE!</v>
      </c>
      <c r="O13309" t="e">
        <v>#VALUE!</v>
      </c>
      <c r="P13309" t="e">
        <v>#VALUE!</v>
      </c>
      <c r="R13309" t="e">
        <f t="array" ref="R13309:R13311">MMULT(N13309:P13311,R13305:R13307)</f>
        <v>#VALUE!</v>
      </c>
      <c r="S13309" t="s">
        <v>35</v>
      </c>
    </row>
    <row r="13310" spans="12:19" x14ac:dyDescent="0.25">
      <c r="L13310" t="str">
        <f t="shared" si="574"/>
        <v/>
      </c>
      <c r="M13310" t="str">
        <f t="shared" si="575"/>
        <v/>
      </c>
      <c r="N13310" t="e">
        <v>#VALUE!</v>
      </c>
      <c r="O13310" t="e">
        <v>#VALUE!</v>
      </c>
      <c r="P13310" t="e">
        <v>#VALUE!</v>
      </c>
      <c r="R13310" t="e">
        <v>#VALUE!</v>
      </c>
      <c r="S13310" t="s">
        <v>35</v>
      </c>
    </row>
    <row r="13311" spans="12:19" x14ac:dyDescent="0.25">
      <c r="L13311" t="str">
        <f t="shared" si="574"/>
        <v/>
      </c>
      <c r="M13311" t="str">
        <f t="shared" si="575"/>
        <v/>
      </c>
      <c r="N13311" t="e">
        <v>#VALUE!</v>
      </c>
      <c r="O13311" t="e">
        <v>#VALUE!</v>
      </c>
      <c r="P13311" t="e">
        <v>#VALUE!</v>
      </c>
      <c r="R13311" t="e">
        <v>#VALUE!</v>
      </c>
      <c r="S13311" t="s">
        <v>35</v>
      </c>
    </row>
    <row r="13312" spans="12:19" x14ac:dyDescent="0.25">
      <c r="L13312" t="str">
        <f t="shared" si="574"/>
        <v/>
      </c>
      <c r="M13312" t="str">
        <f t="shared" si="575"/>
        <v/>
      </c>
    </row>
    <row r="13313" spans="12:19" x14ac:dyDescent="0.25">
      <c r="L13313" t="str">
        <f t="shared" si="574"/>
        <v/>
      </c>
      <c r="M13313" t="str">
        <f t="shared" si="575"/>
        <v/>
      </c>
    </row>
    <row r="13314" spans="12:19" x14ac:dyDescent="0.25">
      <c r="L13314" t="str">
        <f t="shared" si="574"/>
        <v/>
      </c>
      <c r="M13314" t="str">
        <f t="shared" si="575"/>
        <v/>
      </c>
      <c r="N13314" t="s">
        <v>32</v>
      </c>
      <c r="O13314" t="s">
        <v>33</v>
      </c>
      <c r="P13314" t="s">
        <v>34</v>
      </c>
    </row>
    <row r="13315" spans="12:19" x14ac:dyDescent="0.25">
      <c r="L13315" t="str">
        <f t="shared" si="574"/>
        <v/>
      </c>
      <c r="M13315" t="str">
        <f t="shared" si="575"/>
        <v/>
      </c>
      <c r="N13315" t="e">
        <f>COS(RADIANS(M13315))</f>
        <v>#VALUE!</v>
      </c>
      <c r="O13315" t="str">
        <f>IFERROR(-COS(RADIANS(DEGREES(ASIN(((SIN(RADIANS(M13315)))*$C$26)/(SQRT((((SIN(RADIANS(M13315)))*$C$26)^2)+(($C$22-$C$25-(((SIN(RADIANS(90-M13315)))*$C$26))-$C$23)^2))))))),"")</f>
        <v/>
      </c>
      <c r="P13315" t="e">
        <f>N13315</f>
        <v>#VALUE!</v>
      </c>
      <c r="R13315">
        <v>0</v>
      </c>
    </row>
    <row r="13316" spans="12:19" x14ac:dyDescent="0.25">
      <c r="L13316" t="str">
        <f t="shared" si="574"/>
        <v/>
      </c>
      <c r="M13316" t="str">
        <f t="shared" si="575"/>
        <v/>
      </c>
      <c r="N13316" t="e">
        <f>SIN(RADIANS(M13315))</f>
        <v>#VALUE!</v>
      </c>
      <c r="O13316" t="e">
        <f>SIN(RADIANS(DEGREES(ASIN(((SIN(RADIANS(M13315)))*$C$26)/(SQRT((((SIN(RADIANS(M13315)))*$C$26)^2)+(($C$22-$C$25-(((SIN(RADIANS(90-M13315)))*$C$26))-$C$23)^2)))))))</f>
        <v>#VALUE!</v>
      </c>
      <c r="P13316" t="e">
        <f>N13316</f>
        <v>#VALUE!</v>
      </c>
      <c r="R13316">
        <f>$C$6</f>
        <v>1333.5</v>
      </c>
    </row>
    <row r="13317" spans="12:19" x14ac:dyDescent="0.25">
      <c r="L13317" t="str">
        <f t="shared" si="574"/>
        <v/>
      </c>
      <c r="M13317" t="str">
        <f t="shared" si="575"/>
        <v/>
      </c>
      <c r="N13317">
        <v>0</v>
      </c>
      <c r="O13317" t="e">
        <f>$C$23*O13316</f>
        <v>#VALUE!</v>
      </c>
      <c r="P13317" t="e">
        <f>$C$22*P13316</f>
        <v>#VALUE!</v>
      </c>
      <c r="R13317">
        <f>$C$20*$C$6</f>
        <v>25325.832000000002</v>
      </c>
    </row>
    <row r="13318" spans="12:19" x14ac:dyDescent="0.25">
      <c r="L13318" t="str">
        <f t="shared" si="574"/>
        <v/>
      </c>
      <c r="M13318" t="str">
        <f t="shared" si="575"/>
        <v/>
      </c>
    </row>
    <row r="13319" spans="12:19" x14ac:dyDescent="0.25">
      <c r="L13319" t="str">
        <f t="shared" si="574"/>
        <v/>
      </c>
      <c r="M13319" t="str">
        <f t="shared" si="575"/>
        <v/>
      </c>
      <c r="N13319" t="e">
        <f t="array" ref="N13319:P13321">MINVERSE(N13315:P13317)</f>
        <v>#VALUE!</v>
      </c>
      <c r="O13319" t="e">
        <v>#VALUE!</v>
      </c>
      <c r="P13319" t="e">
        <v>#VALUE!</v>
      </c>
      <c r="R13319" t="e">
        <f t="array" ref="R13319:R13321">MMULT(N13319:P13321,R13315:R13317)</f>
        <v>#VALUE!</v>
      </c>
      <c r="S13319" t="s">
        <v>35</v>
      </c>
    </row>
    <row r="13320" spans="12:19" x14ac:dyDescent="0.25">
      <c r="L13320" t="str">
        <f t="shared" si="574"/>
        <v/>
      </c>
      <c r="M13320" t="str">
        <f t="shared" si="575"/>
        <v/>
      </c>
      <c r="N13320" t="e">
        <v>#VALUE!</v>
      </c>
      <c r="O13320" t="e">
        <v>#VALUE!</v>
      </c>
      <c r="P13320" t="e">
        <v>#VALUE!</v>
      </c>
      <c r="R13320" t="e">
        <v>#VALUE!</v>
      </c>
      <c r="S13320" t="s">
        <v>35</v>
      </c>
    </row>
    <row r="13321" spans="12:19" x14ac:dyDescent="0.25">
      <c r="L13321" t="str">
        <f t="shared" si="574"/>
        <v/>
      </c>
      <c r="M13321" t="str">
        <f t="shared" si="575"/>
        <v/>
      </c>
      <c r="N13321" t="e">
        <v>#VALUE!</v>
      </c>
      <c r="O13321" t="e">
        <v>#VALUE!</v>
      </c>
      <c r="P13321" t="e">
        <v>#VALUE!</v>
      </c>
      <c r="R13321" t="e">
        <v>#VALUE!</v>
      </c>
      <c r="S13321" t="s">
        <v>35</v>
      </c>
    </row>
    <row r="13322" spans="12:19" x14ac:dyDescent="0.25">
      <c r="L13322" t="str">
        <f t="shared" si="574"/>
        <v/>
      </c>
      <c r="M13322" t="str">
        <f t="shared" si="575"/>
        <v/>
      </c>
    </row>
    <row r="13323" spans="12:19" x14ac:dyDescent="0.25">
      <c r="L13323" t="str">
        <f t="shared" si="574"/>
        <v/>
      </c>
      <c r="M13323" t="str">
        <f t="shared" si="575"/>
        <v/>
      </c>
    </row>
    <row r="13324" spans="12:19" x14ac:dyDescent="0.25">
      <c r="L13324" t="str">
        <f t="shared" ref="L13324:L13387" si="576">IF(M13324="","",L13314+1)</f>
        <v/>
      </c>
      <c r="M13324" t="str">
        <f t="shared" si="575"/>
        <v/>
      </c>
      <c r="N13324" t="s">
        <v>32</v>
      </c>
      <c r="O13324" t="s">
        <v>33</v>
      </c>
      <c r="P13324" t="s">
        <v>34</v>
      </c>
    </row>
    <row r="13325" spans="12:19" x14ac:dyDescent="0.25">
      <c r="L13325" t="str">
        <f t="shared" si="576"/>
        <v/>
      </c>
      <c r="M13325" t="str">
        <f t="shared" si="575"/>
        <v/>
      </c>
      <c r="N13325" t="e">
        <f>COS(RADIANS(M13325))</f>
        <v>#VALUE!</v>
      </c>
      <c r="O13325" t="str">
        <f>IFERROR(-COS(RADIANS(DEGREES(ASIN(((SIN(RADIANS(M13325)))*$C$26)/(SQRT((((SIN(RADIANS(M13325)))*$C$26)^2)+(($C$22-$C$25-(((SIN(RADIANS(90-M13325)))*$C$26))-$C$23)^2))))))),"")</f>
        <v/>
      </c>
      <c r="P13325" t="e">
        <f>N13325</f>
        <v>#VALUE!</v>
      </c>
      <c r="R13325">
        <v>0</v>
      </c>
    </row>
    <row r="13326" spans="12:19" x14ac:dyDescent="0.25">
      <c r="L13326" t="str">
        <f t="shared" si="576"/>
        <v/>
      </c>
      <c r="M13326" t="str">
        <f t="shared" si="575"/>
        <v/>
      </c>
      <c r="N13326" t="e">
        <f>SIN(RADIANS(M13325))</f>
        <v>#VALUE!</v>
      </c>
      <c r="O13326" t="e">
        <f>SIN(RADIANS(DEGREES(ASIN(((SIN(RADIANS(M13325)))*$C$26)/(SQRT((((SIN(RADIANS(M13325)))*$C$26)^2)+(($C$22-$C$25-(((SIN(RADIANS(90-M13325)))*$C$26))-$C$23)^2)))))))</f>
        <v>#VALUE!</v>
      </c>
      <c r="P13326" t="e">
        <f>N13326</f>
        <v>#VALUE!</v>
      </c>
      <c r="R13326">
        <f>$C$6</f>
        <v>1333.5</v>
      </c>
    </row>
    <row r="13327" spans="12:19" x14ac:dyDescent="0.25">
      <c r="L13327" t="str">
        <f t="shared" si="576"/>
        <v/>
      </c>
      <c r="M13327" t="str">
        <f t="shared" si="575"/>
        <v/>
      </c>
      <c r="N13327">
        <v>0</v>
      </c>
      <c r="O13327" t="e">
        <f>$C$23*O13326</f>
        <v>#VALUE!</v>
      </c>
      <c r="P13327" t="e">
        <f>$C$22*P13326</f>
        <v>#VALUE!</v>
      </c>
      <c r="R13327">
        <f>$C$20*$C$6</f>
        <v>25325.832000000002</v>
      </c>
    </row>
    <row r="13328" spans="12:19" x14ac:dyDescent="0.25">
      <c r="L13328" t="str">
        <f t="shared" si="576"/>
        <v/>
      </c>
      <c r="M13328" t="str">
        <f t="shared" si="575"/>
        <v/>
      </c>
    </row>
    <row r="13329" spans="12:19" x14ac:dyDescent="0.25">
      <c r="L13329" t="str">
        <f t="shared" si="576"/>
        <v/>
      </c>
      <c r="M13329" t="str">
        <f t="shared" si="575"/>
        <v/>
      </c>
      <c r="N13329" t="e">
        <f t="array" ref="N13329:P13331">MINVERSE(N13325:P13327)</f>
        <v>#VALUE!</v>
      </c>
      <c r="O13329" t="e">
        <v>#VALUE!</v>
      </c>
      <c r="P13329" t="e">
        <v>#VALUE!</v>
      </c>
      <c r="R13329" t="e">
        <f t="array" ref="R13329:R13331">MMULT(N13329:P13331,R13325:R13327)</f>
        <v>#VALUE!</v>
      </c>
      <c r="S13329" t="s">
        <v>35</v>
      </c>
    </row>
    <row r="13330" spans="12:19" x14ac:dyDescent="0.25">
      <c r="L13330" t="str">
        <f t="shared" si="576"/>
        <v/>
      </c>
      <c r="M13330" t="str">
        <f t="shared" si="575"/>
        <v/>
      </c>
      <c r="N13330" t="e">
        <v>#VALUE!</v>
      </c>
      <c r="O13330" t="e">
        <v>#VALUE!</v>
      </c>
      <c r="P13330" t="e">
        <v>#VALUE!</v>
      </c>
      <c r="R13330" t="e">
        <v>#VALUE!</v>
      </c>
      <c r="S13330" t="s">
        <v>35</v>
      </c>
    </row>
    <row r="13331" spans="12:19" x14ac:dyDescent="0.25">
      <c r="L13331" t="str">
        <f t="shared" si="576"/>
        <v/>
      </c>
      <c r="M13331" t="str">
        <f t="shared" si="575"/>
        <v/>
      </c>
      <c r="N13331" t="e">
        <v>#VALUE!</v>
      </c>
      <c r="O13331" t="e">
        <v>#VALUE!</v>
      </c>
      <c r="P13331" t="e">
        <v>#VALUE!</v>
      </c>
      <c r="R13331" t="e">
        <v>#VALUE!</v>
      </c>
      <c r="S13331" t="s">
        <v>35</v>
      </c>
    </row>
    <row r="13332" spans="12:19" x14ac:dyDescent="0.25">
      <c r="L13332" t="str">
        <f t="shared" si="576"/>
        <v/>
      </c>
      <c r="M13332" t="str">
        <f t="shared" si="575"/>
        <v/>
      </c>
    </row>
    <row r="13333" spans="12:19" x14ac:dyDescent="0.25">
      <c r="L13333" t="str">
        <f t="shared" si="576"/>
        <v/>
      </c>
      <c r="M13333" t="str">
        <f t="shared" si="575"/>
        <v/>
      </c>
    </row>
    <row r="13334" spans="12:19" x14ac:dyDescent="0.25">
      <c r="L13334" t="str">
        <f t="shared" si="576"/>
        <v/>
      </c>
      <c r="M13334" t="str">
        <f t="shared" si="575"/>
        <v/>
      </c>
      <c r="N13334" t="s">
        <v>32</v>
      </c>
      <c r="O13334" t="s">
        <v>33</v>
      </c>
      <c r="P13334" t="s">
        <v>34</v>
      </c>
    </row>
    <row r="13335" spans="12:19" x14ac:dyDescent="0.25">
      <c r="L13335" t="str">
        <f t="shared" si="576"/>
        <v/>
      </c>
      <c r="M13335" t="str">
        <f t="shared" si="575"/>
        <v/>
      </c>
      <c r="N13335" t="e">
        <f>COS(RADIANS(M13335))</f>
        <v>#VALUE!</v>
      </c>
      <c r="O13335" t="str">
        <f>IFERROR(-COS(RADIANS(DEGREES(ASIN(((SIN(RADIANS(M13335)))*$C$26)/(SQRT((((SIN(RADIANS(M13335)))*$C$26)^2)+(($C$22-$C$25-(((SIN(RADIANS(90-M13335)))*$C$26))-$C$23)^2))))))),"")</f>
        <v/>
      </c>
      <c r="P13335" t="e">
        <f>N13335</f>
        <v>#VALUE!</v>
      </c>
      <c r="R13335">
        <v>0</v>
      </c>
    </row>
    <row r="13336" spans="12:19" x14ac:dyDescent="0.25">
      <c r="L13336" t="str">
        <f t="shared" si="576"/>
        <v/>
      </c>
      <c r="M13336" t="str">
        <f t="shared" si="575"/>
        <v/>
      </c>
      <c r="N13336" t="e">
        <f>SIN(RADIANS(M13335))</f>
        <v>#VALUE!</v>
      </c>
      <c r="O13336" t="e">
        <f>SIN(RADIANS(DEGREES(ASIN(((SIN(RADIANS(M13335)))*$C$26)/(SQRT((((SIN(RADIANS(M13335)))*$C$26)^2)+(($C$22-$C$25-(((SIN(RADIANS(90-M13335)))*$C$26))-$C$23)^2)))))))</f>
        <v>#VALUE!</v>
      </c>
      <c r="P13336" t="e">
        <f>N13336</f>
        <v>#VALUE!</v>
      </c>
      <c r="R13336">
        <f>$C$6</f>
        <v>1333.5</v>
      </c>
    </row>
    <row r="13337" spans="12:19" x14ac:dyDescent="0.25">
      <c r="L13337" t="str">
        <f t="shared" si="576"/>
        <v/>
      </c>
      <c r="M13337" t="str">
        <f t="shared" si="575"/>
        <v/>
      </c>
      <c r="N13337">
        <v>0</v>
      </c>
      <c r="O13337" t="e">
        <f>$C$23*O13336</f>
        <v>#VALUE!</v>
      </c>
      <c r="P13337" t="e">
        <f>$C$22*P13336</f>
        <v>#VALUE!</v>
      </c>
      <c r="R13337">
        <f>$C$20*$C$6</f>
        <v>25325.832000000002</v>
      </c>
    </row>
    <row r="13338" spans="12:19" x14ac:dyDescent="0.25">
      <c r="L13338" t="str">
        <f t="shared" si="576"/>
        <v/>
      </c>
      <c r="M13338" t="str">
        <f t="shared" si="575"/>
        <v/>
      </c>
    </row>
    <row r="13339" spans="12:19" x14ac:dyDescent="0.25">
      <c r="L13339" t="str">
        <f t="shared" si="576"/>
        <v/>
      </c>
      <c r="M13339" t="str">
        <f t="shared" si="575"/>
        <v/>
      </c>
      <c r="N13339" t="e">
        <f t="array" ref="N13339:P13341">MINVERSE(N13335:P13337)</f>
        <v>#VALUE!</v>
      </c>
      <c r="O13339" t="e">
        <v>#VALUE!</v>
      </c>
      <c r="P13339" t="e">
        <v>#VALUE!</v>
      </c>
      <c r="R13339" t="e">
        <f t="array" ref="R13339:R13341">MMULT(N13339:P13341,R13335:R13337)</f>
        <v>#VALUE!</v>
      </c>
      <c r="S13339" t="s">
        <v>35</v>
      </c>
    </row>
    <row r="13340" spans="12:19" x14ac:dyDescent="0.25">
      <c r="L13340" t="str">
        <f t="shared" si="576"/>
        <v/>
      </c>
      <c r="M13340" t="str">
        <f t="shared" si="575"/>
        <v/>
      </c>
      <c r="N13340" t="e">
        <v>#VALUE!</v>
      </c>
      <c r="O13340" t="e">
        <v>#VALUE!</v>
      </c>
      <c r="P13340" t="e">
        <v>#VALUE!</v>
      </c>
      <c r="R13340" t="e">
        <v>#VALUE!</v>
      </c>
      <c r="S13340" t="s">
        <v>35</v>
      </c>
    </row>
    <row r="13341" spans="12:19" x14ac:dyDescent="0.25">
      <c r="L13341" t="str">
        <f t="shared" si="576"/>
        <v/>
      </c>
      <c r="M13341" t="str">
        <f t="shared" si="575"/>
        <v/>
      </c>
      <c r="N13341" t="e">
        <v>#VALUE!</v>
      </c>
      <c r="O13341" t="e">
        <v>#VALUE!</v>
      </c>
      <c r="P13341" t="e">
        <v>#VALUE!</v>
      </c>
      <c r="R13341" t="e">
        <v>#VALUE!</v>
      </c>
      <c r="S13341" t="s">
        <v>35</v>
      </c>
    </row>
    <row r="13342" spans="12:19" x14ac:dyDescent="0.25">
      <c r="L13342" t="str">
        <f t="shared" si="576"/>
        <v/>
      </c>
      <c r="M13342" t="str">
        <f t="shared" si="575"/>
        <v/>
      </c>
    </row>
    <row r="13343" spans="12:19" x14ac:dyDescent="0.25">
      <c r="L13343" t="str">
        <f t="shared" si="576"/>
        <v/>
      </c>
      <c r="M13343" t="str">
        <f t="shared" si="575"/>
        <v/>
      </c>
    </row>
    <row r="13344" spans="12:19" x14ac:dyDescent="0.25">
      <c r="L13344" t="str">
        <f t="shared" si="576"/>
        <v/>
      </c>
      <c r="M13344" t="str">
        <f t="shared" si="575"/>
        <v/>
      </c>
      <c r="N13344" t="s">
        <v>32</v>
      </c>
      <c r="O13344" t="s">
        <v>33</v>
      </c>
      <c r="P13344" t="s">
        <v>34</v>
      </c>
    </row>
    <row r="13345" spans="12:19" x14ac:dyDescent="0.25">
      <c r="L13345" t="str">
        <f t="shared" si="576"/>
        <v/>
      </c>
      <c r="M13345" t="str">
        <f t="shared" si="575"/>
        <v/>
      </c>
      <c r="N13345" t="e">
        <f>COS(RADIANS(M13345))</f>
        <v>#VALUE!</v>
      </c>
      <c r="O13345" t="str">
        <f>IFERROR(-COS(RADIANS(DEGREES(ASIN(((SIN(RADIANS(M13345)))*$C$26)/(SQRT((((SIN(RADIANS(M13345)))*$C$26)^2)+(($C$22-$C$25-(((SIN(RADIANS(90-M13345)))*$C$26))-$C$23)^2))))))),"")</f>
        <v/>
      </c>
      <c r="P13345" t="e">
        <f>N13345</f>
        <v>#VALUE!</v>
      </c>
      <c r="R13345">
        <v>0</v>
      </c>
    </row>
    <row r="13346" spans="12:19" x14ac:dyDescent="0.25">
      <c r="L13346" t="str">
        <f t="shared" si="576"/>
        <v/>
      </c>
      <c r="M13346" t="str">
        <f t="shared" si="575"/>
        <v/>
      </c>
      <c r="N13346" t="e">
        <f>SIN(RADIANS(M13345))</f>
        <v>#VALUE!</v>
      </c>
      <c r="O13346" t="e">
        <f>SIN(RADIANS(DEGREES(ASIN(((SIN(RADIANS(M13345)))*$C$26)/(SQRT((((SIN(RADIANS(M13345)))*$C$26)^2)+(($C$22-$C$25-(((SIN(RADIANS(90-M13345)))*$C$26))-$C$23)^2)))))))</f>
        <v>#VALUE!</v>
      </c>
      <c r="P13346" t="e">
        <f>N13346</f>
        <v>#VALUE!</v>
      </c>
      <c r="R13346">
        <f>$C$6</f>
        <v>1333.5</v>
      </c>
    </row>
    <row r="13347" spans="12:19" x14ac:dyDescent="0.25">
      <c r="L13347" t="str">
        <f t="shared" si="576"/>
        <v/>
      </c>
      <c r="M13347" t="str">
        <f t="shared" ref="M13347:M13410" si="577">IF(M13337="","",IF(((M13337+$O$61)&gt;=$O$49+($O$61/2)),"",(M13337+$O$61)))</f>
        <v/>
      </c>
      <c r="N13347">
        <v>0</v>
      </c>
      <c r="O13347" t="e">
        <f>$C$23*O13346</f>
        <v>#VALUE!</v>
      </c>
      <c r="P13347" t="e">
        <f>$C$22*P13346</f>
        <v>#VALUE!</v>
      </c>
      <c r="R13347">
        <f>$C$20*$C$6</f>
        <v>25325.832000000002</v>
      </c>
    </row>
    <row r="13348" spans="12:19" x14ac:dyDescent="0.25">
      <c r="L13348" t="str">
        <f t="shared" si="576"/>
        <v/>
      </c>
      <c r="M13348" t="str">
        <f t="shared" si="577"/>
        <v/>
      </c>
    </row>
    <row r="13349" spans="12:19" x14ac:dyDescent="0.25">
      <c r="L13349" t="str">
        <f t="shared" si="576"/>
        <v/>
      </c>
      <c r="M13349" t="str">
        <f t="shared" si="577"/>
        <v/>
      </c>
      <c r="N13349" t="e">
        <f t="array" ref="N13349:P13351">MINVERSE(N13345:P13347)</f>
        <v>#VALUE!</v>
      </c>
      <c r="O13349" t="e">
        <v>#VALUE!</v>
      </c>
      <c r="P13349" t="e">
        <v>#VALUE!</v>
      </c>
      <c r="R13349" t="e">
        <f t="array" ref="R13349:R13351">MMULT(N13349:P13351,R13345:R13347)</f>
        <v>#VALUE!</v>
      </c>
      <c r="S13349" t="s">
        <v>35</v>
      </c>
    </row>
    <row r="13350" spans="12:19" x14ac:dyDescent="0.25">
      <c r="L13350" t="str">
        <f t="shared" si="576"/>
        <v/>
      </c>
      <c r="M13350" t="str">
        <f t="shared" si="577"/>
        <v/>
      </c>
      <c r="N13350" t="e">
        <v>#VALUE!</v>
      </c>
      <c r="O13350" t="e">
        <v>#VALUE!</v>
      </c>
      <c r="P13350" t="e">
        <v>#VALUE!</v>
      </c>
      <c r="R13350" t="e">
        <v>#VALUE!</v>
      </c>
      <c r="S13350" t="s">
        <v>35</v>
      </c>
    </row>
    <row r="13351" spans="12:19" x14ac:dyDescent="0.25">
      <c r="L13351" t="str">
        <f t="shared" si="576"/>
        <v/>
      </c>
      <c r="M13351" t="str">
        <f t="shared" si="577"/>
        <v/>
      </c>
      <c r="N13351" t="e">
        <v>#VALUE!</v>
      </c>
      <c r="O13351" t="e">
        <v>#VALUE!</v>
      </c>
      <c r="P13351" t="e">
        <v>#VALUE!</v>
      </c>
      <c r="R13351" t="e">
        <v>#VALUE!</v>
      </c>
      <c r="S13351" t="s">
        <v>35</v>
      </c>
    </row>
    <row r="13352" spans="12:19" x14ac:dyDescent="0.25">
      <c r="L13352" t="str">
        <f t="shared" si="576"/>
        <v/>
      </c>
      <c r="M13352" t="str">
        <f t="shared" si="577"/>
        <v/>
      </c>
    </row>
    <row r="13353" spans="12:19" x14ac:dyDescent="0.25">
      <c r="L13353" t="str">
        <f t="shared" si="576"/>
        <v/>
      </c>
      <c r="M13353" t="str">
        <f t="shared" si="577"/>
        <v/>
      </c>
    </row>
    <row r="13354" spans="12:19" x14ac:dyDescent="0.25">
      <c r="L13354" t="str">
        <f t="shared" si="576"/>
        <v/>
      </c>
      <c r="M13354" t="str">
        <f t="shared" si="577"/>
        <v/>
      </c>
      <c r="N13354" t="s">
        <v>32</v>
      </c>
      <c r="O13354" t="s">
        <v>33</v>
      </c>
      <c r="P13354" t="s">
        <v>34</v>
      </c>
    </row>
    <row r="13355" spans="12:19" x14ac:dyDescent="0.25">
      <c r="L13355" t="str">
        <f t="shared" si="576"/>
        <v/>
      </c>
      <c r="M13355" t="str">
        <f t="shared" si="577"/>
        <v/>
      </c>
      <c r="N13355" t="e">
        <f>COS(RADIANS(M13355))</f>
        <v>#VALUE!</v>
      </c>
      <c r="O13355" t="str">
        <f>IFERROR(-COS(RADIANS(DEGREES(ASIN(((SIN(RADIANS(M13355)))*$C$26)/(SQRT((((SIN(RADIANS(M13355)))*$C$26)^2)+(($C$22-$C$25-(((SIN(RADIANS(90-M13355)))*$C$26))-$C$23)^2))))))),"")</f>
        <v/>
      </c>
      <c r="P13355" t="e">
        <f>N13355</f>
        <v>#VALUE!</v>
      </c>
      <c r="R13355">
        <v>0</v>
      </c>
    </row>
    <row r="13356" spans="12:19" x14ac:dyDescent="0.25">
      <c r="L13356" t="str">
        <f t="shared" si="576"/>
        <v/>
      </c>
      <c r="M13356" t="str">
        <f t="shared" si="577"/>
        <v/>
      </c>
      <c r="N13356" t="e">
        <f>SIN(RADIANS(M13355))</f>
        <v>#VALUE!</v>
      </c>
      <c r="O13356" t="e">
        <f>SIN(RADIANS(DEGREES(ASIN(((SIN(RADIANS(M13355)))*$C$26)/(SQRT((((SIN(RADIANS(M13355)))*$C$26)^2)+(($C$22-$C$25-(((SIN(RADIANS(90-M13355)))*$C$26))-$C$23)^2)))))))</f>
        <v>#VALUE!</v>
      </c>
      <c r="P13356" t="e">
        <f>N13356</f>
        <v>#VALUE!</v>
      </c>
      <c r="R13356">
        <f>$C$6</f>
        <v>1333.5</v>
      </c>
    </row>
    <row r="13357" spans="12:19" x14ac:dyDescent="0.25">
      <c r="L13357" t="str">
        <f t="shared" si="576"/>
        <v/>
      </c>
      <c r="M13357" t="str">
        <f t="shared" si="577"/>
        <v/>
      </c>
      <c r="N13357">
        <v>0</v>
      </c>
      <c r="O13357" t="e">
        <f>$C$23*O13356</f>
        <v>#VALUE!</v>
      </c>
      <c r="P13357" t="e">
        <f>$C$22*P13356</f>
        <v>#VALUE!</v>
      </c>
      <c r="R13357">
        <f>$C$20*$C$6</f>
        <v>25325.832000000002</v>
      </c>
    </row>
    <row r="13358" spans="12:19" x14ac:dyDescent="0.25">
      <c r="L13358" t="str">
        <f t="shared" si="576"/>
        <v/>
      </c>
      <c r="M13358" t="str">
        <f t="shared" si="577"/>
        <v/>
      </c>
    </row>
    <row r="13359" spans="12:19" x14ac:dyDescent="0.25">
      <c r="L13359" t="str">
        <f t="shared" si="576"/>
        <v/>
      </c>
      <c r="M13359" t="str">
        <f t="shared" si="577"/>
        <v/>
      </c>
      <c r="N13359" t="e">
        <f t="array" ref="N13359:P13361">MINVERSE(N13355:P13357)</f>
        <v>#VALUE!</v>
      </c>
      <c r="O13359" t="e">
        <v>#VALUE!</v>
      </c>
      <c r="P13359" t="e">
        <v>#VALUE!</v>
      </c>
      <c r="R13359" t="e">
        <f t="array" ref="R13359:R13361">MMULT(N13359:P13361,R13355:R13357)</f>
        <v>#VALUE!</v>
      </c>
      <c r="S13359" t="s">
        <v>35</v>
      </c>
    </row>
    <row r="13360" spans="12:19" x14ac:dyDescent="0.25">
      <c r="L13360" t="str">
        <f t="shared" si="576"/>
        <v/>
      </c>
      <c r="M13360" t="str">
        <f t="shared" si="577"/>
        <v/>
      </c>
      <c r="N13360" t="e">
        <v>#VALUE!</v>
      </c>
      <c r="O13360" t="e">
        <v>#VALUE!</v>
      </c>
      <c r="P13360" t="e">
        <v>#VALUE!</v>
      </c>
      <c r="R13360" t="e">
        <v>#VALUE!</v>
      </c>
      <c r="S13360" t="s">
        <v>35</v>
      </c>
    </row>
    <row r="13361" spans="12:19" x14ac:dyDescent="0.25">
      <c r="L13361" t="str">
        <f t="shared" si="576"/>
        <v/>
      </c>
      <c r="M13361" t="str">
        <f t="shared" si="577"/>
        <v/>
      </c>
      <c r="N13361" t="e">
        <v>#VALUE!</v>
      </c>
      <c r="O13361" t="e">
        <v>#VALUE!</v>
      </c>
      <c r="P13361" t="e">
        <v>#VALUE!</v>
      </c>
      <c r="R13361" t="e">
        <v>#VALUE!</v>
      </c>
      <c r="S13361" t="s">
        <v>35</v>
      </c>
    </row>
    <row r="13362" spans="12:19" x14ac:dyDescent="0.25">
      <c r="L13362" t="str">
        <f t="shared" si="576"/>
        <v/>
      </c>
      <c r="M13362" t="str">
        <f t="shared" si="577"/>
        <v/>
      </c>
    </row>
    <row r="13363" spans="12:19" x14ac:dyDescent="0.25">
      <c r="L13363" t="str">
        <f t="shared" si="576"/>
        <v/>
      </c>
      <c r="M13363" t="str">
        <f t="shared" si="577"/>
        <v/>
      </c>
    </row>
    <row r="13364" spans="12:19" x14ac:dyDescent="0.25">
      <c r="L13364" t="str">
        <f t="shared" si="576"/>
        <v/>
      </c>
      <c r="M13364" t="str">
        <f t="shared" si="577"/>
        <v/>
      </c>
      <c r="N13364" t="s">
        <v>32</v>
      </c>
      <c r="O13364" t="s">
        <v>33</v>
      </c>
      <c r="P13364" t="s">
        <v>34</v>
      </c>
    </row>
    <row r="13365" spans="12:19" x14ac:dyDescent="0.25">
      <c r="L13365" t="str">
        <f t="shared" si="576"/>
        <v/>
      </c>
      <c r="M13365" t="str">
        <f t="shared" si="577"/>
        <v/>
      </c>
      <c r="N13365" t="e">
        <f>COS(RADIANS(M13365))</f>
        <v>#VALUE!</v>
      </c>
      <c r="O13365" t="str">
        <f>IFERROR(-COS(RADIANS(DEGREES(ASIN(((SIN(RADIANS(M13365)))*$C$26)/(SQRT((((SIN(RADIANS(M13365)))*$C$26)^2)+(($C$22-$C$25-(((SIN(RADIANS(90-M13365)))*$C$26))-$C$23)^2))))))),"")</f>
        <v/>
      </c>
      <c r="P13365" t="e">
        <f>N13365</f>
        <v>#VALUE!</v>
      </c>
      <c r="R13365">
        <v>0</v>
      </c>
    </row>
    <row r="13366" spans="12:19" x14ac:dyDescent="0.25">
      <c r="L13366" t="str">
        <f t="shared" si="576"/>
        <v/>
      </c>
      <c r="M13366" t="str">
        <f t="shared" si="577"/>
        <v/>
      </c>
      <c r="N13366" t="e">
        <f>SIN(RADIANS(M13365))</f>
        <v>#VALUE!</v>
      </c>
      <c r="O13366" t="e">
        <f>SIN(RADIANS(DEGREES(ASIN(((SIN(RADIANS(M13365)))*$C$26)/(SQRT((((SIN(RADIANS(M13365)))*$C$26)^2)+(($C$22-$C$25-(((SIN(RADIANS(90-M13365)))*$C$26))-$C$23)^2)))))))</f>
        <v>#VALUE!</v>
      </c>
      <c r="P13366" t="e">
        <f>N13366</f>
        <v>#VALUE!</v>
      </c>
      <c r="R13366">
        <f>$C$6</f>
        <v>1333.5</v>
      </c>
    </row>
    <row r="13367" spans="12:19" x14ac:dyDescent="0.25">
      <c r="L13367" t="str">
        <f t="shared" si="576"/>
        <v/>
      </c>
      <c r="M13367" t="str">
        <f t="shared" si="577"/>
        <v/>
      </c>
      <c r="N13367">
        <v>0</v>
      </c>
      <c r="O13367" t="e">
        <f>$C$23*O13366</f>
        <v>#VALUE!</v>
      </c>
      <c r="P13367" t="e">
        <f>$C$22*P13366</f>
        <v>#VALUE!</v>
      </c>
      <c r="R13367">
        <f>$C$20*$C$6</f>
        <v>25325.832000000002</v>
      </c>
    </row>
    <row r="13368" spans="12:19" x14ac:dyDescent="0.25">
      <c r="L13368" t="str">
        <f t="shared" si="576"/>
        <v/>
      </c>
      <c r="M13368" t="str">
        <f t="shared" si="577"/>
        <v/>
      </c>
    </row>
    <row r="13369" spans="12:19" x14ac:dyDescent="0.25">
      <c r="L13369" t="str">
        <f t="shared" si="576"/>
        <v/>
      </c>
      <c r="M13369" t="str">
        <f t="shared" si="577"/>
        <v/>
      </c>
      <c r="N13369" t="e">
        <f t="array" ref="N13369:P13371">MINVERSE(N13365:P13367)</f>
        <v>#VALUE!</v>
      </c>
      <c r="O13369" t="e">
        <v>#VALUE!</v>
      </c>
      <c r="P13369" t="e">
        <v>#VALUE!</v>
      </c>
      <c r="R13369" t="e">
        <f t="array" ref="R13369:R13371">MMULT(N13369:P13371,R13365:R13367)</f>
        <v>#VALUE!</v>
      </c>
      <c r="S13369" t="s">
        <v>35</v>
      </c>
    </row>
    <row r="13370" spans="12:19" x14ac:dyDescent="0.25">
      <c r="L13370" t="str">
        <f t="shared" si="576"/>
        <v/>
      </c>
      <c r="M13370" t="str">
        <f t="shared" si="577"/>
        <v/>
      </c>
      <c r="N13370" t="e">
        <v>#VALUE!</v>
      </c>
      <c r="O13370" t="e">
        <v>#VALUE!</v>
      </c>
      <c r="P13370" t="e">
        <v>#VALUE!</v>
      </c>
      <c r="R13370" t="e">
        <v>#VALUE!</v>
      </c>
      <c r="S13370" t="s">
        <v>35</v>
      </c>
    </row>
    <row r="13371" spans="12:19" x14ac:dyDescent="0.25">
      <c r="L13371" t="str">
        <f t="shared" si="576"/>
        <v/>
      </c>
      <c r="M13371" t="str">
        <f t="shared" si="577"/>
        <v/>
      </c>
      <c r="N13371" t="e">
        <v>#VALUE!</v>
      </c>
      <c r="O13371" t="e">
        <v>#VALUE!</v>
      </c>
      <c r="P13371" t="e">
        <v>#VALUE!</v>
      </c>
      <c r="R13371" t="e">
        <v>#VALUE!</v>
      </c>
      <c r="S13371" t="s">
        <v>35</v>
      </c>
    </row>
    <row r="13372" spans="12:19" x14ac:dyDescent="0.25">
      <c r="L13372" t="str">
        <f t="shared" si="576"/>
        <v/>
      </c>
      <c r="M13372" t="str">
        <f t="shared" si="577"/>
        <v/>
      </c>
    </row>
    <row r="13373" spans="12:19" x14ac:dyDescent="0.25">
      <c r="L13373" t="str">
        <f t="shared" si="576"/>
        <v/>
      </c>
      <c r="M13373" t="str">
        <f t="shared" si="577"/>
        <v/>
      </c>
    </row>
    <row r="13374" spans="12:19" x14ac:dyDescent="0.25">
      <c r="L13374" t="str">
        <f t="shared" si="576"/>
        <v/>
      </c>
      <c r="M13374" t="str">
        <f t="shared" si="577"/>
        <v/>
      </c>
      <c r="N13374" t="s">
        <v>32</v>
      </c>
      <c r="O13374" t="s">
        <v>33</v>
      </c>
      <c r="P13374" t="s">
        <v>34</v>
      </c>
    </row>
    <row r="13375" spans="12:19" x14ac:dyDescent="0.25">
      <c r="L13375" t="str">
        <f t="shared" si="576"/>
        <v/>
      </c>
      <c r="M13375" t="str">
        <f t="shared" si="577"/>
        <v/>
      </c>
      <c r="N13375" t="e">
        <f>COS(RADIANS(M13375))</f>
        <v>#VALUE!</v>
      </c>
      <c r="O13375" t="str">
        <f>IFERROR(-COS(RADIANS(DEGREES(ASIN(((SIN(RADIANS(M13375)))*$C$26)/(SQRT((((SIN(RADIANS(M13375)))*$C$26)^2)+(($C$22-$C$25-(((SIN(RADIANS(90-M13375)))*$C$26))-$C$23)^2))))))),"")</f>
        <v/>
      </c>
      <c r="P13375" t="e">
        <f>N13375</f>
        <v>#VALUE!</v>
      </c>
      <c r="R13375">
        <v>0</v>
      </c>
    </row>
    <row r="13376" spans="12:19" x14ac:dyDescent="0.25">
      <c r="L13376" t="str">
        <f t="shared" si="576"/>
        <v/>
      </c>
      <c r="M13376" t="str">
        <f t="shared" si="577"/>
        <v/>
      </c>
      <c r="N13376" t="e">
        <f>SIN(RADIANS(M13375))</f>
        <v>#VALUE!</v>
      </c>
      <c r="O13376" t="e">
        <f>SIN(RADIANS(DEGREES(ASIN(((SIN(RADIANS(M13375)))*$C$26)/(SQRT((((SIN(RADIANS(M13375)))*$C$26)^2)+(($C$22-$C$25-(((SIN(RADIANS(90-M13375)))*$C$26))-$C$23)^2)))))))</f>
        <v>#VALUE!</v>
      </c>
      <c r="P13376" t="e">
        <f>N13376</f>
        <v>#VALUE!</v>
      </c>
      <c r="R13376">
        <f>$C$6</f>
        <v>1333.5</v>
      </c>
    </row>
    <row r="13377" spans="12:19" x14ac:dyDescent="0.25">
      <c r="L13377" t="str">
        <f t="shared" si="576"/>
        <v/>
      </c>
      <c r="M13377" t="str">
        <f t="shared" si="577"/>
        <v/>
      </c>
      <c r="N13377">
        <v>0</v>
      </c>
      <c r="O13377" t="e">
        <f>$C$23*O13376</f>
        <v>#VALUE!</v>
      </c>
      <c r="P13377" t="e">
        <f>$C$22*P13376</f>
        <v>#VALUE!</v>
      </c>
      <c r="R13377">
        <f>$C$20*$C$6</f>
        <v>25325.832000000002</v>
      </c>
    </row>
    <row r="13378" spans="12:19" x14ac:dyDescent="0.25">
      <c r="L13378" t="str">
        <f t="shared" si="576"/>
        <v/>
      </c>
      <c r="M13378" t="str">
        <f t="shared" si="577"/>
        <v/>
      </c>
    </row>
    <row r="13379" spans="12:19" x14ac:dyDescent="0.25">
      <c r="L13379" t="str">
        <f t="shared" si="576"/>
        <v/>
      </c>
      <c r="M13379" t="str">
        <f t="shared" si="577"/>
        <v/>
      </c>
      <c r="N13379" t="e">
        <f t="array" ref="N13379:P13381">MINVERSE(N13375:P13377)</f>
        <v>#VALUE!</v>
      </c>
      <c r="O13379" t="e">
        <v>#VALUE!</v>
      </c>
      <c r="P13379" t="e">
        <v>#VALUE!</v>
      </c>
      <c r="R13379" t="e">
        <f t="array" ref="R13379:R13381">MMULT(N13379:P13381,R13375:R13377)</f>
        <v>#VALUE!</v>
      </c>
      <c r="S13379" t="s">
        <v>35</v>
      </c>
    </row>
    <row r="13380" spans="12:19" x14ac:dyDescent="0.25">
      <c r="L13380" t="str">
        <f t="shared" si="576"/>
        <v/>
      </c>
      <c r="M13380" t="str">
        <f t="shared" si="577"/>
        <v/>
      </c>
      <c r="N13380" t="e">
        <v>#VALUE!</v>
      </c>
      <c r="O13380" t="e">
        <v>#VALUE!</v>
      </c>
      <c r="P13380" t="e">
        <v>#VALUE!</v>
      </c>
      <c r="R13380" t="e">
        <v>#VALUE!</v>
      </c>
      <c r="S13380" t="s">
        <v>35</v>
      </c>
    </row>
    <row r="13381" spans="12:19" x14ac:dyDescent="0.25">
      <c r="L13381" t="str">
        <f t="shared" si="576"/>
        <v/>
      </c>
      <c r="M13381" t="str">
        <f t="shared" si="577"/>
        <v/>
      </c>
      <c r="N13381" t="e">
        <v>#VALUE!</v>
      </c>
      <c r="O13381" t="e">
        <v>#VALUE!</v>
      </c>
      <c r="P13381" t="e">
        <v>#VALUE!</v>
      </c>
      <c r="R13381" t="e">
        <v>#VALUE!</v>
      </c>
      <c r="S13381" t="s">
        <v>35</v>
      </c>
    </row>
    <row r="13382" spans="12:19" x14ac:dyDescent="0.25">
      <c r="L13382" t="str">
        <f t="shared" si="576"/>
        <v/>
      </c>
      <c r="M13382" t="str">
        <f t="shared" si="577"/>
        <v/>
      </c>
    </row>
    <row r="13383" spans="12:19" x14ac:dyDescent="0.25">
      <c r="L13383" t="str">
        <f t="shared" si="576"/>
        <v/>
      </c>
      <c r="M13383" t="str">
        <f t="shared" si="577"/>
        <v/>
      </c>
    </row>
    <row r="13384" spans="12:19" x14ac:dyDescent="0.25">
      <c r="L13384" t="str">
        <f t="shared" si="576"/>
        <v/>
      </c>
      <c r="M13384" t="str">
        <f t="shared" si="577"/>
        <v/>
      </c>
      <c r="N13384" t="s">
        <v>32</v>
      </c>
      <c r="O13384" t="s">
        <v>33</v>
      </c>
      <c r="P13384" t="s">
        <v>34</v>
      </c>
    </row>
    <row r="13385" spans="12:19" x14ac:dyDescent="0.25">
      <c r="L13385" t="str">
        <f t="shared" si="576"/>
        <v/>
      </c>
      <c r="M13385" t="str">
        <f t="shared" si="577"/>
        <v/>
      </c>
      <c r="N13385" t="e">
        <f>COS(RADIANS(M13385))</f>
        <v>#VALUE!</v>
      </c>
      <c r="O13385" t="str">
        <f>IFERROR(-COS(RADIANS(DEGREES(ASIN(((SIN(RADIANS(M13385)))*$C$26)/(SQRT((((SIN(RADIANS(M13385)))*$C$26)^2)+(($C$22-$C$25-(((SIN(RADIANS(90-M13385)))*$C$26))-$C$23)^2))))))),"")</f>
        <v/>
      </c>
      <c r="P13385" t="e">
        <f>N13385</f>
        <v>#VALUE!</v>
      </c>
      <c r="R13385">
        <v>0</v>
      </c>
    </row>
    <row r="13386" spans="12:19" x14ac:dyDescent="0.25">
      <c r="L13386" t="str">
        <f t="shared" si="576"/>
        <v/>
      </c>
      <c r="M13386" t="str">
        <f t="shared" si="577"/>
        <v/>
      </c>
      <c r="N13386" t="e">
        <f>SIN(RADIANS(M13385))</f>
        <v>#VALUE!</v>
      </c>
      <c r="O13386" t="e">
        <f>SIN(RADIANS(DEGREES(ASIN(((SIN(RADIANS(M13385)))*$C$26)/(SQRT((((SIN(RADIANS(M13385)))*$C$26)^2)+(($C$22-$C$25-(((SIN(RADIANS(90-M13385)))*$C$26))-$C$23)^2)))))))</f>
        <v>#VALUE!</v>
      </c>
      <c r="P13386" t="e">
        <f>N13386</f>
        <v>#VALUE!</v>
      </c>
      <c r="R13386">
        <f>$C$6</f>
        <v>1333.5</v>
      </c>
    </row>
    <row r="13387" spans="12:19" x14ac:dyDescent="0.25">
      <c r="L13387" t="str">
        <f t="shared" si="576"/>
        <v/>
      </c>
      <c r="M13387" t="str">
        <f t="shared" si="577"/>
        <v/>
      </c>
      <c r="N13387">
        <v>0</v>
      </c>
      <c r="O13387" t="e">
        <f>$C$23*O13386</f>
        <v>#VALUE!</v>
      </c>
      <c r="P13387" t="e">
        <f>$C$22*P13386</f>
        <v>#VALUE!</v>
      </c>
      <c r="R13387">
        <f>$C$20*$C$6</f>
        <v>25325.832000000002</v>
      </c>
    </row>
    <row r="13388" spans="12:19" x14ac:dyDescent="0.25">
      <c r="L13388" t="str">
        <f t="shared" ref="L13388:L13451" si="578">IF(M13388="","",L13378+1)</f>
        <v/>
      </c>
      <c r="M13388" t="str">
        <f t="shared" si="577"/>
        <v/>
      </c>
    </row>
    <row r="13389" spans="12:19" x14ac:dyDescent="0.25">
      <c r="L13389" t="str">
        <f t="shared" si="578"/>
        <v/>
      </c>
      <c r="M13389" t="str">
        <f t="shared" si="577"/>
        <v/>
      </c>
      <c r="N13389" t="e">
        <f t="array" ref="N13389:P13391">MINVERSE(N13385:P13387)</f>
        <v>#VALUE!</v>
      </c>
      <c r="O13389" t="e">
        <v>#VALUE!</v>
      </c>
      <c r="P13389" t="e">
        <v>#VALUE!</v>
      </c>
      <c r="R13389" t="e">
        <f t="array" ref="R13389:R13391">MMULT(N13389:P13391,R13385:R13387)</f>
        <v>#VALUE!</v>
      </c>
      <c r="S13389" t="s">
        <v>35</v>
      </c>
    </row>
    <row r="13390" spans="12:19" x14ac:dyDescent="0.25">
      <c r="L13390" t="str">
        <f t="shared" si="578"/>
        <v/>
      </c>
      <c r="M13390" t="str">
        <f t="shared" si="577"/>
        <v/>
      </c>
      <c r="N13390" t="e">
        <v>#VALUE!</v>
      </c>
      <c r="O13390" t="e">
        <v>#VALUE!</v>
      </c>
      <c r="P13390" t="e">
        <v>#VALUE!</v>
      </c>
      <c r="R13390" t="e">
        <v>#VALUE!</v>
      </c>
      <c r="S13390" t="s">
        <v>35</v>
      </c>
    </row>
    <row r="13391" spans="12:19" x14ac:dyDescent="0.25">
      <c r="L13391" t="str">
        <f t="shared" si="578"/>
        <v/>
      </c>
      <c r="M13391" t="str">
        <f t="shared" si="577"/>
        <v/>
      </c>
      <c r="N13391" t="e">
        <v>#VALUE!</v>
      </c>
      <c r="O13391" t="e">
        <v>#VALUE!</v>
      </c>
      <c r="P13391" t="e">
        <v>#VALUE!</v>
      </c>
      <c r="R13391" t="e">
        <v>#VALUE!</v>
      </c>
      <c r="S13391" t="s">
        <v>35</v>
      </c>
    </row>
    <row r="13392" spans="12:19" x14ac:dyDescent="0.25">
      <c r="L13392" t="str">
        <f t="shared" si="578"/>
        <v/>
      </c>
      <c r="M13392" t="str">
        <f t="shared" si="577"/>
        <v/>
      </c>
    </row>
    <row r="13393" spans="12:19" x14ac:dyDescent="0.25">
      <c r="L13393" t="str">
        <f t="shared" si="578"/>
        <v/>
      </c>
      <c r="M13393" t="str">
        <f t="shared" si="577"/>
        <v/>
      </c>
    </row>
    <row r="13394" spans="12:19" x14ac:dyDescent="0.25">
      <c r="L13394" t="str">
        <f t="shared" si="578"/>
        <v/>
      </c>
      <c r="M13394" t="str">
        <f t="shared" si="577"/>
        <v/>
      </c>
      <c r="N13394" t="s">
        <v>32</v>
      </c>
      <c r="O13394" t="s">
        <v>33</v>
      </c>
      <c r="P13394" t="s">
        <v>34</v>
      </c>
    </row>
    <row r="13395" spans="12:19" x14ac:dyDescent="0.25">
      <c r="L13395" t="str">
        <f t="shared" si="578"/>
        <v/>
      </c>
      <c r="M13395" t="str">
        <f t="shared" si="577"/>
        <v/>
      </c>
      <c r="N13395" t="e">
        <f>COS(RADIANS(M13395))</f>
        <v>#VALUE!</v>
      </c>
      <c r="O13395" t="str">
        <f>IFERROR(-COS(RADIANS(DEGREES(ASIN(((SIN(RADIANS(M13395)))*$C$26)/(SQRT((((SIN(RADIANS(M13395)))*$C$26)^2)+(($C$22-$C$25-(((SIN(RADIANS(90-M13395)))*$C$26))-$C$23)^2))))))),"")</f>
        <v/>
      </c>
      <c r="P13395" t="e">
        <f>N13395</f>
        <v>#VALUE!</v>
      </c>
      <c r="R13395">
        <v>0</v>
      </c>
    </row>
    <row r="13396" spans="12:19" x14ac:dyDescent="0.25">
      <c r="L13396" t="str">
        <f t="shared" si="578"/>
        <v/>
      </c>
      <c r="M13396" t="str">
        <f t="shared" si="577"/>
        <v/>
      </c>
      <c r="N13396" t="e">
        <f>SIN(RADIANS(M13395))</f>
        <v>#VALUE!</v>
      </c>
      <c r="O13396" t="e">
        <f>SIN(RADIANS(DEGREES(ASIN(((SIN(RADIANS(M13395)))*$C$26)/(SQRT((((SIN(RADIANS(M13395)))*$C$26)^2)+(($C$22-$C$25-(((SIN(RADIANS(90-M13395)))*$C$26))-$C$23)^2)))))))</f>
        <v>#VALUE!</v>
      </c>
      <c r="P13396" t="e">
        <f>N13396</f>
        <v>#VALUE!</v>
      </c>
      <c r="R13396">
        <f>$C$6</f>
        <v>1333.5</v>
      </c>
    </row>
    <row r="13397" spans="12:19" x14ac:dyDescent="0.25">
      <c r="L13397" t="str">
        <f t="shared" si="578"/>
        <v/>
      </c>
      <c r="M13397" t="str">
        <f t="shared" si="577"/>
        <v/>
      </c>
      <c r="N13397">
        <v>0</v>
      </c>
      <c r="O13397" t="e">
        <f>$C$23*O13396</f>
        <v>#VALUE!</v>
      </c>
      <c r="P13397" t="e">
        <f>$C$22*P13396</f>
        <v>#VALUE!</v>
      </c>
      <c r="R13397">
        <f>$C$20*$C$6</f>
        <v>25325.832000000002</v>
      </c>
    </row>
    <row r="13398" spans="12:19" x14ac:dyDescent="0.25">
      <c r="L13398" t="str">
        <f t="shared" si="578"/>
        <v/>
      </c>
      <c r="M13398" t="str">
        <f t="shared" si="577"/>
        <v/>
      </c>
    </row>
    <row r="13399" spans="12:19" x14ac:dyDescent="0.25">
      <c r="L13399" t="str">
        <f t="shared" si="578"/>
        <v/>
      </c>
      <c r="M13399" t="str">
        <f t="shared" si="577"/>
        <v/>
      </c>
      <c r="N13399" t="e">
        <f t="array" ref="N13399:P13401">MINVERSE(N13395:P13397)</f>
        <v>#VALUE!</v>
      </c>
      <c r="O13399" t="e">
        <v>#VALUE!</v>
      </c>
      <c r="P13399" t="e">
        <v>#VALUE!</v>
      </c>
      <c r="R13399" t="e">
        <f t="array" ref="R13399:R13401">MMULT(N13399:P13401,R13395:R13397)</f>
        <v>#VALUE!</v>
      </c>
      <c r="S13399" t="s">
        <v>35</v>
      </c>
    </row>
    <row r="13400" spans="12:19" x14ac:dyDescent="0.25">
      <c r="L13400" t="str">
        <f t="shared" si="578"/>
        <v/>
      </c>
      <c r="M13400" t="str">
        <f t="shared" si="577"/>
        <v/>
      </c>
      <c r="N13400" t="e">
        <v>#VALUE!</v>
      </c>
      <c r="O13400" t="e">
        <v>#VALUE!</v>
      </c>
      <c r="P13400" t="e">
        <v>#VALUE!</v>
      </c>
      <c r="R13400" t="e">
        <v>#VALUE!</v>
      </c>
      <c r="S13400" t="s">
        <v>35</v>
      </c>
    </row>
    <row r="13401" spans="12:19" x14ac:dyDescent="0.25">
      <c r="L13401" t="str">
        <f t="shared" si="578"/>
        <v/>
      </c>
      <c r="M13401" t="str">
        <f t="shared" si="577"/>
        <v/>
      </c>
      <c r="N13401" t="e">
        <v>#VALUE!</v>
      </c>
      <c r="O13401" t="e">
        <v>#VALUE!</v>
      </c>
      <c r="P13401" t="e">
        <v>#VALUE!</v>
      </c>
      <c r="R13401" t="e">
        <v>#VALUE!</v>
      </c>
      <c r="S13401" t="s">
        <v>35</v>
      </c>
    </row>
    <row r="13402" spans="12:19" x14ac:dyDescent="0.25">
      <c r="L13402" t="str">
        <f t="shared" si="578"/>
        <v/>
      </c>
      <c r="M13402" t="str">
        <f t="shared" si="577"/>
        <v/>
      </c>
    </row>
    <row r="13403" spans="12:19" x14ac:dyDescent="0.25">
      <c r="L13403" t="str">
        <f t="shared" si="578"/>
        <v/>
      </c>
      <c r="M13403" t="str">
        <f t="shared" si="577"/>
        <v/>
      </c>
    </row>
    <row r="13404" spans="12:19" x14ac:dyDescent="0.25">
      <c r="L13404" t="str">
        <f t="shared" si="578"/>
        <v/>
      </c>
      <c r="M13404" t="str">
        <f t="shared" si="577"/>
        <v/>
      </c>
      <c r="N13404" t="s">
        <v>32</v>
      </c>
      <c r="O13404" t="s">
        <v>33</v>
      </c>
      <c r="P13404" t="s">
        <v>34</v>
      </c>
    </row>
    <row r="13405" spans="12:19" x14ac:dyDescent="0.25">
      <c r="L13405" t="str">
        <f t="shared" si="578"/>
        <v/>
      </c>
      <c r="M13405" t="str">
        <f t="shared" si="577"/>
        <v/>
      </c>
      <c r="N13405" t="e">
        <f>COS(RADIANS(M13405))</f>
        <v>#VALUE!</v>
      </c>
      <c r="O13405" t="str">
        <f>IFERROR(-COS(RADIANS(DEGREES(ASIN(((SIN(RADIANS(M13405)))*$C$26)/(SQRT((((SIN(RADIANS(M13405)))*$C$26)^2)+(($C$22-$C$25-(((SIN(RADIANS(90-M13405)))*$C$26))-$C$23)^2))))))),"")</f>
        <v/>
      </c>
      <c r="P13405" t="e">
        <f>N13405</f>
        <v>#VALUE!</v>
      </c>
      <c r="R13405">
        <v>0</v>
      </c>
    </row>
    <row r="13406" spans="12:19" x14ac:dyDescent="0.25">
      <c r="L13406" t="str">
        <f t="shared" si="578"/>
        <v/>
      </c>
      <c r="M13406" t="str">
        <f t="shared" si="577"/>
        <v/>
      </c>
      <c r="N13406" t="e">
        <f>SIN(RADIANS(M13405))</f>
        <v>#VALUE!</v>
      </c>
      <c r="O13406" t="e">
        <f>SIN(RADIANS(DEGREES(ASIN(((SIN(RADIANS(M13405)))*$C$26)/(SQRT((((SIN(RADIANS(M13405)))*$C$26)^2)+(($C$22-$C$25-(((SIN(RADIANS(90-M13405)))*$C$26))-$C$23)^2)))))))</f>
        <v>#VALUE!</v>
      </c>
      <c r="P13406" t="e">
        <f>N13406</f>
        <v>#VALUE!</v>
      </c>
      <c r="R13406">
        <f>$C$6</f>
        <v>1333.5</v>
      </c>
    </row>
    <row r="13407" spans="12:19" x14ac:dyDescent="0.25">
      <c r="L13407" t="str">
        <f t="shared" si="578"/>
        <v/>
      </c>
      <c r="M13407" t="str">
        <f t="shared" si="577"/>
        <v/>
      </c>
      <c r="N13407">
        <v>0</v>
      </c>
      <c r="O13407" t="e">
        <f>$C$23*O13406</f>
        <v>#VALUE!</v>
      </c>
      <c r="P13407" t="e">
        <f>$C$22*P13406</f>
        <v>#VALUE!</v>
      </c>
      <c r="R13407">
        <f>$C$20*$C$6</f>
        <v>25325.832000000002</v>
      </c>
    </row>
    <row r="13408" spans="12:19" x14ac:dyDescent="0.25">
      <c r="L13408" t="str">
        <f t="shared" si="578"/>
        <v/>
      </c>
      <c r="M13408" t="str">
        <f t="shared" si="577"/>
        <v/>
      </c>
    </row>
    <row r="13409" spans="12:19" x14ac:dyDescent="0.25">
      <c r="L13409" t="str">
        <f t="shared" si="578"/>
        <v/>
      </c>
      <c r="M13409" t="str">
        <f t="shared" si="577"/>
        <v/>
      </c>
      <c r="N13409" t="e">
        <f t="array" ref="N13409:P13411">MINVERSE(N13405:P13407)</f>
        <v>#VALUE!</v>
      </c>
      <c r="O13409" t="e">
        <v>#VALUE!</v>
      </c>
      <c r="P13409" t="e">
        <v>#VALUE!</v>
      </c>
      <c r="R13409" t="e">
        <f t="array" ref="R13409:R13411">MMULT(N13409:P13411,R13405:R13407)</f>
        <v>#VALUE!</v>
      </c>
      <c r="S13409" t="s">
        <v>35</v>
      </c>
    </row>
    <row r="13410" spans="12:19" x14ac:dyDescent="0.25">
      <c r="L13410" t="str">
        <f t="shared" si="578"/>
        <v/>
      </c>
      <c r="M13410" t="str">
        <f t="shared" si="577"/>
        <v/>
      </c>
      <c r="N13410" t="e">
        <v>#VALUE!</v>
      </c>
      <c r="O13410" t="e">
        <v>#VALUE!</v>
      </c>
      <c r="P13410" t="e">
        <v>#VALUE!</v>
      </c>
      <c r="R13410" t="e">
        <v>#VALUE!</v>
      </c>
      <c r="S13410" t="s">
        <v>35</v>
      </c>
    </row>
    <row r="13411" spans="12:19" x14ac:dyDescent="0.25">
      <c r="L13411" t="str">
        <f t="shared" si="578"/>
        <v/>
      </c>
      <c r="M13411" t="str">
        <f t="shared" ref="M13411:M13474" si="579">IF(M13401="","",IF(((M13401+$O$61)&gt;=$O$49+($O$61/2)),"",(M13401+$O$61)))</f>
        <v/>
      </c>
      <c r="N13411" t="e">
        <v>#VALUE!</v>
      </c>
      <c r="O13411" t="e">
        <v>#VALUE!</v>
      </c>
      <c r="P13411" t="e">
        <v>#VALUE!</v>
      </c>
      <c r="R13411" t="e">
        <v>#VALUE!</v>
      </c>
      <c r="S13411" t="s">
        <v>35</v>
      </c>
    </row>
    <row r="13412" spans="12:19" x14ac:dyDescent="0.25">
      <c r="L13412" t="str">
        <f t="shared" si="578"/>
        <v/>
      </c>
      <c r="M13412" t="str">
        <f t="shared" si="579"/>
        <v/>
      </c>
    </row>
    <row r="13413" spans="12:19" x14ac:dyDescent="0.25">
      <c r="L13413" t="str">
        <f t="shared" si="578"/>
        <v/>
      </c>
      <c r="M13413" t="str">
        <f t="shared" si="579"/>
        <v/>
      </c>
    </row>
    <row r="13414" spans="12:19" x14ac:dyDescent="0.25">
      <c r="L13414" t="str">
        <f t="shared" si="578"/>
        <v/>
      </c>
      <c r="M13414" t="str">
        <f t="shared" si="579"/>
        <v/>
      </c>
      <c r="N13414" t="s">
        <v>32</v>
      </c>
      <c r="O13414" t="s">
        <v>33</v>
      </c>
      <c r="P13414" t="s">
        <v>34</v>
      </c>
    </row>
    <row r="13415" spans="12:19" x14ac:dyDescent="0.25">
      <c r="L13415" t="str">
        <f t="shared" si="578"/>
        <v/>
      </c>
      <c r="M13415" t="str">
        <f t="shared" si="579"/>
        <v/>
      </c>
      <c r="N13415" t="e">
        <f>COS(RADIANS(M13415))</f>
        <v>#VALUE!</v>
      </c>
      <c r="O13415" t="str">
        <f>IFERROR(-COS(RADIANS(DEGREES(ASIN(((SIN(RADIANS(M13415)))*$C$26)/(SQRT((((SIN(RADIANS(M13415)))*$C$26)^2)+(($C$22-$C$25-(((SIN(RADIANS(90-M13415)))*$C$26))-$C$23)^2))))))),"")</f>
        <v/>
      </c>
      <c r="P13415" t="e">
        <f>N13415</f>
        <v>#VALUE!</v>
      </c>
      <c r="R13415">
        <v>0</v>
      </c>
    </row>
    <row r="13416" spans="12:19" x14ac:dyDescent="0.25">
      <c r="L13416" t="str">
        <f t="shared" si="578"/>
        <v/>
      </c>
      <c r="M13416" t="str">
        <f t="shared" si="579"/>
        <v/>
      </c>
      <c r="N13416" t="e">
        <f>SIN(RADIANS(M13415))</f>
        <v>#VALUE!</v>
      </c>
      <c r="O13416" t="e">
        <f>SIN(RADIANS(DEGREES(ASIN(((SIN(RADIANS(M13415)))*$C$26)/(SQRT((((SIN(RADIANS(M13415)))*$C$26)^2)+(($C$22-$C$25-(((SIN(RADIANS(90-M13415)))*$C$26))-$C$23)^2)))))))</f>
        <v>#VALUE!</v>
      </c>
      <c r="P13416" t="e">
        <f>N13416</f>
        <v>#VALUE!</v>
      </c>
      <c r="R13416">
        <f>$C$6</f>
        <v>1333.5</v>
      </c>
    </row>
    <row r="13417" spans="12:19" x14ac:dyDescent="0.25">
      <c r="L13417" t="str">
        <f t="shared" si="578"/>
        <v/>
      </c>
      <c r="M13417" t="str">
        <f t="shared" si="579"/>
        <v/>
      </c>
      <c r="N13417">
        <v>0</v>
      </c>
      <c r="O13417" t="e">
        <f>$C$23*O13416</f>
        <v>#VALUE!</v>
      </c>
      <c r="P13417" t="e">
        <f>$C$22*P13416</f>
        <v>#VALUE!</v>
      </c>
      <c r="R13417">
        <f>$C$20*$C$6</f>
        <v>25325.832000000002</v>
      </c>
    </row>
    <row r="13418" spans="12:19" x14ac:dyDescent="0.25">
      <c r="L13418" t="str">
        <f t="shared" si="578"/>
        <v/>
      </c>
      <c r="M13418" t="str">
        <f t="shared" si="579"/>
        <v/>
      </c>
    </row>
    <row r="13419" spans="12:19" x14ac:dyDescent="0.25">
      <c r="L13419" t="str">
        <f t="shared" si="578"/>
        <v/>
      </c>
      <c r="M13419" t="str">
        <f t="shared" si="579"/>
        <v/>
      </c>
      <c r="N13419" t="e">
        <f t="array" ref="N13419:P13421">MINVERSE(N13415:P13417)</f>
        <v>#VALUE!</v>
      </c>
      <c r="O13419" t="e">
        <v>#VALUE!</v>
      </c>
      <c r="P13419" t="e">
        <v>#VALUE!</v>
      </c>
      <c r="R13419" t="e">
        <f t="array" ref="R13419:R13421">MMULT(N13419:P13421,R13415:R13417)</f>
        <v>#VALUE!</v>
      </c>
      <c r="S13419" t="s">
        <v>35</v>
      </c>
    </row>
    <row r="13420" spans="12:19" x14ac:dyDescent="0.25">
      <c r="L13420" t="str">
        <f t="shared" si="578"/>
        <v/>
      </c>
      <c r="M13420" t="str">
        <f t="shared" si="579"/>
        <v/>
      </c>
      <c r="N13420" t="e">
        <v>#VALUE!</v>
      </c>
      <c r="O13420" t="e">
        <v>#VALUE!</v>
      </c>
      <c r="P13420" t="e">
        <v>#VALUE!</v>
      </c>
      <c r="R13420" t="e">
        <v>#VALUE!</v>
      </c>
      <c r="S13420" t="s">
        <v>35</v>
      </c>
    </row>
    <row r="13421" spans="12:19" x14ac:dyDescent="0.25">
      <c r="L13421" t="str">
        <f t="shared" si="578"/>
        <v/>
      </c>
      <c r="M13421" t="str">
        <f t="shared" si="579"/>
        <v/>
      </c>
      <c r="N13421" t="e">
        <v>#VALUE!</v>
      </c>
      <c r="O13421" t="e">
        <v>#VALUE!</v>
      </c>
      <c r="P13421" t="e">
        <v>#VALUE!</v>
      </c>
      <c r="R13421" t="e">
        <v>#VALUE!</v>
      </c>
      <c r="S13421" t="s">
        <v>35</v>
      </c>
    </row>
    <row r="13422" spans="12:19" x14ac:dyDescent="0.25">
      <c r="L13422" t="str">
        <f t="shared" si="578"/>
        <v/>
      </c>
      <c r="M13422" t="str">
        <f t="shared" si="579"/>
        <v/>
      </c>
    </row>
    <row r="13423" spans="12:19" x14ac:dyDescent="0.25">
      <c r="L13423" t="str">
        <f t="shared" si="578"/>
        <v/>
      </c>
      <c r="M13423" t="str">
        <f t="shared" si="579"/>
        <v/>
      </c>
    </row>
    <row r="13424" spans="12:19" x14ac:dyDescent="0.25">
      <c r="L13424" t="str">
        <f t="shared" si="578"/>
        <v/>
      </c>
      <c r="M13424" t="str">
        <f t="shared" si="579"/>
        <v/>
      </c>
      <c r="N13424" t="s">
        <v>32</v>
      </c>
      <c r="O13424" t="s">
        <v>33</v>
      </c>
      <c r="P13424" t="s">
        <v>34</v>
      </c>
    </row>
    <row r="13425" spans="12:19" x14ac:dyDescent="0.25">
      <c r="L13425" t="str">
        <f t="shared" si="578"/>
        <v/>
      </c>
      <c r="M13425" t="str">
        <f t="shared" si="579"/>
        <v/>
      </c>
      <c r="N13425" t="e">
        <f>COS(RADIANS(M13425))</f>
        <v>#VALUE!</v>
      </c>
      <c r="O13425" t="str">
        <f>IFERROR(-COS(RADIANS(DEGREES(ASIN(((SIN(RADIANS(M13425)))*$C$26)/(SQRT((((SIN(RADIANS(M13425)))*$C$26)^2)+(($C$22-$C$25-(((SIN(RADIANS(90-M13425)))*$C$26))-$C$23)^2))))))),"")</f>
        <v/>
      </c>
      <c r="P13425" t="e">
        <f>N13425</f>
        <v>#VALUE!</v>
      </c>
      <c r="R13425">
        <v>0</v>
      </c>
    </row>
    <row r="13426" spans="12:19" x14ac:dyDescent="0.25">
      <c r="L13426" t="str">
        <f t="shared" si="578"/>
        <v/>
      </c>
      <c r="M13426" t="str">
        <f t="shared" si="579"/>
        <v/>
      </c>
      <c r="N13426" t="e">
        <f>SIN(RADIANS(M13425))</f>
        <v>#VALUE!</v>
      </c>
      <c r="O13426" t="e">
        <f>SIN(RADIANS(DEGREES(ASIN(((SIN(RADIANS(M13425)))*$C$26)/(SQRT((((SIN(RADIANS(M13425)))*$C$26)^2)+(($C$22-$C$25-(((SIN(RADIANS(90-M13425)))*$C$26))-$C$23)^2)))))))</f>
        <v>#VALUE!</v>
      </c>
      <c r="P13426" t="e">
        <f>N13426</f>
        <v>#VALUE!</v>
      </c>
      <c r="R13426">
        <f>$C$6</f>
        <v>1333.5</v>
      </c>
    </row>
    <row r="13427" spans="12:19" x14ac:dyDescent="0.25">
      <c r="L13427" t="str">
        <f t="shared" si="578"/>
        <v/>
      </c>
      <c r="M13427" t="str">
        <f t="shared" si="579"/>
        <v/>
      </c>
      <c r="N13427">
        <v>0</v>
      </c>
      <c r="O13427" t="e">
        <f>$C$23*O13426</f>
        <v>#VALUE!</v>
      </c>
      <c r="P13427" t="e">
        <f>$C$22*P13426</f>
        <v>#VALUE!</v>
      </c>
      <c r="R13427">
        <f>$C$20*$C$6</f>
        <v>25325.832000000002</v>
      </c>
    </row>
    <row r="13428" spans="12:19" x14ac:dyDescent="0.25">
      <c r="L13428" t="str">
        <f t="shared" si="578"/>
        <v/>
      </c>
      <c r="M13428" t="str">
        <f t="shared" si="579"/>
        <v/>
      </c>
    </row>
    <row r="13429" spans="12:19" x14ac:dyDescent="0.25">
      <c r="L13429" t="str">
        <f t="shared" si="578"/>
        <v/>
      </c>
      <c r="M13429" t="str">
        <f t="shared" si="579"/>
        <v/>
      </c>
      <c r="N13429" t="e">
        <f t="array" ref="N13429:P13431">MINVERSE(N13425:P13427)</f>
        <v>#VALUE!</v>
      </c>
      <c r="O13429" t="e">
        <v>#VALUE!</v>
      </c>
      <c r="P13429" t="e">
        <v>#VALUE!</v>
      </c>
      <c r="R13429" t="e">
        <f t="array" ref="R13429:R13431">MMULT(N13429:P13431,R13425:R13427)</f>
        <v>#VALUE!</v>
      </c>
      <c r="S13429" t="s">
        <v>35</v>
      </c>
    </row>
    <row r="13430" spans="12:19" x14ac:dyDescent="0.25">
      <c r="L13430" t="str">
        <f t="shared" si="578"/>
        <v/>
      </c>
      <c r="M13430" t="str">
        <f t="shared" si="579"/>
        <v/>
      </c>
      <c r="N13430" t="e">
        <v>#VALUE!</v>
      </c>
      <c r="O13430" t="e">
        <v>#VALUE!</v>
      </c>
      <c r="P13430" t="e">
        <v>#VALUE!</v>
      </c>
      <c r="R13430" t="e">
        <v>#VALUE!</v>
      </c>
      <c r="S13430" t="s">
        <v>35</v>
      </c>
    </row>
    <row r="13431" spans="12:19" x14ac:dyDescent="0.25">
      <c r="L13431" t="str">
        <f t="shared" si="578"/>
        <v/>
      </c>
      <c r="M13431" t="str">
        <f t="shared" si="579"/>
        <v/>
      </c>
      <c r="N13431" t="e">
        <v>#VALUE!</v>
      </c>
      <c r="O13431" t="e">
        <v>#VALUE!</v>
      </c>
      <c r="P13431" t="e">
        <v>#VALUE!</v>
      </c>
      <c r="R13431" t="e">
        <v>#VALUE!</v>
      </c>
      <c r="S13431" t="s">
        <v>35</v>
      </c>
    </row>
    <row r="13432" spans="12:19" x14ac:dyDescent="0.25">
      <c r="L13432" t="str">
        <f t="shared" si="578"/>
        <v/>
      </c>
      <c r="M13432" t="str">
        <f t="shared" si="579"/>
        <v/>
      </c>
    </row>
    <row r="13433" spans="12:19" x14ac:dyDescent="0.25">
      <c r="L13433" t="str">
        <f t="shared" si="578"/>
        <v/>
      </c>
      <c r="M13433" t="str">
        <f t="shared" si="579"/>
        <v/>
      </c>
    </row>
    <row r="13434" spans="12:19" x14ac:dyDescent="0.25">
      <c r="L13434" t="str">
        <f t="shared" si="578"/>
        <v/>
      </c>
      <c r="M13434" t="str">
        <f t="shared" si="579"/>
        <v/>
      </c>
      <c r="N13434" t="s">
        <v>32</v>
      </c>
      <c r="O13434" t="s">
        <v>33</v>
      </c>
      <c r="P13434" t="s">
        <v>34</v>
      </c>
    </row>
    <row r="13435" spans="12:19" x14ac:dyDescent="0.25">
      <c r="L13435" t="str">
        <f t="shared" si="578"/>
        <v/>
      </c>
      <c r="M13435" t="str">
        <f t="shared" si="579"/>
        <v/>
      </c>
      <c r="N13435" t="e">
        <f>COS(RADIANS(M13435))</f>
        <v>#VALUE!</v>
      </c>
      <c r="O13435" t="str">
        <f>IFERROR(-COS(RADIANS(DEGREES(ASIN(((SIN(RADIANS(M13435)))*$C$26)/(SQRT((((SIN(RADIANS(M13435)))*$C$26)^2)+(($C$22-$C$25-(((SIN(RADIANS(90-M13435)))*$C$26))-$C$23)^2))))))),"")</f>
        <v/>
      </c>
      <c r="P13435" t="e">
        <f>N13435</f>
        <v>#VALUE!</v>
      </c>
      <c r="R13435">
        <v>0</v>
      </c>
    </row>
    <row r="13436" spans="12:19" x14ac:dyDescent="0.25">
      <c r="L13436" t="str">
        <f t="shared" si="578"/>
        <v/>
      </c>
      <c r="M13436" t="str">
        <f t="shared" si="579"/>
        <v/>
      </c>
      <c r="N13436" t="e">
        <f>SIN(RADIANS(M13435))</f>
        <v>#VALUE!</v>
      </c>
      <c r="O13436" t="e">
        <f>SIN(RADIANS(DEGREES(ASIN(((SIN(RADIANS(M13435)))*$C$26)/(SQRT((((SIN(RADIANS(M13435)))*$C$26)^2)+(($C$22-$C$25-(((SIN(RADIANS(90-M13435)))*$C$26))-$C$23)^2)))))))</f>
        <v>#VALUE!</v>
      </c>
      <c r="P13436" t="e">
        <f>N13436</f>
        <v>#VALUE!</v>
      </c>
      <c r="R13436">
        <f>$C$6</f>
        <v>1333.5</v>
      </c>
    </row>
    <row r="13437" spans="12:19" x14ac:dyDescent="0.25">
      <c r="L13437" t="str">
        <f t="shared" si="578"/>
        <v/>
      </c>
      <c r="M13437" t="str">
        <f t="shared" si="579"/>
        <v/>
      </c>
      <c r="N13437">
        <v>0</v>
      </c>
      <c r="O13437" t="e">
        <f>$C$23*O13436</f>
        <v>#VALUE!</v>
      </c>
      <c r="P13437" t="e">
        <f>$C$22*P13436</f>
        <v>#VALUE!</v>
      </c>
      <c r="R13437">
        <f>$C$20*$C$6</f>
        <v>25325.832000000002</v>
      </c>
    </row>
    <row r="13438" spans="12:19" x14ac:dyDescent="0.25">
      <c r="L13438" t="str">
        <f t="shared" si="578"/>
        <v/>
      </c>
      <c r="M13438" t="str">
        <f t="shared" si="579"/>
        <v/>
      </c>
    </row>
    <row r="13439" spans="12:19" x14ac:dyDescent="0.25">
      <c r="L13439" t="str">
        <f t="shared" si="578"/>
        <v/>
      </c>
      <c r="M13439" t="str">
        <f t="shared" si="579"/>
        <v/>
      </c>
      <c r="N13439" t="e">
        <f t="array" ref="N13439:P13441">MINVERSE(N13435:P13437)</f>
        <v>#VALUE!</v>
      </c>
      <c r="O13439" t="e">
        <v>#VALUE!</v>
      </c>
      <c r="P13439" t="e">
        <v>#VALUE!</v>
      </c>
      <c r="R13439" t="e">
        <f t="array" ref="R13439:R13441">MMULT(N13439:P13441,R13435:R13437)</f>
        <v>#VALUE!</v>
      </c>
      <c r="S13439" t="s">
        <v>35</v>
      </c>
    </row>
    <row r="13440" spans="12:19" x14ac:dyDescent="0.25">
      <c r="L13440" t="str">
        <f t="shared" si="578"/>
        <v/>
      </c>
      <c r="M13440" t="str">
        <f t="shared" si="579"/>
        <v/>
      </c>
      <c r="N13440" t="e">
        <v>#VALUE!</v>
      </c>
      <c r="O13440" t="e">
        <v>#VALUE!</v>
      </c>
      <c r="P13440" t="e">
        <v>#VALUE!</v>
      </c>
      <c r="R13440" t="e">
        <v>#VALUE!</v>
      </c>
      <c r="S13440" t="s">
        <v>35</v>
      </c>
    </row>
    <row r="13441" spans="12:19" x14ac:dyDescent="0.25">
      <c r="L13441" t="str">
        <f t="shared" si="578"/>
        <v/>
      </c>
      <c r="M13441" t="str">
        <f t="shared" si="579"/>
        <v/>
      </c>
      <c r="N13441" t="e">
        <v>#VALUE!</v>
      </c>
      <c r="O13441" t="e">
        <v>#VALUE!</v>
      </c>
      <c r="P13441" t="e">
        <v>#VALUE!</v>
      </c>
      <c r="R13441" t="e">
        <v>#VALUE!</v>
      </c>
      <c r="S13441" t="s">
        <v>35</v>
      </c>
    </row>
    <row r="13442" spans="12:19" x14ac:dyDescent="0.25">
      <c r="L13442" t="str">
        <f t="shared" si="578"/>
        <v/>
      </c>
      <c r="M13442" t="str">
        <f t="shared" si="579"/>
        <v/>
      </c>
    </row>
    <row r="13443" spans="12:19" x14ac:dyDescent="0.25">
      <c r="L13443" t="str">
        <f t="shared" si="578"/>
        <v/>
      </c>
      <c r="M13443" t="str">
        <f t="shared" si="579"/>
        <v/>
      </c>
    </row>
    <row r="13444" spans="12:19" x14ac:dyDescent="0.25">
      <c r="L13444" t="str">
        <f t="shared" si="578"/>
        <v/>
      </c>
      <c r="M13444" t="str">
        <f t="shared" si="579"/>
        <v/>
      </c>
      <c r="N13444" t="s">
        <v>32</v>
      </c>
      <c r="O13444" t="s">
        <v>33</v>
      </c>
      <c r="P13444" t="s">
        <v>34</v>
      </c>
    </row>
    <row r="13445" spans="12:19" x14ac:dyDescent="0.25">
      <c r="L13445" t="str">
        <f t="shared" si="578"/>
        <v/>
      </c>
      <c r="M13445" t="str">
        <f t="shared" si="579"/>
        <v/>
      </c>
      <c r="N13445" t="e">
        <f>COS(RADIANS(M13445))</f>
        <v>#VALUE!</v>
      </c>
      <c r="O13445" t="str">
        <f>IFERROR(-COS(RADIANS(DEGREES(ASIN(((SIN(RADIANS(M13445)))*$C$26)/(SQRT((((SIN(RADIANS(M13445)))*$C$26)^2)+(($C$22-$C$25-(((SIN(RADIANS(90-M13445)))*$C$26))-$C$23)^2))))))),"")</f>
        <v/>
      </c>
      <c r="P13445" t="e">
        <f>N13445</f>
        <v>#VALUE!</v>
      </c>
      <c r="R13445">
        <v>0</v>
      </c>
    </row>
    <row r="13446" spans="12:19" x14ac:dyDescent="0.25">
      <c r="L13446" t="str">
        <f t="shared" si="578"/>
        <v/>
      </c>
      <c r="M13446" t="str">
        <f t="shared" si="579"/>
        <v/>
      </c>
      <c r="N13446" t="e">
        <f>SIN(RADIANS(M13445))</f>
        <v>#VALUE!</v>
      </c>
      <c r="O13446" t="e">
        <f>SIN(RADIANS(DEGREES(ASIN(((SIN(RADIANS(M13445)))*$C$26)/(SQRT((((SIN(RADIANS(M13445)))*$C$26)^2)+(($C$22-$C$25-(((SIN(RADIANS(90-M13445)))*$C$26))-$C$23)^2)))))))</f>
        <v>#VALUE!</v>
      </c>
      <c r="P13446" t="e">
        <f>N13446</f>
        <v>#VALUE!</v>
      </c>
      <c r="R13446">
        <f>$C$6</f>
        <v>1333.5</v>
      </c>
    </row>
    <row r="13447" spans="12:19" x14ac:dyDescent="0.25">
      <c r="L13447" t="str">
        <f t="shared" si="578"/>
        <v/>
      </c>
      <c r="M13447" t="str">
        <f t="shared" si="579"/>
        <v/>
      </c>
      <c r="N13447">
        <v>0</v>
      </c>
      <c r="O13447" t="e">
        <f>$C$23*O13446</f>
        <v>#VALUE!</v>
      </c>
      <c r="P13447" t="e">
        <f>$C$22*P13446</f>
        <v>#VALUE!</v>
      </c>
      <c r="R13447">
        <f>$C$20*$C$6</f>
        <v>25325.832000000002</v>
      </c>
    </row>
    <row r="13448" spans="12:19" x14ac:dyDescent="0.25">
      <c r="L13448" t="str">
        <f t="shared" si="578"/>
        <v/>
      </c>
      <c r="M13448" t="str">
        <f t="shared" si="579"/>
        <v/>
      </c>
    </row>
    <row r="13449" spans="12:19" x14ac:dyDescent="0.25">
      <c r="L13449" t="str">
        <f t="shared" si="578"/>
        <v/>
      </c>
      <c r="M13449" t="str">
        <f t="shared" si="579"/>
        <v/>
      </c>
      <c r="N13449" t="e">
        <f t="array" ref="N13449:P13451">MINVERSE(N13445:P13447)</f>
        <v>#VALUE!</v>
      </c>
      <c r="O13449" t="e">
        <v>#VALUE!</v>
      </c>
      <c r="P13449" t="e">
        <v>#VALUE!</v>
      </c>
      <c r="R13449" t="e">
        <f t="array" ref="R13449:R13451">MMULT(N13449:P13451,R13445:R13447)</f>
        <v>#VALUE!</v>
      </c>
      <c r="S13449" t="s">
        <v>35</v>
      </c>
    </row>
    <row r="13450" spans="12:19" x14ac:dyDescent="0.25">
      <c r="L13450" t="str">
        <f t="shared" si="578"/>
        <v/>
      </c>
      <c r="M13450" t="str">
        <f t="shared" si="579"/>
        <v/>
      </c>
      <c r="N13450" t="e">
        <v>#VALUE!</v>
      </c>
      <c r="O13450" t="e">
        <v>#VALUE!</v>
      </c>
      <c r="P13450" t="e">
        <v>#VALUE!</v>
      </c>
      <c r="R13450" t="e">
        <v>#VALUE!</v>
      </c>
      <c r="S13450" t="s">
        <v>35</v>
      </c>
    </row>
    <row r="13451" spans="12:19" x14ac:dyDescent="0.25">
      <c r="L13451" t="str">
        <f t="shared" si="578"/>
        <v/>
      </c>
      <c r="M13451" t="str">
        <f t="shared" si="579"/>
        <v/>
      </c>
      <c r="N13451" t="e">
        <v>#VALUE!</v>
      </c>
      <c r="O13451" t="e">
        <v>#VALUE!</v>
      </c>
      <c r="P13451" t="e">
        <v>#VALUE!</v>
      </c>
      <c r="R13451" t="e">
        <v>#VALUE!</v>
      </c>
      <c r="S13451" t="s">
        <v>35</v>
      </c>
    </row>
    <row r="13452" spans="12:19" x14ac:dyDescent="0.25">
      <c r="L13452" t="str">
        <f t="shared" ref="L13452:L13515" si="580">IF(M13452="","",L13442+1)</f>
        <v/>
      </c>
      <c r="M13452" t="str">
        <f t="shared" si="579"/>
        <v/>
      </c>
    </row>
    <row r="13453" spans="12:19" x14ac:dyDescent="0.25">
      <c r="L13453" t="str">
        <f t="shared" si="580"/>
        <v/>
      </c>
      <c r="M13453" t="str">
        <f t="shared" si="579"/>
        <v/>
      </c>
    </row>
    <row r="13454" spans="12:19" x14ac:dyDescent="0.25">
      <c r="L13454" t="str">
        <f t="shared" si="580"/>
        <v/>
      </c>
      <c r="M13454" t="str">
        <f t="shared" si="579"/>
        <v/>
      </c>
      <c r="N13454" t="s">
        <v>32</v>
      </c>
      <c r="O13454" t="s">
        <v>33</v>
      </c>
      <c r="P13454" t="s">
        <v>34</v>
      </c>
    </row>
    <row r="13455" spans="12:19" x14ac:dyDescent="0.25">
      <c r="L13455" t="str">
        <f t="shared" si="580"/>
        <v/>
      </c>
      <c r="M13455" t="str">
        <f t="shared" si="579"/>
        <v/>
      </c>
      <c r="N13455" t="e">
        <f>COS(RADIANS(M13455))</f>
        <v>#VALUE!</v>
      </c>
      <c r="O13455" t="str">
        <f>IFERROR(-COS(RADIANS(DEGREES(ASIN(((SIN(RADIANS(M13455)))*$C$26)/(SQRT((((SIN(RADIANS(M13455)))*$C$26)^2)+(($C$22-$C$25-(((SIN(RADIANS(90-M13455)))*$C$26))-$C$23)^2))))))),"")</f>
        <v/>
      </c>
      <c r="P13455" t="e">
        <f>N13455</f>
        <v>#VALUE!</v>
      </c>
      <c r="R13455">
        <v>0</v>
      </c>
    </row>
    <row r="13456" spans="12:19" x14ac:dyDescent="0.25">
      <c r="L13456" t="str">
        <f t="shared" si="580"/>
        <v/>
      </c>
      <c r="M13456" t="str">
        <f t="shared" si="579"/>
        <v/>
      </c>
      <c r="N13456" t="e">
        <f>SIN(RADIANS(M13455))</f>
        <v>#VALUE!</v>
      </c>
      <c r="O13456" t="e">
        <f>SIN(RADIANS(DEGREES(ASIN(((SIN(RADIANS(M13455)))*$C$26)/(SQRT((((SIN(RADIANS(M13455)))*$C$26)^2)+(($C$22-$C$25-(((SIN(RADIANS(90-M13455)))*$C$26))-$C$23)^2)))))))</f>
        <v>#VALUE!</v>
      </c>
      <c r="P13456" t="e">
        <f>N13456</f>
        <v>#VALUE!</v>
      </c>
      <c r="R13456">
        <f>$C$6</f>
        <v>1333.5</v>
      </c>
    </row>
    <row r="13457" spans="12:19" x14ac:dyDescent="0.25">
      <c r="L13457" t="str">
        <f t="shared" si="580"/>
        <v/>
      </c>
      <c r="M13457" t="str">
        <f t="shared" si="579"/>
        <v/>
      </c>
      <c r="N13457">
        <v>0</v>
      </c>
      <c r="O13457" t="e">
        <f>$C$23*O13456</f>
        <v>#VALUE!</v>
      </c>
      <c r="P13457" t="e">
        <f>$C$22*P13456</f>
        <v>#VALUE!</v>
      </c>
      <c r="R13457">
        <f>$C$20*$C$6</f>
        <v>25325.832000000002</v>
      </c>
    </row>
    <row r="13458" spans="12:19" x14ac:dyDescent="0.25">
      <c r="L13458" t="str">
        <f t="shared" si="580"/>
        <v/>
      </c>
      <c r="M13458" t="str">
        <f t="shared" si="579"/>
        <v/>
      </c>
    </row>
    <row r="13459" spans="12:19" x14ac:dyDescent="0.25">
      <c r="L13459" t="str">
        <f t="shared" si="580"/>
        <v/>
      </c>
      <c r="M13459" t="str">
        <f t="shared" si="579"/>
        <v/>
      </c>
      <c r="N13459" t="e">
        <f t="array" ref="N13459:P13461">MINVERSE(N13455:P13457)</f>
        <v>#VALUE!</v>
      </c>
      <c r="O13459" t="e">
        <v>#VALUE!</v>
      </c>
      <c r="P13459" t="e">
        <v>#VALUE!</v>
      </c>
      <c r="R13459" t="e">
        <f t="array" ref="R13459:R13461">MMULT(N13459:P13461,R13455:R13457)</f>
        <v>#VALUE!</v>
      </c>
      <c r="S13459" t="s">
        <v>35</v>
      </c>
    </row>
    <row r="13460" spans="12:19" x14ac:dyDescent="0.25">
      <c r="L13460" t="str">
        <f t="shared" si="580"/>
        <v/>
      </c>
      <c r="M13460" t="str">
        <f t="shared" si="579"/>
        <v/>
      </c>
      <c r="N13460" t="e">
        <v>#VALUE!</v>
      </c>
      <c r="O13460" t="e">
        <v>#VALUE!</v>
      </c>
      <c r="P13460" t="e">
        <v>#VALUE!</v>
      </c>
      <c r="R13460" t="e">
        <v>#VALUE!</v>
      </c>
      <c r="S13460" t="s">
        <v>35</v>
      </c>
    </row>
    <row r="13461" spans="12:19" x14ac:dyDescent="0.25">
      <c r="L13461" t="str">
        <f t="shared" si="580"/>
        <v/>
      </c>
      <c r="M13461" t="str">
        <f t="shared" si="579"/>
        <v/>
      </c>
      <c r="N13461" t="e">
        <v>#VALUE!</v>
      </c>
      <c r="O13461" t="e">
        <v>#VALUE!</v>
      </c>
      <c r="P13461" t="e">
        <v>#VALUE!</v>
      </c>
      <c r="R13461" t="e">
        <v>#VALUE!</v>
      </c>
      <c r="S13461" t="s">
        <v>35</v>
      </c>
    </row>
    <row r="13462" spans="12:19" x14ac:dyDescent="0.25">
      <c r="L13462" t="str">
        <f t="shared" si="580"/>
        <v/>
      </c>
      <c r="M13462" t="str">
        <f t="shared" si="579"/>
        <v/>
      </c>
    </row>
    <row r="13463" spans="12:19" x14ac:dyDescent="0.25">
      <c r="L13463" t="str">
        <f t="shared" si="580"/>
        <v/>
      </c>
      <c r="M13463" t="str">
        <f t="shared" si="579"/>
        <v/>
      </c>
    </row>
    <row r="13464" spans="12:19" x14ac:dyDescent="0.25">
      <c r="L13464" t="str">
        <f t="shared" si="580"/>
        <v/>
      </c>
      <c r="M13464" t="str">
        <f t="shared" si="579"/>
        <v/>
      </c>
      <c r="N13464" t="s">
        <v>32</v>
      </c>
      <c r="O13464" t="s">
        <v>33</v>
      </c>
      <c r="P13464" t="s">
        <v>34</v>
      </c>
    </row>
    <row r="13465" spans="12:19" x14ac:dyDescent="0.25">
      <c r="L13465" t="str">
        <f t="shared" si="580"/>
        <v/>
      </c>
      <c r="M13465" t="str">
        <f t="shared" si="579"/>
        <v/>
      </c>
      <c r="N13465" t="e">
        <f>COS(RADIANS(M13465))</f>
        <v>#VALUE!</v>
      </c>
      <c r="O13465" t="str">
        <f>IFERROR(-COS(RADIANS(DEGREES(ASIN(((SIN(RADIANS(M13465)))*$C$26)/(SQRT((((SIN(RADIANS(M13465)))*$C$26)^2)+(($C$22-$C$25-(((SIN(RADIANS(90-M13465)))*$C$26))-$C$23)^2))))))),"")</f>
        <v/>
      </c>
      <c r="P13465" t="e">
        <f>N13465</f>
        <v>#VALUE!</v>
      </c>
      <c r="R13465">
        <v>0</v>
      </c>
    </row>
    <row r="13466" spans="12:19" x14ac:dyDescent="0.25">
      <c r="L13466" t="str">
        <f t="shared" si="580"/>
        <v/>
      </c>
      <c r="M13466" t="str">
        <f t="shared" si="579"/>
        <v/>
      </c>
      <c r="N13466" t="e">
        <f>SIN(RADIANS(M13465))</f>
        <v>#VALUE!</v>
      </c>
      <c r="O13466" t="e">
        <f>SIN(RADIANS(DEGREES(ASIN(((SIN(RADIANS(M13465)))*$C$26)/(SQRT((((SIN(RADIANS(M13465)))*$C$26)^2)+(($C$22-$C$25-(((SIN(RADIANS(90-M13465)))*$C$26))-$C$23)^2)))))))</f>
        <v>#VALUE!</v>
      </c>
      <c r="P13466" t="e">
        <f>N13466</f>
        <v>#VALUE!</v>
      </c>
      <c r="R13466">
        <f>$C$6</f>
        <v>1333.5</v>
      </c>
    </row>
    <row r="13467" spans="12:19" x14ac:dyDescent="0.25">
      <c r="L13467" t="str">
        <f t="shared" si="580"/>
        <v/>
      </c>
      <c r="M13467" t="str">
        <f t="shared" si="579"/>
        <v/>
      </c>
      <c r="N13467">
        <v>0</v>
      </c>
      <c r="O13467" t="e">
        <f>$C$23*O13466</f>
        <v>#VALUE!</v>
      </c>
      <c r="P13467" t="e">
        <f>$C$22*P13466</f>
        <v>#VALUE!</v>
      </c>
      <c r="R13467">
        <f>$C$20*$C$6</f>
        <v>25325.832000000002</v>
      </c>
    </row>
    <row r="13468" spans="12:19" x14ac:dyDescent="0.25">
      <c r="L13468" t="str">
        <f t="shared" si="580"/>
        <v/>
      </c>
      <c r="M13468" t="str">
        <f t="shared" si="579"/>
        <v/>
      </c>
    </row>
    <row r="13469" spans="12:19" x14ac:dyDescent="0.25">
      <c r="L13469" t="str">
        <f t="shared" si="580"/>
        <v/>
      </c>
      <c r="M13469" t="str">
        <f t="shared" si="579"/>
        <v/>
      </c>
      <c r="N13469" t="e">
        <f t="array" ref="N13469:P13471">MINVERSE(N13465:P13467)</f>
        <v>#VALUE!</v>
      </c>
      <c r="O13469" t="e">
        <v>#VALUE!</v>
      </c>
      <c r="P13469" t="e">
        <v>#VALUE!</v>
      </c>
      <c r="R13469" t="e">
        <f t="array" ref="R13469:R13471">MMULT(N13469:P13471,R13465:R13467)</f>
        <v>#VALUE!</v>
      </c>
      <c r="S13469" t="s">
        <v>35</v>
      </c>
    </row>
    <row r="13470" spans="12:19" x14ac:dyDescent="0.25">
      <c r="L13470" t="str">
        <f t="shared" si="580"/>
        <v/>
      </c>
      <c r="M13470" t="str">
        <f t="shared" si="579"/>
        <v/>
      </c>
      <c r="N13470" t="e">
        <v>#VALUE!</v>
      </c>
      <c r="O13470" t="e">
        <v>#VALUE!</v>
      </c>
      <c r="P13470" t="e">
        <v>#VALUE!</v>
      </c>
      <c r="R13470" t="e">
        <v>#VALUE!</v>
      </c>
      <c r="S13470" t="s">
        <v>35</v>
      </c>
    </row>
    <row r="13471" spans="12:19" x14ac:dyDescent="0.25">
      <c r="L13471" t="str">
        <f t="shared" si="580"/>
        <v/>
      </c>
      <c r="M13471" t="str">
        <f t="shared" si="579"/>
        <v/>
      </c>
      <c r="N13471" t="e">
        <v>#VALUE!</v>
      </c>
      <c r="O13471" t="e">
        <v>#VALUE!</v>
      </c>
      <c r="P13471" t="e">
        <v>#VALUE!</v>
      </c>
      <c r="R13471" t="e">
        <v>#VALUE!</v>
      </c>
      <c r="S13471" t="s">
        <v>35</v>
      </c>
    </row>
    <row r="13472" spans="12:19" x14ac:dyDescent="0.25">
      <c r="L13472" t="str">
        <f t="shared" si="580"/>
        <v/>
      </c>
      <c r="M13472" t="str">
        <f t="shared" si="579"/>
        <v/>
      </c>
    </row>
    <row r="13473" spans="12:19" x14ac:dyDescent="0.25">
      <c r="L13473" t="str">
        <f t="shared" si="580"/>
        <v/>
      </c>
      <c r="M13473" t="str">
        <f t="shared" si="579"/>
        <v/>
      </c>
    </row>
    <row r="13474" spans="12:19" x14ac:dyDescent="0.25">
      <c r="L13474" t="str">
        <f t="shared" si="580"/>
        <v/>
      </c>
      <c r="M13474" t="str">
        <f t="shared" si="579"/>
        <v/>
      </c>
      <c r="N13474" t="s">
        <v>32</v>
      </c>
      <c r="O13474" t="s">
        <v>33</v>
      </c>
      <c r="P13474" t="s">
        <v>34</v>
      </c>
    </row>
    <row r="13475" spans="12:19" x14ac:dyDescent="0.25">
      <c r="L13475" t="str">
        <f t="shared" si="580"/>
        <v/>
      </c>
      <c r="M13475" t="str">
        <f t="shared" ref="M13475:M13538" si="581">IF(M13465="","",IF(((M13465+$O$61)&gt;=$O$49+($O$61/2)),"",(M13465+$O$61)))</f>
        <v/>
      </c>
      <c r="N13475" t="e">
        <f>COS(RADIANS(M13475))</f>
        <v>#VALUE!</v>
      </c>
      <c r="O13475" t="str">
        <f>IFERROR(-COS(RADIANS(DEGREES(ASIN(((SIN(RADIANS(M13475)))*$C$26)/(SQRT((((SIN(RADIANS(M13475)))*$C$26)^2)+(($C$22-$C$25-(((SIN(RADIANS(90-M13475)))*$C$26))-$C$23)^2))))))),"")</f>
        <v/>
      </c>
      <c r="P13475" t="e">
        <f>N13475</f>
        <v>#VALUE!</v>
      </c>
      <c r="R13475">
        <v>0</v>
      </c>
    </row>
    <row r="13476" spans="12:19" x14ac:dyDescent="0.25">
      <c r="L13476" t="str">
        <f t="shared" si="580"/>
        <v/>
      </c>
      <c r="M13476" t="str">
        <f t="shared" si="581"/>
        <v/>
      </c>
      <c r="N13476" t="e">
        <f>SIN(RADIANS(M13475))</f>
        <v>#VALUE!</v>
      </c>
      <c r="O13476" t="e">
        <f>SIN(RADIANS(DEGREES(ASIN(((SIN(RADIANS(M13475)))*$C$26)/(SQRT((((SIN(RADIANS(M13475)))*$C$26)^2)+(($C$22-$C$25-(((SIN(RADIANS(90-M13475)))*$C$26))-$C$23)^2)))))))</f>
        <v>#VALUE!</v>
      </c>
      <c r="P13476" t="e">
        <f>N13476</f>
        <v>#VALUE!</v>
      </c>
      <c r="R13476">
        <f>$C$6</f>
        <v>1333.5</v>
      </c>
    </row>
    <row r="13477" spans="12:19" x14ac:dyDescent="0.25">
      <c r="L13477" t="str">
        <f t="shared" si="580"/>
        <v/>
      </c>
      <c r="M13477" t="str">
        <f t="shared" si="581"/>
        <v/>
      </c>
      <c r="N13477">
        <v>0</v>
      </c>
      <c r="O13477" t="e">
        <f>$C$23*O13476</f>
        <v>#VALUE!</v>
      </c>
      <c r="P13477" t="e">
        <f>$C$22*P13476</f>
        <v>#VALUE!</v>
      </c>
      <c r="R13477">
        <f>$C$20*$C$6</f>
        <v>25325.832000000002</v>
      </c>
    </row>
    <row r="13478" spans="12:19" x14ac:dyDescent="0.25">
      <c r="L13478" t="str">
        <f t="shared" si="580"/>
        <v/>
      </c>
      <c r="M13478" t="str">
        <f t="shared" si="581"/>
        <v/>
      </c>
    </row>
    <row r="13479" spans="12:19" x14ac:dyDescent="0.25">
      <c r="L13479" t="str">
        <f t="shared" si="580"/>
        <v/>
      </c>
      <c r="M13479" t="str">
        <f t="shared" si="581"/>
        <v/>
      </c>
      <c r="N13479" t="e">
        <f t="array" ref="N13479:P13481">MINVERSE(N13475:P13477)</f>
        <v>#VALUE!</v>
      </c>
      <c r="O13479" t="e">
        <v>#VALUE!</v>
      </c>
      <c r="P13479" t="e">
        <v>#VALUE!</v>
      </c>
      <c r="R13479" t="e">
        <f t="array" ref="R13479:R13481">MMULT(N13479:P13481,R13475:R13477)</f>
        <v>#VALUE!</v>
      </c>
      <c r="S13479" t="s">
        <v>35</v>
      </c>
    </row>
    <row r="13480" spans="12:19" x14ac:dyDescent="0.25">
      <c r="L13480" t="str">
        <f t="shared" si="580"/>
        <v/>
      </c>
      <c r="M13480" t="str">
        <f t="shared" si="581"/>
        <v/>
      </c>
      <c r="N13480" t="e">
        <v>#VALUE!</v>
      </c>
      <c r="O13480" t="e">
        <v>#VALUE!</v>
      </c>
      <c r="P13480" t="e">
        <v>#VALUE!</v>
      </c>
      <c r="R13480" t="e">
        <v>#VALUE!</v>
      </c>
      <c r="S13480" t="s">
        <v>35</v>
      </c>
    </row>
    <row r="13481" spans="12:19" x14ac:dyDescent="0.25">
      <c r="L13481" t="str">
        <f t="shared" si="580"/>
        <v/>
      </c>
      <c r="M13481" t="str">
        <f t="shared" si="581"/>
        <v/>
      </c>
      <c r="N13481" t="e">
        <v>#VALUE!</v>
      </c>
      <c r="O13481" t="e">
        <v>#VALUE!</v>
      </c>
      <c r="P13481" t="e">
        <v>#VALUE!</v>
      </c>
      <c r="R13481" t="e">
        <v>#VALUE!</v>
      </c>
      <c r="S13481" t="s">
        <v>35</v>
      </c>
    </row>
    <row r="13482" spans="12:19" x14ac:dyDescent="0.25">
      <c r="L13482" t="str">
        <f t="shared" si="580"/>
        <v/>
      </c>
      <c r="M13482" t="str">
        <f t="shared" si="581"/>
        <v/>
      </c>
    </row>
    <row r="13483" spans="12:19" x14ac:dyDescent="0.25">
      <c r="L13483" t="str">
        <f t="shared" si="580"/>
        <v/>
      </c>
      <c r="M13483" t="str">
        <f t="shared" si="581"/>
        <v/>
      </c>
    </row>
    <row r="13484" spans="12:19" x14ac:dyDescent="0.25">
      <c r="L13484" t="str">
        <f t="shared" si="580"/>
        <v/>
      </c>
      <c r="M13484" t="str">
        <f t="shared" si="581"/>
        <v/>
      </c>
      <c r="N13484" t="s">
        <v>32</v>
      </c>
      <c r="O13484" t="s">
        <v>33</v>
      </c>
      <c r="P13484" t="s">
        <v>34</v>
      </c>
    </row>
    <row r="13485" spans="12:19" x14ac:dyDescent="0.25">
      <c r="L13485" t="str">
        <f t="shared" si="580"/>
        <v/>
      </c>
      <c r="M13485" t="str">
        <f t="shared" si="581"/>
        <v/>
      </c>
      <c r="N13485" t="e">
        <f>COS(RADIANS(M13485))</f>
        <v>#VALUE!</v>
      </c>
      <c r="O13485" t="str">
        <f>IFERROR(-COS(RADIANS(DEGREES(ASIN(((SIN(RADIANS(M13485)))*$C$26)/(SQRT((((SIN(RADIANS(M13485)))*$C$26)^2)+(($C$22-$C$25-(((SIN(RADIANS(90-M13485)))*$C$26))-$C$23)^2))))))),"")</f>
        <v/>
      </c>
      <c r="P13485" t="e">
        <f>N13485</f>
        <v>#VALUE!</v>
      </c>
      <c r="R13485">
        <v>0</v>
      </c>
    </row>
    <row r="13486" spans="12:19" x14ac:dyDescent="0.25">
      <c r="L13486" t="str">
        <f t="shared" si="580"/>
        <v/>
      </c>
      <c r="M13486" t="str">
        <f t="shared" si="581"/>
        <v/>
      </c>
      <c r="N13486" t="e">
        <f>SIN(RADIANS(M13485))</f>
        <v>#VALUE!</v>
      </c>
      <c r="O13486" t="e">
        <f>SIN(RADIANS(DEGREES(ASIN(((SIN(RADIANS(M13485)))*$C$26)/(SQRT((((SIN(RADIANS(M13485)))*$C$26)^2)+(($C$22-$C$25-(((SIN(RADIANS(90-M13485)))*$C$26))-$C$23)^2)))))))</f>
        <v>#VALUE!</v>
      </c>
      <c r="P13486" t="e">
        <f>N13486</f>
        <v>#VALUE!</v>
      </c>
      <c r="R13486">
        <f>$C$6</f>
        <v>1333.5</v>
      </c>
    </row>
    <row r="13487" spans="12:19" x14ac:dyDescent="0.25">
      <c r="L13487" t="str">
        <f t="shared" si="580"/>
        <v/>
      </c>
      <c r="M13487" t="str">
        <f t="shared" si="581"/>
        <v/>
      </c>
      <c r="N13487">
        <v>0</v>
      </c>
      <c r="O13487" t="e">
        <f>$C$23*O13486</f>
        <v>#VALUE!</v>
      </c>
      <c r="P13487" t="e">
        <f>$C$22*P13486</f>
        <v>#VALUE!</v>
      </c>
      <c r="R13487">
        <f>$C$20*$C$6</f>
        <v>25325.832000000002</v>
      </c>
    </row>
    <row r="13488" spans="12:19" x14ac:dyDescent="0.25">
      <c r="L13488" t="str">
        <f t="shared" si="580"/>
        <v/>
      </c>
      <c r="M13488" t="str">
        <f t="shared" si="581"/>
        <v/>
      </c>
    </row>
    <row r="13489" spans="12:19" x14ac:dyDescent="0.25">
      <c r="L13489" t="str">
        <f t="shared" si="580"/>
        <v/>
      </c>
      <c r="M13489" t="str">
        <f t="shared" si="581"/>
        <v/>
      </c>
      <c r="N13489" t="e">
        <f t="array" ref="N13489:P13491">MINVERSE(N13485:P13487)</f>
        <v>#VALUE!</v>
      </c>
      <c r="O13489" t="e">
        <v>#VALUE!</v>
      </c>
      <c r="P13489" t="e">
        <v>#VALUE!</v>
      </c>
      <c r="R13489" t="e">
        <f t="array" ref="R13489:R13491">MMULT(N13489:P13491,R13485:R13487)</f>
        <v>#VALUE!</v>
      </c>
      <c r="S13489" t="s">
        <v>35</v>
      </c>
    </row>
    <row r="13490" spans="12:19" x14ac:dyDescent="0.25">
      <c r="L13490" t="str">
        <f t="shared" si="580"/>
        <v/>
      </c>
      <c r="M13490" t="str">
        <f t="shared" si="581"/>
        <v/>
      </c>
      <c r="N13490" t="e">
        <v>#VALUE!</v>
      </c>
      <c r="O13490" t="e">
        <v>#VALUE!</v>
      </c>
      <c r="P13490" t="e">
        <v>#VALUE!</v>
      </c>
      <c r="R13490" t="e">
        <v>#VALUE!</v>
      </c>
      <c r="S13490" t="s">
        <v>35</v>
      </c>
    </row>
    <row r="13491" spans="12:19" x14ac:dyDescent="0.25">
      <c r="L13491" t="str">
        <f t="shared" si="580"/>
        <v/>
      </c>
      <c r="M13491" t="str">
        <f t="shared" si="581"/>
        <v/>
      </c>
      <c r="N13491" t="e">
        <v>#VALUE!</v>
      </c>
      <c r="O13491" t="e">
        <v>#VALUE!</v>
      </c>
      <c r="P13491" t="e">
        <v>#VALUE!</v>
      </c>
      <c r="R13491" t="e">
        <v>#VALUE!</v>
      </c>
      <c r="S13491" t="s">
        <v>35</v>
      </c>
    </row>
    <row r="13492" spans="12:19" x14ac:dyDescent="0.25">
      <c r="L13492" t="str">
        <f t="shared" si="580"/>
        <v/>
      </c>
      <c r="M13492" t="str">
        <f t="shared" si="581"/>
        <v/>
      </c>
    </row>
    <row r="13493" spans="12:19" x14ac:dyDescent="0.25">
      <c r="L13493" t="str">
        <f t="shared" si="580"/>
        <v/>
      </c>
      <c r="M13493" t="str">
        <f t="shared" si="581"/>
        <v/>
      </c>
    </row>
    <row r="13494" spans="12:19" x14ac:dyDescent="0.25">
      <c r="L13494" t="str">
        <f t="shared" si="580"/>
        <v/>
      </c>
      <c r="M13494" t="str">
        <f t="shared" si="581"/>
        <v/>
      </c>
      <c r="N13494" t="s">
        <v>32</v>
      </c>
      <c r="O13494" t="s">
        <v>33</v>
      </c>
      <c r="P13494" t="s">
        <v>34</v>
      </c>
    </row>
    <row r="13495" spans="12:19" x14ac:dyDescent="0.25">
      <c r="L13495" t="str">
        <f t="shared" si="580"/>
        <v/>
      </c>
      <c r="M13495" t="str">
        <f t="shared" si="581"/>
        <v/>
      </c>
      <c r="N13495" t="e">
        <f>COS(RADIANS(M13495))</f>
        <v>#VALUE!</v>
      </c>
      <c r="O13495" t="str">
        <f>IFERROR(-COS(RADIANS(DEGREES(ASIN(((SIN(RADIANS(M13495)))*$C$26)/(SQRT((((SIN(RADIANS(M13495)))*$C$26)^2)+(($C$22-$C$25-(((SIN(RADIANS(90-M13495)))*$C$26))-$C$23)^2))))))),"")</f>
        <v/>
      </c>
      <c r="P13495" t="e">
        <f>N13495</f>
        <v>#VALUE!</v>
      </c>
      <c r="R13495">
        <v>0</v>
      </c>
    </row>
    <row r="13496" spans="12:19" x14ac:dyDescent="0.25">
      <c r="L13496" t="str">
        <f t="shared" si="580"/>
        <v/>
      </c>
      <c r="M13496" t="str">
        <f t="shared" si="581"/>
        <v/>
      </c>
      <c r="N13496" t="e">
        <f>SIN(RADIANS(M13495))</f>
        <v>#VALUE!</v>
      </c>
      <c r="O13496" t="e">
        <f>SIN(RADIANS(DEGREES(ASIN(((SIN(RADIANS(M13495)))*$C$26)/(SQRT((((SIN(RADIANS(M13495)))*$C$26)^2)+(($C$22-$C$25-(((SIN(RADIANS(90-M13495)))*$C$26))-$C$23)^2)))))))</f>
        <v>#VALUE!</v>
      </c>
      <c r="P13496" t="e">
        <f>N13496</f>
        <v>#VALUE!</v>
      </c>
      <c r="R13496">
        <f>$C$6</f>
        <v>1333.5</v>
      </c>
    </row>
    <row r="13497" spans="12:19" x14ac:dyDescent="0.25">
      <c r="L13497" t="str">
        <f t="shared" si="580"/>
        <v/>
      </c>
      <c r="M13497" t="str">
        <f t="shared" si="581"/>
        <v/>
      </c>
      <c r="N13497">
        <v>0</v>
      </c>
      <c r="O13497" t="e">
        <f>$C$23*O13496</f>
        <v>#VALUE!</v>
      </c>
      <c r="P13497" t="e">
        <f>$C$22*P13496</f>
        <v>#VALUE!</v>
      </c>
      <c r="R13497">
        <f>$C$20*$C$6</f>
        <v>25325.832000000002</v>
      </c>
    </row>
    <row r="13498" spans="12:19" x14ac:dyDescent="0.25">
      <c r="L13498" t="str">
        <f t="shared" si="580"/>
        <v/>
      </c>
      <c r="M13498" t="str">
        <f t="shared" si="581"/>
        <v/>
      </c>
    </row>
    <row r="13499" spans="12:19" x14ac:dyDescent="0.25">
      <c r="L13499" t="str">
        <f t="shared" si="580"/>
        <v/>
      </c>
      <c r="M13499" t="str">
        <f t="shared" si="581"/>
        <v/>
      </c>
      <c r="N13499" t="e">
        <f t="array" ref="N13499:P13501">MINVERSE(N13495:P13497)</f>
        <v>#VALUE!</v>
      </c>
      <c r="O13499" t="e">
        <v>#VALUE!</v>
      </c>
      <c r="P13499" t="e">
        <v>#VALUE!</v>
      </c>
      <c r="R13499" t="e">
        <f t="array" ref="R13499:R13501">MMULT(N13499:P13501,R13495:R13497)</f>
        <v>#VALUE!</v>
      </c>
      <c r="S13499" t="s">
        <v>35</v>
      </c>
    </row>
    <row r="13500" spans="12:19" x14ac:dyDescent="0.25">
      <c r="L13500" t="str">
        <f t="shared" si="580"/>
        <v/>
      </c>
      <c r="M13500" t="str">
        <f t="shared" si="581"/>
        <v/>
      </c>
      <c r="N13500" t="e">
        <v>#VALUE!</v>
      </c>
      <c r="O13500" t="e">
        <v>#VALUE!</v>
      </c>
      <c r="P13500" t="e">
        <v>#VALUE!</v>
      </c>
      <c r="R13500" t="e">
        <v>#VALUE!</v>
      </c>
      <c r="S13500" t="s">
        <v>35</v>
      </c>
    </row>
    <row r="13501" spans="12:19" x14ac:dyDescent="0.25">
      <c r="L13501" t="str">
        <f t="shared" si="580"/>
        <v/>
      </c>
      <c r="M13501" t="str">
        <f t="shared" si="581"/>
        <v/>
      </c>
      <c r="N13501" t="e">
        <v>#VALUE!</v>
      </c>
      <c r="O13501" t="e">
        <v>#VALUE!</v>
      </c>
      <c r="P13501" t="e">
        <v>#VALUE!</v>
      </c>
      <c r="R13501" t="e">
        <v>#VALUE!</v>
      </c>
      <c r="S13501" t="s">
        <v>35</v>
      </c>
    </row>
    <row r="13502" spans="12:19" x14ac:dyDescent="0.25">
      <c r="L13502" t="str">
        <f t="shared" si="580"/>
        <v/>
      </c>
      <c r="M13502" t="str">
        <f t="shared" si="581"/>
        <v/>
      </c>
    </row>
    <row r="13503" spans="12:19" x14ac:dyDescent="0.25">
      <c r="L13503" t="str">
        <f t="shared" si="580"/>
        <v/>
      </c>
      <c r="M13503" t="str">
        <f t="shared" si="581"/>
        <v/>
      </c>
    </row>
    <row r="13504" spans="12:19" x14ac:dyDescent="0.25">
      <c r="L13504" t="str">
        <f t="shared" si="580"/>
        <v/>
      </c>
      <c r="M13504" t="str">
        <f t="shared" si="581"/>
        <v/>
      </c>
      <c r="N13504" t="s">
        <v>32</v>
      </c>
      <c r="O13504" t="s">
        <v>33</v>
      </c>
      <c r="P13504" t="s">
        <v>34</v>
      </c>
    </row>
    <row r="13505" spans="12:19" x14ac:dyDescent="0.25">
      <c r="L13505" t="str">
        <f t="shared" si="580"/>
        <v/>
      </c>
      <c r="M13505" t="str">
        <f t="shared" si="581"/>
        <v/>
      </c>
      <c r="N13505" t="e">
        <f>COS(RADIANS(M13505))</f>
        <v>#VALUE!</v>
      </c>
      <c r="O13505" t="str">
        <f>IFERROR(-COS(RADIANS(DEGREES(ASIN(((SIN(RADIANS(M13505)))*$C$26)/(SQRT((((SIN(RADIANS(M13505)))*$C$26)^2)+(($C$22-$C$25-(((SIN(RADIANS(90-M13505)))*$C$26))-$C$23)^2))))))),"")</f>
        <v/>
      </c>
      <c r="P13505" t="e">
        <f>N13505</f>
        <v>#VALUE!</v>
      </c>
      <c r="R13505">
        <v>0</v>
      </c>
    </row>
    <row r="13506" spans="12:19" x14ac:dyDescent="0.25">
      <c r="L13506" t="str">
        <f t="shared" si="580"/>
        <v/>
      </c>
      <c r="M13506" t="str">
        <f t="shared" si="581"/>
        <v/>
      </c>
      <c r="N13506" t="e">
        <f>SIN(RADIANS(M13505))</f>
        <v>#VALUE!</v>
      </c>
      <c r="O13506" t="e">
        <f>SIN(RADIANS(DEGREES(ASIN(((SIN(RADIANS(M13505)))*$C$26)/(SQRT((((SIN(RADIANS(M13505)))*$C$26)^2)+(($C$22-$C$25-(((SIN(RADIANS(90-M13505)))*$C$26))-$C$23)^2)))))))</f>
        <v>#VALUE!</v>
      </c>
      <c r="P13506" t="e">
        <f>N13506</f>
        <v>#VALUE!</v>
      </c>
      <c r="R13506">
        <f>$C$6</f>
        <v>1333.5</v>
      </c>
    </row>
    <row r="13507" spans="12:19" x14ac:dyDescent="0.25">
      <c r="L13507" t="str">
        <f t="shared" si="580"/>
        <v/>
      </c>
      <c r="M13507" t="str">
        <f t="shared" si="581"/>
        <v/>
      </c>
      <c r="N13507">
        <v>0</v>
      </c>
      <c r="O13507" t="e">
        <f>$C$23*O13506</f>
        <v>#VALUE!</v>
      </c>
      <c r="P13507" t="e">
        <f>$C$22*P13506</f>
        <v>#VALUE!</v>
      </c>
      <c r="R13507">
        <f>$C$20*$C$6</f>
        <v>25325.832000000002</v>
      </c>
    </row>
    <row r="13508" spans="12:19" x14ac:dyDescent="0.25">
      <c r="L13508" t="str">
        <f t="shared" si="580"/>
        <v/>
      </c>
      <c r="M13508" t="str">
        <f t="shared" si="581"/>
        <v/>
      </c>
    </row>
    <row r="13509" spans="12:19" x14ac:dyDescent="0.25">
      <c r="L13509" t="str">
        <f t="shared" si="580"/>
        <v/>
      </c>
      <c r="M13509" t="str">
        <f t="shared" si="581"/>
        <v/>
      </c>
      <c r="N13509" t="e">
        <f t="array" ref="N13509:P13511">MINVERSE(N13505:P13507)</f>
        <v>#VALUE!</v>
      </c>
      <c r="O13509" t="e">
        <v>#VALUE!</v>
      </c>
      <c r="P13509" t="e">
        <v>#VALUE!</v>
      </c>
      <c r="R13509" t="e">
        <f t="array" ref="R13509:R13511">MMULT(N13509:P13511,R13505:R13507)</f>
        <v>#VALUE!</v>
      </c>
      <c r="S13509" t="s">
        <v>35</v>
      </c>
    </row>
    <row r="13510" spans="12:19" x14ac:dyDescent="0.25">
      <c r="L13510" t="str">
        <f t="shared" si="580"/>
        <v/>
      </c>
      <c r="M13510" t="str">
        <f t="shared" si="581"/>
        <v/>
      </c>
      <c r="N13510" t="e">
        <v>#VALUE!</v>
      </c>
      <c r="O13510" t="e">
        <v>#VALUE!</v>
      </c>
      <c r="P13510" t="e">
        <v>#VALUE!</v>
      </c>
      <c r="R13510" t="e">
        <v>#VALUE!</v>
      </c>
      <c r="S13510" t="s">
        <v>35</v>
      </c>
    </row>
    <row r="13511" spans="12:19" x14ac:dyDescent="0.25">
      <c r="L13511" t="str">
        <f t="shared" si="580"/>
        <v/>
      </c>
      <c r="M13511" t="str">
        <f t="shared" si="581"/>
        <v/>
      </c>
      <c r="N13511" t="e">
        <v>#VALUE!</v>
      </c>
      <c r="O13511" t="e">
        <v>#VALUE!</v>
      </c>
      <c r="P13511" t="e">
        <v>#VALUE!</v>
      </c>
      <c r="R13511" t="e">
        <v>#VALUE!</v>
      </c>
      <c r="S13511" t="s">
        <v>35</v>
      </c>
    </row>
    <row r="13512" spans="12:19" x14ac:dyDescent="0.25">
      <c r="L13512" t="str">
        <f t="shared" si="580"/>
        <v/>
      </c>
      <c r="M13512" t="str">
        <f t="shared" si="581"/>
        <v/>
      </c>
    </row>
    <row r="13513" spans="12:19" x14ac:dyDescent="0.25">
      <c r="L13513" t="str">
        <f t="shared" si="580"/>
        <v/>
      </c>
      <c r="M13513" t="str">
        <f t="shared" si="581"/>
        <v/>
      </c>
    </row>
    <row r="13514" spans="12:19" x14ac:dyDescent="0.25">
      <c r="L13514" t="str">
        <f t="shared" si="580"/>
        <v/>
      </c>
      <c r="M13514" t="str">
        <f t="shared" si="581"/>
        <v/>
      </c>
      <c r="N13514" t="s">
        <v>32</v>
      </c>
      <c r="O13514" t="s">
        <v>33</v>
      </c>
      <c r="P13514" t="s">
        <v>34</v>
      </c>
    </row>
    <row r="13515" spans="12:19" x14ac:dyDescent="0.25">
      <c r="L13515" t="str">
        <f t="shared" si="580"/>
        <v/>
      </c>
      <c r="M13515" t="str">
        <f t="shared" si="581"/>
        <v/>
      </c>
      <c r="N13515" t="e">
        <f>COS(RADIANS(M13515))</f>
        <v>#VALUE!</v>
      </c>
      <c r="O13515" t="str">
        <f>IFERROR(-COS(RADIANS(DEGREES(ASIN(((SIN(RADIANS(M13515)))*$C$26)/(SQRT((((SIN(RADIANS(M13515)))*$C$26)^2)+(($C$22-$C$25-(((SIN(RADIANS(90-M13515)))*$C$26))-$C$23)^2))))))),"")</f>
        <v/>
      </c>
      <c r="P13515" t="e">
        <f>N13515</f>
        <v>#VALUE!</v>
      </c>
      <c r="R13515">
        <v>0</v>
      </c>
    </row>
    <row r="13516" spans="12:19" x14ac:dyDescent="0.25">
      <c r="L13516" t="str">
        <f t="shared" ref="L13516:L13579" si="582">IF(M13516="","",L13506+1)</f>
        <v/>
      </c>
      <c r="M13516" t="str">
        <f t="shared" si="581"/>
        <v/>
      </c>
      <c r="N13516" t="e">
        <f>SIN(RADIANS(M13515))</f>
        <v>#VALUE!</v>
      </c>
      <c r="O13516" t="e">
        <f>SIN(RADIANS(DEGREES(ASIN(((SIN(RADIANS(M13515)))*$C$26)/(SQRT((((SIN(RADIANS(M13515)))*$C$26)^2)+(($C$22-$C$25-(((SIN(RADIANS(90-M13515)))*$C$26))-$C$23)^2)))))))</f>
        <v>#VALUE!</v>
      </c>
      <c r="P13516" t="e">
        <f>N13516</f>
        <v>#VALUE!</v>
      </c>
      <c r="R13516">
        <f>$C$6</f>
        <v>1333.5</v>
      </c>
    </row>
    <row r="13517" spans="12:19" x14ac:dyDescent="0.25">
      <c r="L13517" t="str">
        <f t="shared" si="582"/>
        <v/>
      </c>
      <c r="M13517" t="str">
        <f t="shared" si="581"/>
        <v/>
      </c>
      <c r="N13517">
        <v>0</v>
      </c>
      <c r="O13517" t="e">
        <f>$C$23*O13516</f>
        <v>#VALUE!</v>
      </c>
      <c r="P13517" t="e">
        <f>$C$22*P13516</f>
        <v>#VALUE!</v>
      </c>
      <c r="R13517">
        <f>$C$20*$C$6</f>
        <v>25325.832000000002</v>
      </c>
    </row>
    <row r="13518" spans="12:19" x14ac:dyDescent="0.25">
      <c r="L13518" t="str">
        <f t="shared" si="582"/>
        <v/>
      </c>
      <c r="M13518" t="str">
        <f t="shared" si="581"/>
        <v/>
      </c>
    </row>
    <row r="13519" spans="12:19" x14ac:dyDescent="0.25">
      <c r="L13519" t="str">
        <f t="shared" si="582"/>
        <v/>
      </c>
      <c r="M13519" t="str">
        <f t="shared" si="581"/>
        <v/>
      </c>
      <c r="N13519" t="e">
        <f t="array" ref="N13519:P13521">MINVERSE(N13515:P13517)</f>
        <v>#VALUE!</v>
      </c>
      <c r="O13519" t="e">
        <v>#VALUE!</v>
      </c>
      <c r="P13519" t="e">
        <v>#VALUE!</v>
      </c>
      <c r="R13519" t="e">
        <f t="array" ref="R13519:R13521">MMULT(N13519:P13521,R13515:R13517)</f>
        <v>#VALUE!</v>
      </c>
      <c r="S13519" t="s">
        <v>35</v>
      </c>
    </row>
    <row r="13520" spans="12:19" x14ac:dyDescent="0.25">
      <c r="L13520" t="str">
        <f t="shared" si="582"/>
        <v/>
      </c>
      <c r="M13520" t="str">
        <f t="shared" si="581"/>
        <v/>
      </c>
      <c r="N13520" t="e">
        <v>#VALUE!</v>
      </c>
      <c r="O13520" t="e">
        <v>#VALUE!</v>
      </c>
      <c r="P13520" t="e">
        <v>#VALUE!</v>
      </c>
      <c r="R13520" t="e">
        <v>#VALUE!</v>
      </c>
      <c r="S13520" t="s">
        <v>35</v>
      </c>
    </row>
    <row r="13521" spans="12:19" x14ac:dyDescent="0.25">
      <c r="L13521" t="str">
        <f t="shared" si="582"/>
        <v/>
      </c>
      <c r="M13521" t="str">
        <f t="shared" si="581"/>
        <v/>
      </c>
      <c r="N13521" t="e">
        <v>#VALUE!</v>
      </c>
      <c r="O13521" t="e">
        <v>#VALUE!</v>
      </c>
      <c r="P13521" t="e">
        <v>#VALUE!</v>
      </c>
      <c r="R13521" t="e">
        <v>#VALUE!</v>
      </c>
      <c r="S13521" t="s">
        <v>35</v>
      </c>
    </row>
    <row r="13522" spans="12:19" x14ac:dyDescent="0.25">
      <c r="L13522" t="str">
        <f t="shared" si="582"/>
        <v/>
      </c>
      <c r="M13522" t="str">
        <f t="shared" si="581"/>
        <v/>
      </c>
    </row>
    <row r="13523" spans="12:19" x14ac:dyDescent="0.25">
      <c r="L13523" t="str">
        <f t="shared" si="582"/>
        <v/>
      </c>
      <c r="M13523" t="str">
        <f t="shared" si="581"/>
        <v/>
      </c>
    </row>
    <row r="13524" spans="12:19" x14ac:dyDescent="0.25">
      <c r="L13524" t="str">
        <f t="shared" si="582"/>
        <v/>
      </c>
      <c r="M13524" t="str">
        <f t="shared" si="581"/>
        <v/>
      </c>
      <c r="N13524" t="s">
        <v>32</v>
      </c>
      <c r="O13524" t="s">
        <v>33</v>
      </c>
      <c r="P13524" t="s">
        <v>34</v>
      </c>
    </row>
    <row r="13525" spans="12:19" x14ac:dyDescent="0.25">
      <c r="L13525" t="str">
        <f t="shared" si="582"/>
        <v/>
      </c>
      <c r="M13525" t="str">
        <f t="shared" si="581"/>
        <v/>
      </c>
      <c r="N13525" t="e">
        <f>COS(RADIANS(M13525))</f>
        <v>#VALUE!</v>
      </c>
      <c r="O13525" t="str">
        <f>IFERROR(-COS(RADIANS(DEGREES(ASIN(((SIN(RADIANS(M13525)))*$C$26)/(SQRT((((SIN(RADIANS(M13525)))*$C$26)^2)+(($C$22-$C$25-(((SIN(RADIANS(90-M13525)))*$C$26))-$C$23)^2))))))),"")</f>
        <v/>
      </c>
      <c r="P13525" t="e">
        <f>N13525</f>
        <v>#VALUE!</v>
      </c>
      <c r="R13525">
        <v>0</v>
      </c>
    </row>
    <row r="13526" spans="12:19" x14ac:dyDescent="0.25">
      <c r="L13526" t="str">
        <f t="shared" si="582"/>
        <v/>
      </c>
      <c r="M13526" t="str">
        <f t="shared" si="581"/>
        <v/>
      </c>
      <c r="N13526" t="e">
        <f>SIN(RADIANS(M13525))</f>
        <v>#VALUE!</v>
      </c>
      <c r="O13526" t="e">
        <f>SIN(RADIANS(DEGREES(ASIN(((SIN(RADIANS(M13525)))*$C$26)/(SQRT((((SIN(RADIANS(M13525)))*$C$26)^2)+(($C$22-$C$25-(((SIN(RADIANS(90-M13525)))*$C$26))-$C$23)^2)))))))</f>
        <v>#VALUE!</v>
      </c>
      <c r="P13526" t="e">
        <f>N13526</f>
        <v>#VALUE!</v>
      </c>
      <c r="R13526">
        <f>$C$6</f>
        <v>1333.5</v>
      </c>
    </row>
    <row r="13527" spans="12:19" x14ac:dyDescent="0.25">
      <c r="L13527" t="str">
        <f t="shared" si="582"/>
        <v/>
      </c>
      <c r="M13527" t="str">
        <f t="shared" si="581"/>
        <v/>
      </c>
      <c r="N13527">
        <v>0</v>
      </c>
      <c r="O13527" t="e">
        <f>$C$23*O13526</f>
        <v>#VALUE!</v>
      </c>
      <c r="P13527" t="e">
        <f>$C$22*P13526</f>
        <v>#VALUE!</v>
      </c>
      <c r="R13527">
        <f>$C$20*$C$6</f>
        <v>25325.832000000002</v>
      </c>
    </row>
    <row r="13528" spans="12:19" x14ac:dyDescent="0.25">
      <c r="L13528" t="str">
        <f t="shared" si="582"/>
        <v/>
      </c>
      <c r="M13528" t="str">
        <f t="shared" si="581"/>
        <v/>
      </c>
    </row>
    <row r="13529" spans="12:19" x14ac:dyDescent="0.25">
      <c r="L13529" t="str">
        <f t="shared" si="582"/>
        <v/>
      </c>
      <c r="M13529" t="str">
        <f t="shared" si="581"/>
        <v/>
      </c>
      <c r="N13529" t="e">
        <f t="array" ref="N13529:P13531">MINVERSE(N13525:P13527)</f>
        <v>#VALUE!</v>
      </c>
      <c r="O13529" t="e">
        <v>#VALUE!</v>
      </c>
      <c r="P13529" t="e">
        <v>#VALUE!</v>
      </c>
      <c r="R13529" t="e">
        <f t="array" ref="R13529:R13531">MMULT(N13529:P13531,R13525:R13527)</f>
        <v>#VALUE!</v>
      </c>
      <c r="S13529" t="s">
        <v>35</v>
      </c>
    </row>
    <row r="13530" spans="12:19" x14ac:dyDescent="0.25">
      <c r="L13530" t="str">
        <f t="shared" si="582"/>
        <v/>
      </c>
      <c r="M13530" t="str">
        <f t="shared" si="581"/>
        <v/>
      </c>
      <c r="N13530" t="e">
        <v>#VALUE!</v>
      </c>
      <c r="O13530" t="e">
        <v>#VALUE!</v>
      </c>
      <c r="P13530" t="e">
        <v>#VALUE!</v>
      </c>
      <c r="R13530" t="e">
        <v>#VALUE!</v>
      </c>
      <c r="S13530" t="s">
        <v>35</v>
      </c>
    </row>
    <row r="13531" spans="12:19" x14ac:dyDescent="0.25">
      <c r="L13531" t="str">
        <f t="shared" si="582"/>
        <v/>
      </c>
      <c r="M13531" t="str">
        <f t="shared" si="581"/>
        <v/>
      </c>
      <c r="N13531" t="e">
        <v>#VALUE!</v>
      </c>
      <c r="O13531" t="e">
        <v>#VALUE!</v>
      </c>
      <c r="P13531" t="e">
        <v>#VALUE!</v>
      </c>
      <c r="R13531" t="e">
        <v>#VALUE!</v>
      </c>
      <c r="S13531" t="s">
        <v>35</v>
      </c>
    </row>
    <row r="13532" spans="12:19" x14ac:dyDescent="0.25">
      <c r="L13532" t="str">
        <f t="shared" si="582"/>
        <v/>
      </c>
      <c r="M13532" t="str">
        <f t="shared" si="581"/>
        <v/>
      </c>
    </row>
    <row r="13533" spans="12:19" x14ac:dyDescent="0.25">
      <c r="L13533" t="str">
        <f t="shared" si="582"/>
        <v/>
      </c>
      <c r="M13533" t="str">
        <f t="shared" si="581"/>
        <v/>
      </c>
    </row>
    <row r="13534" spans="12:19" x14ac:dyDescent="0.25">
      <c r="L13534" t="str">
        <f t="shared" si="582"/>
        <v/>
      </c>
      <c r="M13534" t="str">
        <f t="shared" si="581"/>
        <v/>
      </c>
      <c r="N13534" t="s">
        <v>32</v>
      </c>
      <c r="O13534" t="s">
        <v>33</v>
      </c>
      <c r="P13534" t="s">
        <v>34</v>
      </c>
    </row>
    <row r="13535" spans="12:19" x14ac:dyDescent="0.25">
      <c r="L13535" t="str">
        <f t="shared" si="582"/>
        <v/>
      </c>
      <c r="M13535" t="str">
        <f t="shared" si="581"/>
        <v/>
      </c>
      <c r="N13535" t="e">
        <f>COS(RADIANS(M13535))</f>
        <v>#VALUE!</v>
      </c>
      <c r="O13535" t="str">
        <f>IFERROR(-COS(RADIANS(DEGREES(ASIN(((SIN(RADIANS(M13535)))*$C$26)/(SQRT((((SIN(RADIANS(M13535)))*$C$26)^2)+(($C$22-$C$25-(((SIN(RADIANS(90-M13535)))*$C$26))-$C$23)^2))))))),"")</f>
        <v/>
      </c>
      <c r="P13535" t="e">
        <f>N13535</f>
        <v>#VALUE!</v>
      </c>
      <c r="R13535">
        <v>0</v>
      </c>
    </row>
    <row r="13536" spans="12:19" x14ac:dyDescent="0.25">
      <c r="L13536" t="str">
        <f t="shared" si="582"/>
        <v/>
      </c>
      <c r="M13536" t="str">
        <f t="shared" si="581"/>
        <v/>
      </c>
      <c r="N13536" t="e">
        <f>SIN(RADIANS(M13535))</f>
        <v>#VALUE!</v>
      </c>
      <c r="O13536" t="e">
        <f>SIN(RADIANS(DEGREES(ASIN(((SIN(RADIANS(M13535)))*$C$26)/(SQRT((((SIN(RADIANS(M13535)))*$C$26)^2)+(($C$22-$C$25-(((SIN(RADIANS(90-M13535)))*$C$26))-$C$23)^2)))))))</f>
        <v>#VALUE!</v>
      </c>
      <c r="P13536" t="e">
        <f>N13536</f>
        <v>#VALUE!</v>
      </c>
      <c r="R13536">
        <f>$C$6</f>
        <v>1333.5</v>
      </c>
    </row>
    <row r="13537" spans="12:19" x14ac:dyDescent="0.25">
      <c r="L13537" t="str">
        <f t="shared" si="582"/>
        <v/>
      </c>
      <c r="M13537" t="str">
        <f t="shared" si="581"/>
        <v/>
      </c>
      <c r="N13537">
        <v>0</v>
      </c>
      <c r="O13537" t="e">
        <f>$C$23*O13536</f>
        <v>#VALUE!</v>
      </c>
      <c r="P13537" t="e">
        <f>$C$22*P13536</f>
        <v>#VALUE!</v>
      </c>
      <c r="R13537">
        <f>$C$20*$C$6</f>
        <v>25325.832000000002</v>
      </c>
    </row>
    <row r="13538" spans="12:19" x14ac:dyDescent="0.25">
      <c r="L13538" t="str">
        <f t="shared" si="582"/>
        <v/>
      </c>
      <c r="M13538" t="str">
        <f t="shared" si="581"/>
        <v/>
      </c>
    </row>
    <row r="13539" spans="12:19" x14ac:dyDescent="0.25">
      <c r="L13539" t="str">
        <f t="shared" si="582"/>
        <v/>
      </c>
      <c r="M13539" t="str">
        <f t="shared" ref="M13539:M13602" si="583">IF(M13529="","",IF(((M13529+$O$61)&gt;=$O$49+($O$61/2)),"",(M13529+$O$61)))</f>
        <v/>
      </c>
      <c r="N13539" t="e">
        <f t="array" ref="N13539:P13541">MINVERSE(N13535:P13537)</f>
        <v>#VALUE!</v>
      </c>
      <c r="O13539" t="e">
        <v>#VALUE!</v>
      </c>
      <c r="P13539" t="e">
        <v>#VALUE!</v>
      </c>
      <c r="R13539" t="e">
        <f t="array" ref="R13539:R13541">MMULT(N13539:P13541,R13535:R13537)</f>
        <v>#VALUE!</v>
      </c>
      <c r="S13539" t="s">
        <v>35</v>
      </c>
    </row>
    <row r="13540" spans="12:19" x14ac:dyDescent="0.25">
      <c r="L13540" t="str">
        <f t="shared" si="582"/>
        <v/>
      </c>
      <c r="M13540" t="str">
        <f t="shared" si="583"/>
        <v/>
      </c>
      <c r="N13540" t="e">
        <v>#VALUE!</v>
      </c>
      <c r="O13540" t="e">
        <v>#VALUE!</v>
      </c>
      <c r="P13540" t="e">
        <v>#VALUE!</v>
      </c>
      <c r="R13540" t="e">
        <v>#VALUE!</v>
      </c>
      <c r="S13540" t="s">
        <v>35</v>
      </c>
    </row>
    <row r="13541" spans="12:19" x14ac:dyDescent="0.25">
      <c r="L13541" t="str">
        <f t="shared" si="582"/>
        <v/>
      </c>
      <c r="M13541" t="str">
        <f t="shared" si="583"/>
        <v/>
      </c>
      <c r="N13541" t="e">
        <v>#VALUE!</v>
      </c>
      <c r="O13541" t="e">
        <v>#VALUE!</v>
      </c>
      <c r="P13541" t="e">
        <v>#VALUE!</v>
      </c>
      <c r="R13541" t="e">
        <v>#VALUE!</v>
      </c>
      <c r="S13541" t="s">
        <v>35</v>
      </c>
    </row>
    <row r="13542" spans="12:19" x14ac:dyDescent="0.25">
      <c r="L13542" t="str">
        <f t="shared" si="582"/>
        <v/>
      </c>
      <c r="M13542" t="str">
        <f t="shared" si="583"/>
        <v/>
      </c>
    </row>
    <row r="13543" spans="12:19" x14ac:dyDescent="0.25">
      <c r="L13543" t="str">
        <f t="shared" si="582"/>
        <v/>
      </c>
      <c r="M13543" t="str">
        <f t="shared" si="583"/>
        <v/>
      </c>
    </row>
    <row r="13544" spans="12:19" x14ac:dyDescent="0.25">
      <c r="L13544" t="str">
        <f t="shared" si="582"/>
        <v/>
      </c>
      <c r="M13544" t="str">
        <f t="shared" si="583"/>
        <v/>
      </c>
      <c r="N13544" t="s">
        <v>32</v>
      </c>
      <c r="O13544" t="s">
        <v>33</v>
      </c>
      <c r="P13544" t="s">
        <v>34</v>
      </c>
    </row>
    <row r="13545" spans="12:19" x14ac:dyDescent="0.25">
      <c r="L13545" t="str">
        <f t="shared" si="582"/>
        <v/>
      </c>
      <c r="M13545" t="str">
        <f t="shared" si="583"/>
        <v/>
      </c>
      <c r="N13545" t="e">
        <f>COS(RADIANS(M13545))</f>
        <v>#VALUE!</v>
      </c>
      <c r="O13545" t="str">
        <f>IFERROR(-COS(RADIANS(DEGREES(ASIN(((SIN(RADIANS(M13545)))*$C$26)/(SQRT((((SIN(RADIANS(M13545)))*$C$26)^2)+(($C$22-$C$25-(((SIN(RADIANS(90-M13545)))*$C$26))-$C$23)^2))))))),"")</f>
        <v/>
      </c>
      <c r="P13545" t="e">
        <f>N13545</f>
        <v>#VALUE!</v>
      </c>
      <c r="R13545">
        <v>0</v>
      </c>
    </row>
    <row r="13546" spans="12:19" x14ac:dyDescent="0.25">
      <c r="L13546" t="str">
        <f t="shared" si="582"/>
        <v/>
      </c>
      <c r="M13546" t="str">
        <f t="shared" si="583"/>
        <v/>
      </c>
      <c r="N13546" t="e">
        <f>SIN(RADIANS(M13545))</f>
        <v>#VALUE!</v>
      </c>
      <c r="O13546" t="e">
        <f>SIN(RADIANS(DEGREES(ASIN(((SIN(RADIANS(M13545)))*$C$26)/(SQRT((((SIN(RADIANS(M13545)))*$C$26)^2)+(($C$22-$C$25-(((SIN(RADIANS(90-M13545)))*$C$26))-$C$23)^2)))))))</f>
        <v>#VALUE!</v>
      </c>
      <c r="P13546" t="e">
        <f>N13546</f>
        <v>#VALUE!</v>
      </c>
      <c r="R13546">
        <f>$C$6</f>
        <v>1333.5</v>
      </c>
    </row>
    <row r="13547" spans="12:19" x14ac:dyDescent="0.25">
      <c r="L13547" t="str">
        <f t="shared" si="582"/>
        <v/>
      </c>
      <c r="M13547" t="str">
        <f t="shared" si="583"/>
        <v/>
      </c>
      <c r="N13547">
        <v>0</v>
      </c>
      <c r="O13547" t="e">
        <f>$C$23*O13546</f>
        <v>#VALUE!</v>
      </c>
      <c r="P13547" t="e">
        <f>$C$22*P13546</f>
        <v>#VALUE!</v>
      </c>
      <c r="R13547">
        <f>$C$20*$C$6</f>
        <v>25325.832000000002</v>
      </c>
    </row>
    <row r="13548" spans="12:19" x14ac:dyDescent="0.25">
      <c r="L13548" t="str">
        <f t="shared" si="582"/>
        <v/>
      </c>
      <c r="M13548" t="str">
        <f t="shared" si="583"/>
        <v/>
      </c>
    </row>
    <row r="13549" spans="12:19" x14ac:dyDescent="0.25">
      <c r="L13549" t="str">
        <f t="shared" si="582"/>
        <v/>
      </c>
      <c r="M13549" t="str">
        <f t="shared" si="583"/>
        <v/>
      </c>
      <c r="N13549" t="e">
        <f t="array" ref="N13549:P13551">MINVERSE(N13545:P13547)</f>
        <v>#VALUE!</v>
      </c>
      <c r="O13549" t="e">
        <v>#VALUE!</v>
      </c>
      <c r="P13549" t="e">
        <v>#VALUE!</v>
      </c>
      <c r="R13549" t="e">
        <f t="array" ref="R13549:R13551">MMULT(N13549:P13551,R13545:R13547)</f>
        <v>#VALUE!</v>
      </c>
      <c r="S13549" t="s">
        <v>35</v>
      </c>
    </row>
    <row r="13550" spans="12:19" x14ac:dyDescent="0.25">
      <c r="L13550" t="str">
        <f t="shared" si="582"/>
        <v/>
      </c>
      <c r="M13550" t="str">
        <f t="shared" si="583"/>
        <v/>
      </c>
      <c r="N13550" t="e">
        <v>#VALUE!</v>
      </c>
      <c r="O13550" t="e">
        <v>#VALUE!</v>
      </c>
      <c r="P13550" t="e">
        <v>#VALUE!</v>
      </c>
      <c r="R13550" t="e">
        <v>#VALUE!</v>
      </c>
      <c r="S13550" t="s">
        <v>35</v>
      </c>
    </row>
    <row r="13551" spans="12:19" x14ac:dyDescent="0.25">
      <c r="L13551" t="str">
        <f t="shared" si="582"/>
        <v/>
      </c>
      <c r="M13551" t="str">
        <f t="shared" si="583"/>
        <v/>
      </c>
      <c r="N13551" t="e">
        <v>#VALUE!</v>
      </c>
      <c r="O13551" t="e">
        <v>#VALUE!</v>
      </c>
      <c r="P13551" t="e">
        <v>#VALUE!</v>
      </c>
      <c r="R13551" t="e">
        <v>#VALUE!</v>
      </c>
      <c r="S13551" t="s">
        <v>35</v>
      </c>
    </row>
    <row r="13552" spans="12:19" x14ac:dyDescent="0.25">
      <c r="L13552" t="str">
        <f t="shared" si="582"/>
        <v/>
      </c>
      <c r="M13552" t="str">
        <f t="shared" si="583"/>
        <v/>
      </c>
    </row>
    <row r="13553" spans="12:19" x14ac:dyDescent="0.25">
      <c r="L13553" t="str">
        <f t="shared" si="582"/>
        <v/>
      </c>
      <c r="M13553" t="str">
        <f t="shared" si="583"/>
        <v/>
      </c>
    </row>
    <row r="13554" spans="12:19" x14ac:dyDescent="0.25">
      <c r="L13554" t="str">
        <f t="shared" si="582"/>
        <v/>
      </c>
      <c r="M13554" t="str">
        <f t="shared" si="583"/>
        <v/>
      </c>
      <c r="N13554" t="s">
        <v>32</v>
      </c>
      <c r="O13554" t="s">
        <v>33</v>
      </c>
      <c r="P13554" t="s">
        <v>34</v>
      </c>
    </row>
    <row r="13555" spans="12:19" x14ac:dyDescent="0.25">
      <c r="L13555" t="str">
        <f t="shared" si="582"/>
        <v/>
      </c>
      <c r="M13555" t="str">
        <f t="shared" si="583"/>
        <v/>
      </c>
      <c r="N13555" t="e">
        <f>COS(RADIANS(M13555))</f>
        <v>#VALUE!</v>
      </c>
      <c r="O13555" t="str">
        <f>IFERROR(-COS(RADIANS(DEGREES(ASIN(((SIN(RADIANS(M13555)))*$C$26)/(SQRT((((SIN(RADIANS(M13555)))*$C$26)^2)+(($C$22-$C$25-(((SIN(RADIANS(90-M13555)))*$C$26))-$C$23)^2))))))),"")</f>
        <v/>
      </c>
      <c r="P13555" t="e">
        <f>N13555</f>
        <v>#VALUE!</v>
      </c>
      <c r="R13555">
        <v>0</v>
      </c>
    </row>
    <row r="13556" spans="12:19" x14ac:dyDescent="0.25">
      <c r="L13556" t="str">
        <f t="shared" si="582"/>
        <v/>
      </c>
      <c r="M13556" t="str">
        <f t="shared" si="583"/>
        <v/>
      </c>
      <c r="N13556" t="e">
        <f>SIN(RADIANS(M13555))</f>
        <v>#VALUE!</v>
      </c>
      <c r="O13556" t="e">
        <f>SIN(RADIANS(DEGREES(ASIN(((SIN(RADIANS(M13555)))*$C$26)/(SQRT((((SIN(RADIANS(M13555)))*$C$26)^2)+(($C$22-$C$25-(((SIN(RADIANS(90-M13555)))*$C$26))-$C$23)^2)))))))</f>
        <v>#VALUE!</v>
      </c>
      <c r="P13556" t="e">
        <f>N13556</f>
        <v>#VALUE!</v>
      </c>
      <c r="R13556">
        <f>$C$6</f>
        <v>1333.5</v>
      </c>
    </row>
    <row r="13557" spans="12:19" x14ac:dyDescent="0.25">
      <c r="L13557" t="str">
        <f t="shared" si="582"/>
        <v/>
      </c>
      <c r="M13557" t="str">
        <f t="shared" si="583"/>
        <v/>
      </c>
      <c r="N13557">
        <v>0</v>
      </c>
      <c r="O13557" t="e">
        <f>$C$23*O13556</f>
        <v>#VALUE!</v>
      </c>
      <c r="P13557" t="e">
        <f>$C$22*P13556</f>
        <v>#VALUE!</v>
      </c>
      <c r="R13557">
        <f>$C$20*$C$6</f>
        <v>25325.832000000002</v>
      </c>
    </row>
    <row r="13558" spans="12:19" x14ac:dyDescent="0.25">
      <c r="L13558" t="str">
        <f t="shared" si="582"/>
        <v/>
      </c>
      <c r="M13558" t="str">
        <f t="shared" si="583"/>
        <v/>
      </c>
    </row>
    <row r="13559" spans="12:19" x14ac:dyDescent="0.25">
      <c r="L13559" t="str">
        <f t="shared" si="582"/>
        <v/>
      </c>
      <c r="M13559" t="str">
        <f t="shared" si="583"/>
        <v/>
      </c>
      <c r="N13559" t="e">
        <f t="array" ref="N13559:P13561">MINVERSE(N13555:P13557)</f>
        <v>#VALUE!</v>
      </c>
      <c r="O13559" t="e">
        <v>#VALUE!</v>
      </c>
      <c r="P13559" t="e">
        <v>#VALUE!</v>
      </c>
      <c r="R13559" t="e">
        <f t="array" ref="R13559:R13561">MMULT(N13559:P13561,R13555:R13557)</f>
        <v>#VALUE!</v>
      </c>
      <c r="S13559" t="s">
        <v>35</v>
      </c>
    </row>
    <row r="13560" spans="12:19" x14ac:dyDescent="0.25">
      <c r="L13560" t="str">
        <f t="shared" si="582"/>
        <v/>
      </c>
      <c r="M13560" t="str">
        <f t="shared" si="583"/>
        <v/>
      </c>
      <c r="N13560" t="e">
        <v>#VALUE!</v>
      </c>
      <c r="O13560" t="e">
        <v>#VALUE!</v>
      </c>
      <c r="P13560" t="e">
        <v>#VALUE!</v>
      </c>
      <c r="R13560" t="e">
        <v>#VALUE!</v>
      </c>
      <c r="S13560" t="s">
        <v>35</v>
      </c>
    </row>
    <row r="13561" spans="12:19" x14ac:dyDescent="0.25">
      <c r="L13561" t="str">
        <f t="shared" si="582"/>
        <v/>
      </c>
      <c r="M13561" t="str">
        <f t="shared" si="583"/>
        <v/>
      </c>
      <c r="N13561" t="e">
        <v>#VALUE!</v>
      </c>
      <c r="O13561" t="e">
        <v>#VALUE!</v>
      </c>
      <c r="P13561" t="e">
        <v>#VALUE!</v>
      </c>
      <c r="R13561" t="e">
        <v>#VALUE!</v>
      </c>
      <c r="S13561" t="s">
        <v>35</v>
      </c>
    </row>
    <row r="13562" spans="12:19" x14ac:dyDescent="0.25">
      <c r="L13562" t="str">
        <f t="shared" si="582"/>
        <v/>
      </c>
      <c r="M13562" t="str">
        <f t="shared" si="583"/>
        <v/>
      </c>
    </row>
    <row r="13563" spans="12:19" x14ac:dyDescent="0.25">
      <c r="L13563" t="str">
        <f t="shared" si="582"/>
        <v/>
      </c>
      <c r="M13563" t="str">
        <f t="shared" si="583"/>
        <v/>
      </c>
    </row>
    <row r="13564" spans="12:19" x14ac:dyDescent="0.25">
      <c r="L13564" t="str">
        <f t="shared" si="582"/>
        <v/>
      </c>
      <c r="M13564" t="str">
        <f t="shared" si="583"/>
        <v/>
      </c>
      <c r="N13564" t="s">
        <v>32</v>
      </c>
      <c r="O13564" t="s">
        <v>33</v>
      </c>
      <c r="P13564" t="s">
        <v>34</v>
      </c>
    </row>
    <row r="13565" spans="12:19" x14ac:dyDescent="0.25">
      <c r="L13565" t="str">
        <f t="shared" si="582"/>
        <v/>
      </c>
      <c r="M13565" t="str">
        <f t="shared" si="583"/>
        <v/>
      </c>
      <c r="N13565" t="e">
        <f>COS(RADIANS(M13565))</f>
        <v>#VALUE!</v>
      </c>
      <c r="O13565" t="str">
        <f>IFERROR(-COS(RADIANS(DEGREES(ASIN(((SIN(RADIANS(M13565)))*$C$26)/(SQRT((((SIN(RADIANS(M13565)))*$C$26)^2)+(($C$22-$C$25-(((SIN(RADIANS(90-M13565)))*$C$26))-$C$23)^2))))))),"")</f>
        <v/>
      </c>
      <c r="P13565" t="e">
        <f>N13565</f>
        <v>#VALUE!</v>
      </c>
      <c r="R13565">
        <v>0</v>
      </c>
    </row>
    <row r="13566" spans="12:19" x14ac:dyDescent="0.25">
      <c r="L13566" t="str">
        <f t="shared" si="582"/>
        <v/>
      </c>
      <c r="M13566" t="str">
        <f t="shared" si="583"/>
        <v/>
      </c>
      <c r="N13566" t="e">
        <f>SIN(RADIANS(M13565))</f>
        <v>#VALUE!</v>
      </c>
      <c r="O13566" t="e">
        <f>SIN(RADIANS(DEGREES(ASIN(((SIN(RADIANS(M13565)))*$C$26)/(SQRT((((SIN(RADIANS(M13565)))*$C$26)^2)+(($C$22-$C$25-(((SIN(RADIANS(90-M13565)))*$C$26))-$C$23)^2)))))))</f>
        <v>#VALUE!</v>
      </c>
      <c r="P13566" t="e">
        <f>N13566</f>
        <v>#VALUE!</v>
      </c>
      <c r="R13566">
        <f>$C$6</f>
        <v>1333.5</v>
      </c>
    </row>
    <row r="13567" spans="12:19" x14ac:dyDescent="0.25">
      <c r="L13567" t="str">
        <f t="shared" si="582"/>
        <v/>
      </c>
      <c r="M13567" t="str">
        <f t="shared" si="583"/>
        <v/>
      </c>
      <c r="N13567">
        <v>0</v>
      </c>
      <c r="O13567" t="e">
        <f>$C$23*O13566</f>
        <v>#VALUE!</v>
      </c>
      <c r="P13567" t="e">
        <f>$C$22*P13566</f>
        <v>#VALUE!</v>
      </c>
      <c r="R13567">
        <f>$C$20*$C$6</f>
        <v>25325.832000000002</v>
      </c>
    </row>
    <row r="13568" spans="12:19" x14ac:dyDescent="0.25">
      <c r="L13568" t="str">
        <f t="shared" si="582"/>
        <v/>
      </c>
      <c r="M13568" t="str">
        <f t="shared" si="583"/>
        <v/>
      </c>
    </row>
    <row r="13569" spans="12:19" x14ac:dyDescent="0.25">
      <c r="L13569" t="str">
        <f t="shared" si="582"/>
        <v/>
      </c>
      <c r="M13569" t="str">
        <f t="shared" si="583"/>
        <v/>
      </c>
      <c r="N13569" t="e">
        <f t="array" ref="N13569:P13571">MINVERSE(N13565:P13567)</f>
        <v>#VALUE!</v>
      </c>
      <c r="O13569" t="e">
        <v>#VALUE!</v>
      </c>
      <c r="P13569" t="e">
        <v>#VALUE!</v>
      </c>
      <c r="R13569" t="e">
        <f t="array" ref="R13569:R13571">MMULT(N13569:P13571,R13565:R13567)</f>
        <v>#VALUE!</v>
      </c>
      <c r="S13569" t="s">
        <v>35</v>
      </c>
    </row>
    <row r="13570" spans="12:19" x14ac:dyDescent="0.25">
      <c r="L13570" t="str">
        <f t="shared" si="582"/>
        <v/>
      </c>
      <c r="M13570" t="str">
        <f t="shared" si="583"/>
        <v/>
      </c>
      <c r="N13570" t="e">
        <v>#VALUE!</v>
      </c>
      <c r="O13570" t="e">
        <v>#VALUE!</v>
      </c>
      <c r="P13570" t="e">
        <v>#VALUE!</v>
      </c>
      <c r="R13570" t="e">
        <v>#VALUE!</v>
      </c>
      <c r="S13570" t="s">
        <v>35</v>
      </c>
    </row>
    <row r="13571" spans="12:19" x14ac:dyDescent="0.25">
      <c r="L13571" t="str">
        <f t="shared" si="582"/>
        <v/>
      </c>
      <c r="M13571" t="str">
        <f t="shared" si="583"/>
        <v/>
      </c>
      <c r="N13571" t="e">
        <v>#VALUE!</v>
      </c>
      <c r="O13571" t="e">
        <v>#VALUE!</v>
      </c>
      <c r="P13571" t="e">
        <v>#VALUE!</v>
      </c>
      <c r="R13571" t="e">
        <v>#VALUE!</v>
      </c>
      <c r="S13571" t="s">
        <v>35</v>
      </c>
    </row>
    <row r="13572" spans="12:19" x14ac:dyDescent="0.25">
      <c r="L13572" t="str">
        <f t="shared" si="582"/>
        <v/>
      </c>
      <c r="M13572" t="str">
        <f t="shared" si="583"/>
        <v/>
      </c>
    </row>
    <row r="13573" spans="12:19" x14ac:dyDescent="0.25">
      <c r="L13573" t="str">
        <f t="shared" si="582"/>
        <v/>
      </c>
      <c r="M13573" t="str">
        <f t="shared" si="583"/>
        <v/>
      </c>
    </row>
    <row r="13574" spans="12:19" x14ac:dyDescent="0.25">
      <c r="L13574" t="str">
        <f t="shared" si="582"/>
        <v/>
      </c>
      <c r="M13574" t="str">
        <f t="shared" si="583"/>
        <v/>
      </c>
      <c r="N13574" t="s">
        <v>32</v>
      </c>
      <c r="O13574" t="s">
        <v>33</v>
      </c>
      <c r="P13574" t="s">
        <v>34</v>
      </c>
    </row>
    <row r="13575" spans="12:19" x14ac:dyDescent="0.25">
      <c r="L13575" t="str">
        <f t="shared" si="582"/>
        <v/>
      </c>
      <c r="M13575" t="str">
        <f t="shared" si="583"/>
        <v/>
      </c>
      <c r="N13575" t="e">
        <f>COS(RADIANS(M13575))</f>
        <v>#VALUE!</v>
      </c>
      <c r="O13575" t="str">
        <f>IFERROR(-COS(RADIANS(DEGREES(ASIN(((SIN(RADIANS(M13575)))*$C$26)/(SQRT((((SIN(RADIANS(M13575)))*$C$26)^2)+(($C$22-$C$25-(((SIN(RADIANS(90-M13575)))*$C$26))-$C$23)^2))))))),"")</f>
        <v/>
      </c>
      <c r="P13575" t="e">
        <f>N13575</f>
        <v>#VALUE!</v>
      </c>
      <c r="R13575">
        <v>0</v>
      </c>
    </row>
    <row r="13576" spans="12:19" x14ac:dyDescent="0.25">
      <c r="L13576" t="str">
        <f t="shared" si="582"/>
        <v/>
      </c>
      <c r="M13576" t="str">
        <f t="shared" si="583"/>
        <v/>
      </c>
      <c r="N13576" t="e">
        <f>SIN(RADIANS(M13575))</f>
        <v>#VALUE!</v>
      </c>
      <c r="O13576" t="e">
        <f>SIN(RADIANS(DEGREES(ASIN(((SIN(RADIANS(M13575)))*$C$26)/(SQRT((((SIN(RADIANS(M13575)))*$C$26)^2)+(($C$22-$C$25-(((SIN(RADIANS(90-M13575)))*$C$26))-$C$23)^2)))))))</f>
        <v>#VALUE!</v>
      </c>
      <c r="P13576" t="e">
        <f>N13576</f>
        <v>#VALUE!</v>
      </c>
      <c r="R13576">
        <f>$C$6</f>
        <v>1333.5</v>
      </c>
    </row>
    <row r="13577" spans="12:19" x14ac:dyDescent="0.25">
      <c r="L13577" t="str">
        <f t="shared" si="582"/>
        <v/>
      </c>
      <c r="M13577" t="str">
        <f t="shared" si="583"/>
        <v/>
      </c>
      <c r="N13577">
        <v>0</v>
      </c>
      <c r="O13577" t="e">
        <f>$C$23*O13576</f>
        <v>#VALUE!</v>
      </c>
      <c r="P13577" t="e">
        <f>$C$22*P13576</f>
        <v>#VALUE!</v>
      </c>
      <c r="R13577">
        <f>$C$20*$C$6</f>
        <v>25325.832000000002</v>
      </c>
    </row>
    <row r="13578" spans="12:19" x14ac:dyDescent="0.25">
      <c r="L13578" t="str">
        <f t="shared" si="582"/>
        <v/>
      </c>
      <c r="M13578" t="str">
        <f t="shared" si="583"/>
        <v/>
      </c>
    </row>
    <row r="13579" spans="12:19" x14ac:dyDescent="0.25">
      <c r="L13579" t="str">
        <f t="shared" si="582"/>
        <v/>
      </c>
      <c r="M13579" t="str">
        <f t="shared" si="583"/>
        <v/>
      </c>
      <c r="N13579" t="e">
        <f t="array" ref="N13579:P13581">MINVERSE(N13575:P13577)</f>
        <v>#VALUE!</v>
      </c>
      <c r="O13579" t="e">
        <v>#VALUE!</v>
      </c>
      <c r="P13579" t="e">
        <v>#VALUE!</v>
      </c>
      <c r="R13579" t="e">
        <f t="array" ref="R13579:R13581">MMULT(N13579:P13581,R13575:R13577)</f>
        <v>#VALUE!</v>
      </c>
      <c r="S13579" t="s">
        <v>35</v>
      </c>
    </row>
    <row r="13580" spans="12:19" x14ac:dyDescent="0.25">
      <c r="L13580" t="str">
        <f t="shared" ref="L13580:L13643" si="584">IF(M13580="","",L13570+1)</f>
        <v/>
      </c>
      <c r="M13580" t="str">
        <f t="shared" si="583"/>
        <v/>
      </c>
      <c r="N13580" t="e">
        <v>#VALUE!</v>
      </c>
      <c r="O13580" t="e">
        <v>#VALUE!</v>
      </c>
      <c r="P13580" t="e">
        <v>#VALUE!</v>
      </c>
      <c r="R13580" t="e">
        <v>#VALUE!</v>
      </c>
      <c r="S13580" t="s">
        <v>35</v>
      </c>
    </row>
    <row r="13581" spans="12:19" x14ac:dyDescent="0.25">
      <c r="L13581" t="str">
        <f t="shared" si="584"/>
        <v/>
      </c>
      <c r="M13581" t="str">
        <f t="shared" si="583"/>
        <v/>
      </c>
      <c r="N13581" t="e">
        <v>#VALUE!</v>
      </c>
      <c r="O13581" t="e">
        <v>#VALUE!</v>
      </c>
      <c r="P13581" t="e">
        <v>#VALUE!</v>
      </c>
      <c r="R13581" t="e">
        <v>#VALUE!</v>
      </c>
      <c r="S13581" t="s">
        <v>35</v>
      </c>
    </row>
    <row r="13582" spans="12:19" x14ac:dyDescent="0.25">
      <c r="L13582" t="str">
        <f t="shared" si="584"/>
        <v/>
      </c>
      <c r="M13582" t="str">
        <f t="shared" si="583"/>
        <v/>
      </c>
    </row>
    <row r="13583" spans="12:19" x14ac:dyDescent="0.25">
      <c r="L13583" t="str">
        <f t="shared" si="584"/>
        <v/>
      </c>
      <c r="M13583" t="str">
        <f t="shared" si="583"/>
        <v/>
      </c>
    </row>
    <row r="13584" spans="12:19" x14ac:dyDescent="0.25">
      <c r="L13584" t="str">
        <f t="shared" si="584"/>
        <v/>
      </c>
      <c r="M13584" t="str">
        <f t="shared" si="583"/>
        <v/>
      </c>
      <c r="N13584" t="s">
        <v>32</v>
      </c>
      <c r="O13584" t="s">
        <v>33</v>
      </c>
      <c r="P13584" t="s">
        <v>34</v>
      </c>
    </row>
    <row r="13585" spans="12:19" x14ac:dyDescent="0.25">
      <c r="L13585" t="str">
        <f t="shared" si="584"/>
        <v/>
      </c>
      <c r="M13585" t="str">
        <f t="shared" si="583"/>
        <v/>
      </c>
      <c r="N13585" t="e">
        <f>COS(RADIANS(M13585))</f>
        <v>#VALUE!</v>
      </c>
      <c r="O13585" t="str">
        <f>IFERROR(-COS(RADIANS(DEGREES(ASIN(((SIN(RADIANS(M13585)))*$C$26)/(SQRT((((SIN(RADIANS(M13585)))*$C$26)^2)+(($C$22-$C$25-(((SIN(RADIANS(90-M13585)))*$C$26))-$C$23)^2))))))),"")</f>
        <v/>
      </c>
      <c r="P13585" t="e">
        <f>N13585</f>
        <v>#VALUE!</v>
      </c>
      <c r="R13585">
        <v>0</v>
      </c>
    </row>
    <row r="13586" spans="12:19" x14ac:dyDescent="0.25">
      <c r="L13586" t="str">
        <f t="shared" si="584"/>
        <v/>
      </c>
      <c r="M13586" t="str">
        <f t="shared" si="583"/>
        <v/>
      </c>
      <c r="N13586" t="e">
        <f>SIN(RADIANS(M13585))</f>
        <v>#VALUE!</v>
      </c>
      <c r="O13586" t="e">
        <f>SIN(RADIANS(DEGREES(ASIN(((SIN(RADIANS(M13585)))*$C$26)/(SQRT((((SIN(RADIANS(M13585)))*$C$26)^2)+(($C$22-$C$25-(((SIN(RADIANS(90-M13585)))*$C$26))-$C$23)^2)))))))</f>
        <v>#VALUE!</v>
      </c>
      <c r="P13586" t="e">
        <f>N13586</f>
        <v>#VALUE!</v>
      </c>
      <c r="R13586">
        <f>$C$6</f>
        <v>1333.5</v>
      </c>
    </row>
    <row r="13587" spans="12:19" x14ac:dyDescent="0.25">
      <c r="L13587" t="str">
        <f t="shared" si="584"/>
        <v/>
      </c>
      <c r="M13587" t="str">
        <f t="shared" si="583"/>
        <v/>
      </c>
      <c r="N13587">
        <v>0</v>
      </c>
      <c r="O13587" t="e">
        <f>$C$23*O13586</f>
        <v>#VALUE!</v>
      </c>
      <c r="P13587" t="e">
        <f>$C$22*P13586</f>
        <v>#VALUE!</v>
      </c>
      <c r="R13587">
        <f>$C$20*$C$6</f>
        <v>25325.832000000002</v>
      </c>
    </row>
    <row r="13588" spans="12:19" x14ac:dyDescent="0.25">
      <c r="L13588" t="str">
        <f t="shared" si="584"/>
        <v/>
      </c>
      <c r="M13588" t="str">
        <f t="shared" si="583"/>
        <v/>
      </c>
    </row>
    <row r="13589" spans="12:19" x14ac:dyDescent="0.25">
      <c r="L13589" t="str">
        <f t="shared" si="584"/>
        <v/>
      </c>
      <c r="M13589" t="str">
        <f t="shared" si="583"/>
        <v/>
      </c>
      <c r="N13589" t="e">
        <f t="array" ref="N13589:P13591">MINVERSE(N13585:P13587)</f>
        <v>#VALUE!</v>
      </c>
      <c r="O13589" t="e">
        <v>#VALUE!</v>
      </c>
      <c r="P13589" t="e">
        <v>#VALUE!</v>
      </c>
      <c r="R13589" t="e">
        <f t="array" ref="R13589:R13591">MMULT(N13589:P13591,R13585:R13587)</f>
        <v>#VALUE!</v>
      </c>
      <c r="S13589" t="s">
        <v>35</v>
      </c>
    </row>
    <row r="13590" spans="12:19" x14ac:dyDescent="0.25">
      <c r="L13590" t="str">
        <f t="shared" si="584"/>
        <v/>
      </c>
      <c r="M13590" t="str">
        <f t="shared" si="583"/>
        <v/>
      </c>
      <c r="N13590" t="e">
        <v>#VALUE!</v>
      </c>
      <c r="O13590" t="e">
        <v>#VALUE!</v>
      </c>
      <c r="P13590" t="e">
        <v>#VALUE!</v>
      </c>
      <c r="R13590" t="e">
        <v>#VALUE!</v>
      </c>
      <c r="S13590" t="s">
        <v>35</v>
      </c>
    </row>
    <row r="13591" spans="12:19" x14ac:dyDescent="0.25">
      <c r="L13591" t="str">
        <f t="shared" si="584"/>
        <v/>
      </c>
      <c r="M13591" t="str">
        <f t="shared" si="583"/>
        <v/>
      </c>
      <c r="N13591" t="e">
        <v>#VALUE!</v>
      </c>
      <c r="O13591" t="e">
        <v>#VALUE!</v>
      </c>
      <c r="P13591" t="e">
        <v>#VALUE!</v>
      </c>
      <c r="R13591" t="e">
        <v>#VALUE!</v>
      </c>
      <c r="S13591" t="s">
        <v>35</v>
      </c>
    </row>
    <row r="13592" spans="12:19" x14ac:dyDescent="0.25">
      <c r="L13592" t="str">
        <f t="shared" si="584"/>
        <v/>
      </c>
      <c r="M13592" t="str">
        <f t="shared" si="583"/>
        <v/>
      </c>
    </row>
    <row r="13593" spans="12:19" x14ac:dyDescent="0.25">
      <c r="L13593" t="str">
        <f t="shared" si="584"/>
        <v/>
      </c>
      <c r="M13593" t="str">
        <f t="shared" si="583"/>
        <v/>
      </c>
    </row>
    <row r="13594" spans="12:19" x14ac:dyDescent="0.25">
      <c r="L13594" t="str">
        <f t="shared" si="584"/>
        <v/>
      </c>
      <c r="M13594" t="str">
        <f t="shared" si="583"/>
        <v/>
      </c>
      <c r="N13594" t="s">
        <v>32</v>
      </c>
      <c r="O13594" t="s">
        <v>33</v>
      </c>
      <c r="P13594" t="s">
        <v>34</v>
      </c>
    </row>
    <row r="13595" spans="12:19" x14ac:dyDescent="0.25">
      <c r="L13595" t="str">
        <f t="shared" si="584"/>
        <v/>
      </c>
      <c r="M13595" t="str">
        <f t="shared" si="583"/>
        <v/>
      </c>
      <c r="N13595" t="e">
        <f>COS(RADIANS(M13595))</f>
        <v>#VALUE!</v>
      </c>
      <c r="O13595" t="str">
        <f>IFERROR(-COS(RADIANS(DEGREES(ASIN(((SIN(RADIANS(M13595)))*$C$26)/(SQRT((((SIN(RADIANS(M13595)))*$C$26)^2)+(($C$22-$C$25-(((SIN(RADIANS(90-M13595)))*$C$26))-$C$23)^2))))))),"")</f>
        <v/>
      </c>
      <c r="P13595" t="e">
        <f>N13595</f>
        <v>#VALUE!</v>
      </c>
      <c r="R13595">
        <v>0</v>
      </c>
    </row>
    <row r="13596" spans="12:19" x14ac:dyDescent="0.25">
      <c r="L13596" t="str">
        <f t="shared" si="584"/>
        <v/>
      </c>
      <c r="M13596" t="str">
        <f t="shared" si="583"/>
        <v/>
      </c>
      <c r="N13596" t="e">
        <f>SIN(RADIANS(M13595))</f>
        <v>#VALUE!</v>
      </c>
      <c r="O13596" t="e">
        <f>SIN(RADIANS(DEGREES(ASIN(((SIN(RADIANS(M13595)))*$C$26)/(SQRT((((SIN(RADIANS(M13595)))*$C$26)^2)+(($C$22-$C$25-(((SIN(RADIANS(90-M13595)))*$C$26))-$C$23)^2)))))))</f>
        <v>#VALUE!</v>
      </c>
      <c r="P13596" t="e">
        <f>N13596</f>
        <v>#VALUE!</v>
      </c>
      <c r="R13596">
        <f>$C$6</f>
        <v>1333.5</v>
      </c>
    </row>
    <row r="13597" spans="12:19" x14ac:dyDescent="0.25">
      <c r="L13597" t="str">
        <f t="shared" si="584"/>
        <v/>
      </c>
      <c r="M13597" t="str">
        <f t="shared" si="583"/>
        <v/>
      </c>
      <c r="N13597">
        <v>0</v>
      </c>
      <c r="O13597" t="e">
        <f>$C$23*O13596</f>
        <v>#VALUE!</v>
      </c>
      <c r="P13597" t="e">
        <f>$C$22*P13596</f>
        <v>#VALUE!</v>
      </c>
      <c r="R13597">
        <f>$C$20*$C$6</f>
        <v>25325.832000000002</v>
      </c>
    </row>
    <row r="13598" spans="12:19" x14ac:dyDescent="0.25">
      <c r="L13598" t="str">
        <f t="shared" si="584"/>
        <v/>
      </c>
      <c r="M13598" t="str">
        <f t="shared" si="583"/>
        <v/>
      </c>
    </row>
    <row r="13599" spans="12:19" x14ac:dyDescent="0.25">
      <c r="L13599" t="str">
        <f t="shared" si="584"/>
        <v/>
      </c>
      <c r="M13599" t="str">
        <f t="shared" si="583"/>
        <v/>
      </c>
      <c r="N13599" t="e">
        <f t="array" ref="N13599:P13601">MINVERSE(N13595:P13597)</f>
        <v>#VALUE!</v>
      </c>
      <c r="O13599" t="e">
        <v>#VALUE!</v>
      </c>
      <c r="P13599" t="e">
        <v>#VALUE!</v>
      </c>
      <c r="R13599" t="e">
        <f t="array" ref="R13599:R13601">MMULT(N13599:P13601,R13595:R13597)</f>
        <v>#VALUE!</v>
      </c>
      <c r="S13599" t="s">
        <v>35</v>
      </c>
    </row>
    <row r="13600" spans="12:19" x14ac:dyDescent="0.25">
      <c r="L13600" t="str">
        <f t="shared" si="584"/>
        <v/>
      </c>
      <c r="M13600" t="str">
        <f t="shared" si="583"/>
        <v/>
      </c>
      <c r="N13600" t="e">
        <v>#VALUE!</v>
      </c>
      <c r="O13600" t="e">
        <v>#VALUE!</v>
      </c>
      <c r="P13600" t="e">
        <v>#VALUE!</v>
      </c>
      <c r="R13600" t="e">
        <v>#VALUE!</v>
      </c>
      <c r="S13600" t="s">
        <v>35</v>
      </c>
    </row>
    <row r="13601" spans="12:19" x14ac:dyDescent="0.25">
      <c r="L13601" t="str">
        <f t="shared" si="584"/>
        <v/>
      </c>
      <c r="M13601" t="str">
        <f t="shared" si="583"/>
        <v/>
      </c>
      <c r="N13601" t="e">
        <v>#VALUE!</v>
      </c>
      <c r="O13601" t="e">
        <v>#VALUE!</v>
      </c>
      <c r="P13601" t="e">
        <v>#VALUE!</v>
      </c>
      <c r="R13601" t="e">
        <v>#VALUE!</v>
      </c>
      <c r="S13601" t="s">
        <v>35</v>
      </c>
    </row>
    <row r="13602" spans="12:19" x14ac:dyDescent="0.25">
      <c r="L13602" t="str">
        <f t="shared" si="584"/>
        <v/>
      </c>
      <c r="M13602" t="str">
        <f t="shared" si="583"/>
        <v/>
      </c>
    </row>
    <row r="13603" spans="12:19" x14ac:dyDescent="0.25">
      <c r="L13603" t="str">
        <f t="shared" si="584"/>
        <v/>
      </c>
      <c r="M13603" t="str">
        <f t="shared" ref="M13603:M13666" si="585">IF(M13593="","",IF(((M13593+$O$61)&gt;=$O$49+($O$61/2)),"",(M13593+$O$61)))</f>
        <v/>
      </c>
    </row>
    <row r="13604" spans="12:19" x14ac:dyDescent="0.25">
      <c r="L13604" t="str">
        <f t="shared" si="584"/>
        <v/>
      </c>
      <c r="M13604" t="str">
        <f t="shared" si="585"/>
        <v/>
      </c>
      <c r="N13604" t="s">
        <v>32</v>
      </c>
      <c r="O13604" t="s">
        <v>33</v>
      </c>
      <c r="P13604" t="s">
        <v>34</v>
      </c>
    </row>
    <row r="13605" spans="12:19" x14ac:dyDescent="0.25">
      <c r="L13605" t="str">
        <f t="shared" si="584"/>
        <v/>
      </c>
      <c r="M13605" t="str">
        <f t="shared" si="585"/>
        <v/>
      </c>
      <c r="N13605" t="e">
        <f>COS(RADIANS(M13605))</f>
        <v>#VALUE!</v>
      </c>
      <c r="O13605" t="str">
        <f>IFERROR(-COS(RADIANS(DEGREES(ASIN(((SIN(RADIANS(M13605)))*$C$26)/(SQRT((((SIN(RADIANS(M13605)))*$C$26)^2)+(($C$22-$C$25-(((SIN(RADIANS(90-M13605)))*$C$26))-$C$23)^2))))))),"")</f>
        <v/>
      </c>
      <c r="P13605" t="e">
        <f>N13605</f>
        <v>#VALUE!</v>
      </c>
      <c r="R13605">
        <v>0</v>
      </c>
    </row>
    <row r="13606" spans="12:19" x14ac:dyDescent="0.25">
      <c r="L13606" t="str">
        <f t="shared" si="584"/>
        <v/>
      </c>
      <c r="M13606" t="str">
        <f t="shared" si="585"/>
        <v/>
      </c>
      <c r="N13606" t="e">
        <f>SIN(RADIANS(M13605))</f>
        <v>#VALUE!</v>
      </c>
      <c r="O13606" t="e">
        <f>SIN(RADIANS(DEGREES(ASIN(((SIN(RADIANS(M13605)))*$C$26)/(SQRT((((SIN(RADIANS(M13605)))*$C$26)^2)+(($C$22-$C$25-(((SIN(RADIANS(90-M13605)))*$C$26))-$C$23)^2)))))))</f>
        <v>#VALUE!</v>
      </c>
      <c r="P13606" t="e">
        <f>N13606</f>
        <v>#VALUE!</v>
      </c>
      <c r="R13606">
        <f>$C$6</f>
        <v>1333.5</v>
      </c>
    </row>
    <row r="13607" spans="12:19" x14ac:dyDescent="0.25">
      <c r="L13607" t="str">
        <f t="shared" si="584"/>
        <v/>
      </c>
      <c r="M13607" t="str">
        <f t="shared" si="585"/>
        <v/>
      </c>
      <c r="N13607">
        <v>0</v>
      </c>
      <c r="O13607" t="e">
        <f>$C$23*O13606</f>
        <v>#VALUE!</v>
      </c>
      <c r="P13607" t="e">
        <f>$C$22*P13606</f>
        <v>#VALUE!</v>
      </c>
      <c r="R13607">
        <f>$C$20*$C$6</f>
        <v>25325.832000000002</v>
      </c>
    </row>
    <row r="13608" spans="12:19" x14ac:dyDescent="0.25">
      <c r="L13608" t="str">
        <f t="shared" si="584"/>
        <v/>
      </c>
      <c r="M13608" t="str">
        <f t="shared" si="585"/>
        <v/>
      </c>
    </row>
    <row r="13609" spans="12:19" x14ac:dyDescent="0.25">
      <c r="L13609" t="str">
        <f t="shared" si="584"/>
        <v/>
      </c>
      <c r="M13609" t="str">
        <f t="shared" si="585"/>
        <v/>
      </c>
      <c r="N13609" t="e">
        <f t="array" ref="N13609:P13611">MINVERSE(N13605:P13607)</f>
        <v>#VALUE!</v>
      </c>
      <c r="O13609" t="e">
        <v>#VALUE!</v>
      </c>
      <c r="P13609" t="e">
        <v>#VALUE!</v>
      </c>
      <c r="R13609" t="e">
        <f t="array" ref="R13609:R13611">MMULT(N13609:P13611,R13605:R13607)</f>
        <v>#VALUE!</v>
      </c>
      <c r="S13609" t="s">
        <v>35</v>
      </c>
    </row>
    <row r="13610" spans="12:19" x14ac:dyDescent="0.25">
      <c r="L13610" t="str">
        <f t="shared" si="584"/>
        <v/>
      </c>
      <c r="M13610" t="str">
        <f t="shared" si="585"/>
        <v/>
      </c>
      <c r="N13610" t="e">
        <v>#VALUE!</v>
      </c>
      <c r="O13610" t="e">
        <v>#VALUE!</v>
      </c>
      <c r="P13610" t="e">
        <v>#VALUE!</v>
      </c>
      <c r="R13610" t="e">
        <v>#VALUE!</v>
      </c>
      <c r="S13610" t="s">
        <v>35</v>
      </c>
    </row>
    <row r="13611" spans="12:19" x14ac:dyDescent="0.25">
      <c r="L13611" t="str">
        <f t="shared" si="584"/>
        <v/>
      </c>
      <c r="M13611" t="str">
        <f t="shared" si="585"/>
        <v/>
      </c>
      <c r="N13611" t="e">
        <v>#VALUE!</v>
      </c>
      <c r="O13611" t="e">
        <v>#VALUE!</v>
      </c>
      <c r="P13611" t="e">
        <v>#VALUE!</v>
      </c>
      <c r="R13611" t="e">
        <v>#VALUE!</v>
      </c>
      <c r="S13611" t="s">
        <v>35</v>
      </c>
    </row>
    <row r="13612" spans="12:19" x14ac:dyDescent="0.25">
      <c r="L13612" t="str">
        <f t="shared" si="584"/>
        <v/>
      </c>
      <c r="M13612" t="str">
        <f t="shared" si="585"/>
        <v/>
      </c>
    </row>
    <row r="13613" spans="12:19" x14ac:dyDescent="0.25">
      <c r="L13613" t="str">
        <f t="shared" si="584"/>
        <v/>
      </c>
      <c r="M13613" t="str">
        <f t="shared" si="585"/>
        <v/>
      </c>
    </row>
    <row r="13614" spans="12:19" x14ac:dyDescent="0.25">
      <c r="L13614" t="str">
        <f t="shared" si="584"/>
        <v/>
      </c>
      <c r="M13614" t="str">
        <f t="shared" si="585"/>
        <v/>
      </c>
      <c r="N13614" t="s">
        <v>32</v>
      </c>
      <c r="O13614" t="s">
        <v>33</v>
      </c>
      <c r="P13614" t="s">
        <v>34</v>
      </c>
    </row>
    <row r="13615" spans="12:19" x14ac:dyDescent="0.25">
      <c r="L13615" t="str">
        <f t="shared" si="584"/>
        <v/>
      </c>
      <c r="M13615" t="str">
        <f t="shared" si="585"/>
        <v/>
      </c>
      <c r="N13615" t="e">
        <f>COS(RADIANS(M13615))</f>
        <v>#VALUE!</v>
      </c>
      <c r="O13615" t="str">
        <f>IFERROR(-COS(RADIANS(DEGREES(ASIN(((SIN(RADIANS(M13615)))*$C$26)/(SQRT((((SIN(RADIANS(M13615)))*$C$26)^2)+(($C$22-$C$25-(((SIN(RADIANS(90-M13615)))*$C$26))-$C$23)^2))))))),"")</f>
        <v/>
      </c>
      <c r="P13615" t="e">
        <f>N13615</f>
        <v>#VALUE!</v>
      </c>
      <c r="R13615">
        <v>0</v>
      </c>
    </row>
    <row r="13616" spans="12:19" x14ac:dyDescent="0.25">
      <c r="L13616" t="str">
        <f t="shared" si="584"/>
        <v/>
      </c>
      <c r="M13616" t="str">
        <f t="shared" si="585"/>
        <v/>
      </c>
      <c r="N13616" t="e">
        <f>SIN(RADIANS(M13615))</f>
        <v>#VALUE!</v>
      </c>
      <c r="O13616" t="e">
        <f>SIN(RADIANS(DEGREES(ASIN(((SIN(RADIANS(M13615)))*$C$26)/(SQRT((((SIN(RADIANS(M13615)))*$C$26)^2)+(($C$22-$C$25-(((SIN(RADIANS(90-M13615)))*$C$26))-$C$23)^2)))))))</f>
        <v>#VALUE!</v>
      </c>
      <c r="P13616" t="e">
        <f>N13616</f>
        <v>#VALUE!</v>
      </c>
      <c r="R13616">
        <f>$C$6</f>
        <v>1333.5</v>
      </c>
    </row>
    <row r="13617" spans="12:19" x14ac:dyDescent="0.25">
      <c r="L13617" t="str">
        <f t="shared" si="584"/>
        <v/>
      </c>
      <c r="M13617" t="str">
        <f t="shared" si="585"/>
        <v/>
      </c>
      <c r="N13617">
        <v>0</v>
      </c>
      <c r="O13617" t="e">
        <f>$C$23*O13616</f>
        <v>#VALUE!</v>
      </c>
      <c r="P13617" t="e">
        <f>$C$22*P13616</f>
        <v>#VALUE!</v>
      </c>
      <c r="R13617">
        <f>$C$20*$C$6</f>
        <v>25325.832000000002</v>
      </c>
    </row>
    <row r="13618" spans="12:19" x14ac:dyDescent="0.25">
      <c r="L13618" t="str">
        <f t="shared" si="584"/>
        <v/>
      </c>
      <c r="M13618" t="str">
        <f t="shared" si="585"/>
        <v/>
      </c>
    </row>
    <row r="13619" spans="12:19" x14ac:dyDescent="0.25">
      <c r="L13619" t="str">
        <f t="shared" si="584"/>
        <v/>
      </c>
      <c r="M13619" t="str">
        <f t="shared" si="585"/>
        <v/>
      </c>
      <c r="N13619" t="e">
        <f t="array" ref="N13619:P13621">MINVERSE(N13615:P13617)</f>
        <v>#VALUE!</v>
      </c>
      <c r="O13619" t="e">
        <v>#VALUE!</v>
      </c>
      <c r="P13619" t="e">
        <v>#VALUE!</v>
      </c>
      <c r="R13619" t="e">
        <f t="array" ref="R13619:R13621">MMULT(N13619:P13621,R13615:R13617)</f>
        <v>#VALUE!</v>
      </c>
      <c r="S13619" t="s">
        <v>35</v>
      </c>
    </row>
    <row r="13620" spans="12:19" x14ac:dyDescent="0.25">
      <c r="L13620" t="str">
        <f t="shared" si="584"/>
        <v/>
      </c>
      <c r="M13620" t="str">
        <f t="shared" si="585"/>
        <v/>
      </c>
      <c r="N13620" t="e">
        <v>#VALUE!</v>
      </c>
      <c r="O13620" t="e">
        <v>#VALUE!</v>
      </c>
      <c r="P13620" t="e">
        <v>#VALUE!</v>
      </c>
      <c r="R13620" t="e">
        <v>#VALUE!</v>
      </c>
      <c r="S13620" t="s">
        <v>35</v>
      </c>
    </row>
    <row r="13621" spans="12:19" x14ac:dyDescent="0.25">
      <c r="L13621" t="str">
        <f t="shared" si="584"/>
        <v/>
      </c>
      <c r="M13621" t="str">
        <f t="shared" si="585"/>
        <v/>
      </c>
      <c r="N13621" t="e">
        <v>#VALUE!</v>
      </c>
      <c r="O13621" t="e">
        <v>#VALUE!</v>
      </c>
      <c r="P13621" t="e">
        <v>#VALUE!</v>
      </c>
      <c r="R13621" t="e">
        <v>#VALUE!</v>
      </c>
      <c r="S13621" t="s">
        <v>35</v>
      </c>
    </row>
    <row r="13622" spans="12:19" x14ac:dyDescent="0.25">
      <c r="L13622" t="str">
        <f t="shared" si="584"/>
        <v/>
      </c>
      <c r="M13622" t="str">
        <f t="shared" si="585"/>
        <v/>
      </c>
    </row>
    <row r="13623" spans="12:19" x14ac:dyDescent="0.25">
      <c r="L13623" t="str">
        <f t="shared" si="584"/>
        <v/>
      </c>
      <c r="M13623" t="str">
        <f t="shared" si="585"/>
        <v/>
      </c>
    </row>
    <row r="13624" spans="12:19" x14ac:dyDescent="0.25">
      <c r="L13624" t="str">
        <f t="shared" si="584"/>
        <v/>
      </c>
      <c r="M13624" t="str">
        <f t="shared" si="585"/>
        <v/>
      </c>
      <c r="N13624" t="s">
        <v>32</v>
      </c>
      <c r="O13624" t="s">
        <v>33</v>
      </c>
      <c r="P13624" t="s">
        <v>34</v>
      </c>
    </row>
    <row r="13625" spans="12:19" x14ac:dyDescent="0.25">
      <c r="L13625" t="str">
        <f t="shared" si="584"/>
        <v/>
      </c>
      <c r="M13625" t="str">
        <f t="shared" si="585"/>
        <v/>
      </c>
      <c r="N13625" t="e">
        <f>COS(RADIANS(M13625))</f>
        <v>#VALUE!</v>
      </c>
      <c r="O13625" t="str">
        <f>IFERROR(-COS(RADIANS(DEGREES(ASIN(((SIN(RADIANS(M13625)))*$C$26)/(SQRT((((SIN(RADIANS(M13625)))*$C$26)^2)+(($C$22-$C$25-(((SIN(RADIANS(90-M13625)))*$C$26))-$C$23)^2))))))),"")</f>
        <v/>
      </c>
      <c r="P13625" t="e">
        <f>N13625</f>
        <v>#VALUE!</v>
      </c>
      <c r="R13625">
        <v>0</v>
      </c>
    </row>
    <row r="13626" spans="12:19" x14ac:dyDescent="0.25">
      <c r="L13626" t="str">
        <f t="shared" si="584"/>
        <v/>
      </c>
      <c r="M13626" t="str">
        <f t="shared" si="585"/>
        <v/>
      </c>
      <c r="N13626" t="e">
        <f>SIN(RADIANS(M13625))</f>
        <v>#VALUE!</v>
      </c>
      <c r="O13626" t="e">
        <f>SIN(RADIANS(DEGREES(ASIN(((SIN(RADIANS(M13625)))*$C$26)/(SQRT((((SIN(RADIANS(M13625)))*$C$26)^2)+(($C$22-$C$25-(((SIN(RADIANS(90-M13625)))*$C$26))-$C$23)^2)))))))</f>
        <v>#VALUE!</v>
      </c>
      <c r="P13626" t="e">
        <f>N13626</f>
        <v>#VALUE!</v>
      </c>
      <c r="R13626">
        <f>$C$6</f>
        <v>1333.5</v>
      </c>
    </row>
    <row r="13627" spans="12:19" x14ac:dyDescent="0.25">
      <c r="L13627" t="str">
        <f t="shared" si="584"/>
        <v/>
      </c>
      <c r="M13627" t="str">
        <f t="shared" si="585"/>
        <v/>
      </c>
      <c r="N13627">
        <v>0</v>
      </c>
      <c r="O13627" t="e">
        <f>$C$23*O13626</f>
        <v>#VALUE!</v>
      </c>
      <c r="P13627" t="e">
        <f>$C$22*P13626</f>
        <v>#VALUE!</v>
      </c>
      <c r="R13627">
        <f>$C$20*$C$6</f>
        <v>25325.832000000002</v>
      </c>
    </row>
    <row r="13628" spans="12:19" x14ac:dyDescent="0.25">
      <c r="L13628" t="str">
        <f t="shared" si="584"/>
        <v/>
      </c>
      <c r="M13628" t="str">
        <f t="shared" si="585"/>
        <v/>
      </c>
    </row>
    <row r="13629" spans="12:19" x14ac:dyDescent="0.25">
      <c r="L13629" t="str">
        <f t="shared" si="584"/>
        <v/>
      </c>
      <c r="M13629" t="str">
        <f t="shared" si="585"/>
        <v/>
      </c>
      <c r="N13629" t="e">
        <f t="array" ref="N13629:P13631">MINVERSE(N13625:P13627)</f>
        <v>#VALUE!</v>
      </c>
      <c r="O13629" t="e">
        <v>#VALUE!</v>
      </c>
      <c r="P13629" t="e">
        <v>#VALUE!</v>
      </c>
      <c r="R13629" t="e">
        <f t="array" ref="R13629:R13631">MMULT(N13629:P13631,R13625:R13627)</f>
        <v>#VALUE!</v>
      </c>
      <c r="S13629" t="s">
        <v>35</v>
      </c>
    </row>
    <row r="13630" spans="12:19" x14ac:dyDescent="0.25">
      <c r="L13630" t="str">
        <f t="shared" si="584"/>
        <v/>
      </c>
      <c r="M13630" t="str">
        <f t="shared" si="585"/>
        <v/>
      </c>
      <c r="N13630" t="e">
        <v>#VALUE!</v>
      </c>
      <c r="O13630" t="e">
        <v>#VALUE!</v>
      </c>
      <c r="P13630" t="e">
        <v>#VALUE!</v>
      </c>
      <c r="R13630" t="e">
        <v>#VALUE!</v>
      </c>
      <c r="S13630" t="s">
        <v>35</v>
      </c>
    </row>
    <row r="13631" spans="12:19" x14ac:dyDescent="0.25">
      <c r="L13631" t="str">
        <f t="shared" si="584"/>
        <v/>
      </c>
      <c r="M13631" t="str">
        <f t="shared" si="585"/>
        <v/>
      </c>
      <c r="N13631" t="e">
        <v>#VALUE!</v>
      </c>
      <c r="O13631" t="e">
        <v>#VALUE!</v>
      </c>
      <c r="P13631" t="e">
        <v>#VALUE!</v>
      </c>
      <c r="R13631" t="e">
        <v>#VALUE!</v>
      </c>
      <c r="S13631" t="s">
        <v>35</v>
      </c>
    </row>
    <row r="13632" spans="12:19" x14ac:dyDescent="0.25">
      <c r="L13632" t="str">
        <f t="shared" si="584"/>
        <v/>
      </c>
      <c r="M13632" t="str">
        <f t="shared" si="585"/>
        <v/>
      </c>
    </row>
    <row r="13633" spans="12:19" x14ac:dyDescent="0.25">
      <c r="L13633" t="str">
        <f t="shared" si="584"/>
        <v/>
      </c>
      <c r="M13633" t="str">
        <f t="shared" si="585"/>
        <v/>
      </c>
    </row>
    <row r="13634" spans="12:19" x14ac:dyDescent="0.25">
      <c r="L13634" t="str">
        <f t="shared" si="584"/>
        <v/>
      </c>
      <c r="M13634" t="str">
        <f t="shared" si="585"/>
        <v/>
      </c>
      <c r="N13634" t="s">
        <v>32</v>
      </c>
      <c r="O13634" t="s">
        <v>33</v>
      </c>
      <c r="P13634" t="s">
        <v>34</v>
      </c>
    </row>
    <row r="13635" spans="12:19" x14ac:dyDescent="0.25">
      <c r="L13635" t="str">
        <f t="shared" si="584"/>
        <v/>
      </c>
      <c r="M13635" t="str">
        <f t="shared" si="585"/>
        <v/>
      </c>
      <c r="N13635" t="e">
        <f>COS(RADIANS(M13635))</f>
        <v>#VALUE!</v>
      </c>
      <c r="O13635" t="str">
        <f>IFERROR(-COS(RADIANS(DEGREES(ASIN(((SIN(RADIANS(M13635)))*$C$26)/(SQRT((((SIN(RADIANS(M13635)))*$C$26)^2)+(($C$22-$C$25-(((SIN(RADIANS(90-M13635)))*$C$26))-$C$23)^2))))))),"")</f>
        <v/>
      </c>
      <c r="P13635" t="e">
        <f>N13635</f>
        <v>#VALUE!</v>
      </c>
      <c r="R13635">
        <v>0</v>
      </c>
    </row>
    <row r="13636" spans="12:19" x14ac:dyDescent="0.25">
      <c r="L13636" t="str">
        <f t="shared" si="584"/>
        <v/>
      </c>
      <c r="M13636" t="str">
        <f t="shared" si="585"/>
        <v/>
      </c>
      <c r="N13636" t="e">
        <f>SIN(RADIANS(M13635))</f>
        <v>#VALUE!</v>
      </c>
      <c r="O13636" t="e">
        <f>SIN(RADIANS(DEGREES(ASIN(((SIN(RADIANS(M13635)))*$C$26)/(SQRT((((SIN(RADIANS(M13635)))*$C$26)^2)+(($C$22-$C$25-(((SIN(RADIANS(90-M13635)))*$C$26))-$C$23)^2)))))))</f>
        <v>#VALUE!</v>
      </c>
      <c r="P13636" t="e">
        <f>N13636</f>
        <v>#VALUE!</v>
      </c>
      <c r="R13636">
        <f>$C$6</f>
        <v>1333.5</v>
      </c>
    </row>
    <row r="13637" spans="12:19" x14ac:dyDescent="0.25">
      <c r="L13637" t="str">
        <f t="shared" si="584"/>
        <v/>
      </c>
      <c r="M13637" t="str">
        <f t="shared" si="585"/>
        <v/>
      </c>
      <c r="N13637">
        <v>0</v>
      </c>
      <c r="O13637" t="e">
        <f>$C$23*O13636</f>
        <v>#VALUE!</v>
      </c>
      <c r="P13637" t="e">
        <f>$C$22*P13636</f>
        <v>#VALUE!</v>
      </c>
      <c r="R13637">
        <f>$C$20*$C$6</f>
        <v>25325.832000000002</v>
      </c>
    </row>
    <row r="13638" spans="12:19" x14ac:dyDescent="0.25">
      <c r="L13638" t="str">
        <f t="shared" si="584"/>
        <v/>
      </c>
      <c r="M13638" t="str">
        <f t="shared" si="585"/>
        <v/>
      </c>
    </row>
    <row r="13639" spans="12:19" x14ac:dyDescent="0.25">
      <c r="L13639" t="str">
        <f t="shared" si="584"/>
        <v/>
      </c>
      <c r="M13639" t="str">
        <f t="shared" si="585"/>
        <v/>
      </c>
      <c r="N13639" t="e">
        <f t="array" ref="N13639:P13641">MINVERSE(N13635:P13637)</f>
        <v>#VALUE!</v>
      </c>
      <c r="O13639" t="e">
        <v>#VALUE!</v>
      </c>
      <c r="P13639" t="e">
        <v>#VALUE!</v>
      </c>
      <c r="R13639" t="e">
        <f t="array" ref="R13639:R13641">MMULT(N13639:P13641,R13635:R13637)</f>
        <v>#VALUE!</v>
      </c>
      <c r="S13639" t="s">
        <v>35</v>
      </c>
    </row>
    <row r="13640" spans="12:19" x14ac:dyDescent="0.25">
      <c r="L13640" t="str">
        <f t="shared" si="584"/>
        <v/>
      </c>
      <c r="M13640" t="str">
        <f t="shared" si="585"/>
        <v/>
      </c>
      <c r="N13640" t="e">
        <v>#VALUE!</v>
      </c>
      <c r="O13640" t="e">
        <v>#VALUE!</v>
      </c>
      <c r="P13640" t="e">
        <v>#VALUE!</v>
      </c>
      <c r="R13640" t="e">
        <v>#VALUE!</v>
      </c>
      <c r="S13640" t="s">
        <v>35</v>
      </c>
    </row>
    <row r="13641" spans="12:19" x14ac:dyDescent="0.25">
      <c r="L13641" t="str">
        <f t="shared" si="584"/>
        <v/>
      </c>
      <c r="M13641" t="str">
        <f t="shared" si="585"/>
        <v/>
      </c>
      <c r="N13641" t="e">
        <v>#VALUE!</v>
      </c>
      <c r="O13641" t="e">
        <v>#VALUE!</v>
      </c>
      <c r="P13641" t="e">
        <v>#VALUE!</v>
      </c>
      <c r="R13641" t="e">
        <v>#VALUE!</v>
      </c>
      <c r="S13641" t="s">
        <v>35</v>
      </c>
    </row>
    <row r="13642" spans="12:19" x14ac:dyDescent="0.25">
      <c r="L13642" t="str">
        <f t="shared" si="584"/>
        <v/>
      </c>
      <c r="M13642" t="str">
        <f t="shared" si="585"/>
        <v/>
      </c>
    </row>
    <row r="13643" spans="12:19" x14ac:dyDescent="0.25">
      <c r="L13643" t="str">
        <f t="shared" si="584"/>
        <v/>
      </c>
      <c r="M13643" t="str">
        <f t="shared" si="585"/>
        <v/>
      </c>
    </row>
    <row r="13644" spans="12:19" x14ac:dyDescent="0.25">
      <c r="L13644" t="str">
        <f t="shared" ref="L13644:L13707" si="586">IF(M13644="","",L13634+1)</f>
        <v/>
      </c>
      <c r="M13644" t="str">
        <f t="shared" si="585"/>
        <v/>
      </c>
      <c r="N13644" t="s">
        <v>32</v>
      </c>
      <c r="O13644" t="s">
        <v>33</v>
      </c>
      <c r="P13644" t="s">
        <v>34</v>
      </c>
    </row>
    <row r="13645" spans="12:19" x14ac:dyDescent="0.25">
      <c r="L13645" t="str">
        <f t="shared" si="586"/>
        <v/>
      </c>
      <c r="M13645" t="str">
        <f t="shared" si="585"/>
        <v/>
      </c>
      <c r="N13645" t="e">
        <f>COS(RADIANS(M13645))</f>
        <v>#VALUE!</v>
      </c>
      <c r="O13645" t="str">
        <f>IFERROR(-COS(RADIANS(DEGREES(ASIN(((SIN(RADIANS(M13645)))*$C$26)/(SQRT((((SIN(RADIANS(M13645)))*$C$26)^2)+(($C$22-$C$25-(((SIN(RADIANS(90-M13645)))*$C$26))-$C$23)^2))))))),"")</f>
        <v/>
      </c>
      <c r="P13645" t="e">
        <f>N13645</f>
        <v>#VALUE!</v>
      </c>
      <c r="R13645">
        <v>0</v>
      </c>
    </row>
    <row r="13646" spans="12:19" x14ac:dyDescent="0.25">
      <c r="L13646" t="str">
        <f t="shared" si="586"/>
        <v/>
      </c>
      <c r="M13646" t="str">
        <f t="shared" si="585"/>
        <v/>
      </c>
      <c r="N13646" t="e">
        <f>SIN(RADIANS(M13645))</f>
        <v>#VALUE!</v>
      </c>
      <c r="O13646" t="e">
        <f>SIN(RADIANS(DEGREES(ASIN(((SIN(RADIANS(M13645)))*$C$26)/(SQRT((((SIN(RADIANS(M13645)))*$C$26)^2)+(($C$22-$C$25-(((SIN(RADIANS(90-M13645)))*$C$26))-$C$23)^2)))))))</f>
        <v>#VALUE!</v>
      </c>
      <c r="P13646" t="e">
        <f>N13646</f>
        <v>#VALUE!</v>
      </c>
      <c r="R13646">
        <f>$C$6</f>
        <v>1333.5</v>
      </c>
    </row>
    <row r="13647" spans="12:19" x14ac:dyDescent="0.25">
      <c r="L13647" t="str">
        <f t="shared" si="586"/>
        <v/>
      </c>
      <c r="M13647" t="str">
        <f t="shared" si="585"/>
        <v/>
      </c>
      <c r="N13647">
        <v>0</v>
      </c>
      <c r="O13647" t="e">
        <f>$C$23*O13646</f>
        <v>#VALUE!</v>
      </c>
      <c r="P13647" t="e">
        <f>$C$22*P13646</f>
        <v>#VALUE!</v>
      </c>
      <c r="R13647">
        <f>$C$20*$C$6</f>
        <v>25325.832000000002</v>
      </c>
    </row>
    <row r="13648" spans="12:19" x14ac:dyDescent="0.25">
      <c r="L13648" t="str">
        <f t="shared" si="586"/>
        <v/>
      </c>
      <c r="M13648" t="str">
        <f t="shared" si="585"/>
        <v/>
      </c>
    </row>
    <row r="13649" spans="12:19" x14ac:dyDescent="0.25">
      <c r="L13649" t="str">
        <f t="shared" si="586"/>
        <v/>
      </c>
      <c r="M13649" t="str">
        <f t="shared" si="585"/>
        <v/>
      </c>
      <c r="N13649" t="e">
        <f t="array" ref="N13649:P13651">MINVERSE(N13645:P13647)</f>
        <v>#VALUE!</v>
      </c>
      <c r="O13649" t="e">
        <v>#VALUE!</v>
      </c>
      <c r="P13649" t="e">
        <v>#VALUE!</v>
      </c>
      <c r="R13649" t="e">
        <f t="array" ref="R13649:R13651">MMULT(N13649:P13651,R13645:R13647)</f>
        <v>#VALUE!</v>
      </c>
      <c r="S13649" t="s">
        <v>35</v>
      </c>
    </row>
    <row r="13650" spans="12:19" x14ac:dyDescent="0.25">
      <c r="L13650" t="str">
        <f t="shared" si="586"/>
        <v/>
      </c>
      <c r="M13650" t="str">
        <f t="shared" si="585"/>
        <v/>
      </c>
      <c r="N13650" t="e">
        <v>#VALUE!</v>
      </c>
      <c r="O13650" t="e">
        <v>#VALUE!</v>
      </c>
      <c r="P13650" t="e">
        <v>#VALUE!</v>
      </c>
      <c r="R13650" t="e">
        <v>#VALUE!</v>
      </c>
      <c r="S13650" t="s">
        <v>35</v>
      </c>
    </row>
    <row r="13651" spans="12:19" x14ac:dyDescent="0.25">
      <c r="L13651" t="str">
        <f t="shared" si="586"/>
        <v/>
      </c>
      <c r="M13651" t="str">
        <f t="shared" si="585"/>
        <v/>
      </c>
      <c r="N13651" t="e">
        <v>#VALUE!</v>
      </c>
      <c r="O13651" t="e">
        <v>#VALUE!</v>
      </c>
      <c r="P13651" t="e">
        <v>#VALUE!</v>
      </c>
      <c r="R13651" t="e">
        <v>#VALUE!</v>
      </c>
      <c r="S13651" t="s">
        <v>35</v>
      </c>
    </row>
    <row r="13652" spans="12:19" x14ac:dyDescent="0.25">
      <c r="L13652" t="str">
        <f t="shared" si="586"/>
        <v/>
      </c>
      <c r="M13652" t="str">
        <f t="shared" si="585"/>
        <v/>
      </c>
    </row>
    <row r="13653" spans="12:19" x14ac:dyDescent="0.25">
      <c r="L13653" t="str">
        <f t="shared" si="586"/>
        <v/>
      </c>
      <c r="M13653" t="str">
        <f t="shared" si="585"/>
        <v/>
      </c>
    </row>
    <row r="13654" spans="12:19" x14ac:dyDescent="0.25">
      <c r="L13654" t="str">
        <f t="shared" si="586"/>
        <v/>
      </c>
      <c r="M13654" t="str">
        <f t="shared" si="585"/>
        <v/>
      </c>
      <c r="N13654" t="s">
        <v>32</v>
      </c>
      <c r="O13654" t="s">
        <v>33</v>
      </c>
      <c r="P13654" t="s">
        <v>34</v>
      </c>
    </row>
    <row r="13655" spans="12:19" x14ac:dyDescent="0.25">
      <c r="L13655" t="str">
        <f t="shared" si="586"/>
        <v/>
      </c>
      <c r="M13655" t="str">
        <f t="shared" si="585"/>
        <v/>
      </c>
      <c r="N13655" t="e">
        <f>COS(RADIANS(M13655))</f>
        <v>#VALUE!</v>
      </c>
      <c r="O13655" t="str">
        <f>IFERROR(-COS(RADIANS(DEGREES(ASIN(((SIN(RADIANS(M13655)))*$C$26)/(SQRT((((SIN(RADIANS(M13655)))*$C$26)^2)+(($C$22-$C$25-(((SIN(RADIANS(90-M13655)))*$C$26))-$C$23)^2))))))),"")</f>
        <v/>
      </c>
      <c r="P13655" t="e">
        <f>N13655</f>
        <v>#VALUE!</v>
      </c>
      <c r="R13655">
        <v>0</v>
      </c>
    </row>
    <row r="13656" spans="12:19" x14ac:dyDescent="0.25">
      <c r="L13656" t="str">
        <f t="shared" si="586"/>
        <v/>
      </c>
      <c r="M13656" t="str">
        <f t="shared" si="585"/>
        <v/>
      </c>
      <c r="N13656" t="e">
        <f>SIN(RADIANS(M13655))</f>
        <v>#VALUE!</v>
      </c>
      <c r="O13656" t="e">
        <f>SIN(RADIANS(DEGREES(ASIN(((SIN(RADIANS(M13655)))*$C$26)/(SQRT((((SIN(RADIANS(M13655)))*$C$26)^2)+(($C$22-$C$25-(((SIN(RADIANS(90-M13655)))*$C$26))-$C$23)^2)))))))</f>
        <v>#VALUE!</v>
      </c>
      <c r="P13656" t="e">
        <f>N13656</f>
        <v>#VALUE!</v>
      </c>
      <c r="R13656">
        <f>$C$6</f>
        <v>1333.5</v>
      </c>
    </row>
    <row r="13657" spans="12:19" x14ac:dyDescent="0.25">
      <c r="L13657" t="str">
        <f t="shared" si="586"/>
        <v/>
      </c>
      <c r="M13657" t="str">
        <f t="shared" si="585"/>
        <v/>
      </c>
      <c r="N13657">
        <v>0</v>
      </c>
      <c r="O13657" t="e">
        <f>$C$23*O13656</f>
        <v>#VALUE!</v>
      </c>
      <c r="P13657" t="e">
        <f>$C$22*P13656</f>
        <v>#VALUE!</v>
      </c>
      <c r="R13657">
        <f>$C$20*$C$6</f>
        <v>25325.832000000002</v>
      </c>
    </row>
    <row r="13658" spans="12:19" x14ac:dyDescent="0.25">
      <c r="L13658" t="str">
        <f t="shared" si="586"/>
        <v/>
      </c>
      <c r="M13658" t="str">
        <f t="shared" si="585"/>
        <v/>
      </c>
    </row>
    <row r="13659" spans="12:19" x14ac:dyDescent="0.25">
      <c r="L13659" t="str">
        <f t="shared" si="586"/>
        <v/>
      </c>
      <c r="M13659" t="str">
        <f t="shared" si="585"/>
        <v/>
      </c>
      <c r="N13659" t="e">
        <f t="array" ref="N13659:P13661">MINVERSE(N13655:P13657)</f>
        <v>#VALUE!</v>
      </c>
      <c r="O13659" t="e">
        <v>#VALUE!</v>
      </c>
      <c r="P13659" t="e">
        <v>#VALUE!</v>
      </c>
      <c r="R13659" t="e">
        <f t="array" ref="R13659:R13661">MMULT(N13659:P13661,R13655:R13657)</f>
        <v>#VALUE!</v>
      </c>
      <c r="S13659" t="s">
        <v>35</v>
      </c>
    </row>
    <row r="13660" spans="12:19" x14ac:dyDescent="0.25">
      <c r="L13660" t="str">
        <f t="shared" si="586"/>
        <v/>
      </c>
      <c r="M13660" t="str">
        <f t="shared" si="585"/>
        <v/>
      </c>
      <c r="N13660" t="e">
        <v>#VALUE!</v>
      </c>
      <c r="O13660" t="e">
        <v>#VALUE!</v>
      </c>
      <c r="P13660" t="e">
        <v>#VALUE!</v>
      </c>
      <c r="R13660" t="e">
        <v>#VALUE!</v>
      </c>
      <c r="S13660" t="s">
        <v>35</v>
      </c>
    </row>
    <row r="13661" spans="12:19" x14ac:dyDescent="0.25">
      <c r="L13661" t="str">
        <f t="shared" si="586"/>
        <v/>
      </c>
      <c r="M13661" t="str">
        <f t="shared" si="585"/>
        <v/>
      </c>
      <c r="N13661" t="e">
        <v>#VALUE!</v>
      </c>
      <c r="O13661" t="e">
        <v>#VALUE!</v>
      </c>
      <c r="P13661" t="e">
        <v>#VALUE!</v>
      </c>
      <c r="R13661" t="e">
        <v>#VALUE!</v>
      </c>
      <c r="S13661" t="s">
        <v>35</v>
      </c>
    </row>
    <row r="13662" spans="12:19" x14ac:dyDescent="0.25">
      <c r="L13662" t="str">
        <f t="shared" si="586"/>
        <v/>
      </c>
      <c r="M13662" t="str">
        <f t="shared" si="585"/>
        <v/>
      </c>
    </row>
    <row r="13663" spans="12:19" x14ac:dyDescent="0.25">
      <c r="L13663" t="str">
        <f t="shared" si="586"/>
        <v/>
      </c>
      <c r="M13663" t="str">
        <f t="shared" si="585"/>
        <v/>
      </c>
    </row>
    <row r="13664" spans="12:19" x14ac:dyDescent="0.25">
      <c r="L13664" t="str">
        <f t="shared" si="586"/>
        <v/>
      </c>
      <c r="M13664" t="str">
        <f t="shared" si="585"/>
        <v/>
      </c>
      <c r="N13664" t="s">
        <v>32</v>
      </c>
      <c r="O13664" t="s">
        <v>33</v>
      </c>
      <c r="P13664" t="s">
        <v>34</v>
      </c>
    </row>
    <row r="13665" spans="12:19" x14ac:dyDescent="0.25">
      <c r="L13665" t="str">
        <f t="shared" si="586"/>
        <v/>
      </c>
      <c r="M13665" t="str">
        <f t="shared" si="585"/>
        <v/>
      </c>
      <c r="N13665" t="e">
        <f>COS(RADIANS(M13665))</f>
        <v>#VALUE!</v>
      </c>
      <c r="O13665" t="str">
        <f>IFERROR(-COS(RADIANS(DEGREES(ASIN(((SIN(RADIANS(M13665)))*$C$26)/(SQRT((((SIN(RADIANS(M13665)))*$C$26)^2)+(($C$22-$C$25-(((SIN(RADIANS(90-M13665)))*$C$26))-$C$23)^2))))))),"")</f>
        <v/>
      </c>
      <c r="P13665" t="e">
        <f>N13665</f>
        <v>#VALUE!</v>
      </c>
      <c r="R13665">
        <v>0</v>
      </c>
    </row>
    <row r="13666" spans="12:19" x14ac:dyDescent="0.25">
      <c r="L13666" t="str">
        <f t="shared" si="586"/>
        <v/>
      </c>
      <c r="M13666" t="str">
        <f t="shared" si="585"/>
        <v/>
      </c>
      <c r="N13666" t="e">
        <f>SIN(RADIANS(M13665))</f>
        <v>#VALUE!</v>
      </c>
      <c r="O13666" t="e">
        <f>SIN(RADIANS(DEGREES(ASIN(((SIN(RADIANS(M13665)))*$C$26)/(SQRT((((SIN(RADIANS(M13665)))*$C$26)^2)+(($C$22-$C$25-(((SIN(RADIANS(90-M13665)))*$C$26))-$C$23)^2)))))))</f>
        <v>#VALUE!</v>
      </c>
      <c r="P13666" t="e">
        <f>N13666</f>
        <v>#VALUE!</v>
      </c>
      <c r="R13666">
        <f>$C$6</f>
        <v>1333.5</v>
      </c>
    </row>
    <row r="13667" spans="12:19" x14ac:dyDescent="0.25">
      <c r="L13667" t="str">
        <f t="shared" si="586"/>
        <v/>
      </c>
      <c r="M13667" t="str">
        <f t="shared" ref="M13667:M13730" si="587">IF(M13657="","",IF(((M13657+$O$61)&gt;=$O$49+($O$61/2)),"",(M13657+$O$61)))</f>
        <v/>
      </c>
      <c r="N13667">
        <v>0</v>
      </c>
      <c r="O13667" t="e">
        <f>$C$23*O13666</f>
        <v>#VALUE!</v>
      </c>
      <c r="P13667" t="e">
        <f>$C$22*P13666</f>
        <v>#VALUE!</v>
      </c>
      <c r="R13667">
        <f>$C$20*$C$6</f>
        <v>25325.832000000002</v>
      </c>
    </row>
    <row r="13668" spans="12:19" x14ac:dyDescent="0.25">
      <c r="L13668" t="str">
        <f t="shared" si="586"/>
        <v/>
      </c>
      <c r="M13668" t="str">
        <f t="shared" si="587"/>
        <v/>
      </c>
    </row>
    <row r="13669" spans="12:19" x14ac:dyDescent="0.25">
      <c r="L13669" t="str">
        <f t="shared" si="586"/>
        <v/>
      </c>
      <c r="M13669" t="str">
        <f t="shared" si="587"/>
        <v/>
      </c>
      <c r="N13669" t="e">
        <f t="array" ref="N13669:P13671">MINVERSE(N13665:P13667)</f>
        <v>#VALUE!</v>
      </c>
      <c r="O13669" t="e">
        <v>#VALUE!</v>
      </c>
      <c r="P13669" t="e">
        <v>#VALUE!</v>
      </c>
      <c r="R13669" t="e">
        <f t="array" ref="R13669:R13671">MMULT(N13669:P13671,R13665:R13667)</f>
        <v>#VALUE!</v>
      </c>
      <c r="S13669" t="s">
        <v>35</v>
      </c>
    </row>
    <row r="13670" spans="12:19" x14ac:dyDescent="0.25">
      <c r="L13670" t="str">
        <f t="shared" si="586"/>
        <v/>
      </c>
      <c r="M13670" t="str">
        <f t="shared" si="587"/>
        <v/>
      </c>
      <c r="N13670" t="e">
        <v>#VALUE!</v>
      </c>
      <c r="O13670" t="e">
        <v>#VALUE!</v>
      </c>
      <c r="P13670" t="e">
        <v>#VALUE!</v>
      </c>
      <c r="R13670" t="e">
        <v>#VALUE!</v>
      </c>
      <c r="S13670" t="s">
        <v>35</v>
      </c>
    </row>
    <row r="13671" spans="12:19" x14ac:dyDescent="0.25">
      <c r="L13671" t="str">
        <f t="shared" si="586"/>
        <v/>
      </c>
      <c r="M13671" t="str">
        <f t="shared" si="587"/>
        <v/>
      </c>
      <c r="N13671" t="e">
        <v>#VALUE!</v>
      </c>
      <c r="O13671" t="e">
        <v>#VALUE!</v>
      </c>
      <c r="P13671" t="e">
        <v>#VALUE!</v>
      </c>
      <c r="R13671" t="e">
        <v>#VALUE!</v>
      </c>
      <c r="S13671" t="s">
        <v>35</v>
      </c>
    </row>
    <row r="13672" spans="12:19" x14ac:dyDescent="0.25">
      <c r="L13672" t="str">
        <f t="shared" si="586"/>
        <v/>
      </c>
      <c r="M13672" t="str">
        <f t="shared" si="587"/>
        <v/>
      </c>
    </row>
    <row r="13673" spans="12:19" x14ac:dyDescent="0.25">
      <c r="L13673" t="str">
        <f t="shared" si="586"/>
        <v/>
      </c>
      <c r="M13673" t="str">
        <f t="shared" si="587"/>
        <v/>
      </c>
    </row>
    <row r="13674" spans="12:19" x14ac:dyDescent="0.25">
      <c r="L13674" t="str">
        <f t="shared" si="586"/>
        <v/>
      </c>
      <c r="M13674" t="str">
        <f t="shared" si="587"/>
        <v/>
      </c>
      <c r="N13674" t="s">
        <v>32</v>
      </c>
      <c r="O13674" t="s">
        <v>33</v>
      </c>
      <c r="P13674" t="s">
        <v>34</v>
      </c>
    </row>
    <row r="13675" spans="12:19" x14ac:dyDescent="0.25">
      <c r="L13675" t="str">
        <f t="shared" si="586"/>
        <v/>
      </c>
      <c r="M13675" t="str">
        <f t="shared" si="587"/>
        <v/>
      </c>
      <c r="N13675" t="e">
        <f>COS(RADIANS(M13675))</f>
        <v>#VALUE!</v>
      </c>
      <c r="O13675" t="str">
        <f>IFERROR(-COS(RADIANS(DEGREES(ASIN(((SIN(RADIANS(M13675)))*$C$26)/(SQRT((((SIN(RADIANS(M13675)))*$C$26)^2)+(($C$22-$C$25-(((SIN(RADIANS(90-M13675)))*$C$26))-$C$23)^2))))))),"")</f>
        <v/>
      </c>
      <c r="P13675" t="e">
        <f>N13675</f>
        <v>#VALUE!</v>
      </c>
      <c r="R13675">
        <v>0</v>
      </c>
    </row>
    <row r="13676" spans="12:19" x14ac:dyDescent="0.25">
      <c r="L13676" t="str">
        <f t="shared" si="586"/>
        <v/>
      </c>
      <c r="M13676" t="str">
        <f t="shared" si="587"/>
        <v/>
      </c>
      <c r="N13676" t="e">
        <f>SIN(RADIANS(M13675))</f>
        <v>#VALUE!</v>
      </c>
      <c r="O13676" t="e">
        <f>SIN(RADIANS(DEGREES(ASIN(((SIN(RADIANS(M13675)))*$C$26)/(SQRT((((SIN(RADIANS(M13675)))*$C$26)^2)+(($C$22-$C$25-(((SIN(RADIANS(90-M13675)))*$C$26))-$C$23)^2)))))))</f>
        <v>#VALUE!</v>
      </c>
      <c r="P13676" t="e">
        <f>N13676</f>
        <v>#VALUE!</v>
      </c>
      <c r="R13676">
        <f>$C$6</f>
        <v>1333.5</v>
      </c>
    </row>
    <row r="13677" spans="12:19" x14ac:dyDescent="0.25">
      <c r="L13677" t="str">
        <f t="shared" si="586"/>
        <v/>
      </c>
      <c r="M13677" t="str">
        <f t="shared" si="587"/>
        <v/>
      </c>
      <c r="N13677">
        <v>0</v>
      </c>
      <c r="O13677" t="e">
        <f>$C$23*O13676</f>
        <v>#VALUE!</v>
      </c>
      <c r="P13677" t="e">
        <f>$C$22*P13676</f>
        <v>#VALUE!</v>
      </c>
      <c r="R13677">
        <f>$C$20*$C$6</f>
        <v>25325.832000000002</v>
      </c>
    </row>
    <row r="13678" spans="12:19" x14ac:dyDescent="0.25">
      <c r="L13678" t="str">
        <f t="shared" si="586"/>
        <v/>
      </c>
      <c r="M13678" t="str">
        <f t="shared" si="587"/>
        <v/>
      </c>
    </row>
    <row r="13679" spans="12:19" x14ac:dyDescent="0.25">
      <c r="L13679" t="str">
        <f t="shared" si="586"/>
        <v/>
      </c>
      <c r="M13679" t="str">
        <f t="shared" si="587"/>
        <v/>
      </c>
      <c r="N13679" t="e">
        <f t="array" ref="N13679:P13681">MINVERSE(N13675:P13677)</f>
        <v>#VALUE!</v>
      </c>
      <c r="O13679" t="e">
        <v>#VALUE!</v>
      </c>
      <c r="P13679" t="e">
        <v>#VALUE!</v>
      </c>
      <c r="R13679" t="e">
        <f t="array" ref="R13679:R13681">MMULT(N13679:P13681,R13675:R13677)</f>
        <v>#VALUE!</v>
      </c>
      <c r="S13679" t="s">
        <v>35</v>
      </c>
    </row>
    <row r="13680" spans="12:19" x14ac:dyDescent="0.25">
      <c r="L13680" t="str">
        <f t="shared" si="586"/>
        <v/>
      </c>
      <c r="M13680" t="str">
        <f t="shared" si="587"/>
        <v/>
      </c>
      <c r="N13680" t="e">
        <v>#VALUE!</v>
      </c>
      <c r="O13680" t="e">
        <v>#VALUE!</v>
      </c>
      <c r="P13680" t="e">
        <v>#VALUE!</v>
      </c>
      <c r="R13680" t="e">
        <v>#VALUE!</v>
      </c>
      <c r="S13680" t="s">
        <v>35</v>
      </c>
    </row>
    <row r="13681" spans="12:19" x14ac:dyDescent="0.25">
      <c r="L13681" t="str">
        <f t="shared" si="586"/>
        <v/>
      </c>
      <c r="M13681" t="str">
        <f t="shared" si="587"/>
        <v/>
      </c>
      <c r="N13681" t="e">
        <v>#VALUE!</v>
      </c>
      <c r="O13681" t="e">
        <v>#VALUE!</v>
      </c>
      <c r="P13681" t="e">
        <v>#VALUE!</v>
      </c>
      <c r="R13681" t="e">
        <v>#VALUE!</v>
      </c>
      <c r="S13681" t="s">
        <v>35</v>
      </c>
    </row>
    <row r="13682" spans="12:19" x14ac:dyDescent="0.25">
      <c r="L13682" t="str">
        <f t="shared" si="586"/>
        <v/>
      </c>
      <c r="M13682" t="str">
        <f t="shared" si="587"/>
        <v/>
      </c>
    </row>
    <row r="13683" spans="12:19" x14ac:dyDescent="0.25">
      <c r="L13683" t="str">
        <f t="shared" si="586"/>
        <v/>
      </c>
      <c r="M13683" t="str">
        <f t="shared" si="587"/>
        <v/>
      </c>
    </row>
    <row r="13684" spans="12:19" x14ac:dyDescent="0.25">
      <c r="L13684" t="str">
        <f t="shared" si="586"/>
        <v/>
      </c>
      <c r="M13684" t="str">
        <f t="shared" si="587"/>
        <v/>
      </c>
      <c r="N13684" t="s">
        <v>32</v>
      </c>
      <c r="O13684" t="s">
        <v>33</v>
      </c>
      <c r="P13684" t="s">
        <v>34</v>
      </c>
    </row>
    <row r="13685" spans="12:19" x14ac:dyDescent="0.25">
      <c r="L13685" t="str">
        <f t="shared" si="586"/>
        <v/>
      </c>
      <c r="M13685" t="str">
        <f t="shared" si="587"/>
        <v/>
      </c>
      <c r="N13685" t="e">
        <f>COS(RADIANS(M13685))</f>
        <v>#VALUE!</v>
      </c>
      <c r="O13685" t="str">
        <f>IFERROR(-COS(RADIANS(DEGREES(ASIN(((SIN(RADIANS(M13685)))*$C$26)/(SQRT((((SIN(RADIANS(M13685)))*$C$26)^2)+(($C$22-$C$25-(((SIN(RADIANS(90-M13685)))*$C$26))-$C$23)^2))))))),"")</f>
        <v/>
      </c>
      <c r="P13685" t="e">
        <f>N13685</f>
        <v>#VALUE!</v>
      </c>
      <c r="R13685">
        <v>0</v>
      </c>
    </row>
    <row r="13686" spans="12:19" x14ac:dyDescent="0.25">
      <c r="L13686" t="str">
        <f t="shared" si="586"/>
        <v/>
      </c>
      <c r="M13686" t="str">
        <f t="shared" si="587"/>
        <v/>
      </c>
      <c r="N13686" t="e">
        <f>SIN(RADIANS(M13685))</f>
        <v>#VALUE!</v>
      </c>
      <c r="O13686" t="e">
        <f>SIN(RADIANS(DEGREES(ASIN(((SIN(RADIANS(M13685)))*$C$26)/(SQRT((((SIN(RADIANS(M13685)))*$C$26)^2)+(($C$22-$C$25-(((SIN(RADIANS(90-M13685)))*$C$26))-$C$23)^2)))))))</f>
        <v>#VALUE!</v>
      </c>
      <c r="P13686" t="e">
        <f>N13686</f>
        <v>#VALUE!</v>
      </c>
      <c r="R13686">
        <f>$C$6</f>
        <v>1333.5</v>
      </c>
    </row>
    <row r="13687" spans="12:19" x14ac:dyDescent="0.25">
      <c r="L13687" t="str">
        <f t="shared" si="586"/>
        <v/>
      </c>
      <c r="M13687" t="str">
        <f t="shared" si="587"/>
        <v/>
      </c>
      <c r="N13687">
        <v>0</v>
      </c>
      <c r="O13687" t="e">
        <f>$C$23*O13686</f>
        <v>#VALUE!</v>
      </c>
      <c r="P13687" t="e">
        <f>$C$22*P13686</f>
        <v>#VALUE!</v>
      </c>
      <c r="R13687">
        <f>$C$20*$C$6</f>
        <v>25325.832000000002</v>
      </c>
    </row>
    <row r="13688" spans="12:19" x14ac:dyDescent="0.25">
      <c r="L13688" t="str">
        <f t="shared" si="586"/>
        <v/>
      </c>
      <c r="M13688" t="str">
        <f t="shared" si="587"/>
        <v/>
      </c>
    </row>
    <row r="13689" spans="12:19" x14ac:dyDescent="0.25">
      <c r="L13689" t="str">
        <f t="shared" si="586"/>
        <v/>
      </c>
      <c r="M13689" t="str">
        <f t="shared" si="587"/>
        <v/>
      </c>
      <c r="N13689" t="e">
        <f t="array" ref="N13689:P13691">MINVERSE(N13685:P13687)</f>
        <v>#VALUE!</v>
      </c>
      <c r="O13689" t="e">
        <v>#VALUE!</v>
      </c>
      <c r="P13689" t="e">
        <v>#VALUE!</v>
      </c>
      <c r="R13689" t="e">
        <f t="array" ref="R13689:R13691">MMULT(N13689:P13691,R13685:R13687)</f>
        <v>#VALUE!</v>
      </c>
      <c r="S13689" t="s">
        <v>35</v>
      </c>
    </row>
    <row r="13690" spans="12:19" x14ac:dyDescent="0.25">
      <c r="L13690" t="str">
        <f t="shared" si="586"/>
        <v/>
      </c>
      <c r="M13690" t="str">
        <f t="shared" si="587"/>
        <v/>
      </c>
      <c r="N13690" t="e">
        <v>#VALUE!</v>
      </c>
      <c r="O13690" t="e">
        <v>#VALUE!</v>
      </c>
      <c r="P13690" t="e">
        <v>#VALUE!</v>
      </c>
      <c r="R13690" t="e">
        <v>#VALUE!</v>
      </c>
      <c r="S13690" t="s">
        <v>35</v>
      </c>
    </row>
    <row r="13691" spans="12:19" x14ac:dyDescent="0.25">
      <c r="L13691" t="str">
        <f t="shared" si="586"/>
        <v/>
      </c>
      <c r="M13691" t="str">
        <f t="shared" si="587"/>
        <v/>
      </c>
      <c r="N13691" t="e">
        <v>#VALUE!</v>
      </c>
      <c r="O13691" t="e">
        <v>#VALUE!</v>
      </c>
      <c r="P13691" t="e">
        <v>#VALUE!</v>
      </c>
      <c r="R13691" t="e">
        <v>#VALUE!</v>
      </c>
      <c r="S13691" t="s">
        <v>35</v>
      </c>
    </row>
    <row r="13692" spans="12:19" x14ac:dyDescent="0.25">
      <c r="L13692" t="str">
        <f t="shared" si="586"/>
        <v/>
      </c>
      <c r="M13692" t="str">
        <f t="shared" si="587"/>
        <v/>
      </c>
    </row>
    <row r="13693" spans="12:19" x14ac:dyDescent="0.25">
      <c r="L13693" t="str">
        <f t="shared" si="586"/>
        <v/>
      </c>
      <c r="M13693" t="str">
        <f t="shared" si="587"/>
        <v/>
      </c>
    </row>
    <row r="13694" spans="12:19" x14ac:dyDescent="0.25">
      <c r="L13694" t="str">
        <f t="shared" si="586"/>
        <v/>
      </c>
      <c r="M13694" t="str">
        <f t="shared" si="587"/>
        <v/>
      </c>
      <c r="N13694" t="s">
        <v>32</v>
      </c>
      <c r="O13694" t="s">
        <v>33</v>
      </c>
      <c r="P13694" t="s">
        <v>34</v>
      </c>
    </row>
    <row r="13695" spans="12:19" x14ac:dyDescent="0.25">
      <c r="L13695" t="str">
        <f t="shared" si="586"/>
        <v/>
      </c>
      <c r="M13695" t="str">
        <f t="shared" si="587"/>
        <v/>
      </c>
      <c r="N13695" t="e">
        <f>COS(RADIANS(M13695))</f>
        <v>#VALUE!</v>
      </c>
      <c r="O13695" t="str">
        <f>IFERROR(-COS(RADIANS(DEGREES(ASIN(((SIN(RADIANS(M13695)))*$C$26)/(SQRT((((SIN(RADIANS(M13695)))*$C$26)^2)+(($C$22-$C$25-(((SIN(RADIANS(90-M13695)))*$C$26))-$C$23)^2))))))),"")</f>
        <v/>
      </c>
      <c r="P13695" t="e">
        <f>N13695</f>
        <v>#VALUE!</v>
      </c>
      <c r="R13695">
        <v>0</v>
      </c>
    </row>
    <row r="13696" spans="12:19" x14ac:dyDescent="0.25">
      <c r="L13696" t="str">
        <f t="shared" si="586"/>
        <v/>
      </c>
      <c r="M13696" t="str">
        <f t="shared" si="587"/>
        <v/>
      </c>
      <c r="N13696" t="e">
        <f>SIN(RADIANS(M13695))</f>
        <v>#VALUE!</v>
      </c>
      <c r="O13696" t="e">
        <f>SIN(RADIANS(DEGREES(ASIN(((SIN(RADIANS(M13695)))*$C$26)/(SQRT((((SIN(RADIANS(M13695)))*$C$26)^2)+(($C$22-$C$25-(((SIN(RADIANS(90-M13695)))*$C$26))-$C$23)^2)))))))</f>
        <v>#VALUE!</v>
      </c>
      <c r="P13696" t="e">
        <f>N13696</f>
        <v>#VALUE!</v>
      </c>
      <c r="R13696">
        <f>$C$6</f>
        <v>1333.5</v>
      </c>
    </row>
    <row r="13697" spans="12:19" x14ac:dyDescent="0.25">
      <c r="L13697" t="str">
        <f t="shared" si="586"/>
        <v/>
      </c>
      <c r="M13697" t="str">
        <f t="shared" si="587"/>
        <v/>
      </c>
      <c r="N13697">
        <v>0</v>
      </c>
      <c r="O13697" t="e">
        <f>$C$23*O13696</f>
        <v>#VALUE!</v>
      </c>
      <c r="P13697" t="e">
        <f>$C$22*P13696</f>
        <v>#VALUE!</v>
      </c>
      <c r="R13697">
        <f>$C$20*$C$6</f>
        <v>25325.832000000002</v>
      </c>
    </row>
    <row r="13698" spans="12:19" x14ac:dyDescent="0.25">
      <c r="L13698" t="str">
        <f t="shared" si="586"/>
        <v/>
      </c>
      <c r="M13698" t="str">
        <f t="shared" si="587"/>
        <v/>
      </c>
    </row>
    <row r="13699" spans="12:19" x14ac:dyDescent="0.25">
      <c r="L13699" t="str">
        <f t="shared" si="586"/>
        <v/>
      </c>
      <c r="M13699" t="str">
        <f t="shared" si="587"/>
        <v/>
      </c>
      <c r="N13699" t="e">
        <f t="array" ref="N13699:P13701">MINVERSE(N13695:P13697)</f>
        <v>#VALUE!</v>
      </c>
      <c r="O13699" t="e">
        <v>#VALUE!</v>
      </c>
      <c r="P13699" t="e">
        <v>#VALUE!</v>
      </c>
      <c r="R13699" t="e">
        <f t="array" ref="R13699:R13701">MMULT(N13699:P13701,R13695:R13697)</f>
        <v>#VALUE!</v>
      </c>
      <c r="S13699" t="s">
        <v>35</v>
      </c>
    </row>
    <row r="13700" spans="12:19" x14ac:dyDescent="0.25">
      <c r="L13700" t="str">
        <f t="shared" si="586"/>
        <v/>
      </c>
      <c r="M13700" t="str">
        <f t="shared" si="587"/>
        <v/>
      </c>
      <c r="N13700" t="e">
        <v>#VALUE!</v>
      </c>
      <c r="O13700" t="e">
        <v>#VALUE!</v>
      </c>
      <c r="P13700" t="e">
        <v>#VALUE!</v>
      </c>
      <c r="R13700" t="e">
        <v>#VALUE!</v>
      </c>
      <c r="S13700" t="s">
        <v>35</v>
      </c>
    </row>
    <row r="13701" spans="12:19" x14ac:dyDescent="0.25">
      <c r="L13701" t="str">
        <f t="shared" si="586"/>
        <v/>
      </c>
      <c r="M13701" t="str">
        <f t="shared" si="587"/>
        <v/>
      </c>
      <c r="N13701" t="e">
        <v>#VALUE!</v>
      </c>
      <c r="O13701" t="e">
        <v>#VALUE!</v>
      </c>
      <c r="P13701" t="e">
        <v>#VALUE!</v>
      </c>
      <c r="R13701" t="e">
        <v>#VALUE!</v>
      </c>
      <c r="S13701" t="s">
        <v>35</v>
      </c>
    </row>
    <row r="13702" spans="12:19" x14ac:dyDescent="0.25">
      <c r="L13702" t="str">
        <f t="shared" si="586"/>
        <v/>
      </c>
      <c r="M13702" t="str">
        <f t="shared" si="587"/>
        <v/>
      </c>
    </row>
    <row r="13703" spans="12:19" x14ac:dyDescent="0.25">
      <c r="L13703" t="str">
        <f t="shared" si="586"/>
        <v/>
      </c>
      <c r="M13703" t="str">
        <f t="shared" si="587"/>
        <v/>
      </c>
    </row>
    <row r="13704" spans="12:19" x14ac:dyDescent="0.25">
      <c r="L13704" t="str">
        <f t="shared" si="586"/>
        <v/>
      </c>
      <c r="M13704" t="str">
        <f t="shared" si="587"/>
        <v/>
      </c>
      <c r="N13704" t="s">
        <v>32</v>
      </c>
      <c r="O13704" t="s">
        <v>33</v>
      </c>
      <c r="P13704" t="s">
        <v>34</v>
      </c>
    </row>
    <row r="13705" spans="12:19" x14ac:dyDescent="0.25">
      <c r="L13705" t="str">
        <f t="shared" si="586"/>
        <v/>
      </c>
      <c r="M13705" t="str">
        <f t="shared" si="587"/>
        <v/>
      </c>
      <c r="N13705" t="e">
        <f>COS(RADIANS(M13705))</f>
        <v>#VALUE!</v>
      </c>
      <c r="O13705" t="str">
        <f>IFERROR(-COS(RADIANS(DEGREES(ASIN(((SIN(RADIANS(M13705)))*$C$26)/(SQRT((((SIN(RADIANS(M13705)))*$C$26)^2)+(($C$22-$C$25-(((SIN(RADIANS(90-M13705)))*$C$26))-$C$23)^2))))))),"")</f>
        <v/>
      </c>
      <c r="P13705" t="e">
        <f>N13705</f>
        <v>#VALUE!</v>
      </c>
      <c r="R13705">
        <v>0</v>
      </c>
    </row>
    <row r="13706" spans="12:19" x14ac:dyDescent="0.25">
      <c r="L13706" t="str">
        <f t="shared" si="586"/>
        <v/>
      </c>
      <c r="M13706" t="str">
        <f t="shared" si="587"/>
        <v/>
      </c>
      <c r="N13706" t="e">
        <f>SIN(RADIANS(M13705))</f>
        <v>#VALUE!</v>
      </c>
      <c r="O13706" t="e">
        <f>SIN(RADIANS(DEGREES(ASIN(((SIN(RADIANS(M13705)))*$C$26)/(SQRT((((SIN(RADIANS(M13705)))*$C$26)^2)+(($C$22-$C$25-(((SIN(RADIANS(90-M13705)))*$C$26))-$C$23)^2)))))))</f>
        <v>#VALUE!</v>
      </c>
      <c r="P13706" t="e">
        <f>N13706</f>
        <v>#VALUE!</v>
      </c>
      <c r="R13706">
        <f>$C$6</f>
        <v>1333.5</v>
      </c>
    </row>
    <row r="13707" spans="12:19" x14ac:dyDescent="0.25">
      <c r="L13707" t="str">
        <f t="shared" si="586"/>
        <v/>
      </c>
      <c r="M13707" t="str">
        <f t="shared" si="587"/>
        <v/>
      </c>
      <c r="N13707">
        <v>0</v>
      </c>
      <c r="O13707" t="e">
        <f>$C$23*O13706</f>
        <v>#VALUE!</v>
      </c>
      <c r="P13707" t="e">
        <f>$C$22*P13706</f>
        <v>#VALUE!</v>
      </c>
      <c r="R13707">
        <f>$C$20*$C$6</f>
        <v>25325.832000000002</v>
      </c>
    </row>
    <row r="13708" spans="12:19" x14ac:dyDescent="0.25">
      <c r="L13708" t="str">
        <f t="shared" ref="L13708:L13771" si="588">IF(M13708="","",L13698+1)</f>
        <v/>
      </c>
      <c r="M13708" t="str">
        <f t="shared" si="587"/>
        <v/>
      </c>
    </row>
    <row r="13709" spans="12:19" x14ac:dyDescent="0.25">
      <c r="L13709" t="str">
        <f t="shared" si="588"/>
        <v/>
      </c>
      <c r="M13709" t="str">
        <f t="shared" si="587"/>
        <v/>
      </c>
      <c r="N13709" t="e">
        <f t="array" ref="N13709:P13711">MINVERSE(N13705:P13707)</f>
        <v>#VALUE!</v>
      </c>
      <c r="O13709" t="e">
        <v>#VALUE!</v>
      </c>
      <c r="P13709" t="e">
        <v>#VALUE!</v>
      </c>
      <c r="R13709" t="e">
        <f t="array" ref="R13709:R13711">MMULT(N13709:P13711,R13705:R13707)</f>
        <v>#VALUE!</v>
      </c>
      <c r="S13709" t="s">
        <v>35</v>
      </c>
    </row>
    <row r="13710" spans="12:19" x14ac:dyDescent="0.25">
      <c r="L13710" t="str">
        <f t="shared" si="588"/>
        <v/>
      </c>
      <c r="M13710" t="str">
        <f t="shared" si="587"/>
        <v/>
      </c>
      <c r="N13710" t="e">
        <v>#VALUE!</v>
      </c>
      <c r="O13710" t="e">
        <v>#VALUE!</v>
      </c>
      <c r="P13710" t="e">
        <v>#VALUE!</v>
      </c>
      <c r="R13710" t="e">
        <v>#VALUE!</v>
      </c>
      <c r="S13710" t="s">
        <v>35</v>
      </c>
    </row>
    <row r="13711" spans="12:19" x14ac:dyDescent="0.25">
      <c r="L13711" t="str">
        <f t="shared" si="588"/>
        <v/>
      </c>
      <c r="M13711" t="str">
        <f t="shared" si="587"/>
        <v/>
      </c>
      <c r="N13711" t="e">
        <v>#VALUE!</v>
      </c>
      <c r="O13711" t="e">
        <v>#VALUE!</v>
      </c>
      <c r="P13711" t="e">
        <v>#VALUE!</v>
      </c>
      <c r="R13711" t="e">
        <v>#VALUE!</v>
      </c>
      <c r="S13711" t="s">
        <v>35</v>
      </c>
    </row>
    <row r="13712" spans="12:19" x14ac:dyDescent="0.25">
      <c r="L13712" t="str">
        <f t="shared" si="588"/>
        <v/>
      </c>
      <c r="M13712" t="str">
        <f t="shared" si="587"/>
        <v/>
      </c>
    </row>
    <row r="13713" spans="12:19" x14ac:dyDescent="0.25">
      <c r="L13713" t="str">
        <f t="shared" si="588"/>
        <v/>
      </c>
      <c r="M13713" t="str">
        <f t="shared" si="587"/>
        <v/>
      </c>
    </row>
    <row r="13714" spans="12:19" x14ac:dyDescent="0.25">
      <c r="L13714" t="str">
        <f t="shared" si="588"/>
        <v/>
      </c>
      <c r="M13714" t="str">
        <f t="shared" si="587"/>
        <v/>
      </c>
      <c r="N13714" t="s">
        <v>32</v>
      </c>
      <c r="O13714" t="s">
        <v>33</v>
      </c>
      <c r="P13714" t="s">
        <v>34</v>
      </c>
    </row>
    <row r="13715" spans="12:19" x14ac:dyDescent="0.25">
      <c r="L13715" t="str">
        <f t="shared" si="588"/>
        <v/>
      </c>
      <c r="M13715" t="str">
        <f t="shared" si="587"/>
        <v/>
      </c>
      <c r="N13715" t="e">
        <f>COS(RADIANS(M13715))</f>
        <v>#VALUE!</v>
      </c>
      <c r="O13715" t="str">
        <f>IFERROR(-COS(RADIANS(DEGREES(ASIN(((SIN(RADIANS(M13715)))*$C$26)/(SQRT((((SIN(RADIANS(M13715)))*$C$26)^2)+(($C$22-$C$25-(((SIN(RADIANS(90-M13715)))*$C$26))-$C$23)^2))))))),"")</f>
        <v/>
      </c>
      <c r="P13715" t="e">
        <f>N13715</f>
        <v>#VALUE!</v>
      </c>
      <c r="R13715">
        <v>0</v>
      </c>
    </row>
    <row r="13716" spans="12:19" x14ac:dyDescent="0.25">
      <c r="L13716" t="str">
        <f t="shared" si="588"/>
        <v/>
      </c>
      <c r="M13716" t="str">
        <f t="shared" si="587"/>
        <v/>
      </c>
      <c r="N13716" t="e">
        <f>SIN(RADIANS(M13715))</f>
        <v>#VALUE!</v>
      </c>
      <c r="O13716" t="e">
        <f>SIN(RADIANS(DEGREES(ASIN(((SIN(RADIANS(M13715)))*$C$26)/(SQRT((((SIN(RADIANS(M13715)))*$C$26)^2)+(($C$22-$C$25-(((SIN(RADIANS(90-M13715)))*$C$26))-$C$23)^2)))))))</f>
        <v>#VALUE!</v>
      </c>
      <c r="P13716" t="e">
        <f>N13716</f>
        <v>#VALUE!</v>
      </c>
      <c r="R13716">
        <f>$C$6</f>
        <v>1333.5</v>
      </c>
    </row>
    <row r="13717" spans="12:19" x14ac:dyDescent="0.25">
      <c r="L13717" t="str">
        <f t="shared" si="588"/>
        <v/>
      </c>
      <c r="M13717" t="str">
        <f t="shared" si="587"/>
        <v/>
      </c>
      <c r="N13717">
        <v>0</v>
      </c>
      <c r="O13717" t="e">
        <f>$C$23*O13716</f>
        <v>#VALUE!</v>
      </c>
      <c r="P13717" t="e">
        <f>$C$22*P13716</f>
        <v>#VALUE!</v>
      </c>
      <c r="R13717">
        <f>$C$20*$C$6</f>
        <v>25325.832000000002</v>
      </c>
    </row>
    <row r="13718" spans="12:19" x14ac:dyDescent="0.25">
      <c r="L13718" t="str">
        <f t="shared" si="588"/>
        <v/>
      </c>
      <c r="M13718" t="str">
        <f t="shared" si="587"/>
        <v/>
      </c>
    </row>
    <row r="13719" spans="12:19" x14ac:dyDescent="0.25">
      <c r="L13719" t="str">
        <f t="shared" si="588"/>
        <v/>
      </c>
      <c r="M13719" t="str">
        <f t="shared" si="587"/>
        <v/>
      </c>
      <c r="N13719" t="e">
        <f t="array" ref="N13719:P13721">MINVERSE(N13715:P13717)</f>
        <v>#VALUE!</v>
      </c>
      <c r="O13719" t="e">
        <v>#VALUE!</v>
      </c>
      <c r="P13719" t="e">
        <v>#VALUE!</v>
      </c>
      <c r="R13719" t="e">
        <f t="array" ref="R13719:R13721">MMULT(N13719:P13721,R13715:R13717)</f>
        <v>#VALUE!</v>
      </c>
      <c r="S13719" t="s">
        <v>35</v>
      </c>
    </row>
    <row r="13720" spans="12:19" x14ac:dyDescent="0.25">
      <c r="L13720" t="str">
        <f t="shared" si="588"/>
        <v/>
      </c>
      <c r="M13720" t="str">
        <f t="shared" si="587"/>
        <v/>
      </c>
      <c r="N13720" t="e">
        <v>#VALUE!</v>
      </c>
      <c r="O13720" t="e">
        <v>#VALUE!</v>
      </c>
      <c r="P13720" t="e">
        <v>#VALUE!</v>
      </c>
      <c r="R13720" t="e">
        <v>#VALUE!</v>
      </c>
      <c r="S13720" t="s">
        <v>35</v>
      </c>
    </row>
    <row r="13721" spans="12:19" x14ac:dyDescent="0.25">
      <c r="L13721" t="str">
        <f t="shared" si="588"/>
        <v/>
      </c>
      <c r="M13721" t="str">
        <f t="shared" si="587"/>
        <v/>
      </c>
      <c r="N13721" t="e">
        <v>#VALUE!</v>
      </c>
      <c r="O13721" t="e">
        <v>#VALUE!</v>
      </c>
      <c r="P13721" t="e">
        <v>#VALUE!</v>
      </c>
      <c r="R13721" t="e">
        <v>#VALUE!</v>
      </c>
      <c r="S13721" t="s">
        <v>35</v>
      </c>
    </row>
    <row r="13722" spans="12:19" x14ac:dyDescent="0.25">
      <c r="L13722" t="str">
        <f t="shared" si="588"/>
        <v/>
      </c>
      <c r="M13722" t="str">
        <f t="shared" si="587"/>
        <v/>
      </c>
    </row>
    <row r="13723" spans="12:19" x14ac:dyDescent="0.25">
      <c r="L13723" t="str">
        <f t="shared" si="588"/>
        <v/>
      </c>
      <c r="M13723" t="str">
        <f t="shared" si="587"/>
        <v/>
      </c>
    </row>
    <row r="13724" spans="12:19" x14ac:dyDescent="0.25">
      <c r="L13724" t="str">
        <f t="shared" si="588"/>
        <v/>
      </c>
      <c r="M13724" t="str">
        <f t="shared" si="587"/>
        <v/>
      </c>
      <c r="N13724" t="s">
        <v>32</v>
      </c>
      <c r="O13724" t="s">
        <v>33</v>
      </c>
      <c r="P13724" t="s">
        <v>34</v>
      </c>
    </row>
    <row r="13725" spans="12:19" x14ac:dyDescent="0.25">
      <c r="L13725" t="str">
        <f t="shared" si="588"/>
        <v/>
      </c>
      <c r="M13725" t="str">
        <f t="shared" si="587"/>
        <v/>
      </c>
      <c r="N13725" t="e">
        <f>COS(RADIANS(M13725))</f>
        <v>#VALUE!</v>
      </c>
      <c r="O13725" t="str">
        <f>IFERROR(-COS(RADIANS(DEGREES(ASIN(((SIN(RADIANS(M13725)))*$C$26)/(SQRT((((SIN(RADIANS(M13725)))*$C$26)^2)+(($C$22-$C$25-(((SIN(RADIANS(90-M13725)))*$C$26))-$C$23)^2))))))),"")</f>
        <v/>
      </c>
      <c r="P13725" t="e">
        <f>N13725</f>
        <v>#VALUE!</v>
      </c>
      <c r="R13725">
        <v>0</v>
      </c>
    </row>
    <row r="13726" spans="12:19" x14ac:dyDescent="0.25">
      <c r="L13726" t="str">
        <f t="shared" si="588"/>
        <v/>
      </c>
      <c r="M13726" t="str">
        <f t="shared" si="587"/>
        <v/>
      </c>
      <c r="N13726" t="e">
        <f>SIN(RADIANS(M13725))</f>
        <v>#VALUE!</v>
      </c>
      <c r="O13726" t="e">
        <f>SIN(RADIANS(DEGREES(ASIN(((SIN(RADIANS(M13725)))*$C$26)/(SQRT((((SIN(RADIANS(M13725)))*$C$26)^2)+(($C$22-$C$25-(((SIN(RADIANS(90-M13725)))*$C$26))-$C$23)^2)))))))</f>
        <v>#VALUE!</v>
      </c>
      <c r="P13726" t="e">
        <f>N13726</f>
        <v>#VALUE!</v>
      </c>
      <c r="R13726">
        <f>$C$6</f>
        <v>1333.5</v>
      </c>
    </row>
    <row r="13727" spans="12:19" x14ac:dyDescent="0.25">
      <c r="L13727" t="str">
        <f t="shared" si="588"/>
        <v/>
      </c>
      <c r="M13727" t="str">
        <f t="shared" si="587"/>
        <v/>
      </c>
      <c r="N13727">
        <v>0</v>
      </c>
      <c r="O13727" t="e">
        <f>$C$23*O13726</f>
        <v>#VALUE!</v>
      </c>
      <c r="P13727" t="e">
        <f>$C$22*P13726</f>
        <v>#VALUE!</v>
      </c>
      <c r="R13727">
        <f>$C$20*$C$6</f>
        <v>25325.832000000002</v>
      </c>
    </row>
    <row r="13728" spans="12:19" x14ac:dyDescent="0.25">
      <c r="L13728" t="str">
        <f t="shared" si="588"/>
        <v/>
      </c>
      <c r="M13728" t="str">
        <f t="shared" si="587"/>
        <v/>
      </c>
    </row>
    <row r="13729" spans="12:19" x14ac:dyDescent="0.25">
      <c r="L13729" t="str">
        <f t="shared" si="588"/>
        <v/>
      </c>
      <c r="M13729" t="str">
        <f t="shared" si="587"/>
        <v/>
      </c>
      <c r="N13729" t="e">
        <f t="array" ref="N13729:P13731">MINVERSE(N13725:P13727)</f>
        <v>#VALUE!</v>
      </c>
      <c r="O13729" t="e">
        <v>#VALUE!</v>
      </c>
      <c r="P13729" t="e">
        <v>#VALUE!</v>
      </c>
      <c r="R13729" t="e">
        <f t="array" ref="R13729:R13731">MMULT(N13729:P13731,R13725:R13727)</f>
        <v>#VALUE!</v>
      </c>
      <c r="S13729" t="s">
        <v>35</v>
      </c>
    </row>
    <row r="13730" spans="12:19" x14ac:dyDescent="0.25">
      <c r="L13730" t="str">
        <f t="shared" si="588"/>
        <v/>
      </c>
      <c r="M13730" t="str">
        <f t="shared" si="587"/>
        <v/>
      </c>
      <c r="N13730" t="e">
        <v>#VALUE!</v>
      </c>
      <c r="O13730" t="e">
        <v>#VALUE!</v>
      </c>
      <c r="P13730" t="e">
        <v>#VALUE!</v>
      </c>
      <c r="R13730" t="e">
        <v>#VALUE!</v>
      </c>
      <c r="S13730" t="s">
        <v>35</v>
      </c>
    </row>
    <row r="13731" spans="12:19" x14ac:dyDescent="0.25">
      <c r="L13731" t="str">
        <f t="shared" si="588"/>
        <v/>
      </c>
      <c r="M13731" t="str">
        <f t="shared" ref="M13731:M13794" si="589">IF(M13721="","",IF(((M13721+$O$61)&gt;=$O$49+($O$61/2)),"",(M13721+$O$61)))</f>
        <v/>
      </c>
      <c r="N13731" t="e">
        <v>#VALUE!</v>
      </c>
      <c r="O13731" t="e">
        <v>#VALUE!</v>
      </c>
      <c r="P13731" t="e">
        <v>#VALUE!</v>
      </c>
      <c r="R13731" t="e">
        <v>#VALUE!</v>
      </c>
      <c r="S13731" t="s">
        <v>35</v>
      </c>
    </row>
    <row r="13732" spans="12:19" x14ac:dyDescent="0.25">
      <c r="L13732" t="str">
        <f t="shared" si="588"/>
        <v/>
      </c>
      <c r="M13732" t="str">
        <f t="shared" si="589"/>
        <v/>
      </c>
    </row>
    <row r="13733" spans="12:19" x14ac:dyDescent="0.25">
      <c r="L13733" t="str">
        <f t="shared" si="588"/>
        <v/>
      </c>
      <c r="M13733" t="str">
        <f t="shared" si="589"/>
        <v/>
      </c>
    </row>
    <row r="13734" spans="12:19" x14ac:dyDescent="0.25">
      <c r="L13734" t="str">
        <f t="shared" si="588"/>
        <v/>
      </c>
      <c r="M13734" t="str">
        <f t="shared" si="589"/>
        <v/>
      </c>
      <c r="N13734" t="s">
        <v>32</v>
      </c>
      <c r="O13734" t="s">
        <v>33</v>
      </c>
      <c r="P13734" t="s">
        <v>34</v>
      </c>
    </row>
    <row r="13735" spans="12:19" x14ac:dyDescent="0.25">
      <c r="L13735" t="str">
        <f t="shared" si="588"/>
        <v/>
      </c>
      <c r="M13735" t="str">
        <f t="shared" si="589"/>
        <v/>
      </c>
      <c r="N13735" t="e">
        <f>COS(RADIANS(M13735))</f>
        <v>#VALUE!</v>
      </c>
      <c r="O13735" t="str">
        <f>IFERROR(-COS(RADIANS(DEGREES(ASIN(((SIN(RADIANS(M13735)))*$C$26)/(SQRT((((SIN(RADIANS(M13735)))*$C$26)^2)+(($C$22-$C$25-(((SIN(RADIANS(90-M13735)))*$C$26))-$C$23)^2))))))),"")</f>
        <v/>
      </c>
      <c r="P13735" t="e">
        <f>N13735</f>
        <v>#VALUE!</v>
      </c>
      <c r="R13735">
        <v>0</v>
      </c>
    </row>
    <row r="13736" spans="12:19" x14ac:dyDescent="0.25">
      <c r="L13736" t="str">
        <f t="shared" si="588"/>
        <v/>
      </c>
      <c r="M13736" t="str">
        <f t="shared" si="589"/>
        <v/>
      </c>
      <c r="N13736" t="e">
        <f>SIN(RADIANS(M13735))</f>
        <v>#VALUE!</v>
      </c>
      <c r="O13736" t="e">
        <f>SIN(RADIANS(DEGREES(ASIN(((SIN(RADIANS(M13735)))*$C$26)/(SQRT((((SIN(RADIANS(M13735)))*$C$26)^2)+(($C$22-$C$25-(((SIN(RADIANS(90-M13735)))*$C$26))-$C$23)^2)))))))</f>
        <v>#VALUE!</v>
      </c>
      <c r="P13736" t="e">
        <f>N13736</f>
        <v>#VALUE!</v>
      </c>
      <c r="R13736">
        <f>$C$6</f>
        <v>1333.5</v>
      </c>
    </row>
    <row r="13737" spans="12:19" x14ac:dyDescent="0.25">
      <c r="L13737" t="str">
        <f t="shared" si="588"/>
        <v/>
      </c>
      <c r="M13737" t="str">
        <f t="shared" si="589"/>
        <v/>
      </c>
      <c r="N13737">
        <v>0</v>
      </c>
      <c r="O13737" t="e">
        <f>$C$23*O13736</f>
        <v>#VALUE!</v>
      </c>
      <c r="P13737" t="e">
        <f>$C$22*P13736</f>
        <v>#VALUE!</v>
      </c>
      <c r="R13737">
        <f>$C$20*$C$6</f>
        <v>25325.832000000002</v>
      </c>
    </row>
    <row r="13738" spans="12:19" x14ac:dyDescent="0.25">
      <c r="L13738" t="str">
        <f t="shared" si="588"/>
        <v/>
      </c>
      <c r="M13738" t="str">
        <f t="shared" si="589"/>
        <v/>
      </c>
    </row>
    <row r="13739" spans="12:19" x14ac:dyDescent="0.25">
      <c r="L13739" t="str">
        <f t="shared" si="588"/>
        <v/>
      </c>
      <c r="M13739" t="str">
        <f t="shared" si="589"/>
        <v/>
      </c>
      <c r="N13739" t="e">
        <f t="array" ref="N13739:P13741">MINVERSE(N13735:P13737)</f>
        <v>#VALUE!</v>
      </c>
      <c r="O13739" t="e">
        <v>#VALUE!</v>
      </c>
      <c r="P13739" t="e">
        <v>#VALUE!</v>
      </c>
      <c r="R13739" t="e">
        <f t="array" ref="R13739:R13741">MMULT(N13739:P13741,R13735:R13737)</f>
        <v>#VALUE!</v>
      </c>
      <c r="S13739" t="s">
        <v>35</v>
      </c>
    </row>
    <row r="13740" spans="12:19" x14ac:dyDescent="0.25">
      <c r="L13740" t="str">
        <f t="shared" si="588"/>
        <v/>
      </c>
      <c r="M13740" t="str">
        <f t="shared" si="589"/>
        <v/>
      </c>
      <c r="N13740" t="e">
        <v>#VALUE!</v>
      </c>
      <c r="O13740" t="e">
        <v>#VALUE!</v>
      </c>
      <c r="P13740" t="e">
        <v>#VALUE!</v>
      </c>
      <c r="R13740" t="e">
        <v>#VALUE!</v>
      </c>
      <c r="S13740" t="s">
        <v>35</v>
      </c>
    </row>
    <row r="13741" spans="12:19" x14ac:dyDescent="0.25">
      <c r="L13741" t="str">
        <f t="shared" si="588"/>
        <v/>
      </c>
      <c r="M13741" t="str">
        <f t="shared" si="589"/>
        <v/>
      </c>
      <c r="N13741" t="e">
        <v>#VALUE!</v>
      </c>
      <c r="O13741" t="e">
        <v>#VALUE!</v>
      </c>
      <c r="P13741" t="e">
        <v>#VALUE!</v>
      </c>
      <c r="R13741" t="e">
        <v>#VALUE!</v>
      </c>
      <c r="S13741" t="s">
        <v>35</v>
      </c>
    </row>
    <row r="13742" spans="12:19" x14ac:dyDescent="0.25">
      <c r="L13742" t="str">
        <f t="shared" si="588"/>
        <v/>
      </c>
      <c r="M13742" t="str">
        <f t="shared" si="589"/>
        <v/>
      </c>
    </row>
    <row r="13743" spans="12:19" x14ac:dyDescent="0.25">
      <c r="L13743" t="str">
        <f t="shared" si="588"/>
        <v/>
      </c>
      <c r="M13743" t="str">
        <f t="shared" si="589"/>
        <v/>
      </c>
    </row>
    <row r="13744" spans="12:19" x14ac:dyDescent="0.25">
      <c r="L13744" t="str">
        <f t="shared" si="588"/>
        <v/>
      </c>
      <c r="M13744" t="str">
        <f t="shared" si="589"/>
        <v/>
      </c>
      <c r="N13744" t="s">
        <v>32</v>
      </c>
      <c r="O13744" t="s">
        <v>33</v>
      </c>
      <c r="P13744" t="s">
        <v>34</v>
      </c>
    </row>
    <row r="13745" spans="12:19" x14ac:dyDescent="0.25">
      <c r="L13745" t="str">
        <f t="shared" si="588"/>
        <v/>
      </c>
      <c r="M13745" t="str">
        <f t="shared" si="589"/>
        <v/>
      </c>
      <c r="N13745" t="e">
        <f>COS(RADIANS(M13745))</f>
        <v>#VALUE!</v>
      </c>
      <c r="O13745" t="str">
        <f>IFERROR(-COS(RADIANS(DEGREES(ASIN(((SIN(RADIANS(M13745)))*$C$26)/(SQRT((((SIN(RADIANS(M13745)))*$C$26)^2)+(($C$22-$C$25-(((SIN(RADIANS(90-M13745)))*$C$26))-$C$23)^2))))))),"")</f>
        <v/>
      </c>
      <c r="P13745" t="e">
        <f>N13745</f>
        <v>#VALUE!</v>
      </c>
      <c r="R13745">
        <v>0</v>
      </c>
    </row>
    <row r="13746" spans="12:19" x14ac:dyDescent="0.25">
      <c r="L13746" t="str">
        <f t="shared" si="588"/>
        <v/>
      </c>
      <c r="M13746" t="str">
        <f t="shared" si="589"/>
        <v/>
      </c>
      <c r="N13746" t="e">
        <f>SIN(RADIANS(M13745))</f>
        <v>#VALUE!</v>
      </c>
      <c r="O13746" t="e">
        <f>SIN(RADIANS(DEGREES(ASIN(((SIN(RADIANS(M13745)))*$C$26)/(SQRT((((SIN(RADIANS(M13745)))*$C$26)^2)+(($C$22-$C$25-(((SIN(RADIANS(90-M13745)))*$C$26))-$C$23)^2)))))))</f>
        <v>#VALUE!</v>
      </c>
      <c r="P13746" t="e">
        <f>N13746</f>
        <v>#VALUE!</v>
      </c>
      <c r="R13746">
        <f>$C$6</f>
        <v>1333.5</v>
      </c>
    </row>
    <row r="13747" spans="12:19" x14ac:dyDescent="0.25">
      <c r="L13747" t="str">
        <f t="shared" si="588"/>
        <v/>
      </c>
      <c r="M13747" t="str">
        <f t="shared" si="589"/>
        <v/>
      </c>
      <c r="N13747">
        <v>0</v>
      </c>
      <c r="O13747" t="e">
        <f>$C$23*O13746</f>
        <v>#VALUE!</v>
      </c>
      <c r="P13747" t="e">
        <f>$C$22*P13746</f>
        <v>#VALUE!</v>
      </c>
      <c r="R13747">
        <f>$C$20*$C$6</f>
        <v>25325.832000000002</v>
      </c>
    </row>
    <row r="13748" spans="12:19" x14ac:dyDescent="0.25">
      <c r="L13748" t="str">
        <f t="shared" si="588"/>
        <v/>
      </c>
      <c r="M13748" t="str">
        <f t="shared" si="589"/>
        <v/>
      </c>
    </row>
    <row r="13749" spans="12:19" x14ac:dyDescent="0.25">
      <c r="L13749" t="str">
        <f t="shared" si="588"/>
        <v/>
      </c>
      <c r="M13749" t="str">
        <f t="shared" si="589"/>
        <v/>
      </c>
      <c r="N13749" t="e">
        <f t="array" ref="N13749:P13751">MINVERSE(N13745:P13747)</f>
        <v>#VALUE!</v>
      </c>
      <c r="O13749" t="e">
        <v>#VALUE!</v>
      </c>
      <c r="P13749" t="e">
        <v>#VALUE!</v>
      </c>
      <c r="R13749" t="e">
        <f t="array" ref="R13749:R13751">MMULT(N13749:P13751,R13745:R13747)</f>
        <v>#VALUE!</v>
      </c>
      <c r="S13749" t="s">
        <v>35</v>
      </c>
    </row>
    <row r="13750" spans="12:19" x14ac:dyDescent="0.25">
      <c r="L13750" t="str">
        <f t="shared" si="588"/>
        <v/>
      </c>
      <c r="M13750" t="str">
        <f t="shared" si="589"/>
        <v/>
      </c>
      <c r="N13750" t="e">
        <v>#VALUE!</v>
      </c>
      <c r="O13750" t="e">
        <v>#VALUE!</v>
      </c>
      <c r="P13750" t="e">
        <v>#VALUE!</v>
      </c>
      <c r="R13750" t="e">
        <v>#VALUE!</v>
      </c>
      <c r="S13750" t="s">
        <v>35</v>
      </c>
    </row>
    <row r="13751" spans="12:19" x14ac:dyDescent="0.25">
      <c r="L13751" t="str">
        <f t="shared" si="588"/>
        <v/>
      </c>
      <c r="M13751" t="str">
        <f t="shared" si="589"/>
        <v/>
      </c>
      <c r="N13751" t="e">
        <v>#VALUE!</v>
      </c>
      <c r="O13751" t="e">
        <v>#VALUE!</v>
      </c>
      <c r="P13751" t="e">
        <v>#VALUE!</v>
      </c>
      <c r="R13751" t="e">
        <v>#VALUE!</v>
      </c>
      <c r="S13751" t="s">
        <v>35</v>
      </c>
    </row>
    <row r="13752" spans="12:19" x14ac:dyDescent="0.25">
      <c r="L13752" t="str">
        <f t="shared" si="588"/>
        <v/>
      </c>
      <c r="M13752" t="str">
        <f t="shared" si="589"/>
        <v/>
      </c>
    </row>
    <row r="13753" spans="12:19" x14ac:dyDescent="0.25">
      <c r="L13753" t="str">
        <f t="shared" si="588"/>
        <v/>
      </c>
      <c r="M13753" t="str">
        <f t="shared" si="589"/>
        <v/>
      </c>
    </row>
    <row r="13754" spans="12:19" x14ac:dyDescent="0.25">
      <c r="L13754" t="str">
        <f t="shared" si="588"/>
        <v/>
      </c>
      <c r="M13754" t="str">
        <f t="shared" si="589"/>
        <v/>
      </c>
      <c r="N13754" t="s">
        <v>32</v>
      </c>
      <c r="O13754" t="s">
        <v>33</v>
      </c>
      <c r="P13754" t="s">
        <v>34</v>
      </c>
    </row>
    <row r="13755" spans="12:19" x14ac:dyDescent="0.25">
      <c r="L13755" t="str">
        <f t="shared" si="588"/>
        <v/>
      </c>
      <c r="M13755" t="str">
        <f t="shared" si="589"/>
        <v/>
      </c>
      <c r="N13755" t="e">
        <f>COS(RADIANS(M13755))</f>
        <v>#VALUE!</v>
      </c>
      <c r="O13755" t="str">
        <f>IFERROR(-COS(RADIANS(DEGREES(ASIN(((SIN(RADIANS(M13755)))*$C$26)/(SQRT((((SIN(RADIANS(M13755)))*$C$26)^2)+(($C$22-$C$25-(((SIN(RADIANS(90-M13755)))*$C$26))-$C$23)^2))))))),"")</f>
        <v/>
      </c>
      <c r="P13755" t="e">
        <f>N13755</f>
        <v>#VALUE!</v>
      </c>
      <c r="R13755">
        <v>0</v>
      </c>
    </row>
    <row r="13756" spans="12:19" x14ac:dyDescent="0.25">
      <c r="L13756" t="str">
        <f t="shared" si="588"/>
        <v/>
      </c>
      <c r="M13756" t="str">
        <f t="shared" si="589"/>
        <v/>
      </c>
      <c r="N13756" t="e">
        <f>SIN(RADIANS(M13755))</f>
        <v>#VALUE!</v>
      </c>
      <c r="O13756" t="e">
        <f>SIN(RADIANS(DEGREES(ASIN(((SIN(RADIANS(M13755)))*$C$26)/(SQRT((((SIN(RADIANS(M13755)))*$C$26)^2)+(($C$22-$C$25-(((SIN(RADIANS(90-M13755)))*$C$26))-$C$23)^2)))))))</f>
        <v>#VALUE!</v>
      </c>
      <c r="P13756" t="e">
        <f>N13756</f>
        <v>#VALUE!</v>
      </c>
      <c r="R13756">
        <f>$C$6</f>
        <v>1333.5</v>
      </c>
    </row>
    <row r="13757" spans="12:19" x14ac:dyDescent="0.25">
      <c r="L13757" t="str">
        <f t="shared" si="588"/>
        <v/>
      </c>
      <c r="M13757" t="str">
        <f t="shared" si="589"/>
        <v/>
      </c>
      <c r="N13757">
        <v>0</v>
      </c>
      <c r="O13757" t="e">
        <f>$C$23*O13756</f>
        <v>#VALUE!</v>
      </c>
      <c r="P13757" t="e">
        <f>$C$22*P13756</f>
        <v>#VALUE!</v>
      </c>
      <c r="R13757">
        <f>$C$20*$C$6</f>
        <v>25325.832000000002</v>
      </c>
    </row>
    <row r="13758" spans="12:19" x14ac:dyDescent="0.25">
      <c r="L13758" t="str">
        <f t="shared" si="588"/>
        <v/>
      </c>
      <c r="M13758" t="str">
        <f t="shared" si="589"/>
        <v/>
      </c>
    </row>
    <row r="13759" spans="12:19" x14ac:dyDescent="0.25">
      <c r="L13759" t="str">
        <f t="shared" si="588"/>
        <v/>
      </c>
      <c r="M13759" t="str">
        <f t="shared" si="589"/>
        <v/>
      </c>
      <c r="N13759" t="e">
        <f t="array" ref="N13759:P13761">MINVERSE(N13755:P13757)</f>
        <v>#VALUE!</v>
      </c>
      <c r="O13759" t="e">
        <v>#VALUE!</v>
      </c>
      <c r="P13759" t="e">
        <v>#VALUE!</v>
      </c>
      <c r="R13759" t="e">
        <f t="array" ref="R13759:R13761">MMULT(N13759:P13761,R13755:R13757)</f>
        <v>#VALUE!</v>
      </c>
      <c r="S13759" t="s">
        <v>35</v>
      </c>
    </row>
    <row r="13760" spans="12:19" x14ac:dyDescent="0.25">
      <c r="L13760" t="str">
        <f t="shared" si="588"/>
        <v/>
      </c>
      <c r="M13760" t="str">
        <f t="shared" si="589"/>
        <v/>
      </c>
      <c r="N13760" t="e">
        <v>#VALUE!</v>
      </c>
      <c r="O13760" t="e">
        <v>#VALUE!</v>
      </c>
      <c r="P13760" t="e">
        <v>#VALUE!</v>
      </c>
      <c r="R13760" t="e">
        <v>#VALUE!</v>
      </c>
      <c r="S13760" t="s">
        <v>35</v>
      </c>
    </row>
    <row r="13761" spans="12:19" x14ac:dyDescent="0.25">
      <c r="L13761" t="str">
        <f t="shared" si="588"/>
        <v/>
      </c>
      <c r="M13761" t="str">
        <f t="shared" si="589"/>
        <v/>
      </c>
      <c r="N13761" t="e">
        <v>#VALUE!</v>
      </c>
      <c r="O13761" t="e">
        <v>#VALUE!</v>
      </c>
      <c r="P13761" t="e">
        <v>#VALUE!</v>
      </c>
      <c r="R13761" t="e">
        <v>#VALUE!</v>
      </c>
      <c r="S13761" t="s">
        <v>35</v>
      </c>
    </row>
    <row r="13762" spans="12:19" x14ac:dyDescent="0.25">
      <c r="L13762" t="str">
        <f t="shared" si="588"/>
        <v/>
      </c>
      <c r="M13762" t="str">
        <f t="shared" si="589"/>
        <v/>
      </c>
    </row>
    <row r="13763" spans="12:19" x14ac:dyDescent="0.25">
      <c r="L13763" t="str">
        <f t="shared" si="588"/>
        <v/>
      </c>
      <c r="M13763" t="str">
        <f t="shared" si="589"/>
        <v/>
      </c>
    </row>
    <row r="13764" spans="12:19" x14ac:dyDescent="0.25">
      <c r="L13764" t="str">
        <f t="shared" si="588"/>
        <v/>
      </c>
      <c r="M13764" t="str">
        <f t="shared" si="589"/>
        <v/>
      </c>
      <c r="N13764" t="s">
        <v>32</v>
      </c>
      <c r="O13764" t="s">
        <v>33</v>
      </c>
      <c r="P13764" t="s">
        <v>34</v>
      </c>
    </row>
    <row r="13765" spans="12:19" x14ac:dyDescent="0.25">
      <c r="L13765" t="str">
        <f t="shared" si="588"/>
        <v/>
      </c>
      <c r="M13765" t="str">
        <f t="shared" si="589"/>
        <v/>
      </c>
      <c r="N13765" t="e">
        <f>COS(RADIANS(M13765))</f>
        <v>#VALUE!</v>
      </c>
      <c r="O13765" t="str">
        <f>IFERROR(-COS(RADIANS(DEGREES(ASIN(((SIN(RADIANS(M13765)))*$C$26)/(SQRT((((SIN(RADIANS(M13765)))*$C$26)^2)+(($C$22-$C$25-(((SIN(RADIANS(90-M13765)))*$C$26))-$C$23)^2))))))),"")</f>
        <v/>
      </c>
      <c r="P13765" t="e">
        <f>N13765</f>
        <v>#VALUE!</v>
      </c>
      <c r="R13765">
        <v>0</v>
      </c>
    </row>
    <row r="13766" spans="12:19" x14ac:dyDescent="0.25">
      <c r="L13766" t="str">
        <f t="shared" si="588"/>
        <v/>
      </c>
      <c r="M13766" t="str">
        <f t="shared" si="589"/>
        <v/>
      </c>
      <c r="N13766" t="e">
        <f>SIN(RADIANS(M13765))</f>
        <v>#VALUE!</v>
      </c>
      <c r="O13766" t="e">
        <f>SIN(RADIANS(DEGREES(ASIN(((SIN(RADIANS(M13765)))*$C$26)/(SQRT((((SIN(RADIANS(M13765)))*$C$26)^2)+(($C$22-$C$25-(((SIN(RADIANS(90-M13765)))*$C$26))-$C$23)^2)))))))</f>
        <v>#VALUE!</v>
      </c>
      <c r="P13766" t="e">
        <f>N13766</f>
        <v>#VALUE!</v>
      </c>
      <c r="R13766">
        <f>$C$6</f>
        <v>1333.5</v>
      </c>
    </row>
    <row r="13767" spans="12:19" x14ac:dyDescent="0.25">
      <c r="L13767" t="str">
        <f t="shared" si="588"/>
        <v/>
      </c>
      <c r="M13767" t="str">
        <f t="shared" si="589"/>
        <v/>
      </c>
      <c r="N13767">
        <v>0</v>
      </c>
      <c r="O13767" t="e">
        <f>$C$23*O13766</f>
        <v>#VALUE!</v>
      </c>
      <c r="P13767" t="e">
        <f>$C$22*P13766</f>
        <v>#VALUE!</v>
      </c>
      <c r="R13767">
        <f>$C$20*$C$6</f>
        <v>25325.832000000002</v>
      </c>
    </row>
    <row r="13768" spans="12:19" x14ac:dyDescent="0.25">
      <c r="L13768" t="str">
        <f t="shared" si="588"/>
        <v/>
      </c>
      <c r="M13768" t="str">
        <f t="shared" si="589"/>
        <v/>
      </c>
    </row>
    <row r="13769" spans="12:19" x14ac:dyDescent="0.25">
      <c r="L13769" t="str">
        <f t="shared" si="588"/>
        <v/>
      </c>
      <c r="M13769" t="str">
        <f t="shared" si="589"/>
        <v/>
      </c>
      <c r="N13769" t="e">
        <f t="array" ref="N13769:P13771">MINVERSE(N13765:P13767)</f>
        <v>#VALUE!</v>
      </c>
      <c r="O13769" t="e">
        <v>#VALUE!</v>
      </c>
      <c r="P13769" t="e">
        <v>#VALUE!</v>
      </c>
      <c r="R13769" t="e">
        <f t="array" ref="R13769:R13771">MMULT(N13769:P13771,R13765:R13767)</f>
        <v>#VALUE!</v>
      </c>
      <c r="S13769" t="s">
        <v>35</v>
      </c>
    </row>
    <row r="13770" spans="12:19" x14ac:dyDescent="0.25">
      <c r="L13770" t="str">
        <f t="shared" si="588"/>
        <v/>
      </c>
      <c r="M13770" t="str">
        <f t="shared" si="589"/>
        <v/>
      </c>
      <c r="N13770" t="e">
        <v>#VALUE!</v>
      </c>
      <c r="O13770" t="e">
        <v>#VALUE!</v>
      </c>
      <c r="P13770" t="e">
        <v>#VALUE!</v>
      </c>
      <c r="R13770" t="e">
        <v>#VALUE!</v>
      </c>
      <c r="S13770" t="s">
        <v>35</v>
      </c>
    </row>
    <row r="13771" spans="12:19" x14ac:dyDescent="0.25">
      <c r="L13771" t="str">
        <f t="shared" si="588"/>
        <v/>
      </c>
      <c r="M13771" t="str">
        <f t="shared" si="589"/>
        <v/>
      </c>
      <c r="N13771" t="e">
        <v>#VALUE!</v>
      </c>
      <c r="O13771" t="e">
        <v>#VALUE!</v>
      </c>
      <c r="P13771" t="e">
        <v>#VALUE!</v>
      </c>
      <c r="R13771" t="e">
        <v>#VALUE!</v>
      </c>
      <c r="S13771" t="s">
        <v>35</v>
      </c>
    </row>
    <row r="13772" spans="12:19" x14ac:dyDescent="0.25">
      <c r="L13772" t="str">
        <f t="shared" ref="L13772:L13835" si="590">IF(M13772="","",L13762+1)</f>
        <v/>
      </c>
      <c r="M13772" t="str">
        <f t="shared" si="589"/>
        <v/>
      </c>
    </row>
    <row r="13773" spans="12:19" x14ac:dyDescent="0.25">
      <c r="L13773" t="str">
        <f t="shared" si="590"/>
        <v/>
      </c>
      <c r="M13773" t="str">
        <f t="shared" si="589"/>
        <v/>
      </c>
    </row>
    <row r="13774" spans="12:19" x14ac:dyDescent="0.25">
      <c r="L13774" t="str">
        <f t="shared" si="590"/>
        <v/>
      </c>
      <c r="M13774" t="str">
        <f t="shared" si="589"/>
        <v/>
      </c>
      <c r="N13774" t="s">
        <v>32</v>
      </c>
      <c r="O13774" t="s">
        <v>33</v>
      </c>
      <c r="P13774" t="s">
        <v>34</v>
      </c>
    </row>
    <row r="13775" spans="12:19" x14ac:dyDescent="0.25">
      <c r="L13775" t="str">
        <f t="shared" si="590"/>
        <v/>
      </c>
      <c r="M13775" t="str">
        <f t="shared" si="589"/>
        <v/>
      </c>
      <c r="N13775" t="e">
        <f>COS(RADIANS(M13775))</f>
        <v>#VALUE!</v>
      </c>
      <c r="O13775" t="str">
        <f>IFERROR(-COS(RADIANS(DEGREES(ASIN(((SIN(RADIANS(M13775)))*$C$26)/(SQRT((((SIN(RADIANS(M13775)))*$C$26)^2)+(($C$22-$C$25-(((SIN(RADIANS(90-M13775)))*$C$26))-$C$23)^2))))))),"")</f>
        <v/>
      </c>
      <c r="P13775" t="e">
        <f>N13775</f>
        <v>#VALUE!</v>
      </c>
      <c r="R13775">
        <v>0</v>
      </c>
    </row>
    <row r="13776" spans="12:19" x14ac:dyDescent="0.25">
      <c r="L13776" t="str">
        <f t="shared" si="590"/>
        <v/>
      </c>
      <c r="M13776" t="str">
        <f t="shared" si="589"/>
        <v/>
      </c>
      <c r="N13776" t="e">
        <f>SIN(RADIANS(M13775))</f>
        <v>#VALUE!</v>
      </c>
      <c r="O13776" t="e">
        <f>SIN(RADIANS(DEGREES(ASIN(((SIN(RADIANS(M13775)))*$C$26)/(SQRT((((SIN(RADIANS(M13775)))*$C$26)^2)+(($C$22-$C$25-(((SIN(RADIANS(90-M13775)))*$C$26))-$C$23)^2)))))))</f>
        <v>#VALUE!</v>
      </c>
      <c r="P13776" t="e">
        <f>N13776</f>
        <v>#VALUE!</v>
      </c>
      <c r="R13776">
        <f>$C$6</f>
        <v>1333.5</v>
      </c>
    </row>
    <row r="13777" spans="12:19" x14ac:dyDescent="0.25">
      <c r="L13777" t="str">
        <f t="shared" si="590"/>
        <v/>
      </c>
      <c r="M13777" t="str">
        <f t="shared" si="589"/>
        <v/>
      </c>
      <c r="N13777">
        <v>0</v>
      </c>
      <c r="O13777" t="e">
        <f>$C$23*O13776</f>
        <v>#VALUE!</v>
      </c>
      <c r="P13777" t="e">
        <f>$C$22*P13776</f>
        <v>#VALUE!</v>
      </c>
      <c r="R13777">
        <f>$C$20*$C$6</f>
        <v>25325.832000000002</v>
      </c>
    </row>
    <row r="13778" spans="12:19" x14ac:dyDescent="0.25">
      <c r="L13778" t="str">
        <f t="shared" si="590"/>
        <v/>
      </c>
      <c r="M13778" t="str">
        <f t="shared" si="589"/>
        <v/>
      </c>
    </row>
    <row r="13779" spans="12:19" x14ac:dyDescent="0.25">
      <c r="L13779" t="str">
        <f t="shared" si="590"/>
        <v/>
      </c>
      <c r="M13779" t="str">
        <f t="shared" si="589"/>
        <v/>
      </c>
      <c r="N13779" t="e">
        <f t="array" ref="N13779:P13781">MINVERSE(N13775:P13777)</f>
        <v>#VALUE!</v>
      </c>
      <c r="O13779" t="e">
        <v>#VALUE!</v>
      </c>
      <c r="P13779" t="e">
        <v>#VALUE!</v>
      </c>
      <c r="R13779" t="e">
        <f t="array" ref="R13779:R13781">MMULT(N13779:P13781,R13775:R13777)</f>
        <v>#VALUE!</v>
      </c>
      <c r="S13779" t="s">
        <v>35</v>
      </c>
    </row>
    <row r="13780" spans="12:19" x14ac:dyDescent="0.25">
      <c r="L13780" t="str">
        <f t="shared" si="590"/>
        <v/>
      </c>
      <c r="M13780" t="str">
        <f t="shared" si="589"/>
        <v/>
      </c>
      <c r="N13780" t="e">
        <v>#VALUE!</v>
      </c>
      <c r="O13780" t="e">
        <v>#VALUE!</v>
      </c>
      <c r="P13780" t="e">
        <v>#VALUE!</v>
      </c>
      <c r="R13780" t="e">
        <v>#VALUE!</v>
      </c>
      <c r="S13780" t="s">
        <v>35</v>
      </c>
    </row>
    <row r="13781" spans="12:19" x14ac:dyDescent="0.25">
      <c r="L13781" t="str">
        <f t="shared" si="590"/>
        <v/>
      </c>
      <c r="M13781" t="str">
        <f t="shared" si="589"/>
        <v/>
      </c>
      <c r="N13781" t="e">
        <v>#VALUE!</v>
      </c>
      <c r="O13781" t="e">
        <v>#VALUE!</v>
      </c>
      <c r="P13781" t="e">
        <v>#VALUE!</v>
      </c>
      <c r="R13781" t="e">
        <v>#VALUE!</v>
      </c>
      <c r="S13781" t="s">
        <v>35</v>
      </c>
    </row>
    <row r="13782" spans="12:19" x14ac:dyDescent="0.25">
      <c r="L13782" t="str">
        <f t="shared" si="590"/>
        <v/>
      </c>
      <c r="M13782" t="str">
        <f t="shared" si="589"/>
        <v/>
      </c>
    </row>
    <row r="13783" spans="12:19" x14ac:dyDescent="0.25">
      <c r="L13783" t="str">
        <f t="shared" si="590"/>
        <v/>
      </c>
      <c r="M13783" t="str">
        <f t="shared" si="589"/>
        <v/>
      </c>
    </row>
    <row r="13784" spans="12:19" x14ac:dyDescent="0.25">
      <c r="L13784" t="str">
        <f t="shared" si="590"/>
        <v/>
      </c>
      <c r="M13784" t="str">
        <f t="shared" si="589"/>
        <v/>
      </c>
      <c r="N13784" t="s">
        <v>32</v>
      </c>
      <c r="O13784" t="s">
        <v>33</v>
      </c>
      <c r="P13784" t="s">
        <v>34</v>
      </c>
    </row>
    <row r="13785" spans="12:19" x14ac:dyDescent="0.25">
      <c r="L13785" t="str">
        <f t="shared" si="590"/>
        <v/>
      </c>
      <c r="M13785" t="str">
        <f t="shared" si="589"/>
        <v/>
      </c>
      <c r="N13785" t="e">
        <f>COS(RADIANS(M13785))</f>
        <v>#VALUE!</v>
      </c>
      <c r="O13785" t="str">
        <f>IFERROR(-COS(RADIANS(DEGREES(ASIN(((SIN(RADIANS(M13785)))*$C$26)/(SQRT((((SIN(RADIANS(M13785)))*$C$26)^2)+(($C$22-$C$25-(((SIN(RADIANS(90-M13785)))*$C$26))-$C$23)^2))))))),"")</f>
        <v/>
      </c>
      <c r="P13785" t="e">
        <f>N13785</f>
        <v>#VALUE!</v>
      </c>
      <c r="R13785">
        <v>0</v>
      </c>
    </row>
    <row r="13786" spans="12:19" x14ac:dyDescent="0.25">
      <c r="L13786" t="str">
        <f t="shared" si="590"/>
        <v/>
      </c>
      <c r="M13786" t="str">
        <f t="shared" si="589"/>
        <v/>
      </c>
      <c r="N13786" t="e">
        <f>SIN(RADIANS(M13785))</f>
        <v>#VALUE!</v>
      </c>
      <c r="O13786" t="e">
        <f>SIN(RADIANS(DEGREES(ASIN(((SIN(RADIANS(M13785)))*$C$26)/(SQRT((((SIN(RADIANS(M13785)))*$C$26)^2)+(($C$22-$C$25-(((SIN(RADIANS(90-M13785)))*$C$26))-$C$23)^2)))))))</f>
        <v>#VALUE!</v>
      </c>
      <c r="P13786" t="e">
        <f>N13786</f>
        <v>#VALUE!</v>
      </c>
      <c r="R13786">
        <f>$C$6</f>
        <v>1333.5</v>
      </c>
    </row>
    <row r="13787" spans="12:19" x14ac:dyDescent="0.25">
      <c r="L13787" t="str">
        <f t="shared" si="590"/>
        <v/>
      </c>
      <c r="M13787" t="str">
        <f t="shared" si="589"/>
        <v/>
      </c>
      <c r="N13787">
        <v>0</v>
      </c>
      <c r="O13787" t="e">
        <f>$C$23*O13786</f>
        <v>#VALUE!</v>
      </c>
      <c r="P13787" t="e">
        <f>$C$22*P13786</f>
        <v>#VALUE!</v>
      </c>
      <c r="R13787">
        <f>$C$20*$C$6</f>
        <v>25325.832000000002</v>
      </c>
    </row>
    <row r="13788" spans="12:19" x14ac:dyDescent="0.25">
      <c r="L13788" t="str">
        <f t="shared" si="590"/>
        <v/>
      </c>
      <c r="M13788" t="str">
        <f t="shared" si="589"/>
        <v/>
      </c>
    </row>
    <row r="13789" spans="12:19" x14ac:dyDescent="0.25">
      <c r="L13789" t="str">
        <f t="shared" si="590"/>
        <v/>
      </c>
      <c r="M13789" t="str">
        <f t="shared" si="589"/>
        <v/>
      </c>
      <c r="N13789" t="e">
        <f t="array" ref="N13789:P13791">MINVERSE(N13785:P13787)</f>
        <v>#VALUE!</v>
      </c>
      <c r="O13789" t="e">
        <v>#VALUE!</v>
      </c>
      <c r="P13789" t="e">
        <v>#VALUE!</v>
      </c>
      <c r="R13789" t="e">
        <f t="array" ref="R13789:R13791">MMULT(N13789:P13791,R13785:R13787)</f>
        <v>#VALUE!</v>
      </c>
      <c r="S13789" t="s">
        <v>35</v>
      </c>
    </row>
    <row r="13790" spans="12:19" x14ac:dyDescent="0.25">
      <c r="L13790" t="str">
        <f t="shared" si="590"/>
        <v/>
      </c>
      <c r="M13790" t="str">
        <f t="shared" si="589"/>
        <v/>
      </c>
      <c r="N13790" t="e">
        <v>#VALUE!</v>
      </c>
      <c r="O13790" t="e">
        <v>#VALUE!</v>
      </c>
      <c r="P13790" t="e">
        <v>#VALUE!</v>
      </c>
      <c r="R13790" t="e">
        <v>#VALUE!</v>
      </c>
      <c r="S13790" t="s">
        <v>35</v>
      </c>
    </row>
    <row r="13791" spans="12:19" x14ac:dyDescent="0.25">
      <c r="L13791" t="str">
        <f t="shared" si="590"/>
        <v/>
      </c>
      <c r="M13791" t="str">
        <f t="shared" si="589"/>
        <v/>
      </c>
      <c r="N13791" t="e">
        <v>#VALUE!</v>
      </c>
      <c r="O13791" t="e">
        <v>#VALUE!</v>
      </c>
      <c r="P13791" t="e">
        <v>#VALUE!</v>
      </c>
      <c r="R13791" t="e">
        <v>#VALUE!</v>
      </c>
      <c r="S13791" t="s">
        <v>35</v>
      </c>
    </row>
    <row r="13792" spans="12:19" x14ac:dyDescent="0.25">
      <c r="L13792" t="str">
        <f t="shared" si="590"/>
        <v/>
      </c>
      <c r="M13792" t="str">
        <f t="shared" si="589"/>
        <v/>
      </c>
    </row>
    <row r="13793" spans="12:19" x14ac:dyDescent="0.25">
      <c r="L13793" t="str">
        <f t="shared" si="590"/>
        <v/>
      </c>
      <c r="M13793" t="str">
        <f t="shared" si="589"/>
        <v/>
      </c>
    </row>
    <row r="13794" spans="12:19" x14ac:dyDescent="0.25">
      <c r="L13794" t="str">
        <f t="shared" si="590"/>
        <v/>
      </c>
      <c r="M13794" t="str">
        <f t="shared" si="589"/>
        <v/>
      </c>
      <c r="N13794" t="s">
        <v>32</v>
      </c>
      <c r="O13794" t="s">
        <v>33</v>
      </c>
      <c r="P13794" t="s">
        <v>34</v>
      </c>
    </row>
    <row r="13795" spans="12:19" x14ac:dyDescent="0.25">
      <c r="L13795" t="str">
        <f t="shared" si="590"/>
        <v/>
      </c>
      <c r="M13795" t="str">
        <f t="shared" ref="M13795:M13858" si="591">IF(M13785="","",IF(((M13785+$O$61)&gt;=$O$49+($O$61/2)),"",(M13785+$O$61)))</f>
        <v/>
      </c>
      <c r="N13795" t="e">
        <f>COS(RADIANS(M13795))</f>
        <v>#VALUE!</v>
      </c>
      <c r="O13795" t="str">
        <f>IFERROR(-COS(RADIANS(DEGREES(ASIN(((SIN(RADIANS(M13795)))*$C$26)/(SQRT((((SIN(RADIANS(M13795)))*$C$26)^2)+(($C$22-$C$25-(((SIN(RADIANS(90-M13795)))*$C$26))-$C$23)^2))))))),"")</f>
        <v/>
      </c>
      <c r="P13795" t="e">
        <f>N13795</f>
        <v>#VALUE!</v>
      </c>
      <c r="R13795">
        <v>0</v>
      </c>
    </row>
    <row r="13796" spans="12:19" x14ac:dyDescent="0.25">
      <c r="L13796" t="str">
        <f t="shared" si="590"/>
        <v/>
      </c>
      <c r="M13796" t="str">
        <f t="shared" si="591"/>
        <v/>
      </c>
      <c r="N13796" t="e">
        <f>SIN(RADIANS(M13795))</f>
        <v>#VALUE!</v>
      </c>
      <c r="O13796" t="e">
        <f>SIN(RADIANS(DEGREES(ASIN(((SIN(RADIANS(M13795)))*$C$26)/(SQRT((((SIN(RADIANS(M13795)))*$C$26)^2)+(($C$22-$C$25-(((SIN(RADIANS(90-M13795)))*$C$26))-$C$23)^2)))))))</f>
        <v>#VALUE!</v>
      </c>
      <c r="P13796" t="e">
        <f>N13796</f>
        <v>#VALUE!</v>
      </c>
      <c r="R13796">
        <f>$C$6</f>
        <v>1333.5</v>
      </c>
    </row>
    <row r="13797" spans="12:19" x14ac:dyDescent="0.25">
      <c r="L13797" t="str">
        <f t="shared" si="590"/>
        <v/>
      </c>
      <c r="M13797" t="str">
        <f t="shared" si="591"/>
        <v/>
      </c>
      <c r="N13797">
        <v>0</v>
      </c>
      <c r="O13797" t="e">
        <f>$C$23*O13796</f>
        <v>#VALUE!</v>
      </c>
      <c r="P13797" t="e">
        <f>$C$22*P13796</f>
        <v>#VALUE!</v>
      </c>
      <c r="R13797">
        <f>$C$20*$C$6</f>
        <v>25325.832000000002</v>
      </c>
    </row>
    <row r="13798" spans="12:19" x14ac:dyDescent="0.25">
      <c r="L13798" t="str">
        <f t="shared" si="590"/>
        <v/>
      </c>
      <c r="M13798" t="str">
        <f t="shared" si="591"/>
        <v/>
      </c>
    </row>
    <row r="13799" spans="12:19" x14ac:dyDescent="0.25">
      <c r="L13799" t="str">
        <f t="shared" si="590"/>
        <v/>
      </c>
      <c r="M13799" t="str">
        <f t="shared" si="591"/>
        <v/>
      </c>
      <c r="N13799" t="e">
        <f t="array" ref="N13799:P13801">MINVERSE(N13795:P13797)</f>
        <v>#VALUE!</v>
      </c>
      <c r="O13799" t="e">
        <v>#VALUE!</v>
      </c>
      <c r="P13799" t="e">
        <v>#VALUE!</v>
      </c>
      <c r="R13799" t="e">
        <f t="array" ref="R13799:R13801">MMULT(N13799:P13801,R13795:R13797)</f>
        <v>#VALUE!</v>
      </c>
      <c r="S13799" t="s">
        <v>35</v>
      </c>
    </row>
    <row r="13800" spans="12:19" x14ac:dyDescent="0.25">
      <c r="L13800" t="str">
        <f t="shared" si="590"/>
        <v/>
      </c>
      <c r="M13800" t="str">
        <f t="shared" si="591"/>
        <v/>
      </c>
      <c r="N13800" t="e">
        <v>#VALUE!</v>
      </c>
      <c r="O13800" t="e">
        <v>#VALUE!</v>
      </c>
      <c r="P13800" t="e">
        <v>#VALUE!</v>
      </c>
      <c r="R13800" t="e">
        <v>#VALUE!</v>
      </c>
      <c r="S13800" t="s">
        <v>35</v>
      </c>
    </row>
    <row r="13801" spans="12:19" x14ac:dyDescent="0.25">
      <c r="L13801" t="str">
        <f t="shared" si="590"/>
        <v/>
      </c>
      <c r="M13801" t="str">
        <f t="shared" si="591"/>
        <v/>
      </c>
      <c r="N13801" t="e">
        <v>#VALUE!</v>
      </c>
      <c r="O13801" t="e">
        <v>#VALUE!</v>
      </c>
      <c r="P13801" t="e">
        <v>#VALUE!</v>
      </c>
      <c r="R13801" t="e">
        <v>#VALUE!</v>
      </c>
      <c r="S13801" t="s">
        <v>35</v>
      </c>
    </row>
    <row r="13802" spans="12:19" x14ac:dyDescent="0.25">
      <c r="L13802" t="str">
        <f t="shared" si="590"/>
        <v/>
      </c>
      <c r="M13802" t="str">
        <f t="shared" si="591"/>
        <v/>
      </c>
    </row>
    <row r="13803" spans="12:19" x14ac:dyDescent="0.25">
      <c r="L13803" t="str">
        <f t="shared" si="590"/>
        <v/>
      </c>
      <c r="M13803" t="str">
        <f t="shared" si="591"/>
        <v/>
      </c>
    </row>
    <row r="13804" spans="12:19" x14ac:dyDescent="0.25">
      <c r="L13804" t="str">
        <f t="shared" si="590"/>
        <v/>
      </c>
      <c r="M13804" t="str">
        <f t="shared" si="591"/>
        <v/>
      </c>
      <c r="N13804" t="s">
        <v>32</v>
      </c>
      <c r="O13804" t="s">
        <v>33</v>
      </c>
      <c r="P13804" t="s">
        <v>34</v>
      </c>
    </row>
    <row r="13805" spans="12:19" x14ac:dyDescent="0.25">
      <c r="L13805" t="str">
        <f t="shared" si="590"/>
        <v/>
      </c>
      <c r="M13805" t="str">
        <f t="shared" si="591"/>
        <v/>
      </c>
      <c r="N13805" t="e">
        <f>COS(RADIANS(M13805))</f>
        <v>#VALUE!</v>
      </c>
      <c r="O13805" t="str">
        <f>IFERROR(-COS(RADIANS(DEGREES(ASIN(((SIN(RADIANS(M13805)))*$C$26)/(SQRT((((SIN(RADIANS(M13805)))*$C$26)^2)+(($C$22-$C$25-(((SIN(RADIANS(90-M13805)))*$C$26))-$C$23)^2))))))),"")</f>
        <v/>
      </c>
      <c r="P13805" t="e">
        <f>N13805</f>
        <v>#VALUE!</v>
      </c>
      <c r="R13805">
        <v>0</v>
      </c>
    </row>
    <row r="13806" spans="12:19" x14ac:dyDescent="0.25">
      <c r="L13806" t="str">
        <f t="shared" si="590"/>
        <v/>
      </c>
      <c r="M13806" t="str">
        <f t="shared" si="591"/>
        <v/>
      </c>
      <c r="N13806" t="e">
        <f>SIN(RADIANS(M13805))</f>
        <v>#VALUE!</v>
      </c>
      <c r="O13806" t="e">
        <f>SIN(RADIANS(DEGREES(ASIN(((SIN(RADIANS(M13805)))*$C$26)/(SQRT((((SIN(RADIANS(M13805)))*$C$26)^2)+(($C$22-$C$25-(((SIN(RADIANS(90-M13805)))*$C$26))-$C$23)^2)))))))</f>
        <v>#VALUE!</v>
      </c>
      <c r="P13806" t="e">
        <f>N13806</f>
        <v>#VALUE!</v>
      </c>
      <c r="R13806">
        <f>$C$6</f>
        <v>1333.5</v>
      </c>
    </row>
    <row r="13807" spans="12:19" x14ac:dyDescent="0.25">
      <c r="L13807" t="str">
        <f t="shared" si="590"/>
        <v/>
      </c>
      <c r="M13807" t="str">
        <f t="shared" si="591"/>
        <v/>
      </c>
      <c r="N13807">
        <v>0</v>
      </c>
      <c r="O13807" t="e">
        <f>$C$23*O13806</f>
        <v>#VALUE!</v>
      </c>
      <c r="P13807" t="e">
        <f>$C$22*P13806</f>
        <v>#VALUE!</v>
      </c>
      <c r="R13807">
        <f>$C$20*$C$6</f>
        <v>25325.832000000002</v>
      </c>
    </row>
    <row r="13808" spans="12:19" x14ac:dyDescent="0.25">
      <c r="L13808" t="str">
        <f t="shared" si="590"/>
        <v/>
      </c>
      <c r="M13808" t="str">
        <f t="shared" si="591"/>
        <v/>
      </c>
    </row>
    <row r="13809" spans="12:19" x14ac:dyDescent="0.25">
      <c r="L13809" t="str">
        <f t="shared" si="590"/>
        <v/>
      </c>
      <c r="M13809" t="str">
        <f t="shared" si="591"/>
        <v/>
      </c>
      <c r="N13809" t="e">
        <f t="array" ref="N13809:P13811">MINVERSE(N13805:P13807)</f>
        <v>#VALUE!</v>
      </c>
      <c r="O13809" t="e">
        <v>#VALUE!</v>
      </c>
      <c r="P13809" t="e">
        <v>#VALUE!</v>
      </c>
      <c r="R13809" t="e">
        <f t="array" ref="R13809:R13811">MMULT(N13809:P13811,R13805:R13807)</f>
        <v>#VALUE!</v>
      </c>
      <c r="S13809" t="s">
        <v>35</v>
      </c>
    </row>
    <row r="13810" spans="12:19" x14ac:dyDescent="0.25">
      <c r="L13810" t="str">
        <f t="shared" si="590"/>
        <v/>
      </c>
      <c r="M13810" t="str">
        <f t="shared" si="591"/>
        <v/>
      </c>
      <c r="N13810" t="e">
        <v>#VALUE!</v>
      </c>
      <c r="O13810" t="e">
        <v>#VALUE!</v>
      </c>
      <c r="P13810" t="e">
        <v>#VALUE!</v>
      </c>
      <c r="R13810" t="e">
        <v>#VALUE!</v>
      </c>
      <c r="S13810" t="s">
        <v>35</v>
      </c>
    </row>
    <row r="13811" spans="12:19" x14ac:dyDescent="0.25">
      <c r="L13811" t="str">
        <f t="shared" si="590"/>
        <v/>
      </c>
      <c r="M13811" t="str">
        <f t="shared" si="591"/>
        <v/>
      </c>
      <c r="N13811" t="e">
        <v>#VALUE!</v>
      </c>
      <c r="O13811" t="e">
        <v>#VALUE!</v>
      </c>
      <c r="P13811" t="e">
        <v>#VALUE!</v>
      </c>
      <c r="R13811" t="e">
        <v>#VALUE!</v>
      </c>
      <c r="S13811" t="s">
        <v>35</v>
      </c>
    </row>
    <row r="13812" spans="12:19" x14ac:dyDescent="0.25">
      <c r="L13812" t="str">
        <f t="shared" si="590"/>
        <v/>
      </c>
      <c r="M13812" t="str">
        <f t="shared" si="591"/>
        <v/>
      </c>
    </row>
    <row r="13813" spans="12:19" x14ac:dyDescent="0.25">
      <c r="L13813" t="str">
        <f t="shared" si="590"/>
        <v/>
      </c>
      <c r="M13813" t="str">
        <f t="shared" si="591"/>
        <v/>
      </c>
    </row>
    <row r="13814" spans="12:19" x14ac:dyDescent="0.25">
      <c r="L13814" t="str">
        <f t="shared" si="590"/>
        <v/>
      </c>
      <c r="M13814" t="str">
        <f t="shared" si="591"/>
        <v/>
      </c>
      <c r="N13814" t="s">
        <v>32</v>
      </c>
      <c r="O13814" t="s">
        <v>33</v>
      </c>
      <c r="P13814" t="s">
        <v>34</v>
      </c>
    </row>
    <row r="13815" spans="12:19" x14ac:dyDescent="0.25">
      <c r="L13815" t="str">
        <f t="shared" si="590"/>
        <v/>
      </c>
      <c r="M13815" t="str">
        <f t="shared" si="591"/>
        <v/>
      </c>
      <c r="N13815" t="e">
        <f>COS(RADIANS(M13815))</f>
        <v>#VALUE!</v>
      </c>
      <c r="O13815" t="str">
        <f>IFERROR(-COS(RADIANS(DEGREES(ASIN(((SIN(RADIANS(M13815)))*$C$26)/(SQRT((((SIN(RADIANS(M13815)))*$C$26)^2)+(($C$22-$C$25-(((SIN(RADIANS(90-M13815)))*$C$26))-$C$23)^2))))))),"")</f>
        <v/>
      </c>
      <c r="P13815" t="e">
        <f>N13815</f>
        <v>#VALUE!</v>
      </c>
      <c r="R13815">
        <v>0</v>
      </c>
    </row>
    <row r="13816" spans="12:19" x14ac:dyDescent="0.25">
      <c r="L13816" t="str">
        <f t="shared" si="590"/>
        <v/>
      </c>
      <c r="M13816" t="str">
        <f t="shared" si="591"/>
        <v/>
      </c>
      <c r="N13816" t="e">
        <f>SIN(RADIANS(M13815))</f>
        <v>#VALUE!</v>
      </c>
      <c r="O13816" t="e">
        <f>SIN(RADIANS(DEGREES(ASIN(((SIN(RADIANS(M13815)))*$C$26)/(SQRT((((SIN(RADIANS(M13815)))*$C$26)^2)+(($C$22-$C$25-(((SIN(RADIANS(90-M13815)))*$C$26))-$C$23)^2)))))))</f>
        <v>#VALUE!</v>
      </c>
      <c r="P13816" t="e">
        <f>N13816</f>
        <v>#VALUE!</v>
      </c>
      <c r="R13816">
        <f>$C$6</f>
        <v>1333.5</v>
      </c>
    </row>
    <row r="13817" spans="12:19" x14ac:dyDescent="0.25">
      <c r="L13817" t="str">
        <f t="shared" si="590"/>
        <v/>
      </c>
      <c r="M13817" t="str">
        <f t="shared" si="591"/>
        <v/>
      </c>
      <c r="N13817">
        <v>0</v>
      </c>
      <c r="O13817" t="e">
        <f>$C$23*O13816</f>
        <v>#VALUE!</v>
      </c>
      <c r="P13817" t="e">
        <f>$C$22*P13816</f>
        <v>#VALUE!</v>
      </c>
      <c r="R13817">
        <f>$C$20*$C$6</f>
        <v>25325.832000000002</v>
      </c>
    </row>
    <row r="13818" spans="12:19" x14ac:dyDescent="0.25">
      <c r="L13818" t="str">
        <f t="shared" si="590"/>
        <v/>
      </c>
      <c r="M13818" t="str">
        <f t="shared" si="591"/>
        <v/>
      </c>
    </row>
    <row r="13819" spans="12:19" x14ac:dyDescent="0.25">
      <c r="L13819" t="str">
        <f t="shared" si="590"/>
        <v/>
      </c>
      <c r="M13819" t="str">
        <f t="shared" si="591"/>
        <v/>
      </c>
      <c r="N13819" t="e">
        <f t="array" ref="N13819:P13821">MINVERSE(N13815:P13817)</f>
        <v>#VALUE!</v>
      </c>
      <c r="O13819" t="e">
        <v>#VALUE!</v>
      </c>
      <c r="P13819" t="e">
        <v>#VALUE!</v>
      </c>
      <c r="R13819" t="e">
        <f t="array" ref="R13819:R13821">MMULT(N13819:P13821,R13815:R13817)</f>
        <v>#VALUE!</v>
      </c>
      <c r="S13819" t="s">
        <v>35</v>
      </c>
    </row>
    <row r="13820" spans="12:19" x14ac:dyDescent="0.25">
      <c r="L13820" t="str">
        <f t="shared" si="590"/>
        <v/>
      </c>
      <c r="M13820" t="str">
        <f t="shared" si="591"/>
        <v/>
      </c>
      <c r="N13820" t="e">
        <v>#VALUE!</v>
      </c>
      <c r="O13820" t="e">
        <v>#VALUE!</v>
      </c>
      <c r="P13820" t="e">
        <v>#VALUE!</v>
      </c>
      <c r="R13820" t="e">
        <v>#VALUE!</v>
      </c>
      <c r="S13820" t="s">
        <v>35</v>
      </c>
    </row>
    <row r="13821" spans="12:19" x14ac:dyDescent="0.25">
      <c r="L13821" t="str">
        <f t="shared" si="590"/>
        <v/>
      </c>
      <c r="M13821" t="str">
        <f t="shared" si="591"/>
        <v/>
      </c>
      <c r="N13821" t="e">
        <v>#VALUE!</v>
      </c>
      <c r="O13821" t="e">
        <v>#VALUE!</v>
      </c>
      <c r="P13821" t="e">
        <v>#VALUE!</v>
      </c>
      <c r="R13821" t="e">
        <v>#VALUE!</v>
      </c>
      <c r="S13821" t="s">
        <v>35</v>
      </c>
    </row>
    <row r="13822" spans="12:19" x14ac:dyDescent="0.25">
      <c r="L13822" t="str">
        <f t="shared" si="590"/>
        <v/>
      </c>
      <c r="M13822" t="str">
        <f t="shared" si="591"/>
        <v/>
      </c>
    </row>
    <row r="13823" spans="12:19" x14ac:dyDescent="0.25">
      <c r="L13823" t="str">
        <f t="shared" si="590"/>
        <v/>
      </c>
      <c r="M13823" t="str">
        <f t="shared" si="591"/>
        <v/>
      </c>
    </row>
    <row r="13824" spans="12:19" x14ac:dyDescent="0.25">
      <c r="L13824" t="str">
        <f t="shared" si="590"/>
        <v/>
      </c>
      <c r="M13824" t="str">
        <f t="shared" si="591"/>
        <v/>
      </c>
      <c r="N13824" t="s">
        <v>32</v>
      </c>
      <c r="O13824" t="s">
        <v>33</v>
      </c>
      <c r="P13824" t="s">
        <v>34</v>
      </c>
    </row>
    <row r="13825" spans="12:19" x14ac:dyDescent="0.25">
      <c r="L13825" t="str">
        <f t="shared" si="590"/>
        <v/>
      </c>
      <c r="M13825" t="str">
        <f t="shared" si="591"/>
        <v/>
      </c>
      <c r="N13825" t="e">
        <f>COS(RADIANS(M13825))</f>
        <v>#VALUE!</v>
      </c>
      <c r="O13825" t="str">
        <f>IFERROR(-COS(RADIANS(DEGREES(ASIN(((SIN(RADIANS(M13825)))*$C$26)/(SQRT((((SIN(RADIANS(M13825)))*$C$26)^2)+(($C$22-$C$25-(((SIN(RADIANS(90-M13825)))*$C$26))-$C$23)^2))))))),"")</f>
        <v/>
      </c>
      <c r="P13825" t="e">
        <f>N13825</f>
        <v>#VALUE!</v>
      </c>
      <c r="R13825">
        <v>0</v>
      </c>
    </row>
    <row r="13826" spans="12:19" x14ac:dyDescent="0.25">
      <c r="L13826" t="str">
        <f t="shared" si="590"/>
        <v/>
      </c>
      <c r="M13826" t="str">
        <f t="shared" si="591"/>
        <v/>
      </c>
      <c r="N13826" t="e">
        <f>SIN(RADIANS(M13825))</f>
        <v>#VALUE!</v>
      </c>
      <c r="O13826" t="e">
        <f>SIN(RADIANS(DEGREES(ASIN(((SIN(RADIANS(M13825)))*$C$26)/(SQRT((((SIN(RADIANS(M13825)))*$C$26)^2)+(($C$22-$C$25-(((SIN(RADIANS(90-M13825)))*$C$26))-$C$23)^2)))))))</f>
        <v>#VALUE!</v>
      </c>
      <c r="P13826" t="e">
        <f>N13826</f>
        <v>#VALUE!</v>
      </c>
      <c r="R13826">
        <f>$C$6</f>
        <v>1333.5</v>
      </c>
    </row>
    <row r="13827" spans="12:19" x14ac:dyDescent="0.25">
      <c r="L13827" t="str">
        <f t="shared" si="590"/>
        <v/>
      </c>
      <c r="M13827" t="str">
        <f t="shared" si="591"/>
        <v/>
      </c>
      <c r="N13827">
        <v>0</v>
      </c>
      <c r="O13827" t="e">
        <f>$C$23*O13826</f>
        <v>#VALUE!</v>
      </c>
      <c r="P13827" t="e">
        <f>$C$22*P13826</f>
        <v>#VALUE!</v>
      </c>
      <c r="R13827">
        <f>$C$20*$C$6</f>
        <v>25325.832000000002</v>
      </c>
    </row>
    <row r="13828" spans="12:19" x14ac:dyDescent="0.25">
      <c r="L13828" t="str">
        <f t="shared" si="590"/>
        <v/>
      </c>
      <c r="M13828" t="str">
        <f t="shared" si="591"/>
        <v/>
      </c>
    </row>
    <row r="13829" spans="12:19" x14ac:dyDescent="0.25">
      <c r="L13829" t="str">
        <f t="shared" si="590"/>
        <v/>
      </c>
      <c r="M13829" t="str">
        <f t="shared" si="591"/>
        <v/>
      </c>
      <c r="N13829" t="e">
        <f t="array" ref="N13829:P13831">MINVERSE(N13825:P13827)</f>
        <v>#VALUE!</v>
      </c>
      <c r="O13829" t="e">
        <v>#VALUE!</v>
      </c>
      <c r="P13829" t="e">
        <v>#VALUE!</v>
      </c>
      <c r="R13829" t="e">
        <f t="array" ref="R13829:R13831">MMULT(N13829:P13831,R13825:R13827)</f>
        <v>#VALUE!</v>
      </c>
      <c r="S13829" t="s">
        <v>35</v>
      </c>
    </row>
    <row r="13830" spans="12:19" x14ac:dyDescent="0.25">
      <c r="L13830" t="str">
        <f t="shared" si="590"/>
        <v/>
      </c>
      <c r="M13830" t="str">
        <f t="shared" si="591"/>
        <v/>
      </c>
      <c r="N13830" t="e">
        <v>#VALUE!</v>
      </c>
      <c r="O13830" t="e">
        <v>#VALUE!</v>
      </c>
      <c r="P13830" t="e">
        <v>#VALUE!</v>
      </c>
      <c r="R13830" t="e">
        <v>#VALUE!</v>
      </c>
      <c r="S13830" t="s">
        <v>35</v>
      </c>
    </row>
    <row r="13831" spans="12:19" x14ac:dyDescent="0.25">
      <c r="L13831" t="str">
        <f t="shared" si="590"/>
        <v/>
      </c>
      <c r="M13831" t="str">
        <f t="shared" si="591"/>
        <v/>
      </c>
      <c r="N13831" t="e">
        <v>#VALUE!</v>
      </c>
      <c r="O13831" t="e">
        <v>#VALUE!</v>
      </c>
      <c r="P13831" t="e">
        <v>#VALUE!</v>
      </c>
      <c r="R13831" t="e">
        <v>#VALUE!</v>
      </c>
      <c r="S13831" t="s">
        <v>35</v>
      </c>
    </row>
    <row r="13832" spans="12:19" x14ac:dyDescent="0.25">
      <c r="L13832" t="str">
        <f t="shared" si="590"/>
        <v/>
      </c>
      <c r="M13832" t="str">
        <f t="shared" si="591"/>
        <v/>
      </c>
    </row>
    <row r="13833" spans="12:19" x14ac:dyDescent="0.25">
      <c r="L13833" t="str">
        <f t="shared" si="590"/>
        <v/>
      </c>
      <c r="M13833" t="str">
        <f t="shared" si="591"/>
        <v/>
      </c>
    </row>
    <row r="13834" spans="12:19" x14ac:dyDescent="0.25">
      <c r="L13834" t="str">
        <f t="shared" si="590"/>
        <v/>
      </c>
      <c r="M13834" t="str">
        <f t="shared" si="591"/>
        <v/>
      </c>
      <c r="N13834" t="s">
        <v>32</v>
      </c>
      <c r="O13834" t="s">
        <v>33</v>
      </c>
      <c r="P13834" t="s">
        <v>34</v>
      </c>
    </row>
    <row r="13835" spans="12:19" x14ac:dyDescent="0.25">
      <c r="L13835" t="str">
        <f t="shared" si="590"/>
        <v/>
      </c>
      <c r="M13835" t="str">
        <f t="shared" si="591"/>
        <v/>
      </c>
      <c r="N13835" t="e">
        <f>COS(RADIANS(M13835))</f>
        <v>#VALUE!</v>
      </c>
      <c r="O13835" t="str">
        <f>IFERROR(-COS(RADIANS(DEGREES(ASIN(((SIN(RADIANS(M13835)))*$C$26)/(SQRT((((SIN(RADIANS(M13835)))*$C$26)^2)+(($C$22-$C$25-(((SIN(RADIANS(90-M13835)))*$C$26))-$C$23)^2))))))),"")</f>
        <v/>
      </c>
      <c r="P13835" t="e">
        <f>N13835</f>
        <v>#VALUE!</v>
      </c>
      <c r="R13835">
        <v>0</v>
      </c>
    </row>
    <row r="13836" spans="12:19" x14ac:dyDescent="0.25">
      <c r="L13836" t="str">
        <f t="shared" ref="L13836:L13899" si="592">IF(M13836="","",L13826+1)</f>
        <v/>
      </c>
      <c r="M13836" t="str">
        <f t="shared" si="591"/>
        <v/>
      </c>
      <c r="N13836" t="e">
        <f>SIN(RADIANS(M13835))</f>
        <v>#VALUE!</v>
      </c>
      <c r="O13836" t="e">
        <f>SIN(RADIANS(DEGREES(ASIN(((SIN(RADIANS(M13835)))*$C$26)/(SQRT((((SIN(RADIANS(M13835)))*$C$26)^2)+(($C$22-$C$25-(((SIN(RADIANS(90-M13835)))*$C$26))-$C$23)^2)))))))</f>
        <v>#VALUE!</v>
      </c>
      <c r="P13836" t="e">
        <f>N13836</f>
        <v>#VALUE!</v>
      </c>
      <c r="R13836">
        <f>$C$6</f>
        <v>1333.5</v>
      </c>
    </row>
    <row r="13837" spans="12:19" x14ac:dyDescent="0.25">
      <c r="L13837" t="str">
        <f t="shared" si="592"/>
        <v/>
      </c>
      <c r="M13837" t="str">
        <f t="shared" si="591"/>
        <v/>
      </c>
      <c r="N13837">
        <v>0</v>
      </c>
      <c r="O13837" t="e">
        <f>$C$23*O13836</f>
        <v>#VALUE!</v>
      </c>
      <c r="P13837" t="e">
        <f>$C$22*P13836</f>
        <v>#VALUE!</v>
      </c>
      <c r="R13837">
        <f>$C$20*$C$6</f>
        <v>25325.832000000002</v>
      </c>
    </row>
    <row r="13838" spans="12:19" x14ac:dyDescent="0.25">
      <c r="L13838" t="str">
        <f t="shared" si="592"/>
        <v/>
      </c>
      <c r="M13838" t="str">
        <f t="shared" si="591"/>
        <v/>
      </c>
    </row>
    <row r="13839" spans="12:19" x14ac:dyDescent="0.25">
      <c r="L13839" t="str">
        <f t="shared" si="592"/>
        <v/>
      </c>
      <c r="M13839" t="str">
        <f t="shared" si="591"/>
        <v/>
      </c>
      <c r="N13839" t="e">
        <f t="array" ref="N13839:P13841">MINVERSE(N13835:P13837)</f>
        <v>#VALUE!</v>
      </c>
      <c r="O13839" t="e">
        <v>#VALUE!</v>
      </c>
      <c r="P13839" t="e">
        <v>#VALUE!</v>
      </c>
      <c r="R13839" t="e">
        <f t="array" ref="R13839:R13841">MMULT(N13839:P13841,R13835:R13837)</f>
        <v>#VALUE!</v>
      </c>
      <c r="S13839" t="s">
        <v>35</v>
      </c>
    </row>
    <row r="13840" spans="12:19" x14ac:dyDescent="0.25">
      <c r="L13840" t="str">
        <f t="shared" si="592"/>
        <v/>
      </c>
      <c r="M13840" t="str">
        <f t="shared" si="591"/>
        <v/>
      </c>
      <c r="N13840" t="e">
        <v>#VALUE!</v>
      </c>
      <c r="O13840" t="e">
        <v>#VALUE!</v>
      </c>
      <c r="P13840" t="e">
        <v>#VALUE!</v>
      </c>
      <c r="R13840" t="e">
        <v>#VALUE!</v>
      </c>
      <c r="S13840" t="s">
        <v>35</v>
      </c>
    </row>
    <row r="13841" spans="12:19" x14ac:dyDescent="0.25">
      <c r="L13841" t="str">
        <f t="shared" si="592"/>
        <v/>
      </c>
      <c r="M13841" t="str">
        <f t="shared" si="591"/>
        <v/>
      </c>
      <c r="N13841" t="e">
        <v>#VALUE!</v>
      </c>
      <c r="O13841" t="e">
        <v>#VALUE!</v>
      </c>
      <c r="P13841" t="e">
        <v>#VALUE!</v>
      </c>
      <c r="R13841" t="e">
        <v>#VALUE!</v>
      </c>
      <c r="S13841" t="s">
        <v>35</v>
      </c>
    </row>
    <row r="13842" spans="12:19" x14ac:dyDescent="0.25">
      <c r="L13842" t="str">
        <f t="shared" si="592"/>
        <v/>
      </c>
      <c r="M13842" t="str">
        <f t="shared" si="591"/>
        <v/>
      </c>
    </row>
    <row r="13843" spans="12:19" x14ac:dyDescent="0.25">
      <c r="L13843" t="str">
        <f t="shared" si="592"/>
        <v/>
      </c>
      <c r="M13843" t="str">
        <f t="shared" si="591"/>
        <v/>
      </c>
    </row>
    <row r="13844" spans="12:19" x14ac:dyDescent="0.25">
      <c r="L13844" t="str">
        <f t="shared" si="592"/>
        <v/>
      </c>
      <c r="M13844" t="str">
        <f t="shared" si="591"/>
        <v/>
      </c>
      <c r="N13844" t="s">
        <v>32</v>
      </c>
      <c r="O13844" t="s">
        <v>33</v>
      </c>
      <c r="P13844" t="s">
        <v>34</v>
      </c>
    </row>
    <row r="13845" spans="12:19" x14ac:dyDescent="0.25">
      <c r="L13845" t="str">
        <f t="shared" si="592"/>
        <v/>
      </c>
      <c r="M13845" t="str">
        <f t="shared" si="591"/>
        <v/>
      </c>
      <c r="N13845" t="e">
        <f>COS(RADIANS(M13845))</f>
        <v>#VALUE!</v>
      </c>
      <c r="O13845" t="str">
        <f>IFERROR(-COS(RADIANS(DEGREES(ASIN(((SIN(RADIANS(M13845)))*$C$26)/(SQRT((((SIN(RADIANS(M13845)))*$C$26)^2)+(($C$22-$C$25-(((SIN(RADIANS(90-M13845)))*$C$26))-$C$23)^2))))))),"")</f>
        <v/>
      </c>
      <c r="P13845" t="e">
        <f>N13845</f>
        <v>#VALUE!</v>
      </c>
      <c r="R13845">
        <v>0</v>
      </c>
    </row>
    <row r="13846" spans="12:19" x14ac:dyDescent="0.25">
      <c r="L13846" t="str">
        <f t="shared" si="592"/>
        <v/>
      </c>
      <c r="M13846" t="str">
        <f t="shared" si="591"/>
        <v/>
      </c>
      <c r="N13846" t="e">
        <f>SIN(RADIANS(M13845))</f>
        <v>#VALUE!</v>
      </c>
      <c r="O13846" t="e">
        <f>SIN(RADIANS(DEGREES(ASIN(((SIN(RADIANS(M13845)))*$C$26)/(SQRT((((SIN(RADIANS(M13845)))*$C$26)^2)+(($C$22-$C$25-(((SIN(RADIANS(90-M13845)))*$C$26))-$C$23)^2)))))))</f>
        <v>#VALUE!</v>
      </c>
      <c r="P13846" t="e">
        <f>N13846</f>
        <v>#VALUE!</v>
      </c>
      <c r="R13846">
        <f>$C$6</f>
        <v>1333.5</v>
      </c>
    </row>
    <row r="13847" spans="12:19" x14ac:dyDescent="0.25">
      <c r="L13847" t="str">
        <f t="shared" si="592"/>
        <v/>
      </c>
      <c r="M13847" t="str">
        <f t="shared" si="591"/>
        <v/>
      </c>
      <c r="N13847">
        <v>0</v>
      </c>
      <c r="O13847" t="e">
        <f>$C$23*O13846</f>
        <v>#VALUE!</v>
      </c>
      <c r="P13847" t="e">
        <f>$C$22*P13846</f>
        <v>#VALUE!</v>
      </c>
      <c r="R13847">
        <f>$C$20*$C$6</f>
        <v>25325.832000000002</v>
      </c>
    </row>
    <row r="13848" spans="12:19" x14ac:dyDescent="0.25">
      <c r="L13848" t="str">
        <f t="shared" si="592"/>
        <v/>
      </c>
      <c r="M13848" t="str">
        <f t="shared" si="591"/>
        <v/>
      </c>
    </row>
    <row r="13849" spans="12:19" x14ac:dyDescent="0.25">
      <c r="L13849" t="str">
        <f t="shared" si="592"/>
        <v/>
      </c>
      <c r="M13849" t="str">
        <f t="shared" si="591"/>
        <v/>
      </c>
      <c r="N13849" t="e">
        <f t="array" ref="N13849:P13851">MINVERSE(N13845:P13847)</f>
        <v>#VALUE!</v>
      </c>
      <c r="O13849" t="e">
        <v>#VALUE!</v>
      </c>
      <c r="P13849" t="e">
        <v>#VALUE!</v>
      </c>
      <c r="R13849" t="e">
        <f t="array" ref="R13849:R13851">MMULT(N13849:P13851,R13845:R13847)</f>
        <v>#VALUE!</v>
      </c>
      <c r="S13849" t="s">
        <v>35</v>
      </c>
    </row>
    <row r="13850" spans="12:19" x14ac:dyDescent="0.25">
      <c r="L13850" t="str">
        <f t="shared" si="592"/>
        <v/>
      </c>
      <c r="M13850" t="str">
        <f t="shared" si="591"/>
        <v/>
      </c>
      <c r="N13850" t="e">
        <v>#VALUE!</v>
      </c>
      <c r="O13850" t="e">
        <v>#VALUE!</v>
      </c>
      <c r="P13850" t="e">
        <v>#VALUE!</v>
      </c>
      <c r="R13850" t="e">
        <v>#VALUE!</v>
      </c>
      <c r="S13850" t="s">
        <v>35</v>
      </c>
    </row>
    <row r="13851" spans="12:19" x14ac:dyDescent="0.25">
      <c r="L13851" t="str">
        <f t="shared" si="592"/>
        <v/>
      </c>
      <c r="M13851" t="str">
        <f t="shared" si="591"/>
        <v/>
      </c>
      <c r="N13851" t="e">
        <v>#VALUE!</v>
      </c>
      <c r="O13851" t="e">
        <v>#VALUE!</v>
      </c>
      <c r="P13851" t="e">
        <v>#VALUE!</v>
      </c>
      <c r="R13851" t="e">
        <v>#VALUE!</v>
      </c>
      <c r="S13851" t="s">
        <v>35</v>
      </c>
    </row>
    <row r="13852" spans="12:19" x14ac:dyDescent="0.25">
      <c r="L13852" t="str">
        <f t="shared" si="592"/>
        <v/>
      </c>
      <c r="M13852" t="str">
        <f t="shared" si="591"/>
        <v/>
      </c>
    </row>
    <row r="13853" spans="12:19" x14ac:dyDescent="0.25">
      <c r="L13853" t="str">
        <f t="shared" si="592"/>
        <v/>
      </c>
      <c r="M13853" t="str">
        <f t="shared" si="591"/>
        <v/>
      </c>
    </row>
    <row r="13854" spans="12:19" x14ac:dyDescent="0.25">
      <c r="L13854" t="str">
        <f t="shared" si="592"/>
        <v/>
      </c>
      <c r="M13854" t="str">
        <f t="shared" si="591"/>
        <v/>
      </c>
      <c r="N13854" t="s">
        <v>32</v>
      </c>
      <c r="O13854" t="s">
        <v>33</v>
      </c>
      <c r="P13854" t="s">
        <v>34</v>
      </c>
    </row>
    <row r="13855" spans="12:19" x14ac:dyDescent="0.25">
      <c r="L13855" t="str">
        <f t="shared" si="592"/>
        <v/>
      </c>
      <c r="M13855" t="str">
        <f t="shared" si="591"/>
        <v/>
      </c>
      <c r="N13855" t="e">
        <f>COS(RADIANS(M13855))</f>
        <v>#VALUE!</v>
      </c>
      <c r="O13855" t="str">
        <f>IFERROR(-COS(RADIANS(DEGREES(ASIN(((SIN(RADIANS(M13855)))*$C$26)/(SQRT((((SIN(RADIANS(M13855)))*$C$26)^2)+(($C$22-$C$25-(((SIN(RADIANS(90-M13855)))*$C$26))-$C$23)^2))))))),"")</f>
        <v/>
      </c>
      <c r="P13855" t="e">
        <f>N13855</f>
        <v>#VALUE!</v>
      </c>
      <c r="R13855">
        <v>0</v>
      </c>
    </row>
    <row r="13856" spans="12:19" x14ac:dyDescent="0.25">
      <c r="L13856" t="str">
        <f t="shared" si="592"/>
        <v/>
      </c>
      <c r="M13856" t="str">
        <f t="shared" si="591"/>
        <v/>
      </c>
      <c r="N13856" t="e">
        <f>SIN(RADIANS(M13855))</f>
        <v>#VALUE!</v>
      </c>
      <c r="O13856" t="e">
        <f>SIN(RADIANS(DEGREES(ASIN(((SIN(RADIANS(M13855)))*$C$26)/(SQRT((((SIN(RADIANS(M13855)))*$C$26)^2)+(($C$22-$C$25-(((SIN(RADIANS(90-M13855)))*$C$26))-$C$23)^2)))))))</f>
        <v>#VALUE!</v>
      </c>
      <c r="P13856" t="e">
        <f>N13856</f>
        <v>#VALUE!</v>
      </c>
      <c r="R13856">
        <f>$C$6</f>
        <v>1333.5</v>
      </c>
    </row>
    <row r="13857" spans="12:19" x14ac:dyDescent="0.25">
      <c r="L13857" t="str">
        <f t="shared" si="592"/>
        <v/>
      </c>
      <c r="M13857" t="str">
        <f t="shared" si="591"/>
        <v/>
      </c>
      <c r="N13857">
        <v>0</v>
      </c>
      <c r="O13857" t="e">
        <f>$C$23*O13856</f>
        <v>#VALUE!</v>
      </c>
      <c r="P13857" t="e">
        <f>$C$22*P13856</f>
        <v>#VALUE!</v>
      </c>
      <c r="R13857">
        <f>$C$20*$C$6</f>
        <v>25325.832000000002</v>
      </c>
    </row>
    <row r="13858" spans="12:19" x14ac:dyDescent="0.25">
      <c r="L13858" t="str">
        <f t="shared" si="592"/>
        <v/>
      </c>
      <c r="M13858" t="str">
        <f t="shared" si="591"/>
        <v/>
      </c>
    </row>
    <row r="13859" spans="12:19" x14ac:dyDescent="0.25">
      <c r="L13859" t="str">
        <f t="shared" si="592"/>
        <v/>
      </c>
      <c r="M13859" t="str">
        <f t="shared" ref="M13859:M13922" si="593">IF(M13849="","",IF(((M13849+$O$61)&gt;=$O$49+($O$61/2)),"",(M13849+$O$61)))</f>
        <v/>
      </c>
      <c r="N13859" t="e">
        <f t="array" ref="N13859:P13861">MINVERSE(N13855:P13857)</f>
        <v>#VALUE!</v>
      </c>
      <c r="O13859" t="e">
        <v>#VALUE!</v>
      </c>
      <c r="P13859" t="e">
        <v>#VALUE!</v>
      </c>
      <c r="R13859" t="e">
        <f t="array" ref="R13859:R13861">MMULT(N13859:P13861,R13855:R13857)</f>
        <v>#VALUE!</v>
      </c>
      <c r="S13859" t="s">
        <v>35</v>
      </c>
    </row>
    <row r="13860" spans="12:19" x14ac:dyDescent="0.25">
      <c r="L13860" t="str">
        <f t="shared" si="592"/>
        <v/>
      </c>
      <c r="M13860" t="str">
        <f t="shared" si="593"/>
        <v/>
      </c>
      <c r="N13860" t="e">
        <v>#VALUE!</v>
      </c>
      <c r="O13860" t="e">
        <v>#VALUE!</v>
      </c>
      <c r="P13860" t="e">
        <v>#VALUE!</v>
      </c>
      <c r="R13860" t="e">
        <v>#VALUE!</v>
      </c>
      <c r="S13860" t="s">
        <v>35</v>
      </c>
    </row>
    <row r="13861" spans="12:19" x14ac:dyDescent="0.25">
      <c r="L13861" t="str">
        <f t="shared" si="592"/>
        <v/>
      </c>
      <c r="M13861" t="str">
        <f t="shared" si="593"/>
        <v/>
      </c>
      <c r="N13861" t="e">
        <v>#VALUE!</v>
      </c>
      <c r="O13861" t="e">
        <v>#VALUE!</v>
      </c>
      <c r="P13861" t="e">
        <v>#VALUE!</v>
      </c>
      <c r="R13861" t="e">
        <v>#VALUE!</v>
      </c>
      <c r="S13861" t="s">
        <v>35</v>
      </c>
    </row>
    <row r="13862" spans="12:19" x14ac:dyDescent="0.25">
      <c r="L13862" t="str">
        <f t="shared" si="592"/>
        <v/>
      </c>
      <c r="M13862" t="str">
        <f t="shared" si="593"/>
        <v/>
      </c>
    </row>
    <row r="13863" spans="12:19" x14ac:dyDescent="0.25">
      <c r="L13863" t="str">
        <f t="shared" si="592"/>
        <v/>
      </c>
      <c r="M13863" t="str">
        <f t="shared" si="593"/>
        <v/>
      </c>
    </row>
    <row r="13864" spans="12:19" x14ac:dyDescent="0.25">
      <c r="L13864" t="str">
        <f t="shared" si="592"/>
        <v/>
      </c>
      <c r="M13864" t="str">
        <f t="shared" si="593"/>
        <v/>
      </c>
      <c r="N13864" t="s">
        <v>32</v>
      </c>
      <c r="O13864" t="s">
        <v>33</v>
      </c>
      <c r="P13864" t="s">
        <v>34</v>
      </c>
    </row>
    <row r="13865" spans="12:19" x14ac:dyDescent="0.25">
      <c r="L13865" t="str">
        <f t="shared" si="592"/>
        <v/>
      </c>
      <c r="M13865" t="str">
        <f t="shared" si="593"/>
        <v/>
      </c>
      <c r="N13865" t="e">
        <f>COS(RADIANS(M13865))</f>
        <v>#VALUE!</v>
      </c>
      <c r="O13865" t="str">
        <f>IFERROR(-COS(RADIANS(DEGREES(ASIN(((SIN(RADIANS(M13865)))*$C$26)/(SQRT((((SIN(RADIANS(M13865)))*$C$26)^2)+(($C$22-$C$25-(((SIN(RADIANS(90-M13865)))*$C$26))-$C$23)^2))))))),"")</f>
        <v/>
      </c>
      <c r="P13865" t="e">
        <f>N13865</f>
        <v>#VALUE!</v>
      </c>
      <c r="R13865">
        <v>0</v>
      </c>
    </row>
    <row r="13866" spans="12:19" x14ac:dyDescent="0.25">
      <c r="L13866" t="str">
        <f t="shared" si="592"/>
        <v/>
      </c>
      <c r="M13866" t="str">
        <f t="shared" si="593"/>
        <v/>
      </c>
      <c r="N13866" t="e">
        <f>SIN(RADIANS(M13865))</f>
        <v>#VALUE!</v>
      </c>
      <c r="O13866" t="e">
        <f>SIN(RADIANS(DEGREES(ASIN(((SIN(RADIANS(M13865)))*$C$26)/(SQRT((((SIN(RADIANS(M13865)))*$C$26)^2)+(($C$22-$C$25-(((SIN(RADIANS(90-M13865)))*$C$26))-$C$23)^2)))))))</f>
        <v>#VALUE!</v>
      </c>
      <c r="P13866" t="e">
        <f>N13866</f>
        <v>#VALUE!</v>
      </c>
      <c r="R13866">
        <f>$C$6</f>
        <v>1333.5</v>
      </c>
    </row>
    <row r="13867" spans="12:19" x14ac:dyDescent="0.25">
      <c r="L13867" t="str">
        <f t="shared" si="592"/>
        <v/>
      </c>
      <c r="M13867" t="str">
        <f t="shared" si="593"/>
        <v/>
      </c>
      <c r="N13867">
        <v>0</v>
      </c>
      <c r="O13867" t="e">
        <f>$C$23*O13866</f>
        <v>#VALUE!</v>
      </c>
      <c r="P13867" t="e">
        <f>$C$22*P13866</f>
        <v>#VALUE!</v>
      </c>
      <c r="R13867">
        <f>$C$20*$C$6</f>
        <v>25325.832000000002</v>
      </c>
    </row>
    <row r="13868" spans="12:19" x14ac:dyDescent="0.25">
      <c r="L13868" t="str">
        <f t="shared" si="592"/>
        <v/>
      </c>
      <c r="M13868" t="str">
        <f t="shared" si="593"/>
        <v/>
      </c>
    </row>
    <row r="13869" spans="12:19" x14ac:dyDescent="0.25">
      <c r="L13869" t="str">
        <f t="shared" si="592"/>
        <v/>
      </c>
      <c r="M13869" t="str">
        <f t="shared" si="593"/>
        <v/>
      </c>
      <c r="N13869" t="e">
        <f t="array" ref="N13869:P13871">MINVERSE(N13865:P13867)</f>
        <v>#VALUE!</v>
      </c>
      <c r="O13869" t="e">
        <v>#VALUE!</v>
      </c>
      <c r="P13869" t="e">
        <v>#VALUE!</v>
      </c>
      <c r="R13869" t="e">
        <f t="array" ref="R13869:R13871">MMULT(N13869:P13871,R13865:R13867)</f>
        <v>#VALUE!</v>
      </c>
      <c r="S13869" t="s">
        <v>35</v>
      </c>
    </row>
    <row r="13870" spans="12:19" x14ac:dyDescent="0.25">
      <c r="L13870" t="str">
        <f t="shared" si="592"/>
        <v/>
      </c>
      <c r="M13870" t="str">
        <f t="shared" si="593"/>
        <v/>
      </c>
      <c r="N13870" t="e">
        <v>#VALUE!</v>
      </c>
      <c r="O13870" t="e">
        <v>#VALUE!</v>
      </c>
      <c r="P13870" t="e">
        <v>#VALUE!</v>
      </c>
      <c r="R13870" t="e">
        <v>#VALUE!</v>
      </c>
      <c r="S13870" t="s">
        <v>35</v>
      </c>
    </row>
    <row r="13871" spans="12:19" x14ac:dyDescent="0.25">
      <c r="L13871" t="str">
        <f t="shared" si="592"/>
        <v/>
      </c>
      <c r="M13871" t="str">
        <f t="shared" si="593"/>
        <v/>
      </c>
      <c r="N13871" t="e">
        <v>#VALUE!</v>
      </c>
      <c r="O13871" t="e">
        <v>#VALUE!</v>
      </c>
      <c r="P13871" t="e">
        <v>#VALUE!</v>
      </c>
      <c r="R13871" t="e">
        <v>#VALUE!</v>
      </c>
      <c r="S13871" t="s">
        <v>35</v>
      </c>
    </row>
    <row r="13872" spans="12:19" x14ac:dyDescent="0.25">
      <c r="L13872" t="str">
        <f t="shared" si="592"/>
        <v/>
      </c>
      <c r="M13872" t="str">
        <f t="shared" si="593"/>
        <v/>
      </c>
    </row>
    <row r="13873" spans="12:19" x14ac:dyDescent="0.25">
      <c r="L13873" t="str">
        <f t="shared" si="592"/>
        <v/>
      </c>
      <c r="M13873" t="str">
        <f t="shared" si="593"/>
        <v/>
      </c>
    </row>
    <row r="13874" spans="12:19" x14ac:dyDescent="0.25">
      <c r="L13874" t="str">
        <f t="shared" si="592"/>
        <v/>
      </c>
      <c r="M13874" t="str">
        <f t="shared" si="593"/>
        <v/>
      </c>
      <c r="N13874" t="s">
        <v>32</v>
      </c>
      <c r="O13874" t="s">
        <v>33</v>
      </c>
      <c r="P13874" t="s">
        <v>34</v>
      </c>
    </row>
    <row r="13875" spans="12:19" x14ac:dyDescent="0.25">
      <c r="L13875" t="str">
        <f t="shared" si="592"/>
        <v/>
      </c>
      <c r="M13875" t="str">
        <f t="shared" si="593"/>
        <v/>
      </c>
      <c r="N13875" t="e">
        <f>COS(RADIANS(M13875))</f>
        <v>#VALUE!</v>
      </c>
      <c r="O13875" t="str">
        <f>IFERROR(-COS(RADIANS(DEGREES(ASIN(((SIN(RADIANS(M13875)))*$C$26)/(SQRT((((SIN(RADIANS(M13875)))*$C$26)^2)+(($C$22-$C$25-(((SIN(RADIANS(90-M13875)))*$C$26))-$C$23)^2))))))),"")</f>
        <v/>
      </c>
      <c r="P13875" t="e">
        <f>N13875</f>
        <v>#VALUE!</v>
      </c>
      <c r="R13875">
        <v>0</v>
      </c>
    </row>
    <row r="13876" spans="12:19" x14ac:dyDescent="0.25">
      <c r="L13876" t="str">
        <f t="shared" si="592"/>
        <v/>
      </c>
      <c r="M13876" t="str">
        <f t="shared" si="593"/>
        <v/>
      </c>
      <c r="N13876" t="e">
        <f>SIN(RADIANS(M13875))</f>
        <v>#VALUE!</v>
      </c>
      <c r="O13876" t="e">
        <f>SIN(RADIANS(DEGREES(ASIN(((SIN(RADIANS(M13875)))*$C$26)/(SQRT((((SIN(RADIANS(M13875)))*$C$26)^2)+(($C$22-$C$25-(((SIN(RADIANS(90-M13875)))*$C$26))-$C$23)^2)))))))</f>
        <v>#VALUE!</v>
      </c>
      <c r="P13876" t="e">
        <f>N13876</f>
        <v>#VALUE!</v>
      </c>
      <c r="R13876">
        <f>$C$6</f>
        <v>1333.5</v>
      </c>
    </row>
    <row r="13877" spans="12:19" x14ac:dyDescent="0.25">
      <c r="L13877" t="str">
        <f t="shared" si="592"/>
        <v/>
      </c>
      <c r="M13877" t="str">
        <f t="shared" si="593"/>
        <v/>
      </c>
      <c r="N13877">
        <v>0</v>
      </c>
      <c r="O13877" t="e">
        <f>$C$23*O13876</f>
        <v>#VALUE!</v>
      </c>
      <c r="P13877" t="e">
        <f>$C$22*P13876</f>
        <v>#VALUE!</v>
      </c>
      <c r="R13877">
        <f>$C$20*$C$6</f>
        <v>25325.832000000002</v>
      </c>
    </row>
    <row r="13878" spans="12:19" x14ac:dyDescent="0.25">
      <c r="L13878" t="str">
        <f t="shared" si="592"/>
        <v/>
      </c>
      <c r="M13878" t="str">
        <f t="shared" si="593"/>
        <v/>
      </c>
    </row>
    <row r="13879" spans="12:19" x14ac:dyDescent="0.25">
      <c r="L13879" t="str">
        <f t="shared" si="592"/>
        <v/>
      </c>
      <c r="M13879" t="str">
        <f t="shared" si="593"/>
        <v/>
      </c>
      <c r="N13879" t="e">
        <f t="array" ref="N13879:P13881">MINVERSE(N13875:P13877)</f>
        <v>#VALUE!</v>
      </c>
      <c r="O13879" t="e">
        <v>#VALUE!</v>
      </c>
      <c r="P13879" t="e">
        <v>#VALUE!</v>
      </c>
      <c r="R13879" t="e">
        <f t="array" ref="R13879:R13881">MMULT(N13879:P13881,R13875:R13877)</f>
        <v>#VALUE!</v>
      </c>
      <c r="S13879" t="s">
        <v>35</v>
      </c>
    </row>
    <row r="13880" spans="12:19" x14ac:dyDescent="0.25">
      <c r="L13880" t="str">
        <f t="shared" si="592"/>
        <v/>
      </c>
      <c r="M13880" t="str">
        <f t="shared" si="593"/>
        <v/>
      </c>
      <c r="N13880" t="e">
        <v>#VALUE!</v>
      </c>
      <c r="O13880" t="e">
        <v>#VALUE!</v>
      </c>
      <c r="P13880" t="e">
        <v>#VALUE!</v>
      </c>
      <c r="R13880" t="e">
        <v>#VALUE!</v>
      </c>
      <c r="S13880" t="s">
        <v>35</v>
      </c>
    </row>
    <row r="13881" spans="12:19" x14ac:dyDescent="0.25">
      <c r="L13881" t="str">
        <f t="shared" si="592"/>
        <v/>
      </c>
      <c r="M13881" t="str">
        <f t="shared" si="593"/>
        <v/>
      </c>
      <c r="N13881" t="e">
        <v>#VALUE!</v>
      </c>
      <c r="O13881" t="e">
        <v>#VALUE!</v>
      </c>
      <c r="P13881" t="e">
        <v>#VALUE!</v>
      </c>
      <c r="R13881" t="e">
        <v>#VALUE!</v>
      </c>
      <c r="S13881" t="s">
        <v>35</v>
      </c>
    </row>
    <row r="13882" spans="12:19" x14ac:dyDescent="0.25">
      <c r="L13882" t="str">
        <f t="shared" si="592"/>
        <v/>
      </c>
      <c r="M13882" t="str">
        <f t="shared" si="593"/>
        <v/>
      </c>
    </row>
    <row r="13883" spans="12:19" x14ac:dyDescent="0.25">
      <c r="L13883" t="str">
        <f t="shared" si="592"/>
        <v/>
      </c>
      <c r="M13883" t="str">
        <f t="shared" si="593"/>
        <v/>
      </c>
    </row>
    <row r="13884" spans="12:19" x14ac:dyDescent="0.25">
      <c r="L13884" t="str">
        <f t="shared" si="592"/>
        <v/>
      </c>
      <c r="M13884" t="str">
        <f t="shared" si="593"/>
        <v/>
      </c>
      <c r="N13884" t="s">
        <v>32</v>
      </c>
      <c r="O13884" t="s">
        <v>33</v>
      </c>
      <c r="P13884" t="s">
        <v>34</v>
      </c>
    </row>
    <row r="13885" spans="12:19" x14ac:dyDescent="0.25">
      <c r="L13885" t="str">
        <f t="shared" si="592"/>
        <v/>
      </c>
      <c r="M13885" t="str">
        <f t="shared" si="593"/>
        <v/>
      </c>
      <c r="N13885" t="e">
        <f>COS(RADIANS(M13885))</f>
        <v>#VALUE!</v>
      </c>
      <c r="O13885" t="str">
        <f>IFERROR(-COS(RADIANS(DEGREES(ASIN(((SIN(RADIANS(M13885)))*$C$26)/(SQRT((((SIN(RADIANS(M13885)))*$C$26)^2)+(($C$22-$C$25-(((SIN(RADIANS(90-M13885)))*$C$26))-$C$23)^2))))))),"")</f>
        <v/>
      </c>
      <c r="P13885" t="e">
        <f>N13885</f>
        <v>#VALUE!</v>
      </c>
      <c r="R13885">
        <v>0</v>
      </c>
    </row>
    <row r="13886" spans="12:19" x14ac:dyDescent="0.25">
      <c r="L13886" t="str">
        <f t="shared" si="592"/>
        <v/>
      </c>
      <c r="M13886" t="str">
        <f t="shared" si="593"/>
        <v/>
      </c>
      <c r="N13886" t="e">
        <f>SIN(RADIANS(M13885))</f>
        <v>#VALUE!</v>
      </c>
      <c r="O13886" t="e">
        <f>SIN(RADIANS(DEGREES(ASIN(((SIN(RADIANS(M13885)))*$C$26)/(SQRT((((SIN(RADIANS(M13885)))*$C$26)^2)+(($C$22-$C$25-(((SIN(RADIANS(90-M13885)))*$C$26))-$C$23)^2)))))))</f>
        <v>#VALUE!</v>
      </c>
      <c r="P13886" t="e">
        <f>N13886</f>
        <v>#VALUE!</v>
      </c>
      <c r="R13886">
        <f>$C$6</f>
        <v>1333.5</v>
      </c>
    </row>
    <row r="13887" spans="12:19" x14ac:dyDescent="0.25">
      <c r="L13887" t="str">
        <f t="shared" si="592"/>
        <v/>
      </c>
      <c r="M13887" t="str">
        <f t="shared" si="593"/>
        <v/>
      </c>
      <c r="N13887">
        <v>0</v>
      </c>
      <c r="O13887" t="e">
        <f>$C$23*O13886</f>
        <v>#VALUE!</v>
      </c>
      <c r="P13887" t="e">
        <f>$C$22*P13886</f>
        <v>#VALUE!</v>
      </c>
      <c r="R13887">
        <f>$C$20*$C$6</f>
        <v>25325.832000000002</v>
      </c>
    </row>
    <row r="13888" spans="12:19" x14ac:dyDescent="0.25">
      <c r="L13888" t="str">
        <f t="shared" si="592"/>
        <v/>
      </c>
      <c r="M13888" t="str">
        <f t="shared" si="593"/>
        <v/>
      </c>
    </row>
    <row r="13889" spans="12:19" x14ac:dyDescent="0.25">
      <c r="L13889" t="str">
        <f t="shared" si="592"/>
        <v/>
      </c>
      <c r="M13889" t="str">
        <f t="shared" si="593"/>
        <v/>
      </c>
      <c r="N13889" t="e">
        <f t="array" ref="N13889:P13891">MINVERSE(N13885:P13887)</f>
        <v>#VALUE!</v>
      </c>
      <c r="O13889" t="e">
        <v>#VALUE!</v>
      </c>
      <c r="P13889" t="e">
        <v>#VALUE!</v>
      </c>
      <c r="R13889" t="e">
        <f t="array" ref="R13889:R13891">MMULT(N13889:P13891,R13885:R13887)</f>
        <v>#VALUE!</v>
      </c>
      <c r="S13889" t="s">
        <v>35</v>
      </c>
    </row>
    <row r="13890" spans="12:19" x14ac:dyDescent="0.25">
      <c r="L13890" t="str">
        <f t="shared" si="592"/>
        <v/>
      </c>
      <c r="M13890" t="str">
        <f t="shared" si="593"/>
        <v/>
      </c>
      <c r="N13890" t="e">
        <v>#VALUE!</v>
      </c>
      <c r="O13890" t="e">
        <v>#VALUE!</v>
      </c>
      <c r="P13890" t="e">
        <v>#VALUE!</v>
      </c>
      <c r="R13890" t="e">
        <v>#VALUE!</v>
      </c>
      <c r="S13890" t="s">
        <v>35</v>
      </c>
    </row>
    <row r="13891" spans="12:19" x14ac:dyDescent="0.25">
      <c r="L13891" t="str">
        <f t="shared" si="592"/>
        <v/>
      </c>
      <c r="M13891" t="str">
        <f t="shared" si="593"/>
        <v/>
      </c>
      <c r="N13891" t="e">
        <v>#VALUE!</v>
      </c>
      <c r="O13891" t="e">
        <v>#VALUE!</v>
      </c>
      <c r="P13891" t="e">
        <v>#VALUE!</v>
      </c>
      <c r="R13891" t="e">
        <v>#VALUE!</v>
      </c>
      <c r="S13891" t="s">
        <v>35</v>
      </c>
    </row>
    <row r="13892" spans="12:19" x14ac:dyDescent="0.25">
      <c r="L13892" t="str">
        <f t="shared" si="592"/>
        <v/>
      </c>
      <c r="M13892" t="str">
        <f t="shared" si="593"/>
        <v/>
      </c>
    </row>
    <row r="13893" spans="12:19" x14ac:dyDescent="0.25">
      <c r="L13893" t="str">
        <f t="shared" si="592"/>
        <v/>
      </c>
      <c r="M13893" t="str">
        <f t="shared" si="593"/>
        <v/>
      </c>
    </row>
    <row r="13894" spans="12:19" x14ac:dyDescent="0.25">
      <c r="L13894" t="str">
        <f t="shared" si="592"/>
        <v/>
      </c>
      <c r="M13894" t="str">
        <f t="shared" si="593"/>
        <v/>
      </c>
      <c r="N13894" t="s">
        <v>32</v>
      </c>
      <c r="O13894" t="s">
        <v>33</v>
      </c>
      <c r="P13894" t="s">
        <v>34</v>
      </c>
    </row>
    <row r="13895" spans="12:19" x14ac:dyDescent="0.25">
      <c r="L13895" t="str">
        <f t="shared" si="592"/>
        <v/>
      </c>
      <c r="M13895" t="str">
        <f t="shared" si="593"/>
        <v/>
      </c>
      <c r="N13895" t="e">
        <f>COS(RADIANS(M13895))</f>
        <v>#VALUE!</v>
      </c>
      <c r="O13895" t="str">
        <f>IFERROR(-COS(RADIANS(DEGREES(ASIN(((SIN(RADIANS(M13895)))*$C$26)/(SQRT((((SIN(RADIANS(M13895)))*$C$26)^2)+(($C$22-$C$25-(((SIN(RADIANS(90-M13895)))*$C$26))-$C$23)^2))))))),"")</f>
        <v/>
      </c>
      <c r="P13895" t="e">
        <f>N13895</f>
        <v>#VALUE!</v>
      </c>
      <c r="R13895">
        <v>0</v>
      </c>
    </row>
    <row r="13896" spans="12:19" x14ac:dyDescent="0.25">
      <c r="L13896" t="str">
        <f t="shared" si="592"/>
        <v/>
      </c>
      <c r="M13896" t="str">
        <f t="shared" si="593"/>
        <v/>
      </c>
      <c r="N13896" t="e">
        <f>SIN(RADIANS(M13895))</f>
        <v>#VALUE!</v>
      </c>
      <c r="O13896" t="e">
        <f>SIN(RADIANS(DEGREES(ASIN(((SIN(RADIANS(M13895)))*$C$26)/(SQRT((((SIN(RADIANS(M13895)))*$C$26)^2)+(($C$22-$C$25-(((SIN(RADIANS(90-M13895)))*$C$26))-$C$23)^2)))))))</f>
        <v>#VALUE!</v>
      </c>
      <c r="P13896" t="e">
        <f>N13896</f>
        <v>#VALUE!</v>
      </c>
      <c r="R13896">
        <f>$C$6</f>
        <v>1333.5</v>
      </c>
    </row>
    <row r="13897" spans="12:19" x14ac:dyDescent="0.25">
      <c r="L13897" t="str">
        <f t="shared" si="592"/>
        <v/>
      </c>
      <c r="M13897" t="str">
        <f t="shared" si="593"/>
        <v/>
      </c>
      <c r="N13897">
        <v>0</v>
      </c>
      <c r="O13897" t="e">
        <f>$C$23*O13896</f>
        <v>#VALUE!</v>
      </c>
      <c r="P13897" t="e">
        <f>$C$22*P13896</f>
        <v>#VALUE!</v>
      </c>
      <c r="R13897">
        <f>$C$20*$C$6</f>
        <v>25325.832000000002</v>
      </c>
    </row>
    <row r="13898" spans="12:19" x14ac:dyDescent="0.25">
      <c r="L13898" t="str">
        <f t="shared" si="592"/>
        <v/>
      </c>
      <c r="M13898" t="str">
        <f t="shared" si="593"/>
        <v/>
      </c>
    </row>
    <row r="13899" spans="12:19" x14ac:dyDescent="0.25">
      <c r="L13899" t="str">
        <f t="shared" si="592"/>
        <v/>
      </c>
      <c r="M13899" t="str">
        <f t="shared" si="593"/>
        <v/>
      </c>
      <c r="N13899" t="e">
        <f t="array" ref="N13899:P13901">MINVERSE(N13895:P13897)</f>
        <v>#VALUE!</v>
      </c>
      <c r="O13899" t="e">
        <v>#VALUE!</v>
      </c>
      <c r="P13899" t="e">
        <v>#VALUE!</v>
      </c>
      <c r="R13899" t="e">
        <f t="array" ref="R13899:R13901">MMULT(N13899:P13901,R13895:R13897)</f>
        <v>#VALUE!</v>
      </c>
      <c r="S13899" t="s">
        <v>35</v>
      </c>
    </row>
    <row r="13900" spans="12:19" x14ac:dyDescent="0.25">
      <c r="L13900" t="str">
        <f t="shared" ref="L13900:L13963" si="594">IF(M13900="","",L13890+1)</f>
        <v/>
      </c>
      <c r="M13900" t="str">
        <f t="shared" si="593"/>
        <v/>
      </c>
      <c r="N13900" t="e">
        <v>#VALUE!</v>
      </c>
      <c r="O13900" t="e">
        <v>#VALUE!</v>
      </c>
      <c r="P13900" t="e">
        <v>#VALUE!</v>
      </c>
      <c r="R13900" t="e">
        <v>#VALUE!</v>
      </c>
      <c r="S13900" t="s">
        <v>35</v>
      </c>
    </row>
    <row r="13901" spans="12:19" x14ac:dyDescent="0.25">
      <c r="L13901" t="str">
        <f t="shared" si="594"/>
        <v/>
      </c>
      <c r="M13901" t="str">
        <f t="shared" si="593"/>
        <v/>
      </c>
      <c r="N13901" t="e">
        <v>#VALUE!</v>
      </c>
      <c r="O13901" t="e">
        <v>#VALUE!</v>
      </c>
      <c r="P13901" t="e">
        <v>#VALUE!</v>
      </c>
      <c r="R13901" t="e">
        <v>#VALUE!</v>
      </c>
      <c r="S13901" t="s">
        <v>35</v>
      </c>
    </row>
    <row r="13902" spans="12:19" x14ac:dyDescent="0.25">
      <c r="L13902" t="str">
        <f t="shared" si="594"/>
        <v/>
      </c>
      <c r="M13902" t="str">
        <f t="shared" si="593"/>
        <v/>
      </c>
    </row>
    <row r="13903" spans="12:19" x14ac:dyDescent="0.25">
      <c r="L13903" t="str">
        <f t="shared" si="594"/>
        <v/>
      </c>
      <c r="M13903" t="str">
        <f t="shared" si="593"/>
        <v/>
      </c>
    </row>
    <row r="13904" spans="12:19" x14ac:dyDescent="0.25">
      <c r="L13904" t="str">
        <f t="shared" si="594"/>
        <v/>
      </c>
      <c r="M13904" t="str">
        <f t="shared" si="593"/>
        <v/>
      </c>
      <c r="N13904" t="s">
        <v>32</v>
      </c>
      <c r="O13904" t="s">
        <v>33</v>
      </c>
      <c r="P13904" t="s">
        <v>34</v>
      </c>
    </row>
    <row r="13905" spans="12:19" x14ac:dyDescent="0.25">
      <c r="L13905" t="str">
        <f t="shared" si="594"/>
        <v/>
      </c>
      <c r="M13905" t="str">
        <f t="shared" si="593"/>
        <v/>
      </c>
      <c r="N13905" t="e">
        <f>COS(RADIANS(M13905))</f>
        <v>#VALUE!</v>
      </c>
      <c r="O13905" t="str">
        <f>IFERROR(-COS(RADIANS(DEGREES(ASIN(((SIN(RADIANS(M13905)))*$C$26)/(SQRT((((SIN(RADIANS(M13905)))*$C$26)^2)+(($C$22-$C$25-(((SIN(RADIANS(90-M13905)))*$C$26))-$C$23)^2))))))),"")</f>
        <v/>
      </c>
      <c r="P13905" t="e">
        <f>N13905</f>
        <v>#VALUE!</v>
      </c>
      <c r="R13905">
        <v>0</v>
      </c>
    </row>
    <row r="13906" spans="12:19" x14ac:dyDescent="0.25">
      <c r="L13906" t="str">
        <f t="shared" si="594"/>
        <v/>
      </c>
      <c r="M13906" t="str">
        <f t="shared" si="593"/>
        <v/>
      </c>
      <c r="N13906" t="e">
        <f>SIN(RADIANS(M13905))</f>
        <v>#VALUE!</v>
      </c>
      <c r="O13906" t="e">
        <f>SIN(RADIANS(DEGREES(ASIN(((SIN(RADIANS(M13905)))*$C$26)/(SQRT((((SIN(RADIANS(M13905)))*$C$26)^2)+(($C$22-$C$25-(((SIN(RADIANS(90-M13905)))*$C$26))-$C$23)^2)))))))</f>
        <v>#VALUE!</v>
      </c>
      <c r="P13906" t="e">
        <f>N13906</f>
        <v>#VALUE!</v>
      </c>
      <c r="R13906">
        <f>$C$6</f>
        <v>1333.5</v>
      </c>
    </row>
    <row r="13907" spans="12:19" x14ac:dyDescent="0.25">
      <c r="L13907" t="str">
        <f t="shared" si="594"/>
        <v/>
      </c>
      <c r="M13907" t="str">
        <f t="shared" si="593"/>
        <v/>
      </c>
      <c r="N13907">
        <v>0</v>
      </c>
      <c r="O13907" t="e">
        <f>$C$23*O13906</f>
        <v>#VALUE!</v>
      </c>
      <c r="P13907" t="e">
        <f>$C$22*P13906</f>
        <v>#VALUE!</v>
      </c>
      <c r="R13907">
        <f>$C$20*$C$6</f>
        <v>25325.832000000002</v>
      </c>
    </row>
    <row r="13908" spans="12:19" x14ac:dyDescent="0.25">
      <c r="L13908" t="str">
        <f t="shared" si="594"/>
        <v/>
      </c>
      <c r="M13908" t="str">
        <f t="shared" si="593"/>
        <v/>
      </c>
    </row>
    <row r="13909" spans="12:19" x14ac:dyDescent="0.25">
      <c r="L13909" t="str">
        <f t="shared" si="594"/>
        <v/>
      </c>
      <c r="M13909" t="str">
        <f t="shared" si="593"/>
        <v/>
      </c>
      <c r="N13909" t="e">
        <f t="array" ref="N13909:P13911">MINVERSE(N13905:P13907)</f>
        <v>#VALUE!</v>
      </c>
      <c r="O13909" t="e">
        <v>#VALUE!</v>
      </c>
      <c r="P13909" t="e">
        <v>#VALUE!</v>
      </c>
      <c r="R13909" t="e">
        <f t="array" ref="R13909:R13911">MMULT(N13909:P13911,R13905:R13907)</f>
        <v>#VALUE!</v>
      </c>
      <c r="S13909" t="s">
        <v>35</v>
      </c>
    </row>
    <row r="13910" spans="12:19" x14ac:dyDescent="0.25">
      <c r="L13910" t="str">
        <f t="shared" si="594"/>
        <v/>
      </c>
      <c r="M13910" t="str">
        <f t="shared" si="593"/>
        <v/>
      </c>
      <c r="N13910" t="e">
        <v>#VALUE!</v>
      </c>
      <c r="O13910" t="e">
        <v>#VALUE!</v>
      </c>
      <c r="P13910" t="e">
        <v>#VALUE!</v>
      </c>
      <c r="R13910" t="e">
        <v>#VALUE!</v>
      </c>
      <c r="S13910" t="s">
        <v>35</v>
      </c>
    </row>
    <row r="13911" spans="12:19" x14ac:dyDescent="0.25">
      <c r="L13911" t="str">
        <f t="shared" si="594"/>
        <v/>
      </c>
      <c r="M13911" t="str">
        <f t="shared" si="593"/>
        <v/>
      </c>
      <c r="N13911" t="e">
        <v>#VALUE!</v>
      </c>
      <c r="O13911" t="e">
        <v>#VALUE!</v>
      </c>
      <c r="P13911" t="e">
        <v>#VALUE!</v>
      </c>
      <c r="R13911" t="e">
        <v>#VALUE!</v>
      </c>
      <c r="S13911" t="s">
        <v>35</v>
      </c>
    </row>
    <row r="13912" spans="12:19" x14ac:dyDescent="0.25">
      <c r="L13912" t="str">
        <f t="shared" si="594"/>
        <v/>
      </c>
      <c r="M13912" t="str">
        <f t="shared" si="593"/>
        <v/>
      </c>
    </row>
    <row r="13913" spans="12:19" x14ac:dyDescent="0.25">
      <c r="L13913" t="str">
        <f t="shared" si="594"/>
        <v/>
      </c>
      <c r="M13913" t="str">
        <f t="shared" si="593"/>
        <v/>
      </c>
    </row>
    <row r="13914" spans="12:19" x14ac:dyDescent="0.25">
      <c r="L13914" t="str">
        <f t="shared" si="594"/>
        <v/>
      </c>
      <c r="M13914" t="str">
        <f t="shared" si="593"/>
        <v/>
      </c>
      <c r="N13914" t="s">
        <v>32</v>
      </c>
      <c r="O13914" t="s">
        <v>33</v>
      </c>
      <c r="P13914" t="s">
        <v>34</v>
      </c>
    </row>
    <row r="13915" spans="12:19" x14ac:dyDescent="0.25">
      <c r="L13915" t="str">
        <f t="shared" si="594"/>
        <v/>
      </c>
      <c r="M13915" t="str">
        <f t="shared" si="593"/>
        <v/>
      </c>
      <c r="N13915" t="e">
        <f>COS(RADIANS(M13915))</f>
        <v>#VALUE!</v>
      </c>
      <c r="O13915" t="str">
        <f>IFERROR(-COS(RADIANS(DEGREES(ASIN(((SIN(RADIANS(M13915)))*$C$26)/(SQRT((((SIN(RADIANS(M13915)))*$C$26)^2)+(($C$22-$C$25-(((SIN(RADIANS(90-M13915)))*$C$26))-$C$23)^2))))))),"")</f>
        <v/>
      </c>
      <c r="P13915" t="e">
        <f>N13915</f>
        <v>#VALUE!</v>
      </c>
      <c r="R13915">
        <v>0</v>
      </c>
    </row>
    <row r="13916" spans="12:19" x14ac:dyDescent="0.25">
      <c r="L13916" t="str">
        <f t="shared" si="594"/>
        <v/>
      </c>
      <c r="M13916" t="str">
        <f t="shared" si="593"/>
        <v/>
      </c>
      <c r="N13916" t="e">
        <f>SIN(RADIANS(M13915))</f>
        <v>#VALUE!</v>
      </c>
      <c r="O13916" t="e">
        <f>SIN(RADIANS(DEGREES(ASIN(((SIN(RADIANS(M13915)))*$C$26)/(SQRT((((SIN(RADIANS(M13915)))*$C$26)^2)+(($C$22-$C$25-(((SIN(RADIANS(90-M13915)))*$C$26))-$C$23)^2)))))))</f>
        <v>#VALUE!</v>
      </c>
      <c r="P13916" t="e">
        <f>N13916</f>
        <v>#VALUE!</v>
      </c>
      <c r="R13916">
        <f>$C$6</f>
        <v>1333.5</v>
      </c>
    </row>
    <row r="13917" spans="12:19" x14ac:dyDescent="0.25">
      <c r="L13917" t="str">
        <f t="shared" si="594"/>
        <v/>
      </c>
      <c r="M13917" t="str">
        <f t="shared" si="593"/>
        <v/>
      </c>
      <c r="N13917">
        <v>0</v>
      </c>
      <c r="O13917" t="e">
        <f>$C$23*O13916</f>
        <v>#VALUE!</v>
      </c>
      <c r="P13917" t="e">
        <f>$C$22*P13916</f>
        <v>#VALUE!</v>
      </c>
      <c r="R13917">
        <f>$C$20*$C$6</f>
        <v>25325.832000000002</v>
      </c>
    </row>
    <row r="13918" spans="12:19" x14ac:dyDescent="0.25">
      <c r="L13918" t="str">
        <f t="shared" si="594"/>
        <v/>
      </c>
      <c r="M13918" t="str">
        <f t="shared" si="593"/>
        <v/>
      </c>
    </row>
    <row r="13919" spans="12:19" x14ac:dyDescent="0.25">
      <c r="L13919" t="str">
        <f t="shared" si="594"/>
        <v/>
      </c>
      <c r="M13919" t="str">
        <f t="shared" si="593"/>
        <v/>
      </c>
      <c r="N13919" t="e">
        <f t="array" ref="N13919:P13921">MINVERSE(N13915:P13917)</f>
        <v>#VALUE!</v>
      </c>
      <c r="O13919" t="e">
        <v>#VALUE!</v>
      </c>
      <c r="P13919" t="e">
        <v>#VALUE!</v>
      </c>
      <c r="R13919" t="e">
        <f t="array" ref="R13919:R13921">MMULT(N13919:P13921,R13915:R13917)</f>
        <v>#VALUE!</v>
      </c>
      <c r="S13919" t="s">
        <v>35</v>
      </c>
    </row>
    <row r="13920" spans="12:19" x14ac:dyDescent="0.25">
      <c r="L13920" t="str">
        <f t="shared" si="594"/>
        <v/>
      </c>
      <c r="M13920" t="str">
        <f t="shared" si="593"/>
        <v/>
      </c>
      <c r="N13920" t="e">
        <v>#VALUE!</v>
      </c>
      <c r="O13920" t="e">
        <v>#VALUE!</v>
      </c>
      <c r="P13920" t="e">
        <v>#VALUE!</v>
      </c>
      <c r="R13920" t="e">
        <v>#VALUE!</v>
      </c>
      <c r="S13920" t="s">
        <v>35</v>
      </c>
    </row>
    <row r="13921" spans="12:19" x14ac:dyDescent="0.25">
      <c r="L13921" t="str">
        <f t="shared" si="594"/>
        <v/>
      </c>
      <c r="M13921" t="str">
        <f t="shared" si="593"/>
        <v/>
      </c>
      <c r="N13921" t="e">
        <v>#VALUE!</v>
      </c>
      <c r="O13921" t="e">
        <v>#VALUE!</v>
      </c>
      <c r="P13921" t="e">
        <v>#VALUE!</v>
      </c>
      <c r="R13921" t="e">
        <v>#VALUE!</v>
      </c>
      <c r="S13921" t="s">
        <v>35</v>
      </c>
    </row>
    <row r="13922" spans="12:19" x14ac:dyDescent="0.25">
      <c r="L13922" t="str">
        <f t="shared" si="594"/>
        <v/>
      </c>
      <c r="M13922" t="str">
        <f t="shared" si="593"/>
        <v/>
      </c>
    </row>
    <row r="13923" spans="12:19" x14ac:dyDescent="0.25">
      <c r="L13923" t="str">
        <f t="shared" si="594"/>
        <v/>
      </c>
      <c r="M13923" t="str">
        <f t="shared" ref="M13923:M13986" si="595">IF(M13913="","",IF(((M13913+$O$61)&gt;=$O$49+($O$61/2)),"",(M13913+$O$61)))</f>
        <v/>
      </c>
    </row>
    <row r="13924" spans="12:19" x14ac:dyDescent="0.25">
      <c r="L13924" t="str">
        <f t="shared" si="594"/>
        <v/>
      </c>
      <c r="M13924" t="str">
        <f t="shared" si="595"/>
        <v/>
      </c>
      <c r="N13924" t="s">
        <v>32</v>
      </c>
      <c r="O13924" t="s">
        <v>33</v>
      </c>
      <c r="P13924" t="s">
        <v>34</v>
      </c>
    </row>
    <row r="13925" spans="12:19" x14ac:dyDescent="0.25">
      <c r="L13925" t="str">
        <f t="shared" si="594"/>
        <v/>
      </c>
      <c r="M13925" t="str">
        <f t="shared" si="595"/>
        <v/>
      </c>
      <c r="N13925" t="e">
        <f>COS(RADIANS(M13925))</f>
        <v>#VALUE!</v>
      </c>
      <c r="O13925" t="str">
        <f>IFERROR(-COS(RADIANS(DEGREES(ASIN(((SIN(RADIANS(M13925)))*$C$26)/(SQRT((((SIN(RADIANS(M13925)))*$C$26)^2)+(($C$22-$C$25-(((SIN(RADIANS(90-M13925)))*$C$26))-$C$23)^2))))))),"")</f>
        <v/>
      </c>
      <c r="P13925" t="e">
        <f>N13925</f>
        <v>#VALUE!</v>
      </c>
      <c r="R13925">
        <v>0</v>
      </c>
    </row>
    <row r="13926" spans="12:19" x14ac:dyDescent="0.25">
      <c r="L13926" t="str">
        <f t="shared" si="594"/>
        <v/>
      </c>
      <c r="M13926" t="str">
        <f t="shared" si="595"/>
        <v/>
      </c>
      <c r="N13926" t="e">
        <f>SIN(RADIANS(M13925))</f>
        <v>#VALUE!</v>
      </c>
      <c r="O13926" t="e">
        <f>SIN(RADIANS(DEGREES(ASIN(((SIN(RADIANS(M13925)))*$C$26)/(SQRT((((SIN(RADIANS(M13925)))*$C$26)^2)+(($C$22-$C$25-(((SIN(RADIANS(90-M13925)))*$C$26))-$C$23)^2)))))))</f>
        <v>#VALUE!</v>
      </c>
      <c r="P13926" t="e">
        <f>N13926</f>
        <v>#VALUE!</v>
      </c>
      <c r="R13926">
        <f>$C$6</f>
        <v>1333.5</v>
      </c>
    </row>
    <row r="13927" spans="12:19" x14ac:dyDescent="0.25">
      <c r="L13927" t="str">
        <f t="shared" si="594"/>
        <v/>
      </c>
      <c r="M13927" t="str">
        <f t="shared" si="595"/>
        <v/>
      </c>
      <c r="N13927">
        <v>0</v>
      </c>
      <c r="O13927" t="e">
        <f>$C$23*O13926</f>
        <v>#VALUE!</v>
      </c>
      <c r="P13927" t="e">
        <f>$C$22*P13926</f>
        <v>#VALUE!</v>
      </c>
      <c r="R13927">
        <f>$C$20*$C$6</f>
        <v>25325.832000000002</v>
      </c>
    </row>
    <row r="13928" spans="12:19" x14ac:dyDescent="0.25">
      <c r="L13928" t="str">
        <f t="shared" si="594"/>
        <v/>
      </c>
      <c r="M13928" t="str">
        <f t="shared" si="595"/>
        <v/>
      </c>
    </row>
    <row r="13929" spans="12:19" x14ac:dyDescent="0.25">
      <c r="L13929" t="str">
        <f t="shared" si="594"/>
        <v/>
      </c>
      <c r="M13929" t="str">
        <f t="shared" si="595"/>
        <v/>
      </c>
      <c r="N13929" t="e">
        <f t="array" ref="N13929:P13931">MINVERSE(N13925:P13927)</f>
        <v>#VALUE!</v>
      </c>
      <c r="O13929" t="e">
        <v>#VALUE!</v>
      </c>
      <c r="P13929" t="e">
        <v>#VALUE!</v>
      </c>
      <c r="R13929" t="e">
        <f t="array" ref="R13929:R13931">MMULT(N13929:P13931,R13925:R13927)</f>
        <v>#VALUE!</v>
      </c>
      <c r="S13929" t="s">
        <v>35</v>
      </c>
    </row>
    <row r="13930" spans="12:19" x14ac:dyDescent="0.25">
      <c r="L13930" t="str">
        <f t="shared" si="594"/>
        <v/>
      </c>
      <c r="M13930" t="str">
        <f t="shared" si="595"/>
        <v/>
      </c>
      <c r="N13930" t="e">
        <v>#VALUE!</v>
      </c>
      <c r="O13930" t="e">
        <v>#VALUE!</v>
      </c>
      <c r="P13930" t="e">
        <v>#VALUE!</v>
      </c>
      <c r="R13930" t="e">
        <v>#VALUE!</v>
      </c>
      <c r="S13930" t="s">
        <v>35</v>
      </c>
    </row>
    <row r="13931" spans="12:19" x14ac:dyDescent="0.25">
      <c r="L13931" t="str">
        <f t="shared" si="594"/>
        <v/>
      </c>
      <c r="M13931" t="str">
        <f t="shared" si="595"/>
        <v/>
      </c>
      <c r="N13931" t="e">
        <v>#VALUE!</v>
      </c>
      <c r="O13931" t="e">
        <v>#VALUE!</v>
      </c>
      <c r="P13931" t="e">
        <v>#VALUE!</v>
      </c>
      <c r="R13931" t="e">
        <v>#VALUE!</v>
      </c>
      <c r="S13931" t="s">
        <v>35</v>
      </c>
    </row>
    <row r="13932" spans="12:19" x14ac:dyDescent="0.25">
      <c r="L13932" t="str">
        <f t="shared" si="594"/>
        <v/>
      </c>
      <c r="M13932" t="str">
        <f t="shared" si="595"/>
        <v/>
      </c>
    </row>
    <row r="13933" spans="12:19" x14ac:dyDescent="0.25">
      <c r="L13933" t="str">
        <f t="shared" si="594"/>
        <v/>
      </c>
      <c r="M13933" t="str">
        <f t="shared" si="595"/>
        <v/>
      </c>
    </row>
    <row r="13934" spans="12:19" x14ac:dyDescent="0.25">
      <c r="L13934" t="str">
        <f t="shared" si="594"/>
        <v/>
      </c>
      <c r="M13934" t="str">
        <f t="shared" si="595"/>
        <v/>
      </c>
      <c r="N13934" t="s">
        <v>32</v>
      </c>
      <c r="O13934" t="s">
        <v>33</v>
      </c>
      <c r="P13934" t="s">
        <v>34</v>
      </c>
    </row>
    <row r="13935" spans="12:19" x14ac:dyDescent="0.25">
      <c r="L13935" t="str">
        <f t="shared" si="594"/>
        <v/>
      </c>
      <c r="M13935" t="str">
        <f t="shared" si="595"/>
        <v/>
      </c>
      <c r="N13935" t="e">
        <f>COS(RADIANS(M13935))</f>
        <v>#VALUE!</v>
      </c>
      <c r="O13935" t="str">
        <f>IFERROR(-COS(RADIANS(DEGREES(ASIN(((SIN(RADIANS(M13935)))*$C$26)/(SQRT((((SIN(RADIANS(M13935)))*$C$26)^2)+(($C$22-$C$25-(((SIN(RADIANS(90-M13935)))*$C$26))-$C$23)^2))))))),"")</f>
        <v/>
      </c>
      <c r="P13935" t="e">
        <f>N13935</f>
        <v>#VALUE!</v>
      </c>
      <c r="R13935">
        <v>0</v>
      </c>
    </row>
    <row r="13936" spans="12:19" x14ac:dyDescent="0.25">
      <c r="L13936" t="str">
        <f t="shared" si="594"/>
        <v/>
      </c>
      <c r="M13936" t="str">
        <f t="shared" si="595"/>
        <v/>
      </c>
      <c r="N13936" t="e">
        <f>SIN(RADIANS(M13935))</f>
        <v>#VALUE!</v>
      </c>
      <c r="O13936" t="e">
        <f>SIN(RADIANS(DEGREES(ASIN(((SIN(RADIANS(M13935)))*$C$26)/(SQRT((((SIN(RADIANS(M13935)))*$C$26)^2)+(($C$22-$C$25-(((SIN(RADIANS(90-M13935)))*$C$26))-$C$23)^2)))))))</f>
        <v>#VALUE!</v>
      </c>
      <c r="P13936" t="e">
        <f>N13936</f>
        <v>#VALUE!</v>
      </c>
      <c r="R13936">
        <f>$C$6</f>
        <v>1333.5</v>
      </c>
    </row>
    <row r="13937" spans="12:19" x14ac:dyDescent="0.25">
      <c r="L13937" t="str">
        <f t="shared" si="594"/>
        <v/>
      </c>
      <c r="M13937" t="str">
        <f t="shared" si="595"/>
        <v/>
      </c>
      <c r="N13937">
        <v>0</v>
      </c>
      <c r="O13937" t="e">
        <f>$C$23*O13936</f>
        <v>#VALUE!</v>
      </c>
      <c r="P13937" t="e">
        <f>$C$22*P13936</f>
        <v>#VALUE!</v>
      </c>
      <c r="R13937">
        <f>$C$20*$C$6</f>
        <v>25325.832000000002</v>
      </c>
    </row>
    <row r="13938" spans="12:19" x14ac:dyDescent="0.25">
      <c r="L13938" t="str">
        <f t="shared" si="594"/>
        <v/>
      </c>
      <c r="M13938" t="str">
        <f t="shared" si="595"/>
        <v/>
      </c>
    </row>
    <row r="13939" spans="12:19" x14ac:dyDescent="0.25">
      <c r="L13939" t="str">
        <f t="shared" si="594"/>
        <v/>
      </c>
      <c r="M13939" t="str">
        <f t="shared" si="595"/>
        <v/>
      </c>
      <c r="N13939" t="e">
        <f t="array" ref="N13939:P13941">MINVERSE(N13935:P13937)</f>
        <v>#VALUE!</v>
      </c>
      <c r="O13939" t="e">
        <v>#VALUE!</v>
      </c>
      <c r="P13939" t="e">
        <v>#VALUE!</v>
      </c>
      <c r="R13939" t="e">
        <f t="array" ref="R13939:R13941">MMULT(N13939:P13941,R13935:R13937)</f>
        <v>#VALUE!</v>
      </c>
      <c r="S13939" t="s">
        <v>35</v>
      </c>
    </row>
    <row r="13940" spans="12:19" x14ac:dyDescent="0.25">
      <c r="L13940" t="str">
        <f t="shared" si="594"/>
        <v/>
      </c>
      <c r="M13940" t="str">
        <f t="shared" si="595"/>
        <v/>
      </c>
      <c r="N13940" t="e">
        <v>#VALUE!</v>
      </c>
      <c r="O13940" t="e">
        <v>#VALUE!</v>
      </c>
      <c r="P13940" t="e">
        <v>#VALUE!</v>
      </c>
      <c r="R13940" t="e">
        <v>#VALUE!</v>
      </c>
      <c r="S13940" t="s">
        <v>35</v>
      </c>
    </row>
    <row r="13941" spans="12:19" x14ac:dyDescent="0.25">
      <c r="L13941" t="str">
        <f t="shared" si="594"/>
        <v/>
      </c>
      <c r="M13941" t="str">
        <f t="shared" si="595"/>
        <v/>
      </c>
      <c r="N13941" t="e">
        <v>#VALUE!</v>
      </c>
      <c r="O13941" t="e">
        <v>#VALUE!</v>
      </c>
      <c r="P13941" t="e">
        <v>#VALUE!</v>
      </c>
      <c r="R13941" t="e">
        <v>#VALUE!</v>
      </c>
      <c r="S13941" t="s">
        <v>35</v>
      </c>
    </row>
    <row r="13942" spans="12:19" x14ac:dyDescent="0.25">
      <c r="L13942" t="str">
        <f t="shared" si="594"/>
        <v/>
      </c>
      <c r="M13942" t="str">
        <f t="shared" si="595"/>
        <v/>
      </c>
    </row>
    <row r="13943" spans="12:19" x14ac:dyDescent="0.25">
      <c r="L13943" t="str">
        <f t="shared" si="594"/>
        <v/>
      </c>
      <c r="M13943" t="str">
        <f t="shared" si="595"/>
        <v/>
      </c>
    </row>
    <row r="13944" spans="12:19" x14ac:dyDescent="0.25">
      <c r="L13944" t="str">
        <f t="shared" si="594"/>
        <v/>
      </c>
      <c r="M13944" t="str">
        <f t="shared" si="595"/>
        <v/>
      </c>
      <c r="N13944" t="s">
        <v>32</v>
      </c>
      <c r="O13944" t="s">
        <v>33</v>
      </c>
      <c r="P13944" t="s">
        <v>34</v>
      </c>
    </row>
    <row r="13945" spans="12:19" x14ac:dyDescent="0.25">
      <c r="L13945" t="str">
        <f t="shared" si="594"/>
        <v/>
      </c>
      <c r="M13945" t="str">
        <f t="shared" si="595"/>
        <v/>
      </c>
      <c r="N13945" t="e">
        <f>COS(RADIANS(M13945))</f>
        <v>#VALUE!</v>
      </c>
      <c r="O13945" t="str">
        <f>IFERROR(-COS(RADIANS(DEGREES(ASIN(((SIN(RADIANS(M13945)))*$C$26)/(SQRT((((SIN(RADIANS(M13945)))*$C$26)^2)+(($C$22-$C$25-(((SIN(RADIANS(90-M13945)))*$C$26))-$C$23)^2))))))),"")</f>
        <v/>
      </c>
      <c r="P13945" t="e">
        <f>N13945</f>
        <v>#VALUE!</v>
      </c>
      <c r="R13945">
        <v>0</v>
      </c>
    </row>
    <row r="13946" spans="12:19" x14ac:dyDescent="0.25">
      <c r="L13946" t="str">
        <f t="shared" si="594"/>
        <v/>
      </c>
      <c r="M13946" t="str">
        <f t="shared" si="595"/>
        <v/>
      </c>
      <c r="N13946" t="e">
        <f>SIN(RADIANS(M13945))</f>
        <v>#VALUE!</v>
      </c>
      <c r="O13946" t="e">
        <f>SIN(RADIANS(DEGREES(ASIN(((SIN(RADIANS(M13945)))*$C$26)/(SQRT((((SIN(RADIANS(M13945)))*$C$26)^2)+(($C$22-$C$25-(((SIN(RADIANS(90-M13945)))*$C$26))-$C$23)^2)))))))</f>
        <v>#VALUE!</v>
      </c>
      <c r="P13946" t="e">
        <f>N13946</f>
        <v>#VALUE!</v>
      </c>
      <c r="R13946">
        <f>$C$6</f>
        <v>1333.5</v>
      </c>
    </row>
    <row r="13947" spans="12:19" x14ac:dyDescent="0.25">
      <c r="L13947" t="str">
        <f t="shared" si="594"/>
        <v/>
      </c>
      <c r="M13947" t="str">
        <f t="shared" si="595"/>
        <v/>
      </c>
      <c r="N13947">
        <v>0</v>
      </c>
      <c r="O13947" t="e">
        <f>$C$23*O13946</f>
        <v>#VALUE!</v>
      </c>
      <c r="P13947" t="e">
        <f>$C$22*P13946</f>
        <v>#VALUE!</v>
      </c>
      <c r="R13947">
        <f>$C$20*$C$6</f>
        <v>25325.832000000002</v>
      </c>
    </row>
    <row r="13948" spans="12:19" x14ac:dyDescent="0.25">
      <c r="L13948" t="str">
        <f t="shared" si="594"/>
        <v/>
      </c>
      <c r="M13948" t="str">
        <f t="shared" si="595"/>
        <v/>
      </c>
    </row>
    <row r="13949" spans="12:19" x14ac:dyDescent="0.25">
      <c r="L13949" t="str">
        <f t="shared" si="594"/>
        <v/>
      </c>
      <c r="M13949" t="str">
        <f t="shared" si="595"/>
        <v/>
      </c>
      <c r="N13949" t="e">
        <f t="array" ref="N13949:P13951">MINVERSE(N13945:P13947)</f>
        <v>#VALUE!</v>
      </c>
      <c r="O13949" t="e">
        <v>#VALUE!</v>
      </c>
      <c r="P13949" t="e">
        <v>#VALUE!</v>
      </c>
      <c r="R13949" t="e">
        <f t="array" ref="R13949:R13951">MMULT(N13949:P13951,R13945:R13947)</f>
        <v>#VALUE!</v>
      </c>
      <c r="S13949" t="s">
        <v>35</v>
      </c>
    </row>
    <row r="13950" spans="12:19" x14ac:dyDescent="0.25">
      <c r="L13950" t="str">
        <f t="shared" si="594"/>
        <v/>
      </c>
      <c r="M13950" t="str">
        <f t="shared" si="595"/>
        <v/>
      </c>
      <c r="N13950" t="e">
        <v>#VALUE!</v>
      </c>
      <c r="O13950" t="e">
        <v>#VALUE!</v>
      </c>
      <c r="P13950" t="e">
        <v>#VALUE!</v>
      </c>
      <c r="R13950" t="e">
        <v>#VALUE!</v>
      </c>
      <c r="S13950" t="s">
        <v>35</v>
      </c>
    </row>
    <row r="13951" spans="12:19" x14ac:dyDescent="0.25">
      <c r="L13951" t="str">
        <f t="shared" si="594"/>
        <v/>
      </c>
      <c r="M13951" t="str">
        <f t="shared" si="595"/>
        <v/>
      </c>
      <c r="N13951" t="e">
        <v>#VALUE!</v>
      </c>
      <c r="O13951" t="e">
        <v>#VALUE!</v>
      </c>
      <c r="P13951" t="e">
        <v>#VALUE!</v>
      </c>
      <c r="R13951" t="e">
        <v>#VALUE!</v>
      </c>
      <c r="S13951" t="s">
        <v>35</v>
      </c>
    </row>
    <row r="13952" spans="12:19" x14ac:dyDescent="0.25">
      <c r="L13952" t="str">
        <f t="shared" si="594"/>
        <v/>
      </c>
      <c r="M13952" t="str">
        <f t="shared" si="595"/>
        <v/>
      </c>
    </row>
    <row r="13953" spans="12:19" x14ac:dyDescent="0.25">
      <c r="L13953" t="str">
        <f t="shared" si="594"/>
        <v/>
      </c>
      <c r="M13953" t="str">
        <f t="shared" si="595"/>
        <v/>
      </c>
    </row>
    <row r="13954" spans="12:19" x14ac:dyDescent="0.25">
      <c r="L13954" t="str">
        <f t="shared" si="594"/>
        <v/>
      </c>
      <c r="M13954" t="str">
        <f t="shared" si="595"/>
        <v/>
      </c>
      <c r="N13954" t="s">
        <v>32</v>
      </c>
      <c r="O13954" t="s">
        <v>33</v>
      </c>
      <c r="P13954" t="s">
        <v>34</v>
      </c>
    </row>
    <row r="13955" spans="12:19" x14ac:dyDescent="0.25">
      <c r="L13955" t="str">
        <f t="shared" si="594"/>
        <v/>
      </c>
      <c r="M13955" t="str">
        <f t="shared" si="595"/>
        <v/>
      </c>
      <c r="N13955" t="e">
        <f>COS(RADIANS(M13955))</f>
        <v>#VALUE!</v>
      </c>
      <c r="O13955" t="str">
        <f>IFERROR(-COS(RADIANS(DEGREES(ASIN(((SIN(RADIANS(M13955)))*$C$26)/(SQRT((((SIN(RADIANS(M13955)))*$C$26)^2)+(($C$22-$C$25-(((SIN(RADIANS(90-M13955)))*$C$26))-$C$23)^2))))))),"")</f>
        <v/>
      </c>
      <c r="P13955" t="e">
        <f>N13955</f>
        <v>#VALUE!</v>
      </c>
      <c r="R13955">
        <v>0</v>
      </c>
    </row>
    <row r="13956" spans="12:19" x14ac:dyDescent="0.25">
      <c r="L13956" t="str">
        <f t="shared" si="594"/>
        <v/>
      </c>
      <c r="M13956" t="str">
        <f t="shared" si="595"/>
        <v/>
      </c>
      <c r="N13956" t="e">
        <f>SIN(RADIANS(M13955))</f>
        <v>#VALUE!</v>
      </c>
      <c r="O13956" t="e">
        <f>SIN(RADIANS(DEGREES(ASIN(((SIN(RADIANS(M13955)))*$C$26)/(SQRT((((SIN(RADIANS(M13955)))*$C$26)^2)+(($C$22-$C$25-(((SIN(RADIANS(90-M13955)))*$C$26))-$C$23)^2)))))))</f>
        <v>#VALUE!</v>
      </c>
      <c r="P13956" t="e">
        <f>N13956</f>
        <v>#VALUE!</v>
      </c>
      <c r="R13956">
        <f>$C$6</f>
        <v>1333.5</v>
      </c>
    </row>
    <row r="13957" spans="12:19" x14ac:dyDescent="0.25">
      <c r="L13957" t="str">
        <f t="shared" si="594"/>
        <v/>
      </c>
      <c r="M13957" t="str">
        <f t="shared" si="595"/>
        <v/>
      </c>
      <c r="N13957">
        <v>0</v>
      </c>
      <c r="O13957" t="e">
        <f>$C$23*O13956</f>
        <v>#VALUE!</v>
      </c>
      <c r="P13957" t="e">
        <f>$C$22*P13956</f>
        <v>#VALUE!</v>
      </c>
      <c r="R13957">
        <f>$C$20*$C$6</f>
        <v>25325.832000000002</v>
      </c>
    </row>
    <row r="13958" spans="12:19" x14ac:dyDescent="0.25">
      <c r="L13958" t="str">
        <f t="shared" si="594"/>
        <v/>
      </c>
      <c r="M13958" t="str">
        <f t="shared" si="595"/>
        <v/>
      </c>
    </row>
    <row r="13959" spans="12:19" x14ac:dyDescent="0.25">
      <c r="L13959" t="str">
        <f t="shared" si="594"/>
        <v/>
      </c>
      <c r="M13959" t="str">
        <f t="shared" si="595"/>
        <v/>
      </c>
      <c r="N13959" t="e">
        <f t="array" ref="N13959:P13961">MINVERSE(N13955:P13957)</f>
        <v>#VALUE!</v>
      </c>
      <c r="O13959" t="e">
        <v>#VALUE!</v>
      </c>
      <c r="P13959" t="e">
        <v>#VALUE!</v>
      </c>
      <c r="R13959" t="e">
        <f t="array" ref="R13959:R13961">MMULT(N13959:P13961,R13955:R13957)</f>
        <v>#VALUE!</v>
      </c>
      <c r="S13959" t="s">
        <v>35</v>
      </c>
    </row>
    <row r="13960" spans="12:19" x14ac:dyDescent="0.25">
      <c r="L13960" t="str">
        <f t="shared" si="594"/>
        <v/>
      </c>
      <c r="M13960" t="str">
        <f t="shared" si="595"/>
        <v/>
      </c>
      <c r="N13960" t="e">
        <v>#VALUE!</v>
      </c>
      <c r="O13960" t="e">
        <v>#VALUE!</v>
      </c>
      <c r="P13960" t="e">
        <v>#VALUE!</v>
      </c>
      <c r="R13960" t="e">
        <v>#VALUE!</v>
      </c>
      <c r="S13960" t="s">
        <v>35</v>
      </c>
    </row>
    <row r="13961" spans="12:19" x14ac:dyDescent="0.25">
      <c r="L13961" t="str">
        <f t="shared" si="594"/>
        <v/>
      </c>
      <c r="M13961" t="str">
        <f t="shared" si="595"/>
        <v/>
      </c>
      <c r="N13961" t="e">
        <v>#VALUE!</v>
      </c>
      <c r="O13961" t="e">
        <v>#VALUE!</v>
      </c>
      <c r="P13961" t="e">
        <v>#VALUE!</v>
      </c>
      <c r="R13961" t="e">
        <v>#VALUE!</v>
      </c>
      <c r="S13961" t="s">
        <v>35</v>
      </c>
    </row>
    <row r="13962" spans="12:19" x14ac:dyDescent="0.25">
      <c r="L13962" t="str">
        <f t="shared" si="594"/>
        <v/>
      </c>
      <c r="M13962" t="str">
        <f t="shared" si="595"/>
        <v/>
      </c>
    </row>
    <row r="13963" spans="12:19" x14ac:dyDescent="0.25">
      <c r="L13963" t="str">
        <f t="shared" si="594"/>
        <v/>
      </c>
      <c r="M13963" t="str">
        <f t="shared" si="595"/>
        <v/>
      </c>
    </row>
    <row r="13964" spans="12:19" x14ac:dyDescent="0.25">
      <c r="L13964" t="str">
        <f t="shared" ref="L13964:L14027" si="596">IF(M13964="","",L13954+1)</f>
        <v/>
      </c>
      <c r="M13964" t="str">
        <f t="shared" si="595"/>
        <v/>
      </c>
      <c r="N13964" t="s">
        <v>32</v>
      </c>
      <c r="O13964" t="s">
        <v>33</v>
      </c>
      <c r="P13964" t="s">
        <v>34</v>
      </c>
    </row>
    <row r="13965" spans="12:19" x14ac:dyDescent="0.25">
      <c r="L13965" t="str">
        <f t="shared" si="596"/>
        <v/>
      </c>
      <c r="M13965" t="str">
        <f t="shared" si="595"/>
        <v/>
      </c>
      <c r="N13965" t="e">
        <f>COS(RADIANS(M13965))</f>
        <v>#VALUE!</v>
      </c>
      <c r="O13965" t="str">
        <f>IFERROR(-COS(RADIANS(DEGREES(ASIN(((SIN(RADIANS(M13965)))*$C$26)/(SQRT((((SIN(RADIANS(M13965)))*$C$26)^2)+(($C$22-$C$25-(((SIN(RADIANS(90-M13965)))*$C$26))-$C$23)^2))))))),"")</f>
        <v/>
      </c>
      <c r="P13965" t="e">
        <f>N13965</f>
        <v>#VALUE!</v>
      </c>
      <c r="R13965">
        <v>0</v>
      </c>
    </row>
    <row r="13966" spans="12:19" x14ac:dyDescent="0.25">
      <c r="L13966" t="str">
        <f t="shared" si="596"/>
        <v/>
      </c>
      <c r="M13966" t="str">
        <f t="shared" si="595"/>
        <v/>
      </c>
      <c r="N13966" t="e">
        <f>SIN(RADIANS(M13965))</f>
        <v>#VALUE!</v>
      </c>
      <c r="O13966" t="e">
        <f>SIN(RADIANS(DEGREES(ASIN(((SIN(RADIANS(M13965)))*$C$26)/(SQRT((((SIN(RADIANS(M13965)))*$C$26)^2)+(($C$22-$C$25-(((SIN(RADIANS(90-M13965)))*$C$26))-$C$23)^2)))))))</f>
        <v>#VALUE!</v>
      </c>
      <c r="P13966" t="e">
        <f>N13966</f>
        <v>#VALUE!</v>
      </c>
      <c r="R13966">
        <f>$C$6</f>
        <v>1333.5</v>
      </c>
    </row>
    <row r="13967" spans="12:19" x14ac:dyDescent="0.25">
      <c r="L13967" t="str">
        <f t="shared" si="596"/>
        <v/>
      </c>
      <c r="M13967" t="str">
        <f t="shared" si="595"/>
        <v/>
      </c>
      <c r="N13967">
        <v>0</v>
      </c>
      <c r="O13967" t="e">
        <f>$C$23*O13966</f>
        <v>#VALUE!</v>
      </c>
      <c r="P13967" t="e">
        <f>$C$22*P13966</f>
        <v>#VALUE!</v>
      </c>
      <c r="R13967">
        <f>$C$20*$C$6</f>
        <v>25325.832000000002</v>
      </c>
    </row>
    <row r="13968" spans="12:19" x14ac:dyDescent="0.25">
      <c r="L13968" t="str">
        <f t="shared" si="596"/>
        <v/>
      </c>
      <c r="M13968" t="str">
        <f t="shared" si="595"/>
        <v/>
      </c>
    </row>
    <row r="13969" spans="12:19" x14ac:dyDescent="0.25">
      <c r="L13969" t="str">
        <f t="shared" si="596"/>
        <v/>
      </c>
      <c r="M13969" t="str">
        <f t="shared" si="595"/>
        <v/>
      </c>
      <c r="N13969" t="e">
        <f t="array" ref="N13969:P13971">MINVERSE(N13965:P13967)</f>
        <v>#VALUE!</v>
      </c>
      <c r="O13969" t="e">
        <v>#VALUE!</v>
      </c>
      <c r="P13969" t="e">
        <v>#VALUE!</v>
      </c>
      <c r="R13969" t="e">
        <f t="array" ref="R13969:R13971">MMULT(N13969:P13971,R13965:R13967)</f>
        <v>#VALUE!</v>
      </c>
      <c r="S13969" t="s">
        <v>35</v>
      </c>
    </row>
    <row r="13970" spans="12:19" x14ac:dyDescent="0.25">
      <c r="L13970" t="str">
        <f t="shared" si="596"/>
        <v/>
      </c>
      <c r="M13970" t="str">
        <f t="shared" si="595"/>
        <v/>
      </c>
      <c r="N13970" t="e">
        <v>#VALUE!</v>
      </c>
      <c r="O13970" t="e">
        <v>#VALUE!</v>
      </c>
      <c r="P13970" t="e">
        <v>#VALUE!</v>
      </c>
      <c r="R13970" t="e">
        <v>#VALUE!</v>
      </c>
      <c r="S13970" t="s">
        <v>35</v>
      </c>
    </row>
    <row r="13971" spans="12:19" x14ac:dyDescent="0.25">
      <c r="L13971" t="str">
        <f t="shared" si="596"/>
        <v/>
      </c>
      <c r="M13971" t="str">
        <f t="shared" si="595"/>
        <v/>
      </c>
      <c r="N13971" t="e">
        <v>#VALUE!</v>
      </c>
      <c r="O13971" t="e">
        <v>#VALUE!</v>
      </c>
      <c r="P13971" t="e">
        <v>#VALUE!</v>
      </c>
      <c r="R13971" t="e">
        <v>#VALUE!</v>
      </c>
      <c r="S13971" t="s">
        <v>35</v>
      </c>
    </row>
    <row r="13972" spans="12:19" x14ac:dyDescent="0.25">
      <c r="L13972" t="str">
        <f t="shared" si="596"/>
        <v/>
      </c>
      <c r="M13972" t="str">
        <f t="shared" si="595"/>
        <v/>
      </c>
    </row>
    <row r="13973" spans="12:19" x14ac:dyDescent="0.25">
      <c r="L13973" t="str">
        <f t="shared" si="596"/>
        <v/>
      </c>
      <c r="M13973" t="str">
        <f t="shared" si="595"/>
        <v/>
      </c>
    </row>
    <row r="13974" spans="12:19" x14ac:dyDescent="0.25">
      <c r="L13974" t="str">
        <f t="shared" si="596"/>
        <v/>
      </c>
      <c r="M13974" t="str">
        <f t="shared" si="595"/>
        <v/>
      </c>
      <c r="N13974" t="s">
        <v>32</v>
      </c>
      <c r="O13974" t="s">
        <v>33</v>
      </c>
      <c r="P13974" t="s">
        <v>34</v>
      </c>
    </row>
    <row r="13975" spans="12:19" x14ac:dyDescent="0.25">
      <c r="L13975" t="str">
        <f t="shared" si="596"/>
        <v/>
      </c>
      <c r="M13975" t="str">
        <f t="shared" si="595"/>
        <v/>
      </c>
      <c r="N13975" t="e">
        <f>COS(RADIANS(M13975))</f>
        <v>#VALUE!</v>
      </c>
      <c r="O13975" t="str">
        <f>IFERROR(-COS(RADIANS(DEGREES(ASIN(((SIN(RADIANS(M13975)))*$C$26)/(SQRT((((SIN(RADIANS(M13975)))*$C$26)^2)+(($C$22-$C$25-(((SIN(RADIANS(90-M13975)))*$C$26))-$C$23)^2))))))),"")</f>
        <v/>
      </c>
      <c r="P13975" t="e">
        <f>N13975</f>
        <v>#VALUE!</v>
      </c>
      <c r="R13975">
        <v>0</v>
      </c>
    </row>
    <row r="13976" spans="12:19" x14ac:dyDescent="0.25">
      <c r="L13976" t="str">
        <f t="shared" si="596"/>
        <v/>
      </c>
      <c r="M13976" t="str">
        <f t="shared" si="595"/>
        <v/>
      </c>
      <c r="N13976" t="e">
        <f>SIN(RADIANS(M13975))</f>
        <v>#VALUE!</v>
      </c>
      <c r="O13976" t="e">
        <f>SIN(RADIANS(DEGREES(ASIN(((SIN(RADIANS(M13975)))*$C$26)/(SQRT((((SIN(RADIANS(M13975)))*$C$26)^2)+(($C$22-$C$25-(((SIN(RADIANS(90-M13975)))*$C$26))-$C$23)^2)))))))</f>
        <v>#VALUE!</v>
      </c>
      <c r="P13976" t="e">
        <f>N13976</f>
        <v>#VALUE!</v>
      </c>
      <c r="R13976">
        <f>$C$6</f>
        <v>1333.5</v>
      </c>
    </row>
    <row r="13977" spans="12:19" x14ac:dyDescent="0.25">
      <c r="L13977" t="str">
        <f t="shared" si="596"/>
        <v/>
      </c>
      <c r="M13977" t="str">
        <f t="shared" si="595"/>
        <v/>
      </c>
      <c r="N13977">
        <v>0</v>
      </c>
      <c r="O13977" t="e">
        <f>$C$23*O13976</f>
        <v>#VALUE!</v>
      </c>
      <c r="P13977" t="e">
        <f>$C$22*P13976</f>
        <v>#VALUE!</v>
      </c>
      <c r="R13977">
        <f>$C$20*$C$6</f>
        <v>25325.832000000002</v>
      </c>
    </row>
    <row r="13978" spans="12:19" x14ac:dyDescent="0.25">
      <c r="L13978" t="str">
        <f t="shared" si="596"/>
        <v/>
      </c>
      <c r="M13978" t="str">
        <f t="shared" si="595"/>
        <v/>
      </c>
    </row>
    <row r="13979" spans="12:19" x14ac:dyDescent="0.25">
      <c r="L13979" t="str">
        <f t="shared" si="596"/>
        <v/>
      </c>
      <c r="M13979" t="str">
        <f t="shared" si="595"/>
        <v/>
      </c>
      <c r="N13979" t="e">
        <f t="array" ref="N13979:P13981">MINVERSE(N13975:P13977)</f>
        <v>#VALUE!</v>
      </c>
      <c r="O13979" t="e">
        <v>#VALUE!</v>
      </c>
      <c r="P13979" t="e">
        <v>#VALUE!</v>
      </c>
      <c r="R13979" t="e">
        <f t="array" ref="R13979:R13981">MMULT(N13979:P13981,R13975:R13977)</f>
        <v>#VALUE!</v>
      </c>
      <c r="S13979" t="s">
        <v>35</v>
      </c>
    </row>
    <row r="13980" spans="12:19" x14ac:dyDescent="0.25">
      <c r="L13980" t="str">
        <f t="shared" si="596"/>
        <v/>
      </c>
      <c r="M13980" t="str">
        <f t="shared" si="595"/>
        <v/>
      </c>
      <c r="N13980" t="e">
        <v>#VALUE!</v>
      </c>
      <c r="O13980" t="e">
        <v>#VALUE!</v>
      </c>
      <c r="P13980" t="e">
        <v>#VALUE!</v>
      </c>
      <c r="R13980" t="e">
        <v>#VALUE!</v>
      </c>
      <c r="S13980" t="s">
        <v>35</v>
      </c>
    </row>
    <row r="13981" spans="12:19" x14ac:dyDescent="0.25">
      <c r="L13981" t="str">
        <f t="shared" si="596"/>
        <v/>
      </c>
      <c r="M13981" t="str">
        <f t="shared" si="595"/>
        <v/>
      </c>
      <c r="N13981" t="e">
        <v>#VALUE!</v>
      </c>
      <c r="O13981" t="e">
        <v>#VALUE!</v>
      </c>
      <c r="P13981" t="e">
        <v>#VALUE!</v>
      </c>
      <c r="R13981" t="e">
        <v>#VALUE!</v>
      </c>
      <c r="S13981" t="s">
        <v>35</v>
      </c>
    </row>
    <row r="13982" spans="12:19" x14ac:dyDescent="0.25">
      <c r="L13982" t="str">
        <f t="shared" si="596"/>
        <v/>
      </c>
      <c r="M13982" t="str">
        <f t="shared" si="595"/>
        <v/>
      </c>
    </row>
    <row r="13983" spans="12:19" x14ac:dyDescent="0.25">
      <c r="L13983" t="str">
        <f t="shared" si="596"/>
        <v/>
      </c>
      <c r="M13983" t="str">
        <f t="shared" si="595"/>
        <v/>
      </c>
    </row>
    <row r="13984" spans="12:19" x14ac:dyDescent="0.25">
      <c r="L13984" t="str">
        <f t="shared" si="596"/>
        <v/>
      </c>
      <c r="M13984" t="str">
        <f t="shared" si="595"/>
        <v/>
      </c>
      <c r="N13984" t="s">
        <v>32</v>
      </c>
      <c r="O13984" t="s">
        <v>33</v>
      </c>
      <c r="P13984" t="s">
        <v>34</v>
      </c>
    </row>
    <row r="13985" spans="12:19" x14ac:dyDescent="0.25">
      <c r="L13985" t="str">
        <f t="shared" si="596"/>
        <v/>
      </c>
      <c r="M13985" t="str">
        <f t="shared" si="595"/>
        <v/>
      </c>
      <c r="N13985" t="e">
        <f>COS(RADIANS(M13985))</f>
        <v>#VALUE!</v>
      </c>
      <c r="O13985" t="str">
        <f>IFERROR(-COS(RADIANS(DEGREES(ASIN(((SIN(RADIANS(M13985)))*$C$26)/(SQRT((((SIN(RADIANS(M13985)))*$C$26)^2)+(($C$22-$C$25-(((SIN(RADIANS(90-M13985)))*$C$26))-$C$23)^2))))))),"")</f>
        <v/>
      </c>
      <c r="P13985" t="e">
        <f>N13985</f>
        <v>#VALUE!</v>
      </c>
      <c r="R13985">
        <v>0</v>
      </c>
    </row>
    <row r="13986" spans="12:19" x14ac:dyDescent="0.25">
      <c r="L13986" t="str">
        <f t="shared" si="596"/>
        <v/>
      </c>
      <c r="M13986" t="str">
        <f t="shared" si="595"/>
        <v/>
      </c>
      <c r="N13986" t="e">
        <f>SIN(RADIANS(M13985))</f>
        <v>#VALUE!</v>
      </c>
      <c r="O13986" t="e">
        <f>SIN(RADIANS(DEGREES(ASIN(((SIN(RADIANS(M13985)))*$C$26)/(SQRT((((SIN(RADIANS(M13985)))*$C$26)^2)+(($C$22-$C$25-(((SIN(RADIANS(90-M13985)))*$C$26))-$C$23)^2)))))))</f>
        <v>#VALUE!</v>
      </c>
      <c r="P13986" t="e">
        <f>N13986</f>
        <v>#VALUE!</v>
      </c>
      <c r="R13986">
        <f>$C$6</f>
        <v>1333.5</v>
      </c>
    </row>
    <row r="13987" spans="12:19" x14ac:dyDescent="0.25">
      <c r="L13987" t="str">
        <f t="shared" si="596"/>
        <v/>
      </c>
      <c r="M13987" t="str">
        <f t="shared" ref="M13987:M14050" si="597">IF(M13977="","",IF(((M13977+$O$61)&gt;=$O$49+($O$61/2)),"",(M13977+$O$61)))</f>
        <v/>
      </c>
      <c r="N13987">
        <v>0</v>
      </c>
      <c r="O13987" t="e">
        <f>$C$23*O13986</f>
        <v>#VALUE!</v>
      </c>
      <c r="P13987" t="e">
        <f>$C$22*P13986</f>
        <v>#VALUE!</v>
      </c>
      <c r="R13987">
        <f>$C$20*$C$6</f>
        <v>25325.832000000002</v>
      </c>
    </row>
    <row r="13988" spans="12:19" x14ac:dyDescent="0.25">
      <c r="L13988" t="str">
        <f t="shared" si="596"/>
        <v/>
      </c>
      <c r="M13988" t="str">
        <f t="shared" si="597"/>
        <v/>
      </c>
    </row>
    <row r="13989" spans="12:19" x14ac:dyDescent="0.25">
      <c r="L13989" t="str">
        <f t="shared" si="596"/>
        <v/>
      </c>
      <c r="M13989" t="str">
        <f t="shared" si="597"/>
        <v/>
      </c>
      <c r="N13989" t="e">
        <f t="array" ref="N13989:P13991">MINVERSE(N13985:P13987)</f>
        <v>#VALUE!</v>
      </c>
      <c r="O13989" t="e">
        <v>#VALUE!</v>
      </c>
      <c r="P13989" t="e">
        <v>#VALUE!</v>
      </c>
      <c r="R13989" t="e">
        <f t="array" ref="R13989:R13991">MMULT(N13989:P13991,R13985:R13987)</f>
        <v>#VALUE!</v>
      </c>
      <c r="S13989" t="s">
        <v>35</v>
      </c>
    </row>
    <row r="13990" spans="12:19" x14ac:dyDescent="0.25">
      <c r="L13990" t="str">
        <f t="shared" si="596"/>
        <v/>
      </c>
      <c r="M13990" t="str">
        <f t="shared" si="597"/>
        <v/>
      </c>
      <c r="N13990" t="e">
        <v>#VALUE!</v>
      </c>
      <c r="O13990" t="e">
        <v>#VALUE!</v>
      </c>
      <c r="P13990" t="e">
        <v>#VALUE!</v>
      </c>
      <c r="R13990" t="e">
        <v>#VALUE!</v>
      </c>
      <c r="S13990" t="s">
        <v>35</v>
      </c>
    </row>
    <row r="13991" spans="12:19" x14ac:dyDescent="0.25">
      <c r="L13991" t="str">
        <f t="shared" si="596"/>
        <v/>
      </c>
      <c r="M13991" t="str">
        <f t="shared" si="597"/>
        <v/>
      </c>
      <c r="N13991" t="e">
        <v>#VALUE!</v>
      </c>
      <c r="O13991" t="e">
        <v>#VALUE!</v>
      </c>
      <c r="P13991" t="e">
        <v>#VALUE!</v>
      </c>
      <c r="R13991" t="e">
        <v>#VALUE!</v>
      </c>
      <c r="S13991" t="s">
        <v>35</v>
      </c>
    </row>
    <row r="13992" spans="12:19" x14ac:dyDescent="0.25">
      <c r="L13992" t="str">
        <f t="shared" si="596"/>
        <v/>
      </c>
      <c r="M13992" t="str">
        <f t="shared" si="597"/>
        <v/>
      </c>
    </row>
    <row r="13993" spans="12:19" x14ac:dyDescent="0.25">
      <c r="L13993" t="str">
        <f t="shared" si="596"/>
        <v/>
      </c>
      <c r="M13993" t="str">
        <f t="shared" si="597"/>
        <v/>
      </c>
    </row>
    <row r="13994" spans="12:19" x14ac:dyDescent="0.25">
      <c r="L13994" t="str">
        <f t="shared" si="596"/>
        <v/>
      </c>
      <c r="M13994" t="str">
        <f t="shared" si="597"/>
        <v/>
      </c>
      <c r="N13994" t="s">
        <v>32</v>
      </c>
      <c r="O13994" t="s">
        <v>33</v>
      </c>
      <c r="P13994" t="s">
        <v>34</v>
      </c>
    </row>
    <row r="13995" spans="12:19" x14ac:dyDescent="0.25">
      <c r="L13995" t="str">
        <f t="shared" si="596"/>
        <v/>
      </c>
      <c r="M13995" t="str">
        <f t="shared" si="597"/>
        <v/>
      </c>
      <c r="N13995" t="e">
        <f>COS(RADIANS(M13995))</f>
        <v>#VALUE!</v>
      </c>
      <c r="O13995" t="str">
        <f>IFERROR(-COS(RADIANS(DEGREES(ASIN(((SIN(RADIANS(M13995)))*$C$26)/(SQRT((((SIN(RADIANS(M13995)))*$C$26)^2)+(($C$22-$C$25-(((SIN(RADIANS(90-M13995)))*$C$26))-$C$23)^2))))))),"")</f>
        <v/>
      </c>
      <c r="P13995" t="e">
        <f>N13995</f>
        <v>#VALUE!</v>
      </c>
      <c r="R13995">
        <v>0</v>
      </c>
    </row>
    <row r="13996" spans="12:19" x14ac:dyDescent="0.25">
      <c r="L13996" t="str">
        <f t="shared" si="596"/>
        <v/>
      </c>
      <c r="M13996" t="str">
        <f t="shared" si="597"/>
        <v/>
      </c>
      <c r="N13996" t="e">
        <f>SIN(RADIANS(M13995))</f>
        <v>#VALUE!</v>
      </c>
      <c r="O13996" t="e">
        <f>SIN(RADIANS(DEGREES(ASIN(((SIN(RADIANS(M13995)))*$C$26)/(SQRT((((SIN(RADIANS(M13995)))*$C$26)^2)+(($C$22-$C$25-(((SIN(RADIANS(90-M13995)))*$C$26))-$C$23)^2)))))))</f>
        <v>#VALUE!</v>
      </c>
      <c r="P13996" t="e">
        <f>N13996</f>
        <v>#VALUE!</v>
      </c>
      <c r="R13996">
        <f>$C$6</f>
        <v>1333.5</v>
      </c>
    </row>
    <row r="13997" spans="12:19" x14ac:dyDescent="0.25">
      <c r="L13997" t="str">
        <f t="shared" si="596"/>
        <v/>
      </c>
      <c r="M13997" t="str">
        <f t="shared" si="597"/>
        <v/>
      </c>
      <c r="N13997">
        <v>0</v>
      </c>
      <c r="O13997" t="e">
        <f>$C$23*O13996</f>
        <v>#VALUE!</v>
      </c>
      <c r="P13997" t="e">
        <f>$C$22*P13996</f>
        <v>#VALUE!</v>
      </c>
      <c r="R13997">
        <f>$C$20*$C$6</f>
        <v>25325.832000000002</v>
      </c>
    </row>
    <row r="13998" spans="12:19" x14ac:dyDescent="0.25">
      <c r="L13998" t="str">
        <f t="shared" si="596"/>
        <v/>
      </c>
      <c r="M13998" t="str">
        <f t="shared" si="597"/>
        <v/>
      </c>
    </row>
    <row r="13999" spans="12:19" x14ac:dyDescent="0.25">
      <c r="L13999" t="str">
        <f t="shared" si="596"/>
        <v/>
      </c>
      <c r="M13999" t="str">
        <f t="shared" si="597"/>
        <v/>
      </c>
      <c r="N13999" t="e">
        <f t="array" ref="N13999:P14001">MINVERSE(N13995:P13997)</f>
        <v>#VALUE!</v>
      </c>
      <c r="O13999" t="e">
        <v>#VALUE!</v>
      </c>
      <c r="P13999" t="e">
        <v>#VALUE!</v>
      </c>
      <c r="R13999" t="e">
        <f t="array" ref="R13999:R14001">MMULT(N13999:P14001,R13995:R13997)</f>
        <v>#VALUE!</v>
      </c>
      <c r="S13999" t="s">
        <v>35</v>
      </c>
    </row>
    <row r="14000" spans="12:19" x14ac:dyDescent="0.25">
      <c r="L14000" t="str">
        <f t="shared" si="596"/>
        <v/>
      </c>
      <c r="M14000" t="str">
        <f t="shared" si="597"/>
        <v/>
      </c>
      <c r="N14000" t="e">
        <v>#VALUE!</v>
      </c>
      <c r="O14000" t="e">
        <v>#VALUE!</v>
      </c>
      <c r="P14000" t="e">
        <v>#VALUE!</v>
      </c>
      <c r="R14000" t="e">
        <v>#VALUE!</v>
      </c>
      <c r="S14000" t="s">
        <v>35</v>
      </c>
    </row>
    <row r="14001" spans="12:19" x14ac:dyDescent="0.25">
      <c r="L14001" t="str">
        <f t="shared" si="596"/>
        <v/>
      </c>
      <c r="M14001" t="str">
        <f t="shared" si="597"/>
        <v/>
      </c>
      <c r="N14001" t="e">
        <v>#VALUE!</v>
      </c>
      <c r="O14001" t="e">
        <v>#VALUE!</v>
      </c>
      <c r="P14001" t="e">
        <v>#VALUE!</v>
      </c>
      <c r="R14001" t="e">
        <v>#VALUE!</v>
      </c>
      <c r="S14001" t="s">
        <v>35</v>
      </c>
    </row>
    <row r="14002" spans="12:19" x14ac:dyDescent="0.25">
      <c r="L14002" t="str">
        <f t="shared" si="596"/>
        <v/>
      </c>
      <c r="M14002" t="str">
        <f t="shared" si="597"/>
        <v/>
      </c>
    </row>
    <row r="14003" spans="12:19" x14ac:dyDescent="0.25">
      <c r="L14003" t="str">
        <f t="shared" si="596"/>
        <v/>
      </c>
      <c r="M14003" t="str">
        <f t="shared" si="597"/>
        <v/>
      </c>
    </row>
    <row r="14004" spans="12:19" x14ac:dyDescent="0.25">
      <c r="L14004" t="str">
        <f t="shared" si="596"/>
        <v/>
      </c>
      <c r="M14004" t="str">
        <f t="shared" si="597"/>
        <v/>
      </c>
      <c r="N14004" t="s">
        <v>32</v>
      </c>
      <c r="O14004" t="s">
        <v>33</v>
      </c>
      <c r="P14004" t="s">
        <v>34</v>
      </c>
    </row>
    <row r="14005" spans="12:19" x14ac:dyDescent="0.25">
      <c r="L14005" t="str">
        <f t="shared" si="596"/>
        <v/>
      </c>
      <c r="M14005" t="str">
        <f t="shared" si="597"/>
        <v/>
      </c>
      <c r="N14005" t="e">
        <f>COS(RADIANS(M14005))</f>
        <v>#VALUE!</v>
      </c>
      <c r="O14005" t="str">
        <f>IFERROR(-COS(RADIANS(DEGREES(ASIN(((SIN(RADIANS(M14005)))*$C$26)/(SQRT((((SIN(RADIANS(M14005)))*$C$26)^2)+(($C$22-$C$25-(((SIN(RADIANS(90-M14005)))*$C$26))-$C$23)^2))))))),"")</f>
        <v/>
      </c>
      <c r="P14005" t="e">
        <f>N14005</f>
        <v>#VALUE!</v>
      </c>
      <c r="R14005">
        <v>0</v>
      </c>
    </row>
    <row r="14006" spans="12:19" x14ac:dyDescent="0.25">
      <c r="L14006" t="str">
        <f t="shared" si="596"/>
        <v/>
      </c>
      <c r="M14006" t="str">
        <f t="shared" si="597"/>
        <v/>
      </c>
      <c r="N14006" t="e">
        <f>SIN(RADIANS(M14005))</f>
        <v>#VALUE!</v>
      </c>
      <c r="O14006" t="e">
        <f>SIN(RADIANS(DEGREES(ASIN(((SIN(RADIANS(M14005)))*$C$26)/(SQRT((((SIN(RADIANS(M14005)))*$C$26)^2)+(($C$22-$C$25-(((SIN(RADIANS(90-M14005)))*$C$26))-$C$23)^2)))))))</f>
        <v>#VALUE!</v>
      </c>
      <c r="P14006" t="e">
        <f>N14006</f>
        <v>#VALUE!</v>
      </c>
      <c r="R14006">
        <f>$C$6</f>
        <v>1333.5</v>
      </c>
    </row>
    <row r="14007" spans="12:19" x14ac:dyDescent="0.25">
      <c r="L14007" t="str">
        <f t="shared" si="596"/>
        <v/>
      </c>
      <c r="M14007" t="str">
        <f t="shared" si="597"/>
        <v/>
      </c>
      <c r="N14007">
        <v>0</v>
      </c>
      <c r="O14007" t="e">
        <f>$C$23*O14006</f>
        <v>#VALUE!</v>
      </c>
      <c r="P14007" t="e">
        <f>$C$22*P14006</f>
        <v>#VALUE!</v>
      </c>
      <c r="R14007">
        <f>$C$20*$C$6</f>
        <v>25325.832000000002</v>
      </c>
    </row>
    <row r="14008" spans="12:19" x14ac:dyDescent="0.25">
      <c r="L14008" t="str">
        <f t="shared" si="596"/>
        <v/>
      </c>
      <c r="M14008" t="str">
        <f t="shared" si="597"/>
        <v/>
      </c>
    </row>
    <row r="14009" spans="12:19" x14ac:dyDescent="0.25">
      <c r="L14009" t="str">
        <f t="shared" si="596"/>
        <v/>
      </c>
      <c r="M14009" t="str">
        <f t="shared" si="597"/>
        <v/>
      </c>
      <c r="N14009" t="e">
        <f t="array" ref="N14009:P14011">MINVERSE(N14005:P14007)</f>
        <v>#VALUE!</v>
      </c>
      <c r="O14009" t="e">
        <v>#VALUE!</v>
      </c>
      <c r="P14009" t="e">
        <v>#VALUE!</v>
      </c>
      <c r="R14009" t="e">
        <f t="array" ref="R14009:R14011">MMULT(N14009:P14011,R14005:R14007)</f>
        <v>#VALUE!</v>
      </c>
      <c r="S14009" t="s">
        <v>35</v>
      </c>
    </row>
    <row r="14010" spans="12:19" x14ac:dyDescent="0.25">
      <c r="L14010" t="str">
        <f t="shared" si="596"/>
        <v/>
      </c>
      <c r="M14010" t="str">
        <f t="shared" si="597"/>
        <v/>
      </c>
      <c r="N14010" t="e">
        <v>#VALUE!</v>
      </c>
      <c r="O14010" t="e">
        <v>#VALUE!</v>
      </c>
      <c r="P14010" t="e">
        <v>#VALUE!</v>
      </c>
      <c r="R14010" t="e">
        <v>#VALUE!</v>
      </c>
      <c r="S14010" t="s">
        <v>35</v>
      </c>
    </row>
    <row r="14011" spans="12:19" x14ac:dyDescent="0.25">
      <c r="L14011" t="str">
        <f t="shared" si="596"/>
        <v/>
      </c>
      <c r="M14011" t="str">
        <f t="shared" si="597"/>
        <v/>
      </c>
      <c r="N14011" t="e">
        <v>#VALUE!</v>
      </c>
      <c r="O14011" t="e">
        <v>#VALUE!</v>
      </c>
      <c r="P14011" t="e">
        <v>#VALUE!</v>
      </c>
      <c r="R14011" t="e">
        <v>#VALUE!</v>
      </c>
      <c r="S14011" t="s">
        <v>35</v>
      </c>
    </row>
    <row r="14012" spans="12:19" x14ac:dyDescent="0.25">
      <c r="L14012" t="str">
        <f t="shared" si="596"/>
        <v/>
      </c>
      <c r="M14012" t="str">
        <f t="shared" si="597"/>
        <v/>
      </c>
    </row>
    <row r="14013" spans="12:19" x14ac:dyDescent="0.25">
      <c r="L14013" t="str">
        <f t="shared" si="596"/>
        <v/>
      </c>
      <c r="M14013" t="str">
        <f t="shared" si="597"/>
        <v/>
      </c>
    </row>
    <row r="14014" spans="12:19" x14ac:dyDescent="0.25">
      <c r="L14014" t="str">
        <f t="shared" si="596"/>
        <v/>
      </c>
      <c r="M14014" t="str">
        <f t="shared" si="597"/>
        <v/>
      </c>
      <c r="N14014" t="s">
        <v>32</v>
      </c>
      <c r="O14014" t="s">
        <v>33</v>
      </c>
      <c r="P14014" t="s">
        <v>34</v>
      </c>
    </row>
    <row r="14015" spans="12:19" x14ac:dyDescent="0.25">
      <c r="L14015" t="str">
        <f t="shared" si="596"/>
        <v/>
      </c>
      <c r="M14015" t="str">
        <f t="shared" si="597"/>
        <v/>
      </c>
      <c r="N14015" t="e">
        <f>COS(RADIANS(M14015))</f>
        <v>#VALUE!</v>
      </c>
      <c r="O14015" t="str">
        <f>IFERROR(-COS(RADIANS(DEGREES(ASIN(((SIN(RADIANS(M14015)))*$C$26)/(SQRT((((SIN(RADIANS(M14015)))*$C$26)^2)+(($C$22-$C$25-(((SIN(RADIANS(90-M14015)))*$C$26))-$C$23)^2))))))),"")</f>
        <v/>
      </c>
      <c r="P14015" t="e">
        <f>N14015</f>
        <v>#VALUE!</v>
      </c>
      <c r="R14015">
        <v>0</v>
      </c>
    </row>
    <row r="14016" spans="12:19" x14ac:dyDescent="0.25">
      <c r="L14016" t="str">
        <f t="shared" si="596"/>
        <v/>
      </c>
      <c r="M14016" t="str">
        <f t="shared" si="597"/>
        <v/>
      </c>
      <c r="N14016" t="e">
        <f>SIN(RADIANS(M14015))</f>
        <v>#VALUE!</v>
      </c>
      <c r="O14016" t="e">
        <f>SIN(RADIANS(DEGREES(ASIN(((SIN(RADIANS(M14015)))*$C$26)/(SQRT((((SIN(RADIANS(M14015)))*$C$26)^2)+(($C$22-$C$25-(((SIN(RADIANS(90-M14015)))*$C$26))-$C$23)^2)))))))</f>
        <v>#VALUE!</v>
      </c>
      <c r="P14016" t="e">
        <f>N14016</f>
        <v>#VALUE!</v>
      </c>
      <c r="R14016">
        <f>$C$6</f>
        <v>1333.5</v>
      </c>
    </row>
    <row r="14017" spans="12:19" x14ac:dyDescent="0.25">
      <c r="L14017" t="str">
        <f t="shared" si="596"/>
        <v/>
      </c>
      <c r="M14017" t="str">
        <f t="shared" si="597"/>
        <v/>
      </c>
      <c r="N14017">
        <v>0</v>
      </c>
      <c r="O14017" t="e">
        <f>$C$23*O14016</f>
        <v>#VALUE!</v>
      </c>
      <c r="P14017" t="e">
        <f>$C$22*P14016</f>
        <v>#VALUE!</v>
      </c>
      <c r="R14017">
        <f>$C$20*$C$6</f>
        <v>25325.832000000002</v>
      </c>
    </row>
    <row r="14018" spans="12:19" x14ac:dyDescent="0.25">
      <c r="L14018" t="str">
        <f t="shared" si="596"/>
        <v/>
      </c>
      <c r="M14018" t="str">
        <f t="shared" si="597"/>
        <v/>
      </c>
    </row>
    <row r="14019" spans="12:19" x14ac:dyDescent="0.25">
      <c r="L14019" t="str">
        <f t="shared" si="596"/>
        <v/>
      </c>
      <c r="M14019" t="str">
        <f t="shared" si="597"/>
        <v/>
      </c>
      <c r="N14019" t="e">
        <f t="array" ref="N14019:P14021">MINVERSE(N14015:P14017)</f>
        <v>#VALUE!</v>
      </c>
      <c r="O14019" t="e">
        <v>#VALUE!</v>
      </c>
      <c r="P14019" t="e">
        <v>#VALUE!</v>
      </c>
      <c r="R14019" t="e">
        <f t="array" ref="R14019:R14021">MMULT(N14019:P14021,R14015:R14017)</f>
        <v>#VALUE!</v>
      </c>
      <c r="S14019" t="s">
        <v>35</v>
      </c>
    </row>
    <row r="14020" spans="12:19" x14ac:dyDescent="0.25">
      <c r="L14020" t="str">
        <f t="shared" si="596"/>
        <v/>
      </c>
      <c r="M14020" t="str">
        <f t="shared" si="597"/>
        <v/>
      </c>
      <c r="N14020" t="e">
        <v>#VALUE!</v>
      </c>
      <c r="O14020" t="e">
        <v>#VALUE!</v>
      </c>
      <c r="P14020" t="e">
        <v>#VALUE!</v>
      </c>
      <c r="R14020" t="e">
        <v>#VALUE!</v>
      </c>
      <c r="S14020" t="s">
        <v>35</v>
      </c>
    </row>
    <row r="14021" spans="12:19" x14ac:dyDescent="0.25">
      <c r="L14021" t="str">
        <f t="shared" si="596"/>
        <v/>
      </c>
      <c r="M14021" t="str">
        <f t="shared" si="597"/>
        <v/>
      </c>
      <c r="N14021" t="e">
        <v>#VALUE!</v>
      </c>
      <c r="O14021" t="e">
        <v>#VALUE!</v>
      </c>
      <c r="P14021" t="e">
        <v>#VALUE!</v>
      </c>
      <c r="R14021" t="e">
        <v>#VALUE!</v>
      </c>
      <c r="S14021" t="s">
        <v>35</v>
      </c>
    </row>
    <row r="14022" spans="12:19" x14ac:dyDescent="0.25">
      <c r="L14022" t="str">
        <f t="shared" si="596"/>
        <v/>
      </c>
      <c r="M14022" t="str">
        <f t="shared" si="597"/>
        <v/>
      </c>
    </row>
    <row r="14023" spans="12:19" x14ac:dyDescent="0.25">
      <c r="L14023" t="str">
        <f t="shared" si="596"/>
        <v/>
      </c>
      <c r="M14023" t="str">
        <f t="shared" si="597"/>
        <v/>
      </c>
    </row>
    <row r="14024" spans="12:19" x14ac:dyDescent="0.25">
      <c r="L14024" t="str">
        <f t="shared" si="596"/>
        <v/>
      </c>
      <c r="M14024" t="str">
        <f t="shared" si="597"/>
        <v/>
      </c>
      <c r="N14024" t="s">
        <v>32</v>
      </c>
      <c r="O14024" t="s">
        <v>33</v>
      </c>
      <c r="P14024" t="s">
        <v>34</v>
      </c>
    </row>
    <row r="14025" spans="12:19" x14ac:dyDescent="0.25">
      <c r="L14025" t="str">
        <f t="shared" si="596"/>
        <v/>
      </c>
      <c r="M14025" t="str">
        <f t="shared" si="597"/>
        <v/>
      </c>
      <c r="N14025" t="e">
        <f>COS(RADIANS(M14025))</f>
        <v>#VALUE!</v>
      </c>
      <c r="O14025" t="str">
        <f>IFERROR(-COS(RADIANS(DEGREES(ASIN(((SIN(RADIANS(M14025)))*$C$26)/(SQRT((((SIN(RADIANS(M14025)))*$C$26)^2)+(($C$22-$C$25-(((SIN(RADIANS(90-M14025)))*$C$26))-$C$23)^2))))))),"")</f>
        <v/>
      </c>
      <c r="P14025" t="e">
        <f>N14025</f>
        <v>#VALUE!</v>
      </c>
      <c r="R14025">
        <v>0</v>
      </c>
    </row>
    <row r="14026" spans="12:19" x14ac:dyDescent="0.25">
      <c r="L14026" t="str">
        <f t="shared" si="596"/>
        <v/>
      </c>
      <c r="M14026" t="str">
        <f t="shared" si="597"/>
        <v/>
      </c>
      <c r="N14026" t="e">
        <f>SIN(RADIANS(M14025))</f>
        <v>#VALUE!</v>
      </c>
      <c r="O14026" t="e">
        <f>SIN(RADIANS(DEGREES(ASIN(((SIN(RADIANS(M14025)))*$C$26)/(SQRT((((SIN(RADIANS(M14025)))*$C$26)^2)+(($C$22-$C$25-(((SIN(RADIANS(90-M14025)))*$C$26))-$C$23)^2)))))))</f>
        <v>#VALUE!</v>
      </c>
      <c r="P14026" t="e">
        <f>N14026</f>
        <v>#VALUE!</v>
      </c>
      <c r="R14026">
        <f>$C$6</f>
        <v>1333.5</v>
      </c>
    </row>
    <row r="14027" spans="12:19" x14ac:dyDescent="0.25">
      <c r="L14027" t="str">
        <f t="shared" si="596"/>
        <v/>
      </c>
      <c r="M14027" t="str">
        <f t="shared" si="597"/>
        <v/>
      </c>
      <c r="N14027">
        <v>0</v>
      </c>
      <c r="O14027" t="e">
        <f>$C$23*O14026</f>
        <v>#VALUE!</v>
      </c>
      <c r="P14027" t="e">
        <f>$C$22*P14026</f>
        <v>#VALUE!</v>
      </c>
      <c r="R14027">
        <f>$C$20*$C$6</f>
        <v>25325.832000000002</v>
      </c>
    </row>
    <row r="14028" spans="12:19" x14ac:dyDescent="0.25">
      <c r="L14028" t="str">
        <f t="shared" ref="L14028:L14091" si="598">IF(M14028="","",L14018+1)</f>
        <v/>
      </c>
      <c r="M14028" t="str">
        <f t="shared" si="597"/>
        <v/>
      </c>
    </row>
    <row r="14029" spans="12:19" x14ac:dyDescent="0.25">
      <c r="L14029" t="str">
        <f t="shared" si="598"/>
        <v/>
      </c>
      <c r="M14029" t="str">
        <f t="shared" si="597"/>
        <v/>
      </c>
      <c r="N14029" t="e">
        <f t="array" ref="N14029:P14031">MINVERSE(N14025:P14027)</f>
        <v>#VALUE!</v>
      </c>
      <c r="O14029" t="e">
        <v>#VALUE!</v>
      </c>
      <c r="P14029" t="e">
        <v>#VALUE!</v>
      </c>
      <c r="R14029" t="e">
        <f t="array" ref="R14029:R14031">MMULT(N14029:P14031,R14025:R14027)</f>
        <v>#VALUE!</v>
      </c>
      <c r="S14029" t="s">
        <v>35</v>
      </c>
    </row>
    <row r="14030" spans="12:19" x14ac:dyDescent="0.25">
      <c r="L14030" t="str">
        <f t="shared" si="598"/>
        <v/>
      </c>
      <c r="M14030" t="str">
        <f t="shared" si="597"/>
        <v/>
      </c>
      <c r="N14030" t="e">
        <v>#VALUE!</v>
      </c>
      <c r="O14030" t="e">
        <v>#VALUE!</v>
      </c>
      <c r="P14030" t="e">
        <v>#VALUE!</v>
      </c>
      <c r="R14030" t="e">
        <v>#VALUE!</v>
      </c>
      <c r="S14030" t="s">
        <v>35</v>
      </c>
    </row>
    <row r="14031" spans="12:19" x14ac:dyDescent="0.25">
      <c r="L14031" t="str">
        <f t="shared" si="598"/>
        <v/>
      </c>
      <c r="M14031" t="str">
        <f t="shared" si="597"/>
        <v/>
      </c>
      <c r="N14031" t="e">
        <v>#VALUE!</v>
      </c>
      <c r="O14031" t="e">
        <v>#VALUE!</v>
      </c>
      <c r="P14031" t="e">
        <v>#VALUE!</v>
      </c>
      <c r="R14031" t="e">
        <v>#VALUE!</v>
      </c>
      <c r="S14031" t="s">
        <v>35</v>
      </c>
    </row>
    <row r="14032" spans="12:19" x14ac:dyDescent="0.25">
      <c r="L14032" t="str">
        <f t="shared" si="598"/>
        <v/>
      </c>
      <c r="M14032" t="str">
        <f t="shared" si="597"/>
        <v/>
      </c>
    </row>
    <row r="14033" spans="12:19" x14ac:dyDescent="0.25">
      <c r="L14033" t="str">
        <f t="shared" si="598"/>
        <v/>
      </c>
      <c r="M14033" t="str">
        <f t="shared" si="597"/>
        <v/>
      </c>
    </row>
    <row r="14034" spans="12:19" x14ac:dyDescent="0.25">
      <c r="L14034" t="str">
        <f t="shared" si="598"/>
        <v/>
      </c>
      <c r="M14034" t="str">
        <f t="shared" si="597"/>
        <v/>
      </c>
      <c r="N14034" t="s">
        <v>32</v>
      </c>
      <c r="O14034" t="s">
        <v>33</v>
      </c>
      <c r="P14034" t="s">
        <v>34</v>
      </c>
    </row>
    <row r="14035" spans="12:19" x14ac:dyDescent="0.25">
      <c r="L14035" t="str">
        <f t="shared" si="598"/>
        <v/>
      </c>
      <c r="M14035" t="str">
        <f t="shared" si="597"/>
        <v/>
      </c>
      <c r="N14035" t="e">
        <f>COS(RADIANS(M14035))</f>
        <v>#VALUE!</v>
      </c>
      <c r="O14035" t="str">
        <f>IFERROR(-COS(RADIANS(DEGREES(ASIN(((SIN(RADIANS(M14035)))*$C$26)/(SQRT((((SIN(RADIANS(M14035)))*$C$26)^2)+(($C$22-$C$25-(((SIN(RADIANS(90-M14035)))*$C$26))-$C$23)^2))))))),"")</f>
        <v/>
      </c>
      <c r="P14035" t="e">
        <f>N14035</f>
        <v>#VALUE!</v>
      </c>
      <c r="R14035">
        <v>0</v>
      </c>
    </row>
    <row r="14036" spans="12:19" x14ac:dyDescent="0.25">
      <c r="L14036" t="str">
        <f t="shared" si="598"/>
        <v/>
      </c>
      <c r="M14036" t="str">
        <f t="shared" si="597"/>
        <v/>
      </c>
      <c r="N14036" t="e">
        <f>SIN(RADIANS(M14035))</f>
        <v>#VALUE!</v>
      </c>
      <c r="O14036" t="e">
        <f>SIN(RADIANS(DEGREES(ASIN(((SIN(RADIANS(M14035)))*$C$26)/(SQRT((((SIN(RADIANS(M14035)))*$C$26)^2)+(($C$22-$C$25-(((SIN(RADIANS(90-M14035)))*$C$26))-$C$23)^2)))))))</f>
        <v>#VALUE!</v>
      </c>
      <c r="P14036" t="e">
        <f>N14036</f>
        <v>#VALUE!</v>
      </c>
      <c r="R14036">
        <f>$C$6</f>
        <v>1333.5</v>
      </c>
    </row>
    <row r="14037" spans="12:19" x14ac:dyDescent="0.25">
      <c r="L14037" t="str">
        <f t="shared" si="598"/>
        <v/>
      </c>
      <c r="M14037" t="str">
        <f t="shared" si="597"/>
        <v/>
      </c>
      <c r="N14037">
        <v>0</v>
      </c>
      <c r="O14037" t="e">
        <f>$C$23*O14036</f>
        <v>#VALUE!</v>
      </c>
      <c r="P14037" t="e">
        <f>$C$22*P14036</f>
        <v>#VALUE!</v>
      </c>
      <c r="R14037">
        <f>$C$20*$C$6</f>
        <v>25325.832000000002</v>
      </c>
    </row>
    <row r="14038" spans="12:19" x14ac:dyDescent="0.25">
      <c r="L14038" t="str">
        <f t="shared" si="598"/>
        <v/>
      </c>
      <c r="M14038" t="str">
        <f t="shared" si="597"/>
        <v/>
      </c>
    </row>
    <row r="14039" spans="12:19" x14ac:dyDescent="0.25">
      <c r="L14039" t="str">
        <f t="shared" si="598"/>
        <v/>
      </c>
      <c r="M14039" t="str">
        <f t="shared" si="597"/>
        <v/>
      </c>
      <c r="N14039" t="e">
        <f t="array" ref="N14039:P14041">MINVERSE(N14035:P14037)</f>
        <v>#VALUE!</v>
      </c>
      <c r="O14039" t="e">
        <v>#VALUE!</v>
      </c>
      <c r="P14039" t="e">
        <v>#VALUE!</v>
      </c>
      <c r="R14039" t="e">
        <f t="array" ref="R14039:R14041">MMULT(N14039:P14041,R14035:R14037)</f>
        <v>#VALUE!</v>
      </c>
      <c r="S14039" t="s">
        <v>35</v>
      </c>
    </row>
    <row r="14040" spans="12:19" x14ac:dyDescent="0.25">
      <c r="L14040" t="str">
        <f t="shared" si="598"/>
        <v/>
      </c>
      <c r="M14040" t="str">
        <f t="shared" si="597"/>
        <v/>
      </c>
      <c r="N14040" t="e">
        <v>#VALUE!</v>
      </c>
      <c r="O14040" t="e">
        <v>#VALUE!</v>
      </c>
      <c r="P14040" t="e">
        <v>#VALUE!</v>
      </c>
      <c r="R14040" t="e">
        <v>#VALUE!</v>
      </c>
      <c r="S14040" t="s">
        <v>35</v>
      </c>
    </row>
    <row r="14041" spans="12:19" x14ac:dyDescent="0.25">
      <c r="L14041" t="str">
        <f t="shared" si="598"/>
        <v/>
      </c>
      <c r="M14041" t="str">
        <f t="shared" si="597"/>
        <v/>
      </c>
      <c r="N14041" t="e">
        <v>#VALUE!</v>
      </c>
      <c r="O14041" t="e">
        <v>#VALUE!</v>
      </c>
      <c r="P14041" t="e">
        <v>#VALUE!</v>
      </c>
      <c r="R14041" t="e">
        <v>#VALUE!</v>
      </c>
      <c r="S14041" t="s">
        <v>35</v>
      </c>
    </row>
    <row r="14042" spans="12:19" x14ac:dyDescent="0.25">
      <c r="L14042" t="str">
        <f t="shared" si="598"/>
        <v/>
      </c>
      <c r="M14042" t="str">
        <f t="shared" si="597"/>
        <v/>
      </c>
    </row>
    <row r="14043" spans="12:19" x14ac:dyDescent="0.25">
      <c r="L14043" t="str">
        <f t="shared" si="598"/>
        <v/>
      </c>
      <c r="M14043" t="str">
        <f t="shared" si="597"/>
        <v/>
      </c>
    </row>
    <row r="14044" spans="12:19" x14ac:dyDescent="0.25">
      <c r="L14044" t="str">
        <f t="shared" si="598"/>
        <v/>
      </c>
      <c r="M14044" t="str">
        <f t="shared" si="597"/>
        <v/>
      </c>
      <c r="N14044" t="s">
        <v>32</v>
      </c>
      <c r="O14044" t="s">
        <v>33</v>
      </c>
      <c r="P14044" t="s">
        <v>34</v>
      </c>
    </row>
    <row r="14045" spans="12:19" x14ac:dyDescent="0.25">
      <c r="L14045" t="str">
        <f t="shared" si="598"/>
        <v/>
      </c>
      <c r="M14045" t="str">
        <f t="shared" si="597"/>
        <v/>
      </c>
      <c r="N14045" t="e">
        <f>COS(RADIANS(M14045))</f>
        <v>#VALUE!</v>
      </c>
      <c r="O14045" t="str">
        <f>IFERROR(-COS(RADIANS(DEGREES(ASIN(((SIN(RADIANS(M14045)))*$C$26)/(SQRT((((SIN(RADIANS(M14045)))*$C$26)^2)+(($C$22-$C$25-(((SIN(RADIANS(90-M14045)))*$C$26))-$C$23)^2))))))),"")</f>
        <v/>
      </c>
      <c r="P14045" t="e">
        <f>N14045</f>
        <v>#VALUE!</v>
      </c>
      <c r="R14045">
        <v>0</v>
      </c>
    </row>
    <row r="14046" spans="12:19" x14ac:dyDescent="0.25">
      <c r="L14046" t="str">
        <f t="shared" si="598"/>
        <v/>
      </c>
      <c r="M14046" t="str">
        <f t="shared" si="597"/>
        <v/>
      </c>
      <c r="N14046" t="e">
        <f>SIN(RADIANS(M14045))</f>
        <v>#VALUE!</v>
      </c>
      <c r="O14046" t="e">
        <f>SIN(RADIANS(DEGREES(ASIN(((SIN(RADIANS(M14045)))*$C$26)/(SQRT((((SIN(RADIANS(M14045)))*$C$26)^2)+(($C$22-$C$25-(((SIN(RADIANS(90-M14045)))*$C$26))-$C$23)^2)))))))</f>
        <v>#VALUE!</v>
      </c>
      <c r="P14046" t="e">
        <f>N14046</f>
        <v>#VALUE!</v>
      </c>
      <c r="R14046">
        <f>$C$6</f>
        <v>1333.5</v>
      </c>
    </row>
    <row r="14047" spans="12:19" x14ac:dyDescent="0.25">
      <c r="L14047" t="str">
        <f t="shared" si="598"/>
        <v/>
      </c>
      <c r="M14047" t="str">
        <f t="shared" si="597"/>
        <v/>
      </c>
      <c r="N14047">
        <v>0</v>
      </c>
      <c r="O14047" t="e">
        <f>$C$23*O14046</f>
        <v>#VALUE!</v>
      </c>
      <c r="P14047" t="e">
        <f>$C$22*P14046</f>
        <v>#VALUE!</v>
      </c>
      <c r="R14047">
        <f>$C$20*$C$6</f>
        <v>25325.832000000002</v>
      </c>
    </row>
    <row r="14048" spans="12:19" x14ac:dyDescent="0.25">
      <c r="L14048" t="str">
        <f t="shared" si="598"/>
        <v/>
      </c>
      <c r="M14048" t="str">
        <f t="shared" si="597"/>
        <v/>
      </c>
    </row>
    <row r="14049" spans="12:19" x14ac:dyDescent="0.25">
      <c r="L14049" t="str">
        <f t="shared" si="598"/>
        <v/>
      </c>
      <c r="M14049" t="str">
        <f t="shared" si="597"/>
        <v/>
      </c>
      <c r="N14049" t="e">
        <f t="array" ref="N14049:P14051">MINVERSE(N14045:P14047)</f>
        <v>#VALUE!</v>
      </c>
      <c r="O14049" t="e">
        <v>#VALUE!</v>
      </c>
      <c r="P14049" t="e">
        <v>#VALUE!</v>
      </c>
      <c r="R14049" t="e">
        <f t="array" ref="R14049:R14051">MMULT(N14049:P14051,R14045:R14047)</f>
        <v>#VALUE!</v>
      </c>
      <c r="S14049" t="s">
        <v>35</v>
      </c>
    </row>
    <row r="14050" spans="12:19" x14ac:dyDescent="0.25">
      <c r="L14050" t="str">
        <f t="shared" si="598"/>
        <v/>
      </c>
      <c r="M14050" t="str">
        <f t="shared" si="597"/>
        <v/>
      </c>
      <c r="N14050" t="e">
        <v>#VALUE!</v>
      </c>
      <c r="O14050" t="e">
        <v>#VALUE!</v>
      </c>
      <c r="P14050" t="e">
        <v>#VALUE!</v>
      </c>
      <c r="R14050" t="e">
        <v>#VALUE!</v>
      </c>
      <c r="S14050" t="s">
        <v>35</v>
      </c>
    </row>
    <row r="14051" spans="12:19" x14ac:dyDescent="0.25">
      <c r="L14051" t="str">
        <f t="shared" si="598"/>
        <v/>
      </c>
      <c r="M14051" t="str">
        <f t="shared" ref="M14051:M14114" si="599">IF(M14041="","",IF(((M14041+$O$61)&gt;=$O$49+($O$61/2)),"",(M14041+$O$61)))</f>
        <v/>
      </c>
      <c r="N14051" t="e">
        <v>#VALUE!</v>
      </c>
      <c r="O14051" t="e">
        <v>#VALUE!</v>
      </c>
      <c r="P14051" t="e">
        <v>#VALUE!</v>
      </c>
      <c r="R14051" t="e">
        <v>#VALUE!</v>
      </c>
      <c r="S14051" t="s">
        <v>35</v>
      </c>
    </row>
    <row r="14052" spans="12:19" x14ac:dyDescent="0.25">
      <c r="L14052" t="str">
        <f t="shared" si="598"/>
        <v/>
      </c>
      <c r="M14052" t="str">
        <f t="shared" si="599"/>
        <v/>
      </c>
    </row>
    <row r="14053" spans="12:19" x14ac:dyDescent="0.25">
      <c r="L14053" t="str">
        <f t="shared" si="598"/>
        <v/>
      </c>
      <c r="M14053" t="str">
        <f t="shared" si="599"/>
        <v/>
      </c>
    </row>
    <row r="14054" spans="12:19" x14ac:dyDescent="0.25">
      <c r="L14054" t="str">
        <f t="shared" si="598"/>
        <v/>
      </c>
      <c r="M14054" t="str">
        <f t="shared" si="599"/>
        <v/>
      </c>
      <c r="N14054" t="s">
        <v>32</v>
      </c>
      <c r="O14054" t="s">
        <v>33</v>
      </c>
      <c r="P14054" t="s">
        <v>34</v>
      </c>
    </row>
    <row r="14055" spans="12:19" x14ac:dyDescent="0.25">
      <c r="L14055" t="str">
        <f t="shared" si="598"/>
        <v/>
      </c>
      <c r="M14055" t="str">
        <f t="shared" si="599"/>
        <v/>
      </c>
      <c r="N14055" t="e">
        <f>COS(RADIANS(M14055))</f>
        <v>#VALUE!</v>
      </c>
      <c r="O14055" t="str">
        <f>IFERROR(-COS(RADIANS(DEGREES(ASIN(((SIN(RADIANS(M14055)))*$C$26)/(SQRT((((SIN(RADIANS(M14055)))*$C$26)^2)+(($C$22-$C$25-(((SIN(RADIANS(90-M14055)))*$C$26))-$C$23)^2))))))),"")</f>
        <v/>
      </c>
      <c r="P14055" t="e">
        <f>N14055</f>
        <v>#VALUE!</v>
      </c>
      <c r="R14055">
        <v>0</v>
      </c>
    </row>
    <row r="14056" spans="12:19" x14ac:dyDescent="0.25">
      <c r="L14056" t="str">
        <f t="shared" si="598"/>
        <v/>
      </c>
      <c r="M14056" t="str">
        <f t="shared" si="599"/>
        <v/>
      </c>
      <c r="N14056" t="e">
        <f>SIN(RADIANS(M14055))</f>
        <v>#VALUE!</v>
      </c>
      <c r="O14056" t="e">
        <f>SIN(RADIANS(DEGREES(ASIN(((SIN(RADIANS(M14055)))*$C$26)/(SQRT((((SIN(RADIANS(M14055)))*$C$26)^2)+(($C$22-$C$25-(((SIN(RADIANS(90-M14055)))*$C$26))-$C$23)^2)))))))</f>
        <v>#VALUE!</v>
      </c>
      <c r="P14056" t="e">
        <f>N14056</f>
        <v>#VALUE!</v>
      </c>
      <c r="R14056">
        <f>$C$6</f>
        <v>1333.5</v>
      </c>
    </row>
    <row r="14057" spans="12:19" x14ac:dyDescent="0.25">
      <c r="L14057" t="str">
        <f t="shared" si="598"/>
        <v/>
      </c>
      <c r="M14057" t="str">
        <f t="shared" si="599"/>
        <v/>
      </c>
      <c r="N14057">
        <v>0</v>
      </c>
      <c r="O14057" t="e">
        <f>$C$23*O14056</f>
        <v>#VALUE!</v>
      </c>
      <c r="P14057" t="e">
        <f>$C$22*P14056</f>
        <v>#VALUE!</v>
      </c>
      <c r="R14057">
        <f>$C$20*$C$6</f>
        <v>25325.832000000002</v>
      </c>
    </row>
    <row r="14058" spans="12:19" x14ac:dyDescent="0.25">
      <c r="L14058" t="str">
        <f t="shared" si="598"/>
        <v/>
      </c>
      <c r="M14058" t="str">
        <f t="shared" si="599"/>
        <v/>
      </c>
    </row>
    <row r="14059" spans="12:19" x14ac:dyDescent="0.25">
      <c r="L14059" t="str">
        <f t="shared" si="598"/>
        <v/>
      </c>
      <c r="M14059" t="str">
        <f t="shared" si="599"/>
        <v/>
      </c>
      <c r="N14059" t="e">
        <f t="array" ref="N14059:P14061">MINVERSE(N14055:P14057)</f>
        <v>#VALUE!</v>
      </c>
      <c r="O14059" t="e">
        <v>#VALUE!</v>
      </c>
      <c r="P14059" t="e">
        <v>#VALUE!</v>
      </c>
      <c r="R14059" t="e">
        <f t="array" ref="R14059:R14061">MMULT(N14059:P14061,R14055:R14057)</f>
        <v>#VALUE!</v>
      </c>
      <c r="S14059" t="s">
        <v>35</v>
      </c>
    </row>
    <row r="14060" spans="12:19" x14ac:dyDescent="0.25">
      <c r="L14060" t="str">
        <f t="shared" si="598"/>
        <v/>
      </c>
      <c r="M14060" t="str">
        <f t="shared" si="599"/>
        <v/>
      </c>
      <c r="N14060" t="e">
        <v>#VALUE!</v>
      </c>
      <c r="O14060" t="e">
        <v>#VALUE!</v>
      </c>
      <c r="P14060" t="e">
        <v>#VALUE!</v>
      </c>
      <c r="R14060" t="e">
        <v>#VALUE!</v>
      </c>
      <c r="S14060" t="s">
        <v>35</v>
      </c>
    </row>
    <row r="14061" spans="12:19" x14ac:dyDescent="0.25">
      <c r="L14061" t="str">
        <f t="shared" si="598"/>
        <v/>
      </c>
      <c r="M14061" t="str">
        <f t="shared" si="599"/>
        <v/>
      </c>
      <c r="N14061" t="e">
        <v>#VALUE!</v>
      </c>
      <c r="O14061" t="e">
        <v>#VALUE!</v>
      </c>
      <c r="P14061" t="e">
        <v>#VALUE!</v>
      </c>
      <c r="R14061" t="e">
        <v>#VALUE!</v>
      </c>
      <c r="S14061" t="s">
        <v>35</v>
      </c>
    </row>
    <row r="14062" spans="12:19" x14ac:dyDescent="0.25">
      <c r="L14062" t="str">
        <f t="shared" si="598"/>
        <v/>
      </c>
      <c r="M14062" t="str">
        <f t="shared" si="599"/>
        <v/>
      </c>
    </row>
    <row r="14063" spans="12:19" x14ac:dyDescent="0.25">
      <c r="L14063" t="str">
        <f t="shared" si="598"/>
        <v/>
      </c>
      <c r="M14063" t="str">
        <f t="shared" si="599"/>
        <v/>
      </c>
    </row>
    <row r="14064" spans="12:19" x14ac:dyDescent="0.25">
      <c r="L14064" t="str">
        <f t="shared" si="598"/>
        <v/>
      </c>
      <c r="M14064" t="str">
        <f t="shared" si="599"/>
        <v/>
      </c>
      <c r="N14064" t="s">
        <v>32</v>
      </c>
      <c r="O14064" t="s">
        <v>33</v>
      </c>
      <c r="P14064" t="s">
        <v>34</v>
      </c>
    </row>
    <row r="14065" spans="12:19" x14ac:dyDescent="0.25">
      <c r="L14065" t="str">
        <f t="shared" si="598"/>
        <v/>
      </c>
      <c r="M14065" t="str">
        <f t="shared" si="599"/>
        <v/>
      </c>
      <c r="N14065" t="e">
        <f>COS(RADIANS(M14065))</f>
        <v>#VALUE!</v>
      </c>
      <c r="O14065" t="str">
        <f>IFERROR(-COS(RADIANS(DEGREES(ASIN(((SIN(RADIANS(M14065)))*$C$26)/(SQRT((((SIN(RADIANS(M14065)))*$C$26)^2)+(($C$22-$C$25-(((SIN(RADIANS(90-M14065)))*$C$26))-$C$23)^2))))))),"")</f>
        <v/>
      </c>
      <c r="P14065" t="e">
        <f>N14065</f>
        <v>#VALUE!</v>
      </c>
      <c r="R14065">
        <v>0</v>
      </c>
    </row>
    <row r="14066" spans="12:19" x14ac:dyDescent="0.25">
      <c r="L14066" t="str">
        <f t="shared" si="598"/>
        <v/>
      </c>
      <c r="M14066" t="str">
        <f t="shared" si="599"/>
        <v/>
      </c>
      <c r="N14066" t="e">
        <f>SIN(RADIANS(M14065))</f>
        <v>#VALUE!</v>
      </c>
      <c r="O14066" t="e">
        <f>SIN(RADIANS(DEGREES(ASIN(((SIN(RADIANS(M14065)))*$C$26)/(SQRT((((SIN(RADIANS(M14065)))*$C$26)^2)+(($C$22-$C$25-(((SIN(RADIANS(90-M14065)))*$C$26))-$C$23)^2)))))))</f>
        <v>#VALUE!</v>
      </c>
      <c r="P14066" t="e">
        <f>N14066</f>
        <v>#VALUE!</v>
      </c>
      <c r="R14066">
        <f>$C$6</f>
        <v>1333.5</v>
      </c>
    </row>
    <row r="14067" spans="12:19" x14ac:dyDescent="0.25">
      <c r="L14067" t="str">
        <f t="shared" si="598"/>
        <v/>
      </c>
      <c r="M14067" t="str">
        <f t="shared" si="599"/>
        <v/>
      </c>
      <c r="N14067">
        <v>0</v>
      </c>
      <c r="O14067" t="e">
        <f>$C$23*O14066</f>
        <v>#VALUE!</v>
      </c>
      <c r="P14067" t="e">
        <f>$C$22*P14066</f>
        <v>#VALUE!</v>
      </c>
      <c r="R14067">
        <f>$C$20*$C$6</f>
        <v>25325.832000000002</v>
      </c>
    </row>
    <row r="14068" spans="12:19" x14ac:dyDescent="0.25">
      <c r="L14068" t="str">
        <f t="shared" si="598"/>
        <v/>
      </c>
      <c r="M14068" t="str">
        <f t="shared" si="599"/>
        <v/>
      </c>
    </row>
    <row r="14069" spans="12:19" x14ac:dyDescent="0.25">
      <c r="L14069" t="str">
        <f t="shared" si="598"/>
        <v/>
      </c>
      <c r="M14069" t="str">
        <f t="shared" si="599"/>
        <v/>
      </c>
      <c r="N14069" t="e">
        <f t="array" ref="N14069:P14071">MINVERSE(N14065:P14067)</f>
        <v>#VALUE!</v>
      </c>
      <c r="O14069" t="e">
        <v>#VALUE!</v>
      </c>
      <c r="P14069" t="e">
        <v>#VALUE!</v>
      </c>
      <c r="R14069" t="e">
        <f t="array" ref="R14069:R14071">MMULT(N14069:P14071,R14065:R14067)</f>
        <v>#VALUE!</v>
      </c>
      <c r="S14069" t="s">
        <v>35</v>
      </c>
    </row>
    <row r="14070" spans="12:19" x14ac:dyDescent="0.25">
      <c r="L14070" t="str">
        <f t="shared" si="598"/>
        <v/>
      </c>
      <c r="M14070" t="str">
        <f t="shared" si="599"/>
        <v/>
      </c>
      <c r="N14070" t="e">
        <v>#VALUE!</v>
      </c>
      <c r="O14070" t="e">
        <v>#VALUE!</v>
      </c>
      <c r="P14070" t="e">
        <v>#VALUE!</v>
      </c>
      <c r="R14070" t="e">
        <v>#VALUE!</v>
      </c>
      <c r="S14070" t="s">
        <v>35</v>
      </c>
    </row>
    <row r="14071" spans="12:19" x14ac:dyDescent="0.25">
      <c r="L14071" t="str">
        <f t="shared" si="598"/>
        <v/>
      </c>
      <c r="M14071" t="str">
        <f t="shared" si="599"/>
        <v/>
      </c>
      <c r="N14071" t="e">
        <v>#VALUE!</v>
      </c>
      <c r="O14071" t="e">
        <v>#VALUE!</v>
      </c>
      <c r="P14071" t="e">
        <v>#VALUE!</v>
      </c>
      <c r="R14071" t="e">
        <v>#VALUE!</v>
      </c>
      <c r="S14071" t="s">
        <v>35</v>
      </c>
    </row>
    <row r="14072" spans="12:19" x14ac:dyDescent="0.25">
      <c r="L14072" t="str">
        <f t="shared" si="598"/>
        <v/>
      </c>
      <c r="M14072" t="str">
        <f t="shared" si="599"/>
        <v/>
      </c>
    </row>
    <row r="14073" spans="12:19" x14ac:dyDescent="0.25">
      <c r="L14073" t="str">
        <f t="shared" si="598"/>
        <v/>
      </c>
      <c r="M14073" t="str">
        <f t="shared" si="599"/>
        <v/>
      </c>
    </row>
    <row r="14074" spans="12:19" x14ac:dyDescent="0.25">
      <c r="L14074" t="str">
        <f t="shared" si="598"/>
        <v/>
      </c>
      <c r="M14074" t="str">
        <f t="shared" si="599"/>
        <v/>
      </c>
      <c r="N14074" t="s">
        <v>32</v>
      </c>
      <c r="O14074" t="s">
        <v>33</v>
      </c>
      <c r="P14074" t="s">
        <v>34</v>
      </c>
    </row>
    <row r="14075" spans="12:19" x14ac:dyDescent="0.25">
      <c r="L14075" t="str">
        <f t="shared" si="598"/>
        <v/>
      </c>
      <c r="M14075" t="str">
        <f t="shared" si="599"/>
        <v/>
      </c>
      <c r="N14075" t="e">
        <f>COS(RADIANS(M14075))</f>
        <v>#VALUE!</v>
      </c>
      <c r="O14075" t="str">
        <f>IFERROR(-COS(RADIANS(DEGREES(ASIN(((SIN(RADIANS(M14075)))*$C$26)/(SQRT((((SIN(RADIANS(M14075)))*$C$26)^2)+(($C$22-$C$25-(((SIN(RADIANS(90-M14075)))*$C$26))-$C$23)^2))))))),"")</f>
        <v/>
      </c>
      <c r="P14075" t="e">
        <f>N14075</f>
        <v>#VALUE!</v>
      </c>
      <c r="R14075">
        <v>0</v>
      </c>
    </row>
    <row r="14076" spans="12:19" x14ac:dyDescent="0.25">
      <c r="L14076" t="str">
        <f t="shared" si="598"/>
        <v/>
      </c>
      <c r="M14076" t="str">
        <f t="shared" si="599"/>
        <v/>
      </c>
      <c r="N14076" t="e">
        <f>SIN(RADIANS(M14075))</f>
        <v>#VALUE!</v>
      </c>
      <c r="O14076" t="e">
        <f>SIN(RADIANS(DEGREES(ASIN(((SIN(RADIANS(M14075)))*$C$26)/(SQRT((((SIN(RADIANS(M14075)))*$C$26)^2)+(($C$22-$C$25-(((SIN(RADIANS(90-M14075)))*$C$26))-$C$23)^2)))))))</f>
        <v>#VALUE!</v>
      </c>
      <c r="P14076" t="e">
        <f>N14076</f>
        <v>#VALUE!</v>
      </c>
      <c r="R14076">
        <f>$C$6</f>
        <v>1333.5</v>
      </c>
    </row>
    <row r="14077" spans="12:19" x14ac:dyDescent="0.25">
      <c r="L14077" t="str">
        <f t="shared" si="598"/>
        <v/>
      </c>
      <c r="M14077" t="str">
        <f t="shared" si="599"/>
        <v/>
      </c>
      <c r="N14077">
        <v>0</v>
      </c>
      <c r="O14077" t="e">
        <f>$C$23*O14076</f>
        <v>#VALUE!</v>
      </c>
      <c r="P14077" t="e">
        <f>$C$22*P14076</f>
        <v>#VALUE!</v>
      </c>
      <c r="R14077">
        <f>$C$20*$C$6</f>
        <v>25325.832000000002</v>
      </c>
    </row>
    <row r="14078" spans="12:19" x14ac:dyDescent="0.25">
      <c r="L14078" t="str">
        <f t="shared" si="598"/>
        <v/>
      </c>
      <c r="M14078" t="str">
        <f t="shared" si="599"/>
        <v/>
      </c>
    </row>
    <row r="14079" spans="12:19" x14ac:dyDescent="0.25">
      <c r="L14079" t="str">
        <f t="shared" si="598"/>
        <v/>
      </c>
      <c r="M14079" t="str">
        <f t="shared" si="599"/>
        <v/>
      </c>
      <c r="N14079" t="e">
        <f t="array" ref="N14079:P14081">MINVERSE(N14075:P14077)</f>
        <v>#VALUE!</v>
      </c>
      <c r="O14079" t="e">
        <v>#VALUE!</v>
      </c>
      <c r="P14079" t="e">
        <v>#VALUE!</v>
      </c>
      <c r="R14079" t="e">
        <f t="array" ref="R14079:R14081">MMULT(N14079:P14081,R14075:R14077)</f>
        <v>#VALUE!</v>
      </c>
      <c r="S14079" t="s">
        <v>35</v>
      </c>
    </row>
    <row r="14080" spans="12:19" x14ac:dyDescent="0.25">
      <c r="L14080" t="str">
        <f t="shared" si="598"/>
        <v/>
      </c>
      <c r="M14080" t="str">
        <f t="shared" si="599"/>
        <v/>
      </c>
      <c r="N14080" t="e">
        <v>#VALUE!</v>
      </c>
      <c r="O14080" t="e">
        <v>#VALUE!</v>
      </c>
      <c r="P14080" t="e">
        <v>#VALUE!</v>
      </c>
      <c r="R14080" t="e">
        <v>#VALUE!</v>
      </c>
      <c r="S14080" t="s">
        <v>35</v>
      </c>
    </row>
    <row r="14081" spans="12:19" x14ac:dyDescent="0.25">
      <c r="L14081" t="str">
        <f t="shared" si="598"/>
        <v/>
      </c>
      <c r="M14081" t="str">
        <f t="shared" si="599"/>
        <v/>
      </c>
      <c r="N14081" t="e">
        <v>#VALUE!</v>
      </c>
      <c r="O14081" t="e">
        <v>#VALUE!</v>
      </c>
      <c r="P14081" t="e">
        <v>#VALUE!</v>
      </c>
      <c r="R14081" t="e">
        <v>#VALUE!</v>
      </c>
      <c r="S14081" t="s">
        <v>35</v>
      </c>
    </row>
    <row r="14082" spans="12:19" x14ac:dyDescent="0.25">
      <c r="L14082" t="str">
        <f t="shared" si="598"/>
        <v/>
      </c>
      <c r="M14082" t="str">
        <f t="shared" si="599"/>
        <v/>
      </c>
    </row>
    <row r="14083" spans="12:19" x14ac:dyDescent="0.25">
      <c r="L14083" t="str">
        <f t="shared" si="598"/>
        <v/>
      </c>
      <c r="M14083" t="str">
        <f t="shared" si="599"/>
        <v/>
      </c>
    </row>
    <row r="14084" spans="12:19" x14ac:dyDescent="0.25">
      <c r="L14084" t="str">
        <f t="shared" si="598"/>
        <v/>
      </c>
      <c r="M14084" t="str">
        <f t="shared" si="599"/>
        <v/>
      </c>
      <c r="N14084" t="s">
        <v>32</v>
      </c>
      <c r="O14084" t="s">
        <v>33</v>
      </c>
      <c r="P14084" t="s">
        <v>34</v>
      </c>
    </row>
    <row r="14085" spans="12:19" x14ac:dyDescent="0.25">
      <c r="L14085" t="str">
        <f t="shared" si="598"/>
        <v/>
      </c>
      <c r="M14085" t="str">
        <f t="shared" si="599"/>
        <v/>
      </c>
      <c r="N14085" t="e">
        <f>COS(RADIANS(M14085))</f>
        <v>#VALUE!</v>
      </c>
      <c r="O14085" t="str">
        <f>IFERROR(-COS(RADIANS(DEGREES(ASIN(((SIN(RADIANS(M14085)))*$C$26)/(SQRT((((SIN(RADIANS(M14085)))*$C$26)^2)+(($C$22-$C$25-(((SIN(RADIANS(90-M14085)))*$C$26))-$C$23)^2))))))),"")</f>
        <v/>
      </c>
      <c r="P14085" t="e">
        <f>N14085</f>
        <v>#VALUE!</v>
      </c>
      <c r="R14085">
        <v>0</v>
      </c>
    </row>
    <row r="14086" spans="12:19" x14ac:dyDescent="0.25">
      <c r="L14086" t="str">
        <f t="shared" si="598"/>
        <v/>
      </c>
      <c r="M14086" t="str">
        <f t="shared" si="599"/>
        <v/>
      </c>
      <c r="N14086" t="e">
        <f>SIN(RADIANS(M14085))</f>
        <v>#VALUE!</v>
      </c>
      <c r="O14086" t="e">
        <f>SIN(RADIANS(DEGREES(ASIN(((SIN(RADIANS(M14085)))*$C$26)/(SQRT((((SIN(RADIANS(M14085)))*$C$26)^2)+(($C$22-$C$25-(((SIN(RADIANS(90-M14085)))*$C$26))-$C$23)^2)))))))</f>
        <v>#VALUE!</v>
      </c>
      <c r="P14086" t="e">
        <f>N14086</f>
        <v>#VALUE!</v>
      </c>
      <c r="R14086">
        <f>$C$6</f>
        <v>1333.5</v>
      </c>
    </row>
    <row r="14087" spans="12:19" x14ac:dyDescent="0.25">
      <c r="L14087" t="str">
        <f t="shared" si="598"/>
        <v/>
      </c>
      <c r="M14087" t="str">
        <f t="shared" si="599"/>
        <v/>
      </c>
      <c r="N14087">
        <v>0</v>
      </c>
      <c r="O14087" t="e">
        <f>$C$23*O14086</f>
        <v>#VALUE!</v>
      </c>
      <c r="P14087" t="e">
        <f>$C$22*P14086</f>
        <v>#VALUE!</v>
      </c>
      <c r="R14087">
        <f>$C$20*$C$6</f>
        <v>25325.832000000002</v>
      </c>
    </row>
    <row r="14088" spans="12:19" x14ac:dyDescent="0.25">
      <c r="L14088" t="str">
        <f t="shared" si="598"/>
        <v/>
      </c>
      <c r="M14088" t="str">
        <f t="shared" si="599"/>
        <v/>
      </c>
    </row>
    <row r="14089" spans="12:19" x14ac:dyDescent="0.25">
      <c r="L14089" t="str">
        <f t="shared" si="598"/>
        <v/>
      </c>
      <c r="M14089" t="str">
        <f t="shared" si="599"/>
        <v/>
      </c>
      <c r="N14089" t="e">
        <f t="array" ref="N14089:P14091">MINVERSE(N14085:P14087)</f>
        <v>#VALUE!</v>
      </c>
      <c r="O14089" t="e">
        <v>#VALUE!</v>
      </c>
      <c r="P14089" t="e">
        <v>#VALUE!</v>
      </c>
      <c r="R14089" t="e">
        <f t="array" ref="R14089:R14091">MMULT(N14089:P14091,R14085:R14087)</f>
        <v>#VALUE!</v>
      </c>
      <c r="S14089" t="s">
        <v>35</v>
      </c>
    </row>
    <row r="14090" spans="12:19" x14ac:dyDescent="0.25">
      <c r="L14090" t="str">
        <f t="shared" si="598"/>
        <v/>
      </c>
      <c r="M14090" t="str">
        <f t="shared" si="599"/>
        <v/>
      </c>
      <c r="N14090" t="e">
        <v>#VALUE!</v>
      </c>
      <c r="O14090" t="e">
        <v>#VALUE!</v>
      </c>
      <c r="P14090" t="e">
        <v>#VALUE!</v>
      </c>
      <c r="R14090" t="e">
        <v>#VALUE!</v>
      </c>
      <c r="S14090" t="s">
        <v>35</v>
      </c>
    </row>
    <row r="14091" spans="12:19" x14ac:dyDescent="0.25">
      <c r="L14091" t="str">
        <f t="shared" si="598"/>
        <v/>
      </c>
      <c r="M14091" t="str">
        <f t="shared" si="599"/>
        <v/>
      </c>
      <c r="N14091" t="e">
        <v>#VALUE!</v>
      </c>
      <c r="O14091" t="e">
        <v>#VALUE!</v>
      </c>
      <c r="P14091" t="e">
        <v>#VALUE!</v>
      </c>
      <c r="R14091" t="e">
        <v>#VALUE!</v>
      </c>
      <c r="S14091" t="s">
        <v>35</v>
      </c>
    </row>
    <row r="14092" spans="12:19" x14ac:dyDescent="0.25">
      <c r="L14092" t="str">
        <f t="shared" ref="L14092:L14155" si="600">IF(M14092="","",L14082+1)</f>
        <v/>
      </c>
      <c r="M14092" t="str">
        <f t="shared" si="599"/>
        <v/>
      </c>
    </row>
    <row r="14093" spans="12:19" x14ac:dyDescent="0.25">
      <c r="L14093" t="str">
        <f t="shared" si="600"/>
        <v/>
      </c>
      <c r="M14093" t="str">
        <f t="shared" si="599"/>
        <v/>
      </c>
    </row>
    <row r="14094" spans="12:19" x14ac:dyDescent="0.25">
      <c r="L14094" t="str">
        <f t="shared" si="600"/>
        <v/>
      </c>
      <c r="M14094" t="str">
        <f t="shared" si="599"/>
        <v/>
      </c>
      <c r="N14094" t="s">
        <v>32</v>
      </c>
      <c r="O14094" t="s">
        <v>33</v>
      </c>
      <c r="P14094" t="s">
        <v>34</v>
      </c>
    </row>
    <row r="14095" spans="12:19" x14ac:dyDescent="0.25">
      <c r="L14095" t="str">
        <f t="shared" si="600"/>
        <v/>
      </c>
      <c r="M14095" t="str">
        <f t="shared" si="599"/>
        <v/>
      </c>
      <c r="N14095" t="e">
        <f>COS(RADIANS(M14095))</f>
        <v>#VALUE!</v>
      </c>
      <c r="O14095" t="str">
        <f>IFERROR(-COS(RADIANS(DEGREES(ASIN(((SIN(RADIANS(M14095)))*$C$26)/(SQRT((((SIN(RADIANS(M14095)))*$C$26)^2)+(($C$22-$C$25-(((SIN(RADIANS(90-M14095)))*$C$26))-$C$23)^2))))))),"")</f>
        <v/>
      </c>
      <c r="P14095" t="e">
        <f>N14095</f>
        <v>#VALUE!</v>
      </c>
      <c r="R14095">
        <v>0</v>
      </c>
    </row>
    <row r="14096" spans="12:19" x14ac:dyDescent="0.25">
      <c r="L14096" t="str">
        <f t="shared" si="600"/>
        <v/>
      </c>
      <c r="M14096" t="str">
        <f t="shared" si="599"/>
        <v/>
      </c>
      <c r="N14096" t="e">
        <f>SIN(RADIANS(M14095))</f>
        <v>#VALUE!</v>
      </c>
      <c r="O14096" t="e">
        <f>SIN(RADIANS(DEGREES(ASIN(((SIN(RADIANS(M14095)))*$C$26)/(SQRT((((SIN(RADIANS(M14095)))*$C$26)^2)+(($C$22-$C$25-(((SIN(RADIANS(90-M14095)))*$C$26))-$C$23)^2)))))))</f>
        <v>#VALUE!</v>
      </c>
      <c r="P14096" t="e">
        <f>N14096</f>
        <v>#VALUE!</v>
      </c>
      <c r="R14096">
        <f>$C$6</f>
        <v>1333.5</v>
      </c>
    </row>
    <row r="14097" spans="12:19" x14ac:dyDescent="0.25">
      <c r="L14097" t="str">
        <f t="shared" si="600"/>
        <v/>
      </c>
      <c r="M14097" t="str">
        <f t="shared" si="599"/>
        <v/>
      </c>
      <c r="N14097">
        <v>0</v>
      </c>
      <c r="O14097" t="e">
        <f>$C$23*O14096</f>
        <v>#VALUE!</v>
      </c>
      <c r="P14097" t="e">
        <f>$C$22*P14096</f>
        <v>#VALUE!</v>
      </c>
      <c r="R14097">
        <f>$C$20*$C$6</f>
        <v>25325.832000000002</v>
      </c>
    </row>
    <row r="14098" spans="12:19" x14ac:dyDescent="0.25">
      <c r="L14098" t="str">
        <f t="shared" si="600"/>
        <v/>
      </c>
      <c r="M14098" t="str">
        <f t="shared" si="599"/>
        <v/>
      </c>
    </row>
    <row r="14099" spans="12:19" x14ac:dyDescent="0.25">
      <c r="L14099" t="str">
        <f t="shared" si="600"/>
        <v/>
      </c>
      <c r="M14099" t="str">
        <f t="shared" si="599"/>
        <v/>
      </c>
      <c r="N14099" t="e">
        <f t="array" ref="N14099:P14101">MINVERSE(N14095:P14097)</f>
        <v>#VALUE!</v>
      </c>
      <c r="O14099" t="e">
        <v>#VALUE!</v>
      </c>
      <c r="P14099" t="e">
        <v>#VALUE!</v>
      </c>
      <c r="R14099" t="e">
        <f t="array" ref="R14099:R14101">MMULT(N14099:P14101,R14095:R14097)</f>
        <v>#VALUE!</v>
      </c>
      <c r="S14099" t="s">
        <v>35</v>
      </c>
    </row>
    <row r="14100" spans="12:19" x14ac:dyDescent="0.25">
      <c r="L14100" t="str">
        <f t="shared" si="600"/>
        <v/>
      </c>
      <c r="M14100" t="str">
        <f t="shared" si="599"/>
        <v/>
      </c>
      <c r="N14100" t="e">
        <v>#VALUE!</v>
      </c>
      <c r="O14100" t="e">
        <v>#VALUE!</v>
      </c>
      <c r="P14100" t="e">
        <v>#VALUE!</v>
      </c>
      <c r="R14100" t="e">
        <v>#VALUE!</v>
      </c>
      <c r="S14100" t="s">
        <v>35</v>
      </c>
    </row>
    <row r="14101" spans="12:19" x14ac:dyDescent="0.25">
      <c r="L14101" t="str">
        <f t="shared" si="600"/>
        <v/>
      </c>
      <c r="M14101" t="str">
        <f t="shared" si="599"/>
        <v/>
      </c>
      <c r="N14101" t="e">
        <v>#VALUE!</v>
      </c>
      <c r="O14101" t="e">
        <v>#VALUE!</v>
      </c>
      <c r="P14101" t="e">
        <v>#VALUE!</v>
      </c>
      <c r="R14101" t="e">
        <v>#VALUE!</v>
      </c>
      <c r="S14101" t="s">
        <v>35</v>
      </c>
    </row>
    <row r="14102" spans="12:19" x14ac:dyDescent="0.25">
      <c r="L14102" t="str">
        <f t="shared" si="600"/>
        <v/>
      </c>
      <c r="M14102" t="str">
        <f t="shared" si="599"/>
        <v/>
      </c>
    </row>
    <row r="14103" spans="12:19" x14ac:dyDescent="0.25">
      <c r="L14103" t="str">
        <f t="shared" si="600"/>
        <v/>
      </c>
      <c r="M14103" t="str">
        <f t="shared" si="599"/>
        <v/>
      </c>
    </row>
    <row r="14104" spans="12:19" x14ac:dyDescent="0.25">
      <c r="L14104" t="str">
        <f t="shared" si="600"/>
        <v/>
      </c>
      <c r="M14104" t="str">
        <f t="shared" si="599"/>
        <v/>
      </c>
      <c r="N14104" t="s">
        <v>32</v>
      </c>
      <c r="O14104" t="s">
        <v>33</v>
      </c>
      <c r="P14104" t="s">
        <v>34</v>
      </c>
    </row>
    <row r="14105" spans="12:19" x14ac:dyDescent="0.25">
      <c r="L14105" t="str">
        <f t="shared" si="600"/>
        <v/>
      </c>
      <c r="M14105" t="str">
        <f t="shared" si="599"/>
        <v/>
      </c>
      <c r="N14105" t="e">
        <f>COS(RADIANS(M14105))</f>
        <v>#VALUE!</v>
      </c>
      <c r="O14105" t="str">
        <f>IFERROR(-COS(RADIANS(DEGREES(ASIN(((SIN(RADIANS(M14105)))*$C$26)/(SQRT((((SIN(RADIANS(M14105)))*$C$26)^2)+(($C$22-$C$25-(((SIN(RADIANS(90-M14105)))*$C$26))-$C$23)^2))))))),"")</f>
        <v/>
      </c>
      <c r="P14105" t="e">
        <f>N14105</f>
        <v>#VALUE!</v>
      </c>
      <c r="R14105">
        <v>0</v>
      </c>
    </row>
    <row r="14106" spans="12:19" x14ac:dyDescent="0.25">
      <c r="L14106" t="str">
        <f t="shared" si="600"/>
        <v/>
      </c>
      <c r="M14106" t="str">
        <f t="shared" si="599"/>
        <v/>
      </c>
      <c r="N14106" t="e">
        <f>SIN(RADIANS(M14105))</f>
        <v>#VALUE!</v>
      </c>
      <c r="O14106" t="e">
        <f>SIN(RADIANS(DEGREES(ASIN(((SIN(RADIANS(M14105)))*$C$26)/(SQRT((((SIN(RADIANS(M14105)))*$C$26)^2)+(($C$22-$C$25-(((SIN(RADIANS(90-M14105)))*$C$26))-$C$23)^2)))))))</f>
        <v>#VALUE!</v>
      </c>
      <c r="P14106" t="e">
        <f>N14106</f>
        <v>#VALUE!</v>
      </c>
      <c r="R14106">
        <f>$C$6</f>
        <v>1333.5</v>
      </c>
    </row>
    <row r="14107" spans="12:19" x14ac:dyDescent="0.25">
      <c r="L14107" t="str">
        <f t="shared" si="600"/>
        <v/>
      </c>
      <c r="M14107" t="str">
        <f t="shared" si="599"/>
        <v/>
      </c>
      <c r="N14107">
        <v>0</v>
      </c>
      <c r="O14107" t="e">
        <f>$C$23*O14106</f>
        <v>#VALUE!</v>
      </c>
      <c r="P14107" t="e">
        <f>$C$22*P14106</f>
        <v>#VALUE!</v>
      </c>
      <c r="R14107">
        <f>$C$20*$C$6</f>
        <v>25325.832000000002</v>
      </c>
    </row>
    <row r="14108" spans="12:19" x14ac:dyDescent="0.25">
      <c r="L14108" t="str">
        <f t="shared" si="600"/>
        <v/>
      </c>
      <c r="M14108" t="str">
        <f t="shared" si="599"/>
        <v/>
      </c>
    </row>
    <row r="14109" spans="12:19" x14ac:dyDescent="0.25">
      <c r="L14109" t="str">
        <f t="shared" si="600"/>
        <v/>
      </c>
      <c r="M14109" t="str">
        <f t="shared" si="599"/>
        <v/>
      </c>
      <c r="N14109" t="e">
        <f t="array" ref="N14109:P14111">MINVERSE(N14105:P14107)</f>
        <v>#VALUE!</v>
      </c>
      <c r="O14109" t="e">
        <v>#VALUE!</v>
      </c>
      <c r="P14109" t="e">
        <v>#VALUE!</v>
      </c>
      <c r="R14109" t="e">
        <f t="array" ref="R14109:R14111">MMULT(N14109:P14111,R14105:R14107)</f>
        <v>#VALUE!</v>
      </c>
      <c r="S14109" t="s">
        <v>35</v>
      </c>
    </row>
    <row r="14110" spans="12:19" x14ac:dyDescent="0.25">
      <c r="L14110" t="str">
        <f t="shared" si="600"/>
        <v/>
      </c>
      <c r="M14110" t="str">
        <f t="shared" si="599"/>
        <v/>
      </c>
      <c r="N14110" t="e">
        <v>#VALUE!</v>
      </c>
      <c r="O14110" t="e">
        <v>#VALUE!</v>
      </c>
      <c r="P14110" t="e">
        <v>#VALUE!</v>
      </c>
      <c r="R14110" t="e">
        <v>#VALUE!</v>
      </c>
      <c r="S14110" t="s">
        <v>35</v>
      </c>
    </row>
    <row r="14111" spans="12:19" x14ac:dyDescent="0.25">
      <c r="L14111" t="str">
        <f t="shared" si="600"/>
        <v/>
      </c>
      <c r="M14111" t="str">
        <f t="shared" si="599"/>
        <v/>
      </c>
      <c r="N14111" t="e">
        <v>#VALUE!</v>
      </c>
      <c r="O14111" t="e">
        <v>#VALUE!</v>
      </c>
      <c r="P14111" t="e">
        <v>#VALUE!</v>
      </c>
      <c r="R14111" t="e">
        <v>#VALUE!</v>
      </c>
      <c r="S14111" t="s">
        <v>35</v>
      </c>
    </row>
    <row r="14112" spans="12:19" x14ac:dyDescent="0.25">
      <c r="L14112" t="str">
        <f t="shared" si="600"/>
        <v/>
      </c>
      <c r="M14112" t="str">
        <f t="shared" si="599"/>
        <v/>
      </c>
    </row>
    <row r="14113" spans="12:19" x14ac:dyDescent="0.25">
      <c r="L14113" t="str">
        <f t="shared" si="600"/>
        <v/>
      </c>
      <c r="M14113" t="str">
        <f t="shared" si="599"/>
        <v/>
      </c>
    </row>
    <row r="14114" spans="12:19" x14ac:dyDescent="0.25">
      <c r="L14114" t="str">
        <f t="shared" si="600"/>
        <v/>
      </c>
      <c r="M14114" t="str">
        <f t="shared" si="599"/>
        <v/>
      </c>
      <c r="N14114" t="s">
        <v>32</v>
      </c>
      <c r="O14114" t="s">
        <v>33</v>
      </c>
      <c r="P14114" t="s">
        <v>34</v>
      </c>
    </row>
    <row r="14115" spans="12:19" x14ac:dyDescent="0.25">
      <c r="L14115" t="str">
        <f t="shared" si="600"/>
        <v/>
      </c>
      <c r="M14115" t="str">
        <f t="shared" ref="M14115:M14178" si="601">IF(M14105="","",IF(((M14105+$O$61)&gt;=$O$49+($O$61/2)),"",(M14105+$O$61)))</f>
        <v/>
      </c>
      <c r="N14115" t="e">
        <f>COS(RADIANS(M14115))</f>
        <v>#VALUE!</v>
      </c>
      <c r="O14115" t="str">
        <f>IFERROR(-COS(RADIANS(DEGREES(ASIN(((SIN(RADIANS(M14115)))*$C$26)/(SQRT((((SIN(RADIANS(M14115)))*$C$26)^2)+(($C$22-$C$25-(((SIN(RADIANS(90-M14115)))*$C$26))-$C$23)^2))))))),"")</f>
        <v/>
      </c>
      <c r="P14115" t="e">
        <f>N14115</f>
        <v>#VALUE!</v>
      </c>
      <c r="R14115">
        <v>0</v>
      </c>
    </row>
    <row r="14116" spans="12:19" x14ac:dyDescent="0.25">
      <c r="L14116" t="str">
        <f t="shared" si="600"/>
        <v/>
      </c>
      <c r="M14116" t="str">
        <f t="shared" si="601"/>
        <v/>
      </c>
      <c r="N14116" t="e">
        <f>SIN(RADIANS(M14115))</f>
        <v>#VALUE!</v>
      </c>
      <c r="O14116" t="e">
        <f>SIN(RADIANS(DEGREES(ASIN(((SIN(RADIANS(M14115)))*$C$26)/(SQRT((((SIN(RADIANS(M14115)))*$C$26)^2)+(($C$22-$C$25-(((SIN(RADIANS(90-M14115)))*$C$26))-$C$23)^2)))))))</f>
        <v>#VALUE!</v>
      </c>
      <c r="P14116" t="e">
        <f>N14116</f>
        <v>#VALUE!</v>
      </c>
      <c r="R14116">
        <f>$C$6</f>
        <v>1333.5</v>
      </c>
    </row>
    <row r="14117" spans="12:19" x14ac:dyDescent="0.25">
      <c r="L14117" t="str">
        <f t="shared" si="600"/>
        <v/>
      </c>
      <c r="M14117" t="str">
        <f t="shared" si="601"/>
        <v/>
      </c>
      <c r="N14117">
        <v>0</v>
      </c>
      <c r="O14117" t="e">
        <f>$C$23*O14116</f>
        <v>#VALUE!</v>
      </c>
      <c r="P14117" t="e">
        <f>$C$22*P14116</f>
        <v>#VALUE!</v>
      </c>
      <c r="R14117">
        <f>$C$20*$C$6</f>
        <v>25325.832000000002</v>
      </c>
    </row>
    <row r="14118" spans="12:19" x14ac:dyDescent="0.25">
      <c r="L14118" t="str">
        <f t="shared" si="600"/>
        <v/>
      </c>
      <c r="M14118" t="str">
        <f t="shared" si="601"/>
        <v/>
      </c>
    </row>
    <row r="14119" spans="12:19" x14ac:dyDescent="0.25">
      <c r="L14119" t="str">
        <f t="shared" si="600"/>
        <v/>
      </c>
      <c r="M14119" t="str">
        <f t="shared" si="601"/>
        <v/>
      </c>
      <c r="N14119" t="e">
        <f t="array" ref="N14119:P14121">MINVERSE(N14115:P14117)</f>
        <v>#VALUE!</v>
      </c>
      <c r="O14119" t="e">
        <v>#VALUE!</v>
      </c>
      <c r="P14119" t="e">
        <v>#VALUE!</v>
      </c>
      <c r="R14119" t="e">
        <f t="array" ref="R14119:R14121">MMULT(N14119:P14121,R14115:R14117)</f>
        <v>#VALUE!</v>
      </c>
      <c r="S14119" t="s">
        <v>35</v>
      </c>
    </row>
    <row r="14120" spans="12:19" x14ac:dyDescent="0.25">
      <c r="L14120" t="str">
        <f t="shared" si="600"/>
        <v/>
      </c>
      <c r="M14120" t="str">
        <f t="shared" si="601"/>
        <v/>
      </c>
      <c r="N14120" t="e">
        <v>#VALUE!</v>
      </c>
      <c r="O14120" t="e">
        <v>#VALUE!</v>
      </c>
      <c r="P14120" t="e">
        <v>#VALUE!</v>
      </c>
      <c r="R14120" t="e">
        <v>#VALUE!</v>
      </c>
      <c r="S14120" t="s">
        <v>35</v>
      </c>
    </row>
    <row r="14121" spans="12:19" x14ac:dyDescent="0.25">
      <c r="L14121" t="str">
        <f t="shared" si="600"/>
        <v/>
      </c>
      <c r="M14121" t="str">
        <f t="shared" si="601"/>
        <v/>
      </c>
      <c r="N14121" t="e">
        <v>#VALUE!</v>
      </c>
      <c r="O14121" t="e">
        <v>#VALUE!</v>
      </c>
      <c r="P14121" t="e">
        <v>#VALUE!</v>
      </c>
      <c r="R14121" t="e">
        <v>#VALUE!</v>
      </c>
      <c r="S14121" t="s">
        <v>35</v>
      </c>
    </row>
    <row r="14122" spans="12:19" x14ac:dyDescent="0.25">
      <c r="L14122" t="str">
        <f t="shared" si="600"/>
        <v/>
      </c>
      <c r="M14122" t="str">
        <f t="shared" si="601"/>
        <v/>
      </c>
    </row>
    <row r="14123" spans="12:19" x14ac:dyDescent="0.25">
      <c r="L14123" t="str">
        <f t="shared" si="600"/>
        <v/>
      </c>
      <c r="M14123" t="str">
        <f t="shared" si="601"/>
        <v/>
      </c>
    </row>
    <row r="14124" spans="12:19" x14ac:dyDescent="0.25">
      <c r="L14124" t="str">
        <f t="shared" si="600"/>
        <v/>
      </c>
      <c r="M14124" t="str">
        <f t="shared" si="601"/>
        <v/>
      </c>
      <c r="N14124" t="s">
        <v>32</v>
      </c>
      <c r="O14124" t="s">
        <v>33</v>
      </c>
      <c r="P14124" t="s">
        <v>34</v>
      </c>
    </row>
    <row r="14125" spans="12:19" x14ac:dyDescent="0.25">
      <c r="L14125" t="str">
        <f t="shared" si="600"/>
        <v/>
      </c>
      <c r="M14125" t="str">
        <f t="shared" si="601"/>
        <v/>
      </c>
      <c r="N14125" t="e">
        <f>COS(RADIANS(M14125))</f>
        <v>#VALUE!</v>
      </c>
      <c r="O14125" t="str">
        <f>IFERROR(-COS(RADIANS(DEGREES(ASIN(((SIN(RADIANS(M14125)))*$C$26)/(SQRT((((SIN(RADIANS(M14125)))*$C$26)^2)+(($C$22-$C$25-(((SIN(RADIANS(90-M14125)))*$C$26))-$C$23)^2))))))),"")</f>
        <v/>
      </c>
      <c r="P14125" t="e">
        <f>N14125</f>
        <v>#VALUE!</v>
      </c>
      <c r="R14125">
        <v>0</v>
      </c>
    </row>
    <row r="14126" spans="12:19" x14ac:dyDescent="0.25">
      <c r="L14126" t="str">
        <f t="shared" si="600"/>
        <v/>
      </c>
      <c r="M14126" t="str">
        <f t="shared" si="601"/>
        <v/>
      </c>
      <c r="N14126" t="e">
        <f>SIN(RADIANS(M14125))</f>
        <v>#VALUE!</v>
      </c>
      <c r="O14126" t="e">
        <f>SIN(RADIANS(DEGREES(ASIN(((SIN(RADIANS(M14125)))*$C$26)/(SQRT((((SIN(RADIANS(M14125)))*$C$26)^2)+(($C$22-$C$25-(((SIN(RADIANS(90-M14125)))*$C$26))-$C$23)^2)))))))</f>
        <v>#VALUE!</v>
      </c>
      <c r="P14126" t="e">
        <f>N14126</f>
        <v>#VALUE!</v>
      </c>
      <c r="R14126">
        <f>$C$6</f>
        <v>1333.5</v>
      </c>
    </row>
    <row r="14127" spans="12:19" x14ac:dyDescent="0.25">
      <c r="L14127" t="str">
        <f t="shared" si="600"/>
        <v/>
      </c>
      <c r="M14127" t="str">
        <f t="shared" si="601"/>
        <v/>
      </c>
      <c r="N14127">
        <v>0</v>
      </c>
      <c r="O14127" t="e">
        <f>$C$23*O14126</f>
        <v>#VALUE!</v>
      </c>
      <c r="P14127" t="e">
        <f>$C$22*P14126</f>
        <v>#VALUE!</v>
      </c>
      <c r="R14127">
        <f>$C$20*$C$6</f>
        <v>25325.832000000002</v>
      </c>
    </row>
    <row r="14128" spans="12:19" x14ac:dyDescent="0.25">
      <c r="L14128" t="str">
        <f t="shared" si="600"/>
        <v/>
      </c>
      <c r="M14128" t="str">
        <f t="shared" si="601"/>
        <v/>
      </c>
    </row>
    <row r="14129" spans="12:19" x14ac:dyDescent="0.25">
      <c r="L14129" t="str">
        <f t="shared" si="600"/>
        <v/>
      </c>
      <c r="M14129" t="str">
        <f t="shared" si="601"/>
        <v/>
      </c>
      <c r="N14129" t="e">
        <f t="array" ref="N14129:P14131">MINVERSE(N14125:P14127)</f>
        <v>#VALUE!</v>
      </c>
      <c r="O14129" t="e">
        <v>#VALUE!</v>
      </c>
      <c r="P14129" t="e">
        <v>#VALUE!</v>
      </c>
      <c r="R14129" t="e">
        <f t="array" ref="R14129:R14131">MMULT(N14129:P14131,R14125:R14127)</f>
        <v>#VALUE!</v>
      </c>
      <c r="S14129" t="s">
        <v>35</v>
      </c>
    </row>
    <row r="14130" spans="12:19" x14ac:dyDescent="0.25">
      <c r="L14130" t="str">
        <f t="shared" si="600"/>
        <v/>
      </c>
      <c r="M14130" t="str">
        <f t="shared" si="601"/>
        <v/>
      </c>
      <c r="N14130" t="e">
        <v>#VALUE!</v>
      </c>
      <c r="O14130" t="e">
        <v>#VALUE!</v>
      </c>
      <c r="P14130" t="e">
        <v>#VALUE!</v>
      </c>
      <c r="R14130" t="e">
        <v>#VALUE!</v>
      </c>
      <c r="S14130" t="s">
        <v>35</v>
      </c>
    </row>
    <row r="14131" spans="12:19" x14ac:dyDescent="0.25">
      <c r="L14131" t="str">
        <f t="shared" si="600"/>
        <v/>
      </c>
      <c r="M14131" t="str">
        <f t="shared" si="601"/>
        <v/>
      </c>
      <c r="N14131" t="e">
        <v>#VALUE!</v>
      </c>
      <c r="O14131" t="e">
        <v>#VALUE!</v>
      </c>
      <c r="P14131" t="e">
        <v>#VALUE!</v>
      </c>
      <c r="R14131" t="e">
        <v>#VALUE!</v>
      </c>
      <c r="S14131" t="s">
        <v>35</v>
      </c>
    </row>
    <row r="14132" spans="12:19" x14ac:dyDescent="0.25">
      <c r="L14132" t="str">
        <f t="shared" si="600"/>
        <v/>
      </c>
      <c r="M14132" t="str">
        <f t="shared" si="601"/>
        <v/>
      </c>
    </row>
    <row r="14133" spans="12:19" x14ac:dyDescent="0.25">
      <c r="L14133" t="str">
        <f t="shared" si="600"/>
        <v/>
      </c>
      <c r="M14133" t="str">
        <f t="shared" si="601"/>
        <v/>
      </c>
    </row>
    <row r="14134" spans="12:19" x14ac:dyDescent="0.25">
      <c r="L14134" t="str">
        <f t="shared" si="600"/>
        <v/>
      </c>
      <c r="M14134" t="str">
        <f t="shared" si="601"/>
        <v/>
      </c>
      <c r="N14134" t="s">
        <v>32</v>
      </c>
      <c r="O14134" t="s">
        <v>33</v>
      </c>
      <c r="P14134" t="s">
        <v>34</v>
      </c>
    </row>
    <row r="14135" spans="12:19" x14ac:dyDescent="0.25">
      <c r="L14135" t="str">
        <f t="shared" si="600"/>
        <v/>
      </c>
      <c r="M14135" t="str">
        <f t="shared" si="601"/>
        <v/>
      </c>
      <c r="N14135" t="e">
        <f>COS(RADIANS(M14135))</f>
        <v>#VALUE!</v>
      </c>
      <c r="O14135" t="str">
        <f>IFERROR(-COS(RADIANS(DEGREES(ASIN(((SIN(RADIANS(M14135)))*$C$26)/(SQRT((((SIN(RADIANS(M14135)))*$C$26)^2)+(($C$22-$C$25-(((SIN(RADIANS(90-M14135)))*$C$26))-$C$23)^2))))))),"")</f>
        <v/>
      </c>
      <c r="P14135" t="e">
        <f>N14135</f>
        <v>#VALUE!</v>
      </c>
      <c r="R14135">
        <v>0</v>
      </c>
    </row>
    <row r="14136" spans="12:19" x14ac:dyDescent="0.25">
      <c r="L14136" t="str">
        <f t="shared" si="600"/>
        <v/>
      </c>
      <c r="M14136" t="str">
        <f t="shared" si="601"/>
        <v/>
      </c>
      <c r="N14136" t="e">
        <f>SIN(RADIANS(M14135))</f>
        <v>#VALUE!</v>
      </c>
      <c r="O14136" t="e">
        <f>SIN(RADIANS(DEGREES(ASIN(((SIN(RADIANS(M14135)))*$C$26)/(SQRT((((SIN(RADIANS(M14135)))*$C$26)^2)+(($C$22-$C$25-(((SIN(RADIANS(90-M14135)))*$C$26))-$C$23)^2)))))))</f>
        <v>#VALUE!</v>
      </c>
      <c r="P14136" t="e">
        <f>N14136</f>
        <v>#VALUE!</v>
      </c>
      <c r="R14136">
        <f>$C$6</f>
        <v>1333.5</v>
      </c>
    </row>
    <row r="14137" spans="12:19" x14ac:dyDescent="0.25">
      <c r="L14137" t="str">
        <f t="shared" si="600"/>
        <v/>
      </c>
      <c r="M14137" t="str">
        <f t="shared" si="601"/>
        <v/>
      </c>
      <c r="N14137">
        <v>0</v>
      </c>
      <c r="O14137" t="e">
        <f>$C$23*O14136</f>
        <v>#VALUE!</v>
      </c>
      <c r="P14137" t="e">
        <f>$C$22*P14136</f>
        <v>#VALUE!</v>
      </c>
      <c r="R14137">
        <f>$C$20*$C$6</f>
        <v>25325.832000000002</v>
      </c>
    </row>
    <row r="14138" spans="12:19" x14ac:dyDescent="0.25">
      <c r="L14138" t="str">
        <f t="shared" si="600"/>
        <v/>
      </c>
      <c r="M14138" t="str">
        <f t="shared" si="601"/>
        <v/>
      </c>
    </row>
    <row r="14139" spans="12:19" x14ac:dyDescent="0.25">
      <c r="L14139" t="str">
        <f t="shared" si="600"/>
        <v/>
      </c>
      <c r="M14139" t="str">
        <f t="shared" si="601"/>
        <v/>
      </c>
      <c r="N14139" t="e">
        <f t="array" ref="N14139:P14141">MINVERSE(N14135:P14137)</f>
        <v>#VALUE!</v>
      </c>
      <c r="O14139" t="e">
        <v>#VALUE!</v>
      </c>
      <c r="P14139" t="e">
        <v>#VALUE!</v>
      </c>
      <c r="R14139" t="e">
        <f t="array" ref="R14139:R14141">MMULT(N14139:P14141,R14135:R14137)</f>
        <v>#VALUE!</v>
      </c>
      <c r="S14139" t="s">
        <v>35</v>
      </c>
    </row>
    <row r="14140" spans="12:19" x14ac:dyDescent="0.25">
      <c r="L14140" t="str">
        <f t="shared" si="600"/>
        <v/>
      </c>
      <c r="M14140" t="str">
        <f t="shared" si="601"/>
        <v/>
      </c>
      <c r="N14140" t="e">
        <v>#VALUE!</v>
      </c>
      <c r="O14140" t="e">
        <v>#VALUE!</v>
      </c>
      <c r="P14140" t="e">
        <v>#VALUE!</v>
      </c>
      <c r="R14140" t="e">
        <v>#VALUE!</v>
      </c>
      <c r="S14140" t="s">
        <v>35</v>
      </c>
    </row>
    <row r="14141" spans="12:19" x14ac:dyDescent="0.25">
      <c r="L14141" t="str">
        <f t="shared" si="600"/>
        <v/>
      </c>
      <c r="M14141" t="str">
        <f t="shared" si="601"/>
        <v/>
      </c>
      <c r="N14141" t="e">
        <v>#VALUE!</v>
      </c>
      <c r="O14141" t="e">
        <v>#VALUE!</v>
      </c>
      <c r="P14141" t="e">
        <v>#VALUE!</v>
      </c>
      <c r="R14141" t="e">
        <v>#VALUE!</v>
      </c>
      <c r="S14141" t="s">
        <v>35</v>
      </c>
    </row>
    <row r="14142" spans="12:19" x14ac:dyDescent="0.25">
      <c r="L14142" t="str">
        <f t="shared" si="600"/>
        <v/>
      </c>
      <c r="M14142" t="str">
        <f t="shared" si="601"/>
        <v/>
      </c>
    </row>
    <row r="14143" spans="12:19" x14ac:dyDescent="0.25">
      <c r="L14143" t="str">
        <f t="shared" si="600"/>
        <v/>
      </c>
      <c r="M14143" t="str">
        <f t="shared" si="601"/>
        <v/>
      </c>
    </row>
    <row r="14144" spans="12:19" x14ac:dyDescent="0.25">
      <c r="L14144" t="str">
        <f t="shared" si="600"/>
        <v/>
      </c>
      <c r="M14144" t="str">
        <f t="shared" si="601"/>
        <v/>
      </c>
      <c r="N14144" t="s">
        <v>32</v>
      </c>
      <c r="O14144" t="s">
        <v>33</v>
      </c>
      <c r="P14144" t="s">
        <v>34</v>
      </c>
    </row>
    <row r="14145" spans="12:19" x14ac:dyDescent="0.25">
      <c r="L14145" t="str">
        <f t="shared" si="600"/>
        <v/>
      </c>
      <c r="M14145" t="str">
        <f t="shared" si="601"/>
        <v/>
      </c>
      <c r="N14145" t="e">
        <f>COS(RADIANS(M14145))</f>
        <v>#VALUE!</v>
      </c>
      <c r="O14145" t="str">
        <f>IFERROR(-COS(RADIANS(DEGREES(ASIN(((SIN(RADIANS(M14145)))*$C$26)/(SQRT((((SIN(RADIANS(M14145)))*$C$26)^2)+(($C$22-$C$25-(((SIN(RADIANS(90-M14145)))*$C$26))-$C$23)^2))))))),"")</f>
        <v/>
      </c>
      <c r="P14145" t="e">
        <f>N14145</f>
        <v>#VALUE!</v>
      </c>
      <c r="R14145">
        <v>0</v>
      </c>
    </row>
    <row r="14146" spans="12:19" x14ac:dyDescent="0.25">
      <c r="L14146" t="str">
        <f t="shared" si="600"/>
        <v/>
      </c>
      <c r="M14146" t="str">
        <f t="shared" si="601"/>
        <v/>
      </c>
      <c r="N14146" t="e">
        <f>SIN(RADIANS(M14145))</f>
        <v>#VALUE!</v>
      </c>
      <c r="O14146" t="e">
        <f>SIN(RADIANS(DEGREES(ASIN(((SIN(RADIANS(M14145)))*$C$26)/(SQRT((((SIN(RADIANS(M14145)))*$C$26)^2)+(($C$22-$C$25-(((SIN(RADIANS(90-M14145)))*$C$26))-$C$23)^2)))))))</f>
        <v>#VALUE!</v>
      </c>
      <c r="P14146" t="e">
        <f>N14146</f>
        <v>#VALUE!</v>
      </c>
      <c r="R14146">
        <f>$C$6</f>
        <v>1333.5</v>
      </c>
    </row>
    <row r="14147" spans="12:19" x14ac:dyDescent="0.25">
      <c r="L14147" t="str">
        <f t="shared" si="600"/>
        <v/>
      </c>
      <c r="M14147" t="str">
        <f t="shared" si="601"/>
        <v/>
      </c>
      <c r="N14147">
        <v>0</v>
      </c>
      <c r="O14147" t="e">
        <f>$C$23*O14146</f>
        <v>#VALUE!</v>
      </c>
      <c r="P14147" t="e">
        <f>$C$22*P14146</f>
        <v>#VALUE!</v>
      </c>
      <c r="R14147">
        <f>$C$20*$C$6</f>
        <v>25325.832000000002</v>
      </c>
    </row>
    <row r="14148" spans="12:19" x14ac:dyDescent="0.25">
      <c r="L14148" t="str">
        <f t="shared" si="600"/>
        <v/>
      </c>
      <c r="M14148" t="str">
        <f t="shared" si="601"/>
        <v/>
      </c>
    </row>
    <row r="14149" spans="12:19" x14ac:dyDescent="0.25">
      <c r="L14149" t="str">
        <f t="shared" si="600"/>
        <v/>
      </c>
      <c r="M14149" t="str">
        <f t="shared" si="601"/>
        <v/>
      </c>
      <c r="N14149" t="e">
        <f t="array" ref="N14149:P14151">MINVERSE(N14145:P14147)</f>
        <v>#VALUE!</v>
      </c>
      <c r="O14149" t="e">
        <v>#VALUE!</v>
      </c>
      <c r="P14149" t="e">
        <v>#VALUE!</v>
      </c>
      <c r="R14149" t="e">
        <f t="array" ref="R14149:R14151">MMULT(N14149:P14151,R14145:R14147)</f>
        <v>#VALUE!</v>
      </c>
      <c r="S14149" t="s">
        <v>35</v>
      </c>
    </row>
    <row r="14150" spans="12:19" x14ac:dyDescent="0.25">
      <c r="L14150" t="str">
        <f t="shared" si="600"/>
        <v/>
      </c>
      <c r="M14150" t="str">
        <f t="shared" si="601"/>
        <v/>
      </c>
      <c r="N14150" t="e">
        <v>#VALUE!</v>
      </c>
      <c r="O14150" t="e">
        <v>#VALUE!</v>
      </c>
      <c r="P14150" t="e">
        <v>#VALUE!</v>
      </c>
      <c r="R14150" t="e">
        <v>#VALUE!</v>
      </c>
      <c r="S14150" t="s">
        <v>35</v>
      </c>
    </row>
    <row r="14151" spans="12:19" x14ac:dyDescent="0.25">
      <c r="L14151" t="str">
        <f t="shared" si="600"/>
        <v/>
      </c>
      <c r="M14151" t="str">
        <f t="shared" si="601"/>
        <v/>
      </c>
      <c r="N14151" t="e">
        <v>#VALUE!</v>
      </c>
      <c r="O14151" t="e">
        <v>#VALUE!</v>
      </c>
      <c r="P14151" t="e">
        <v>#VALUE!</v>
      </c>
      <c r="R14151" t="e">
        <v>#VALUE!</v>
      </c>
      <c r="S14151" t="s">
        <v>35</v>
      </c>
    </row>
    <row r="14152" spans="12:19" x14ac:dyDescent="0.25">
      <c r="L14152" t="str">
        <f t="shared" si="600"/>
        <v/>
      </c>
      <c r="M14152" t="str">
        <f t="shared" si="601"/>
        <v/>
      </c>
    </row>
    <row r="14153" spans="12:19" x14ac:dyDescent="0.25">
      <c r="L14153" t="str">
        <f t="shared" si="600"/>
        <v/>
      </c>
      <c r="M14153" t="str">
        <f t="shared" si="601"/>
        <v/>
      </c>
    </row>
    <row r="14154" spans="12:19" x14ac:dyDescent="0.25">
      <c r="L14154" t="str">
        <f t="shared" si="600"/>
        <v/>
      </c>
      <c r="M14154" t="str">
        <f t="shared" si="601"/>
        <v/>
      </c>
      <c r="N14154" t="s">
        <v>32</v>
      </c>
      <c r="O14154" t="s">
        <v>33</v>
      </c>
      <c r="P14154" t="s">
        <v>34</v>
      </c>
    </row>
    <row r="14155" spans="12:19" x14ac:dyDescent="0.25">
      <c r="L14155" t="str">
        <f t="shared" si="600"/>
        <v/>
      </c>
      <c r="M14155" t="str">
        <f t="shared" si="601"/>
        <v/>
      </c>
      <c r="N14155" t="e">
        <f>COS(RADIANS(M14155))</f>
        <v>#VALUE!</v>
      </c>
      <c r="O14155" t="str">
        <f>IFERROR(-COS(RADIANS(DEGREES(ASIN(((SIN(RADIANS(M14155)))*$C$26)/(SQRT((((SIN(RADIANS(M14155)))*$C$26)^2)+(($C$22-$C$25-(((SIN(RADIANS(90-M14155)))*$C$26))-$C$23)^2))))))),"")</f>
        <v/>
      </c>
      <c r="P14155" t="e">
        <f>N14155</f>
        <v>#VALUE!</v>
      </c>
      <c r="R14155">
        <v>0</v>
      </c>
    </row>
    <row r="14156" spans="12:19" x14ac:dyDescent="0.25">
      <c r="L14156" t="str">
        <f t="shared" ref="L14156:L14219" si="602">IF(M14156="","",L14146+1)</f>
        <v/>
      </c>
      <c r="M14156" t="str">
        <f t="shared" si="601"/>
        <v/>
      </c>
      <c r="N14156" t="e">
        <f>SIN(RADIANS(M14155))</f>
        <v>#VALUE!</v>
      </c>
      <c r="O14156" t="e">
        <f>SIN(RADIANS(DEGREES(ASIN(((SIN(RADIANS(M14155)))*$C$26)/(SQRT((((SIN(RADIANS(M14155)))*$C$26)^2)+(($C$22-$C$25-(((SIN(RADIANS(90-M14155)))*$C$26))-$C$23)^2)))))))</f>
        <v>#VALUE!</v>
      </c>
      <c r="P14156" t="e">
        <f>N14156</f>
        <v>#VALUE!</v>
      </c>
      <c r="R14156">
        <f>$C$6</f>
        <v>1333.5</v>
      </c>
    </row>
    <row r="14157" spans="12:19" x14ac:dyDescent="0.25">
      <c r="L14157" t="str">
        <f t="shared" si="602"/>
        <v/>
      </c>
      <c r="M14157" t="str">
        <f t="shared" si="601"/>
        <v/>
      </c>
      <c r="N14157">
        <v>0</v>
      </c>
      <c r="O14157" t="e">
        <f>$C$23*O14156</f>
        <v>#VALUE!</v>
      </c>
      <c r="P14157" t="e">
        <f>$C$22*P14156</f>
        <v>#VALUE!</v>
      </c>
      <c r="R14157">
        <f>$C$20*$C$6</f>
        <v>25325.832000000002</v>
      </c>
    </row>
    <row r="14158" spans="12:19" x14ac:dyDescent="0.25">
      <c r="L14158" t="str">
        <f t="shared" si="602"/>
        <v/>
      </c>
      <c r="M14158" t="str">
        <f t="shared" si="601"/>
        <v/>
      </c>
    </row>
    <row r="14159" spans="12:19" x14ac:dyDescent="0.25">
      <c r="L14159" t="str">
        <f t="shared" si="602"/>
        <v/>
      </c>
      <c r="M14159" t="str">
        <f t="shared" si="601"/>
        <v/>
      </c>
      <c r="N14159" t="e">
        <f t="array" ref="N14159:P14161">MINVERSE(N14155:P14157)</f>
        <v>#VALUE!</v>
      </c>
      <c r="O14159" t="e">
        <v>#VALUE!</v>
      </c>
      <c r="P14159" t="e">
        <v>#VALUE!</v>
      </c>
      <c r="R14159" t="e">
        <f t="array" ref="R14159:R14161">MMULT(N14159:P14161,R14155:R14157)</f>
        <v>#VALUE!</v>
      </c>
      <c r="S14159" t="s">
        <v>35</v>
      </c>
    </row>
    <row r="14160" spans="12:19" x14ac:dyDescent="0.25">
      <c r="L14160" t="str">
        <f t="shared" si="602"/>
        <v/>
      </c>
      <c r="M14160" t="str">
        <f t="shared" si="601"/>
        <v/>
      </c>
      <c r="N14160" t="e">
        <v>#VALUE!</v>
      </c>
      <c r="O14160" t="e">
        <v>#VALUE!</v>
      </c>
      <c r="P14160" t="e">
        <v>#VALUE!</v>
      </c>
      <c r="R14160" t="e">
        <v>#VALUE!</v>
      </c>
      <c r="S14160" t="s">
        <v>35</v>
      </c>
    </row>
    <row r="14161" spans="12:19" x14ac:dyDescent="0.25">
      <c r="L14161" t="str">
        <f t="shared" si="602"/>
        <v/>
      </c>
      <c r="M14161" t="str">
        <f t="shared" si="601"/>
        <v/>
      </c>
      <c r="N14161" t="e">
        <v>#VALUE!</v>
      </c>
      <c r="O14161" t="e">
        <v>#VALUE!</v>
      </c>
      <c r="P14161" t="e">
        <v>#VALUE!</v>
      </c>
      <c r="R14161" t="e">
        <v>#VALUE!</v>
      </c>
      <c r="S14161" t="s">
        <v>35</v>
      </c>
    </row>
    <row r="14162" spans="12:19" x14ac:dyDescent="0.25">
      <c r="L14162" t="str">
        <f t="shared" si="602"/>
        <v/>
      </c>
      <c r="M14162" t="str">
        <f t="shared" si="601"/>
        <v/>
      </c>
    </row>
    <row r="14163" spans="12:19" x14ac:dyDescent="0.25">
      <c r="L14163" t="str">
        <f t="shared" si="602"/>
        <v/>
      </c>
      <c r="M14163" t="str">
        <f t="shared" si="601"/>
        <v/>
      </c>
    </row>
    <row r="14164" spans="12:19" x14ac:dyDescent="0.25">
      <c r="L14164" t="str">
        <f t="shared" si="602"/>
        <v/>
      </c>
      <c r="M14164" t="str">
        <f t="shared" si="601"/>
        <v/>
      </c>
      <c r="N14164" t="s">
        <v>32</v>
      </c>
      <c r="O14164" t="s">
        <v>33</v>
      </c>
      <c r="P14164" t="s">
        <v>34</v>
      </c>
    </row>
    <row r="14165" spans="12:19" x14ac:dyDescent="0.25">
      <c r="L14165" t="str">
        <f t="shared" si="602"/>
        <v/>
      </c>
      <c r="M14165" t="str">
        <f t="shared" si="601"/>
        <v/>
      </c>
      <c r="N14165" t="e">
        <f>COS(RADIANS(M14165))</f>
        <v>#VALUE!</v>
      </c>
      <c r="O14165" t="str">
        <f>IFERROR(-COS(RADIANS(DEGREES(ASIN(((SIN(RADIANS(M14165)))*$C$26)/(SQRT((((SIN(RADIANS(M14165)))*$C$26)^2)+(($C$22-$C$25-(((SIN(RADIANS(90-M14165)))*$C$26))-$C$23)^2))))))),"")</f>
        <v/>
      </c>
      <c r="P14165" t="e">
        <f>N14165</f>
        <v>#VALUE!</v>
      </c>
      <c r="R14165">
        <v>0</v>
      </c>
    </row>
    <row r="14166" spans="12:19" x14ac:dyDescent="0.25">
      <c r="L14166" t="str">
        <f t="shared" si="602"/>
        <v/>
      </c>
      <c r="M14166" t="str">
        <f t="shared" si="601"/>
        <v/>
      </c>
      <c r="N14166" t="e">
        <f>SIN(RADIANS(M14165))</f>
        <v>#VALUE!</v>
      </c>
      <c r="O14166" t="e">
        <f>SIN(RADIANS(DEGREES(ASIN(((SIN(RADIANS(M14165)))*$C$26)/(SQRT((((SIN(RADIANS(M14165)))*$C$26)^2)+(($C$22-$C$25-(((SIN(RADIANS(90-M14165)))*$C$26))-$C$23)^2)))))))</f>
        <v>#VALUE!</v>
      </c>
      <c r="P14166" t="e">
        <f>N14166</f>
        <v>#VALUE!</v>
      </c>
      <c r="R14166">
        <f>$C$6</f>
        <v>1333.5</v>
      </c>
    </row>
    <row r="14167" spans="12:19" x14ac:dyDescent="0.25">
      <c r="L14167" t="str">
        <f t="shared" si="602"/>
        <v/>
      </c>
      <c r="M14167" t="str">
        <f t="shared" si="601"/>
        <v/>
      </c>
      <c r="N14167">
        <v>0</v>
      </c>
      <c r="O14167" t="e">
        <f>$C$23*O14166</f>
        <v>#VALUE!</v>
      </c>
      <c r="P14167" t="e">
        <f>$C$22*P14166</f>
        <v>#VALUE!</v>
      </c>
      <c r="R14167">
        <f>$C$20*$C$6</f>
        <v>25325.832000000002</v>
      </c>
    </row>
    <row r="14168" spans="12:19" x14ac:dyDescent="0.25">
      <c r="L14168" t="str">
        <f t="shared" si="602"/>
        <v/>
      </c>
      <c r="M14168" t="str">
        <f t="shared" si="601"/>
        <v/>
      </c>
    </row>
    <row r="14169" spans="12:19" x14ac:dyDescent="0.25">
      <c r="L14169" t="str">
        <f t="shared" si="602"/>
        <v/>
      </c>
      <c r="M14169" t="str">
        <f t="shared" si="601"/>
        <v/>
      </c>
      <c r="N14169" t="e">
        <f t="array" ref="N14169:P14171">MINVERSE(N14165:P14167)</f>
        <v>#VALUE!</v>
      </c>
      <c r="O14169" t="e">
        <v>#VALUE!</v>
      </c>
      <c r="P14169" t="e">
        <v>#VALUE!</v>
      </c>
      <c r="R14169" t="e">
        <f t="array" ref="R14169:R14171">MMULT(N14169:P14171,R14165:R14167)</f>
        <v>#VALUE!</v>
      </c>
      <c r="S14169" t="s">
        <v>35</v>
      </c>
    </row>
    <row r="14170" spans="12:19" x14ac:dyDescent="0.25">
      <c r="L14170" t="str">
        <f t="shared" si="602"/>
        <v/>
      </c>
      <c r="M14170" t="str">
        <f t="shared" si="601"/>
        <v/>
      </c>
      <c r="N14170" t="e">
        <v>#VALUE!</v>
      </c>
      <c r="O14170" t="e">
        <v>#VALUE!</v>
      </c>
      <c r="P14170" t="e">
        <v>#VALUE!</v>
      </c>
      <c r="R14170" t="e">
        <v>#VALUE!</v>
      </c>
      <c r="S14170" t="s">
        <v>35</v>
      </c>
    </row>
    <row r="14171" spans="12:19" x14ac:dyDescent="0.25">
      <c r="L14171" t="str">
        <f t="shared" si="602"/>
        <v/>
      </c>
      <c r="M14171" t="str">
        <f t="shared" si="601"/>
        <v/>
      </c>
      <c r="N14171" t="e">
        <v>#VALUE!</v>
      </c>
      <c r="O14171" t="e">
        <v>#VALUE!</v>
      </c>
      <c r="P14171" t="e">
        <v>#VALUE!</v>
      </c>
      <c r="R14171" t="e">
        <v>#VALUE!</v>
      </c>
      <c r="S14171" t="s">
        <v>35</v>
      </c>
    </row>
    <row r="14172" spans="12:19" x14ac:dyDescent="0.25">
      <c r="L14172" t="str">
        <f t="shared" si="602"/>
        <v/>
      </c>
      <c r="M14172" t="str">
        <f t="shared" si="601"/>
        <v/>
      </c>
    </row>
    <row r="14173" spans="12:19" x14ac:dyDescent="0.25">
      <c r="L14173" t="str">
        <f t="shared" si="602"/>
        <v/>
      </c>
      <c r="M14173" t="str">
        <f t="shared" si="601"/>
        <v/>
      </c>
    </row>
    <row r="14174" spans="12:19" x14ac:dyDescent="0.25">
      <c r="L14174" t="str">
        <f t="shared" si="602"/>
        <v/>
      </c>
      <c r="M14174" t="str">
        <f t="shared" si="601"/>
        <v/>
      </c>
      <c r="N14174" t="s">
        <v>32</v>
      </c>
      <c r="O14174" t="s">
        <v>33</v>
      </c>
      <c r="P14174" t="s">
        <v>34</v>
      </c>
    </row>
    <row r="14175" spans="12:19" x14ac:dyDescent="0.25">
      <c r="L14175" t="str">
        <f t="shared" si="602"/>
        <v/>
      </c>
      <c r="M14175" t="str">
        <f t="shared" si="601"/>
        <v/>
      </c>
      <c r="N14175" t="e">
        <f>COS(RADIANS(M14175))</f>
        <v>#VALUE!</v>
      </c>
      <c r="O14175" t="str">
        <f>IFERROR(-COS(RADIANS(DEGREES(ASIN(((SIN(RADIANS(M14175)))*$C$26)/(SQRT((((SIN(RADIANS(M14175)))*$C$26)^2)+(($C$22-$C$25-(((SIN(RADIANS(90-M14175)))*$C$26))-$C$23)^2))))))),"")</f>
        <v/>
      </c>
      <c r="P14175" t="e">
        <f>N14175</f>
        <v>#VALUE!</v>
      </c>
      <c r="R14175">
        <v>0</v>
      </c>
    </row>
    <row r="14176" spans="12:19" x14ac:dyDescent="0.25">
      <c r="L14176" t="str">
        <f t="shared" si="602"/>
        <v/>
      </c>
      <c r="M14176" t="str">
        <f t="shared" si="601"/>
        <v/>
      </c>
      <c r="N14176" t="e">
        <f>SIN(RADIANS(M14175))</f>
        <v>#VALUE!</v>
      </c>
      <c r="O14176" t="e">
        <f>SIN(RADIANS(DEGREES(ASIN(((SIN(RADIANS(M14175)))*$C$26)/(SQRT((((SIN(RADIANS(M14175)))*$C$26)^2)+(($C$22-$C$25-(((SIN(RADIANS(90-M14175)))*$C$26))-$C$23)^2)))))))</f>
        <v>#VALUE!</v>
      </c>
      <c r="P14176" t="e">
        <f>N14176</f>
        <v>#VALUE!</v>
      </c>
      <c r="R14176">
        <f>$C$6</f>
        <v>1333.5</v>
      </c>
    </row>
    <row r="14177" spans="12:19" x14ac:dyDescent="0.25">
      <c r="L14177" t="str">
        <f t="shared" si="602"/>
        <v/>
      </c>
      <c r="M14177" t="str">
        <f t="shared" si="601"/>
        <v/>
      </c>
      <c r="N14177">
        <v>0</v>
      </c>
      <c r="O14177" t="e">
        <f>$C$23*O14176</f>
        <v>#VALUE!</v>
      </c>
      <c r="P14177" t="e">
        <f>$C$22*P14176</f>
        <v>#VALUE!</v>
      </c>
      <c r="R14177">
        <f>$C$20*$C$6</f>
        <v>25325.832000000002</v>
      </c>
    </row>
    <row r="14178" spans="12:19" x14ac:dyDescent="0.25">
      <c r="L14178" t="str">
        <f t="shared" si="602"/>
        <v/>
      </c>
      <c r="M14178" t="str">
        <f t="shared" si="601"/>
        <v/>
      </c>
    </row>
    <row r="14179" spans="12:19" x14ac:dyDescent="0.25">
      <c r="L14179" t="str">
        <f t="shared" si="602"/>
        <v/>
      </c>
      <c r="M14179" t="str">
        <f t="shared" ref="M14179:M14242" si="603">IF(M14169="","",IF(((M14169+$O$61)&gt;=$O$49+($O$61/2)),"",(M14169+$O$61)))</f>
        <v/>
      </c>
      <c r="N14179" t="e">
        <f t="array" ref="N14179:P14181">MINVERSE(N14175:P14177)</f>
        <v>#VALUE!</v>
      </c>
      <c r="O14179" t="e">
        <v>#VALUE!</v>
      </c>
      <c r="P14179" t="e">
        <v>#VALUE!</v>
      </c>
      <c r="R14179" t="e">
        <f t="array" ref="R14179:R14181">MMULT(N14179:P14181,R14175:R14177)</f>
        <v>#VALUE!</v>
      </c>
      <c r="S14179" t="s">
        <v>35</v>
      </c>
    </row>
    <row r="14180" spans="12:19" x14ac:dyDescent="0.25">
      <c r="L14180" t="str">
        <f t="shared" si="602"/>
        <v/>
      </c>
      <c r="M14180" t="str">
        <f t="shared" si="603"/>
        <v/>
      </c>
      <c r="N14180" t="e">
        <v>#VALUE!</v>
      </c>
      <c r="O14180" t="e">
        <v>#VALUE!</v>
      </c>
      <c r="P14180" t="e">
        <v>#VALUE!</v>
      </c>
      <c r="R14180" t="e">
        <v>#VALUE!</v>
      </c>
      <c r="S14180" t="s">
        <v>35</v>
      </c>
    </row>
    <row r="14181" spans="12:19" x14ac:dyDescent="0.25">
      <c r="L14181" t="str">
        <f t="shared" si="602"/>
        <v/>
      </c>
      <c r="M14181" t="str">
        <f t="shared" si="603"/>
        <v/>
      </c>
      <c r="N14181" t="e">
        <v>#VALUE!</v>
      </c>
      <c r="O14181" t="e">
        <v>#VALUE!</v>
      </c>
      <c r="P14181" t="e">
        <v>#VALUE!</v>
      </c>
      <c r="R14181" t="e">
        <v>#VALUE!</v>
      </c>
      <c r="S14181" t="s">
        <v>35</v>
      </c>
    </row>
    <row r="14182" spans="12:19" x14ac:dyDescent="0.25">
      <c r="L14182" t="str">
        <f t="shared" si="602"/>
        <v/>
      </c>
      <c r="M14182" t="str">
        <f t="shared" si="603"/>
        <v/>
      </c>
    </row>
    <row r="14183" spans="12:19" x14ac:dyDescent="0.25">
      <c r="L14183" t="str">
        <f t="shared" si="602"/>
        <v/>
      </c>
      <c r="M14183" t="str">
        <f t="shared" si="603"/>
        <v/>
      </c>
    </row>
    <row r="14184" spans="12:19" x14ac:dyDescent="0.25">
      <c r="L14184" t="str">
        <f t="shared" si="602"/>
        <v/>
      </c>
      <c r="M14184" t="str">
        <f t="shared" si="603"/>
        <v/>
      </c>
      <c r="N14184" t="s">
        <v>32</v>
      </c>
      <c r="O14184" t="s">
        <v>33</v>
      </c>
      <c r="P14184" t="s">
        <v>34</v>
      </c>
    </row>
    <row r="14185" spans="12:19" x14ac:dyDescent="0.25">
      <c r="L14185" t="str">
        <f t="shared" si="602"/>
        <v/>
      </c>
      <c r="M14185" t="str">
        <f t="shared" si="603"/>
        <v/>
      </c>
      <c r="N14185" t="e">
        <f>COS(RADIANS(M14185))</f>
        <v>#VALUE!</v>
      </c>
      <c r="O14185" t="str">
        <f>IFERROR(-COS(RADIANS(DEGREES(ASIN(((SIN(RADIANS(M14185)))*$C$26)/(SQRT((((SIN(RADIANS(M14185)))*$C$26)^2)+(($C$22-$C$25-(((SIN(RADIANS(90-M14185)))*$C$26))-$C$23)^2))))))),"")</f>
        <v/>
      </c>
      <c r="P14185" t="e">
        <f>N14185</f>
        <v>#VALUE!</v>
      </c>
      <c r="R14185">
        <v>0</v>
      </c>
    </row>
    <row r="14186" spans="12:19" x14ac:dyDescent="0.25">
      <c r="L14186" t="str">
        <f t="shared" si="602"/>
        <v/>
      </c>
      <c r="M14186" t="str">
        <f t="shared" si="603"/>
        <v/>
      </c>
      <c r="N14186" t="e">
        <f>SIN(RADIANS(M14185))</f>
        <v>#VALUE!</v>
      </c>
      <c r="O14186" t="e">
        <f>SIN(RADIANS(DEGREES(ASIN(((SIN(RADIANS(M14185)))*$C$26)/(SQRT((((SIN(RADIANS(M14185)))*$C$26)^2)+(($C$22-$C$25-(((SIN(RADIANS(90-M14185)))*$C$26))-$C$23)^2)))))))</f>
        <v>#VALUE!</v>
      </c>
      <c r="P14186" t="e">
        <f>N14186</f>
        <v>#VALUE!</v>
      </c>
      <c r="R14186">
        <f>$C$6</f>
        <v>1333.5</v>
      </c>
    </row>
    <row r="14187" spans="12:19" x14ac:dyDescent="0.25">
      <c r="L14187" t="str">
        <f t="shared" si="602"/>
        <v/>
      </c>
      <c r="M14187" t="str">
        <f t="shared" si="603"/>
        <v/>
      </c>
      <c r="N14187">
        <v>0</v>
      </c>
      <c r="O14187" t="e">
        <f>$C$23*O14186</f>
        <v>#VALUE!</v>
      </c>
      <c r="P14187" t="e">
        <f>$C$22*P14186</f>
        <v>#VALUE!</v>
      </c>
      <c r="R14187">
        <f>$C$20*$C$6</f>
        <v>25325.832000000002</v>
      </c>
    </row>
    <row r="14188" spans="12:19" x14ac:dyDescent="0.25">
      <c r="L14188" t="str">
        <f t="shared" si="602"/>
        <v/>
      </c>
      <c r="M14188" t="str">
        <f t="shared" si="603"/>
        <v/>
      </c>
    </row>
    <row r="14189" spans="12:19" x14ac:dyDescent="0.25">
      <c r="L14189" t="str">
        <f t="shared" si="602"/>
        <v/>
      </c>
      <c r="M14189" t="str">
        <f t="shared" si="603"/>
        <v/>
      </c>
      <c r="N14189" t="e">
        <f t="array" ref="N14189:P14191">MINVERSE(N14185:P14187)</f>
        <v>#VALUE!</v>
      </c>
      <c r="O14189" t="e">
        <v>#VALUE!</v>
      </c>
      <c r="P14189" t="e">
        <v>#VALUE!</v>
      </c>
      <c r="R14189" t="e">
        <f t="array" ref="R14189:R14191">MMULT(N14189:P14191,R14185:R14187)</f>
        <v>#VALUE!</v>
      </c>
      <c r="S14189" t="s">
        <v>35</v>
      </c>
    </row>
    <row r="14190" spans="12:19" x14ac:dyDescent="0.25">
      <c r="L14190" t="str">
        <f t="shared" si="602"/>
        <v/>
      </c>
      <c r="M14190" t="str">
        <f t="shared" si="603"/>
        <v/>
      </c>
      <c r="N14190" t="e">
        <v>#VALUE!</v>
      </c>
      <c r="O14190" t="e">
        <v>#VALUE!</v>
      </c>
      <c r="P14190" t="e">
        <v>#VALUE!</v>
      </c>
      <c r="R14190" t="e">
        <v>#VALUE!</v>
      </c>
      <c r="S14190" t="s">
        <v>35</v>
      </c>
    </row>
    <row r="14191" spans="12:19" x14ac:dyDescent="0.25">
      <c r="L14191" t="str">
        <f t="shared" si="602"/>
        <v/>
      </c>
      <c r="M14191" t="str">
        <f t="shared" si="603"/>
        <v/>
      </c>
      <c r="N14191" t="e">
        <v>#VALUE!</v>
      </c>
      <c r="O14191" t="e">
        <v>#VALUE!</v>
      </c>
      <c r="P14191" t="e">
        <v>#VALUE!</v>
      </c>
      <c r="R14191" t="e">
        <v>#VALUE!</v>
      </c>
      <c r="S14191" t="s">
        <v>35</v>
      </c>
    </row>
    <row r="14192" spans="12:19" x14ac:dyDescent="0.25">
      <c r="L14192" t="str">
        <f t="shared" si="602"/>
        <v/>
      </c>
      <c r="M14192" t="str">
        <f t="shared" si="603"/>
        <v/>
      </c>
    </row>
    <row r="14193" spans="12:19" x14ac:dyDescent="0.25">
      <c r="L14193" t="str">
        <f t="shared" si="602"/>
        <v/>
      </c>
      <c r="M14193" t="str">
        <f t="shared" si="603"/>
        <v/>
      </c>
    </row>
    <row r="14194" spans="12:19" x14ac:dyDescent="0.25">
      <c r="L14194" t="str">
        <f t="shared" si="602"/>
        <v/>
      </c>
      <c r="M14194" t="str">
        <f t="shared" si="603"/>
        <v/>
      </c>
      <c r="N14194" t="s">
        <v>32</v>
      </c>
      <c r="O14194" t="s">
        <v>33</v>
      </c>
      <c r="P14194" t="s">
        <v>34</v>
      </c>
    </row>
    <row r="14195" spans="12:19" x14ac:dyDescent="0.25">
      <c r="L14195" t="str">
        <f t="shared" si="602"/>
        <v/>
      </c>
      <c r="M14195" t="str">
        <f t="shared" si="603"/>
        <v/>
      </c>
      <c r="N14195" t="e">
        <f>COS(RADIANS(M14195))</f>
        <v>#VALUE!</v>
      </c>
      <c r="O14195" t="str">
        <f>IFERROR(-COS(RADIANS(DEGREES(ASIN(((SIN(RADIANS(M14195)))*$C$26)/(SQRT((((SIN(RADIANS(M14195)))*$C$26)^2)+(($C$22-$C$25-(((SIN(RADIANS(90-M14195)))*$C$26))-$C$23)^2))))))),"")</f>
        <v/>
      </c>
      <c r="P14195" t="e">
        <f>N14195</f>
        <v>#VALUE!</v>
      </c>
      <c r="R14195">
        <v>0</v>
      </c>
    </row>
    <row r="14196" spans="12:19" x14ac:dyDescent="0.25">
      <c r="L14196" t="str">
        <f t="shared" si="602"/>
        <v/>
      </c>
      <c r="M14196" t="str">
        <f t="shared" si="603"/>
        <v/>
      </c>
      <c r="N14196" t="e">
        <f>SIN(RADIANS(M14195))</f>
        <v>#VALUE!</v>
      </c>
      <c r="O14196" t="e">
        <f>SIN(RADIANS(DEGREES(ASIN(((SIN(RADIANS(M14195)))*$C$26)/(SQRT((((SIN(RADIANS(M14195)))*$C$26)^2)+(($C$22-$C$25-(((SIN(RADIANS(90-M14195)))*$C$26))-$C$23)^2)))))))</f>
        <v>#VALUE!</v>
      </c>
      <c r="P14196" t="e">
        <f>N14196</f>
        <v>#VALUE!</v>
      </c>
      <c r="R14196">
        <f>$C$6</f>
        <v>1333.5</v>
      </c>
    </row>
    <row r="14197" spans="12:19" x14ac:dyDescent="0.25">
      <c r="L14197" t="str">
        <f t="shared" si="602"/>
        <v/>
      </c>
      <c r="M14197" t="str">
        <f t="shared" si="603"/>
        <v/>
      </c>
      <c r="N14197">
        <v>0</v>
      </c>
      <c r="O14197" t="e">
        <f>$C$23*O14196</f>
        <v>#VALUE!</v>
      </c>
      <c r="P14197" t="e">
        <f>$C$22*P14196</f>
        <v>#VALUE!</v>
      </c>
      <c r="R14197">
        <f>$C$20*$C$6</f>
        <v>25325.832000000002</v>
      </c>
    </row>
    <row r="14198" spans="12:19" x14ac:dyDescent="0.25">
      <c r="L14198" t="str">
        <f t="shared" si="602"/>
        <v/>
      </c>
      <c r="M14198" t="str">
        <f t="shared" si="603"/>
        <v/>
      </c>
    </row>
    <row r="14199" spans="12:19" x14ac:dyDescent="0.25">
      <c r="L14199" t="str">
        <f t="shared" si="602"/>
        <v/>
      </c>
      <c r="M14199" t="str">
        <f t="shared" si="603"/>
        <v/>
      </c>
      <c r="N14199" t="e">
        <f t="array" ref="N14199:P14201">MINVERSE(N14195:P14197)</f>
        <v>#VALUE!</v>
      </c>
      <c r="O14199" t="e">
        <v>#VALUE!</v>
      </c>
      <c r="P14199" t="e">
        <v>#VALUE!</v>
      </c>
      <c r="R14199" t="e">
        <f t="array" ref="R14199:R14201">MMULT(N14199:P14201,R14195:R14197)</f>
        <v>#VALUE!</v>
      </c>
      <c r="S14199" t="s">
        <v>35</v>
      </c>
    </row>
    <row r="14200" spans="12:19" x14ac:dyDescent="0.25">
      <c r="L14200" t="str">
        <f t="shared" si="602"/>
        <v/>
      </c>
      <c r="M14200" t="str">
        <f t="shared" si="603"/>
        <v/>
      </c>
      <c r="N14200" t="e">
        <v>#VALUE!</v>
      </c>
      <c r="O14200" t="e">
        <v>#VALUE!</v>
      </c>
      <c r="P14200" t="e">
        <v>#VALUE!</v>
      </c>
      <c r="R14200" t="e">
        <v>#VALUE!</v>
      </c>
      <c r="S14200" t="s">
        <v>35</v>
      </c>
    </row>
    <row r="14201" spans="12:19" x14ac:dyDescent="0.25">
      <c r="L14201" t="str">
        <f t="shared" si="602"/>
        <v/>
      </c>
      <c r="M14201" t="str">
        <f t="shared" si="603"/>
        <v/>
      </c>
      <c r="N14201" t="e">
        <v>#VALUE!</v>
      </c>
      <c r="O14201" t="e">
        <v>#VALUE!</v>
      </c>
      <c r="P14201" t="e">
        <v>#VALUE!</v>
      </c>
      <c r="R14201" t="e">
        <v>#VALUE!</v>
      </c>
      <c r="S14201" t="s">
        <v>35</v>
      </c>
    </row>
    <row r="14202" spans="12:19" x14ac:dyDescent="0.25">
      <c r="L14202" t="str">
        <f t="shared" si="602"/>
        <v/>
      </c>
      <c r="M14202" t="str">
        <f t="shared" si="603"/>
        <v/>
      </c>
    </row>
    <row r="14203" spans="12:19" x14ac:dyDescent="0.25">
      <c r="L14203" t="str">
        <f t="shared" si="602"/>
        <v/>
      </c>
      <c r="M14203" t="str">
        <f t="shared" si="603"/>
        <v/>
      </c>
    </row>
    <row r="14204" spans="12:19" x14ac:dyDescent="0.25">
      <c r="L14204" t="str">
        <f t="shared" si="602"/>
        <v/>
      </c>
      <c r="M14204" t="str">
        <f t="shared" si="603"/>
        <v/>
      </c>
      <c r="N14204" t="s">
        <v>32</v>
      </c>
      <c r="O14204" t="s">
        <v>33</v>
      </c>
      <c r="P14204" t="s">
        <v>34</v>
      </c>
    </row>
    <row r="14205" spans="12:19" x14ac:dyDescent="0.25">
      <c r="L14205" t="str">
        <f t="shared" si="602"/>
        <v/>
      </c>
      <c r="M14205" t="str">
        <f t="shared" si="603"/>
        <v/>
      </c>
      <c r="N14205" t="e">
        <f>COS(RADIANS(M14205))</f>
        <v>#VALUE!</v>
      </c>
      <c r="O14205" t="str">
        <f>IFERROR(-COS(RADIANS(DEGREES(ASIN(((SIN(RADIANS(M14205)))*$C$26)/(SQRT((((SIN(RADIANS(M14205)))*$C$26)^2)+(($C$22-$C$25-(((SIN(RADIANS(90-M14205)))*$C$26))-$C$23)^2))))))),"")</f>
        <v/>
      </c>
      <c r="P14205" t="e">
        <f>N14205</f>
        <v>#VALUE!</v>
      </c>
      <c r="R14205">
        <v>0</v>
      </c>
    </row>
    <row r="14206" spans="12:19" x14ac:dyDescent="0.25">
      <c r="L14206" t="str">
        <f t="shared" si="602"/>
        <v/>
      </c>
      <c r="M14206" t="str">
        <f t="shared" si="603"/>
        <v/>
      </c>
      <c r="N14206" t="e">
        <f>SIN(RADIANS(M14205))</f>
        <v>#VALUE!</v>
      </c>
      <c r="O14206" t="e">
        <f>SIN(RADIANS(DEGREES(ASIN(((SIN(RADIANS(M14205)))*$C$26)/(SQRT((((SIN(RADIANS(M14205)))*$C$26)^2)+(($C$22-$C$25-(((SIN(RADIANS(90-M14205)))*$C$26))-$C$23)^2)))))))</f>
        <v>#VALUE!</v>
      </c>
      <c r="P14206" t="e">
        <f>N14206</f>
        <v>#VALUE!</v>
      </c>
      <c r="R14206">
        <f>$C$6</f>
        <v>1333.5</v>
      </c>
    </row>
    <row r="14207" spans="12:19" x14ac:dyDescent="0.25">
      <c r="L14207" t="str">
        <f t="shared" si="602"/>
        <v/>
      </c>
      <c r="M14207" t="str">
        <f t="shared" si="603"/>
        <v/>
      </c>
      <c r="N14207">
        <v>0</v>
      </c>
      <c r="O14207" t="e">
        <f>$C$23*O14206</f>
        <v>#VALUE!</v>
      </c>
      <c r="P14207" t="e">
        <f>$C$22*P14206</f>
        <v>#VALUE!</v>
      </c>
      <c r="R14207">
        <f>$C$20*$C$6</f>
        <v>25325.832000000002</v>
      </c>
    </row>
    <row r="14208" spans="12:19" x14ac:dyDescent="0.25">
      <c r="L14208" t="str">
        <f t="shared" si="602"/>
        <v/>
      </c>
      <c r="M14208" t="str">
        <f t="shared" si="603"/>
        <v/>
      </c>
    </row>
    <row r="14209" spans="12:19" x14ac:dyDescent="0.25">
      <c r="L14209" t="str">
        <f t="shared" si="602"/>
        <v/>
      </c>
      <c r="M14209" t="str">
        <f t="shared" si="603"/>
        <v/>
      </c>
      <c r="N14209" t="e">
        <f t="array" ref="N14209:P14211">MINVERSE(N14205:P14207)</f>
        <v>#VALUE!</v>
      </c>
      <c r="O14209" t="e">
        <v>#VALUE!</v>
      </c>
      <c r="P14209" t="e">
        <v>#VALUE!</v>
      </c>
      <c r="R14209" t="e">
        <f t="array" ref="R14209:R14211">MMULT(N14209:P14211,R14205:R14207)</f>
        <v>#VALUE!</v>
      </c>
      <c r="S14209" t="s">
        <v>35</v>
      </c>
    </row>
    <row r="14210" spans="12:19" x14ac:dyDescent="0.25">
      <c r="L14210" t="str">
        <f t="shared" si="602"/>
        <v/>
      </c>
      <c r="M14210" t="str">
        <f t="shared" si="603"/>
        <v/>
      </c>
      <c r="N14210" t="e">
        <v>#VALUE!</v>
      </c>
      <c r="O14210" t="e">
        <v>#VALUE!</v>
      </c>
      <c r="P14210" t="e">
        <v>#VALUE!</v>
      </c>
      <c r="R14210" t="e">
        <v>#VALUE!</v>
      </c>
      <c r="S14210" t="s">
        <v>35</v>
      </c>
    </row>
    <row r="14211" spans="12:19" x14ac:dyDescent="0.25">
      <c r="L14211" t="str">
        <f t="shared" si="602"/>
        <v/>
      </c>
      <c r="M14211" t="str">
        <f t="shared" si="603"/>
        <v/>
      </c>
      <c r="N14211" t="e">
        <v>#VALUE!</v>
      </c>
      <c r="O14211" t="e">
        <v>#VALUE!</v>
      </c>
      <c r="P14211" t="e">
        <v>#VALUE!</v>
      </c>
      <c r="R14211" t="e">
        <v>#VALUE!</v>
      </c>
      <c r="S14211" t="s">
        <v>35</v>
      </c>
    </row>
    <row r="14212" spans="12:19" x14ac:dyDescent="0.25">
      <c r="L14212" t="str">
        <f t="shared" si="602"/>
        <v/>
      </c>
      <c r="M14212" t="str">
        <f t="shared" si="603"/>
        <v/>
      </c>
    </row>
    <row r="14213" spans="12:19" x14ac:dyDescent="0.25">
      <c r="L14213" t="str">
        <f t="shared" si="602"/>
        <v/>
      </c>
      <c r="M14213" t="str">
        <f t="shared" si="603"/>
        <v/>
      </c>
    </row>
    <row r="14214" spans="12:19" x14ac:dyDescent="0.25">
      <c r="L14214" t="str">
        <f t="shared" si="602"/>
        <v/>
      </c>
      <c r="M14214" t="str">
        <f t="shared" si="603"/>
        <v/>
      </c>
      <c r="N14214" t="s">
        <v>32</v>
      </c>
      <c r="O14214" t="s">
        <v>33</v>
      </c>
      <c r="P14214" t="s">
        <v>34</v>
      </c>
    </row>
    <row r="14215" spans="12:19" x14ac:dyDescent="0.25">
      <c r="L14215" t="str">
        <f t="shared" si="602"/>
        <v/>
      </c>
      <c r="M14215" t="str">
        <f t="shared" si="603"/>
        <v/>
      </c>
      <c r="N14215" t="e">
        <f>COS(RADIANS(M14215))</f>
        <v>#VALUE!</v>
      </c>
      <c r="O14215" t="str">
        <f>IFERROR(-COS(RADIANS(DEGREES(ASIN(((SIN(RADIANS(M14215)))*$C$26)/(SQRT((((SIN(RADIANS(M14215)))*$C$26)^2)+(($C$22-$C$25-(((SIN(RADIANS(90-M14215)))*$C$26))-$C$23)^2))))))),"")</f>
        <v/>
      </c>
      <c r="P14215" t="e">
        <f>N14215</f>
        <v>#VALUE!</v>
      </c>
      <c r="R14215">
        <v>0</v>
      </c>
    </row>
    <row r="14216" spans="12:19" x14ac:dyDescent="0.25">
      <c r="L14216" t="str">
        <f t="shared" si="602"/>
        <v/>
      </c>
      <c r="M14216" t="str">
        <f t="shared" si="603"/>
        <v/>
      </c>
      <c r="N14216" t="e">
        <f>SIN(RADIANS(M14215))</f>
        <v>#VALUE!</v>
      </c>
      <c r="O14216" t="e">
        <f>SIN(RADIANS(DEGREES(ASIN(((SIN(RADIANS(M14215)))*$C$26)/(SQRT((((SIN(RADIANS(M14215)))*$C$26)^2)+(($C$22-$C$25-(((SIN(RADIANS(90-M14215)))*$C$26))-$C$23)^2)))))))</f>
        <v>#VALUE!</v>
      </c>
      <c r="P14216" t="e">
        <f>N14216</f>
        <v>#VALUE!</v>
      </c>
      <c r="R14216">
        <f>$C$6</f>
        <v>1333.5</v>
      </c>
    </row>
    <row r="14217" spans="12:19" x14ac:dyDescent="0.25">
      <c r="L14217" t="str">
        <f t="shared" si="602"/>
        <v/>
      </c>
      <c r="M14217" t="str">
        <f t="shared" si="603"/>
        <v/>
      </c>
      <c r="N14217">
        <v>0</v>
      </c>
      <c r="O14217" t="e">
        <f>$C$23*O14216</f>
        <v>#VALUE!</v>
      </c>
      <c r="P14217" t="e">
        <f>$C$22*P14216</f>
        <v>#VALUE!</v>
      </c>
      <c r="R14217">
        <f>$C$20*$C$6</f>
        <v>25325.832000000002</v>
      </c>
    </row>
    <row r="14218" spans="12:19" x14ac:dyDescent="0.25">
      <c r="L14218" t="str">
        <f t="shared" si="602"/>
        <v/>
      </c>
      <c r="M14218" t="str">
        <f t="shared" si="603"/>
        <v/>
      </c>
    </row>
    <row r="14219" spans="12:19" x14ac:dyDescent="0.25">
      <c r="L14219" t="str">
        <f t="shared" si="602"/>
        <v/>
      </c>
      <c r="M14219" t="str">
        <f t="shared" si="603"/>
        <v/>
      </c>
      <c r="N14219" t="e">
        <f t="array" ref="N14219:P14221">MINVERSE(N14215:P14217)</f>
        <v>#VALUE!</v>
      </c>
      <c r="O14219" t="e">
        <v>#VALUE!</v>
      </c>
      <c r="P14219" t="e">
        <v>#VALUE!</v>
      </c>
      <c r="R14219" t="e">
        <f t="array" ref="R14219:R14221">MMULT(N14219:P14221,R14215:R14217)</f>
        <v>#VALUE!</v>
      </c>
      <c r="S14219" t="s">
        <v>35</v>
      </c>
    </row>
    <row r="14220" spans="12:19" x14ac:dyDescent="0.25">
      <c r="L14220" t="str">
        <f t="shared" ref="L14220:L14283" si="604">IF(M14220="","",L14210+1)</f>
        <v/>
      </c>
      <c r="M14220" t="str">
        <f t="shared" si="603"/>
        <v/>
      </c>
      <c r="N14220" t="e">
        <v>#VALUE!</v>
      </c>
      <c r="O14220" t="e">
        <v>#VALUE!</v>
      </c>
      <c r="P14220" t="e">
        <v>#VALUE!</v>
      </c>
      <c r="R14220" t="e">
        <v>#VALUE!</v>
      </c>
      <c r="S14220" t="s">
        <v>35</v>
      </c>
    </row>
    <row r="14221" spans="12:19" x14ac:dyDescent="0.25">
      <c r="L14221" t="str">
        <f t="shared" si="604"/>
        <v/>
      </c>
      <c r="M14221" t="str">
        <f t="shared" si="603"/>
        <v/>
      </c>
      <c r="N14221" t="e">
        <v>#VALUE!</v>
      </c>
      <c r="O14221" t="e">
        <v>#VALUE!</v>
      </c>
      <c r="P14221" t="e">
        <v>#VALUE!</v>
      </c>
      <c r="R14221" t="e">
        <v>#VALUE!</v>
      </c>
      <c r="S14221" t="s">
        <v>35</v>
      </c>
    </row>
    <row r="14222" spans="12:19" x14ac:dyDescent="0.25">
      <c r="L14222" t="str">
        <f t="shared" si="604"/>
        <v/>
      </c>
      <c r="M14222" t="str">
        <f t="shared" si="603"/>
        <v/>
      </c>
    </row>
    <row r="14223" spans="12:19" x14ac:dyDescent="0.25">
      <c r="L14223" t="str">
        <f t="shared" si="604"/>
        <v/>
      </c>
      <c r="M14223" t="str">
        <f t="shared" si="603"/>
        <v/>
      </c>
    </row>
    <row r="14224" spans="12:19" x14ac:dyDescent="0.25">
      <c r="L14224" t="str">
        <f t="shared" si="604"/>
        <v/>
      </c>
      <c r="M14224" t="str">
        <f t="shared" si="603"/>
        <v/>
      </c>
      <c r="N14224" t="s">
        <v>32</v>
      </c>
      <c r="O14224" t="s">
        <v>33</v>
      </c>
      <c r="P14224" t="s">
        <v>34</v>
      </c>
    </row>
    <row r="14225" spans="12:19" x14ac:dyDescent="0.25">
      <c r="L14225" t="str">
        <f t="shared" si="604"/>
        <v/>
      </c>
      <c r="M14225" t="str">
        <f t="shared" si="603"/>
        <v/>
      </c>
      <c r="N14225" t="e">
        <f>COS(RADIANS(M14225))</f>
        <v>#VALUE!</v>
      </c>
      <c r="O14225" t="str">
        <f>IFERROR(-COS(RADIANS(DEGREES(ASIN(((SIN(RADIANS(M14225)))*$C$26)/(SQRT((((SIN(RADIANS(M14225)))*$C$26)^2)+(($C$22-$C$25-(((SIN(RADIANS(90-M14225)))*$C$26))-$C$23)^2))))))),"")</f>
        <v/>
      </c>
      <c r="P14225" t="e">
        <f>N14225</f>
        <v>#VALUE!</v>
      </c>
      <c r="R14225">
        <v>0</v>
      </c>
    </row>
    <row r="14226" spans="12:19" x14ac:dyDescent="0.25">
      <c r="L14226" t="str">
        <f t="shared" si="604"/>
        <v/>
      </c>
      <c r="M14226" t="str">
        <f t="shared" si="603"/>
        <v/>
      </c>
      <c r="N14226" t="e">
        <f>SIN(RADIANS(M14225))</f>
        <v>#VALUE!</v>
      </c>
      <c r="O14226" t="e">
        <f>SIN(RADIANS(DEGREES(ASIN(((SIN(RADIANS(M14225)))*$C$26)/(SQRT((((SIN(RADIANS(M14225)))*$C$26)^2)+(($C$22-$C$25-(((SIN(RADIANS(90-M14225)))*$C$26))-$C$23)^2)))))))</f>
        <v>#VALUE!</v>
      </c>
      <c r="P14226" t="e">
        <f>N14226</f>
        <v>#VALUE!</v>
      </c>
      <c r="R14226">
        <f>$C$6</f>
        <v>1333.5</v>
      </c>
    </row>
    <row r="14227" spans="12:19" x14ac:dyDescent="0.25">
      <c r="L14227" t="str">
        <f t="shared" si="604"/>
        <v/>
      </c>
      <c r="M14227" t="str">
        <f t="shared" si="603"/>
        <v/>
      </c>
      <c r="N14227">
        <v>0</v>
      </c>
      <c r="O14227" t="e">
        <f>$C$23*O14226</f>
        <v>#VALUE!</v>
      </c>
      <c r="P14227" t="e">
        <f>$C$22*P14226</f>
        <v>#VALUE!</v>
      </c>
      <c r="R14227">
        <f>$C$20*$C$6</f>
        <v>25325.832000000002</v>
      </c>
    </row>
    <row r="14228" spans="12:19" x14ac:dyDescent="0.25">
      <c r="L14228" t="str">
        <f t="shared" si="604"/>
        <v/>
      </c>
      <c r="M14228" t="str">
        <f t="shared" si="603"/>
        <v/>
      </c>
    </row>
    <row r="14229" spans="12:19" x14ac:dyDescent="0.25">
      <c r="L14229" t="str">
        <f t="shared" si="604"/>
        <v/>
      </c>
      <c r="M14229" t="str">
        <f t="shared" si="603"/>
        <v/>
      </c>
      <c r="N14229" t="e">
        <f t="array" ref="N14229:P14231">MINVERSE(N14225:P14227)</f>
        <v>#VALUE!</v>
      </c>
      <c r="O14229" t="e">
        <v>#VALUE!</v>
      </c>
      <c r="P14229" t="e">
        <v>#VALUE!</v>
      </c>
      <c r="R14229" t="e">
        <f t="array" ref="R14229:R14231">MMULT(N14229:P14231,R14225:R14227)</f>
        <v>#VALUE!</v>
      </c>
      <c r="S14229" t="s">
        <v>35</v>
      </c>
    </row>
    <row r="14230" spans="12:19" x14ac:dyDescent="0.25">
      <c r="L14230" t="str">
        <f t="shared" si="604"/>
        <v/>
      </c>
      <c r="M14230" t="str">
        <f t="shared" si="603"/>
        <v/>
      </c>
      <c r="N14230" t="e">
        <v>#VALUE!</v>
      </c>
      <c r="O14230" t="e">
        <v>#VALUE!</v>
      </c>
      <c r="P14230" t="e">
        <v>#VALUE!</v>
      </c>
      <c r="R14230" t="e">
        <v>#VALUE!</v>
      </c>
      <c r="S14230" t="s">
        <v>35</v>
      </c>
    </row>
    <row r="14231" spans="12:19" x14ac:dyDescent="0.25">
      <c r="L14231" t="str">
        <f t="shared" si="604"/>
        <v/>
      </c>
      <c r="M14231" t="str">
        <f t="shared" si="603"/>
        <v/>
      </c>
      <c r="N14231" t="e">
        <v>#VALUE!</v>
      </c>
      <c r="O14231" t="e">
        <v>#VALUE!</v>
      </c>
      <c r="P14231" t="e">
        <v>#VALUE!</v>
      </c>
      <c r="R14231" t="e">
        <v>#VALUE!</v>
      </c>
      <c r="S14231" t="s">
        <v>35</v>
      </c>
    </row>
    <row r="14232" spans="12:19" x14ac:dyDescent="0.25">
      <c r="L14232" t="str">
        <f t="shared" si="604"/>
        <v/>
      </c>
      <c r="M14232" t="str">
        <f t="shared" si="603"/>
        <v/>
      </c>
    </row>
    <row r="14233" spans="12:19" x14ac:dyDescent="0.25">
      <c r="L14233" t="str">
        <f t="shared" si="604"/>
        <v/>
      </c>
      <c r="M14233" t="str">
        <f t="shared" si="603"/>
        <v/>
      </c>
    </row>
    <row r="14234" spans="12:19" x14ac:dyDescent="0.25">
      <c r="L14234" t="str">
        <f t="shared" si="604"/>
        <v/>
      </c>
      <c r="M14234" t="str">
        <f t="shared" si="603"/>
        <v/>
      </c>
      <c r="N14234" t="s">
        <v>32</v>
      </c>
      <c r="O14234" t="s">
        <v>33</v>
      </c>
      <c r="P14234" t="s">
        <v>34</v>
      </c>
    </row>
    <row r="14235" spans="12:19" x14ac:dyDescent="0.25">
      <c r="L14235" t="str">
        <f t="shared" si="604"/>
        <v/>
      </c>
      <c r="M14235" t="str">
        <f t="shared" si="603"/>
        <v/>
      </c>
      <c r="N14235" t="e">
        <f>COS(RADIANS(M14235))</f>
        <v>#VALUE!</v>
      </c>
      <c r="O14235" t="str">
        <f>IFERROR(-COS(RADIANS(DEGREES(ASIN(((SIN(RADIANS(M14235)))*$C$26)/(SQRT((((SIN(RADIANS(M14235)))*$C$26)^2)+(($C$22-$C$25-(((SIN(RADIANS(90-M14235)))*$C$26))-$C$23)^2))))))),"")</f>
        <v/>
      </c>
      <c r="P14235" t="e">
        <f>N14235</f>
        <v>#VALUE!</v>
      </c>
      <c r="R14235">
        <v>0</v>
      </c>
    </row>
    <row r="14236" spans="12:19" x14ac:dyDescent="0.25">
      <c r="L14236" t="str">
        <f t="shared" si="604"/>
        <v/>
      </c>
      <c r="M14236" t="str">
        <f t="shared" si="603"/>
        <v/>
      </c>
      <c r="N14236" t="e">
        <f>SIN(RADIANS(M14235))</f>
        <v>#VALUE!</v>
      </c>
      <c r="O14236" t="e">
        <f>SIN(RADIANS(DEGREES(ASIN(((SIN(RADIANS(M14235)))*$C$26)/(SQRT((((SIN(RADIANS(M14235)))*$C$26)^2)+(($C$22-$C$25-(((SIN(RADIANS(90-M14235)))*$C$26))-$C$23)^2)))))))</f>
        <v>#VALUE!</v>
      </c>
      <c r="P14236" t="e">
        <f>N14236</f>
        <v>#VALUE!</v>
      </c>
      <c r="R14236">
        <f>$C$6</f>
        <v>1333.5</v>
      </c>
    </row>
    <row r="14237" spans="12:19" x14ac:dyDescent="0.25">
      <c r="L14237" t="str">
        <f t="shared" si="604"/>
        <v/>
      </c>
      <c r="M14237" t="str">
        <f t="shared" si="603"/>
        <v/>
      </c>
      <c r="N14237">
        <v>0</v>
      </c>
      <c r="O14237" t="e">
        <f>$C$23*O14236</f>
        <v>#VALUE!</v>
      </c>
      <c r="P14237" t="e">
        <f>$C$22*P14236</f>
        <v>#VALUE!</v>
      </c>
      <c r="R14237">
        <f>$C$20*$C$6</f>
        <v>25325.832000000002</v>
      </c>
    </row>
    <row r="14238" spans="12:19" x14ac:dyDescent="0.25">
      <c r="L14238" t="str">
        <f t="shared" si="604"/>
        <v/>
      </c>
      <c r="M14238" t="str">
        <f t="shared" si="603"/>
        <v/>
      </c>
    </row>
    <row r="14239" spans="12:19" x14ac:dyDescent="0.25">
      <c r="L14239" t="str">
        <f t="shared" si="604"/>
        <v/>
      </c>
      <c r="M14239" t="str">
        <f t="shared" si="603"/>
        <v/>
      </c>
      <c r="N14239" t="e">
        <f t="array" ref="N14239:P14241">MINVERSE(N14235:P14237)</f>
        <v>#VALUE!</v>
      </c>
      <c r="O14239" t="e">
        <v>#VALUE!</v>
      </c>
      <c r="P14239" t="e">
        <v>#VALUE!</v>
      </c>
      <c r="R14239" t="e">
        <f t="array" ref="R14239:R14241">MMULT(N14239:P14241,R14235:R14237)</f>
        <v>#VALUE!</v>
      </c>
      <c r="S14239" t="s">
        <v>35</v>
      </c>
    </row>
    <row r="14240" spans="12:19" x14ac:dyDescent="0.25">
      <c r="L14240" t="str">
        <f t="shared" si="604"/>
        <v/>
      </c>
      <c r="M14240" t="str">
        <f t="shared" si="603"/>
        <v/>
      </c>
      <c r="N14240" t="e">
        <v>#VALUE!</v>
      </c>
      <c r="O14240" t="e">
        <v>#VALUE!</v>
      </c>
      <c r="P14240" t="e">
        <v>#VALUE!</v>
      </c>
      <c r="R14240" t="e">
        <v>#VALUE!</v>
      </c>
      <c r="S14240" t="s">
        <v>35</v>
      </c>
    </row>
    <row r="14241" spans="12:19" x14ac:dyDescent="0.25">
      <c r="L14241" t="str">
        <f t="shared" si="604"/>
        <v/>
      </c>
      <c r="M14241" t="str">
        <f t="shared" si="603"/>
        <v/>
      </c>
      <c r="N14241" t="e">
        <v>#VALUE!</v>
      </c>
      <c r="O14241" t="e">
        <v>#VALUE!</v>
      </c>
      <c r="P14241" t="e">
        <v>#VALUE!</v>
      </c>
      <c r="R14241" t="e">
        <v>#VALUE!</v>
      </c>
      <c r="S14241" t="s">
        <v>35</v>
      </c>
    </row>
    <row r="14242" spans="12:19" x14ac:dyDescent="0.25">
      <c r="L14242" t="str">
        <f t="shared" si="604"/>
        <v/>
      </c>
      <c r="M14242" t="str">
        <f t="shared" si="603"/>
        <v/>
      </c>
    </row>
    <row r="14243" spans="12:19" x14ac:dyDescent="0.25">
      <c r="L14243" t="str">
        <f t="shared" si="604"/>
        <v/>
      </c>
      <c r="M14243" t="str">
        <f t="shared" ref="M14243:M14306" si="605">IF(M14233="","",IF(((M14233+$O$61)&gt;=$O$49+($O$61/2)),"",(M14233+$O$61)))</f>
        <v/>
      </c>
    </row>
    <row r="14244" spans="12:19" x14ac:dyDescent="0.25">
      <c r="L14244" t="str">
        <f t="shared" si="604"/>
        <v/>
      </c>
      <c r="M14244" t="str">
        <f t="shared" si="605"/>
        <v/>
      </c>
      <c r="N14244" t="s">
        <v>32</v>
      </c>
      <c r="O14244" t="s">
        <v>33</v>
      </c>
      <c r="P14244" t="s">
        <v>34</v>
      </c>
    </row>
    <row r="14245" spans="12:19" x14ac:dyDescent="0.25">
      <c r="L14245" t="str">
        <f t="shared" si="604"/>
        <v/>
      </c>
      <c r="M14245" t="str">
        <f t="shared" si="605"/>
        <v/>
      </c>
      <c r="N14245" t="e">
        <f>COS(RADIANS(M14245))</f>
        <v>#VALUE!</v>
      </c>
      <c r="O14245" t="str">
        <f>IFERROR(-COS(RADIANS(DEGREES(ASIN(((SIN(RADIANS(M14245)))*$C$26)/(SQRT((((SIN(RADIANS(M14245)))*$C$26)^2)+(($C$22-$C$25-(((SIN(RADIANS(90-M14245)))*$C$26))-$C$23)^2))))))),"")</f>
        <v/>
      </c>
      <c r="P14245" t="e">
        <f>N14245</f>
        <v>#VALUE!</v>
      </c>
      <c r="R14245">
        <v>0</v>
      </c>
    </row>
    <row r="14246" spans="12:19" x14ac:dyDescent="0.25">
      <c r="L14246" t="str">
        <f t="shared" si="604"/>
        <v/>
      </c>
      <c r="M14246" t="str">
        <f t="shared" si="605"/>
        <v/>
      </c>
      <c r="N14246" t="e">
        <f>SIN(RADIANS(M14245))</f>
        <v>#VALUE!</v>
      </c>
      <c r="O14246" t="e">
        <f>SIN(RADIANS(DEGREES(ASIN(((SIN(RADIANS(M14245)))*$C$26)/(SQRT((((SIN(RADIANS(M14245)))*$C$26)^2)+(($C$22-$C$25-(((SIN(RADIANS(90-M14245)))*$C$26))-$C$23)^2)))))))</f>
        <v>#VALUE!</v>
      </c>
      <c r="P14246" t="e">
        <f>N14246</f>
        <v>#VALUE!</v>
      </c>
      <c r="R14246">
        <f>$C$6</f>
        <v>1333.5</v>
      </c>
    </row>
    <row r="14247" spans="12:19" x14ac:dyDescent="0.25">
      <c r="L14247" t="str">
        <f t="shared" si="604"/>
        <v/>
      </c>
      <c r="M14247" t="str">
        <f t="shared" si="605"/>
        <v/>
      </c>
      <c r="N14247">
        <v>0</v>
      </c>
      <c r="O14247" t="e">
        <f>$C$23*O14246</f>
        <v>#VALUE!</v>
      </c>
      <c r="P14247" t="e">
        <f>$C$22*P14246</f>
        <v>#VALUE!</v>
      </c>
      <c r="R14247">
        <f>$C$20*$C$6</f>
        <v>25325.832000000002</v>
      </c>
    </row>
    <row r="14248" spans="12:19" x14ac:dyDescent="0.25">
      <c r="L14248" t="str">
        <f t="shared" si="604"/>
        <v/>
      </c>
      <c r="M14248" t="str">
        <f t="shared" si="605"/>
        <v/>
      </c>
    </row>
    <row r="14249" spans="12:19" x14ac:dyDescent="0.25">
      <c r="L14249" t="str">
        <f t="shared" si="604"/>
        <v/>
      </c>
      <c r="M14249" t="str">
        <f t="shared" si="605"/>
        <v/>
      </c>
      <c r="N14249" t="e">
        <f t="array" ref="N14249:P14251">MINVERSE(N14245:P14247)</f>
        <v>#VALUE!</v>
      </c>
      <c r="O14249" t="e">
        <v>#VALUE!</v>
      </c>
      <c r="P14249" t="e">
        <v>#VALUE!</v>
      </c>
      <c r="R14249" t="e">
        <f t="array" ref="R14249:R14251">MMULT(N14249:P14251,R14245:R14247)</f>
        <v>#VALUE!</v>
      </c>
      <c r="S14249" t="s">
        <v>35</v>
      </c>
    </row>
    <row r="14250" spans="12:19" x14ac:dyDescent="0.25">
      <c r="L14250" t="str">
        <f t="shared" si="604"/>
        <v/>
      </c>
      <c r="M14250" t="str">
        <f t="shared" si="605"/>
        <v/>
      </c>
      <c r="N14250" t="e">
        <v>#VALUE!</v>
      </c>
      <c r="O14250" t="e">
        <v>#VALUE!</v>
      </c>
      <c r="P14250" t="e">
        <v>#VALUE!</v>
      </c>
      <c r="R14250" t="e">
        <v>#VALUE!</v>
      </c>
      <c r="S14250" t="s">
        <v>35</v>
      </c>
    </row>
    <row r="14251" spans="12:19" x14ac:dyDescent="0.25">
      <c r="L14251" t="str">
        <f t="shared" si="604"/>
        <v/>
      </c>
      <c r="M14251" t="str">
        <f t="shared" si="605"/>
        <v/>
      </c>
      <c r="N14251" t="e">
        <v>#VALUE!</v>
      </c>
      <c r="O14251" t="e">
        <v>#VALUE!</v>
      </c>
      <c r="P14251" t="e">
        <v>#VALUE!</v>
      </c>
      <c r="R14251" t="e">
        <v>#VALUE!</v>
      </c>
      <c r="S14251" t="s">
        <v>35</v>
      </c>
    </row>
    <row r="14252" spans="12:19" x14ac:dyDescent="0.25">
      <c r="L14252" t="str">
        <f t="shared" si="604"/>
        <v/>
      </c>
      <c r="M14252" t="str">
        <f t="shared" si="605"/>
        <v/>
      </c>
    </row>
    <row r="14253" spans="12:19" x14ac:dyDescent="0.25">
      <c r="L14253" t="str">
        <f t="shared" si="604"/>
        <v/>
      </c>
      <c r="M14253" t="str">
        <f t="shared" si="605"/>
        <v/>
      </c>
    </row>
    <row r="14254" spans="12:19" x14ac:dyDescent="0.25">
      <c r="L14254" t="str">
        <f t="shared" si="604"/>
        <v/>
      </c>
      <c r="M14254" t="str">
        <f t="shared" si="605"/>
        <v/>
      </c>
      <c r="N14254" t="s">
        <v>32</v>
      </c>
      <c r="O14254" t="s">
        <v>33</v>
      </c>
      <c r="P14254" t="s">
        <v>34</v>
      </c>
    </row>
    <row r="14255" spans="12:19" x14ac:dyDescent="0.25">
      <c r="L14255" t="str">
        <f t="shared" si="604"/>
        <v/>
      </c>
      <c r="M14255" t="str">
        <f t="shared" si="605"/>
        <v/>
      </c>
      <c r="N14255" t="e">
        <f>COS(RADIANS(M14255))</f>
        <v>#VALUE!</v>
      </c>
      <c r="O14255" t="str">
        <f>IFERROR(-COS(RADIANS(DEGREES(ASIN(((SIN(RADIANS(M14255)))*$C$26)/(SQRT((((SIN(RADIANS(M14255)))*$C$26)^2)+(($C$22-$C$25-(((SIN(RADIANS(90-M14255)))*$C$26))-$C$23)^2))))))),"")</f>
        <v/>
      </c>
      <c r="P14255" t="e">
        <f>N14255</f>
        <v>#VALUE!</v>
      </c>
      <c r="R14255">
        <v>0</v>
      </c>
    </row>
    <row r="14256" spans="12:19" x14ac:dyDescent="0.25">
      <c r="L14256" t="str">
        <f t="shared" si="604"/>
        <v/>
      </c>
      <c r="M14256" t="str">
        <f t="shared" si="605"/>
        <v/>
      </c>
      <c r="N14256" t="e">
        <f>SIN(RADIANS(M14255))</f>
        <v>#VALUE!</v>
      </c>
      <c r="O14256" t="e">
        <f>SIN(RADIANS(DEGREES(ASIN(((SIN(RADIANS(M14255)))*$C$26)/(SQRT((((SIN(RADIANS(M14255)))*$C$26)^2)+(($C$22-$C$25-(((SIN(RADIANS(90-M14255)))*$C$26))-$C$23)^2)))))))</f>
        <v>#VALUE!</v>
      </c>
      <c r="P14256" t="e">
        <f>N14256</f>
        <v>#VALUE!</v>
      </c>
      <c r="R14256">
        <f>$C$6</f>
        <v>1333.5</v>
      </c>
    </row>
    <row r="14257" spans="12:19" x14ac:dyDescent="0.25">
      <c r="L14257" t="str">
        <f t="shared" si="604"/>
        <v/>
      </c>
      <c r="M14257" t="str">
        <f t="shared" si="605"/>
        <v/>
      </c>
      <c r="N14257">
        <v>0</v>
      </c>
      <c r="O14257" t="e">
        <f>$C$23*O14256</f>
        <v>#VALUE!</v>
      </c>
      <c r="P14257" t="e">
        <f>$C$22*P14256</f>
        <v>#VALUE!</v>
      </c>
      <c r="R14257">
        <f>$C$20*$C$6</f>
        <v>25325.832000000002</v>
      </c>
    </row>
    <row r="14258" spans="12:19" x14ac:dyDescent="0.25">
      <c r="L14258" t="str">
        <f t="shared" si="604"/>
        <v/>
      </c>
      <c r="M14258" t="str">
        <f t="shared" si="605"/>
        <v/>
      </c>
    </row>
    <row r="14259" spans="12:19" x14ac:dyDescent="0.25">
      <c r="L14259" t="str">
        <f t="shared" si="604"/>
        <v/>
      </c>
      <c r="M14259" t="str">
        <f t="shared" si="605"/>
        <v/>
      </c>
      <c r="N14259" t="e">
        <f t="array" ref="N14259:P14261">MINVERSE(N14255:P14257)</f>
        <v>#VALUE!</v>
      </c>
      <c r="O14259" t="e">
        <v>#VALUE!</v>
      </c>
      <c r="P14259" t="e">
        <v>#VALUE!</v>
      </c>
      <c r="R14259" t="e">
        <f t="array" ref="R14259:R14261">MMULT(N14259:P14261,R14255:R14257)</f>
        <v>#VALUE!</v>
      </c>
      <c r="S14259" t="s">
        <v>35</v>
      </c>
    </row>
    <row r="14260" spans="12:19" x14ac:dyDescent="0.25">
      <c r="L14260" t="str">
        <f t="shared" si="604"/>
        <v/>
      </c>
      <c r="M14260" t="str">
        <f t="shared" si="605"/>
        <v/>
      </c>
      <c r="N14260" t="e">
        <v>#VALUE!</v>
      </c>
      <c r="O14260" t="e">
        <v>#VALUE!</v>
      </c>
      <c r="P14260" t="e">
        <v>#VALUE!</v>
      </c>
      <c r="R14260" t="e">
        <v>#VALUE!</v>
      </c>
      <c r="S14260" t="s">
        <v>35</v>
      </c>
    </row>
    <row r="14261" spans="12:19" x14ac:dyDescent="0.25">
      <c r="L14261" t="str">
        <f t="shared" si="604"/>
        <v/>
      </c>
      <c r="M14261" t="str">
        <f t="shared" si="605"/>
        <v/>
      </c>
      <c r="N14261" t="e">
        <v>#VALUE!</v>
      </c>
      <c r="O14261" t="e">
        <v>#VALUE!</v>
      </c>
      <c r="P14261" t="e">
        <v>#VALUE!</v>
      </c>
      <c r="R14261" t="e">
        <v>#VALUE!</v>
      </c>
      <c r="S14261" t="s">
        <v>35</v>
      </c>
    </row>
    <row r="14262" spans="12:19" x14ac:dyDescent="0.25">
      <c r="L14262" t="str">
        <f t="shared" si="604"/>
        <v/>
      </c>
      <c r="M14262" t="str">
        <f t="shared" si="605"/>
        <v/>
      </c>
    </row>
    <row r="14263" spans="12:19" x14ac:dyDescent="0.25">
      <c r="L14263" t="str">
        <f t="shared" si="604"/>
        <v/>
      </c>
      <c r="M14263" t="str">
        <f t="shared" si="605"/>
        <v/>
      </c>
    </row>
    <row r="14264" spans="12:19" x14ac:dyDescent="0.25">
      <c r="L14264" t="str">
        <f t="shared" si="604"/>
        <v/>
      </c>
      <c r="M14264" t="str">
        <f t="shared" si="605"/>
        <v/>
      </c>
      <c r="N14264" t="s">
        <v>32</v>
      </c>
      <c r="O14264" t="s">
        <v>33</v>
      </c>
      <c r="P14264" t="s">
        <v>34</v>
      </c>
    </row>
    <row r="14265" spans="12:19" x14ac:dyDescent="0.25">
      <c r="L14265" t="str">
        <f t="shared" si="604"/>
        <v/>
      </c>
      <c r="M14265" t="str">
        <f t="shared" si="605"/>
        <v/>
      </c>
      <c r="N14265" t="e">
        <f>COS(RADIANS(M14265))</f>
        <v>#VALUE!</v>
      </c>
      <c r="O14265" t="str">
        <f>IFERROR(-COS(RADIANS(DEGREES(ASIN(((SIN(RADIANS(M14265)))*$C$26)/(SQRT((((SIN(RADIANS(M14265)))*$C$26)^2)+(($C$22-$C$25-(((SIN(RADIANS(90-M14265)))*$C$26))-$C$23)^2))))))),"")</f>
        <v/>
      </c>
      <c r="P14265" t="e">
        <f>N14265</f>
        <v>#VALUE!</v>
      </c>
      <c r="R14265">
        <v>0</v>
      </c>
    </row>
    <row r="14266" spans="12:19" x14ac:dyDescent="0.25">
      <c r="L14266" t="str">
        <f t="shared" si="604"/>
        <v/>
      </c>
      <c r="M14266" t="str">
        <f t="shared" si="605"/>
        <v/>
      </c>
      <c r="N14266" t="e">
        <f>SIN(RADIANS(M14265))</f>
        <v>#VALUE!</v>
      </c>
      <c r="O14266" t="e">
        <f>SIN(RADIANS(DEGREES(ASIN(((SIN(RADIANS(M14265)))*$C$26)/(SQRT((((SIN(RADIANS(M14265)))*$C$26)^2)+(($C$22-$C$25-(((SIN(RADIANS(90-M14265)))*$C$26))-$C$23)^2)))))))</f>
        <v>#VALUE!</v>
      </c>
      <c r="P14266" t="e">
        <f>N14266</f>
        <v>#VALUE!</v>
      </c>
      <c r="R14266">
        <f>$C$6</f>
        <v>1333.5</v>
      </c>
    </row>
    <row r="14267" spans="12:19" x14ac:dyDescent="0.25">
      <c r="L14267" t="str">
        <f t="shared" si="604"/>
        <v/>
      </c>
      <c r="M14267" t="str">
        <f t="shared" si="605"/>
        <v/>
      </c>
      <c r="N14267">
        <v>0</v>
      </c>
      <c r="O14267" t="e">
        <f>$C$23*O14266</f>
        <v>#VALUE!</v>
      </c>
      <c r="P14267" t="e">
        <f>$C$22*P14266</f>
        <v>#VALUE!</v>
      </c>
      <c r="R14267">
        <f>$C$20*$C$6</f>
        <v>25325.832000000002</v>
      </c>
    </row>
    <row r="14268" spans="12:19" x14ac:dyDescent="0.25">
      <c r="L14268" t="str">
        <f t="shared" si="604"/>
        <v/>
      </c>
      <c r="M14268" t="str">
        <f t="shared" si="605"/>
        <v/>
      </c>
    </row>
    <row r="14269" spans="12:19" x14ac:dyDescent="0.25">
      <c r="L14269" t="str">
        <f t="shared" si="604"/>
        <v/>
      </c>
      <c r="M14269" t="str">
        <f t="shared" si="605"/>
        <v/>
      </c>
      <c r="N14269" t="e">
        <f t="array" ref="N14269:P14271">MINVERSE(N14265:P14267)</f>
        <v>#VALUE!</v>
      </c>
      <c r="O14269" t="e">
        <v>#VALUE!</v>
      </c>
      <c r="P14269" t="e">
        <v>#VALUE!</v>
      </c>
      <c r="R14269" t="e">
        <f t="array" ref="R14269:R14271">MMULT(N14269:P14271,R14265:R14267)</f>
        <v>#VALUE!</v>
      </c>
      <c r="S14269" t="s">
        <v>35</v>
      </c>
    </row>
    <row r="14270" spans="12:19" x14ac:dyDescent="0.25">
      <c r="L14270" t="str">
        <f t="shared" si="604"/>
        <v/>
      </c>
      <c r="M14270" t="str">
        <f t="shared" si="605"/>
        <v/>
      </c>
      <c r="N14270" t="e">
        <v>#VALUE!</v>
      </c>
      <c r="O14270" t="e">
        <v>#VALUE!</v>
      </c>
      <c r="P14270" t="e">
        <v>#VALUE!</v>
      </c>
      <c r="R14270" t="e">
        <v>#VALUE!</v>
      </c>
      <c r="S14270" t="s">
        <v>35</v>
      </c>
    </row>
    <row r="14271" spans="12:19" x14ac:dyDescent="0.25">
      <c r="L14271" t="str">
        <f t="shared" si="604"/>
        <v/>
      </c>
      <c r="M14271" t="str">
        <f t="shared" si="605"/>
        <v/>
      </c>
      <c r="N14271" t="e">
        <v>#VALUE!</v>
      </c>
      <c r="O14271" t="e">
        <v>#VALUE!</v>
      </c>
      <c r="P14271" t="e">
        <v>#VALUE!</v>
      </c>
      <c r="R14271" t="e">
        <v>#VALUE!</v>
      </c>
      <c r="S14271" t="s">
        <v>35</v>
      </c>
    </row>
    <row r="14272" spans="12:19" x14ac:dyDescent="0.25">
      <c r="L14272" t="str">
        <f t="shared" si="604"/>
        <v/>
      </c>
      <c r="M14272" t="str">
        <f t="shared" si="605"/>
        <v/>
      </c>
    </row>
    <row r="14273" spans="12:19" x14ac:dyDescent="0.25">
      <c r="L14273" t="str">
        <f t="shared" si="604"/>
        <v/>
      </c>
      <c r="M14273" t="str">
        <f t="shared" si="605"/>
        <v/>
      </c>
    </row>
    <row r="14274" spans="12:19" x14ac:dyDescent="0.25">
      <c r="L14274" t="str">
        <f t="shared" si="604"/>
        <v/>
      </c>
      <c r="M14274" t="str">
        <f t="shared" si="605"/>
        <v/>
      </c>
      <c r="N14274" t="s">
        <v>32</v>
      </c>
      <c r="O14274" t="s">
        <v>33</v>
      </c>
      <c r="P14274" t="s">
        <v>34</v>
      </c>
    </row>
    <row r="14275" spans="12:19" x14ac:dyDescent="0.25">
      <c r="L14275" t="str">
        <f t="shared" si="604"/>
        <v/>
      </c>
      <c r="M14275" t="str">
        <f t="shared" si="605"/>
        <v/>
      </c>
      <c r="N14275" t="e">
        <f>COS(RADIANS(M14275))</f>
        <v>#VALUE!</v>
      </c>
      <c r="O14275" t="str">
        <f>IFERROR(-COS(RADIANS(DEGREES(ASIN(((SIN(RADIANS(M14275)))*$C$26)/(SQRT((((SIN(RADIANS(M14275)))*$C$26)^2)+(($C$22-$C$25-(((SIN(RADIANS(90-M14275)))*$C$26))-$C$23)^2))))))),"")</f>
        <v/>
      </c>
      <c r="P14275" t="e">
        <f>N14275</f>
        <v>#VALUE!</v>
      </c>
      <c r="R14275">
        <v>0</v>
      </c>
    </row>
    <row r="14276" spans="12:19" x14ac:dyDescent="0.25">
      <c r="L14276" t="str">
        <f t="shared" si="604"/>
        <v/>
      </c>
      <c r="M14276" t="str">
        <f t="shared" si="605"/>
        <v/>
      </c>
      <c r="N14276" t="e">
        <f>SIN(RADIANS(M14275))</f>
        <v>#VALUE!</v>
      </c>
      <c r="O14276" t="e">
        <f>SIN(RADIANS(DEGREES(ASIN(((SIN(RADIANS(M14275)))*$C$26)/(SQRT((((SIN(RADIANS(M14275)))*$C$26)^2)+(($C$22-$C$25-(((SIN(RADIANS(90-M14275)))*$C$26))-$C$23)^2)))))))</f>
        <v>#VALUE!</v>
      </c>
      <c r="P14276" t="e">
        <f>N14276</f>
        <v>#VALUE!</v>
      </c>
      <c r="R14276">
        <f>$C$6</f>
        <v>1333.5</v>
      </c>
    </row>
    <row r="14277" spans="12:19" x14ac:dyDescent="0.25">
      <c r="L14277" t="str">
        <f t="shared" si="604"/>
        <v/>
      </c>
      <c r="M14277" t="str">
        <f t="shared" si="605"/>
        <v/>
      </c>
      <c r="N14277">
        <v>0</v>
      </c>
      <c r="O14277" t="e">
        <f>$C$23*O14276</f>
        <v>#VALUE!</v>
      </c>
      <c r="P14277" t="e">
        <f>$C$22*P14276</f>
        <v>#VALUE!</v>
      </c>
      <c r="R14277">
        <f>$C$20*$C$6</f>
        <v>25325.832000000002</v>
      </c>
    </row>
    <row r="14278" spans="12:19" x14ac:dyDescent="0.25">
      <c r="L14278" t="str">
        <f t="shared" si="604"/>
        <v/>
      </c>
      <c r="M14278" t="str">
        <f t="shared" si="605"/>
        <v/>
      </c>
    </row>
    <row r="14279" spans="12:19" x14ac:dyDescent="0.25">
      <c r="L14279" t="str">
        <f t="shared" si="604"/>
        <v/>
      </c>
      <c r="M14279" t="str">
        <f t="shared" si="605"/>
        <v/>
      </c>
      <c r="N14279" t="e">
        <f t="array" ref="N14279:P14281">MINVERSE(N14275:P14277)</f>
        <v>#VALUE!</v>
      </c>
      <c r="O14279" t="e">
        <v>#VALUE!</v>
      </c>
      <c r="P14279" t="e">
        <v>#VALUE!</v>
      </c>
      <c r="R14279" t="e">
        <f t="array" ref="R14279:R14281">MMULT(N14279:P14281,R14275:R14277)</f>
        <v>#VALUE!</v>
      </c>
      <c r="S14279" t="s">
        <v>35</v>
      </c>
    </row>
    <row r="14280" spans="12:19" x14ac:dyDescent="0.25">
      <c r="L14280" t="str">
        <f t="shared" si="604"/>
        <v/>
      </c>
      <c r="M14280" t="str">
        <f t="shared" si="605"/>
        <v/>
      </c>
      <c r="N14280" t="e">
        <v>#VALUE!</v>
      </c>
      <c r="O14280" t="e">
        <v>#VALUE!</v>
      </c>
      <c r="P14280" t="e">
        <v>#VALUE!</v>
      </c>
      <c r="R14280" t="e">
        <v>#VALUE!</v>
      </c>
      <c r="S14280" t="s">
        <v>35</v>
      </c>
    </row>
    <row r="14281" spans="12:19" x14ac:dyDescent="0.25">
      <c r="L14281" t="str">
        <f t="shared" si="604"/>
        <v/>
      </c>
      <c r="M14281" t="str">
        <f t="shared" si="605"/>
        <v/>
      </c>
      <c r="N14281" t="e">
        <v>#VALUE!</v>
      </c>
      <c r="O14281" t="e">
        <v>#VALUE!</v>
      </c>
      <c r="P14281" t="e">
        <v>#VALUE!</v>
      </c>
      <c r="R14281" t="e">
        <v>#VALUE!</v>
      </c>
      <c r="S14281" t="s">
        <v>35</v>
      </c>
    </row>
    <row r="14282" spans="12:19" x14ac:dyDescent="0.25">
      <c r="L14282" t="str">
        <f t="shared" si="604"/>
        <v/>
      </c>
      <c r="M14282" t="str">
        <f t="shared" si="605"/>
        <v/>
      </c>
    </row>
    <row r="14283" spans="12:19" x14ac:dyDescent="0.25">
      <c r="L14283" t="str">
        <f t="shared" si="604"/>
        <v/>
      </c>
      <c r="M14283" t="str">
        <f t="shared" si="605"/>
        <v/>
      </c>
    </row>
    <row r="14284" spans="12:19" x14ac:dyDescent="0.25">
      <c r="L14284" t="str">
        <f t="shared" ref="L14284:L14347" si="606">IF(M14284="","",L14274+1)</f>
        <v/>
      </c>
      <c r="M14284" t="str">
        <f t="shared" si="605"/>
        <v/>
      </c>
      <c r="N14284" t="s">
        <v>32</v>
      </c>
      <c r="O14284" t="s">
        <v>33</v>
      </c>
      <c r="P14284" t="s">
        <v>34</v>
      </c>
    </row>
    <row r="14285" spans="12:19" x14ac:dyDescent="0.25">
      <c r="L14285" t="str">
        <f t="shared" si="606"/>
        <v/>
      </c>
      <c r="M14285" t="str">
        <f t="shared" si="605"/>
        <v/>
      </c>
      <c r="N14285" t="e">
        <f>COS(RADIANS(M14285))</f>
        <v>#VALUE!</v>
      </c>
      <c r="O14285" t="str">
        <f>IFERROR(-COS(RADIANS(DEGREES(ASIN(((SIN(RADIANS(M14285)))*$C$26)/(SQRT((((SIN(RADIANS(M14285)))*$C$26)^2)+(($C$22-$C$25-(((SIN(RADIANS(90-M14285)))*$C$26))-$C$23)^2))))))),"")</f>
        <v/>
      </c>
      <c r="P14285" t="e">
        <f>N14285</f>
        <v>#VALUE!</v>
      </c>
      <c r="R14285">
        <v>0</v>
      </c>
    </row>
    <row r="14286" spans="12:19" x14ac:dyDescent="0.25">
      <c r="L14286" t="str">
        <f t="shared" si="606"/>
        <v/>
      </c>
      <c r="M14286" t="str">
        <f t="shared" si="605"/>
        <v/>
      </c>
      <c r="N14286" t="e">
        <f>SIN(RADIANS(M14285))</f>
        <v>#VALUE!</v>
      </c>
      <c r="O14286" t="e">
        <f>SIN(RADIANS(DEGREES(ASIN(((SIN(RADIANS(M14285)))*$C$26)/(SQRT((((SIN(RADIANS(M14285)))*$C$26)^2)+(($C$22-$C$25-(((SIN(RADIANS(90-M14285)))*$C$26))-$C$23)^2)))))))</f>
        <v>#VALUE!</v>
      </c>
      <c r="P14286" t="e">
        <f>N14286</f>
        <v>#VALUE!</v>
      </c>
      <c r="R14286">
        <f>$C$6</f>
        <v>1333.5</v>
      </c>
    </row>
    <row r="14287" spans="12:19" x14ac:dyDescent="0.25">
      <c r="L14287" t="str">
        <f t="shared" si="606"/>
        <v/>
      </c>
      <c r="M14287" t="str">
        <f t="shared" si="605"/>
        <v/>
      </c>
      <c r="N14287">
        <v>0</v>
      </c>
      <c r="O14287" t="e">
        <f>$C$23*O14286</f>
        <v>#VALUE!</v>
      </c>
      <c r="P14287" t="e">
        <f>$C$22*P14286</f>
        <v>#VALUE!</v>
      </c>
      <c r="R14287">
        <f>$C$20*$C$6</f>
        <v>25325.832000000002</v>
      </c>
    </row>
    <row r="14288" spans="12:19" x14ac:dyDescent="0.25">
      <c r="L14288" t="str">
        <f t="shared" si="606"/>
        <v/>
      </c>
      <c r="M14288" t="str">
        <f t="shared" si="605"/>
        <v/>
      </c>
    </row>
    <row r="14289" spans="12:19" x14ac:dyDescent="0.25">
      <c r="L14289" t="str">
        <f t="shared" si="606"/>
        <v/>
      </c>
      <c r="M14289" t="str">
        <f t="shared" si="605"/>
        <v/>
      </c>
      <c r="N14289" t="e">
        <f t="array" ref="N14289:P14291">MINVERSE(N14285:P14287)</f>
        <v>#VALUE!</v>
      </c>
      <c r="O14289" t="e">
        <v>#VALUE!</v>
      </c>
      <c r="P14289" t="e">
        <v>#VALUE!</v>
      </c>
      <c r="R14289" t="e">
        <f t="array" ref="R14289:R14291">MMULT(N14289:P14291,R14285:R14287)</f>
        <v>#VALUE!</v>
      </c>
      <c r="S14289" t="s">
        <v>35</v>
      </c>
    </row>
    <row r="14290" spans="12:19" x14ac:dyDescent="0.25">
      <c r="L14290" t="str">
        <f t="shared" si="606"/>
        <v/>
      </c>
      <c r="M14290" t="str">
        <f t="shared" si="605"/>
        <v/>
      </c>
      <c r="N14290" t="e">
        <v>#VALUE!</v>
      </c>
      <c r="O14290" t="e">
        <v>#VALUE!</v>
      </c>
      <c r="P14290" t="e">
        <v>#VALUE!</v>
      </c>
      <c r="R14290" t="e">
        <v>#VALUE!</v>
      </c>
      <c r="S14290" t="s">
        <v>35</v>
      </c>
    </row>
    <row r="14291" spans="12:19" x14ac:dyDescent="0.25">
      <c r="L14291" t="str">
        <f t="shared" si="606"/>
        <v/>
      </c>
      <c r="M14291" t="str">
        <f t="shared" si="605"/>
        <v/>
      </c>
      <c r="N14291" t="e">
        <v>#VALUE!</v>
      </c>
      <c r="O14291" t="e">
        <v>#VALUE!</v>
      </c>
      <c r="P14291" t="e">
        <v>#VALUE!</v>
      </c>
      <c r="R14291" t="e">
        <v>#VALUE!</v>
      </c>
      <c r="S14291" t="s">
        <v>35</v>
      </c>
    </row>
    <row r="14292" spans="12:19" x14ac:dyDescent="0.25">
      <c r="L14292" t="str">
        <f t="shared" si="606"/>
        <v/>
      </c>
      <c r="M14292" t="str">
        <f t="shared" si="605"/>
        <v/>
      </c>
    </row>
    <row r="14293" spans="12:19" x14ac:dyDescent="0.25">
      <c r="L14293" t="str">
        <f t="shared" si="606"/>
        <v/>
      </c>
      <c r="M14293" t="str">
        <f t="shared" si="605"/>
        <v/>
      </c>
    </row>
    <row r="14294" spans="12:19" x14ac:dyDescent="0.25">
      <c r="L14294" t="str">
        <f t="shared" si="606"/>
        <v/>
      </c>
      <c r="M14294" t="str">
        <f t="shared" si="605"/>
        <v/>
      </c>
      <c r="N14294" t="s">
        <v>32</v>
      </c>
      <c r="O14294" t="s">
        <v>33</v>
      </c>
      <c r="P14294" t="s">
        <v>34</v>
      </c>
    </row>
    <row r="14295" spans="12:19" x14ac:dyDescent="0.25">
      <c r="L14295" t="str">
        <f t="shared" si="606"/>
        <v/>
      </c>
      <c r="M14295" t="str">
        <f t="shared" si="605"/>
        <v/>
      </c>
      <c r="N14295" t="e">
        <f>COS(RADIANS(M14295))</f>
        <v>#VALUE!</v>
      </c>
      <c r="O14295" t="str">
        <f>IFERROR(-COS(RADIANS(DEGREES(ASIN(((SIN(RADIANS(M14295)))*$C$26)/(SQRT((((SIN(RADIANS(M14295)))*$C$26)^2)+(($C$22-$C$25-(((SIN(RADIANS(90-M14295)))*$C$26))-$C$23)^2))))))),"")</f>
        <v/>
      </c>
      <c r="P14295" t="e">
        <f>N14295</f>
        <v>#VALUE!</v>
      </c>
      <c r="R14295">
        <v>0</v>
      </c>
    </row>
    <row r="14296" spans="12:19" x14ac:dyDescent="0.25">
      <c r="L14296" t="str">
        <f t="shared" si="606"/>
        <v/>
      </c>
      <c r="M14296" t="str">
        <f t="shared" si="605"/>
        <v/>
      </c>
      <c r="N14296" t="e">
        <f>SIN(RADIANS(M14295))</f>
        <v>#VALUE!</v>
      </c>
      <c r="O14296" t="e">
        <f>SIN(RADIANS(DEGREES(ASIN(((SIN(RADIANS(M14295)))*$C$26)/(SQRT((((SIN(RADIANS(M14295)))*$C$26)^2)+(($C$22-$C$25-(((SIN(RADIANS(90-M14295)))*$C$26))-$C$23)^2)))))))</f>
        <v>#VALUE!</v>
      </c>
      <c r="P14296" t="e">
        <f>N14296</f>
        <v>#VALUE!</v>
      </c>
      <c r="R14296">
        <f>$C$6</f>
        <v>1333.5</v>
      </c>
    </row>
    <row r="14297" spans="12:19" x14ac:dyDescent="0.25">
      <c r="L14297" t="str">
        <f t="shared" si="606"/>
        <v/>
      </c>
      <c r="M14297" t="str">
        <f t="shared" si="605"/>
        <v/>
      </c>
      <c r="N14297">
        <v>0</v>
      </c>
      <c r="O14297" t="e">
        <f>$C$23*O14296</f>
        <v>#VALUE!</v>
      </c>
      <c r="P14297" t="e">
        <f>$C$22*P14296</f>
        <v>#VALUE!</v>
      </c>
      <c r="R14297">
        <f>$C$20*$C$6</f>
        <v>25325.832000000002</v>
      </c>
    </row>
    <row r="14298" spans="12:19" x14ac:dyDescent="0.25">
      <c r="L14298" t="str">
        <f t="shared" si="606"/>
        <v/>
      </c>
      <c r="M14298" t="str">
        <f t="shared" si="605"/>
        <v/>
      </c>
    </row>
    <row r="14299" spans="12:19" x14ac:dyDescent="0.25">
      <c r="L14299" t="str">
        <f t="shared" si="606"/>
        <v/>
      </c>
      <c r="M14299" t="str">
        <f t="shared" si="605"/>
        <v/>
      </c>
      <c r="N14299" t="e">
        <f t="array" ref="N14299:P14301">MINVERSE(N14295:P14297)</f>
        <v>#VALUE!</v>
      </c>
      <c r="O14299" t="e">
        <v>#VALUE!</v>
      </c>
      <c r="P14299" t="e">
        <v>#VALUE!</v>
      </c>
      <c r="R14299" t="e">
        <f t="array" ref="R14299:R14301">MMULT(N14299:P14301,R14295:R14297)</f>
        <v>#VALUE!</v>
      </c>
      <c r="S14299" t="s">
        <v>35</v>
      </c>
    </row>
    <row r="14300" spans="12:19" x14ac:dyDescent="0.25">
      <c r="L14300" t="str">
        <f t="shared" si="606"/>
        <v/>
      </c>
      <c r="M14300" t="str">
        <f t="shared" si="605"/>
        <v/>
      </c>
      <c r="N14300" t="e">
        <v>#VALUE!</v>
      </c>
      <c r="O14300" t="e">
        <v>#VALUE!</v>
      </c>
      <c r="P14300" t="e">
        <v>#VALUE!</v>
      </c>
      <c r="R14300" t="e">
        <v>#VALUE!</v>
      </c>
      <c r="S14300" t="s">
        <v>35</v>
      </c>
    </row>
    <row r="14301" spans="12:19" x14ac:dyDescent="0.25">
      <c r="L14301" t="str">
        <f t="shared" si="606"/>
        <v/>
      </c>
      <c r="M14301" t="str">
        <f t="shared" si="605"/>
        <v/>
      </c>
      <c r="N14301" t="e">
        <v>#VALUE!</v>
      </c>
      <c r="O14301" t="e">
        <v>#VALUE!</v>
      </c>
      <c r="P14301" t="e">
        <v>#VALUE!</v>
      </c>
      <c r="R14301" t="e">
        <v>#VALUE!</v>
      </c>
      <c r="S14301" t="s">
        <v>35</v>
      </c>
    </row>
    <row r="14302" spans="12:19" x14ac:dyDescent="0.25">
      <c r="L14302" t="str">
        <f t="shared" si="606"/>
        <v/>
      </c>
      <c r="M14302" t="str">
        <f t="shared" si="605"/>
        <v/>
      </c>
    </row>
    <row r="14303" spans="12:19" x14ac:dyDescent="0.25">
      <c r="L14303" t="str">
        <f t="shared" si="606"/>
        <v/>
      </c>
      <c r="M14303" t="str">
        <f t="shared" si="605"/>
        <v/>
      </c>
    </row>
    <row r="14304" spans="12:19" x14ac:dyDescent="0.25">
      <c r="L14304" t="str">
        <f t="shared" si="606"/>
        <v/>
      </c>
      <c r="M14304" t="str">
        <f t="shared" si="605"/>
        <v/>
      </c>
      <c r="N14304" t="s">
        <v>32</v>
      </c>
      <c r="O14304" t="s">
        <v>33</v>
      </c>
      <c r="P14304" t="s">
        <v>34</v>
      </c>
    </row>
    <row r="14305" spans="12:19" x14ac:dyDescent="0.25">
      <c r="L14305" t="str">
        <f t="shared" si="606"/>
        <v/>
      </c>
      <c r="M14305" t="str">
        <f t="shared" si="605"/>
        <v/>
      </c>
      <c r="N14305" t="e">
        <f>COS(RADIANS(M14305))</f>
        <v>#VALUE!</v>
      </c>
      <c r="O14305" t="str">
        <f>IFERROR(-COS(RADIANS(DEGREES(ASIN(((SIN(RADIANS(M14305)))*$C$26)/(SQRT((((SIN(RADIANS(M14305)))*$C$26)^2)+(($C$22-$C$25-(((SIN(RADIANS(90-M14305)))*$C$26))-$C$23)^2))))))),"")</f>
        <v/>
      </c>
      <c r="P14305" t="e">
        <f>N14305</f>
        <v>#VALUE!</v>
      </c>
      <c r="R14305">
        <v>0</v>
      </c>
    </row>
    <row r="14306" spans="12:19" x14ac:dyDescent="0.25">
      <c r="L14306" t="str">
        <f t="shared" si="606"/>
        <v/>
      </c>
      <c r="M14306" t="str">
        <f t="shared" si="605"/>
        <v/>
      </c>
      <c r="N14306" t="e">
        <f>SIN(RADIANS(M14305))</f>
        <v>#VALUE!</v>
      </c>
      <c r="O14306" t="e">
        <f>SIN(RADIANS(DEGREES(ASIN(((SIN(RADIANS(M14305)))*$C$26)/(SQRT((((SIN(RADIANS(M14305)))*$C$26)^2)+(($C$22-$C$25-(((SIN(RADIANS(90-M14305)))*$C$26))-$C$23)^2)))))))</f>
        <v>#VALUE!</v>
      </c>
      <c r="P14306" t="e">
        <f>N14306</f>
        <v>#VALUE!</v>
      </c>
      <c r="R14306">
        <f>$C$6</f>
        <v>1333.5</v>
      </c>
    </row>
    <row r="14307" spans="12:19" x14ac:dyDescent="0.25">
      <c r="L14307" t="str">
        <f t="shared" si="606"/>
        <v/>
      </c>
      <c r="M14307" t="str">
        <f t="shared" ref="M14307:M14370" si="607">IF(M14297="","",IF(((M14297+$O$61)&gt;=$O$49+($O$61/2)),"",(M14297+$O$61)))</f>
        <v/>
      </c>
      <c r="N14307">
        <v>0</v>
      </c>
      <c r="O14307" t="e">
        <f>$C$23*O14306</f>
        <v>#VALUE!</v>
      </c>
      <c r="P14307" t="e">
        <f>$C$22*P14306</f>
        <v>#VALUE!</v>
      </c>
      <c r="R14307">
        <f>$C$20*$C$6</f>
        <v>25325.832000000002</v>
      </c>
    </row>
    <row r="14308" spans="12:19" x14ac:dyDescent="0.25">
      <c r="L14308" t="str">
        <f t="shared" si="606"/>
        <v/>
      </c>
      <c r="M14308" t="str">
        <f t="shared" si="607"/>
        <v/>
      </c>
    </row>
    <row r="14309" spans="12:19" x14ac:dyDescent="0.25">
      <c r="L14309" t="str">
        <f t="shared" si="606"/>
        <v/>
      </c>
      <c r="M14309" t="str">
        <f t="shared" si="607"/>
        <v/>
      </c>
      <c r="N14309" t="e">
        <f t="array" ref="N14309:P14311">MINVERSE(N14305:P14307)</f>
        <v>#VALUE!</v>
      </c>
      <c r="O14309" t="e">
        <v>#VALUE!</v>
      </c>
      <c r="P14309" t="e">
        <v>#VALUE!</v>
      </c>
      <c r="R14309" t="e">
        <f t="array" ref="R14309:R14311">MMULT(N14309:P14311,R14305:R14307)</f>
        <v>#VALUE!</v>
      </c>
      <c r="S14309" t="s">
        <v>35</v>
      </c>
    </row>
    <row r="14310" spans="12:19" x14ac:dyDescent="0.25">
      <c r="L14310" t="str">
        <f t="shared" si="606"/>
        <v/>
      </c>
      <c r="M14310" t="str">
        <f t="shared" si="607"/>
        <v/>
      </c>
      <c r="N14310" t="e">
        <v>#VALUE!</v>
      </c>
      <c r="O14310" t="e">
        <v>#VALUE!</v>
      </c>
      <c r="P14310" t="e">
        <v>#VALUE!</v>
      </c>
      <c r="R14310" t="e">
        <v>#VALUE!</v>
      </c>
      <c r="S14310" t="s">
        <v>35</v>
      </c>
    </row>
    <row r="14311" spans="12:19" x14ac:dyDescent="0.25">
      <c r="L14311" t="str">
        <f t="shared" si="606"/>
        <v/>
      </c>
      <c r="M14311" t="str">
        <f t="shared" si="607"/>
        <v/>
      </c>
      <c r="N14311" t="e">
        <v>#VALUE!</v>
      </c>
      <c r="O14311" t="e">
        <v>#VALUE!</v>
      </c>
      <c r="P14311" t="e">
        <v>#VALUE!</v>
      </c>
      <c r="R14311" t="e">
        <v>#VALUE!</v>
      </c>
      <c r="S14311" t="s">
        <v>35</v>
      </c>
    </row>
    <row r="14312" spans="12:19" x14ac:dyDescent="0.25">
      <c r="L14312" t="str">
        <f t="shared" si="606"/>
        <v/>
      </c>
      <c r="M14312" t="str">
        <f t="shared" si="607"/>
        <v/>
      </c>
    </row>
    <row r="14313" spans="12:19" x14ac:dyDescent="0.25">
      <c r="L14313" t="str">
        <f t="shared" si="606"/>
        <v/>
      </c>
      <c r="M14313" t="str">
        <f t="shared" si="607"/>
        <v/>
      </c>
    </row>
    <row r="14314" spans="12:19" x14ac:dyDescent="0.25">
      <c r="L14314" t="str">
        <f t="shared" si="606"/>
        <v/>
      </c>
      <c r="M14314" t="str">
        <f t="shared" si="607"/>
        <v/>
      </c>
      <c r="N14314" t="s">
        <v>32</v>
      </c>
      <c r="O14314" t="s">
        <v>33</v>
      </c>
      <c r="P14314" t="s">
        <v>34</v>
      </c>
    </row>
    <row r="14315" spans="12:19" x14ac:dyDescent="0.25">
      <c r="L14315" t="str">
        <f t="shared" si="606"/>
        <v/>
      </c>
      <c r="M14315" t="str">
        <f t="shared" si="607"/>
        <v/>
      </c>
      <c r="N14315" t="e">
        <f>COS(RADIANS(M14315))</f>
        <v>#VALUE!</v>
      </c>
      <c r="O14315" t="str">
        <f>IFERROR(-COS(RADIANS(DEGREES(ASIN(((SIN(RADIANS(M14315)))*$C$26)/(SQRT((((SIN(RADIANS(M14315)))*$C$26)^2)+(($C$22-$C$25-(((SIN(RADIANS(90-M14315)))*$C$26))-$C$23)^2))))))),"")</f>
        <v/>
      </c>
      <c r="P14315" t="e">
        <f>N14315</f>
        <v>#VALUE!</v>
      </c>
      <c r="R14315">
        <v>0</v>
      </c>
    </row>
    <row r="14316" spans="12:19" x14ac:dyDescent="0.25">
      <c r="L14316" t="str">
        <f t="shared" si="606"/>
        <v/>
      </c>
      <c r="M14316" t="str">
        <f t="shared" si="607"/>
        <v/>
      </c>
      <c r="N14316" t="e">
        <f>SIN(RADIANS(M14315))</f>
        <v>#VALUE!</v>
      </c>
      <c r="O14316" t="e">
        <f>SIN(RADIANS(DEGREES(ASIN(((SIN(RADIANS(M14315)))*$C$26)/(SQRT((((SIN(RADIANS(M14315)))*$C$26)^2)+(($C$22-$C$25-(((SIN(RADIANS(90-M14315)))*$C$26))-$C$23)^2)))))))</f>
        <v>#VALUE!</v>
      </c>
      <c r="P14316" t="e">
        <f>N14316</f>
        <v>#VALUE!</v>
      </c>
      <c r="R14316">
        <f>$C$6</f>
        <v>1333.5</v>
      </c>
    </row>
    <row r="14317" spans="12:19" x14ac:dyDescent="0.25">
      <c r="L14317" t="str">
        <f t="shared" si="606"/>
        <v/>
      </c>
      <c r="M14317" t="str">
        <f t="shared" si="607"/>
        <v/>
      </c>
      <c r="N14317">
        <v>0</v>
      </c>
      <c r="O14317" t="e">
        <f>$C$23*O14316</f>
        <v>#VALUE!</v>
      </c>
      <c r="P14317" t="e">
        <f>$C$22*P14316</f>
        <v>#VALUE!</v>
      </c>
      <c r="R14317">
        <f>$C$20*$C$6</f>
        <v>25325.832000000002</v>
      </c>
    </row>
    <row r="14318" spans="12:19" x14ac:dyDescent="0.25">
      <c r="L14318" t="str">
        <f t="shared" si="606"/>
        <v/>
      </c>
      <c r="M14318" t="str">
        <f t="shared" si="607"/>
        <v/>
      </c>
    </row>
    <row r="14319" spans="12:19" x14ac:dyDescent="0.25">
      <c r="L14319" t="str">
        <f t="shared" si="606"/>
        <v/>
      </c>
      <c r="M14319" t="str">
        <f t="shared" si="607"/>
        <v/>
      </c>
      <c r="N14319" t="e">
        <f t="array" ref="N14319:P14321">MINVERSE(N14315:P14317)</f>
        <v>#VALUE!</v>
      </c>
      <c r="O14319" t="e">
        <v>#VALUE!</v>
      </c>
      <c r="P14319" t="e">
        <v>#VALUE!</v>
      </c>
      <c r="R14319" t="e">
        <f t="array" ref="R14319:R14321">MMULT(N14319:P14321,R14315:R14317)</f>
        <v>#VALUE!</v>
      </c>
      <c r="S14319" t="s">
        <v>35</v>
      </c>
    </row>
    <row r="14320" spans="12:19" x14ac:dyDescent="0.25">
      <c r="L14320" t="str">
        <f t="shared" si="606"/>
        <v/>
      </c>
      <c r="M14320" t="str">
        <f t="shared" si="607"/>
        <v/>
      </c>
      <c r="N14320" t="e">
        <v>#VALUE!</v>
      </c>
      <c r="O14320" t="e">
        <v>#VALUE!</v>
      </c>
      <c r="P14320" t="e">
        <v>#VALUE!</v>
      </c>
      <c r="R14320" t="e">
        <v>#VALUE!</v>
      </c>
      <c r="S14320" t="s">
        <v>35</v>
      </c>
    </row>
    <row r="14321" spans="12:19" x14ac:dyDescent="0.25">
      <c r="L14321" t="str">
        <f t="shared" si="606"/>
        <v/>
      </c>
      <c r="M14321" t="str">
        <f t="shared" si="607"/>
        <v/>
      </c>
      <c r="N14321" t="e">
        <v>#VALUE!</v>
      </c>
      <c r="O14321" t="e">
        <v>#VALUE!</v>
      </c>
      <c r="P14321" t="e">
        <v>#VALUE!</v>
      </c>
      <c r="R14321" t="e">
        <v>#VALUE!</v>
      </c>
      <c r="S14321" t="s">
        <v>35</v>
      </c>
    </row>
    <row r="14322" spans="12:19" x14ac:dyDescent="0.25">
      <c r="L14322" t="str">
        <f t="shared" si="606"/>
        <v/>
      </c>
      <c r="M14322" t="str">
        <f t="shared" si="607"/>
        <v/>
      </c>
    </row>
    <row r="14323" spans="12:19" x14ac:dyDescent="0.25">
      <c r="L14323" t="str">
        <f t="shared" si="606"/>
        <v/>
      </c>
      <c r="M14323" t="str">
        <f t="shared" si="607"/>
        <v/>
      </c>
    </row>
    <row r="14324" spans="12:19" x14ac:dyDescent="0.25">
      <c r="L14324" t="str">
        <f t="shared" si="606"/>
        <v/>
      </c>
      <c r="M14324" t="str">
        <f t="shared" si="607"/>
        <v/>
      </c>
      <c r="N14324" t="s">
        <v>32</v>
      </c>
      <c r="O14324" t="s">
        <v>33</v>
      </c>
      <c r="P14324" t="s">
        <v>34</v>
      </c>
    </row>
    <row r="14325" spans="12:19" x14ac:dyDescent="0.25">
      <c r="L14325" t="str">
        <f t="shared" si="606"/>
        <v/>
      </c>
      <c r="M14325" t="str">
        <f t="shared" si="607"/>
        <v/>
      </c>
      <c r="N14325" t="e">
        <f>COS(RADIANS(M14325))</f>
        <v>#VALUE!</v>
      </c>
      <c r="O14325" t="str">
        <f>IFERROR(-COS(RADIANS(DEGREES(ASIN(((SIN(RADIANS(M14325)))*$C$26)/(SQRT((((SIN(RADIANS(M14325)))*$C$26)^2)+(($C$22-$C$25-(((SIN(RADIANS(90-M14325)))*$C$26))-$C$23)^2))))))),"")</f>
        <v/>
      </c>
      <c r="P14325" t="e">
        <f>N14325</f>
        <v>#VALUE!</v>
      </c>
      <c r="R14325">
        <v>0</v>
      </c>
    </row>
    <row r="14326" spans="12:19" x14ac:dyDescent="0.25">
      <c r="L14326" t="str">
        <f t="shared" si="606"/>
        <v/>
      </c>
      <c r="M14326" t="str">
        <f t="shared" si="607"/>
        <v/>
      </c>
      <c r="N14326" t="e">
        <f>SIN(RADIANS(M14325))</f>
        <v>#VALUE!</v>
      </c>
      <c r="O14326" t="e">
        <f>SIN(RADIANS(DEGREES(ASIN(((SIN(RADIANS(M14325)))*$C$26)/(SQRT((((SIN(RADIANS(M14325)))*$C$26)^2)+(($C$22-$C$25-(((SIN(RADIANS(90-M14325)))*$C$26))-$C$23)^2)))))))</f>
        <v>#VALUE!</v>
      </c>
      <c r="P14326" t="e">
        <f>N14326</f>
        <v>#VALUE!</v>
      </c>
      <c r="R14326">
        <f>$C$6</f>
        <v>1333.5</v>
      </c>
    </row>
    <row r="14327" spans="12:19" x14ac:dyDescent="0.25">
      <c r="L14327" t="str">
        <f t="shared" si="606"/>
        <v/>
      </c>
      <c r="M14327" t="str">
        <f t="shared" si="607"/>
        <v/>
      </c>
      <c r="N14327">
        <v>0</v>
      </c>
      <c r="O14327" t="e">
        <f>$C$23*O14326</f>
        <v>#VALUE!</v>
      </c>
      <c r="P14327" t="e">
        <f>$C$22*P14326</f>
        <v>#VALUE!</v>
      </c>
      <c r="R14327">
        <f>$C$20*$C$6</f>
        <v>25325.832000000002</v>
      </c>
    </row>
    <row r="14328" spans="12:19" x14ac:dyDescent="0.25">
      <c r="L14328" t="str">
        <f t="shared" si="606"/>
        <v/>
      </c>
      <c r="M14328" t="str">
        <f t="shared" si="607"/>
        <v/>
      </c>
    </row>
    <row r="14329" spans="12:19" x14ac:dyDescent="0.25">
      <c r="L14329" t="str">
        <f t="shared" si="606"/>
        <v/>
      </c>
      <c r="M14329" t="str">
        <f t="shared" si="607"/>
        <v/>
      </c>
      <c r="N14329" t="e">
        <f t="array" ref="N14329:P14331">MINVERSE(N14325:P14327)</f>
        <v>#VALUE!</v>
      </c>
      <c r="O14329" t="e">
        <v>#VALUE!</v>
      </c>
      <c r="P14329" t="e">
        <v>#VALUE!</v>
      </c>
      <c r="R14329" t="e">
        <f t="array" ref="R14329:R14331">MMULT(N14329:P14331,R14325:R14327)</f>
        <v>#VALUE!</v>
      </c>
      <c r="S14329" t="s">
        <v>35</v>
      </c>
    </row>
    <row r="14330" spans="12:19" x14ac:dyDescent="0.25">
      <c r="L14330" t="str">
        <f t="shared" si="606"/>
        <v/>
      </c>
      <c r="M14330" t="str">
        <f t="shared" si="607"/>
        <v/>
      </c>
      <c r="N14330" t="e">
        <v>#VALUE!</v>
      </c>
      <c r="O14330" t="e">
        <v>#VALUE!</v>
      </c>
      <c r="P14330" t="e">
        <v>#VALUE!</v>
      </c>
      <c r="R14330" t="e">
        <v>#VALUE!</v>
      </c>
      <c r="S14330" t="s">
        <v>35</v>
      </c>
    </row>
    <row r="14331" spans="12:19" x14ac:dyDescent="0.25">
      <c r="L14331" t="str">
        <f t="shared" si="606"/>
        <v/>
      </c>
      <c r="M14331" t="str">
        <f t="shared" si="607"/>
        <v/>
      </c>
      <c r="N14331" t="e">
        <v>#VALUE!</v>
      </c>
      <c r="O14331" t="e">
        <v>#VALUE!</v>
      </c>
      <c r="P14331" t="e">
        <v>#VALUE!</v>
      </c>
      <c r="R14331" t="e">
        <v>#VALUE!</v>
      </c>
      <c r="S14331" t="s">
        <v>35</v>
      </c>
    </row>
    <row r="14332" spans="12:19" x14ac:dyDescent="0.25">
      <c r="L14332" t="str">
        <f t="shared" si="606"/>
        <v/>
      </c>
      <c r="M14332" t="str">
        <f t="shared" si="607"/>
        <v/>
      </c>
    </row>
    <row r="14333" spans="12:19" x14ac:dyDescent="0.25">
      <c r="L14333" t="str">
        <f t="shared" si="606"/>
        <v/>
      </c>
      <c r="M14333" t="str">
        <f t="shared" si="607"/>
        <v/>
      </c>
    </row>
    <row r="14334" spans="12:19" x14ac:dyDescent="0.25">
      <c r="L14334" t="str">
        <f t="shared" si="606"/>
        <v/>
      </c>
      <c r="M14334" t="str">
        <f t="shared" si="607"/>
        <v/>
      </c>
      <c r="N14334" t="s">
        <v>32</v>
      </c>
      <c r="O14334" t="s">
        <v>33</v>
      </c>
      <c r="P14334" t="s">
        <v>34</v>
      </c>
    </row>
    <row r="14335" spans="12:19" x14ac:dyDescent="0.25">
      <c r="L14335" t="str">
        <f t="shared" si="606"/>
        <v/>
      </c>
      <c r="M14335" t="str">
        <f t="shared" si="607"/>
        <v/>
      </c>
      <c r="N14335" t="e">
        <f>COS(RADIANS(M14335))</f>
        <v>#VALUE!</v>
      </c>
      <c r="O14335" t="str">
        <f>IFERROR(-COS(RADIANS(DEGREES(ASIN(((SIN(RADIANS(M14335)))*$C$26)/(SQRT((((SIN(RADIANS(M14335)))*$C$26)^2)+(($C$22-$C$25-(((SIN(RADIANS(90-M14335)))*$C$26))-$C$23)^2))))))),"")</f>
        <v/>
      </c>
      <c r="P14335" t="e">
        <f>N14335</f>
        <v>#VALUE!</v>
      </c>
      <c r="R14335">
        <v>0</v>
      </c>
    </row>
    <row r="14336" spans="12:19" x14ac:dyDescent="0.25">
      <c r="L14336" t="str">
        <f t="shared" si="606"/>
        <v/>
      </c>
      <c r="M14336" t="str">
        <f t="shared" si="607"/>
        <v/>
      </c>
      <c r="N14336" t="e">
        <f>SIN(RADIANS(M14335))</f>
        <v>#VALUE!</v>
      </c>
      <c r="O14336" t="e">
        <f>SIN(RADIANS(DEGREES(ASIN(((SIN(RADIANS(M14335)))*$C$26)/(SQRT((((SIN(RADIANS(M14335)))*$C$26)^2)+(($C$22-$C$25-(((SIN(RADIANS(90-M14335)))*$C$26))-$C$23)^2)))))))</f>
        <v>#VALUE!</v>
      </c>
      <c r="P14336" t="e">
        <f>N14336</f>
        <v>#VALUE!</v>
      </c>
      <c r="R14336">
        <f>$C$6</f>
        <v>1333.5</v>
      </c>
    </row>
    <row r="14337" spans="12:19" x14ac:dyDescent="0.25">
      <c r="L14337" t="str">
        <f t="shared" si="606"/>
        <v/>
      </c>
      <c r="M14337" t="str">
        <f t="shared" si="607"/>
        <v/>
      </c>
      <c r="N14337">
        <v>0</v>
      </c>
      <c r="O14337" t="e">
        <f>$C$23*O14336</f>
        <v>#VALUE!</v>
      </c>
      <c r="P14337" t="e">
        <f>$C$22*P14336</f>
        <v>#VALUE!</v>
      </c>
      <c r="R14337">
        <f>$C$20*$C$6</f>
        <v>25325.832000000002</v>
      </c>
    </row>
    <row r="14338" spans="12:19" x14ac:dyDescent="0.25">
      <c r="L14338" t="str">
        <f t="shared" si="606"/>
        <v/>
      </c>
      <c r="M14338" t="str">
        <f t="shared" si="607"/>
        <v/>
      </c>
    </row>
    <row r="14339" spans="12:19" x14ac:dyDescent="0.25">
      <c r="L14339" t="str">
        <f t="shared" si="606"/>
        <v/>
      </c>
      <c r="M14339" t="str">
        <f t="shared" si="607"/>
        <v/>
      </c>
      <c r="N14339" t="e">
        <f t="array" ref="N14339:P14341">MINVERSE(N14335:P14337)</f>
        <v>#VALUE!</v>
      </c>
      <c r="O14339" t="e">
        <v>#VALUE!</v>
      </c>
      <c r="P14339" t="e">
        <v>#VALUE!</v>
      </c>
      <c r="R14339" t="e">
        <f t="array" ref="R14339:R14341">MMULT(N14339:P14341,R14335:R14337)</f>
        <v>#VALUE!</v>
      </c>
      <c r="S14339" t="s">
        <v>35</v>
      </c>
    </row>
    <row r="14340" spans="12:19" x14ac:dyDescent="0.25">
      <c r="L14340" t="str">
        <f t="shared" si="606"/>
        <v/>
      </c>
      <c r="M14340" t="str">
        <f t="shared" si="607"/>
        <v/>
      </c>
      <c r="N14340" t="e">
        <v>#VALUE!</v>
      </c>
      <c r="O14340" t="e">
        <v>#VALUE!</v>
      </c>
      <c r="P14340" t="e">
        <v>#VALUE!</v>
      </c>
      <c r="R14340" t="e">
        <v>#VALUE!</v>
      </c>
      <c r="S14340" t="s">
        <v>35</v>
      </c>
    </row>
    <row r="14341" spans="12:19" x14ac:dyDescent="0.25">
      <c r="L14341" t="str">
        <f t="shared" si="606"/>
        <v/>
      </c>
      <c r="M14341" t="str">
        <f t="shared" si="607"/>
        <v/>
      </c>
      <c r="N14341" t="e">
        <v>#VALUE!</v>
      </c>
      <c r="O14341" t="e">
        <v>#VALUE!</v>
      </c>
      <c r="P14341" t="e">
        <v>#VALUE!</v>
      </c>
      <c r="R14341" t="e">
        <v>#VALUE!</v>
      </c>
      <c r="S14341" t="s">
        <v>35</v>
      </c>
    </row>
    <row r="14342" spans="12:19" x14ac:dyDescent="0.25">
      <c r="L14342" t="str">
        <f t="shared" si="606"/>
        <v/>
      </c>
      <c r="M14342" t="str">
        <f t="shared" si="607"/>
        <v/>
      </c>
    </row>
    <row r="14343" spans="12:19" x14ac:dyDescent="0.25">
      <c r="L14343" t="str">
        <f t="shared" si="606"/>
        <v/>
      </c>
      <c r="M14343" t="str">
        <f t="shared" si="607"/>
        <v/>
      </c>
    </row>
    <row r="14344" spans="12:19" x14ac:dyDescent="0.25">
      <c r="L14344" t="str">
        <f t="shared" si="606"/>
        <v/>
      </c>
      <c r="M14344" t="str">
        <f t="shared" si="607"/>
        <v/>
      </c>
      <c r="N14344" t="s">
        <v>32</v>
      </c>
      <c r="O14344" t="s">
        <v>33</v>
      </c>
      <c r="P14344" t="s">
        <v>34</v>
      </c>
    </row>
    <row r="14345" spans="12:19" x14ac:dyDescent="0.25">
      <c r="L14345" t="str">
        <f t="shared" si="606"/>
        <v/>
      </c>
      <c r="M14345" t="str">
        <f t="shared" si="607"/>
        <v/>
      </c>
      <c r="N14345" t="e">
        <f>COS(RADIANS(M14345))</f>
        <v>#VALUE!</v>
      </c>
      <c r="O14345" t="str">
        <f>IFERROR(-COS(RADIANS(DEGREES(ASIN(((SIN(RADIANS(M14345)))*$C$26)/(SQRT((((SIN(RADIANS(M14345)))*$C$26)^2)+(($C$22-$C$25-(((SIN(RADIANS(90-M14345)))*$C$26))-$C$23)^2))))))),"")</f>
        <v/>
      </c>
      <c r="P14345" t="e">
        <f>N14345</f>
        <v>#VALUE!</v>
      </c>
      <c r="R14345">
        <v>0</v>
      </c>
    </row>
    <row r="14346" spans="12:19" x14ac:dyDescent="0.25">
      <c r="L14346" t="str">
        <f t="shared" si="606"/>
        <v/>
      </c>
      <c r="M14346" t="str">
        <f t="shared" si="607"/>
        <v/>
      </c>
      <c r="N14346" t="e">
        <f>SIN(RADIANS(M14345))</f>
        <v>#VALUE!</v>
      </c>
      <c r="O14346" t="e">
        <f>SIN(RADIANS(DEGREES(ASIN(((SIN(RADIANS(M14345)))*$C$26)/(SQRT((((SIN(RADIANS(M14345)))*$C$26)^2)+(($C$22-$C$25-(((SIN(RADIANS(90-M14345)))*$C$26))-$C$23)^2)))))))</f>
        <v>#VALUE!</v>
      </c>
      <c r="P14346" t="e">
        <f>N14346</f>
        <v>#VALUE!</v>
      </c>
      <c r="R14346">
        <f>$C$6</f>
        <v>1333.5</v>
      </c>
    </row>
    <row r="14347" spans="12:19" x14ac:dyDescent="0.25">
      <c r="L14347" t="str">
        <f t="shared" si="606"/>
        <v/>
      </c>
      <c r="M14347" t="str">
        <f t="shared" si="607"/>
        <v/>
      </c>
      <c r="N14347">
        <v>0</v>
      </c>
      <c r="O14347" t="e">
        <f>$C$23*O14346</f>
        <v>#VALUE!</v>
      </c>
      <c r="P14347" t="e">
        <f>$C$22*P14346</f>
        <v>#VALUE!</v>
      </c>
      <c r="R14347">
        <f>$C$20*$C$6</f>
        <v>25325.832000000002</v>
      </c>
    </row>
    <row r="14348" spans="12:19" x14ac:dyDescent="0.25">
      <c r="L14348" t="str">
        <f t="shared" ref="L14348:L14411" si="608">IF(M14348="","",L14338+1)</f>
        <v/>
      </c>
      <c r="M14348" t="str">
        <f t="shared" si="607"/>
        <v/>
      </c>
    </row>
    <row r="14349" spans="12:19" x14ac:dyDescent="0.25">
      <c r="L14349" t="str">
        <f t="shared" si="608"/>
        <v/>
      </c>
      <c r="M14349" t="str">
        <f t="shared" si="607"/>
        <v/>
      </c>
      <c r="N14349" t="e">
        <f t="array" ref="N14349:P14351">MINVERSE(N14345:P14347)</f>
        <v>#VALUE!</v>
      </c>
      <c r="O14349" t="e">
        <v>#VALUE!</v>
      </c>
      <c r="P14349" t="e">
        <v>#VALUE!</v>
      </c>
      <c r="R14349" t="e">
        <f t="array" ref="R14349:R14351">MMULT(N14349:P14351,R14345:R14347)</f>
        <v>#VALUE!</v>
      </c>
      <c r="S14349" t="s">
        <v>35</v>
      </c>
    </row>
    <row r="14350" spans="12:19" x14ac:dyDescent="0.25">
      <c r="L14350" t="str">
        <f t="shared" si="608"/>
        <v/>
      </c>
      <c r="M14350" t="str">
        <f t="shared" si="607"/>
        <v/>
      </c>
      <c r="N14350" t="e">
        <v>#VALUE!</v>
      </c>
      <c r="O14350" t="e">
        <v>#VALUE!</v>
      </c>
      <c r="P14350" t="e">
        <v>#VALUE!</v>
      </c>
      <c r="R14350" t="e">
        <v>#VALUE!</v>
      </c>
      <c r="S14350" t="s">
        <v>35</v>
      </c>
    </row>
    <row r="14351" spans="12:19" x14ac:dyDescent="0.25">
      <c r="L14351" t="str">
        <f t="shared" si="608"/>
        <v/>
      </c>
      <c r="M14351" t="str">
        <f t="shared" si="607"/>
        <v/>
      </c>
      <c r="N14351" t="e">
        <v>#VALUE!</v>
      </c>
      <c r="O14351" t="e">
        <v>#VALUE!</v>
      </c>
      <c r="P14351" t="e">
        <v>#VALUE!</v>
      </c>
      <c r="R14351" t="e">
        <v>#VALUE!</v>
      </c>
      <c r="S14351" t="s">
        <v>35</v>
      </c>
    </row>
    <row r="14352" spans="12:19" x14ac:dyDescent="0.25">
      <c r="L14352" t="str">
        <f t="shared" si="608"/>
        <v/>
      </c>
      <c r="M14352" t="str">
        <f t="shared" si="607"/>
        <v/>
      </c>
    </row>
    <row r="14353" spans="12:19" x14ac:dyDescent="0.25">
      <c r="L14353" t="str">
        <f t="shared" si="608"/>
        <v/>
      </c>
      <c r="M14353" t="str">
        <f t="shared" si="607"/>
        <v/>
      </c>
    </row>
    <row r="14354" spans="12:19" x14ac:dyDescent="0.25">
      <c r="L14354" t="str">
        <f t="shared" si="608"/>
        <v/>
      </c>
      <c r="M14354" t="str">
        <f t="shared" si="607"/>
        <v/>
      </c>
      <c r="N14354" t="s">
        <v>32</v>
      </c>
      <c r="O14354" t="s">
        <v>33</v>
      </c>
      <c r="P14354" t="s">
        <v>34</v>
      </c>
    </row>
    <row r="14355" spans="12:19" x14ac:dyDescent="0.25">
      <c r="L14355" t="str">
        <f t="shared" si="608"/>
        <v/>
      </c>
      <c r="M14355" t="str">
        <f t="shared" si="607"/>
        <v/>
      </c>
      <c r="N14355" t="e">
        <f>COS(RADIANS(M14355))</f>
        <v>#VALUE!</v>
      </c>
      <c r="O14355" t="str">
        <f>IFERROR(-COS(RADIANS(DEGREES(ASIN(((SIN(RADIANS(M14355)))*$C$26)/(SQRT((((SIN(RADIANS(M14355)))*$C$26)^2)+(($C$22-$C$25-(((SIN(RADIANS(90-M14355)))*$C$26))-$C$23)^2))))))),"")</f>
        <v/>
      </c>
      <c r="P14355" t="e">
        <f>N14355</f>
        <v>#VALUE!</v>
      </c>
      <c r="R14355">
        <v>0</v>
      </c>
    </row>
    <row r="14356" spans="12:19" x14ac:dyDescent="0.25">
      <c r="L14356" t="str">
        <f t="shared" si="608"/>
        <v/>
      </c>
      <c r="M14356" t="str">
        <f t="shared" si="607"/>
        <v/>
      </c>
      <c r="N14356" t="e">
        <f>SIN(RADIANS(M14355))</f>
        <v>#VALUE!</v>
      </c>
      <c r="O14356" t="e">
        <f>SIN(RADIANS(DEGREES(ASIN(((SIN(RADIANS(M14355)))*$C$26)/(SQRT((((SIN(RADIANS(M14355)))*$C$26)^2)+(($C$22-$C$25-(((SIN(RADIANS(90-M14355)))*$C$26))-$C$23)^2)))))))</f>
        <v>#VALUE!</v>
      </c>
      <c r="P14356" t="e">
        <f>N14356</f>
        <v>#VALUE!</v>
      </c>
      <c r="R14356">
        <f>$C$6</f>
        <v>1333.5</v>
      </c>
    </row>
    <row r="14357" spans="12:19" x14ac:dyDescent="0.25">
      <c r="L14357" t="str">
        <f t="shared" si="608"/>
        <v/>
      </c>
      <c r="M14357" t="str">
        <f t="shared" si="607"/>
        <v/>
      </c>
      <c r="N14357">
        <v>0</v>
      </c>
      <c r="O14357" t="e">
        <f>$C$23*O14356</f>
        <v>#VALUE!</v>
      </c>
      <c r="P14357" t="e">
        <f>$C$22*P14356</f>
        <v>#VALUE!</v>
      </c>
      <c r="R14357">
        <f>$C$20*$C$6</f>
        <v>25325.832000000002</v>
      </c>
    </row>
    <row r="14358" spans="12:19" x14ac:dyDescent="0.25">
      <c r="L14358" t="str">
        <f t="shared" si="608"/>
        <v/>
      </c>
      <c r="M14358" t="str">
        <f t="shared" si="607"/>
        <v/>
      </c>
    </row>
    <row r="14359" spans="12:19" x14ac:dyDescent="0.25">
      <c r="L14359" t="str">
        <f t="shared" si="608"/>
        <v/>
      </c>
      <c r="M14359" t="str">
        <f t="shared" si="607"/>
        <v/>
      </c>
      <c r="N14359" t="e">
        <f t="array" ref="N14359:P14361">MINVERSE(N14355:P14357)</f>
        <v>#VALUE!</v>
      </c>
      <c r="O14359" t="e">
        <v>#VALUE!</v>
      </c>
      <c r="P14359" t="e">
        <v>#VALUE!</v>
      </c>
      <c r="R14359" t="e">
        <f t="array" ref="R14359:R14361">MMULT(N14359:P14361,R14355:R14357)</f>
        <v>#VALUE!</v>
      </c>
      <c r="S14359" t="s">
        <v>35</v>
      </c>
    </row>
    <row r="14360" spans="12:19" x14ac:dyDescent="0.25">
      <c r="L14360" t="str">
        <f t="shared" si="608"/>
        <v/>
      </c>
      <c r="M14360" t="str">
        <f t="shared" si="607"/>
        <v/>
      </c>
      <c r="N14360" t="e">
        <v>#VALUE!</v>
      </c>
      <c r="O14360" t="e">
        <v>#VALUE!</v>
      </c>
      <c r="P14360" t="e">
        <v>#VALUE!</v>
      </c>
      <c r="R14360" t="e">
        <v>#VALUE!</v>
      </c>
      <c r="S14360" t="s">
        <v>35</v>
      </c>
    </row>
    <row r="14361" spans="12:19" x14ac:dyDescent="0.25">
      <c r="L14361" t="str">
        <f t="shared" si="608"/>
        <v/>
      </c>
      <c r="M14361" t="str">
        <f t="shared" si="607"/>
        <v/>
      </c>
      <c r="N14361" t="e">
        <v>#VALUE!</v>
      </c>
      <c r="O14361" t="e">
        <v>#VALUE!</v>
      </c>
      <c r="P14361" t="e">
        <v>#VALUE!</v>
      </c>
      <c r="R14361" t="e">
        <v>#VALUE!</v>
      </c>
      <c r="S14361" t="s">
        <v>35</v>
      </c>
    </row>
    <row r="14362" spans="12:19" x14ac:dyDescent="0.25">
      <c r="L14362" t="str">
        <f t="shared" si="608"/>
        <v/>
      </c>
      <c r="M14362" t="str">
        <f t="shared" si="607"/>
        <v/>
      </c>
    </row>
    <row r="14363" spans="12:19" x14ac:dyDescent="0.25">
      <c r="L14363" t="str">
        <f t="shared" si="608"/>
        <v/>
      </c>
      <c r="M14363" t="str">
        <f t="shared" si="607"/>
        <v/>
      </c>
    </row>
    <row r="14364" spans="12:19" x14ac:dyDescent="0.25">
      <c r="L14364" t="str">
        <f t="shared" si="608"/>
        <v/>
      </c>
      <c r="M14364" t="str">
        <f t="shared" si="607"/>
        <v/>
      </c>
      <c r="N14364" t="s">
        <v>32</v>
      </c>
      <c r="O14364" t="s">
        <v>33</v>
      </c>
      <c r="P14364" t="s">
        <v>34</v>
      </c>
    </row>
    <row r="14365" spans="12:19" x14ac:dyDescent="0.25">
      <c r="L14365" t="str">
        <f t="shared" si="608"/>
        <v/>
      </c>
      <c r="M14365" t="str">
        <f t="shared" si="607"/>
        <v/>
      </c>
      <c r="N14365" t="e">
        <f>COS(RADIANS(M14365))</f>
        <v>#VALUE!</v>
      </c>
      <c r="O14365" t="str">
        <f>IFERROR(-COS(RADIANS(DEGREES(ASIN(((SIN(RADIANS(M14365)))*$C$26)/(SQRT((((SIN(RADIANS(M14365)))*$C$26)^2)+(($C$22-$C$25-(((SIN(RADIANS(90-M14365)))*$C$26))-$C$23)^2))))))),"")</f>
        <v/>
      </c>
      <c r="P14365" t="e">
        <f>N14365</f>
        <v>#VALUE!</v>
      </c>
      <c r="R14365">
        <v>0</v>
      </c>
    </row>
    <row r="14366" spans="12:19" x14ac:dyDescent="0.25">
      <c r="L14366" t="str">
        <f t="shared" si="608"/>
        <v/>
      </c>
      <c r="M14366" t="str">
        <f t="shared" si="607"/>
        <v/>
      </c>
      <c r="N14366" t="e">
        <f>SIN(RADIANS(M14365))</f>
        <v>#VALUE!</v>
      </c>
      <c r="O14366" t="e">
        <f>SIN(RADIANS(DEGREES(ASIN(((SIN(RADIANS(M14365)))*$C$26)/(SQRT((((SIN(RADIANS(M14365)))*$C$26)^2)+(($C$22-$C$25-(((SIN(RADIANS(90-M14365)))*$C$26))-$C$23)^2)))))))</f>
        <v>#VALUE!</v>
      </c>
      <c r="P14366" t="e">
        <f>N14366</f>
        <v>#VALUE!</v>
      </c>
      <c r="R14366">
        <f>$C$6</f>
        <v>1333.5</v>
      </c>
    </row>
    <row r="14367" spans="12:19" x14ac:dyDescent="0.25">
      <c r="L14367" t="str">
        <f t="shared" si="608"/>
        <v/>
      </c>
      <c r="M14367" t="str">
        <f t="shared" si="607"/>
        <v/>
      </c>
      <c r="N14367">
        <v>0</v>
      </c>
      <c r="O14367" t="e">
        <f>$C$23*O14366</f>
        <v>#VALUE!</v>
      </c>
      <c r="P14367" t="e">
        <f>$C$22*P14366</f>
        <v>#VALUE!</v>
      </c>
      <c r="R14367">
        <f>$C$20*$C$6</f>
        <v>25325.832000000002</v>
      </c>
    </row>
    <row r="14368" spans="12:19" x14ac:dyDescent="0.25">
      <c r="L14368" t="str">
        <f t="shared" si="608"/>
        <v/>
      </c>
      <c r="M14368" t="str">
        <f t="shared" si="607"/>
        <v/>
      </c>
    </row>
    <row r="14369" spans="12:19" x14ac:dyDescent="0.25">
      <c r="L14369" t="str">
        <f t="shared" si="608"/>
        <v/>
      </c>
      <c r="M14369" t="str">
        <f t="shared" si="607"/>
        <v/>
      </c>
      <c r="N14369" t="e">
        <f t="array" ref="N14369:P14371">MINVERSE(N14365:P14367)</f>
        <v>#VALUE!</v>
      </c>
      <c r="O14369" t="e">
        <v>#VALUE!</v>
      </c>
      <c r="P14369" t="e">
        <v>#VALUE!</v>
      </c>
      <c r="R14369" t="e">
        <f t="array" ref="R14369:R14371">MMULT(N14369:P14371,R14365:R14367)</f>
        <v>#VALUE!</v>
      </c>
      <c r="S14369" t="s">
        <v>35</v>
      </c>
    </row>
    <row r="14370" spans="12:19" x14ac:dyDescent="0.25">
      <c r="L14370" t="str">
        <f t="shared" si="608"/>
        <v/>
      </c>
      <c r="M14370" t="str">
        <f t="shared" si="607"/>
        <v/>
      </c>
      <c r="N14370" t="e">
        <v>#VALUE!</v>
      </c>
      <c r="O14370" t="e">
        <v>#VALUE!</v>
      </c>
      <c r="P14370" t="e">
        <v>#VALUE!</v>
      </c>
      <c r="R14370" t="e">
        <v>#VALUE!</v>
      </c>
      <c r="S14370" t="s">
        <v>35</v>
      </c>
    </row>
    <row r="14371" spans="12:19" x14ac:dyDescent="0.25">
      <c r="L14371" t="str">
        <f t="shared" si="608"/>
        <v/>
      </c>
      <c r="M14371" t="str">
        <f t="shared" ref="M14371:M14434" si="609">IF(M14361="","",IF(((M14361+$O$61)&gt;=$O$49+($O$61/2)),"",(M14361+$O$61)))</f>
        <v/>
      </c>
      <c r="N14371" t="e">
        <v>#VALUE!</v>
      </c>
      <c r="O14371" t="e">
        <v>#VALUE!</v>
      </c>
      <c r="P14371" t="e">
        <v>#VALUE!</v>
      </c>
      <c r="R14371" t="e">
        <v>#VALUE!</v>
      </c>
      <c r="S14371" t="s">
        <v>35</v>
      </c>
    </row>
    <row r="14372" spans="12:19" x14ac:dyDescent="0.25">
      <c r="L14372" t="str">
        <f t="shared" si="608"/>
        <v/>
      </c>
      <c r="M14372" t="str">
        <f t="shared" si="609"/>
        <v/>
      </c>
    </row>
    <row r="14373" spans="12:19" x14ac:dyDescent="0.25">
      <c r="L14373" t="str">
        <f t="shared" si="608"/>
        <v/>
      </c>
      <c r="M14373" t="str">
        <f t="shared" si="609"/>
        <v/>
      </c>
    </row>
    <row r="14374" spans="12:19" x14ac:dyDescent="0.25">
      <c r="L14374" t="str">
        <f t="shared" si="608"/>
        <v/>
      </c>
      <c r="M14374" t="str">
        <f t="shared" si="609"/>
        <v/>
      </c>
      <c r="N14374" t="s">
        <v>32</v>
      </c>
      <c r="O14374" t="s">
        <v>33</v>
      </c>
      <c r="P14374" t="s">
        <v>34</v>
      </c>
    </row>
    <row r="14375" spans="12:19" x14ac:dyDescent="0.25">
      <c r="L14375" t="str">
        <f t="shared" si="608"/>
        <v/>
      </c>
      <c r="M14375" t="str">
        <f t="shared" si="609"/>
        <v/>
      </c>
      <c r="N14375" t="e">
        <f>COS(RADIANS(M14375))</f>
        <v>#VALUE!</v>
      </c>
      <c r="O14375" t="str">
        <f>IFERROR(-COS(RADIANS(DEGREES(ASIN(((SIN(RADIANS(M14375)))*$C$26)/(SQRT((((SIN(RADIANS(M14375)))*$C$26)^2)+(($C$22-$C$25-(((SIN(RADIANS(90-M14375)))*$C$26))-$C$23)^2))))))),"")</f>
        <v/>
      </c>
      <c r="P14375" t="e">
        <f>N14375</f>
        <v>#VALUE!</v>
      </c>
      <c r="R14375">
        <v>0</v>
      </c>
    </row>
    <row r="14376" spans="12:19" x14ac:dyDescent="0.25">
      <c r="L14376" t="str">
        <f t="shared" si="608"/>
        <v/>
      </c>
      <c r="M14376" t="str">
        <f t="shared" si="609"/>
        <v/>
      </c>
      <c r="N14376" t="e">
        <f>SIN(RADIANS(M14375))</f>
        <v>#VALUE!</v>
      </c>
      <c r="O14376" t="e">
        <f>SIN(RADIANS(DEGREES(ASIN(((SIN(RADIANS(M14375)))*$C$26)/(SQRT((((SIN(RADIANS(M14375)))*$C$26)^2)+(($C$22-$C$25-(((SIN(RADIANS(90-M14375)))*$C$26))-$C$23)^2)))))))</f>
        <v>#VALUE!</v>
      </c>
      <c r="P14376" t="e">
        <f>N14376</f>
        <v>#VALUE!</v>
      </c>
      <c r="R14376">
        <f>$C$6</f>
        <v>1333.5</v>
      </c>
    </row>
    <row r="14377" spans="12:19" x14ac:dyDescent="0.25">
      <c r="L14377" t="str">
        <f t="shared" si="608"/>
        <v/>
      </c>
      <c r="M14377" t="str">
        <f t="shared" si="609"/>
        <v/>
      </c>
      <c r="N14377">
        <v>0</v>
      </c>
      <c r="O14377" t="e">
        <f>$C$23*O14376</f>
        <v>#VALUE!</v>
      </c>
      <c r="P14377" t="e">
        <f>$C$22*P14376</f>
        <v>#VALUE!</v>
      </c>
      <c r="R14377">
        <f>$C$20*$C$6</f>
        <v>25325.832000000002</v>
      </c>
    </row>
    <row r="14378" spans="12:19" x14ac:dyDescent="0.25">
      <c r="L14378" t="str">
        <f t="shared" si="608"/>
        <v/>
      </c>
      <c r="M14378" t="str">
        <f t="shared" si="609"/>
        <v/>
      </c>
    </row>
    <row r="14379" spans="12:19" x14ac:dyDescent="0.25">
      <c r="L14379" t="str">
        <f t="shared" si="608"/>
        <v/>
      </c>
      <c r="M14379" t="str">
        <f t="shared" si="609"/>
        <v/>
      </c>
      <c r="N14379" t="e">
        <f t="array" ref="N14379:P14381">MINVERSE(N14375:P14377)</f>
        <v>#VALUE!</v>
      </c>
      <c r="O14379" t="e">
        <v>#VALUE!</v>
      </c>
      <c r="P14379" t="e">
        <v>#VALUE!</v>
      </c>
      <c r="R14379" t="e">
        <f t="array" ref="R14379:R14381">MMULT(N14379:P14381,R14375:R14377)</f>
        <v>#VALUE!</v>
      </c>
      <c r="S14379" t="s">
        <v>35</v>
      </c>
    </row>
    <row r="14380" spans="12:19" x14ac:dyDescent="0.25">
      <c r="L14380" t="str">
        <f t="shared" si="608"/>
        <v/>
      </c>
      <c r="M14380" t="str">
        <f t="shared" si="609"/>
        <v/>
      </c>
      <c r="N14380" t="e">
        <v>#VALUE!</v>
      </c>
      <c r="O14380" t="e">
        <v>#VALUE!</v>
      </c>
      <c r="P14380" t="e">
        <v>#VALUE!</v>
      </c>
      <c r="R14380" t="e">
        <v>#VALUE!</v>
      </c>
      <c r="S14380" t="s">
        <v>35</v>
      </c>
    </row>
    <row r="14381" spans="12:19" x14ac:dyDescent="0.25">
      <c r="L14381" t="str">
        <f t="shared" si="608"/>
        <v/>
      </c>
      <c r="M14381" t="str">
        <f t="shared" si="609"/>
        <v/>
      </c>
      <c r="N14381" t="e">
        <v>#VALUE!</v>
      </c>
      <c r="O14381" t="e">
        <v>#VALUE!</v>
      </c>
      <c r="P14381" t="e">
        <v>#VALUE!</v>
      </c>
      <c r="R14381" t="e">
        <v>#VALUE!</v>
      </c>
      <c r="S14381" t="s">
        <v>35</v>
      </c>
    </row>
    <row r="14382" spans="12:19" x14ac:dyDescent="0.25">
      <c r="L14382" t="str">
        <f t="shared" si="608"/>
        <v/>
      </c>
      <c r="M14382" t="str">
        <f t="shared" si="609"/>
        <v/>
      </c>
    </row>
    <row r="14383" spans="12:19" x14ac:dyDescent="0.25">
      <c r="L14383" t="str">
        <f t="shared" si="608"/>
        <v/>
      </c>
      <c r="M14383" t="str">
        <f t="shared" si="609"/>
        <v/>
      </c>
    </row>
    <row r="14384" spans="12:19" x14ac:dyDescent="0.25">
      <c r="L14384" t="str">
        <f t="shared" si="608"/>
        <v/>
      </c>
      <c r="M14384" t="str">
        <f t="shared" si="609"/>
        <v/>
      </c>
      <c r="N14384" t="s">
        <v>32</v>
      </c>
      <c r="O14384" t="s">
        <v>33</v>
      </c>
      <c r="P14384" t="s">
        <v>34</v>
      </c>
    </row>
    <row r="14385" spans="12:19" x14ac:dyDescent="0.25">
      <c r="L14385" t="str">
        <f t="shared" si="608"/>
        <v/>
      </c>
      <c r="M14385" t="str">
        <f t="shared" si="609"/>
        <v/>
      </c>
      <c r="N14385" t="e">
        <f>COS(RADIANS(M14385))</f>
        <v>#VALUE!</v>
      </c>
      <c r="O14385" t="str">
        <f>IFERROR(-COS(RADIANS(DEGREES(ASIN(((SIN(RADIANS(M14385)))*$C$26)/(SQRT((((SIN(RADIANS(M14385)))*$C$26)^2)+(($C$22-$C$25-(((SIN(RADIANS(90-M14385)))*$C$26))-$C$23)^2))))))),"")</f>
        <v/>
      </c>
      <c r="P14385" t="e">
        <f>N14385</f>
        <v>#VALUE!</v>
      </c>
      <c r="R14385">
        <v>0</v>
      </c>
    </row>
    <row r="14386" spans="12:19" x14ac:dyDescent="0.25">
      <c r="L14386" t="str">
        <f t="shared" si="608"/>
        <v/>
      </c>
      <c r="M14386" t="str">
        <f t="shared" si="609"/>
        <v/>
      </c>
      <c r="N14386" t="e">
        <f>SIN(RADIANS(M14385))</f>
        <v>#VALUE!</v>
      </c>
      <c r="O14386" t="e">
        <f>SIN(RADIANS(DEGREES(ASIN(((SIN(RADIANS(M14385)))*$C$26)/(SQRT((((SIN(RADIANS(M14385)))*$C$26)^2)+(($C$22-$C$25-(((SIN(RADIANS(90-M14385)))*$C$26))-$C$23)^2)))))))</f>
        <v>#VALUE!</v>
      </c>
      <c r="P14386" t="e">
        <f>N14386</f>
        <v>#VALUE!</v>
      </c>
      <c r="R14386">
        <f>$C$6</f>
        <v>1333.5</v>
      </c>
    </row>
    <row r="14387" spans="12:19" x14ac:dyDescent="0.25">
      <c r="L14387" t="str">
        <f t="shared" si="608"/>
        <v/>
      </c>
      <c r="M14387" t="str">
        <f t="shared" si="609"/>
        <v/>
      </c>
      <c r="N14387">
        <v>0</v>
      </c>
      <c r="O14387" t="e">
        <f>$C$23*O14386</f>
        <v>#VALUE!</v>
      </c>
      <c r="P14387" t="e">
        <f>$C$22*P14386</f>
        <v>#VALUE!</v>
      </c>
      <c r="R14387">
        <f>$C$20*$C$6</f>
        <v>25325.832000000002</v>
      </c>
    </row>
    <row r="14388" spans="12:19" x14ac:dyDescent="0.25">
      <c r="L14388" t="str">
        <f t="shared" si="608"/>
        <v/>
      </c>
      <c r="M14388" t="str">
        <f t="shared" si="609"/>
        <v/>
      </c>
    </row>
    <row r="14389" spans="12:19" x14ac:dyDescent="0.25">
      <c r="L14389" t="str">
        <f t="shared" si="608"/>
        <v/>
      </c>
      <c r="M14389" t="str">
        <f t="shared" si="609"/>
        <v/>
      </c>
      <c r="N14389" t="e">
        <f t="array" ref="N14389:P14391">MINVERSE(N14385:P14387)</f>
        <v>#VALUE!</v>
      </c>
      <c r="O14389" t="e">
        <v>#VALUE!</v>
      </c>
      <c r="P14389" t="e">
        <v>#VALUE!</v>
      </c>
      <c r="R14389" t="e">
        <f t="array" ref="R14389:R14391">MMULT(N14389:P14391,R14385:R14387)</f>
        <v>#VALUE!</v>
      </c>
      <c r="S14389" t="s">
        <v>35</v>
      </c>
    </row>
    <row r="14390" spans="12:19" x14ac:dyDescent="0.25">
      <c r="L14390" t="str">
        <f t="shared" si="608"/>
        <v/>
      </c>
      <c r="M14390" t="str">
        <f t="shared" si="609"/>
        <v/>
      </c>
      <c r="N14390" t="e">
        <v>#VALUE!</v>
      </c>
      <c r="O14390" t="e">
        <v>#VALUE!</v>
      </c>
      <c r="P14390" t="e">
        <v>#VALUE!</v>
      </c>
      <c r="R14390" t="e">
        <v>#VALUE!</v>
      </c>
      <c r="S14390" t="s">
        <v>35</v>
      </c>
    </row>
    <row r="14391" spans="12:19" x14ac:dyDescent="0.25">
      <c r="L14391" t="str">
        <f t="shared" si="608"/>
        <v/>
      </c>
      <c r="M14391" t="str">
        <f t="shared" si="609"/>
        <v/>
      </c>
      <c r="N14391" t="e">
        <v>#VALUE!</v>
      </c>
      <c r="O14391" t="e">
        <v>#VALUE!</v>
      </c>
      <c r="P14391" t="e">
        <v>#VALUE!</v>
      </c>
      <c r="R14391" t="e">
        <v>#VALUE!</v>
      </c>
      <c r="S14391" t="s">
        <v>35</v>
      </c>
    </row>
    <row r="14392" spans="12:19" x14ac:dyDescent="0.25">
      <c r="L14392" t="str">
        <f t="shared" si="608"/>
        <v/>
      </c>
      <c r="M14392" t="str">
        <f t="shared" si="609"/>
        <v/>
      </c>
    </row>
    <row r="14393" spans="12:19" x14ac:dyDescent="0.25">
      <c r="L14393" t="str">
        <f t="shared" si="608"/>
        <v/>
      </c>
      <c r="M14393" t="str">
        <f t="shared" si="609"/>
        <v/>
      </c>
    </row>
    <row r="14394" spans="12:19" x14ac:dyDescent="0.25">
      <c r="L14394" t="str">
        <f t="shared" si="608"/>
        <v/>
      </c>
      <c r="M14394" t="str">
        <f t="shared" si="609"/>
        <v/>
      </c>
      <c r="N14394" t="s">
        <v>32</v>
      </c>
      <c r="O14394" t="s">
        <v>33</v>
      </c>
      <c r="P14394" t="s">
        <v>34</v>
      </c>
    </row>
    <row r="14395" spans="12:19" x14ac:dyDescent="0.25">
      <c r="L14395" t="str">
        <f t="shared" si="608"/>
        <v/>
      </c>
      <c r="M14395" t="str">
        <f t="shared" si="609"/>
        <v/>
      </c>
      <c r="N14395" t="e">
        <f>COS(RADIANS(M14395))</f>
        <v>#VALUE!</v>
      </c>
      <c r="O14395" t="str">
        <f>IFERROR(-COS(RADIANS(DEGREES(ASIN(((SIN(RADIANS(M14395)))*$C$26)/(SQRT((((SIN(RADIANS(M14395)))*$C$26)^2)+(($C$22-$C$25-(((SIN(RADIANS(90-M14395)))*$C$26))-$C$23)^2))))))),"")</f>
        <v/>
      </c>
      <c r="P14395" t="e">
        <f>N14395</f>
        <v>#VALUE!</v>
      </c>
      <c r="R14395">
        <v>0</v>
      </c>
    </row>
    <row r="14396" spans="12:19" x14ac:dyDescent="0.25">
      <c r="L14396" t="str">
        <f t="shared" si="608"/>
        <v/>
      </c>
      <c r="M14396" t="str">
        <f t="shared" si="609"/>
        <v/>
      </c>
      <c r="N14396" t="e">
        <f>SIN(RADIANS(M14395))</f>
        <v>#VALUE!</v>
      </c>
      <c r="O14396" t="e">
        <f>SIN(RADIANS(DEGREES(ASIN(((SIN(RADIANS(M14395)))*$C$26)/(SQRT((((SIN(RADIANS(M14395)))*$C$26)^2)+(($C$22-$C$25-(((SIN(RADIANS(90-M14395)))*$C$26))-$C$23)^2)))))))</f>
        <v>#VALUE!</v>
      </c>
      <c r="P14396" t="e">
        <f>N14396</f>
        <v>#VALUE!</v>
      </c>
      <c r="R14396">
        <f>$C$6</f>
        <v>1333.5</v>
      </c>
    </row>
    <row r="14397" spans="12:19" x14ac:dyDescent="0.25">
      <c r="L14397" t="str">
        <f t="shared" si="608"/>
        <v/>
      </c>
      <c r="M14397" t="str">
        <f t="shared" si="609"/>
        <v/>
      </c>
      <c r="N14397">
        <v>0</v>
      </c>
      <c r="O14397" t="e">
        <f>$C$23*O14396</f>
        <v>#VALUE!</v>
      </c>
      <c r="P14397" t="e">
        <f>$C$22*P14396</f>
        <v>#VALUE!</v>
      </c>
      <c r="R14397">
        <f>$C$20*$C$6</f>
        <v>25325.832000000002</v>
      </c>
    </row>
    <row r="14398" spans="12:19" x14ac:dyDescent="0.25">
      <c r="L14398" t="str">
        <f t="shared" si="608"/>
        <v/>
      </c>
      <c r="M14398" t="str">
        <f t="shared" si="609"/>
        <v/>
      </c>
    </row>
    <row r="14399" spans="12:19" x14ac:dyDescent="0.25">
      <c r="L14399" t="str">
        <f t="shared" si="608"/>
        <v/>
      </c>
      <c r="M14399" t="str">
        <f t="shared" si="609"/>
        <v/>
      </c>
      <c r="N14399" t="e">
        <f t="array" ref="N14399:P14401">MINVERSE(N14395:P14397)</f>
        <v>#VALUE!</v>
      </c>
      <c r="O14399" t="e">
        <v>#VALUE!</v>
      </c>
      <c r="P14399" t="e">
        <v>#VALUE!</v>
      </c>
      <c r="R14399" t="e">
        <f t="array" ref="R14399:R14401">MMULT(N14399:P14401,R14395:R14397)</f>
        <v>#VALUE!</v>
      </c>
      <c r="S14399" t="s">
        <v>35</v>
      </c>
    </row>
    <row r="14400" spans="12:19" x14ac:dyDescent="0.25">
      <c r="L14400" t="str">
        <f t="shared" si="608"/>
        <v/>
      </c>
      <c r="M14400" t="str">
        <f t="shared" si="609"/>
        <v/>
      </c>
      <c r="N14400" t="e">
        <v>#VALUE!</v>
      </c>
      <c r="O14400" t="e">
        <v>#VALUE!</v>
      </c>
      <c r="P14400" t="e">
        <v>#VALUE!</v>
      </c>
      <c r="R14400" t="e">
        <v>#VALUE!</v>
      </c>
      <c r="S14400" t="s">
        <v>35</v>
      </c>
    </row>
    <row r="14401" spans="12:19" x14ac:dyDescent="0.25">
      <c r="L14401" t="str">
        <f t="shared" si="608"/>
        <v/>
      </c>
      <c r="M14401" t="str">
        <f t="shared" si="609"/>
        <v/>
      </c>
      <c r="N14401" t="e">
        <v>#VALUE!</v>
      </c>
      <c r="O14401" t="e">
        <v>#VALUE!</v>
      </c>
      <c r="P14401" t="e">
        <v>#VALUE!</v>
      </c>
      <c r="R14401" t="e">
        <v>#VALUE!</v>
      </c>
      <c r="S14401" t="s">
        <v>35</v>
      </c>
    </row>
    <row r="14402" spans="12:19" x14ac:dyDescent="0.25">
      <c r="L14402" t="str">
        <f t="shared" si="608"/>
        <v/>
      </c>
      <c r="M14402" t="str">
        <f t="shared" si="609"/>
        <v/>
      </c>
    </row>
    <row r="14403" spans="12:19" x14ac:dyDescent="0.25">
      <c r="L14403" t="str">
        <f t="shared" si="608"/>
        <v/>
      </c>
      <c r="M14403" t="str">
        <f t="shared" si="609"/>
        <v/>
      </c>
    </row>
    <row r="14404" spans="12:19" x14ac:dyDescent="0.25">
      <c r="L14404" t="str">
        <f t="shared" si="608"/>
        <v/>
      </c>
      <c r="M14404" t="str">
        <f t="shared" si="609"/>
        <v/>
      </c>
      <c r="N14404" t="s">
        <v>32</v>
      </c>
      <c r="O14404" t="s">
        <v>33</v>
      </c>
      <c r="P14404" t="s">
        <v>34</v>
      </c>
    </row>
    <row r="14405" spans="12:19" x14ac:dyDescent="0.25">
      <c r="L14405" t="str">
        <f t="shared" si="608"/>
        <v/>
      </c>
      <c r="M14405" t="str">
        <f t="shared" si="609"/>
        <v/>
      </c>
      <c r="N14405" t="e">
        <f>COS(RADIANS(M14405))</f>
        <v>#VALUE!</v>
      </c>
      <c r="O14405" t="str">
        <f>IFERROR(-COS(RADIANS(DEGREES(ASIN(((SIN(RADIANS(M14405)))*$C$26)/(SQRT((((SIN(RADIANS(M14405)))*$C$26)^2)+(($C$22-$C$25-(((SIN(RADIANS(90-M14405)))*$C$26))-$C$23)^2))))))),"")</f>
        <v/>
      </c>
      <c r="P14405" t="e">
        <f>N14405</f>
        <v>#VALUE!</v>
      </c>
      <c r="R14405">
        <v>0</v>
      </c>
    </row>
    <row r="14406" spans="12:19" x14ac:dyDescent="0.25">
      <c r="L14406" t="str">
        <f t="shared" si="608"/>
        <v/>
      </c>
      <c r="M14406" t="str">
        <f t="shared" si="609"/>
        <v/>
      </c>
      <c r="N14406" t="e">
        <f>SIN(RADIANS(M14405))</f>
        <v>#VALUE!</v>
      </c>
      <c r="O14406" t="e">
        <f>SIN(RADIANS(DEGREES(ASIN(((SIN(RADIANS(M14405)))*$C$26)/(SQRT((((SIN(RADIANS(M14405)))*$C$26)^2)+(($C$22-$C$25-(((SIN(RADIANS(90-M14405)))*$C$26))-$C$23)^2)))))))</f>
        <v>#VALUE!</v>
      </c>
      <c r="P14406" t="e">
        <f>N14406</f>
        <v>#VALUE!</v>
      </c>
      <c r="R14406">
        <f>$C$6</f>
        <v>1333.5</v>
      </c>
    </row>
    <row r="14407" spans="12:19" x14ac:dyDescent="0.25">
      <c r="L14407" t="str">
        <f t="shared" si="608"/>
        <v/>
      </c>
      <c r="M14407" t="str">
        <f t="shared" si="609"/>
        <v/>
      </c>
      <c r="N14407">
        <v>0</v>
      </c>
      <c r="O14407" t="e">
        <f>$C$23*O14406</f>
        <v>#VALUE!</v>
      </c>
      <c r="P14407" t="e">
        <f>$C$22*P14406</f>
        <v>#VALUE!</v>
      </c>
      <c r="R14407">
        <f>$C$20*$C$6</f>
        <v>25325.832000000002</v>
      </c>
    </row>
    <row r="14408" spans="12:19" x14ac:dyDescent="0.25">
      <c r="L14408" t="str">
        <f t="shared" si="608"/>
        <v/>
      </c>
      <c r="M14408" t="str">
        <f t="shared" si="609"/>
        <v/>
      </c>
    </row>
    <row r="14409" spans="12:19" x14ac:dyDescent="0.25">
      <c r="L14409" t="str">
        <f t="shared" si="608"/>
        <v/>
      </c>
      <c r="M14409" t="str">
        <f t="shared" si="609"/>
        <v/>
      </c>
      <c r="N14409" t="e">
        <f t="array" ref="N14409:P14411">MINVERSE(N14405:P14407)</f>
        <v>#VALUE!</v>
      </c>
      <c r="O14409" t="e">
        <v>#VALUE!</v>
      </c>
      <c r="P14409" t="e">
        <v>#VALUE!</v>
      </c>
      <c r="R14409" t="e">
        <f t="array" ref="R14409:R14411">MMULT(N14409:P14411,R14405:R14407)</f>
        <v>#VALUE!</v>
      </c>
      <c r="S14409" t="s">
        <v>35</v>
      </c>
    </row>
    <row r="14410" spans="12:19" x14ac:dyDescent="0.25">
      <c r="L14410" t="str">
        <f t="shared" si="608"/>
        <v/>
      </c>
      <c r="M14410" t="str">
        <f t="shared" si="609"/>
        <v/>
      </c>
      <c r="N14410" t="e">
        <v>#VALUE!</v>
      </c>
      <c r="O14410" t="e">
        <v>#VALUE!</v>
      </c>
      <c r="P14410" t="e">
        <v>#VALUE!</v>
      </c>
      <c r="R14410" t="e">
        <v>#VALUE!</v>
      </c>
      <c r="S14410" t="s">
        <v>35</v>
      </c>
    </row>
    <row r="14411" spans="12:19" x14ac:dyDescent="0.25">
      <c r="L14411" t="str">
        <f t="shared" si="608"/>
        <v/>
      </c>
      <c r="M14411" t="str">
        <f t="shared" si="609"/>
        <v/>
      </c>
      <c r="N14411" t="e">
        <v>#VALUE!</v>
      </c>
      <c r="O14411" t="e">
        <v>#VALUE!</v>
      </c>
      <c r="P14411" t="e">
        <v>#VALUE!</v>
      </c>
      <c r="R14411" t="e">
        <v>#VALUE!</v>
      </c>
      <c r="S14411" t="s">
        <v>35</v>
      </c>
    </row>
    <row r="14412" spans="12:19" x14ac:dyDescent="0.25">
      <c r="L14412" t="str">
        <f t="shared" ref="L14412:L14475" si="610">IF(M14412="","",L14402+1)</f>
        <v/>
      </c>
      <c r="M14412" t="str">
        <f t="shared" si="609"/>
        <v/>
      </c>
    </row>
    <row r="14413" spans="12:19" x14ac:dyDescent="0.25">
      <c r="L14413" t="str">
        <f t="shared" si="610"/>
        <v/>
      </c>
      <c r="M14413" t="str">
        <f t="shared" si="609"/>
        <v/>
      </c>
    </row>
    <row r="14414" spans="12:19" x14ac:dyDescent="0.25">
      <c r="L14414" t="str">
        <f t="shared" si="610"/>
        <v/>
      </c>
      <c r="M14414" t="str">
        <f t="shared" si="609"/>
        <v/>
      </c>
      <c r="N14414" t="s">
        <v>32</v>
      </c>
      <c r="O14414" t="s">
        <v>33</v>
      </c>
      <c r="P14414" t="s">
        <v>34</v>
      </c>
    </row>
    <row r="14415" spans="12:19" x14ac:dyDescent="0.25">
      <c r="L14415" t="str">
        <f t="shared" si="610"/>
        <v/>
      </c>
      <c r="M14415" t="str">
        <f t="shared" si="609"/>
        <v/>
      </c>
      <c r="N14415" t="e">
        <f>COS(RADIANS(M14415))</f>
        <v>#VALUE!</v>
      </c>
      <c r="O14415" t="str">
        <f>IFERROR(-COS(RADIANS(DEGREES(ASIN(((SIN(RADIANS(M14415)))*$C$26)/(SQRT((((SIN(RADIANS(M14415)))*$C$26)^2)+(($C$22-$C$25-(((SIN(RADIANS(90-M14415)))*$C$26))-$C$23)^2))))))),"")</f>
        <v/>
      </c>
      <c r="P14415" t="e">
        <f>N14415</f>
        <v>#VALUE!</v>
      </c>
      <c r="R14415">
        <v>0</v>
      </c>
    </row>
    <row r="14416" spans="12:19" x14ac:dyDescent="0.25">
      <c r="L14416" t="str">
        <f t="shared" si="610"/>
        <v/>
      </c>
      <c r="M14416" t="str">
        <f t="shared" si="609"/>
        <v/>
      </c>
      <c r="N14416" t="e">
        <f>SIN(RADIANS(M14415))</f>
        <v>#VALUE!</v>
      </c>
      <c r="O14416" t="e">
        <f>SIN(RADIANS(DEGREES(ASIN(((SIN(RADIANS(M14415)))*$C$26)/(SQRT((((SIN(RADIANS(M14415)))*$C$26)^2)+(($C$22-$C$25-(((SIN(RADIANS(90-M14415)))*$C$26))-$C$23)^2)))))))</f>
        <v>#VALUE!</v>
      </c>
      <c r="P14416" t="e">
        <f>N14416</f>
        <v>#VALUE!</v>
      </c>
      <c r="R14416">
        <f>$C$6</f>
        <v>1333.5</v>
      </c>
    </row>
    <row r="14417" spans="12:19" x14ac:dyDescent="0.25">
      <c r="L14417" t="str">
        <f t="shared" si="610"/>
        <v/>
      </c>
      <c r="M14417" t="str">
        <f t="shared" si="609"/>
        <v/>
      </c>
      <c r="N14417">
        <v>0</v>
      </c>
      <c r="O14417" t="e">
        <f>$C$23*O14416</f>
        <v>#VALUE!</v>
      </c>
      <c r="P14417" t="e">
        <f>$C$22*P14416</f>
        <v>#VALUE!</v>
      </c>
      <c r="R14417">
        <f>$C$20*$C$6</f>
        <v>25325.832000000002</v>
      </c>
    </row>
    <row r="14418" spans="12:19" x14ac:dyDescent="0.25">
      <c r="L14418" t="str">
        <f t="shared" si="610"/>
        <v/>
      </c>
      <c r="M14418" t="str">
        <f t="shared" si="609"/>
        <v/>
      </c>
    </row>
    <row r="14419" spans="12:19" x14ac:dyDescent="0.25">
      <c r="L14419" t="str">
        <f t="shared" si="610"/>
        <v/>
      </c>
      <c r="M14419" t="str">
        <f t="shared" si="609"/>
        <v/>
      </c>
      <c r="N14419" t="e">
        <f t="array" ref="N14419:P14421">MINVERSE(N14415:P14417)</f>
        <v>#VALUE!</v>
      </c>
      <c r="O14419" t="e">
        <v>#VALUE!</v>
      </c>
      <c r="P14419" t="e">
        <v>#VALUE!</v>
      </c>
      <c r="R14419" t="e">
        <f t="array" ref="R14419:R14421">MMULT(N14419:P14421,R14415:R14417)</f>
        <v>#VALUE!</v>
      </c>
      <c r="S14419" t="s">
        <v>35</v>
      </c>
    </row>
    <row r="14420" spans="12:19" x14ac:dyDescent="0.25">
      <c r="L14420" t="str">
        <f t="shared" si="610"/>
        <v/>
      </c>
      <c r="M14420" t="str">
        <f t="shared" si="609"/>
        <v/>
      </c>
      <c r="N14420" t="e">
        <v>#VALUE!</v>
      </c>
      <c r="O14420" t="e">
        <v>#VALUE!</v>
      </c>
      <c r="P14420" t="e">
        <v>#VALUE!</v>
      </c>
      <c r="R14420" t="e">
        <v>#VALUE!</v>
      </c>
      <c r="S14420" t="s">
        <v>35</v>
      </c>
    </row>
    <row r="14421" spans="12:19" x14ac:dyDescent="0.25">
      <c r="L14421" t="str">
        <f t="shared" si="610"/>
        <v/>
      </c>
      <c r="M14421" t="str">
        <f t="shared" si="609"/>
        <v/>
      </c>
      <c r="N14421" t="e">
        <v>#VALUE!</v>
      </c>
      <c r="O14421" t="e">
        <v>#VALUE!</v>
      </c>
      <c r="P14421" t="e">
        <v>#VALUE!</v>
      </c>
      <c r="R14421" t="e">
        <v>#VALUE!</v>
      </c>
      <c r="S14421" t="s">
        <v>35</v>
      </c>
    </row>
    <row r="14422" spans="12:19" x14ac:dyDescent="0.25">
      <c r="L14422" t="str">
        <f t="shared" si="610"/>
        <v/>
      </c>
      <c r="M14422" t="str">
        <f t="shared" si="609"/>
        <v/>
      </c>
    </row>
    <row r="14423" spans="12:19" x14ac:dyDescent="0.25">
      <c r="L14423" t="str">
        <f t="shared" si="610"/>
        <v/>
      </c>
      <c r="M14423" t="str">
        <f t="shared" si="609"/>
        <v/>
      </c>
    </row>
    <row r="14424" spans="12:19" x14ac:dyDescent="0.25">
      <c r="L14424" t="str">
        <f t="shared" si="610"/>
        <v/>
      </c>
      <c r="M14424" t="str">
        <f t="shared" si="609"/>
        <v/>
      </c>
      <c r="N14424" t="s">
        <v>32</v>
      </c>
      <c r="O14424" t="s">
        <v>33</v>
      </c>
      <c r="P14424" t="s">
        <v>34</v>
      </c>
    </row>
    <row r="14425" spans="12:19" x14ac:dyDescent="0.25">
      <c r="L14425" t="str">
        <f t="shared" si="610"/>
        <v/>
      </c>
      <c r="M14425" t="str">
        <f t="shared" si="609"/>
        <v/>
      </c>
      <c r="N14425" t="e">
        <f>COS(RADIANS(M14425))</f>
        <v>#VALUE!</v>
      </c>
      <c r="O14425" t="str">
        <f>IFERROR(-COS(RADIANS(DEGREES(ASIN(((SIN(RADIANS(M14425)))*$C$26)/(SQRT((((SIN(RADIANS(M14425)))*$C$26)^2)+(($C$22-$C$25-(((SIN(RADIANS(90-M14425)))*$C$26))-$C$23)^2))))))),"")</f>
        <v/>
      </c>
      <c r="P14425" t="e">
        <f>N14425</f>
        <v>#VALUE!</v>
      </c>
      <c r="R14425">
        <v>0</v>
      </c>
    </row>
    <row r="14426" spans="12:19" x14ac:dyDescent="0.25">
      <c r="L14426" t="str">
        <f t="shared" si="610"/>
        <v/>
      </c>
      <c r="M14426" t="str">
        <f t="shared" si="609"/>
        <v/>
      </c>
      <c r="N14426" t="e">
        <f>SIN(RADIANS(M14425))</f>
        <v>#VALUE!</v>
      </c>
      <c r="O14426" t="e">
        <f>SIN(RADIANS(DEGREES(ASIN(((SIN(RADIANS(M14425)))*$C$26)/(SQRT((((SIN(RADIANS(M14425)))*$C$26)^2)+(($C$22-$C$25-(((SIN(RADIANS(90-M14425)))*$C$26))-$C$23)^2)))))))</f>
        <v>#VALUE!</v>
      </c>
      <c r="P14426" t="e">
        <f>N14426</f>
        <v>#VALUE!</v>
      </c>
      <c r="R14426">
        <f>$C$6</f>
        <v>1333.5</v>
      </c>
    </row>
    <row r="14427" spans="12:19" x14ac:dyDescent="0.25">
      <c r="L14427" t="str">
        <f t="shared" si="610"/>
        <v/>
      </c>
      <c r="M14427" t="str">
        <f t="shared" si="609"/>
        <v/>
      </c>
      <c r="N14427">
        <v>0</v>
      </c>
      <c r="O14427" t="e">
        <f>$C$23*O14426</f>
        <v>#VALUE!</v>
      </c>
      <c r="P14427" t="e">
        <f>$C$22*P14426</f>
        <v>#VALUE!</v>
      </c>
      <c r="R14427">
        <f>$C$20*$C$6</f>
        <v>25325.832000000002</v>
      </c>
    </row>
    <row r="14428" spans="12:19" x14ac:dyDescent="0.25">
      <c r="L14428" t="str">
        <f t="shared" si="610"/>
        <v/>
      </c>
      <c r="M14428" t="str">
        <f t="shared" si="609"/>
        <v/>
      </c>
    </row>
    <row r="14429" spans="12:19" x14ac:dyDescent="0.25">
      <c r="L14429" t="str">
        <f t="shared" si="610"/>
        <v/>
      </c>
      <c r="M14429" t="str">
        <f t="shared" si="609"/>
        <v/>
      </c>
      <c r="N14429" t="e">
        <f t="array" ref="N14429:P14431">MINVERSE(N14425:P14427)</f>
        <v>#VALUE!</v>
      </c>
      <c r="O14429" t="e">
        <v>#VALUE!</v>
      </c>
      <c r="P14429" t="e">
        <v>#VALUE!</v>
      </c>
      <c r="R14429" t="e">
        <f t="array" ref="R14429:R14431">MMULT(N14429:P14431,R14425:R14427)</f>
        <v>#VALUE!</v>
      </c>
      <c r="S14429" t="s">
        <v>35</v>
      </c>
    </row>
    <row r="14430" spans="12:19" x14ac:dyDescent="0.25">
      <c r="L14430" t="str">
        <f t="shared" si="610"/>
        <v/>
      </c>
      <c r="M14430" t="str">
        <f t="shared" si="609"/>
        <v/>
      </c>
      <c r="N14430" t="e">
        <v>#VALUE!</v>
      </c>
      <c r="O14430" t="e">
        <v>#VALUE!</v>
      </c>
      <c r="P14430" t="e">
        <v>#VALUE!</v>
      </c>
      <c r="R14430" t="e">
        <v>#VALUE!</v>
      </c>
      <c r="S14430" t="s">
        <v>35</v>
      </c>
    </row>
    <row r="14431" spans="12:19" x14ac:dyDescent="0.25">
      <c r="L14431" t="str">
        <f t="shared" si="610"/>
        <v/>
      </c>
      <c r="M14431" t="str">
        <f t="shared" si="609"/>
        <v/>
      </c>
      <c r="N14431" t="e">
        <v>#VALUE!</v>
      </c>
      <c r="O14431" t="e">
        <v>#VALUE!</v>
      </c>
      <c r="P14431" t="e">
        <v>#VALUE!</v>
      </c>
      <c r="R14431" t="e">
        <v>#VALUE!</v>
      </c>
      <c r="S14431" t="s">
        <v>35</v>
      </c>
    </row>
    <row r="14432" spans="12:19" x14ac:dyDescent="0.25">
      <c r="L14432" t="str">
        <f t="shared" si="610"/>
        <v/>
      </c>
      <c r="M14432" t="str">
        <f t="shared" si="609"/>
        <v/>
      </c>
    </row>
    <row r="14433" spans="12:19" x14ac:dyDescent="0.25">
      <c r="L14433" t="str">
        <f t="shared" si="610"/>
        <v/>
      </c>
      <c r="M14433" t="str">
        <f t="shared" si="609"/>
        <v/>
      </c>
    </row>
    <row r="14434" spans="12:19" x14ac:dyDescent="0.25">
      <c r="L14434" t="str">
        <f t="shared" si="610"/>
        <v/>
      </c>
      <c r="M14434" t="str">
        <f t="shared" si="609"/>
        <v/>
      </c>
      <c r="N14434" t="s">
        <v>32</v>
      </c>
      <c r="O14434" t="s">
        <v>33</v>
      </c>
      <c r="P14434" t="s">
        <v>34</v>
      </c>
    </row>
    <row r="14435" spans="12:19" x14ac:dyDescent="0.25">
      <c r="L14435" t="str">
        <f t="shared" si="610"/>
        <v/>
      </c>
      <c r="M14435" t="str">
        <f t="shared" ref="M14435:M14498" si="611">IF(M14425="","",IF(((M14425+$O$61)&gt;=$O$49+($O$61/2)),"",(M14425+$O$61)))</f>
        <v/>
      </c>
      <c r="N14435" t="e">
        <f>COS(RADIANS(M14435))</f>
        <v>#VALUE!</v>
      </c>
      <c r="O14435" t="str">
        <f>IFERROR(-COS(RADIANS(DEGREES(ASIN(((SIN(RADIANS(M14435)))*$C$26)/(SQRT((((SIN(RADIANS(M14435)))*$C$26)^2)+(($C$22-$C$25-(((SIN(RADIANS(90-M14435)))*$C$26))-$C$23)^2))))))),"")</f>
        <v/>
      </c>
      <c r="P14435" t="e">
        <f>N14435</f>
        <v>#VALUE!</v>
      </c>
      <c r="R14435">
        <v>0</v>
      </c>
    </row>
    <row r="14436" spans="12:19" x14ac:dyDescent="0.25">
      <c r="L14436" t="str">
        <f t="shared" si="610"/>
        <v/>
      </c>
      <c r="M14436" t="str">
        <f t="shared" si="611"/>
        <v/>
      </c>
      <c r="N14436" t="e">
        <f>SIN(RADIANS(M14435))</f>
        <v>#VALUE!</v>
      </c>
      <c r="O14436" t="e">
        <f>SIN(RADIANS(DEGREES(ASIN(((SIN(RADIANS(M14435)))*$C$26)/(SQRT((((SIN(RADIANS(M14435)))*$C$26)^2)+(($C$22-$C$25-(((SIN(RADIANS(90-M14435)))*$C$26))-$C$23)^2)))))))</f>
        <v>#VALUE!</v>
      </c>
      <c r="P14436" t="e">
        <f>N14436</f>
        <v>#VALUE!</v>
      </c>
      <c r="R14436">
        <f>$C$6</f>
        <v>1333.5</v>
      </c>
    </row>
    <row r="14437" spans="12:19" x14ac:dyDescent="0.25">
      <c r="L14437" t="str">
        <f t="shared" si="610"/>
        <v/>
      </c>
      <c r="M14437" t="str">
        <f t="shared" si="611"/>
        <v/>
      </c>
      <c r="N14437">
        <v>0</v>
      </c>
      <c r="O14437" t="e">
        <f>$C$23*O14436</f>
        <v>#VALUE!</v>
      </c>
      <c r="P14437" t="e">
        <f>$C$22*P14436</f>
        <v>#VALUE!</v>
      </c>
      <c r="R14437">
        <f>$C$20*$C$6</f>
        <v>25325.832000000002</v>
      </c>
    </row>
    <row r="14438" spans="12:19" x14ac:dyDescent="0.25">
      <c r="L14438" t="str">
        <f t="shared" si="610"/>
        <v/>
      </c>
      <c r="M14438" t="str">
        <f t="shared" si="611"/>
        <v/>
      </c>
    </row>
    <row r="14439" spans="12:19" x14ac:dyDescent="0.25">
      <c r="L14439" t="str">
        <f t="shared" si="610"/>
        <v/>
      </c>
      <c r="M14439" t="str">
        <f t="shared" si="611"/>
        <v/>
      </c>
      <c r="N14439" t="e">
        <f t="array" ref="N14439:P14441">MINVERSE(N14435:P14437)</f>
        <v>#VALUE!</v>
      </c>
      <c r="O14439" t="e">
        <v>#VALUE!</v>
      </c>
      <c r="P14439" t="e">
        <v>#VALUE!</v>
      </c>
      <c r="R14439" t="e">
        <f t="array" ref="R14439:R14441">MMULT(N14439:P14441,R14435:R14437)</f>
        <v>#VALUE!</v>
      </c>
      <c r="S14439" t="s">
        <v>35</v>
      </c>
    </row>
    <row r="14440" spans="12:19" x14ac:dyDescent="0.25">
      <c r="L14440" t="str">
        <f t="shared" si="610"/>
        <v/>
      </c>
      <c r="M14440" t="str">
        <f t="shared" si="611"/>
        <v/>
      </c>
      <c r="N14440" t="e">
        <v>#VALUE!</v>
      </c>
      <c r="O14440" t="e">
        <v>#VALUE!</v>
      </c>
      <c r="P14440" t="e">
        <v>#VALUE!</v>
      </c>
      <c r="R14440" t="e">
        <v>#VALUE!</v>
      </c>
      <c r="S14440" t="s">
        <v>35</v>
      </c>
    </row>
    <row r="14441" spans="12:19" x14ac:dyDescent="0.25">
      <c r="L14441" t="str">
        <f t="shared" si="610"/>
        <v/>
      </c>
      <c r="M14441" t="str">
        <f t="shared" si="611"/>
        <v/>
      </c>
      <c r="N14441" t="e">
        <v>#VALUE!</v>
      </c>
      <c r="O14441" t="e">
        <v>#VALUE!</v>
      </c>
      <c r="P14441" t="e">
        <v>#VALUE!</v>
      </c>
      <c r="R14441" t="e">
        <v>#VALUE!</v>
      </c>
      <c r="S14441" t="s">
        <v>35</v>
      </c>
    </row>
    <row r="14442" spans="12:19" x14ac:dyDescent="0.25">
      <c r="L14442" t="str">
        <f t="shared" si="610"/>
        <v/>
      </c>
      <c r="M14442" t="str">
        <f t="shared" si="611"/>
        <v/>
      </c>
    </row>
    <row r="14443" spans="12:19" x14ac:dyDescent="0.25">
      <c r="L14443" t="str">
        <f t="shared" si="610"/>
        <v/>
      </c>
      <c r="M14443" t="str">
        <f t="shared" si="611"/>
        <v/>
      </c>
    </row>
    <row r="14444" spans="12:19" x14ac:dyDescent="0.25">
      <c r="L14444" t="str">
        <f t="shared" si="610"/>
        <v/>
      </c>
      <c r="M14444" t="str">
        <f t="shared" si="611"/>
        <v/>
      </c>
      <c r="N14444" t="s">
        <v>32</v>
      </c>
      <c r="O14444" t="s">
        <v>33</v>
      </c>
      <c r="P14444" t="s">
        <v>34</v>
      </c>
    </row>
    <row r="14445" spans="12:19" x14ac:dyDescent="0.25">
      <c r="L14445" t="str">
        <f t="shared" si="610"/>
        <v/>
      </c>
      <c r="M14445" t="str">
        <f t="shared" si="611"/>
        <v/>
      </c>
      <c r="N14445" t="e">
        <f>COS(RADIANS(M14445))</f>
        <v>#VALUE!</v>
      </c>
      <c r="O14445" t="str">
        <f>IFERROR(-COS(RADIANS(DEGREES(ASIN(((SIN(RADIANS(M14445)))*$C$26)/(SQRT((((SIN(RADIANS(M14445)))*$C$26)^2)+(($C$22-$C$25-(((SIN(RADIANS(90-M14445)))*$C$26))-$C$23)^2))))))),"")</f>
        <v/>
      </c>
      <c r="P14445" t="e">
        <f>N14445</f>
        <v>#VALUE!</v>
      </c>
      <c r="R14445">
        <v>0</v>
      </c>
    </row>
    <row r="14446" spans="12:19" x14ac:dyDescent="0.25">
      <c r="L14446" t="str">
        <f t="shared" si="610"/>
        <v/>
      </c>
      <c r="M14446" t="str">
        <f t="shared" si="611"/>
        <v/>
      </c>
      <c r="N14446" t="e">
        <f>SIN(RADIANS(M14445))</f>
        <v>#VALUE!</v>
      </c>
      <c r="O14446" t="e">
        <f>SIN(RADIANS(DEGREES(ASIN(((SIN(RADIANS(M14445)))*$C$26)/(SQRT((((SIN(RADIANS(M14445)))*$C$26)^2)+(($C$22-$C$25-(((SIN(RADIANS(90-M14445)))*$C$26))-$C$23)^2)))))))</f>
        <v>#VALUE!</v>
      </c>
      <c r="P14446" t="e">
        <f>N14446</f>
        <v>#VALUE!</v>
      </c>
      <c r="R14446">
        <f>$C$6</f>
        <v>1333.5</v>
      </c>
    </row>
    <row r="14447" spans="12:19" x14ac:dyDescent="0.25">
      <c r="L14447" t="str">
        <f t="shared" si="610"/>
        <v/>
      </c>
      <c r="M14447" t="str">
        <f t="shared" si="611"/>
        <v/>
      </c>
      <c r="N14447">
        <v>0</v>
      </c>
      <c r="O14447" t="e">
        <f>$C$23*O14446</f>
        <v>#VALUE!</v>
      </c>
      <c r="P14447" t="e">
        <f>$C$22*P14446</f>
        <v>#VALUE!</v>
      </c>
      <c r="R14447">
        <f>$C$20*$C$6</f>
        <v>25325.832000000002</v>
      </c>
    </row>
    <row r="14448" spans="12:19" x14ac:dyDescent="0.25">
      <c r="L14448" t="str">
        <f t="shared" si="610"/>
        <v/>
      </c>
      <c r="M14448" t="str">
        <f t="shared" si="611"/>
        <v/>
      </c>
    </row>
    <row r="14449" spans="12:19" x14ac:dyDescent="0.25">
      <c r="L14449" t="str">
        <f t="shared" si="610"/>
        <v/>
      </c>
      <c r="M14449" t="str">
        <f t="shared" si="611"/>
        <v/>
      </c>
      <c r="N14449" t="e">
        <f t="array" ref="N14449:P14451">MINVERSE(N14445:P14447)</f>
        <v>#VALUE!</v>
      </c>
      <c r="O14449" t="e">
        <v>#VALUE!</v>
      </c>
      <c r="P14449" t="e">
        <v>#VALUE!</v>
      </c>
      <c r="R14449" t="e">
        <f t="array" ref="R14449:R14451">MMULT(N14449:P14451,R14445:R14447)</f>
        <v>#VALUE!</v>
      </c>
      <c r="S14449" t="s">
        <v>35</v>
      </c>
    </row>
    <row r="14450" spans="12:19" x14ac:dyDescent="0.25">
      <c r="L14450" t="str">
        <f t="shared" si="610"/>
        <v/>
      </c>
      <c r="M14450" t="str">
        <f t="shared" si="611"/>
        <v/>
      </c>
      <c r="N14450" t="e">
        <v>#VALUE!</v>
      </c>
      <c r="O14450" t="e">
        <v>#VALUE!</v>
      </c>
      <c r="P14450" t="e">
        <v>#VALUE!</v>
      </c>
      <c r="R14450" t="e">
        <v>#VALUE!</v>
      </c>
      <c r="S14450" t="s">
        <v>35</v>
      </c>
    </row>
    <row r="14451" spans="12:19" x14ac:dyDescent="0.25">
      <c r="L14451" t="str">
        <f t="shared" si="610"/>
        <v/>
      </c>
      <c r="M14451" t="str">
        <f t="shared" si="611"/>
        <v/>
      </c>
      <c r="N14451" t="e">
        <v>#VALUE!</v>
      </c>
      <c r="O14451" t="e">
        <v>#VALUE!</v>
      </c>
      <c r="P14451" t="e">
        <v>#VALUE!</v>
      </c>
      <c r="R14451" t="e">
        <v>#VALUE!</v>
      </c>
      <c r="S14451" t="s">
        <v>35</v>
      </c>
    </row>
    <row r="14452" spans="12:19" x14ac:dyDescent="0.25">
      <c r="L14452" t="str">
        <f t="shared" si="610"/>
        <v/>
      </c>
      <c r="M14452" t="str">
        <f t="shared" si="611"/>
        <v/>
      </c>
    </row>
    <row r="14453" spans="12:19" x14ac:dyDescent="0.25">
      <c r="L14453" t="str">
        <f t="shared" si="610"/>
        <v/>
      </c>
      <c r="M14453" t="str">
        <f t="shared" si="611"/>
        <v/>
      </c>
    </row>
    <row r="14454" spans="12:19" x14ac:dyDescent="0.25">
      <c r="L14454" t="str">
        <f t="shared" si="610"/>
        <v/>
      </c>
      <c r="M14454" t="str">
        <f t="shared" si="611"/>
        <v/>
      </c>
      <c r="N14454" t="s">
        <v>32</v>
      </c>
      <c r="O14454" t="s">
        <v>33</v>
      </c>
      <c r="P14454" t="s">
        <v>34</v>
      </c>
    </row>
    <row r="14455" spans="12:19" x14ac:dyDescent="0.25">
      <c r="L14455" t="str">
        <f t="shared" si="610"/>
        <v/>
      </c>
      <c r="M14455" t="str">
        <f t="shared" si="611"/>
        <v/>
      </c>
      <c r="N14455" t="e">
        <f>COS(RADIANS(M14455))</f>
        <v>#VALUE!</v>
      </c>
      <c r="O14455" t="str">
        <f>IFERROR(-COS(RADIANS(DEGREES(ASIN(((SIN(RADIANS(M14455)))*$C$26)/(SQRT((((SIN(RADIANS(M14455)))*$C$26)^2)+(($C$22-$C$25-(((SIN(RADIANS(90-M14455)))*$C$26))-$C$23)^2))))))),"")</f>
        <v/>
      </c>
      <c r="P14455" t="e">
        <f>N14455</f>
        <v>#VALUE!</v>
      </c>
      <c r="R14455">
        <v>0</v>
      </c>
    </row>
    <row r="14456" spans="12:19" x14ac:dyDescent="0.25">
      <c r="L14456" t="str">
        <f t="shared" si="610"/>
        <v/>
      </c>
      <c r="M14456" t="str">
        <f t="shared" si="611"/>
        <v/>
      </c>
      <c r="N14456" t="e">
        <f>SIN(RADIANS(M14455))</f>
        <v>#VALUE!</v>
      </c>
      <c r="O14456" t="e">
        <f>SIN(RADIANS(DEGREES(ASIN(((SIN(RADIANS(M14455)))*$C$26)/(SQRT((((SIN(RADIANS(M14455)))*$C$26)^2)+(($C$22-$C$25-(((SIN(RADIANS(90-M14455)))*$C$26))-$C$23)^2)))))))</f>
        <v>#VALUE!</v>
      </c>
      <c r="P14456" t="e">
        <f>N14456</f>
        <v>#VALUE!</v>
      </c>
      <c r="R14456">
        <f>$C$6</f>
        <v>1333.5</v>
      </c>
    </row>
    <row r="14457" spans="12:19" x14ac:dyDescent="0.25">
      <c r="L14457" t="str">
        <f t="shared" si="610"/>
        <v/>
      </c>
      <c r="M14457" t="str">
        <f t="shared" si="611"/>
        <v/>
      </c>
      <c r="N14457">
        <v>0</v>
      </c>
      <c r="O14457" t="e">
        <f>$C$23*O14456</f>
        <v>#VALUE!</v>
      </c>
      <c r="P14457" t="e">
        <f>$C$22*P14456</f>
        <v>#VALUE!</v>
      </c>
      <c r="R14457">
        <f>$C$20*$C$6</f>
        <v>25325.832000000002</v>
      </c>
    </row>
    <row r="14458" spans="12:19" x14ac:dyDescent="0.25">
      <c r="L14458" t="str">
        <f t="shared" si="610"/>
        <v/>
      </c>
      <c r="M14458" t="str">
        <f t="shared" si="611"/>
        <v/>
      </c>
    </row>
    <row r="14459" spans="12:19" x14ac:dyDescent="0.25">
      <c r="L14459" t="str">
        <f t="shared" si="610"/>
        <v/>
      </c>
      <c r="M14459" t="str">
        <f t="shared" si="611"/>
        <v/>
      </c>
      <c r="N14459" t="e">
        <f t="array" ref="N14459:P14461">MINVERSE(N14455:P14457)</f>
        <v>#VALUE!</v>
      </c>
      <c r="O14459" t="e">
        <v>#VALUE!</v>
      </c>
      <c r="P14459" t="e">
        <v>#VALUE!</v>
      </c>
      <c r="R14459" t="e">
        <f t="array" ref="R14459:R14461">MMULT(N14459:P14461,R14455:R14457)</f>
        <v>#VALUE!</v>
      </c>
      <c r="S14459" t="s">
        <v>35</v>
      </c>
    </row>
    <row r="14460" spans="12:19" x14ac:dyDescent="0.25">
      <c r="L14460" t="str">
        <f t="shared" si="610"/>
        <v/>
      </c>
      <c r="M14460" t="str">
        <f t="shared" si="611"/>
        <v/>
      </c>
      <c r="N14460" t="e">
        <v>#VALUE!</v>
      </c>
      <c r="O14460" t="e">
        <v>#VALUE!</v>
      </c>
      <c r="P14460" t="e">
        <v>#VALUE!</v>
      </c>
      <c r="R14460" t="e">
        <v>#VALUE!</v>
      </c>
      <c r="S14460" t="s">
        <v>35</v>
      </c>
    </row>
    <row r="14461" spans="12:19" x14ac:dyDescent="0.25">
      <c r="L14461" t="str">
        <f t="shared" si="610"/>
        <v/>
      </c>
      <c r="M14461" t="str">
        <f t="shared" si="611"/>
        <v/>
      </c>
      <c r="N14461" t="e">
        <v>#VALUE!</v>
      </c>
      <c r="O14461" t="e">
        <v>#VALUE!</v>
      </c>
      <c r="P14461" t="e">
        <v>#VALUE!</v>
      </c>
      <c r="R14461" t="e">
        <v>#VALUE!</v>
      </c>
      <c r="S14461" t="s">
        <v>35</v>
      </c>
    </row>
    <row r="14462" spans="12:19" x14ac:dyDescent="0.25">
      <c r="L14462" t="str">
        <f t="shared" si="610"/>
        <v/>
      </c>
      <c r="M14462" t="str">
        <f t="shared" si="611"/>
        <v/>
      </c>
    </row>
    <row r="14463" spans="12:19" x14ac:dyDescent="0.25">
      <c r="L14463" t="str">
        <f t="shared" si="610"/>
        <v/>
      </c>
      <c r="M14463" t="str">
        <f t="shared" si="611"/>
        <v/>
      </c>
    </row>
    <row r="14464" spans="12:19" x14ac:dyDescent="0.25">
      <c r="L14464" t="str">
        <f t="shared" si="610"/>
        <v/>
      </c>
      <c r="M14464" t="str">
        <f t="shared" si="611"/>
        <v/>
      </c>
      <c r="N14464" t="s">
        <v>32</v>
      </c>
      <c r="O14464" t="s">
        <v>33</v>
      </c>
      <c r="P14464" t="s">
        <v>34</v>
      </c>
    </row>
    <row r="14465" spans="12:19" x14ac:dyDescent="0.25">
      <c r="L14465" t="str">
        <f t="shared" si="610"/>
        <v/>
      </c>
      <c r="M14465" t="str">
        <f t="shared" si="611"/>
        <v/>
      </c>
      <c r="N14465" t="e">
        <f>COS(RADIANS(M14465))</f>
        <v>#VALUE!</v>
      </c>
      <c r="O14465" t="str">
        <f>IFERROR(-COS(RADIANS(DEGREES(ASIN(((SIN(RADIANS(M14465)))*$C$26)/(SQRT((((SIN(RADIANS(M14465)))*$C$26)^2)+(($C$22-$C$25-(((SIN(RADIANS(90-M14465)))*$C$26))-$C$23)^2))))))),"")</f>
        <v/>
      </c>
      <c r="P14465" t="e">
        <f>N14465</f>
        <v>#VALUE!</v>
      </c>
      <c r="R14465">
        <v>0</v>
      </c>
    </row>
    <row r="14466" spans="12:19" x14ac:dyDescent="0.25">
      <c r="L14466" t="str">
        <f t="shared" si="610"/>
        <v/>
      </c>
      <c r="M14466" t="str">
        <f t="shared" si="611"/>
        <v/>
      </c>
      <c r="N14466" t="e">
        <f>SIN(RADIANS(M14465))</f>
        <v>#VALUE!</v>
      </c>
      <c r="O14466" t="e">
        <f>SIN(RADIANS(DEGREES(ASIN(((SIN(RADIANS(M14465)))*$C$26)/(SQRT((((SIN(RADIANS(M14465)))*$C$26)^2)+(($C$22-$C$25-(((SIN(RADIANS(90-M14465)))*$C$26))-$C$23)^2)))))))</f>
        <v>#VALUE!</v>
      </c>
      <c r="P14466" t="e">
        <f>N14466</f>
        <v>#VALUE!</v>
      </c>
      <c r="R14466">
        <f>$C$6</f>
        <v>1333.5</v>
      </c>
    </row>
    <row r="14467" spans="12:19" x14ac:dyDescent="0.25">
      <c r="L14467" t="str">
        <f t="shared" si="610"/>
        <v/>
      </c>
      <c r="M14467" t="str">
        <f t="shared" si="611"/>
        <v/>
      </c>
      <c r="N14467">
        <v>0</v>
      </c>
      <c r="O14467" t="e">
        <f>$C$23*O14466</f>
        <v>#VALUE!</v>
      </c>
      <c r="P14467" t="e">
        <f>$C$22*P14466</f>
        <v>#VALUE!</v>
      </c>
      <c r="R14467">
        <f>$C$20*$C$6</f>
        <v>25325.832000000002</v>
      </c>
    </row>
    <row r="14468" spans="12:19" x14ac:dyDescent="0.25">
      <c r="L14468" t="str">
        <f t="shared" si="610"/>
        <v/>
      </c>
      <c r="M14468" t="str">
        <f t="shared" si="611"/>
        <v/>
      </c>
    </row>
    <row r="14469" spans="12:19" x14ac:dyDescent="0.25">
      <c r="L14469" t="str">
        <f t="shared" si="610"/>
        <v/>
      </c>
      <c r="M14469" t="str">
        <f t="shared" si="611"/>
        <v/>
      </c>
      <c r="N14469" t="e">
        <f t="array" ref="N14469:P14471">MINVERSE(N14465:P14467)</f>
        <v>#VALUE!</v>
      </c>
      <c r="O14469" t="e">
        <v>#VALUE!</v>
      </c>
      <c r="P14469" t="e">
        <v>#VALUE!</v>
      </c>
      <c r="R14469" t="e">
        <f t="array" ref="R14469:R14471">MMULT(N14469:P14471,R14465:R14467)</f>
        <v>#VALUE!</v>
      </c>
      <c r="S14469" t="s">
        <v>35</v>
      </c>
    </row>
    <row r="14470" spans="12:19" x14ac:dyDescent="0.25">
      <c r="L14470" t="str">
        <f t="shared" si="610"/>
        <v/>
      </c>
      <c r="M14470" t="str">
        <f t="shared" si="611"/>
        <v/>
      </c>
      <c r="N14470" t="e">
        <v>#VALUE!</v>
      </c>
      <c r="O14470" t="e">
        <v>#VALUE!</v>
      </c>
      <c r="P14470" t="e">
        <v>#VALUE!</v>
      </c>
      <c r="R14470" t="e">
        <v>#VALUE!</v>
      </c>
      <c r="S14470" t="s">
        <v>35</v>
      </c>
    </row>
    <row r="14471" spans="12:19" x14ac:dyDescent="0.25">
      <c r="L14471" t="str">
        <f t="shared" si="610"/>
        <v/>
      </c>
      <c r="M14471" t="str">
        <f t="shared" si="611"/>
        <v/>
      </c>
      <c r="N14471" t="e">
        <v>#VALUE!</v>
      </c>
      <c r="O14471" t="e">
        <v>#VALUE!</v>
      </c>
      <c r="P14471" t="e">
        <v>#VALUE!</v>
      </c>
      <c r="R14471" t="e">
        <v>#VALUE!</v>
      </c>
      <c r="S14471" t="s">
        <v>35</v>
      </c>
    </row>
    <row r="14472" spans="12:19" x14ac:dyDescent="0.25">
      <c r="L14472" t="str">
        <f t="shared" si="610"/>
        <v/>
      </c>
      <c r="M14472" t="str">
        <f t="shared" si="611"/>
        <v/>
      </c>
    </row>
    <row r="14473" spans="12:19" x14ac:dyDescent="0.25">
      <c r="L14473" t="str">
        <f t="shared" si="610"/>
        <v/>
      </c>
      <c r="M14473" t="str">
        <f t="shared" si="611"/>
        <v/>
      </c>
    </row>
    <row r="14474" spans="12:19" x14ac:dyDescent="0.25">
      <c r="L14474" t="str">
        <f t="shared" si="610"/>
        <v/>
      </c>
      <c r="M14474" t="str">
        <f t="shared" si="611"/>
        <v/>
      </c>
      <c r="N14474" t="s">
        <v>32</v>
      </c>
      <c r="O14474" t="s">
        <v>33</v>
      </c>
      <c r="P14474" t="s">
        <v>34</v>
      </c>
    </row>
    <row r="14475" spans="12:19" x14ac:dyDescent="0.25">
      <c r="L14475" t="str">
        <f t="shared" si="610"/>
        <v/>
      </c>
      <c r="M14475" t="str">
        <f t="shared" si="611"/>
        <v/>
      </c>
      <c r="N14475" t="e">
        <f>COS(RADIANS(M14475))</f>
        <v>#VALUE!</v>
      </c>
      <c r="O14475" t="str">
        <f>IFERROR(-COS(RADIANS(DEGREES(ASIN(((SIN(RADIANS(M14475)))*$C$26)/(SQRT((((SIN(RADIANS(M14475)))*$C$26)^2)+(($C$22-$C$25-(((SIN(RADIANS(90-M14475)))*$C$26))-$C$23)^2))))))),"")</f>
        <v/>
      </c>
      <c r="P14475" t="e">
        <f>N14475</f>
        <v>#VALUE!</v>
      </c>
      <c r="R14475">
        <v>0</v>
      </c>
    </row>
    <row r="14476" spans="12:19" x14ac:dyDescent="0.25">
      <c r="L14476" t="str">
        <f t="shared" ref="L14476:L14539" si="612">IF(M14476="","",L14466+1)</f>
        <v/>
      </c>
      <c r="M14476" t="str">
        <f t="shared" si="611"/>
        <v/>
      </c>
      <c r="N14476" t="e">
        <f>SIN(RADIANS(M14475))</f>
        <v>#VALUE!</v>
      </c>
      <c r="O14476" t="e">
        <f>SIN(RADIANS(DEGREES(ASIN(((SIN(RADIANS(M14475)))*$C$26)/(SQRT((((SIN(RADIANS(M14475)))*$C$26)^2)+(($C$22-$C$25-(((SIN(RADIANS(90-M14475)))*$C$26))-$C$23)^2)))))))</f>
        <v>#VALUE!</v>
      </c>
      <c r="P14476" t="e">
        <f>N14476</f>
        <v>#VALUE!</v>
      </c>
      <c r="R14476">
        <f>$C$6</f>
        <v>1333.5</v>
      </c>
    </row>
    <row r="14477" spans="12:19" x14ac:dyDescent="0.25">
      <c r="L14477" t="str">
        <f t="shared" si="612"/>
        <v/>
      </c>
      <c r="M14477" t="str">
        <f t="shared" si="611"/>
        <v/>
      </c>
      <c r="N14477">
        <v>0</v>
      </c>
      <c r="O14477" t="e">
        <f>$C$23*O14476</f>
        <v>#VALUE!</v>
      </c>
      <c r="P14477" t="e">
        <f>$C$22*P14476</f>
        <v>#VALUE!</v>
      </c>
      <c r="R14477">
        <f>$C$20*$C$6</f>
        <v>25325.832000000002</v>
      </c>
    </row>
    <row r="14478" spans="12:19" x14ac:dyDescent="0.25">
      <c r="L14478" t="str">
        <f t="shared" si="612"/>
        <v/>
      </c>
      <c r="M14478" t="str">
        <f t="shared" si="611"/>
        <v/>
      </c>
    </row>
    <row r="14479" spans="12:19" x14ac:dyDescent="0.25">
      <c r="L14479" t="str">
        <f t="shared" si="612"/>
        <v/>
      </c>
      <c r="M14479" t="str">
        <f t="shared" si="611"/>
        <v/>
      </c>
      <c r="N14479" t="e">
        <f t="array" ref="N14479:P14481">MINVERSE(N14475:P14477)</f>
        <v>#VALUE!</v>
      </c>
      <c r="O14479" t="e">
        <v>#VALUE!</v>
      </c>
      <c r="P14479" t="e">
        <v>#VALUE!</v>
      </c>
      <c r="R14479" t="e">
        <f t="array" ref="R14479:R14481">MMULT(N14479:P14481,R14475:R14477)</f>
        <v>#VALUE!</v>
      </c>
      <c r="S14479" t="s">
        <v>35</v>
      </c>
    </row>
    <row r="14480" spans="12:19" x14ac:dyDescent="0.25">
      <c r="L14480" t="str">
        <f t="shared" si="612"/>
        <v/>
      </c>
      <c r="M14480" t="str">
        <f t="shared" si="611"/>
        <v/>
      </c>
      <c r="N14480" t="e">
        <v>#VALUE!</v>
      </c>
      <c r="O14480" t="e">
        <v>#VALUE!</v>
      </c>
      <c r="P14480" t="e">
        <v>#VALUE!</v>
      </c>
      <c r="R14480" t="e">
        <v>#VALUE!</v>
      </c>
      <c r="S14480" t="s">
        <v>35</v>
      </c>
    </row>
    <row r="14481" spans="12:19" x14ac:dyDescent="0.25">
      <c r="L14481" t="str">
        <f t="shared" si="612"/>
        <v/>
      </c>
      <c r="M14481" t="str">
        <f t="shared" si="611"/>
        <v/>
      </c>
      <c r="N14481" t="e">
        <v>#VALUE!</v>
      </c>
      <c r="O14481" t="e">
        <v>#VALUE!</v>
      </c>
      <c r="P14481" t="e">
        <v>#VALUE!</v>
      </c>
      <c r="R14481" t="e">
        <v>#VALUE!</v>
      </c>
      <c r="S14481" t="s">
        <v>35</v>
      </c>
    </row>
    <row r="14482" spans="12:19" x14ac:dyDescent="0.25">
      <c r="L14482" t="str">
        <f t="shared" si="612"/>
        <v/>
      </c>
      <c r="M14482" t="str">
        <f t="shared" si="611"/>
        <v/>
      </c>
    </row>
    <row r="14483" spans="12:19" x14ac:dyDescent="0.25">
      <c r="L14483" t="str">
        <f t="shared" si="612"/>
        <v/>
      </c>
      <c r="M14483" t="str">
        <f t="shared" si="611"/>
        <v/>
      </c>
    </row>
    <row r="14484" spans="12:19" x14ac:dyDescent="0.25">
      <c r="L14484" t="str">
        <f t="shared" si="612"/>
        <v/>
      </c>
      <c r="M14484" t="str">
        <f t="shared" si="611"/>
        <v/>
      </c>
      <c r="N14484" t="s">
        <v>32</v>
      </c>
      <c r="O14484" t="s">
        <v>33</v>
      </c>
      <c r="P14484" t="s">
        <v>34</v>
      </c>
    </row>
    <row r="14485" spans="12:19" x14ac:dyDescent="0.25">
      <c r="L14485" t="str">
        <f t="shared" si="612"/>
        <v/>
      </c>
      <c r="M14485" t="str">
        <f t="shared" si="611"/>
        <v/>
      </c>
      <c r="N14485" t="e">
        <f>COS(RADIANS(M14485))</f>
        <v>#VALUE!</v>
      </c>
      <c r="O14485" t="str">
        <f>IFERROR(-COS(RADIANS(DEGREES(ASIN(((SIN(RADIANS(M14485)))*$C$26)/(SQRT((((SIN(RADIANS(M14485)))*$C$26)^2)+(($C$22-$C$25-(((SIN(RADIANS(90-M14485)))*$C$26))-$C$23)^2))))))),"")</f>
        <v/>
      </c>
      <c r="P14485" t="e">
        <f>N14485</f>
        <v>#VALUE!</v>
      </c>
      <c r="R14485">
        <v>0</v>
      </c>
    </row>
    <row r="14486" spans="12:19" x14ac:dyDescent="0.25">
      <c r="L14486" t="str">
        <f t="shared" si="612"/>
        <v/>
      </c>
      <c r="M14486" t="str">
        <f t="shared" si="611"/>
        <v/>
      </c>
      <c r="N14486" t="e">
        <f>SIN(RADIANS(M14485))</f>
        <v>#VALUE!</v>
      </c>
      <c r="O14486" t="e">
        <f>SIN(RADIANS(DEGREES(ASIN(((SIN(RADIANS(M14485)))*$C$26)/(SQRT((((SIN(RADIANS(M14485)))*$C$26)^2)+(($C$22-$C$25-(((SIN(RADIANS(90-M14485)))*$C$26))-$C$23)^2)))))))</f>
        <v>#VALUE!</v>
      </c>
      <c r="P14486" t="e">
        <f>N14486</f>
        <v>#VALUE!</v>
      </c>
      <c r="R14486">
        <f>$C$6</f>
        <v>1333.5</v>
      </c>
    </row>
    <row r="14487" spans="12:19" x14ac:dyDescent="0.25">
      <c r="L14487" t="str">
        <f t="shared" si="612"/>
        <v/>
      </c>
      <c r="M14487" t="str">
        <f t="shared" si="611"/>
        <v/>
      </c>
      <c r="N14487">
        <v>0</v>
      </c>
      <c r="O14487" t="e">
        <f>$C$23*O14486</f>
        <v>#VALUE!</v>
      </c>
      <c r="P14487" t="e">
        <f>$C$22*P14486</f>
        <v>#VALUE!</v>
      </c>
      <c r="R14487">
        <f>$C$20*$C$6</f>
        <v>25325.832000000002</v>
      </c>
    </row>
    <row r="14488" spans="12:19" x14ac:dyDescent="0.25">
      <c r="L14488" t="str">
        <f t="shared" si="612"/>
        <v/>
      </c>
      <c r="M14488" t="str">
        <f t="shared" si="611"/>
        <v/>
      </c>
    </row>
    <row r="14489" spans="12:19" x14ac:dyDescent="0.25">
      <c r="L14489" t="str">
        <f t="shared" si="612"/>
        <v/>
      </c>
      <c r="M14489" t="str">
        <f t="shared" si="611"/>
        <v/>
      </c>
      <c r="N14489" t="e">
        <f t="array" ref="N14489:P14491">MINVERSE(N14485:P14487)</f>
        <v>#VALUE!</v>
      </c>
      <c r="O14489" t="e">
        <v>#VALUE!</v>
      </c>
      <c r="P14489" t="e">
        <v>#VALUE!</v>
      </c>
      <c r="R14489" t="e">
        <f t="array" ref="R14489:R14491">MMULT(N14489:P14491,R14485:R14487)</f>
        <v>#VALUE!</v>
      </c>
      <c r="S14489" t="s">
        <v>35</v>
      </c>
    </row>
    <row r="14490" spans="12:19" x14ac:dyDescent="0.25">
      <c r="L14490" t="str">
        <f t="shared" si="612"/>
        <v/>
      </c>
      <c r="M14490" t="str">
        <f t="shared" si="611"/>
        <v/>
      </c>
      <c r="N14490" t="e">
        <v>#VALUE!</v>
      </c>
      <c r="O14490" t="e">
        <v>#VALUE!</v>
      </c>
      <c r="P14490" t="e">
        <v>#VALUE!</v>
      </c>
      <c r="R14490" t="e">
        <v>#VALUE!</v>
      </c>
      <c r="S14490" t="s">
        <v>35</v>
      </c>
    </row>
    <row r="14491" spans="12:19" x14ac:dyDescent="0.25">
      <c r="L14491" t="str">
        <f t="shared" si="612"/>
        <v/>
      </c>
      <c r="M14491" t="str">
        <f t="shared" si="611"/>
        <v/>
      </c>
      <c r="N14491" t="e">
        <v>#VALUE!</v>
      </c>
      <c r="O14491" t="e">
        <v>#VALUE!</v>
      </c>
      <c r="P14491" t="e">
        <v>#VALUE!</v>
      </c>
      <c r="R14491" t="e">
        <v>#VALUE!</v>
      </c>
      <c r="S14491" t="s">
        <v>35</v>
      </c>
    </row>
    <row r="14492" spans="12:19" x14ac:dyDescent="0.25">
      <c r="L14492" t="str">
        <f t="shared" si="612"/>
        <v/>
      </c>
      <c r="M14492" t="str">
        <f t="shared" si="611"/>
        <v/>
      </c>
    </row>
    <row r="14493" spans="12:19" x14ac:dyDescent="0.25">
      <c r="L14493" t="str">
        <f t="shared" si="612"/>
        <v/>
      </c>
      <c r="M14493" t="str">
        <f t="shared" si="611"/>
        <v/>
      </c>
    </row>
    <row r="14494" spans="12:19" x14ac:dyDescent="0.25">
      <c r="L14494" t="str">
        <f t="shared" si="612"/>
        <v/>
      </c>
      <c r="M14494" t="str">
        <f t="shared" si="611"/>
        <v/>
      </c>
      <c r="N14494" t="s">
        <v>32</v>
      </c>
      <c r="O14494" t="s">
        <v>33</v>
      </c>
      <c r="P14494" t="s">
        <v>34</v>
      </c>
    </row>
    <row r="14495" spans="12:19" x14ac:dyDescent="0.25">
      <c r="L14495" t="str">
        <f t="shared" si="612"/>
        <v/>
      </c>
      <c r="M14495" t="str">
        <f t="shared" si="611"/>
        <v/>
      </c>
      <c r="N14495" t="e">
        <f>COS(RADIANS(M14495))</f>
        <v>#VALUE!</v>
      </c>
      <c r="O14495" t="str">
        <f>IFERROR(-COS(RADIANS(DEGREES(ASIN(((SIN(RADIANS(M14495)))*$C$26)/(SQRT((((SIN(RADIANS(M14495)))*$C$26)^2)+(($C$22-$C$25-(((SIN(RADIANS(90-M14495)))*$C$26))-$C$23)^2))))))),"")</f>
        <v/>
      </c>
      <c r="P14495" t="e">
        <f>N14495</f>
        <v>#VALUE!</v>
      </c>
      <c r="R14495">
        <v>0</v>
      </c>
    </row>
    <row r="14496" spans="12:19" x14ac:dyDescent="0.25">
      <c r="L14496" t="str">
        <f t="shared" si="612"/>
        <v/>
      </c>
      <c r="M14496" t="str">
        <f t="shared" si="611"/>
        <v/>
      </c>
      <c r="N14496" t="e">
        <f>SIN(RADIANS(M14495))</f>
        <v>#VALUE!</v>
      </c>
      <c r="O14496" t="e">
        <f>SIN(RADIANS(DEGREES(ASIN(((SIN(RADIANS(M14495)))*$C$26)/(SQRT((((SIN(RADIANS(M14495)))*$C$26)^2)+(($C$22-$C$25-(((SIN(RADIANS(90-M14495)))*$C$26))-$C$23)^2)))))))</f>
        <v>#VALUE!</v>
      </c>
      <c r="P14496" t="e">
        <f>N14496</f>
        <v>#VALUE!</v>
      </c>
      <c r="R14496">
        <f>$C$6</f>
        <v>1333.5</v>
      </c>
    </row>
    <row r="14497" spans="12:19" x14ac:dyDescent="0.25">
      <c r="L14497" t="str">
        <f t="shared" si="612"/>
        <v/>
      </c>
      <c r="M14497" t="str">
        <f t="shared" si="611"/>
        <v/>
      </c>
      <c r="N14497">
        <v>0</v>
      </c>
      <c r="O14497" t="e">
        <f>$C$23*O14496</f>
        <v>#VALUE!</v>
      </c>
      <c r="P14497" t="e">
        <f>$C$22*P14496</f>
        <v>#VALUE!</v>
      </c>
      <c r="R14497">
        <f>$C$20*$C$6</f>
        <v>25325.832000000002</v>
      </c>
    </row>
    <row r="14498" spans="12:19" x14ac:dyDescent="0.25">
      <c r="L14498" t="str">
        <f t="shared" si="612"/>
        <v/>
      </c>
      <c r="M14498" t="str">
        <f t="shared" si="611"/>
        <v/>
      </c>
    </row>
    <row r="14499" spans="12:19" x14ac:dyDescent="0.25">
      <c r="L14499" t="str">
        <f t="shared" si="612"/>
        <v/>
      </c>
      <c r="M14499" t="str">
        <f t="shared" ref="M14499:M14562" si="613">IF(M14489="","",IF(((M14489+$O$61)&gt;=$O$49+($O$61/2)),"",(M14489+$O$61)))</f>
        <v/>
      </c>
      <c r="N14499" t="e">
        <f t="array" ref="N14499:P14501">MINVERSE(N14495:P14497)</f>
        <v>#VALUE!</v>
      </c>
      <c r="O14499" t="e">
        <v>#VALUE!</v>
      </c>
      <c r="P14499" t="e">
        <v>#VALUE!</v>
      </c>
      <c r="R14499" t="e">
        <f t="array" ref="R14499:R14501">MMULT(N14499:P14501,R14495:R14497)</f>
        <v>#VALUE!</v>
      </c>
      <c r="S14499" t="s">
        <v>35</v>
      </c>
    </row>
    <row r="14500" spans="12:19" x14ac:dyDescent="0.25">
      <c r="L14500" t="str">
        <f t="shared" si="612"/>
        <v/>
      </c>
      <c r="M14500" t="str">
        <f t="shared" si="613"/>
        <v/>
      </c>
      <c r="N14500" t="e">
        <v>#VALUE!</v>
      </c>
      <c r="O14500" t="e">
        <v>#VALUE!</v>
      </c>
      <c r="P14500" t="e">
        <v>#VALUE!</v>
      </c>
      <c r="R14500" t="e">
        <v>#VALUE!</v>
      </c>
      <c r="S14500" t="s">
        <v>35</v>
      </c>
    </row>
    <row r="14501" spans="12:19" x14ac:dyDescent="0.25">
      <c r="L14501" t="str">
        <f t="shared" si="612"/>
        <v/>
      </c>
      <c r="M14501" t="str">
        <f t="shared" si="613"/>
        <v/>
      </c>
      <c r="N14501" t="e">
        <v>#VALUE!</v>
      </c>
      <c r="O14501" t="e">
        <v>#VALUE!</v>
      </c>
      <c r="P14501" t="e">
        <v>#VALUE!</v>
      </c>
      <c r="R14501" t="e">
        <v>#VALUE!</v>
      </c>
      <c r="S14501" t="s">
        <v>35</v>
      </c>
    </row>
    <row r="14502" spans="12:19" x14ac:dyDescent="0.25">
      <c r="L14502" t="str">
        <f t="shared" si="612"/>
        <v/>
      </c>
      <c r="M14502" t="str">
        <f t="shared" si="613"/>
        <v/>
      </c>
    </row>
    <row r="14503" spans="12:19" x14ac:dyDescent="0.25">
      <c r="L14503" t="str">
        <f t="shared" si="612"/>
        <v/>
      </c>
      <c r="M14503" t="str">
        <f t="shared" si="613"/>
        <v/>
      </c>
    </row>
    <row r="14504" spans="12:19" x14ac:dyDescent="0.25">
      <c r="L14504" t="str">
        <f t="shared" si="612"/>
        <v/>
      </c>
      <c r="M14504" t="str">
        <f t="shared" si="613"/>
        <v/>
      </c>
      <c r="N14504" t="s">
        <v>32</v>
      </c>
      <c r="O14504" t="s">
        <v>33</v>
      </c>
      <c r="P14504" t="s">
        <v>34</v>
      </c>
    </row>
    <row r="14505" spans="12:19" x14ac:dyDescent="0.25">
      <c r="L14505" t="str">
        <f t="shared" si="612"/>
        <v/>
      </c>
      <c r="M14505" t="str">
        <f t="shared" si="613"/>
        <v/>
      </c>
      <c r="N14505" t="e">
        <f>COS(RADIANS(M14505))</f>
        <v>#VALUE!</v>
      </c>
      <c r="O14505" t="str">
        <f>IFERROR(-COS(RADIANS(DEGREES(ASIN(((SIN(RADIANS(M14505)))*$C$26)/(SQRT((((SIN(RADIANS(M14505)))*$C$26)^2)+(($C$22-$C$25-(((SIN(RADIANS(90-M14505)))*$C$26))-$C$23)^2))))))),"")</f>
        <v/>
      </c>
      <c r="P14505" t="e">
        <f>N14505</f>
        <v>#VALUE!</v>
      </c>
      <c r="R14505">
        <v>0</v>
      </c>
    </row>
    <row r="14506" spans="12:19" x14ac:dyDescent="0.25">
      <c r="L14506" t="str">
        <f t="shared" si="612"/>
        <v/>
      </c>
      <c r="M14506" t="str">
        <f t="shared" si="613"/>
        <v/>
      </c>
      <c r="N14506" t="e">
        <f>SIN(RADIANS(M14505))</f>
        <v>#VALUE!</v>
      </c>
      <c r="O14506" t="e">
        <f>SIN(RADIANS(DEGREES(ASIN(((SIN(RADIANS(M14505)))*$C$26)/(SQRT((((SIN(RADIANS(M14505)))*$C$26)^2)+(($C$22-$C$25-(((SIN(RADIANS(90-M14505)))*$C$26))-$C$23)^2)))))))</f>
        <v>#VALUE!</v>
      </c>
      <c r="P14506" t="e">
        <f>N14506</f>
        <v>#VALUE!</v>
      </c>
      <c r="R14506">
        <f>$C$6</f>
        <v>1333.5</v>
      </c>
    </row>
    <row r="14507" spans="12:19" x14ac:dyDescent="0.25">
      <c r="L14507" t="str">
        <f t="shared" si="612"/>
        <v/>
      </c>
      <c r="M14507" t="str">
        <f t="shared" si="613"/>
        <v/>
      </c>
      <c r="N14507">
        <v>0</v>
      </c>
      <c r="O14507" t="e">
        <f>$C$23*O14506</f>
        <v>#VALUE!</v>
      </c>
      <c r="P14507" t="e">
        <f>$C$22*P14506</f>
        <v>#VALUE!</v>
      </c>
      <c r="R14507">
        <f>$C$20*$C$6</f>
        <v>25325.832000000002</v>
      </c>
    </row>
    <row r="14508" spans="12:19" x14ac:dyDescent="0.25">
      <c r="L14508" t="str">
        <f t="shared" si="612"/>
        <v/>
      </c>
      <c r="M14508" t="str">
        <f t="shared" si="613"/>
        <v/>
      </c>
    </row>
    <row r="14509" spans="12:19" x14ac:dyDescent="0.25">
      <c r="L14509" t="str">
        <f t="shared" si="612"/>
        <v/>
      </c>
      <c r="M14509" t="str">
        <f t="shared" si="613"/>
        <v/>
      </c>
      <c r="N14509" t="e">
        <f t="array" ref="N14509:P14511">MINVERSE(N14505:P14507)</f>
        <v>#VALUE!</v>
      </c>
      <c r="O14509" t="e">
        <v>#VALUE!</v>
      </c>
      <c r="P14509" t="e">
        <v>#VALUE!</v>
      </c>
      <c r="R14509" t="e">
        <f t="array" ref="R14509:R14511">MMULT(N14509:P14511,R14505:R14507)</f>
        <v>#VALUE!</v>
      </c>
      <c r="S14509" t="s">
        <v>35</v>
      </c>
    </row>
    <row r="14510" spans="12:19" x14ac:dyDescent="0.25">
      <c r="L14510" t="str">
        <f t="shared" si="612"/>
        <v/>
      </c>
      <c r="M14510" t="str">
        <f t="shared" si="613"/>
        <v/>
      </c>
      <c r="N14510" t="e">
        <v>#VALUE!</v>
      </c>
      <c r="O14510" t="e">
        <v>#VALUE!</v>
      </c>
      <c r="P14510" t="e">
        <v>#VALUE!</v>
      </c>
      <c r="R14510" t="e">
        <v>#VALUE!</v>
      </c>
      <c r="S14510" t="s">
        <v>35</v>
      </c>
    </row>
    <row r="14511" spans="12:19" x14ac:dyDescent="0.25">
      <c r="L14511" t="str">
        <f t="shared" si="612"/>
        <v/>
      </c>
      <c r="M14511" t="str">
        <f t="shared" si="613"/>
        <v/>
      </c>
      <c r="N14511" t="e">
        <v>#VALUE!</v>
      </c>
      <c r="O14511" t="e">
        <v>#VALUE!</v>
      </c>
      <c r="P14511" t="e">
        <v>#VALUE!</v>
      </c>
      <c r="R14511" t="e">
        <v>#VALUE!</v>
      </c>
      <c r="S14511" t="s">
        <v>35</v>
      </c>
    </row>
    <row r="14512" spans="12:19" x14ac:dyDescent="0.25">
      <c r="L14512" t="str">
        <f t="shared" si="612"/>
        <v/>
      </c>
      <c r="M14512" t="str">
        <f t="shared" si="613"/>
        <v/>
      </c>
    </row>
    <row r="14513" spans="12:19" x14ac:dyDescent="0.25">
      <c r="L14513" t="str">
        <f t="shared" si="612"/>
        <v/>
      </c>
      <c r="M14513" t="str">
        <f t="shared" si="613"/>
        <v/>
      </c>
    </row>
    <row r="14514" spans="12:19" x14ac:dyDescent="0.25">
      <c r="L14514" t="str">
        <f t="shared" si="612"/>
        <v/>
      </c>
      <c r="M14514" t="str">
        <f t="shared" si="613"/>
        <v/>
      </c>
      <c r="N14514" t="s">
        <v>32</v>
      </c>
      <c r="O14514" t="s">
        <v>33</v>
      </c>
      <c r="P14514" t="s">
        <v>34</v>
      </c>
    </row>
    <row r="14515" spans="12:19" x14ac:dyDescent="0.25">
      <c r="L14515" t="str">
        <f t="shared" si="612"/>
        <v/>
      </c>
      <c r="M14515" t="str">
        <f t="shared" si="613"/>
        <v/>
      </c>
      <c r="N14515" t="e">
        <f>COS(RADIANS(M14515))</f>
        <v>#VALUE!</v>
      </c>
      <c r="O14515" t="str">
        <f>IFERROR(-COS(RADIANS(DEGREES(ASIN(((SIN(RADIANS(M14515)))*$C$26)/(SQRT((((SIN(RADIANS(M14515)))*$C$26)^2)+(($C$22-$C$25-(((SIN(RADIANS(90-M14515)))*$C$26))-$C$23)^2))))))),"")</f>
        <v/>
      </c>
      <c r="P14515" t="e">
        <f>N14515</f>
        <v>#VALUE!</v>
      </c>
      <c r="R14515">
        <v>0</v>
      </c>
    </row>
    <row r="14516" spans="12:19" x14ac:dyDescent="0.25">
      <c r="L14516" t="str">
        <f t="shared" si="612"/>
        <v/>
      </c>
      <c r="M14516" t="str">
        <f t="shared" si="613"/>
        <v/>
      </c>
      <c r="N14516" t="e">
        <f>SIN(RADIANS(M14515))</f>
        <v>#VALUE!</v>
      </c>
      <c r="O14516" t="e">
        <f>SIN(RADIANS(DEGREES(ASIN(((SIN(RADIANS(M14515)))*$C$26)/(SQRT((((SIN(RADIANS(M14515)))*$C$26)^2)+(($C$22-$C$25-(((SIN(RADIANS(90-M14515)))*$C$26))-$C$23)^2)))))))</f>
        <v>#VALUE!</v>
      </c>
      <c r="P14516" t="e">
        <f>N14516</f>
        <v>#VALUE!</v>
      </c>
      <c r="R14516">
        <f>$C$6</f>
        <v>1333.5</v>
      </c>
    </row>
    <row r="14517" spans="12:19" x14ac:dyDescent="0.25">
      <c r="L14517" t="str">
        <f t="shared" si="612"/>
        <v/>
      </c>
      <c r="M14517" t="str">
        <f t="shared" si="613"/>
        <v/>
      </c>
      <c r="N14517">
        <v>0</v>
      </c>
      <c r="O14517" t="e">
        <f>$C$23*O14516</f>
        <v>#VALUE!</v>
      </c>
      <c r="P14517" t="e">
        <f>$C$22*P14516</f>
        <v>#VALUE!</v>
      </c>
      <c r="R14517">
        <f>$C$20*$C$6</f>
        <v>25325.832000000002</v>
      </c>
    </row>
    <row r="14518" spans="12:19" x14ac:dyDescent="0.25">
      <c r="L14518" t="str">
        <f t="shared" si="612"/>
        <v/>
      </c>
      <c r="M14518" t="str">
        <f t="shared" si="613"/>
        <v/>
      </c>
    </row>
    <row r="14519" spans="12:19" x14ac:dyDescent="0.25">
      <c r="L14519" t="str">
        <f t="shared" si="612"/>
        <v/>
      </c>
      <c r="M14519" t="str">
        <f t="shared" si="613"/>
        <v/>
      </c>
      <c r="N14519" t="e">
        <f t="array" ref="N14519:P14521">MINVERSE(N14515:P14517)</f>
        <v>#VALUE!</v>
      </c>
      <c r="O14519" t="e">
        <v>#VALUE!</v>
      </c>
      <c r="P14519" t="e">
        <v>#VALUE!</v>
      </c>
      <c r="R14519" t="e">
        <f t="array" ref="R14519:R14521">MMULT(N14519:P14521,R14515:R14517)</f>
        <v>#VALUE!</v>
      </c>
      <c r="S14519" t="s">
        <v>35</v>
      </c>
    </row>
    <row r="14520" spans="12:19" x14ac:dyDescent="0.25">
      <c r="L14520" t="str">
        <f t="shared" si="612"/>
        <v/>
      </c>
      <c r="M14520" t="str">
        <f t="shared" si="613"/>
        <v/>
      </c>
      <c r="N14520" t="e">
        <v>#VALUE!</v>
      </c>
      <c r="O14520" t="e">
        <v>#VALUE!</v>
      </c>
      <c r="P14520" t="e">
        <v>#VALUE!</v>
      </c>
      <c r="R14520" t="e">
        <v>#VALUE!</v>
      </c>
      <c r="S14520" t="s">
        <v>35</v>
      </c>
    </row>
    <row r="14521" spans="12:19" x14ac:dyDescent="0.25">
      <c r="L14521" t="str">
        <f t="shared" si="612"/>
        <v/>
      </c>
      <c r="M14521" t="str">
        <f t="shared" si="613"/>
        <v/>
      </c>
      <c r="N14521" t="e">
        <v>#VALUE!</v>
      </c>
      <c r="O14521" t="e">
        <v>#VALUE!</v>
      </c>
      <c r="P14521" t="e">
        <v>#VALUE!</v>
      </c>
      <c r="R14521" t="e">
        <v>#VALUE!</v>
      </c>
      <c r="S14521" t="s">
        <v>35</v>
      </c>
    </row>
    <row r="14522" spans="12:19" x14ac:dyDescent="0.25">
      <c r="L14522" t="str">
        <f t="shared" si="612"/>
        <v/>
      </c>
      <c r="M14522" t="str">
        <f t="shared" si="613"/>
        <v/>
      </c>
    </row>
    <row r="14523" spans="12:19" x14ac:dyDescent="0.25">
      <c r="L14523" t="str">
        <f t="shared" si="612"/>
        <v/>
      </c>
      <c r="M14523" t="str">
        <f t="shared" si="613"/>
        <v/>
      </c>
    </row>
    <row r="14524" spans="12:19" x14ac:dyDescent="0.25">
      <c r="L14524" t="str">
        <f t="shared" si="612"/>
        <v/>
      </c>
      <c r="M14524" t="str">
        <f t="shared" si="613"/>
        <v/>
      </c>
      <c r="N14524" t="s">
        <v>32</v>
      </c>
      <c r="O14524" t="s">
        <v>33</v>
      </c>
      <c r="P14524" t="s">
        <v>34</v>
      </c>
    </row>
    <row r="14525" spans="12:19" x14ac:dyDescent="0.25">
      <c r="L14525" t="str">
        <f t="shared" si="612"/>
        <v/>
      </c>
      <c r="M14525" t="str">
        <f t="shared" si="613"/>
        <v/>
      </c>
      <c r="N14525" t="e">
        <f>COS(RADIANS(M14525))</f>
        <v>#VALUE!</v>
      </c>
      <c r="O14525" t="str">
        <f>IFERROR(-COS(RADIANS(DEGREES(ASIN(((SIN(RADIANS(M14525)))*$C$26)/(SQRT((((SIN(RADIANS(M14525)))*$C$26)^2)+(($C$22-$C$25-(((SIN(RADIANS(90-M14525)))*$C$26))-$C$23)^2))))))),"")</f>
        <v/>
      </c>
      <c r="P14525" t="e">
        <f>N14525</f>
        <v>#VALUE!</v>
      </c>
      <c r="R14525">
        <v>0</v>
      </c>
    </row>
    <row r="14526" spans="12:19" x14ac:dyDescent="0.25">
      <c r="L14526" t="str">
        <f t="shared" si="612"/>
        <v/>
      </c>
      <c r="M14526" t="str">
        <f t="shared" si="613"/>
        <v/>
      </c>
      <c r="N14526" t="e">
        <f>SIN(RADIANS(M14525))</f>
        <v>#VALUE!</v>
      </c>
      <c r="O14526" t="e">
        <f>SIN(RADIANS(DEGREES(ASIN(((SIN(RADIANS(M14525)))*$C$26)/(SQRT((((SIN(RADIANS(M14525)))*$C$26)^2)+(($C$22-$C$25-(((SIN(RADIANS(90-M14525)))*$C$26))-$C$23)^2)))))))</f>
        <v>#VALUE!</v>
      </c>
      <c r="P14526" t="e">
        <f>N14526</f>
        <v>#VALUE!</v>
      </c>
      <c r="R14526">
        <f>$C$6</f>
        <v>1333.5</v>
      </c>
    </row>
    <row r="14527" spans="12:19" x14ac:dyDescent="0.25">
      <c r="L14527" t="str">
        <f t="shared" si="612"/>
        <v/>
      </c>
      <c r="M14527" t="str">
        <f t="shared" si="613"/>
        <v/>
      </c>
      <c r="N14527">
        <v>0</v>
      </c>
      <c r="O14527" t="e">
        <f>$C$23*O14526</f>
        <v>#VALUE!</v>
      </c>
      <c r="P14527" t="e">
        <f>$C$22*P14526</f>
        <v>#VALUE!</v>
      </c>
      <c r="R14527">
        <f>$C$20*$C$6</f>
        <v>25325.832000000002</v>
      </c>
    </row>
    <row r="14528" spans="12:19" x14ac:dyDescent="0.25">
      <c r="L14528" t="str">
        <f t="shared" si="612"/>
        <v/>
      </c>
      <c r="M14528" t="str">
        <f t="shared" si="613"/>
        <v/>
      </c>
    </row>
    <row r="14529" spans="12:19" x14ac:dyDescent="0.25">
      <c r="L14529" t="str">
        <f t="shared" si="612"/>
        <v/>
      </c>
      <c r="M14529" t="str">
        <f t="shared" si="613"/>
        <v/>
      </c>
      <c r="N14529" t="e">
        <f t="array" ref="N14529:P14531">MINVERSE(N14525:P14527)</f>
        <v>#VALUE!</v>
      </c>
      <c r="O14529" t="e">
        <v>#VALUE!</v>
      </c>
      <c r="P14529" t="e">
        <v>#VALUE!</v>
      </c>
      <c r="R14529" t="e">
        <f t="array" ref="R14529:R14531">MMULT(N14529:P14531,R14525:R14527)</f>
        <v>#VALUE!</v>
      </c>
      <c r="S14529" t="s">
        <v>35</v>
      </c>
    </row>
    <row r="14530" spans="12:19" x14ac:dyDescent="0.25">
      <c r="L14530" t="str">
        <f t="shared" si="612"/>
        <v/>
      </c>
      <c r="M14530" t="str">
        <f t="shared" si="613"/>
        <v/>
      </c>
      <c r="N14530" t="e">
        <v>#VALUE!</v>
      </c>
      <c r="O14530" t="e">
        <v>#VALUE!</v>
      </c>
      <c r="P14530" t="e">
        <v>#VALUE!</v>
      </c>
      <c r="R14530" t="e">
        <v>#VALUE!</v>
      </c>
      <c r="S14530" t="s">
        <v>35</v>
      </c>
    </row>
    <row r="14531" spans="12:19" x14ac:dyDescent="0.25">
      <c r="L14531" t="str">
        <f t="shared" si="612"/>
        <v/>
      </c>
      <c r="M14531" t="str">
        <f t="shared" si="613"/>
        <v/>
      </c>
      <c r="N14531" t="e">
        <v>#VALUE!</v>
      </c>
      <c r="O14531" t="e">
        <v>#VALUE!</v>
      </c>
      <c r="P14531" t="e">
        <v>#VALUE!</v>
      </c>
      <c r="R14531" t="e">
        <v>#VALUE!</v>
      </c>
      <c r="S14531" t="s">
        <v>35</v>
      </c>
    </row>
    <row r="14532" spans="12:19" x14ac:dyDescent="0.25">
      <c r="L14532" t="str">
        <f t="shared" si="612"/>
        <v/>
      </c>
      <c r="M14532" t="str">
        <f t="shared" si="613"/>
        <v/>
      </c>
    </row>
    <row r="14533" spans="12:19" x14ac:dyDescent="0.25">
      <c r="L14533" t="str">
        <f t="shared" si="612"/>
        <v/>
      </c>
      <c r="M14533" t="str">
        <f t="shared" si="613"/>
        <v/>
      </c>
    </row>
    <row r="14534" spans="12:19" x14ac:dyDescent="0.25">
      <c r="L14534" t="str">
        <f t="shared" si="612"/>
        <v/>
      </c>
      <c r="M14534" t="str">
        <f t="shared" si="613"/>
        <v/>
      </c>
      <c r="N14534" t="s">
        <v>32</v>
      </c>
      <c r="O14534" t="s">
        <v>33</v>
      </c>
      <c r="P14534" t="s">
        <v>34</v>
      </c>
    </row>
    <row r="14535" spans="12:19" x14ac:dyDescent="0.25">
      <c r="L14535" t="str">
        <f t="shared" si="612"/>
        <v/>
      </c>
      <c r="M14535" t="str">
        <f t="shared" si="613"/>
        <v/>
      </c>
      <c r="N14535" t="e">
        <f>COS(RADIANS(M14535))</f>
        <v>#VALUE!</v>
      </c>
      <c r="O14535" t="str">
        <f>IFERROR(-COS(RADIANS(DEGREES(ASIN(((SIN(RADIANS(M14535)))*$C$26)/(SQRT((((SIN(RADIANS(M14535)))*$C$26)^2)+(($C$22-$C$25-(((SIN(RADIANS(90-M14535)))*$C$26))-$C$23)^2))))))),"")</f>
        <v/>
      </c>
      <c r="P14535" t="e">
        <f>N14535</f>
        <v>#VALUE!</v>
      </c>
      <c r="R14535">
        <v>0</v>
      </c>
    </row>
    <row r="14536" spans="12:19" x14ac:dyDescent="0.25">
      <c r="L14536" t="str">
        <f t="shared" si="612"/>
        <v/>
      </c>
      <c r="M14536" t="str">
        <f t="shared" si="613"/>
        <v/>
      </c>
      <c r="N14536" t="e">
        <f>SIN(RADIANS(M14535))</f>
        <v>#VALUE!</v>
      </c>
      <c r="O14536" t="e">
        <f>SIN(RADIANS(DEGREES(ASIN(((SIN(RADIANS(M14535)))*$C$26)/(SQRT((((SIN(RADIANS(M14535)))*$C$26)^2)+(($C$22-$C$25-(((SIN(RADIANS(90-M14535)))*$C$26))-$C$23)^2)))))))</f>
        <v>#VALUE!</v>
      </c>
      <c r="P14536" t="e">
        <f>N14536</f>
        <v>#VALUE!</v>
      </c>
      <c r="R14536">
        <f>$C$6</f>
        <v>1333.5</v>
      </c>
    </row>
    <row r="14537" spans="12:19" x14ac:dyDescent="0.25">
      <c r="L14537" t="str">
        <f t="shared" si="612"/>
        <v/>
      </c>
      <c r="M14537" t="str">
        <f t="shared" si="613"/>
        <v/>
      </c>
      <c r="N14537">
        <v>0</v>
      </c>
      <c r="O14537" t="e">
        <f>$C$23*O14536</f>
        <v>#VALUE!</v>
      </c>
      <c r="P14537" t="e">
        <f>$C$22*P14536</f>
        <v>#VALUE!</v>
      </c>
      <c r="R14537">
        <f>$C$20*$C$6</f>
        <v>25325.832000000002</v>
      </c>
    </row>
    <row r="14538" spans="12:19" x14ac:dyDescent="0.25">
      <c r="L14538" t="str">
        <f t="shared" si="612"/>
        <v/>
      </c>
      <c r="M14538" t="str">
        <f t="shared" si="613"/>
        <v/>
      </c>
    </row>
    <row r="14539" spans="12:19" x14ac:dyDescent="0.25">
      <c r="L14539" t="str">
        <f t="shared" si="612"/>
        <v/>
      </c>
      <c r="M14539" t="str">
        <f t="shared" si="613"/>
        <v/>
      </c>
      <c r="N14539" t="e">
        <f t="array" ref="N14539:P14541">MINVERSE(N14535:P14537)</f>
        <v>#VALUE!</v>
      </c>
      <c r="O14539" t="e">
        <v>#VALUE!</v>
      </c>
      <c r="P14539" t="e">
        <v>#VALUE!</v>
      </c>
      <c r="R14539" t="e">
        <f t="array" ref="R14539:R14541">MMULT(N14539:P14541,R14535:R14537)</f>
        <v>#VALUE!</v>
      </c>
      <c r="S14539" t="s">
        <v>35</v>
      </c>
    </row>
    <row r="14540" spans="12:19" x14ac:dyDescent="0.25">
      <c r="L14540" t="str">
        <f t="shared" ref="L14540:L14603" si="614">IF(M14540="","",L14530+1)</f>
        <v/>
      </c>
      <c r="M14540" t="str">
        <f t="shared" si="613"/>
        <v/>
      </c>
      <c r="N14540" t="e">
        <v>#VALUE!</v>
      </c>
      <c r="O14540" t="e">
        <v>#VALUE!</v>
      </c>
      <c r="P14540" t="e">
        <v>#VALUE!</v>
      </c>
      <c r="R14540" t="e">
        <v>#VALUE!</v>
      </c>
      <c r="S14540" t="s">
        <v>35</v>
      </c>
    </row>
    <row r="14541" spans="12:19" x14ac:dyDescent="0.25">
      <c r="L14541" t="str">
        <f t="shared" si="614"/>
        <v/>
      </c>
      <c r="M14541" t="str">
        <f t="shared" si="613"/>
        <v/>
      </c>
      <c r="N14541" t="e">
        <v>#VALUE!</v>
      </c>
      <c r="O14541" t="e">
        <v>#VALUE!</v>
      </c>
      <c r="P14541" t="e">
        <v>#VALUE!</v>
      </c>
      <c r="R14541" t="e">
        <v>#VALUE!</v>
      </c>
      <c r="S14541" t="s">
        <v>35</v>
      </c>
    </row>
    <row r="14542" spans="12:19" x14ac:dyDescent="0.25">
      <c r="L14542" t="str">
        <f t="shared" si="614"/>
        <v/>
      </c>
      <c r="M14542" t="str">
        <f t="shared" si="613"/>
        <v/>
      </c>
    </row>
    <row r="14543" spans="12:19" x14ac:dyDescent="0.25">
      <c r="L14543" t="str">
        <f t="shared" si="614"/>
        <v/>
      </c>
      <c r="M14543" t="str">
        <f t="shared" si="613"/>
        <v/>
      </c>
    </row>
    <row r="14544" spans="12:19" x14ac:dyDescent="0.25">
      <c r="L14544" t="str">
        <f t="shared" si="614"/>
        <v/>
      </c>
      <c r="M14544" t="str">
        <f t="shared" si="613"/>
        <v/>
      </c>
      <c r="N14544" t="s">
        <v>32</v>
      </c>
      <c r="O14544" t="s">
        <v>33</v>
      </c>
      <c r="P14544" t="s">
        <v>34</v>
      </c>
    </row>
    <row r="14545" spans="12:19" x14ac:dyDescent="0.25">
      <c r="L14545" t="str">
        <f t="shared" si="614"/>
        <v/>
      </c>
      <c r="M14545" t="str">
        <f t="shared" si="613"/>
        <v/>
      </c>
      <c r="N14545" t="e">
        <f>COS(RADIANS(M14545))</f>
        <v>#VALUE!</v>
      </c>
      <c r="O14545" t="str">
        <f>IFERROR(-COS(RADIANS(DEGREES(ASIN(((SIN(RADIANS(M14545)))*$C$26)/(SQRT((((SIN(RADIANS(M14545)))*$C$26)^2)+(($C$22-$C$25-(((SIN(RADIANS(90-M14545)))*$C$26))-$C$23)^2))))))),"")</f>
        <v/>
      </c>
      <c r="P14545" t="e">
        <f>N14545</f>
        <v>#VALUE!</v>
      </c>
      <c r="R14545">
        <v>0</v>
      </c>
    </row>
    <row r="14546" spans="12:19" x14ac:dyDescent="0.25">
      <c r="L14546" t="str">
        <f t="shared" si="614"/>
        <v/>
      </c>
      <c r="M14546" t="str">
        <f t="shared" si="613"/>
        <v/>
      </c>
      <c r="N14546" t="e">
        <f>SIN(RADIANS(M14545))</f>
        <v>#VALUE!</v>
      </c>
      <c r="O14546" t="e">
        <f>SIN(RADIANS(DEGREES(ASIN(((SIN(RADIANS(M14545)))*$C$26)/(SQRT((((SIN(RADIANS(M14545)))*$C$26)^2)+(($C$22-$C$25-(((SIN(RADIANS(90-M14545)))*$C$26))-$C$23)^2)))))))</f>
        <v>#VALUE!</v>
      </c>
      <c r="P14546" t="e">
        <f>N14546</f>
        <v>#VALUE!</v>
      </c>
      <c r="R14546">
        <f>$C$6</f>
        <v>1333.5</v>
      </c>
    </row>
    <row r="14547" spans="12:19" x14ac:dyDescent="0.25">
      <c r="L14547" t="str">
        <f t="shared" si="614"/>
        <v/>
      </c>
      <c r="M14547" t="str">
        <f t="shared" si="613"/>
        <v/>
      </c>
      <c r="N14547">
        <v>0</v>
      </c>
      <c r="O14547" t="e">
        <f>$C$23*O14546</f>
        <v>#VALUE!</v>
      </c>
      <c r="P14547" t="e">
        <f>$C$22*P14546</f>
        <v>#VALUE!</v>
      </c>
      <c r="R14547">
        <f>$C$20*$C$6</f>
        <v>25325.832000000002</v>
      </c>
    </row>
    <row r="14548" spans="12:19" x14ac:dyDescent="0.25">
      <c r="L14548" t="str">
        <f t="shared" si="614"/>
        <v/>
      </c>
      <c r="M14548" t="str">
        <f t="shared" si="613"/>
        <v/>
      </c>
    </row>
    <row r="14549" spans="12:19" x14ac:dyDescent="0.25">
      <c r="L14549" t="str">
        <f t="shared" si="614"/>
        <v/>
      </c>
      <c r="M14549" t="str">
        <f t="shared" si="613"/>
        <v/>
      </c>
      <c r="N14549" t="e">
        <f t="array" ref="N14549:P14551">MINVERSE(N14545:P14547)</f>
        <v>#VALUE!</v>
      </c>
      <c r="O14549" t="e">
        <v>#VALUE!</v>
      </c>
      <c r="P14549" t="e">
        <v>#VALUE!</v>
      </c>
      <c r="R14549" t="e">
        <f t="array" ref="R14549:R14551">MMULT(N14549:P14551,R14545:R14547)</f>
        <v>#VALUE!</v>
      </c>
      <c r="S14549" t="s">
        <v>35</v>
      </c>
    </row>
    <row r="14550" spans="12:19" x14ac:dyDescent="0.25">
      <c r="L14550" t="str">
        <f t="shared" si="614"/>
        <v/>
      </c>
      <c r="M14550" t="str">
        <f t="shared" si="613"/>
        <v/>
      </c>
      <c r="N14550" t="e">
        <v>#VALUE!</v>
      </c>
      <c r="O14550" t="e">
        <v>#VALUE!</v>
      </c>
      <c r="P14550" t="e">
        <v>#VALUE!</v>
      </c>
      <c r="R14550" t="e">
        <v>#VALUE!</v>
      </c>
      <c r="S14550" t="s">
        <v>35</v>
      </c>
    </row>
    <row r="14551" spans="12:19" x14ac:dyDescent="0.25">
      <c r="L14551" t="str">
        <f t="shared" si="614"/>
        <v/>
      </c>
      <c r="M14551" t="str">
        <f t="shared" si="613"/>
        <v/>
      </c>
      <c r="N14551" t="e">
        <v>#VALUE!</v>
      </c>
      <c r="O14551" t="e">
        <v>#VALUE!</v>
      </c>
      <c r="P14551" t="e">
        <v>#VALUE!</v>
      </c>
      <c r="R14551" t="e">
        <v>#VALUE!</v>
      </c>
      <c r="S14551" t="s">
        <v>35</v>
      </c>
    </row>
    <row r="14552" spans="12:19" x14ac:dyDescent="0.25">
      <c r="L14552" t="str">
        <f t="shared" si="614"/>
        <v/>
      </c>
      <c r="M14552" t="str">
        <f t="shared" si="613"/>
        <v/>
      </c>
    </row>
    <row r="14553" spans="12:19" x14ac:dyDescent="0.25">
      <c r="L14553" t="str">
        <f t="shared" si="614"/>
        <v/>
      </c>
      <c r="M14553" t="str">
        <f t="shared" si="613"/>
        <v/>
      </c>
    </row>
    <row r="14554" spans="12:19" x14ac:dyDescent="0.25">
      <c r="L14554" t="str">
        <f t="shared" si="614"/>
        <v/>
      </c>
      <c r="M14554" t="str">
        <f t="shared" si="613"/>
        <v/>
      </c>
      <c r="N14554" t="s">
        <v>32</v>
      </c>
      <c r="O14554" t="s">
        <v>33</v>
      </c>
      <c r="P14554" t="s">
        <v>34</v>
      </c>
    </row>
    <row r="14555" spans="12:19" x14ac:dyDescent="0.25">
      <c r="L14555" t="str">
        <f t="shared" si="614"/>
        <v/>
      </c>
      <c r="M14555" t="str">
        <f t="shared" si="613"/>
        <v/>
      </c>
      <c r="N14555" t="e">
        <f>COS(RADIANS(M14555))</f>
        <v>#VALUE!</v>
      </c>
      <c r="O14555" t="str">
        <f>IFERROR(-COS(RADIANS(DEGREES(ASIN(((SIN(RADIANS(M14555)))*$C$26)/(SQRT((((SIN(RADIANS(M14555)))*$C$26)^2)+(($C$22-$C$25-(((SIN(RADIANS(90-M14555)))*$C$26))-$C$23)^2))))))),"")</f>
        <v/>
      </c>
      <c r="P14555" t="e">
        <f>N14555</f>
        <v>#VALUE!</v>
      </c>
      <c r="R14555">
        <v>0</v>
      </c>
    </row>
    <row r="14556" spans="12:19" x14ac:dyDescent="0.25">
      <c r="L14556" t="str">
        <f t="shared" si="614"/>
        <v/>
      </c>
      <c r="M14556" t="str">
        <f t="shared" si="613"/>
        <v/>
      </c>
      <c r="N14556" t="e">
        <f>SIN(RADIANS(M14555))</f>
        <v>#VALUE!</v>
      </c>
      <c r="O14556" t="e">
        <f>SIN(RADIANS(DEGREES(ASIN(((SIN(RADIANS(M14555)))*$C$26)/(SQRT((((SIN(RADIANS(M14555)))*$C$26)^2)+(($C$22-$C$25-(((SIN(RADIANS(90-M14555)))*$C$26))-$C$23)^2)))))))</f>
        <v>#VALUE!</v>
      </c>
      <c r="P14556" t="e">
        <f>N14556</f>
        <v>#VALUE!</v>
      </c>
      <c r="R14556">
        <f>$C$6</f>
        <v>1333.5</v>
      </c>
    </row>
    <row r="14557" spans="12:19" x14ac:dyDescent="0.25">
      <c r="L14557" t="str">
        <f t="shared" si="614"/>
        <v/>
      </c>
      <c r="M14557" t="str">
        <f t="shared" si="613"/>
        <v/>
      </c>
      <c r="N14557">
        <v>0</v>
      </c>
      <c r="O14557" t="e">
        <f>$C$23*O14556</f>
        <v>#VALUE!</v>
      </c>
      <c r="P14557" t="e">
        <f>$C$22*P14556</f>
        <v>#VALUE!</v>
      </c>
      <c r="R14557">
        <f>$C$20*$C$6</f>
        <v>25325.832000000002</v>
      </c>
    </row>
    <row r="14558" spans="12:19" x14ac:dyDescent="0.25">
      <c r="L14558" t="str">
        <f t="shared" si="614"/>
        <v/>
      </c>
      <c r="M14558" t="str">
        <f t="shared" si="613"/>
        <v/>
      </c>
    </row>
    <row r="14559" spans="12:19" x14ac:dyDescent="0.25">
      <c r="L14559" t="str">
        <f t="shared" si="614"/>
        <v/>
      </c>
      <c r="M14559" t="str">
        <f t="shared" si="613"/>
        <v/>
      </c>
      <c r="N14559" t="e">
        <f t="array" ref="N14559:P14561">MINVERSE(N14555:P14557)</f>
        <v>#VALUE!</v>
      </c>
      <c r="O14559" t="e">
        <v>#VALUE!</v>
      </c>
      <c r="P14559" t="e">
        <v>#VALUE!</v>
      </c>
      <c r="R14559" t="e">
        <f t="array" ref="R14559:R14561">MMULT(N14559:P14561,R14555:R14557)</f>
        <v>#VALUE!</v>
      </c>
      <c r="S14559" t="s">
        <v>35</v>
      </c>
    </row>
    <row r="14560" spans="12:19" x14ac:dyDescent="0.25">
      <c r="L14560" t="str">
        <f t="shared" si="614"/>
        <v/>
      </c>
      <c r="M14560" t="str">
        <f t="shared" si="613"/>
        <v/>
      </c>
      <c r="N14560" t="e">
        <v>#VALUE!</v>
      </c>
      <c r="O14560" t="e">
        <v>#VALUE!</v>
      </c>
      <c r="P14560" t="e">
        <v>#VALUE!</v>
      </c>
      <c r="R14560" t="e">
        <v>#VALUE!</v>
      </c>
      <c r="S14560" t="s">
        <v>35</v>
      </c>
    </row>
    <row r="14561" spans="12:19" x14ac:dyDescent="0.25">
      <c r="L14561" t="str">
        <f t="shared" si="614"/>
        <v/>
      </c>
      <c r="M14561" t="str">
        <f t="shared" si="613"/>
        <v/>
      </c>
      <c r="N14561" t="e">
        <v>#VALUE!</v>
      </c>
      <c r="O14561" t="e">
        <v>#VALUE!</v>
      </c>
      <c r="P14561" t="e">
        <v>#VALUE!</v>
      </c>
      <c r="R14561" t="e">
        <v>#VALUE!</v>
      </c>
      <c r="S14561" t="s">
        <v>35</v>
      </c>
    </row>
    <row r="14562" spans="12:19" x14ac:dyDescent="0.25">
      <c r="L14562" t="str">
        <f t="shared" si="614"/>
        <v/>
      </c>
      <c r="M14562" t="str">
        <f t="shared" si="613"/>
        <v/>
      </c>
    </row>
    <row r="14563" spans="12:19" x14ac:dyDescent="0.25">
      <c r="L14563" t="str">
        <f t="shared" si="614"/>
        <v/>
      </c>
      <c r="M14563" t="str">
        <f t="shared" ref="M14563:M14626" si="615">IF(M14553="","",IF(((M14553+$O$61)&gt;=$O$49+($O$61/2)),"",(M14553+$O$61)))</f>
        <v/>
      </c>
    </row>
    <row r="14564" spans="12:19" x14ac:dyDescent="0.25">
      <c r="L14564" t="str">
        <f t="shared" si="614"/>
        <v/>
      </c>
      <c r="M14564" t="str">
        <f t="shared" si="615"/>
        <v/>
      </c>
      <c r="N14564" t="s">
        <v>32</v>
      </c>
      <c r="O14564" t="s">
        <v>33</v>
      </c>
      <c r="P14564" t="s">
        <v>34</v>
      </c>
    </row>
    <row r="14565" spans="12:19" x14ac:dyDescent="0.25">
      <c r="L14565" t="str">
        <f t="shared" si="614"/>
        <v/>
      </c>
      <c r="M14565" t="str">
        <f t="shared" si="615"/>
        <v/>
      </c>
      <c r="N14565" t="e">
        <f>COS(RADIANS(M14565))</f>
        <v>#VALUE!</v>
      </c>
      <c r="O14565" t="str">
        <f>IFERROR(-COS(RADIANS(DEGREES(ASIN(((SIN(RADIANS(M14565)))*$C$26)/(SQRT((((SIN(RADIANS(M14565)))*$C$26)^2)+(($C$22-$C$25-(((SIN(RADIANS(90-M14565)))*$C$26))-$C$23)^2))))))),"")</f>
        <v/>
      </c>
      <c r="P14565" t="e">
        <f>N14565</f>
        <v>#VALUE!</v>
      </c>
      <c r="R14565">
        <v>0</v>
      </c>
    </row>
    <row r="14566" spans="12:19" x14ac:dyDescent="0.25">
      <c r="L14566" t="str">
        <f t="shared" si="614"/>
        <v/>
      </c>
      <c r="M14566" t="str">
        <f t="shared" si="615"/>
        <v/>
      </c>
      <c r="N14566" t="e">
        <f>SIN(RADIANS(M14565))</f>
        <v>#VALUE!</v>
      </c>
      <c r="O14566" t="e">
        <f>SIN(RADIANS(DEGREES(ASIN(((SIN(RADIANS(M14565)))*$C$26)/(SQRT((((SIN(RADIANS(M14565)))*$C$26)^2)+(($C$22-$C$25-(((SIN(RADIANS(90-M14565)))*$C$26))-$C$23)^2)))))))</f>
        <v>#VALUE!</v>
      </c>
      <c r="P14566" t="e">
        <f>N14566</f>
        <v>#VALUE!</v>
      </c>
      <c r="R14566">
        <f>$C$6</f>
        <v>1333.5</v>
      </c>
    </row>
    <row r="14567" spans="12:19" x14ac:dyDescent="0.25">
      <c r="L14567" t="str">
        <f t="shared" si="614"/>
        <v/>
      </c>
      <c r="M14567" t="str">
        <f t="shared" si="615"/>
        <v/>
      </c>
      <c r="N14567">
        <v>0</v>
      </c>
      <c r="O14567" t="e">
        <f>$C$23*O14566</f>
        <v>#VALUE!</v>
      </c>
      <c r="P14567" t="e">
        <f>$C$22*P14566</f>
        <v>#VALUE!</v>
      </c>
      <c r="R14567">
        <f>$C$20*$C$6</f>
        <v>25325.832000000002</v>
      </c>
    </row>
    <row r="14568" spans="12:19" x14ac:dyDescent="0.25">
      <c r="L14568" t="str">
        <f t="shared" si="614"/>
        <v/>
      </c>
      <c r="M14568" t="str">
        <f t="shared" si="615"/>
        <v/>
      </c>
    </row>
    <row r="14569" spans="12:19" x14ac:dyDescent="0.25">
      <c r="L14569" t="str">
        <f t="shared" si="614"/>
        <v/>
      </c>
      <c r="M14569" t="str">
        <f t="shared" si="615"/>
        <v/>
      </c>
      <c r="N14569" t="e">
        <f t="array" ref="N14569:P14571">MINVERSE(N14565:P14567)</f>
        <v>#VALUE!</v>
      </c>
      <c r="O14569" t="e">
        <v>#VALUE!</v>
      </c>
      <c r="P14569" t="e">
        <v>#VALUE!</v>
      </c>
      <c r="R14569" t="e">
        <f t="array" ref="R14569:R14571">MMULT(N14569:P14571,R14565:R14567)</f>
        <v>#VALUE!</v>
      </c>
      <c r="S14569" t="s">
        <v>35</v>
      </c>
    </row>
    <row r="14570" spans="12:19" x14ac:dyDescent="0.25">
      <c r="L14570" t="str">
        <f t="shared" si="614"/>
        <v/>
      </c>
      <c r="M14570" t="str">
        <f t="shared" si="615"/>
        <v/>
      </c>
      <c r="N14570" t="e">
        <v>#VALUE!</v>
      </c>
      <c r="O14570" t="e">
        <v>#VALUE!</v>
      </c>
      <c r="P14570" t="e">
        <v>#VALUE!</v>
      </c>
      <c r="R14570" t="e">
        <v>#VALUE!</v>
      </c>
      <c r="S14570" t="s">
        <v>35</v>
      </c>
    </row>
    <row r="14571" spans="12:19" x14ac:dyDescent="0.25">
      <c r="L14571" t="str">
        <f t="shared" si="614"/>
        <v/>
      </c>
      <c r="M14571" t="str">
        <f t="shared" si="615"/>
        <v/>
      </c>
      <c r="N14571" t="e">
        <v>#VALUE!</v>
      </c>
      <c r="O14571" t="e">
        <v>#VALUE!</v>
      </c>
      <c r="P14571" t="e">
        <v>#VALUE!</v>
      </c>
      <c r="R14571" t="e">
        <v>#VALUE!</v>
      </c>
      <c r="S14571" t="s">
        <v>35</v>
      </c>
    </row>
    <row r="14572" spans="12:19" x14ac:dyDescent="0.25">
      <c r="L14572" t="str">
        <f t="shared" si="614"/>
        <v/>
      </c>
      <c r="M14572" t="str">
        <f t="shared" si="615"/>
        <v/>
      </c>
    </row>
    <row r="14573" spans="12:19" x14ac:dyDescent="0.25">
      <c r="L14573" t="str">
        <f t="shared" si="614"/>
        <v/>
      </c>
      <c r="M14573" t="str">
        <f t="shared" si="615"/>
        <v/>
      </c>
    </row>
    <row r="14574" spans="12:19" x14ac:dyDescent="0.25">
      <c r="L14574" t="str">
        <f t="shared" si="614"/>
        <v/>
      </c>
      <c r="M14574" t="str">
        <f t="shared" si="615"/>
        <v/>
      </c>
      <c r="N14574" t="s">
        <v>32</v>
      </c>
      <c r="O14574" t="s">
        <v>33</v>
      </c>
      <c r="P14574" t="s">
        <v>34</v>
      </c>
    </row>
    <row r="14575" spans="12:19" x14ac:dyDescent="0.25">
      <c r="L14575" t="str">
        <f t="shared" si="614"/>
        <v/>
      </c>
      <c r="M14575" t="str">
        <f t="shared" si="615"/>
        <v/>
      </c>
      <c r="N14575" t="e">
        <f>COS(RADIANS(M14575))</f>
        <v>#VALUE!</v>
      </c>
      <c r="O14575" t="str">
        <f>IFERROR(-COS(RADIANS(DEGREES(ASIN(((SIN(RADIANS(M14575)))*$C$26)/(SQRT((((SIN(RADIANS(M14575)))*$C$26)^2)+(($C$22-$C$25-(((SIN(RADIANS(90-M14575)))*$C$26))-$C$23)^2))))))),"")</f>
        <v/>
      </c>
      <c r="P14575" t="e">
        <f>N14575</f>
        <v>#VALUE!</v>
      </c>
      <c r="R14575">
        <v>0</v>
      </c>
    </row>
    <row r="14576" spans="12:19" x14ac:dyDescent="0.25">
      <c r="L14576" t="str">
        <f t="shared" si="614"/>
        <v/>
      </c>
      <c r="M14576" t="str">
        <f t="shared" si="615"/>
        <v/>
      </c>
      <c r="N14576" t="e">
        <f>SIN(RADIANS(M14575))</f>
        <v>#VALUE!</v>
      </c>
      <c r="O14576" t="e">
        <f>SIN(RADIANS(DEGREES(ASIN(((SIN(RADIANS(M14575)))*$C$26)/(SQRT((((SIN(RADIANS(M14575)))*$C$26)^2)+(($C$22-$C$25-(((SIN(RADIANS(90-M14575)))*$C$26))-$C$23)^2)))))))</f>
        <v>#VALUE!</v>
      </c>
      <c r="P14576" t="e">
        <f>N14576</f>
        <v>#VALUE!</v>
      </c>
      <c r="R14576">
        <f>$C$6</f>
        <v>1333.5</v>
      </c>
    </row>
    <row r="14577" spans="12:19" x14ac:dyDescent="0.25">
      <c r="L14577" t="str">
        <f t="shared" si="614"/>
        <v/>
      </c>
      <c r="M14577" t="str">
        <f t="shared" si="615"/>
        <v/>
      </c>
      <c r="N14577">
        <v>0</v>
      </c>
      <c r="O14577" t="e">
        <f>$C$23*O14576</f>
        <v>#VALUE!</v>
      </c>
      <c r="P14577" t="e">
        <f>$C$22*P14576</f>
        <v>#VALUE!</v>
      </c>
      <c r="R14577">
        <f>$C$20*$C$6</f>
        <v>25325.832000000002</v>
      </c>
    </row>
    <row r="14578" spans="12:19" x14ac:dyDescent="0.25">
      <c r="L14578" t="str">
        <f t="shared" si="614"/>
        <v/>
      </c>
      <c r="M14578" t="str">
        <f t="shared" si="615"/>
        <v/>
      </c>
    </row>
    <row r="14579" spans="12:19" x14ac:dyDescent="0.25">
      <c r="L14579" t="str">
        <f t="shared" si="614"/>
        <v/>
      </c>
      <c r="M14579" t="str">
        <f t="shared" si="615"/>
        <v/>
      </c>
      <c r="N14579" t="e">
        <f t="array" ref="N14579:P14581">MINVERSE(N14575:P14577)</f>
        <v>#VALUE!</v>
      </c>
      <c r="O14579" t="e">
        <v>#VALUE!</v>
      </c>
      <c r="P14579" t="e">
        <v>#VALUE!</v>
      </c>
      <c r="R14579" t="e">
        <f t="array" ref="R14579:R14581">MMULT(N14579:P14581,R14575:R14577)</f>
        <v>#VALUE!</v>
      </c>
      <c r="S14579" t="s">
        <v>35</v>
      </c>
    </row>
    <row r="14580" spans="12:19" x14ac:dyDescent="0.25">
      <c r="L14580" t="str">
        <f t="shared" si="614"/>
        <v/>
      </c>
      <c r="M14580" t="str">
        <f t="shared" si="615"/>
        <v/>
      </c>
      <c r="N14580" t="e">
        <v>#VALUE!</v>
      </c>
      <c r="O14580" t="e">
        <v>#VALUE!</v>
      </c>
      <c r="P14580" t="e">
        <v>#VALUE!</v>
      </c>
      <c r="R14580" t="e">
        <v>#VALUE!</v>
      </c>
      <c r="S14580" t="s">
        <v>35</v>
      </c>
    </row>
    <row r="14581" spans="12:19" x14ac:dyDescent="0.25">
      <c r="L14581" t="str">
        <f t="shared" si="614"/>
        <v/>
      </c>
      <c r="M14581" t="str">
        <f t="shared" si="615"/>
        <v/>
      </c>
      <c r="N14581" t="e">
        <v>#VALUE!</v>
      </c>
      <c r="O14581" t="e">
        <v>#VALUE!</v>
      </c>
      <c r="P14581" t="e">
        <v>#VALUE!</v>
      </c>
      <c r="R14581" t="e">
        <v>#VALUE!</v>
      </c>
      <c r="S14581" t="s">
        <v>35</v>
      </c>
    </row>
    <row r="14582" spans="12:19" x14ac:dyDescent="0.25">
      <c r="L14582" t="str">
        <f t="shared" si="614"/>
        <v/>
      </c>
      <c r="M14582" t="str">
        <f t="shared" si="615"/>
        <v/>
      </c>
    </row>
    <row r="14583" spans="12:19" x14ac:dyDescent="0.25">
      <c r="L14583" t="str">
        <f t="shared" si="614"/>
        <v/>
      </c>
      <c r="M14583" t="str">
        <f t="shared" si="615"/>
        <v/>
      </c>
    </row>
    <row r="14584" spans="12:19" x14ac:dyDescent="0.25">
      <c r="L14584" t="str">
        <f t="shared" si="614"/>
        <v/>
      </c>
      <c r="M14584" t="str">
        <f t="shared" si="615"/>
        <v/>
      </c>
      <c r="N14584" t="s">
        <v>32</v>
      </c>
      <c r="O14584" t="s">
        <v>33</v>
      </c>
      <c r="P14584" t="s">
        <v>34</v>
      </c>
    </row>
    <row r="14585" spans="12:19" x14ac:dyDescent="0.25">
      <c r="L14585" t="str">
        <f t="shared" si="614"/>
        <v/>
      </c>
      <c r="M14585" t="str">
        <f t="shared" si="615"/>
        <v/>
      </c>
      <c r="N14585" t="e">
        <f>COS(RADIANS(M14585))</f>
        <v>#VALUE!</v>
      </c>
      <c r="O14585" t="str">
        <f>IFERROR(-COS(RADIANS(DEGREES(ASIN(((SIN(RADIANS(M14585)))*$C$26)/(SQRT((((SIN(RADIANS(M14585)))*$C$26)^2)+(($C$22-$C$25-(((SIN(RADIANS(90-M14585)))*$C$26))-$C$23)^2))))))),"")</f>
        <v/>
      </c>
      <c r="P14585" t="e">
        <f>N14585</f>
        <v>#VALUE!</v>
      </c>
      <c r="R14585">
        <v>0</v>
      </c>
    </row>
    <row r="14586" spans="12:19" x14ac:dyDescent="0.25">
      <c r="L14586" t="str">
        <f t="shared" si="614"/>
        <v/>
      </c>
      <c r="M14586" t="str">
        <f t="shared" si="615"/>
        <v/>
      </c>
      <c r="N14586" t="e">
        <f>SIN(RADIANS(M14585))</f>
        <v>#VALUE!</v>
      </c>
      <c r="O14586" t="e">
        <f>SIN(RADIANS(DEGREES(ASIN(((SIN(RADIANS(M14585)))*$C$26)/(SQRT((((SIN(RADIANS(M14585)))*$C$26)^2)+(($C$22-$C$25-(((SIN(RADIANS(90-M14585)))*$C$26))-$C$23)^2)))))))</f>
        <v>#VALUE!</v>
      </c>
      <c r="P14586" t="e">
        <f>N14586</f>
        <v>#VALUE!</v>
      </c>
      <c r="R14586">
        <f>$C$6</f>
        <v>1333.5</v>
      </c>
    </row>
    <row r="14587" spans="12:19" x14ac:dyDescent="0.25">
      <c r="L14587" t="str">
        <f t="shared" si="614"/>
        <v/>
      </c>
      <c r="M14587" t="str">
        <f t="shared" si="615"/>
        <v/>
      </c>
      <c r="N14587">
        <v>0</v>
      </c>
      <c r="O14587" t="e">
        <f>$C$23*O14586</f>
        <v>#VALUE!</v>
      </c>
      <c r="P14587" t="e">
        <f>$C$22*P14586</f>
        <v>#VALUE!</v>
      </c>
      <c r="R14587">
        <f>$C$20*$C$6</f>
        <v>25325.832000000002</v>
      </c>
    </row>
    <row r="14588" spans="12:19" x14ac:dyDescent="0.25">
      <c r="L14588" t="str">
        <f t="shared" si="614"/>
        <v/>
      </c>
      <c r="M14588" t="str">
        <f t="shared" si="615"/>
        <v/>
      </c>
    </row>
    <row r="14589" spans="12:19" x14ac:dyDescent="0.25">
      <c r="L14589" t="str">
        <f t="shared" si="614"/>
        <v/>
      </c>
      <c r="M14589" t="str">
        <f t="shared" si="615"/>
        <v/>
      </c>
      <c r="N14589" t="e">
        <f t="array" ref="N14589:P14591">MINVERSE(N14585:P14587)</f>
        <v>#VALUE!</v>
      </c>
      <c r="O14589" t="e">
        <v>#VALUE!</v>
      </c>
      <c r="P14589" t="e">
        <v>#VALUE!</v>
      </c>
      <c r="R14589" t="e">
        <f t="array" ref="R14589:R14591">MMULT(N14589:P14591,R14585:R14587)</f>
        <v>#VALUE!</v>
      </c>
      <c r="S14589" t="s">
        <v>35</v>
      </c>
    </row>
    <row r="14590" spans="12:19" x14ac:dyDescent="0.25">
      <c r="L14590" t="str">
        <f t="shared" si="614"/>
        <v/>
      </c>
      <c r="M14590" t="str">
        <f t="shared" si="615"/>
        <v/>
      </c>
      <c r="N14590" t="e">
        <v>#VALUE!</v>
      </c>
      <c r="O14590" t="e">
        <v>#VALUE!</v>
      </c>
      <c r="P14590" t="e">
        <v>#VALUE!</v>
      </c>
      <c r="R14590" t="e">
        <v>#VALUE!</v>
      </c>
      <c r="S14590" t="s">
        <v>35</v>
      </c>
    </row>
    <row r="14591" spans="12:19" x14ac:dyDescent="0.25">
      <c r="L14591" t="str">
        <f t="shared" si="614"/>
        <v/>
      </c>
      <c r="M14591" t="str">
        <f t="shared" si="615"/>
        <v/>
      </c>
      <c r="N14591" t="e">
        <v>#VALUE!</v>
      </c>
      <c r="O14591" t="e">
        <v>#VALUE!</v>
      </c>
      <c r="P14591" t="e">
        <v>#VALUE!</v>
      </c>
      <c r="R14591" t="e">
        <v>#VALUE!</v>
      </c>
      <c r="S14591" t="s">
        <v>35</v>
      </c>
    </row>
    <row r="14592" spans="12:19" x14ac:dyDescent="0.25">
      <c r="L14592" t="str">
        <f t="shared" si="614"/>
        <v/>
      </c>
      <c r="M14592" t="str">
        <f t="shared" si="615"/>
        <v/>
      </c>
    </row>
    <row r="14593" spans="12:19" x14ac:dyDescent="0.25">
      <c r="L14593" t="str">
        <f t="shared" si="614"/>
        <v/>
      </c>
      <c r="M14593" t="str">
        <f t="shared" si="615"/>
        <v/>
      </c>
    </row>
    <row r="14594" spans="12:19" x14ac:dyDescent="0.25">
      <c r="L14594" t="str">
        <f t="shared" si="614"/>
        <v/>
      </c>
      <c r="M14594" t="str">
        <f t="shared" si="615"/>
        <v/>
      </c>
      <c r="N14594" t="s">
        <v>32</v>
      </c>
      <c r="O14594" t="s">
        <v>33</v>
      </c>
      <c r="P14594" t="s">
        <v>34</v>
      </c>
    </row>
    <row r="14595" spans="12:19" x14ac:dyDescent="0.25">
      <c r="L14595" t="str">
        <f t="shared" si="614"/>
        <v/>
      </c>
      <c r="M14595" t="str">
        <f t="shared" si="615"/>
        <v/>
      </c>
      <c r="N14595" t="e">
        <f>COS(RADIANS(M14595))</f>
        <v>#VALUE!</v>
      </c>
      <c r="O14595" t="str">
        <f>IFERROR(-COS(RADIANS(DEGREES(ASIN(((SIN(RADIANS(M14595)))*$C$26)/(SQRT((((SIN(RADIANS(M14595)))*$C$26)^2)+(($C$22-$C$25-(((SIN(RADIANS(90-M14595)))*$C$26))-$C$23)^2))))))),"")</f>
        <v/>
      </c>
      <c r="P14595" t="e">
        <f>N14595</f>
        <v>#VALUE!</v>
      </c>
      <c r="R14595">
        <v>0</v>
      </c>
    </row>
    <row r="14596" spans="12:19" x14ac:dyDescent="0.25">
      <c r="L14596" t="str">
        <f t="shared" si="614"/>
        <v/>
      </c>
      <c r="M14596" t="str">
        <f t="shared" si="615"/>
        <v/>
      </c>
      <c r="N14596" t="e">
        <f>SIN(RADIANS(M14595))</f>
        <v>#VALUE!</v>
      </c>
      <c r="O14596" t="e">
        <f>SIN(RADIANS(DEGREES(ASIN(((SIN(RADIANS(M14595)))*$C$26)/(SQRT((((SIN(RADIANS(M14595)))*$C$26)^2)+(($C$22-$C$25-(((SIN(RADIANS(90-M14595)))*$C$26))-$C$23)^2)))))))</f>
        <v>#VALUE!</v>
      </c>
      <c r="P14596" t="e">
        <f>N14596</f>
        <v>#VALUE!</v>
      </c>
      <c r="R14596">
        <f>$C$6</f>
        <v>1333.5</v>
      </c>
    </row>
    <row r="14597" spans="12:19" x14ac:dyDescent="0.25">
      <c r="L14597" t="str">
        <f t="shared" si="614"/>
        <v/>
      </c>
      <c r="M14597" t="str">
        <f t="shared" si="615"/>
        <v/>
      </c>
      <c r="N14597">
        <v>0</v>
      </c>
      <c r="O14597" t="e">
        <f>$C$23*O14596</f>
        <v>#VALUE!</v>
      </c>
      <c r="P14597" t="e">
        <f>$C$22*P14596</f>
        <v>#VALUE!</v>
      </c>
      <c r="R14597">
        <f>$C$20*$C$6</f>
        <v>25325.832000000002</v>
      </c>
    </row>
    <row r="14598" spans="12:19" x14ac:dyDescent="0.25">
      <c r="L14598" t="str">
        <f t="shared" si="614"/>
        <v/>
      </c>
      <c r="M14598" t="str">
        <f t="shared" si="615"/>
        <v/>
      </c>
    </row>
    <row r="14599" spans="12:19" x14ac:dyDescent="0.25">
      <c r="L14599" t="str">
        <f t="shared" si="614"/>
        <v/>
      </c>
      <c r="M14599" t="str">
        <f t="shared" si="615"/>
        <v/>
      </c>
      <c r="N14599" t="e">
        <f t="array" ref="N14599:P14601">MINVERSE(N14595:P14597)</f>
        <v>#VALUE!</v>
      </c>
      <c r="O14599" t="e">
        <v>#VALUE!</v>
      </c>
      <c r="P14599" t="e">
        <v>#VALUE!</v>
      </c>
      <c r="R14599" t="e">
        <f t="array" ref="R14599:R14601">MMULT(N14599:P14601,R14595:R14597)</f>
        <v>#VALUE!</v>
      </c>
      <c r="S14599" t="s">
        <v>35</v>
      </c>
    </row>
    <row r="14600" spans="12:19" x14ac:dyDescent="0.25">
      <c r="L14600" t="str">
        <f t="shared" si="614"/>
        <v/>
      </c>
      <c r="M14600" t="str">
        <f t="shared" si="615"/>
        <v/>
      </c>
      <c r="N14600" t="e">
        <v>#VALUE!</v>
      </c>
      <c r="O14600" t="e">
        <v>#VALUE!</v>
      </c>
      <c r="P14600" t="e">
        <v>#VALUE!</v>
      </c>
      <c r="R14600" t="e">
        <v>#VALUE!</v>
      </c>
      <c r="S14600" t="s">
        <v>35</v>
      </c>
    </row>
    <row r="14601" spans="12:19" x14ac:dyDescent="0.25">
      <c r="L14601" t="str">
        <f t="shared" si="614"/>
        <v/>
      </c>
      <c r="M14601" t="str">
        <f t="shared" si="615"/>
        <v/>
      </c>
      <c r="N14601" t="e">
        <v>#VALUE!</v>
      </c>
      <c r="O14601" t="e">
        <v>#VALUE!</v>
      </c>
      <c r="P14601" t="e">
        <v>#VALUE!</v>
      </c>
      <c r="R14601" t="e">
        <v>#VALUE!</v>
      </c>
      <c r="S14601" t="s">
        <v>35</v>
      </c>
    </row>
    <row r="14602" spans="12:19" x14ac:dyDescent="0.25">
      <c r="L14602" t="str">
        <f t="shared" si="614"/>
        <v/>
      </c>
      <c r="M14602" t="str">
        <f t="shared" si="615"/>
        <v/>
      </c>
    </row>
    <row r="14603" spans="12:19" x14ac:dyDescent="0.25">
      <c r="L14603" t="str">
        <f t="shared" si="614"/>
        <v/>
      </c>
      <c r="M14603" t="str">
        <f t="shared" si="615"/>
        <v/>
      </c>
    </row>
    <row r="14604" spans="12:19" x14ac:dyDescent="0.25">
      <c r="L14604" t="str">
        <f t="shared" ref="L14604:L14667" si="616">IF(M14604="","",L14594+1)</f>
        <v/>
      </c>
      <c r="M14604" t="str">
        <f t="shared" si="615"/>
        <v/>
      </c>
      <c r="N14604" t="s">
        <v>32</v>
      </c>
      <c r="O14604" t="s">
        <v>33</v>
      </c>
      <c r="P14604" t="s">
        <v>34</v>
      </c>
    </row>
    <row r="14605" spans="12:19" x14ac:dyDescent="0.25">
      <c r="L14605" t="str">
        <f t="shared" si="616"/>
        <v/>
      </c>
      <c r="M14605" t="str">
        <f t="shared" si="615"/>
        <v/>
      </c>
      <c r="N14605" t="e">
        <f>COS(RADIANS(M14605))</f>
        <v>#VALUE!</v>
      </c>
      <c r="O14605" t="str">
        <f>IFERROR(-COS(RADIANS(DEGREES(ASIN(((SIN(RADIANS(M14605)))*$C$26)/(SQRT((((SIN(RADIANS(M14605)))*$C$26)^2)+(($C$22-$C$25-(((SIN(RADIANS(90-M14605)))*$C$26))-$C$23)^2))))))),"")</f>
        <v/>
      </c>
      <c r="P14605" t="e">
        <f>N14605</f>
        <v>#VALUE!</v>
      </c>
      <c r="R14605">
        <v>0</v>
      </c>
    </row>
    <row r="14606" spans="12:19" x14ac:dyDescent="0.25">
      <c r="L14606" t="str">
        <f t="shared" si="616"/>
        <v/>
      </c>
      <c r="M14606" t="str">
        <f t="shared" si="615"/>
        <v/>
      </c>
      <c r="N14606" t="e">
        <f>SIN(RADIANS(M14605))</f>
        <v>#VALUE!</v>
      </c>
      <c r="O14606" t="e">
        <f>SIN(RADIANS(DEGREES(ASIN(((SIN(RADIANS(M14605)))*$C$26)/(SQRT((((SIN(RADIANS(M14605)))*$C$26)^2)+(($C$22-$C$25-(((SIN(RADIANS(90-M14605)))*$C$26))-$C$23)^2)))))))</f>
        <v>#VALUE!</v>
      </c>
      <c r="P14606" t="e">
        <f>N14606</f>
        <v>#VALUE!</v>
      </c>
      <c r="R14606">
        <f>$C$6</f>
        <v>1333.5</v>
      </c>
    </row>
    <row r="14607" spans="12:19" x14ac:dyDescent="0.25">
      <c r="L14607" t="str">
        <f t="shared" si="616"/>
        <v/>
      </c>
      <c r="M14607" t="str">
        <f t="shared" si="615"/>
        <v/>
      </c>
      <c r="N14607">
        <v>0</v>
      </c>
      <c r="O14607" t="e">
        <f>$C$23*O14606</f>
        <v>#VALUE!</v>
      </c>
      <c r="P14607" t="e">
        <f>$C$22*P14606</f>
        <v>#VALUE!</v>
      </c>
      <c r="R14607">
        <f>$C$20*$C$6</f>
        <v>25325.832000000002</v>
      </c>
    </row>
    <row r="14608" spans="12:19" x14ac:dyDescent="0.25">
      <c r="L14608" t="str">
        <f t="shared" si="616"/>
        <v/>
      </c>
      <c r="M14608" t="str">
        <f t="shared" si="615"/>
        <v/>
      </c>
    </row>
    <row r="14609" spans="12:19" x14ac:dyDescent="0.25">
      <c r="L14609" t="str">
        <f t="shared" si="616"/>
        <v/>
      </c>
      <c r="M14609" t="str">
        <f t="shared" si="615"/>
        <v/>
      </c>
      <c r="N14609" t="e">
        <f t="array" ref="N14609:P14611">MINVERSE(N14605:P14607)</f>
        <v>#VALUE!</v>
      </c>
      <c r="O14609" t="e">
        <v>#VALUE!</v>
      </c>
      <c r="P14609" t="e">
        <v>#VALUE!</v>
      </c>
      <c r="R14609" t="e">
        <f t="array" ref="R14609:R14611">MMULT(N14609:P14611,R14605:R14607)</f>
        <v>#VALUE!</v>
      </c>
      <c r="S14609" t="s">
        <v>35</v>
      </c>
    </row>
    <row r="14610" spans="12:19" x14ac:dyDescent="0.25">
      <c r="L14610" t="str">
        <f t="shared" si="616"/>
        <v/>
      </c>
      <c r="M14610" t="str">
        <f t="shared" si="615"/>
        <v/>
      </c>
      <c r="N14610" t="e">
        <v>#VALUE!</v>
      </c>
      <c r="O14610" t="e">
        <v>#VALUE!</v>
      </c>
      <c r="P14610" t="e">
        <v>#VALUE!</v>
      </c>
      <c r="R14610" t="e">
        <v>#VALUE!</v>
      </c>
      <c r="S14610" t="s">
        <v>35</v>
      </c>
    </row>
    <row r="14611" spans="12:19" x14ac:dyDescent="0.25">
      <c r="L14611" t="str">
        <f t="shared" si="616"/>
        <v/>
      </c>
      <c r="M14611" t="str">
        <f t="shared" si="615"/>
        <v/>
      </c>
      <c r="N14611" t="e">
        <v>#VALUE!</v>
      </c>
      <c r="O14611" t="e">
        <v>#VALUE!</v>
      </c>
      <c r="P14611" t="e">
        <v>#VALUE!</v>
      </c>
      <c r="R14611" t="e">
        <v>#VALUE!</v>
      </c>
      <c r="S14611" t="s">
        <v>35</v>
      </c>
    </row>
    <row r="14612" spans="12:19" x14ac:dyDescent="0.25">
      <c r="L14612" t="str">
        <f t="shared" si="616"/>
        <v/>
      </c>
      <c r="M14612" t="str">
        <f t="shared" si="615"/>
        <v/>
      </c>
    </row>
    <row r="14613" spans="12:19" x14ac:dyDescent="0.25">
      <c r="L14613" t="str">
        <f t="shared" si="616"/>
        <v/>
      </c>
      <c r="M14613" t="str">
        <f t="shared" si="615"/>
        <v/>
      </c>
    </row>
    <row r="14614" spans="12:19" x14ac:dyDescent="0.25">
      <c r="L14614" t="str">
        <f t="shared" si="616"/>
        <v/>
      </c>
      <c r="M14614" t="str">
        <f t="shared" si="615"/>
        <v/>
      </c>
      <c r="N14614" t="s">
        <v>32</v>
      </c>
      <c r="O14614" t="s">
        <v>33</v>
      </c>
      <c r="P14614" t="s">
        <v>34</v>
      </c>
    </row>
    <row r="14615" spans="12:19" x14ac:dyDescent="0.25">
      <c r="L14615" t="str">
        <f t="shared" si="616"/>
        <v/>
      </c>
      <c r="M14615" t="str">
        <f t="shared" si="615"/>
        <v/>
      </c>
      <c r="N14615" t="e">
        <f>COS(RADIANS(M14615))</f>
        <v>#VALUE!</v>
      </c>
      <c r="O14615" t="str">
        <f>IFERROR(-COS(RADIANS(DEGREES(ASIN(((SIN(RADIANS(M14615)))*$C$26)/(SQRT((((SIN(RADIANS(M14615)))*$C$26)^2)+(($C$22-$C$25-(((SIN(RADIANS(90-M14615)))*$C$26))-$C$23)^2))))))),"")</f>
        <v/>
      </c>
      <c r="P14615" t="e">
        <f>N14615</f>
        <v>#VALUE!</v>
      </c>
      <c r="R14615">
        <v>0</v>
      </c>
    </row>
    <row r="14616" spans="12:19" x14ac:dyDescent="0.25">
      <c r="L14616" t="str">
        <f t="shared" si="616"/>
        <v/>
      </c>
      <c r="M14616" t="str">
        <f t="shared" si="615"/>
        <v/>
      </c>
      <c r="N14616" t="e">
        <f>SIN(RADIANS(M14615))</f>
        <v>#VALUE!</v>
      </c>
      <c r="O14616" t="e">
        <f>SIN(RADIANS(DEGREES(ASIN(((SIN(RADIANS(M14615)))*$C$26)/(SQRT((((SIN(RADIANS(M14615)))*$C$26)^2)+(($C$22-$C$25-(((SIN(RADIANS(90-M14615)))*$C$26))-$C$23)^2)))))))</f>
        <v>#VALUE!</v>
      </c>
      <c r="P14616" t="e">
        <f>N14616</f>
        <v>#VALUE!</v>
      </c>
      <c r="R14616">
        <f>$C$6</f>
        <v>1333.5</v>
      </c>
    </row>
    <row r="14617" spans="12:19" x14ac:dyDescent="0.25">
      <c r="L14617" t="str">
        <f t="shared" si="616"/>
        <v/>
      </c>
      <c r="M14617" t="str">
        <f t="shared" si="615"/>
        <v/>
      </c>
      <c r="N14617">
        <v>0</v>
      </c>
      <c r="O14617" t="e">
        <f>$C$23*O14616</f>
        <v>#VALUE!</v>
      </c>
      <c r="P14617" t="e">
        <f>$C$22*P14616</f>
        <v>#VALUE!</v>
      </c>
      <c r="R14617">
        <f>$C$20*$C$6</f>
        <v>25325.832000000002</v>
      </c>
    </row>
    <row r="14618" spans="12:19" x14ac:dyDescent="0.25">
      <c r="L14618" t="str">
        <f t="shared" si="616"/>
        <v/>
      </c>
      <c r="M14618" t="str">
        <f t="shared" si="615"/>
        <v/>
      </c>
    </row>
    <row r="14619" spans="12:19" x14ac:dyDescent="0.25">
      <c r="L14619" t="str">
        <f t="shared" si="616"/>
        <v/>
      </c>
      <c r="M14619" t="str">
        <f t="shared" si="615"/>
        <v/>
      </c>
      <c r="N14619" t="e">
        <f t="array" ref="N14619:P14621">MINVERSE(N14615:P14617)</f>
        <v>#VALUE!</v>
      </c>
      <c r="O14619" t="e">
        <v>#VALUE!</v>
      </c>
      <c r="P14619" t="e">
        <v>#VALUE!</v>
      </c>
      <c r="R14619" t="e">
        <f t="array" ref="R14619:R14621">MMULT(N14619:P14621,R14615:R14617)</f>
        <v>#VALUE!</v>
      </c>
      <c r="S14619" t="s">
        <v>35</v>
      </c>
    </row>
    <row r="14620" spans="12:19" x14ac:dyDescent="0.25">
      <c r="L14620" t="str">
        <f t="shared" si="616"/>
        <v/>
      </c>
      <c r="M14620" t="str">
        <f t="shared" si="615"/>
        <v/>
      </c>
      <c r="N14620" t="e">
        <v>#VALUE!</v>
      </c>
      <c r="O14620" t="e">
        <v>#VALUE!</v>
      </c>
      <c r="P14620" t="e">
        <v>#VALUE!</v>
      </c>
      <c r="R14620" t="e">
        <v>#VALUE!</v>
      </c>
      <c r="S14620" t="s">
        <v>35</v>
      </c>
    </row>
    <row r="14621" spans="12:19" x14ac:dyDescent="0.25">
      <c r="L14621" t="str">
        <f t="shared" si="616"/>
        <v/>
      </c>
      <c r="M14621" t="str">
        <f t="shared" si="615"/>
        <v/>
      </c>
      <c r="N14621" t="e">
        <v>#VALUE!</v>
      </c>
      <c r="O14621" t="e">
        <v>#VALUE!</v>
      </c>
      <c r="P14621" t="e">
        <v>#VALUE!</v>
      </c>
      <c r="R14621" t="e">
        <v>#VALUE!</v>
      </c>
      <c r="S14621" t="s">
        <v>35</v>
      </c>
    </row>
    <row r="14622" spans="12:19" x14ac:dyDescent="0.25">
      <c r="L14622" t="str">
        <f t="shared" si="616"/>
        <v/>
      </c>
      <c r="M14622" t="str">
        <f t="shared" si="615"/>
        <v/>
      </c>
    </row>
    <row r="14623" spans="12:19" x14ac:dyDescent="0.25">
      <c r="L14623" t="str">
        <f t="shared" si="616"/>
        <v/>
      </c>
      <c r="M14623" t="str">
        <f t="shared" si="615"/>
        <v/>
      </c>
    </row>
    <row r="14624" spans="12:19" x14ac:dyDescent="0.25">
      <c r="L14624" t="str">
        <f t="shared" si="616"/>
        <v/>
      </c>
      <c r="M14624" t="str">
        <f t="shared" si="615"/>
        <v/>
      </c>
      <c r="N14624" t="s">
        <v>32</v>
      </c>
      <c r="O14624" t="s">
        <v>33</v>
      </c>
      <c r="P14624" t="s">
        <v>34</v>
      </c>
    </row>
    <row r="14625" spans="12:19" x14ac:dyDescent="0.25">
      <c r="L14625" t="str">
        <f t="shared" si="616"/>
        <v/>
      </c>
      <c r="M14625" t="str">
        <f t="shared" si="615"/>
        <v/>
      </c>
      <c r="N14625" t="e">
        <f>COS(RADIANS(M14625))</f>
        <v>#VALUE!</v>
      </c>
      <c r="O14625" t="str">
        <f>IFERROR(-COS(RADIANS(DEGREES(ASIN(((SIN(RADIANS(M14625)))*$C$26)/(SQRT((((SIN(RADIANS(M14625)))*$C$26)^2)+(($C$22-$C$25-(((SIN(RADIANS(90-M14625)))*$C$26))-$C$23)^2))))))),"")</f>
        <v/>
      </c>
      <c r="P14625" t="e">
        <f>N14625</f>
        <v>#VALUE!</v>
      </c>
      <c r="R14625">
        <v>0</v>
      </c>
    </row>
    <row r="14626" spans="12:19" x14ac:dyDescent="0.25">
      <c r="L14626" t="str">
        <f t="shared" si="616"/>
        <v/>
      </c>
      <c r="M14626" t="str">
        <f t="shared" si="615"/>
        <v/>
      </c>
      <c r="N14626" t="e">
        <f>SIN(RADIANS(M14625))</f>
        <v>#VALUE!</v>
      </c>
      <c r="O14626" t="e">
        <f>SIN(RADIANS(DEGREES(ASIN(((SIN(RADIANS(M14625)))*$C$26)/(SQRT((((SIN(RADIANS(M14625)))*$C$26)^2)+(($C$22-$C$25-(((SIN(RADIANS(90-M14625)))*$C$26))-$C$23)^2)))))))</f>
        <v>#VALUE!</v>
      </c>
      <c r="P14626" t="e">
        <f>N14626</f>
        <v>#VALUE!</v>
      </c>
      <c r="R14626">
        <f>$C$6</f>
        <v>1333.5</v>
      </c>
    </row>
    <row r="14627" spans="12:19" x14ac:dyDescent="0.25">
      <c r="L14627" t="str">
        <f t="shared" si="616"/>
        <v/>
      </c>
      <c r="M14627" t="str">
        <f t="shared" ref="M14627:M14690" si="617">IF(M14617="","",IF(((M14617+$O$61)&gt;=$O$49+($O$61/2)),"",(M14617+$O$61)))</f>
        <v/>
      </c>
      <c r="N14627">
        <v>0</v>
      </c>
      <c r="O14627" t="e">
        <f>$C$23*O14626</f>
        <v>#VALUE!</v>
      </c>
      <c r="P14627" t="e">
        <f>$C$22*P14626</f>
        <v>#VALUE!</v>
      </c>
      <c r="R14627">
        <f>$C$20*$C$6</f>
        <v>25325.832000000002</v>
      </c>
    </row>
    <row r="14628" spans="12:19" x14ac:dyDescent="0.25">
      <c r="L14628" t="str">
        <f t="shared" si="616"/>
        <v/>
      </c>
      <c r="M14628" t="str">
        <f t="shared" si="617"/>
        <v/>
      </c>
    </row>
    <row r="14629" spans="12:19" x14ac:dyDescent="0.25">
      <c r="L14629" t="str">
        <f t="shared" si="616"/>
        <v/>
      </c>
      <c r="M14629" t="str">
        <f t="shared" si="617"/>
        <v/>
      </c>
      <c r="N14629" t="e">
        <f t="array" ref="N14629:P14631">MINVERSE(N14625:P14627)</f>
        <v>#VALUE!</v>
      </c>
      <c r="O14629" t="e">
        <v>#VALUE!</v>
      </c>
      <c r="P14629" t="e">
        <v>#VALUE!</v>
      </c>
      <c r="R14629" t="e">
        <f t="array" ref="R14629:R14631">MMULT(N14629:P14631,R14625:R14627)</f>
        <v>#VALUE!</v>
      </c>
      <c r="S14629" t="s">
        <v>35</v>
      </c>
    </row>
    <row r="14630" spans="12:19" x14ac:dyDescent="0.25">
      <c r="L14630" t="str">
        <f t="shared" si="616"/>
        <v/>
      </c>
      <c r="M14630" t="str">
        <f t="shared" si="617"/>
        <v/>
      </c>
      <c r="N14630" t="e">
        <v>#VALUE!</v>
      </c>
      <c r="O14630" t="e">
        <v>#VALUE!</v>
      </c>
      <c r="P14630" t="e">
        <v>#VALUE!</v>
      </c>
      <c r="R14630" t="e">
        <v>#VALUE!</v>
      </c>
      <c r="S14630" t="s">
        <v>35</v>
      </c>
    </row>
    <row r="14631" spans="12:19" x14ac:dyDescent="0.25">
      <c r="L14631" t="str">
        <f t="shared" si="616"/>
        <v/>
      </c>
      <c r="M14631" t="str">
        <f t="shared" si="617"/>
        <v/>
      </c>
      <c r="N14631" t="e">
        <v>#VALUE!</v>
      </c>
      <c r="O14631" t="e">
        <v>#VALUE!</v>
      </c>
      <c r="P14631" t="e">
        <v>#VALUE!</v>
      </c>
      <c r="R14631" t="e">
        <v>#VALUE!</v>
      </c>
      <c r="S14631" t="s">
        <v>35</v>
      </c>
    </row>
    <row r="14632" spans="12:19" x14ac:dyDescent="0.25">
      <c r="L14632" t="str">
        <f t="shared" si="616"/>
        <v/>
      </c>
      <c r="M14632" t="str">
        <f t="shared" si="617"/>
        <v/>
      </c>
    </row>
    <row r="14633" spans="12:19" x14ac:dyDescent="0.25">
      <c r="L14633" t="str">
        <f t="shared" si="616"/>
        <v/>
      </c>
      <c r="M14633" t="str">
        <f t="shared" si="617"/>
        <v/>
      </c>
    </row>
    <row r="14634" spans="12:19" x14ac:dyDescent="0.25">
      <c r="L14634" t="str">
        <f t="shared" si="616"/>
        <v/>
      </c>
      <c r="M14634" t="str">
        <f t="shared" si="617"/>
        <v/>
      </c>
      <c r="N14634" t="s">
        <v>32</v>
      </c>
      <c r="O14634" t="s">
        <v>33</v>
      </c>
      <c r="P14634" t="s">
        <v>34</v>
      </c>
    </row>
    <row r="14635" spans="12:19" x14ac:dyDescent="0.25">
      <c r="L14635" t="str">
        <f t="shared" si="616"/>
        <v/>
      </c>
      <c r="M14635" t="str">
        <f t="shared" si="617"/>
        <v/>
      </c>
      <c r="N14635" t="e">
        <f>COS(RADIANS(M14635))</f>
        <v>#VALUE!</v>
      </c>
      <c r="O14635" t="str">
        <f>IFERROR(-COS(RADIANS(DEGREES(ASIN(((SIN(RADIANS(M14635)))*$C$26)/(SQRT((((SIN(RADIANS(M14635)))*$C$26)^2)+(($C$22-$C$25-(((SIN(RADIANS(90-M14635)))*$C$26))-$C$23)^2))))))),"")</f>
        <v/>
      </c>
      <c r="P14635" t="e">
        <f>N14635</f>
        <v>#VALUE!</v>
      </c>
      <c r="R14635">
        <v>0</v>
      </c>
    </row>
    <row r="14636" spans="12:19" x14ac:dyDescent="0.25">
      <c r="L14636" t="str">
        <f t="shared" si="616"/>
        <v/>
      </c>
      <c r="M14636" t="str">
        <f t="shared" si="617"/>
        <v/>
      </c>
      <c r="N14636" t="e">
        <f>SIN(RADIANS(M14635))</f>
        <v>#VALUE!</v>
      </c>
      <c r="O14636" t="e">
        <f>SIN(RADIANS(DEGREES(ASIN(((SIN(RADIANS(M14635)))*$C$26)/(SQRT((((SIN(RADIANS(M14635)))*$C$26)^2)+(($C$22-$C$25-(((SIN(RADIANS(90-M14635)))*$C$26))-$C$23)^2)))))))</f>
        <v>#VALUE!</v>
      </c>
      <c r="P14636" t="e">
        <f>N14636</f>
        <v>#VALUE!</v>
      </c>
      <c r="R14636">
        <f>$C$6</f>
        <v>1333.5</v>
      </c>
    </row>
    <row r="14637" spans="12:19" x14ac:dyDescent="0.25">
      <c r="L14637" t="str">
        <f t="shared" si="616"/>
        <v/>
      </c>
      <c r="M14637" t="str">
        <f t="shared" si="617"/>
        <v/>
      </c>
      <c r="N14637">
        <v>0</v>
      </c>
      <c r="O14637" t="e">
        <f>$C$23*O14636</f>
        <v>#VALUE!</v>
      </c>
      <c r="P14637" t="e">
        <f>$C$22*P14636</f>
        <v>#VALUE!</v>
      </c>
      <c r="R14637">
        <f>$C$20*$C$6</f>
        <v>25325.832000000002</v>
      </c>
    </row>
    <row r="14638" spans="12:19" x14ac:dyDescent="0.25">
      <c r="L14638" t="str">
        <f t="shared" si="616"/>
        <v/>
      </c>
      <c r="M14638" t="str">
        <f t="shared" si="617"/>
        <v/>
      </c>
    </row>
    <row r="14639" spans="12:19" x14ac:dyDescent="0.25">
      <c r="L14639" t="str">
        <f t="shared" si="616"/>
        <v/>
      </c>
      <c r="M14639" t="str">
        <f t="shared" si="617"/>
        <v/>
      </c>
      <c r="N14639" t="e">
        <f t="array" ref="N14639:P14641">MINVERSE(N14635:P14637)</f>
        <v>#VALUE!</v>
      </c>
      <c r="O14639" t="e">
        <v>#VALUE!</v>
      </c>
      <c r="P14639" t="e">
        <v>#VALUE!</v>
      </c>
      <c r="R14639" t="e">
        <f t="array" ref="R14639:R14641">MMULT(N14639:P14641,R14635:R14637)</f>
        <v>#VALUE!</v>
      </c>
      <c r="S14639" t="s">
        <v>35</v>
      </c>
    </row>
    <row r="14640" spans="12:19" x14ac:dyDescent="0.25">
      <c r="L14640" t="str">
        <f t="shared" si="616"/>
        <v/>
      </c>
      <c r="M14640" t="str">
        <f t="shared" si="617"/>
        <v/>
      </c>
      <c r="N14640" t="e">
        <v>#VALUE!</v>
      </c>
      <c r="O14640" t="e">
        <v>#VALUE!</v>
      </c>
      <c r="P14640" t="e">
        <v>#VALUE!</v>
      </c>
      <c r="R14640" t="e">
        <v>#VALUE!</v>
      </c>
      <c r="S14640" t="s">
        <v>35</v>
      </c>
    </row>
    <row r="14641" spans="12:19" x14ac:dyDescent="0.25">
      <c r="L14641" t="str">
        <f t="shared" si="616"/>
        <v/>
      </c>
      <c r="M14641" t="str">
        <f t="shared" si="617"/>
        <v/>
      </c>
      <c r="N14641" t="e">
        <v>#VALUE!</v>
      </c>
      <c r="O14641" t="e">
        <v>#VALUE!</v>
      </c>
      <c r="P14641" t="e">
        <v>#VALUE!</v>
      </c>
      <c r="R14641" t="e">
        <v>#VALUE!</v>
      </c>
      <c r="S14641" t="s">
        <v>35</v>
      </c>
    </row>
    <row r="14642" spans="12:19" x14ac:dyDescent="0.25">
      <c r="L14642" t="str">
        <f t="shared" si="616"/>
        <v/>
      </c>
      <c r="M14642" t="str">
        <f t="shared" si="617"/>
        <v/>
      </c>
    </row>
    <row r="14643" spans="12:19" x14ac:dyDescent="0.25">
      <c r="L14643" t="str">
        <f t="shared" si="616"/>
        <v/>
      </c>
      <c r="M14643" t="str">
        <f t="shared" si="617"/>
        <v/>
      </c>
    </row>
    <row r="14644" spans="12:19" x14ac:dyDescent="0.25">
      <c r="L14644" t="str">
        <f t="shared" si="616"/>
        <v/>
      </c>
      <c r="M14644" t="str">
        <f t="shared" si="617"/>
        <v/>
      </c>
      <c r="N14644" t="s">
        <v>32</v>
      </c>
      <c r="O14644" t="s">
        <v>33</v>
      </c>
      <c r="P14644" t="s">
        <v>34</v>
      </c>
    </row>
    <row r="14645" spans="12:19" x14ac:dyDescent="0.25">
      <c r="L14645" t="str">
        <f t="shared" si="616"/>
        <v/>
      </c>
      <c r="M14645" t="str">
        <f t="shared" si="617"/>
        <v/>
      </c>
      <c r="N14645" t="e">
        <f>COS(RADIANS(M14645))</f>
        <v>#VALUE!</v>
      </c>
      <c r="O14645" t="str">
        <f>IFERROR(-COS(RADIANS(DEGREES(ASIN(((SIN(RADIANS(M14645)))*$C$26)/(SQRT((((SIN(RADIANS(M14645)))*$C$26)^2)+(($C$22-$C$25-(((SIN(RADIANS(90-M14645)))*$C$26))-$C$23)^2))))))),"")</f>
        <v/>
      </c>
      <c r="P14645" t="e">
        <f>N14645</f>
        <v>#VALUE!</v>
      </c>
      <c r="R14645">
        <v>0</v>
      </c>
    </row>
    <row r="14646" spans="12:19" x14ac:dyDescent="0.25">
      <c r="L14646" t="str">
        <f t="shared" si="616"/>
        <v/>
      </c>
      <c r="M14646" t="str">
        <f t="shared" si="617"/>
        <v/>
      </c>
      <c r="N14646" t="e">
        <f>SIN(RADIANS(M14645))</f>
        <v>#VALUE!</v>
      </c>
      <c r="O14646" t="e">
        <f>SIN(RADIANS(DEGREES(ASIN(((SIN(RADIANS(M14645)))*$C$26)/(SQRT((((SIN(RADIANS(M14645)))*$C$26)^2)+(($C$22-$C$25-(((SIN(RADIANS(90-M14645)))*$C$26))-$C$23)^2)))))))</f>
        <v>#VALUE!</v>
      </c>
      <c r="P14646" t="e">
        <f>N14646</f>
        <v>#VALUE!</v>
      </c>
      <c r="R14646">
        <f>$C$6</f>
        <v>1333.5</v>
      </c>
    </row>
    <row r="14647" spans="12:19" x14ac:dyDescent="0.25">
      <c r="L14647" t="str">
        <f t="shared" si="616"/>
        <v/>
      </c>
      <c r="M14647" t="str">
        <f t="shared" si="617"/>
        <v/>
      </c>
      <c r="N14647">
        <v>0</v>
      </c>
      <c r="O14647" t="e">
        <f>$C$23*O14646</f>
        <v>#VALUE!</v>
      </c>
      <c r="P14647" t="e">
        <f>$C$22*P14646</f>
        <v>#VALUE!</v>
      </c>
      <c r="R14647">
        <f>$C$20*$C$6</f>
        <v>25325.832000000002</v>
      </c>
    </row>
    <row r="14648" spans="12:19" x14ac:dyDescent="0.25">
      <c r="L14648" t="str">
        <f t="shared" si="616"/>
        <v/>
      </c>
      <c r="M14648" t="str">
        <f t="shared" si="617"/>
        <v/>
      </c>
    </row>
    <row r="14649" spans="12:19" x14ac:dyDescent="0.25">
      <c r="L14649" t="str">
        <f t="shared" si="616"/>
        <v/>
      </c>
      <c r="M14649" t="str">
        <f t="shared" si="617"/>
        <v/>
      </c>
      <c r="N14649" t="e">
        <f t="array" ref="N14649:P14651">MINVERSE(N14645:P14647)</f>
        <v>#VALUE!</v>
      </c>
      <c r="O14649" t="e">
        <v>#VALUE!</v>
      </c>
      <c r="P14649" t="e">
        <v>#VALUE!</v>
      </c>
      <c r="R14649" t="e">
        <f t="array" ref="R14649:R14651">MMULT(N14649:P14651,R14645:R14647)</f>
        <v>#VALUE!</v>
      </c>
      <c r="S14649" t="s">
        <v>35</v>
      </c>
    </row>
    <row r="14650" spans="12:19" x14ac:dyDescent="0.25">
      <c r="L14650" t="str">
        <f t="shared" si="616"/>
        <v/>
      </c>
      <c r="M14650" t="str">
        <f t="shared" si="617"/>
        <v/>
      </c>
      <c r="N14650" t="e">
        <v>#VALUE!</v>
      </c>
      <c r="O14650" t="e">
        <v>#VALUE!</v>
      </c>
      <c r="P14650" t="e">
        <v>#VALUE!</v>
      </c>
      <c r="R14650" t="e">
        <v>#VALUE!</v>
      </c>
      <c r="S14650" t="s">
        <v>35</v>
      </c>
    </row>
    <row r="14651" spans="12:19" x14ac:dyDescent="0.25">
      <c r="L14651" t="str">
        <f t="shared" si="616"/>
        <v/>
      </c>
      <c r="M14651" t="str">
        <f t="shared" si="617"/>
        <v/>
      </c>
      <c r="N14651" t="e">
        <v>#VALUE!</v>
      </c>
      <c r="O14651" t="e">
        <v>#VALUE!</v>
      </c>
      <c r="P14651" t="e">
        <v>#VALUE!</v>
      </c>
      <c r="R14651" t="e">
        <v>#VALUE!</v>
      </c>
      <c r="S14651" t="s">
        <v>35</v>
      </c>
    </row>
    <row r="14652" spans="12:19" x14ac:dyDescent="0.25">
      <c r="L14652" t="str">
        <f t="shared" si="616"/>
        <v/>
      </c>
      <c r="M14652" t="str">
        <f t="shared" si="617"/>
        <v/>
      </c>
    </row>
    <row r="14653" spans="12:19" x14ac:dyDescent="0.25">
      <c r="L14653" t="str">
        <f t="shared" si="616"/>
        <v/>
      </c>
      <c r="M14653" t="str">
        <f t="shared" si="617"/>
        <v/>
      </c>
    </row>
    <row r="14654" spans="12:19" x14ac:dyDescent="0.25">
      <c r="L14654" t="str">
        <f t="shared" si="616"/>
        <v/>
      </c>
      <c r="M14654" t="str">
        <f t="shared" si="617"/>
        <v/>
      </c>
      <c r="N14654" t="s">
        <v>32</v>
      </c>
      <c r="O14654" t="s">
        <v>33</v>
      </c>
      <c r="P14654" t="s">
        <v>34</v>
      </c>
    </row>
    <row r="14655" spans="12:19" x14ac:dyDescent="0.25">
      <c r="L14655" t="str">
        <f t="shared" si="616"/>
        <v/>
      </c>
      <c r="M14655" t="str">
        <f t="shared" si="617"/>
        <v/>
      </c>
      <c r="N14655" t="e">
        <f>COS(RADIANS(M14655))</f>
        <v>#VALUE!</v>
      </c>
      <c r="O14655" t="str">
        <f>IFERROR(-COS(RADIANS(DEGREES(ASIN(((SIN(RADIANS(M14655)))*$C$26)/(SQRT((((SIN(RADIANS(M14655)))*$C$26)^2)+(($C$22-$C$25-(((SIN(RADIANS(90-M14655)))*$C$26))-$C$23)^2))))))),"")</f>
        <v/>
      </c>
      <c r="P14655" t="e">
        <f>N14655</f>
        <v>#VALUE!</v>
      </c>
      <c r="R14655">
        <v>0</v>
      </c>
    </row>
    <row r="14656" spans="12:19" x14ac:dyDescent="0.25">
      <c r="L14656" t="str">
        <f t="shared" si="616"/>
        <v/>
      </c>
      <c r="M14656" t="str">
        <f t="shared" si="617"/>
        <v/>
      </c>
      <c r="N14656" t="e">
        <f>SIN(RADIANS(M14655))</f>
        <v>#VALUE!</v>
      </c>
      <c r="O14656" t="e">
        <f>SIN(RADIANS(DEGREES(ASIN(((SIN(RADIANS(M14655)))*$C$26)/(SQRT((((SIN(RADIANS(M14655)))*$C$26)^2)+(($C$22-$C$25-(((SIN(RADIANS(90-M14655)))*$C$26))-$C$23)^2)))))))</f>
        <v>#VALUE!</v>
      </c>
      <c r="P14656" t="e">
        <f>N14656</f>
        <v>#VALUE!</v>
      </c>
      <c r="R14656">
        <f>$C$6</f>
        <v>1333.5</v>
      </c>
    </row>
    <row r="14657" spans="12:19" x14ac:dyDescent="0.25">
      <c r="L14657" t="str">
        <f t="shared" si="616"/>
        <v/>
      </c>
      <c r="M14657" t="str">
        <f t="shared" si="617"/>
        <v/>
      </c>
      <c r="N14657">
        <v>0</v>
      </c>
      <c r="O14657" t="e">
        <f>$C$23*O14656</f>
        <v>#VALUE!</v>
      </c>
      <c r="P14657" t="e">
        <f>$C$22*P14656</f>
        <v>#VALUE!</v>
      </c>
      <c r="R14657">
        <f>$C$20*$C$6</f>
        <v>25325.832000000002</v>
      </c>
    </row>
    <row r="14658" spans="12:19" x14ac:dyDescent="0.25">
      <c r="L14658" t="str">
        <f t="shared" si="616"/>
        <v/>
      </c>
      <c r="M14658" t="str">
        <f t="shared" si="617"/>
        <v/>
      </c>
    </row>
    <row r="14659" spans="12:19" x14ac:dyDescent="0.25">
      <c r="L14659" t="str">
        <f t="shared" si="616"/>
        <v/>
      </c>
      <c r="M14659" t="str">
        <f t="shared" si="617"/>
        <v/>
      </c>
      <c r="N14659" t="e">
        <f t="array" ref="N14659:P14661">MINVERSE(N14655:P14657)</f>
        <v>#VALUE!</v>
      </c>
      <c r="O14659" t="e">
        <v>#VALUE!</v>
      </c>
      <c r="P14659" t="e">
        <v>#VALUE!</v>
      </c>
      <c r="R14659" t="e">
        <f t="array" ref="R14659:R14661">MMULT(N14659:P14661,R14655:R14657)</f>
        <v>#VALUE!</v>
      </c>
      <c r="S14659" t="s">
        <v>35</v>
      </c>
    </row>
    <row r="14660" spans="12:19" x14ac:dyDescent="0.25">
      <c r="L14660" t="str">
        <f t="shared" si="616"/>
        <v/>
      </c>
      <c r="M14660" t="str">
        <f t="shared" si="617"/>
        <v/>
      </c>
      <c r="N14660" t="e">
        <v>#VALUE!</v>
      </c>
      <c r="O14660" t="e">
        <v>#VALUE!</v>
      </c>
      <c r="P14660" t="e">
        <v>#VALUE!</v>
      </c>
      <c r="R14660" t="e">
        <v>#VALUE!</v>
      </c>
      <c r="S14660" t="s">
        <v>35</v>
      </c>
    </row>
    <row r="14661" spans="12:19" x14ac:dyDescent="0.25">
      <c r="L14661" t="str">
        <f t="shared" si="616"/>
        <v/>
      </c>
      <c r="M14661" t="str">
        <f t="shared" si="617"/>
        <v/>
      </c>
      <c r="N14661" t="e">
        <v>#VALUE!</v>
      </c>
      <c r="O14661" t="e">
        <v>#VALUE!</v>
      </c>
      <c r="P14661" t="e">
        <v>#VALUE!</v>
      </c>
      <c r="R14661" t="e">
        <v>#VALUE!</v>
      </c>
      <c r="S14661" t="s">
        <v>35</v>
      </c>
    </row>
    <row r="14662" spans="12:19" x14ac:dyDescent="0.25">
      <c r="L14662" t="str">
        <f t="shared" si="616"/>
        <v/>
      </c>
      <c r="M14662" t="str">
        <f t="shared" si="617"/>
        <v/>
      </c>
    </row>
    <row r="14663" spans="12:19" x14ac:dyDescent="0.25">
      <c r="L14663" t="str">
        <f t="shared" si="616"/>
        <v/>
      </c>
      <c r="M14663" t="str">
        <f t="shared" si="617"/>
        <v/>
      </c>
    </row>
    <row r="14664" spans="12:19" x14ac:dyDescent="0.25">
      <c r="L14664" t="str">
        <f t="shared" si="616"/>
        <v/>
      </c>
      <c r="M14664" t="str">
        <f t="shared" si="617"/>
        <v/>
      </c>
      <c r="N14664" t="s">
        <v>32</v>
      </c>
      <c r="O14664" t="s">
        <v>33</v>
      </c>
      <c r="P14664" t="s">
        <v>34</v>
      </c>
    </row>
    <row r="14665" spans="12:19" x14ac:dyDescent="0.25">
      <c r="L14665" t="str">
        <f t="shared" si="616"/>
        <v/>
      </c>
      <c r="M14665" t="str">
        <f t="shared" si="617"/>
        <v/>
      </c>
      <c r="N14665" t="e">
        <f>COS(RADIANS(M14665))</f>
        <v>#VALUE!</v>
      </c>
      <c r="O14665" t="str">
        <f>IFERROR(-COS(RADIANS(DEGREES(ASIN(((SIN(RADIANS(M14665)))*$C$26)/(SQRT((((SIN(RADIANS(M14665)))*$C$26)^2)+(($C$22-$C$25-(((SIN(RADIANS(90-M14665)))*$C$26))-$C$23)^2))))))),"")</f>
        <v/>
      </c>
      <c r="P14665" t="e">
        <f>N14665</f>
        <v>#VALUE!</v>
      </c>
      <c r="R14665">
        <v>0</v>
      </c>
    </row>
    <row r="14666" spans="12:19" x14ac:dyDescent="0.25">
      <c r="L14666" t="str">
        <f t="shared" si="616"/>
        <v/>
      </c>
      <c r="M14666" t="str">
        <f t="shared" si="617"/>
        <v/>
      </c>
      <c r="N14666" t="e">
        <f>SIN(RADIANS(M14665))</f>
        <v>#VALUE!</v>
      </c>
      <c r="O14666" t="e">
        <f>SIN(RADIANS(DEGREES(ASIN(((SIN(RADIANS(M14665)))*$C$26)/(SQRT((((SIN(RADIANS(M14665)))*$C$26)^2)+(($C$22-$C$25-(((SIN(RADIANS(90-M14665)))*$C$26))-$C$23)^2)))))))</f>
        <v>#VALUE!</v>
      </c>
      <c r="P14666" t="e">
        <f>N14666</f>
        <v>#VALUE!</v>
      </c>
      <c r="R14666">
        <f>$C$6</f>
        <v>1333.5</v>
      </c>
    </row>
    <row r="14667" spans="12:19" x14ac:dyDescent="0.25">
      <c r="L14667" t="str">
        <f t="shared" si="616"/>
        <v/>
      </c>
      <c r="M14667" t="str">
        <f t="shared" si="617"/>
        <v/>
      </c>
      <c r="N14667">
        <v>0</v>
      </c>
      <c r="O14667" t="e">
        <f>$C$23*O14666</f>
        <v>#VALUE!</v>
      </c>
      <c r="P14667" t="e">
        <f>$C$22*P14666</f>
        <v>#VALUE!</v>
      </c>
      <c r="R14667">
        <f>$C$20*$C$6</f>
        <v>25325.832000000002</v>
      </c>
    </row>
    <row r="14668" spans="12:19" x14ac:dyDescent="0.25">
      <c r="L14668" t="str">
        <f t="shared" ref="L14668:L14731" si="618">IF(M14668="","",L14658+1)</f>
        <v/>
      </c>
      <c r="M14668" t="str">
        <f t="shared" si="617"/>
        <v/>
      </c>
    </row>
    <row r="14669" spans="12:19" x14ac:dyDescent="0.25">
      <c r="L14669" t="str">
        <f t="shared" si="618"/>
        <v/>
      </c>
      <c r="M14669" t="str">
        <f t="shared" si="617"/>
        <v/>
      </c>
      <c r="N14669" t="e">
        <f t="array" ref="N14669:P14671">MINVERSE(N14665:P14667)</f>
        <v>#VALUE!</v>
      </c>
      <c r="O14669" t="e">
        <v>#VALUE!</v>
      </c>
      <c r="P14669" t="e">
        <v>#VALUE!</v>
      </c>
      <c r="R14669" t="e">
        <f t="array" ref="R14669:R14671">MMULT(N14669:P14671,R14665:R14667)</f>
        <v>#VALUE!</v>
      </c>
      <c r="S14669" t="s">
        <v>35</v>
      </c>
    </row>
    <row r="14670" spans="12:19" x14ac:dyDescent="0.25">
      <c r="L14670" t="str">
        <f t="shared" si="618"/>
        <v/>
      </c>
      <c r="M14670" t="str">
        <f t="shared" si="617"/>
        <v/>
      </c>
      <c r="N14670" t="e">
        <v>#VALUE!</v>
      </c>
      <c r="O14670" t="e">
        <v>#VALUE!</v>
      </c>
      <c r="P14670" t="e">
        <v>#VALUE!</v>
      </c>
      <c r="R14670" t="e">
        <v>#VALUE!</v>
      </c>
      <c r="S14670" t="s">
        <v>35</v>
      </c>
    </row>
    <row r="14671" spans="12:19" x14ac:dyDescent="0.25">
      <c r="L14671" t="str">
        <f t="shared" si="618"/>
        <v/>
      </c>
      <c r="M14671" t="str">
        <f t="shared" si="617"/>
        <v/>
      </c>
      <c r="N14671" t="e">
        <v>#VALUE!</v>
      </c>
      <c r="O14671" t="e">
        <v>#VALUE!</v>
      </c>
      <c r="P14671" t="e">
        <v>#VALUE!</v>
      </c>
      <c r="R14671" t="e">
        <v>#VALUE!</v>
      </c>
      <c r="S14671" t="s">
        <v>35</v>
      </c>
    </row>
    <row r="14672" spans="12:19" x14ac:dyDescent="0.25">
      <c r="L14672" t="str">
        <f t="shared" si="618"/>
        <v/>
      </c>
      <c r="M14672" t="str">
        <f t="shared" si="617"/>
        <v/>
      </c>
    </row>
    <row r="14673" spans="12:19" x14ac:dyDescent="0.25">
      <c r="L14673" t="str">
        <f t="shared" si="618"/>
        <v/>
      </c>
      <c r="M14673" t="str">
        <f t="shared" si="617"/>
        <v/>
      </c>
    </row>
    <row r="14674" spans="12:19" x14ac:dyDescent="0.25">
      <c r="L14674" t="str">
        <f t="shared" si="618"/>
        <v/>
      </c>
      <c r="M14674" t="str">
        <f t="shared" si="617"/>
        <v/>
      </c>
      <c r="N14674" t="s">
        <v>32</v>
      </c>
      <c r="O14674" t="s">
        <v>33</v>
      </c>
      <c r="P14674" t="s">
        <v>34</v>
      </c>
    </row>
    <row r="14675" spans="12:19" x14ac:dyDescent="0.25">
      <c r="L14675" t="str">
        <f t="shared" si="618"/>
        <v/>
      </c>
      <c r="M14675" t="str">
        <f t="shared" si="617"/>
        <v/>
      </c>
      <c r="N14675" t="e">
        <f>COS(RADIANS(M14675))</f>
        <v>#VALUE!</v>
      </c>
      <c r="O14675" t="str">
        <f>IFERROR(-COS(RADIANS(DEGREES(ASIN(((SIN(RADIANS(M14675)))*$C$26)/(SQRT((((SIN(RADIANS(M14675)))*$C$26)^2)+(($C$22-$C$25-(((SIN(RADIANS(90-M14675)))*$C$26))-$C$23)^2))))))),"")</f>
        <v/>
      </c>
      <c r="P14675" t="e">
        <f>N14675</f>
        <v>#VALUE!</v>
      </c>
      <c r="R14675">
        <v>0</v>
      </c>
    </row>
    <row r="14676" spans="12:19" x14ac:dyDescent="0.25">
      <c r="L14676" t="str">
        <f t="shared" si="618"/>
        <v/>
      </c>
      <c r="M14676" t="str">
        <f t="shared" si="617"/>
        <v/>
      </c>
      <c r="N14676" t="e">
        <f>SIN(RADIANS(M14675))</f>
        <v>#VALUE!</v>
      </c>
      <c r="O14676" t="e">
        <f>SIN(RADIANS(DEGREES(ASIN(((SIN(RADIANS(M14675)))*$C$26)/(SQRT((((SIN(RADIANS(M14675)))*$C$26)^2)+(($C$22-$C$25-(((SIN(RADIANS(90-M14675)))*$C$26))-$C$23)^2)))))))</f>
        <v>#VALUE!</v>
      </c>
      <c r="P14676" t="e">
        <f>N14676</f>
        <v>#VALUE!</v>
      </c>
      <c r="R14676">
        <f>$C$6</f>
        <v>1333.5</v>
      </c>
    </row>
    <row r="14677" spans="12:19" x14ac:dyDescent="0.25">
      <c r="L14677" t="str">
        <f t="shared" si="618"/>
        <v/>
      </c>
      <c r="M14677" t="str">
        <f t="shared" si="617"/>
        <v/>
      </c>
      <c r="N14677">
        <v>0</v>
      </c>
      <c r="O14677" t="e">
        <f>$C$23*O14676</f>
        <v>#VALUE!</v>
      </c>
      <c r="P14677" t="e">
        <f>$C$22*P14676</f>
        <v>#VALUE!</v>
      </c>
      <c r="R14677">
        <f>$C$20*$C$6</f>
        <v>25325.832000000002</v>
      </c>
    </row>
    <row r="14678" spans="12:19" x14ac:dyDescent="0.25">
      <c r="L14678" t="str">
        <f t="shared" si="618"/>
        <v/>
      </c>
      <c r="M14678" t="str">
        <f t="shared" si="617"/>
        <v/>
      </c>
    </row>
    <row r="14679" spans="12:19" x14ac:dyDescent="0.25">
      <c r="L14679" t="str">
        <f t="shared" si="618"/>
        <v/>
      </c>
      <c r="M14679" t="str">
        <f t="shared" si="617"/>
        <v/>
      </c>
      <c r="N14679" t="e">
        <f t="array" ref="N14679:P14681">MINVERSE(N14675:P14677)</f>
        <v>#VALUE!</v>
      </c>
      <c r="O14679" t="e">
        <v>#VALUE!</v>
      </c>
      <c r="P14679" t="e">
        <v>#VALUE!</v>
      </c>
      <c r="R14679" t="e">
        <f t="array" ref="R14679:R14681">MMULT(N14679:P14681,R14675:R14677)</f>
        <v>#VALUE!</v>
      </c>
      <c r="S14679" t="s">
        <v>35</v>
      </c>
    </row>
    <row r="14680" spans="12:19" x14ac:dyDescent="0.25">
      <c r="L14680" t="str">
        <f t="shared" si="618"/>
        <v/>
      </c>
      <c r="M14680" t="str">
        <f t="shared" si="617"/>
        <v/>
      </c>
      <c r="N14680" t="e">
        <v>#VALUE!</v>
      </c>
      <c r="O14680" t="e">
        <v>#VALUE!</v>
      </c>
      <c r="P14680" t="e">
        <v>#VALUE!</v>
      </c>
      <c r="R14680" t="e">
        <v>#VALUE!</v>
      </c>
      <c r="S14680" t="s">
        <v>35</v>
      </c>
    </row>
    <row r="14681" spans="12:19" x14ac:dyDescent="0.25">
      <c r="L14681" t="str">
        <f t="shared" si="618"/>
        <v/>
      </c>
      <c r="M14681" t="str">
        <f t="shared" si="617"/>
        <v/>
      </c>
      <c r="N14681" t="e">
        <v>#VALUE!</v>
      </c>
      <c r="O14681" t="e">
        <v>#VALUE!</v>
      </c>
      <c r="P14681" t="e">
        <v>#VALUE!</v>
      </c>
      <c r="R14681" t="e">
        <v>#VALUE!</v>
      </c>
      <c r="S14681" t="s">
        <v>35</v>
      </c>
    </row>
    <row r="14682" spans="12:19" x14ac:dyDescent="0.25">
      <c r="L14682" t="str">
        <f t="shared" si="618"/>
        <v/>
      </c>
      <c r="M14682" t="str">
        <f t="shared" si="617"/>
        <v/>
      </c>
    </row>
    <row r="14683" spans="12:19" x14ac:dyDescent="0.25">
      <c r="L14683" t="str">
        <f t="shared" si="618"/>
        <v/>
      </c>
      <c r="M14683" t="str">
        <f t="shared" si="617"/>
        <v/>
      </c>
    </row>
    <row r="14684" spans="12:19" x14ac:dyDescent="0.25">
      <c r="L14684" t="str">
        <f t="shared" si="618"/>
        <v/>
      </c>
      <c r="M14684" t="str">
        <f t="shared" si="617"/>
        <v/>
      </c>
      <c r="N14684" t="s">
        <v>32</v>
      </c>
      <c r="O14684" t="s">
        <v>33</v>
      </c>
      <c r="P14684" t="s">
        <v>34</v>
      </c>
    </row>
    <row r="14685" spans="12:19" x14ac:dyDescent="0.25">
      <c r="L14685" t="str">
        <f t="shared" si="618"/>
        <v/>
      </c>
      <c r="M14685" t="str">
        <f t="shared" si="617"/>
        <v/>
      </c>
      <c r="N14685" t="e">
        <f>COS(RADIANS(M14685))</f>
        <v>#VALUE!</v>
      </c>
      <c r="O14685" t="str">
        <f>IFERROR(-COS(RADIANS(DEGREES(ASIN(((SIN(RADIANS(M14685)))*$C$26)/(SQRT((((SIN(RADIANS(M14685)))*$C$26)^2)+(($C$22-$C$25-(((SIN(RADIANS(90-M14685)))*$C$26))-$C$23)^2))))))),"")</f>
        <v/>
      </c>
      <c r="P14685" t="e">
        <f>N14685</f>
        <v>#VALUE!</v>
      </c>
      <c r="R14685">
        <v>0</v>
      </c>
    </row>
    <row r="14686" spans="12:19" x14ac:dyDescent="0.25">
      <c r="L14686" t="str">
        <f t="shared" si="618"/>
        <v/>
      </c>
      <c r="M14686" t="str">
        <f t="shared" si="617"/>
        <v/>
      </c>
      <c r="N14686" t="e">
        <f>SIN(RADIANS(M14685))</f>
        <v>#VALUE!</v>
      </c>
      <c r="O14686" t="e">
        <f>SIN(RADIANS(DEGREES(ASIN(((SIN(RADIANS(M14685)))*$C$26)/(SQRT((((SIN(RADIANS(M14685)))*$C$26)^2)+(($C$22-$C$25-(((SIN(RADIANS(90-M14685)))*$C$26))-$C$23)^2)))))))</f>
        <v>#VALUE!</v>
      </c>
      <c r="P14686" t="e">
        <f>N14686</f>
        <v>#VALUE!</v>
      </c>
      <c r="R14686">
        <f>$C$6</f>
        <v>1333.5</v>
      </c>
    </row>
    <row r="14687" spans="12:19" x14ac:dyDescent="0.25">
      <c r="L14687" t="str">
        <f t="shared" si="618"/>
        <v/>
      </c>
      <c r="M14687" t="str">
        <f t="shared" si="617"/>
        <v/>
      </c>
      <c r="N14687">
        <v>0</v>
      </c>
      <c r="O14687" t="e">
        <f>$C$23*O14686</f>
        <v>#VALUE!</v>
      </c>
      <c r="P14687" t="e">
        <f>$C$22*P14686</f>
        <v>#VALUE!</v>
      </c>
      <c r="R14687">
        <f>$C$20*$C$6</f>
        <v>25325.832000000002</v>
      </c>
    </row>
    <row r="14688" spans="12:19" x14ac:dyDescent="0.25">
      <c r="L14688" t="str">
        <f t="shared" si="618"/>
        <v/>
      </c>
      <c r="M14688" t="str">
        <f t="shared" si="617"/>
        <v/>
      </c>
    </row>
    <row r="14689" spans="12:19" x14ac:dyDescent="0.25">
      <c r="L14689" t="str">
        <f t="shared" si="618"/>
        <v/>
      </c>
      <c r="M14689" t="str">
        <f t="shared" si="617"/>
        <v/>
      </c>
      <c r="N14689" t="e">
        <f t="array" ref="N14689:P14691">MINVERSE(N14685:P14687)</f>
        <v>#VALUE!</v>
      </c>
      <c r="O14689" t="e">
        <v>#VALUE!</v>
      </c>
      <c r="P14689" t="e">
        <v>#VALUE!</v>
      </c>
      <c r="R14689" t="e">
        <f t="array" ref="R14689:R14691">MMULT(N14689:P14691,R14685:R14687)</f>
        <v>#VALUE!</v>
      </c>
      <c r="S14689" t="s">
        <v>35</v>
      </c>
    </row>
    <row r="14690" spans="12:19" x14ac:dyDescent="0.25">
      <c r="L14690" t="str">
        <f t="shared" si="618"/>
        <v/>
      </c>
      <c r="M14690" t="str">
        <f t="shared" si="617"/>
        <v/>
      </c>
      <c r="N14690" t="e">
        <v>#VALUE!</v>
      </c>
      <c r="O14690" t="e">
        <v>#VALUE!</v>
      </c>
      <c r="P14690" t="e">
        <v>#VALUE!</v>
      </c>
      <c r="R14690" t="e">
        <v>#VALUE!</v>
      </c>
      <c r="S14690" t="s">
        <v>35</v>
      </c>
    </row>
    <row r="14691" spans="12:19" x14ac:dyDescent="0.25">
      <c r="L14691" t="str">
        <f t="shared" si="618"/>
        <v/>
      </c>
      <c r="M14691" t="str">
        <f t="shared" ref="M14691:M14754" si="619">IF(M14681="","",IF(((M14681+$O$61)&gt;=$O$49+($O$61/2)),"",(M14681+$O$61)))</f>
        <v/>
      </c>
      <c r="N14691" t="e">
        <v>#VALUE!</v>
      </c>
      <c r="O14691" t="e">
        <v>#VALUE!</v>
      </c>
      <c r="P14691" t="e">
        <v>#VALUE!</v>
      </c>
      <c r="R14691" t="e">
        <v>#VALUE!</v>
      </c>
      <c r="S14691" t="s">
        <v>35</v>
      </c>
    </row>
    <row r="14692" spans="12:19" x14ac:dyDescent="0.25">
      <c r="L14692" t="str">
        <f t="shared" si="618"/>
        <v/>
      </c>
      <c r="M14692" t="str">
        <f t="shared" si="619"/>
        <v/>
      </c>
    </row>
    <row r="14693" spans="12:19" x14ac:dyDescent="0.25">
      <c r="L14693" t="str">
        <f t="shared" si="618"/>
        <v/>
      </c>
      <c r="M14693" t="str">
        <f t="shared" si="619"/>
        <v/>
      </c>
    </row>
    <row r="14694" spans="12:19" x14ac:dyDescent="0.25">
      <c r="L14694" t="str">
        <f t="shared" si="618"/>
        <v/>
      </c>
      <c r="M14694" t="str">
        <f t="shared" si="619"/>
        <v/>
      </c>
      <c r="N14694" t="s">
        <v>32</v>
      </c>
      <c r="O14694" t="s">
        <v>33</v>
      </c>
      <c r="P14694" t="s">
        <v>34</v>
      </c>
    </row>
    <row r="14695" spans="12:19" x14ac:dyDescent="0.25">
      <c r="L14695" t="str">
        <f t="shared" si="618"/>
        <v/>
      </c>
      <c r="M14695" t="str">
        <f t="shared" si="619"/>
        <v/>
      </c>
      <c r="N14695" t="e">
        <f>COS(RADIANS(M14695))</f>
        <v>#VALUE!</v>
      </c>
      <c r="O14695" t="str">
        <f>IFERROR(-COS(RADIANS(DEGREES(ASIN(((SIN(RADIANS(M14695)))*$C$26)/(SQRT((((SIN(RADIANS(M14695)))*$C$26)^2)+(($C$22-$C$25-(((SIN(RADIANS(90-M14695)))*$C$26))-$C$23)^2))))))),"")</f>
        <v/>
      </c>
      <c r="P14695" t="e">
        <f>N14695</f>
        <v>#VALUE!</v>
      </c>
      <c r="R14695">
        <v>0</v>
      </c>
    </row>
    <row r="14696" spans="12:19" x14ac:dyDescent="0.25">
      <c r="L14696" t="str">
        <f t="shared" si="618"/>
        <v/>
      </c>
      <c r="M14696" t="str">
        <f t="shared" si="619"/>
        <v/>
      </c>
      <c r="N14696" t="e">
        <f>SIN(RADIANS(M14695))</f>
        <v>#VALUE!</v>
      </c>
      <c r="O14696" t="e">
        <f>SIN(RADIANS(DEGREES(ASIN(((SIN(RADIANS(M14695)))*$C$26)/(SQRT((((SIN(RADIANS(M14695)))*$C$26)^2)+(($C$22-$C$25-(((SIN(RADIANS(90-M14695)))*$C$26))-$C$23)^2)))))))</f>
        <v>#VALUE!</v>
      </c>
      <c r="P14696" t="e">
        <f>N14696</f>
        <v>#VALUE!</v>
      </c>
      <c r="R14696">
        <f>$C$6</f>
        <v>1333.5</v>
      </c>
    </row>
    <row r="14697" spans="12:19" x14ac:dyDescent="0.25">
      <c r="L14697" t="str">
        <f t="shared" si="618"/>
        <v/>
      </c>
      <c r="M14697" t="str">
        <f t="shared" si="619"/>
        <v/>
      </c>
      <c r="N14697">
        <v>0</v>
      </c>
      <c r="O14697" t="e">
        <f>$C$23*O14696</f>
        <v>#VALUE!</v>
      </c>
      <c r="P14697" t="e">
        <f>$C$22*P14696</f>
        <v>#VALUE!</v>
      </c>
      <c r="R14697">
        <f>$C$20*$C$6</f>
        <v>25325.832000000002</v>
      </c>
    </row>
    <row r="14698" spans="12:19" x14ac:dyDescent="0.25">
      <c r="L14698" t="str">
        <f t="shared" si="618"/>
        <v/>
      </c>
      <c r="M14698" t="str">
        <f t="shared" si="619"/>
        <v/>
      </c>
    </row>
    <row r="14699" spans="12:19" x14ac:dyDescent="0.25">
      <c r="L14699" t="str">
        <f t="shared" si="618"/>
        <v/>
      </c>
      <c r="M14699" t="str">
        <f t="shared" si="619"/>
        <v/>
      </c>
      <c r="N14699" t="e">
        <f t="array" ref="N14699:P14701">MINVERSE(N14695:P14697)</f>
        <v>#VALUE!</v>
      </c>
      <c r="O14699" t="e">
        <v>#VALUE!</v>
      </c>
      <c r="P14699" t="e">
        <v>#VALUE!</v>
      </c>
      <c r="R14699" t="e">
        <f t="array" ref="R14699:R14701">MMULT(N14699:P14701,R14695:R14697)</f>
        <v>#VALUE!</v>
      </c>
      <c r="S14699" t="s">
        <v>35</v>
      </c>
    </row>
    <row r="14700" spans="12:19" x14ac:dyDescent="0.25">
      <c r="L14700" t="str">
        <f t="shared" si="618"/>
        <v/>
      </c>
      <c r="M14700" t="str">
        <f t="shared" si="619"/>
        <v/>
      </c>
      <c r="N14700" t="e">
        <v>#VALUE!</v>
      </c>
      <c r="O14700" t="e">
        <v>#VALUE!</v>
      </c>
      <c r="P14700" t="e">
        <v>#VALUE!</v>
      </c>
      <c r="R14700" t="e">
        <v>#VALUE!</v>
      </c>
      <c r="S14700" t="s">
        <v>35</v>
      </c>
    </row>
    <row r="14701" spans="12:19" x14ac:dyDescent="0.25">
      <c r="L14701" t="str">
        <f t="shared" si="618"/>
        <v/>
      </c>
      <c r="M14701" t="str">
        <f t="shared" si="619"/>
        <v/>
      </c>
      <c r="N14701" t="e">
        <v>#VALUE!</v>
      </c>
      <c r="O14701" t="e">
        <v>#VALUE!</v>
      </c>
      <c r="P14701" t="e">
        <v>#VALUE!</v>
      </c>
      <c r="R14701" t="e">
        <v>#VALUE!</v>
      </c>
      <c r="S14701" t="s">
        <v>35</v>
      </c>
    </row>
    <row r="14702" spans="12:19" x14ac:dyDescent="0.25">
      <c r="L14702" t="str">
        <f t="shared" si="618"/>
        <v/>
      </c>
      <c r="M14702" t="str">
        <f t="shared" si="619"/>
        <v/>
      </c>
    </row>
    <row r="14703" spans="12:19" x14ac:dyDescent="0.25">
      <c r="L14703" t="str">
        <f t="shared" si="618"/>
        <v/>
      </c>
      <c r="M14703" t="str">
        <f t="shared" si="619"/>
        <v/>
      </c>
    </row>
    <row r="14704" spans="12:19" x14ac:dyDescent="0.25">
      <c r="L14704" t="str">
        <f t="shared" si="618"/>
        <v/>
      </c>
      <c r="M14704" t="str">
        <f t="shared" si="619"/>
        <v/>
      </c>
      <c r="N14704" t="s">
        <v>32</v>
      </c>
      <c r="O14704" t="s">
        <v>33</v>
      </c>
      <c r="P14704" t="s">
        <v>34</v>
      </c>
    </row>
    <row r="14705" spans="12:19" x14ac:dyDescent="0.25">
      <c r="L14705" t="str">
        <f t="shared" si="618"/>
        <v/>
      </c>
      <c r="M14705" t="str">
        <f t="shared" si="619"/>
        <v/>
      </c>
      <c r="N14705" t="e">
        <f>COS(RADIANS(M14705))</f>
        <v>#VALUE!</v>
      </c>
      <c r="O14705" t="str">
        <f>IFERROR(-COS(RADIANS(DEGREES(ASIN(((SIN(RADIANS(M14705)))*$C$26)/(SQRT((((SIN(RADIANS(M14705)))*$C$26)^2)+(($C$22-$C$25-(((SIN(RADIANS(90-M14705)))*$C$26))-$C$23)^2))))))),"")</f>
        <v/>
      </c>
      <c r="P14705" t="e">
        <f>N14705</f>
        <v>#VALUE!</v>
      </c>
      <c r="R14705">
        <v>0</v>
      </c>
    </row>
    <row r="14706" spans="12:19" x14ac:dyDescent="0.25">
      <c r="L14706" t="str">
        <f t="shared" si="618"/>
        <v/>
      </c>
      <c r="M14706" t="str">
        <f t="shared" si="619"/>
        <v/>
      </c>
      <c r="N14706" t="e">
        <f>SIN(RADIANS(M14705))</f>
        <v>#VALUE!</v>
      </c>
      <c r="O14706" t="e">
        <f>SIN(RADIANS(DEGREES(ASIN(((SIN(RADIANS(M14705)))*$C$26)/(SQRT((((SIN(RADIANS(M14705)))*$C$26)^2)+(($C$22-$C$25-(((SIN(RADIANS(90-M14705)))*$C$26))-$C$23)^2)))))))</f>
        <v>#VALUE!</v>
      </c>
      <c r="P14706" t="e">
        <f>N14706</f>
        <v>#VALUE!</v>
      </c>
      <c r="R14706">
        <f>$C$6</f>
        <v>1333.5</v>
      </c>
    </row>
    <row r="14707" spans="12:19" x14ac:dyDescent="0.25">
      <c r="L14707" t="str">
        <f t="shared" si="618"/>
        <v/>
      </c>
      <c r="M14707" t="str">
        <f t="shared" si="619"/>
        <v/>
      </c>
      <c r="N14707">
        <v>0</v>
      </c>
      <c r="O14707" t="e">
        <f>$C$23*O14706</f>
        <v>#VALUE!</v>
      </c>
      <c r="P14707" t="e">
        <f>$C$22*P14706</f>
        <v>#VALUE!</v>
      </c>
      <c r="R14707">
        <f>$C$20*$C$6</f>
        <v>25325.832000000002</v>
      </c>
    </row>
    <row r="14708" spans="12:19" x14ac:dyDescent="0.25">
      <c r="L14708" t="str">
        <f t="shared" si="618"/>
        <v/>
      </c>
      <c r="M14708" t="str">
        <f t="shared" si="619"/>
        <v/>
      </c>
    </row>
    <row r="14709" spans="12:19" x14ac:dyDescent="0.25">
      <c r="L14709" t="str">
        <f t="shared" si="618"/>
        <v/>
      </c>
      <c r="M14709" t="str">
        <f t="shared" si="619"/>
        <v/>
      </c>
      <c r="N14709" t="e">
        <f t="array" ref="N14709:P14711">MINVERSE(N14705:P14707)</f>
        <v>#VALUE!</v>
      </c>
      <c r="O14709" t="e">
        <v>#VALUE!</v>
      </c>
      <c r="P14709" t="e">
        <v>#VALUE!</v>
      </c>
      <c r="R14709" t="e">
        <f t="array" ref="R14709:R14711">MMULT(N14709:P14711,R14705:R14707)</f>
        <v>#VALUE!</v>
      </c>
      <c r="S14709" t="s">
        <v>35</v>
      </c>
    </row>
    <row r="14710" spans="12:19" x14ac:dyDescent="0.25">
      <c r="L14710" t="str">
        <f t="shared" si="618"/>
        <v/>
      </c>
      <c r="M14710" t="str">
        <f t="shared" si="619"/>
        <v/>
      </c>
      <c r="N14710" t="e">
        <v>#VALUE!</v>
      </c>
      <c r="O14710" t="e">
        <v>#VALUE!</v>
      </c>
      <c r="P14710" t="e">
        <v>#VALUE!</v>
      </c>
      <c r="R14710" t="e">
        <v>#VALUE!</v>
      </c>
      <c r="S14710" t="s">
        <v>35</v>
      </c>
    </row>
    <row r="14711" spans="12:19" x14ac:dyDescent="0.25">
      <c r="L14711" t="str">
        <f t="shared" si="618"/>
        <v/>
      </c>
      <c r="M14711" t="str">
        <f t="shared" si="619"/>
        <v/>
      </c>
      <c r="N14711" t="e">
        <v>#VALUE!</v>
      </c>
      <c r="O14711" t="e">
        <v>#VALUE!</v>
      </c>
      <c r="P14711" t="e">
        <v>#VALUE!</v>
      </c>
      <c r="R14711" t="e">
        <v>#VALUE!</v>
      </c>
      <c r="S14711" t="s">
        <v>35</v>
      </c>
    </row>
    <row r="14712" spans="12:19" x14ac:dyDescent="0.25">
      <c r="L14712" t="str">
        <f t="shared" si="618"/>
        <v/>
      </c>
      <c r="M14712" t="str">
        <f t="shared" si="619"/>
        <v/>
      </c>
    </row>
    <row r="14713" spans="12:19" x14ac:dyDescent="0.25">
      <c r="L14713" t="str">
        <f t="shared" si="618"/>
        <v/>
      </c>
      <c r="M14713" t="str">
        <f t="shared" si="619"/>
        <v/>
      </c>
    </row>
    <row r="14714" spans="12:19" x14ac:dyDescent="0.25">
      <c r="L14714" t="str">
        <f t="shared" si="618"/>
        <v/>
      </c>
      <c r="M14714" t="str">
        <f t="shared" si="619"/>
        <v/>
      </c>
      <c r="N14714" t="s">
        <v>32</v>
      </c>
      <c r="O14714" t="s">
        <v>33</v>
      </c>
      <c r="P14714" t="s">
        <v>34</v>
      </c>
    </row>
    <row r="14715" spans="12:19" x14ac:dyDescent="0.25">
      <c r="L14715" t="str">
        <f t="shared" si="618"/>
        <v/>
      </c>
      <c r="M14715" t="str">
        <f t="shared" si="619"/>
        <v/>
      </c>
      <c r="N14715" t="e">
        <f>COS(RADIANS(M14715))</f>
        <v>#VALUE!</v>
      </c>
      <c r="O14715" t="str">
        <f>IFERROR(-COS(RADIANS(DEGREES(ASIN(((SIN(RADIANS(M14715)))*$C$26)/(SQRT((((SIN(RADIANS(M14715)))*$C$26)^2)+(($C$22-$C$25-(((SIN(RADIANS(90-M14715)))*$C$26))-$C$23)^2))))))),"")</f>
        <v/>
      </c>
      <c r="P14715" t="e">
        <f>N14715</f>
        <v>#VALUE!</v>
      </c>
      <c r="R14715">
        <v>0</v>
      </c>
    </row>
    <row r="14716" spans="12:19" x14ac:dyDescent="0.25">
      <c r="L14716" t="str">
        <f t="shared" si="618"/>
        <v/>
      </c>
      <c r="M14716" t="str">
        <f t="shared" si="619"/>
        <v/>
      </c>
      <c r="N14716" t="e">
        <f>SIN(RADIANS(M14715))</f>
        <v>#VALUE!</v>
      </c>
      <c r="O14716" t="e">
        <f>SIN(RADIANS(DEGREES(ASIN(((SIN(RADIANS(M14715)))*$C$26)/(SQRT((((SIN(RADIANS(M14715)))*$C$26)^2)+(($C$22-$C$25-(((SIN(RADIANS(90-M14715)))*$C$26))-$C$23)^2)))))))</f>
        <v>#VALUE!</v>
      </c>
      <c r="P14716" t="e">
        <f>N14716</f>
        <v>#VALUE!</v>
      </c>
      <c r="R14716">
        <f>$C$6</f>
        <v>1333.5</v>
      </c>
    </row>
    <row r="14717" spans="12:19" x14ac:dyDescent="0.25">
      <c r="L14717" t="str">
        <f t="shared" si="618"/>
        <v/>
      </c>
      <c r="M14717" t="str">
        <f t="shared" si="619"/>
        <v/>
      </c>
      <c r="N14717">
        <v>0</v>
      </c>
      <c r="O14717" t="e">
        <f>$C$23*O14716</f>
        <v>#VALUE!</v>
      </c>
      <c r="P14717" t="e">
        <f>$C$22*P14716</f>
        <v>#VALUE!</v>
      </c>
      <c r="R14717">
        <f>$C$20*$C$6</f>
        <v>25325.832000000002</v>
      </c>
    </row>
    <row r="14718" spans="12:19" x14ac:dyDescent="0.25">
      <c r="L14718" t="str">
        <f t="shared" si="618"/>
        <v/>
      </c>
      <c r="M14718" t="str">
        <f t="shared" si="619"/>
        <v/>
      </c>
    </row>
    <row r="14719" spans="12:19" x14ac:dyDescent="0.25">
      <c r="L14719" t="str">
        <f t="shared" si="618"/>
        <v/>
      </c>
      <c r="M14719" t="str">
        <f t="shared" si="619"/>
        <v/>
      </c>
      <c r="N14719" t="e">
        <f t="array" ref="N14719:P14721">MINVERSE(N14715:P14717)</f>
        <v>#VALUE!</v>
      </c>
      <c r="O14719" t="e">
        <v>#VALUE!</v>
      </c>
      <c r="P14719" t="e">
        <v>#VALUE!</v>
      </c>
      <c r="R14719" t="e">
        <f t="array" ref="R14719:R14721">MMULT(N14719:P14721,R14715:R14717)</f>
        <v>#VALUE!</v>
      </c>
      <c r="S14719" t="s">
        <v>35</v>
      </c>
    </row>
    <row r="14720" spans="12:19" x14ac:dyDescent="0.25">
      <c r="L14720" t="str">
        <f t="shared" si="618"/>
        <v/>
      </c>
      <c r="M14720" t="str">
        <f t="shared" si="619"/>
        <v/>
      </c>
      <c r="N14720" t="e">
        <v>#VALUE!</v>
      </c>
      <c r="O14720" t="e">
        <v>#VALUE!</v>
      </c>
      <c r="P14720" t="e">
        <v>#VALUE!</v>
      </c>
      <c r="R14720" t="e">
        <v>#VALUE!</v>
      </c>
      <c r="S14720" t="s">
        <v>35</v>
      </c>
    </row>
    <row r="14721" spans="12:19" x14ac:dyDescent="0.25">
      <c r="L14721" t="str">
        <f t="shared" si="618"/>
        <v/>
      </c>
      <c r="M14721" t="str">
        <f t="shared" si="619"/>
        <v/>
      </c>
      <c r="N14721" t="e">
        <v>#VALUE!</v>
      </c>
      <c r="O14721" t="e">
        <v>#VALUE!</v>
      </c>
      <c r="P14721" t="e">
        <v>#VALUE!</v>
      </c>
      <c r="R14721" t="e">
        <v>#VALUE!</v>
      </c>
      <c r="S14721" t="s">
        <v>35</v>
      </c>
    </row>
    <row r="14722" spans="12:19" x14ac:dyDescent="0.25">
      <c r="L14722" t="str">
        <f t="shared" si="618"/>
        <v/>
      </c>
      <c r="M14722" t="str">
        <f t="shared" si="619"/>
        <v/>
      </c>
    </row>
    <row r="14723" spans="12:19" x14ac:dyDescent="0.25">
      <c r="L14723" t="str">
        <f t="shared" si="618"/>
        <v/>
      </c>
      <c r="M14723" t="str">
        <f t="shared" si="619"/>
        <v/>
      </c>
    </row>
    <row r="14724" spans="12:19" x14ac:dyDescent="0.25">
      <c r="L14724" t="str">
        <f t="shared" si="618"/>
        <v/>
      </c>
      <c r="M14724" t="str">
        <f t="shared" si="619"/>
        <v/>
      </c>
      <c r="N14724" t="s">
        <v>32</v>
      </c>
      <c r="O14724" t="s">
        <v>33</v>
      </c>
      <c r="P14724" t="s">
        <v>34</v>
      </c>
    </row>
    <row r="14725" spans="12:19" x14ac:dyDescent="0.25">
      <c r="L14725" t="str">
        <f t="shared" si="618"/>
        <v/>
      </c>
      <c r="M14725" t="str">
        <f t="shared" si="619"/>
        <v/>
      </c>
      <c r="N14725" t="e">
        <f>COS(RADIANS(M14725))</f>
        <v>#VALUE!</v>
      </c>
      <c r="O14725" t="str">
        <f>IFERROR(-COS(RADIANS(DEGREES(ASIN(((SIN(RADIANS(M14725)))*$C$26)/(SQRT((((SIN(RADIANS(M14725)))*$C$26)^2)+(($C$22-$C$25-(((SIN(RADIANS(90-M14725)))*$C$26))-$C$23)^2))))))),"")</f>
        <v/>
      </c>
      <c r="P14725" t="e">
        <f>N14725</f>
        <v>#VALUE!</v>
      </c>
      <c r="R14725">
        <v>0</v>
      </c>
    </row>
    <row r="14726" spans="12:19" x14ac:dyDescent="0.25">
      <c r="L14726" t="str">
        <f t="shared" si="618"/>
        <v/>
      </c>
      <c r="M14726" t="str">
        <f t="shared" si="619"/>
        <v/>
      </c>
      <c r="N14726" t="e">
        <f>SIN(RADIANS(M14725))</f>
        <v>#VALUE!</v>
      </c>
      <c r="O14726" t="e">
        <f>SIN(RADIANS(DEGREES(ASIN(((SIN(RADIANS(M14725)))*$C$26)/(SQRT((((SIN(RADIANS(M14725)))*$C$26)^2)+(($C$22-$C$25-(((SIN(RADIANS(90-M14725)))*$C$26))-$C$23)^2)))))))</f>
        <v>#VALUE!</v>
      </c>
      <c r="P14726" t="e">
        <f>N14726</f>
        <v>#VALUE!</v>
      </c>
      <c r="R14726">
        <f>$C$6</f>
        <v>1333.5</v>
      </c>
    </row>
    <row r="14727" spans="12:19" x14ac:dyDescent="0.25">
      <c r="L14727" t="str">
        <f t="shared" si="618"/>
        <v/>
      </c>
      <c r="M14727" t="str">
        <f t="shared" si="619"/>
        <v/>
      </c>
      <c r="N14727">
        <v>0</v>
      </c>
      <c r="O14727" t="e">
        <f>$C$23*O14726</f>
        <v>#VALUE!</v>
      </c>
      <c r="P14727" t="e">
        <f>$C$22*P14726</f>
        <v>#VALUE!</v>
      </c>
      <c r="R14727">
        <f>$C$20*$C$6</f>
        <v>25325.832000000002</v>
      </c>
    </row>
    <row r="14728" spans="12:19" x14ac:dyDescent="0.25">
      <c r="L14728" t="str">
        <f t="shared" si="618"/>
        <v/>
      </c>
      <c r="M14728" t="str">
        <f t="shared" si="619"/>
        <v/>
      </c>
    </row>
    <row r="14729" spans="12:19" x14ac:dyDescent="0.25">
      <c r="L14729" t="str">
        <f t="shared" si="618"/>
        <v/>
      </c>
      <c r="M14729" t="str">
        <f t="shared" si="619"/>
        <v/>
      </c>
      <c r="N14729" t="e">
        <f t="array" ref="N14729:P14731">MINVERSE(N14725:P14727)</f>
        <v>#VALUE!</v>
      </c>
      <c r="O14729" t="e">
        <v>#VALUE!</v>
      </c>
      <c r="P14729" t="e">
        <v>#VALUE!</v>
      </c>
      <c r="R14729" t="e">
        <f t="array" ref="R14729:R14731">MMULT(N14729:P14731,R14725:R14727)</f>
        <v>#VALUE!</v>
      </c>
      <c r="S14729" t="s">
        <v>35</v>
      </c>
    </row>
    <row r="14730" spans="12:19" x14ac:dyDescent="0.25">
      <c r="L14730" t="str">
        <f t="shared" si="618"/>
        <v/>
      </c>
      <c r="M14730" t="str">
        <f t="shared" si="619"/>
        <v/>
      </c>
      <c r="N14730" t="e">
        <v>#VALUE!</v>
      </c>
      <c r="O14730" t="e">
        <v>#VALUE!</v>
      </c>
      <c r="P14730" t="e">
        <v>#VALUE!</v>
      </c>
      <c r="R14730" t="e">
        <v>#VALUE!</v>
      </c>
      <c r="S14730" t="s">
        <v>35</v>
      </c>
    </row>
    <row r="14731" spans="12:19" x14ac:dyDescent="0.25">
      <c r="L14731" t="str">
        <f t="shared" si="618"/>
        <v/>
      </c>
      <c r="M14731" t="str">
        <f t="shared" si="619"/>
        <v/>
      </c>
      <c r="N14731" t="e">
        <v>#VALUE!</v>
      </c>
      <c r="O14731" t="e">
        <v>#VALUE!</v>
      </c>
      <c r="P14731" t="e">
        <v>#VALUE!</v>
      </c>
      <c r="R14731" t="e">
        <v>#VALUE!</v>
      </c>
      <c r="S14731" t="s">
        <v>35</v>
      </c>
    </row>
    <row r="14732" spans="12:19" x14ac:dyDescent="0.25">
      <c r="L14732" t="str">
        <f t="shared" ref="L14732:L14795" si="620">IF(M14732="","",L14722+1)</f>
        <v/>
      </c>
      <c r="M14732" t="str">
        <f t="shared" si="619"/>
        <v/>
      </c>
    </row>
    <row r="14733" spans="12:19" x14ac:dyDescent="0.25">
      <c r="L14733" t="str">
        <f t="shared" si="620"/>
        <v/>
      </c>
      <c r="M14733" t="str">
        <f t="shared" si="619"/>
        <v/>
      </c>
    </row>
    <row r="14734" spans="12:19" x14ac:dyDescent="0.25">
      <c r="L14734" t="str">
        <f t="shared" si="620"/>
        <v/>
      </c>
      <c r="M14734" t="str">
        <f t="shared" si="619"/>
        <v/>
      </c>
      <c r="N14734" t="s">
        <v>32</v>
      </c>
      <c r="O14734" t="s">
        <v>33</v>
      </c>
      <c r="P14734" t="s">
        <v>34</v>
      </c>
    </row>
    <row r="14735" spans="12:19" x14ac:dyDescent="0.25">
      <c r="L14735" t="str">
        <f t="shared" si="620"/>
        <v/>
      </c>
      <c r="M14735" t="str">
        <f t="shared" si="619"/>
        <v/>
      </c>
      <c r="N14735" t="e">
        <f>COS(RADIANS(M14735))</f>
        <v>#VALUE!</v>
      </c>
      <c r="O14735" t="str">
        <f>IFERROR(-COS(RADIANS(DEGREES(ASIN(((SIN(RADIANS(M14735)))*$C$26)/(SQRT((((SIN(RADIANS(M14735)))*$C$26)^2)+(($C$22-$C$25-(((SIN(RADIANS(90-M14735)))*$C$26))-$C$23)^2))))))),"")</f>
        <v/>
      </c>
      <c r="P14735" t="e">
        <f>N14735</f>
        <v>#VALUE!</v>
      </c>
      <c r="R14735">
        <v>0</v>
      </c>
    </row>
    <row r="14736" spans="12:19" x14ac:dyDescent="0.25">
      <c r="L14736" t="str">
        <f t="shared" si="620"/>
        <v/>
      </c>
      <c r="M14736" t="str">
        <f t="shared" si="619"/>
        <v/>
      </c>
      <c r="N14736" t="e">
        <f>SIN(RADIANS(M14735))</f>
        <v>#VALUE!</v>
      </c>
      <c r="O14736" t="e">
        <f>SIN(RADIANS(DEGREES(ASIN(((SIN(RADIANS(M14735)))*$C$26)/(SQRT((((SIN(RADIANS(M14735)))*$C$26)^2)+(($C$22-$C$25-(((SIN(RADIANS(90-M14735)))*$C$26))-$C$23)^2)))))))</f>
        <v>#VALUE!</v>
      </c>
      <c r="P14736" t="e">
        <f>N14736</f>
        <v>#VALUE!</v>
      </c>
      <c r="R14736">
        <f>$C$6</f>
        <v>1333.5</v>
      </c>
    </row>
    <row r="14737" spans="12:19" x14ac:dyDescent="0.25">
      <c r="L14737" t="str">
        <f t="shared" si="620"/>
        <v/>
      </c>
      <c r="M14737" t="str">
        <f t="shared" si="619"/>
        <v/>
      </c>
      <c r="N14737">
        <v>0</v>
      </c>
      <c r="O14737" t="e">
        <f>$C$23*O14736</f>
        <v>#VALUE!</v>
      </c>
      <c r="P14737" t="e">
        <f>$C$22*P14736</f>
        <v>#VALUE!</v>
      </c>
      <c r="R14737">
        <f>$C$20*$C$6</f>
        <v>25325.832000000002</v>
      </c>
    </row>
    <row r="14738" spans="12:19" x14ac:dyDescent="0.25">
      <c r="L14738" t="str">
        <f t="shared" si="620"/>
        <v/>
      </c>
      <c r="M14738" t="str">
        <f t="shared" si="619"/>
        <v/>
      </c>
    </row>
    <row r="14739" spans="12:19" x14ac:dyDescent="0.25">
      <c r="L14739" t="str">
        <f t="shared" si="620"/>
        <v/>
      </c>
      <c r="M14739" t="str">
        <f t="shared" si="619"/>
        <v/>
      </c>
      <c r="N14739" t="e">
        <f t="array" ref="N14739:P14741">MINVERSE(N14735:P14737)</f>
        <v>#VALUE!</v>
      </c>
      <c r="O14739" t="e">
        <v>#VALUE!</v>
      </c>
      <c r="P14739" t="e">
        <v>#VALUE!</v>
      </c>
      <c r="R14739" t="e">
        <f t="array" ref="R14739:R14741">MMULT(N14739:P14741,R14735:R14737)</f>
        <v>#VALUE!</v>
      </c>
      <c r="S14739" t="s">
        <v>35</v>
      </c>
    </row>
    <row r="14740" spans="12:19" x14ac:dyDescent="0.25">
      <c r="L14740" t="str">
        <f t="shared" si="620"/>
        <v/>
      </c>
      <c r="M14740" t="str">
        <f t="shared" si="619"/>
        <v/>
      </c>
      <c r="N14740" t="e">
        <v>#VALUE!</v>
      </c>
      <c r="O14740" t="e">
        <v>#VALUE!</v>
      </c>
      <c r="P14740" t="e">
        <v>#VALUE!</v>
      </c>
      <c r="R14740" t="e">
        <v>#VALUE!</v>
      </c>
      <c r="S14740" t="s">
        <v>35</v>
      </c>
    </row>
    <row r="14741" spans="12:19" x14ac:dyDescent="0.25">
      <c r="L14741" t="str">
        <f t="shared" si="620"/>
        <v/>
      </c>
      <c r="M14741" t="str">
        <f t="shared" si="619"/>
        <v/>
      </c>
      <c r="N14741" t="e">
        <v>#VALUE!</v>
      </c>
      <c r="O14741" t="e">
        <v>#VALUE!</v>
      </c>
      <c r="P14741" t="e">
        <v>#VALUE!</v>
      </c>
      <c r="R14741" t="e">
        <v>#VALUE!</v>
      </c>
      <c r="S14741" t="s">
        <v>35</v>
      </c>
    </row>
    <row r="14742" spans="12:19" x14ac:dyDescent="0.25">
      <c r="L14742" t="str">
        <f t="shared" si="620"/>
        <v/>
      </c>
      <c r="M14742" t="str">
        <f t="shared" si="619"/>
        <v/>
      </c>
    </row>
    <row r="14743" spans="12:19" x14ac:dyDescent="0.25">
      <c r="L14743" t="str">
        <f t="shared" si="620"/>
        <v/>
      </c>
      <c r="M14743" t="str">
        <f t="shared" si="619"/>
        <v/>
      </c>
    </row>
    <row r="14744" spans="12:19" x14ac:dyDescent="0.25">
      <c r="L14744" t="str">
        <f t="shared" si="620"/>
        <v/>
      </c>
      <c r="M14744" t="str">
        <f t="shared" si="619"/>
        <v/>
      </c>
      <c r="N14744" t="s">
        <v>32</v>
      </c>
      <c r="O14744" t="s">
        <v>33</v>
      </c>
      <c r="P14744" t="s">
        <v>34</v>
      </c>
    </row>
    <row r="14745" spans="12:19" x14ac:dyDescent="0.25">
      <c r="L14745" t="str">
        <f t="shared" si="620"/>
        <v/>
      </c>
      <c r="M14745" t="str">
        <f t="shared" si="619"/>
        <v/>
      </c>
      <c r="N14745" t="e">
        <f>COS(RADIANS(M14745))</f>
        <v>#VALUE!</v>
      </c>
      <c r="O14745" t="str">
        <f>IFERROR(-COS(RADIANS(DEGREES(ASIN(((SIN(RADIANS(M14745)))*$C$26)/(SQRT((((SIN(RADIANS(M14745)))*$C$26)^2)+(($C$22-$C$25-(((SIN(RADIANS(90-M14745)))*$C$26))-$C$23)^2))))))),"")</f>
        <v/>
      </c>
      <c r="P14745" t="e">
        <f>N14745</f>
        <v>#VALUE!</v>
      </c>
      <c r="R14745">
        <v>0</v>
      </c>
    </row>
    <row r="14746" spans="12:19" x14ac:dyDescent="0.25">
      <c r="L14746" t="str">
        <f t="shared" si="620"/>
        <v/>
      </c>
      <c r="M14746" t="str">
        <f t="shared" si="619"/>
        <v/>
      </c>
      <c r="N14746" t="e">
        <f>SIN(RADIANS(M14745))</f>
        <v>#VALUE!</v>
      </c>
      <c r="O14746" t="e">
        <f>SIN(RADIANS(DEGREES(ASIN(((SIN(RADIANS(M14745)))*$C$26)/(SQRT((((SIN(RADIANS(M14745)))*$C$26)^2)+(($C$22-$C$25-(((SIN(RADIANS(90-M14745)))*$C$26))-$C$23)^2)))))))</f>
        <v>#VALUE!</v>
      </c>
      <c r="P14746" t="e">
        <f>N14746</f>
        <v>#VALUE!</v>
      </c>
      <c r="R14746">
        <f>$C$6</f>
        <v>1333.5</v>
      </c>
    </row>
    <row r="14747" spans="12:19" x14ac:dyDescent="0.25">
      <c r="L14747" t="str">
        <f t="shared" si="620"/>
        <v/>
      </c>
      <c r="M14747" t="str">
        <f t="shared" si="619"/>
        <v/>
      </c>
      <c r="N14747">
        <v>0</v>
      </c>
      <c r="O14747" t="e">
        <f>$C$23*O14746</f>
        <v>#VALUE!</v>
      </c>
      <c r="P14747" t="e">
        <f>$C$22*P14746</f>
        <v>#VALUE!</v>
      </c>
      <c r="R14747">
        <f>$C$20*$C$6</f>
        <v>25325.832000000002</v>
      </c>
    </row>
    <row r="14748" spans="12:19" x14ac:dyDescent="0.25">
      <c r="L14748" t="str">
        <f t="shared" si="620"/>
        <v/>
      </c>
      <c r="M14748" t="str">
        <f t="shared" si="619"/>
        <v/>
      </c>
    </row>
    <row r="14749" spans="12:19" x14ac:dyDescent="0.25">
      <c r="L14749" t="str">
        <f t="shared" si="620"/>
        <v/>
      </c>
      <c r="M14749" t="str">
        <f t="shared" si="619"/>
        <v/>
      </c>
      <c r="N14749" t="e">
        <f t="array" ref="N14749:P14751">MINVERSE(N14745:P14747)</f>
        <v>#VALUE!</v>
      </c>
      <c r="O14749" t="e">
        <v>#VALUE!</v>
      </c>
      <c r="P14749" t="e">
        <v>#VALUE!</v>
      </c>
      <c r="R14749" t="e">
        <f t="array" ref="R14749:R14751">MMULT(N14749:P14751,R14745:R14747)</f>
        <v>#VALUE!</v>
      </c>
      <c r="S14749" t="s">
        <v>35</v>
      </c>
    </row>
    <row r="14750" spans="12:19" x14ac:dyDescent="0.25">
      <c r="L14750" t="str">
        <f t="shared" si="620"/>
        <v/>
      </c>
      <c r="M14750" t="str">
        <f t="shared" si="619"/>
        <v/>
      </c>
      <c r="N14750" t="e">
        <v>#VALUE!</v>
      </c>
      <c r="O14750" t="e">
        <v>#VALUE!</v>
      </c>
      <c r="P14750" t="e">
        <v>#VALUE!</v>
      </c>
      <c r="R14750" t="e">
        <v>#VALUE!</v>
      </c>
      <c r="S14750" t="s">
        <v>35</v>
      </c>
    </row>
    <row r="14751" spans="12:19" x14ac:dyDescent="0.25">
      <c r="L14751" t="str">
        <f t="shared" si="620"/>
        <v/>
      </c>
      <c r="M14751" t="str">
        <f t="shared" si="619"/>
        <v/>
      </c>
      <c r="N14751" t="e">
        <v>#VALUE!</v>
      </c>
      <c r="O14751" t="e">
        <v>#VALUE!</v>
      </c>
      <c r="P14751" t="e">
        <v>#VALUE!</v>
      </c>
      <c r="R14751" t="e">
        <v>#VALUE!</v>
      </c>
      <c r="S14751" t="s">
        <v>35</v>
      </c>
    </row>
    <row r="14752" spans="12:19" x14ac:dyDescent="0.25">
      <c r="L14752" t="str">
        <f t="shared" si="620"/>
        <v/>
      </c>
      <c r="M14752" t="str">
        <f t="shared" si="619"/>
        <v/>
      </c>
    </row>
    <row r="14753" spans="12:19" x14ac:dyDescent="0.25">
      <c r="L14753" t="str">
        <f t="shared" si="620"/>
        <v/>
      </c>
      <c r="M14753" t="str">
        <f t="shared" si="619"/>
        <v/>
      </c>
    </row>
    <row r="14754" spans="12:19" x14ac:dyDescent="0.25">
      <c r="L14754" t="str">
        <f t="shared" si="620"/>
        <v/>
      </c>
      <c r="M14754" t="str">
        <f t="shared" si="619"/>
        <v/>
      </c>
      <c r="N14754" t="s">
        <v>32</v>
      </c>
      <c r="O14754" t="s">
        <v>33</v>
      </c>
      <c r="P14754" t="s">
        <v>34</v>
      </c>
    </row>
    <row r="14755" spans="12:19" x14ac:dyDescent="0.25">
      <c r="L14755" t="str">
        <f t="shared" si="620"/>
        <v/>
      </c>
      <c r="M14755" t="str">
        <f t="shared" ref="M14755:M14818" si="621">IF(M14745="","",IF(((M14745+$O$61)&gt;=$O$49+($O$61/2)),"",(M14745+$O$61)))</f>
        <v/>
      </c>
      <c r="N14755" t="e">
        <f>COS(RADIANS(M14755))</f>
        <v>#VALUE!</v>
      </c>
      <c r="O14755" t="str">
        <f>IFERROR(-COS(RADIANS(DEGREES(ASIN(((SIN(RADIANS(M14755)))*$C$26)/(SQRT((((SIN(RADIANS(M14755)))*$C$26)^2)+(($C$22-$C$25-(((SIN(RADIANS(90-M14755)))*$C$26))-$C$23)^2))))))),"")</f>
        <v/>
      </c>
      <c r="P14755" t="e">
        <f>N14755</f>
        <v>#VALUE!</v>
      </c>
      <c r="R14755">
        <v>0</v>
      </c>
    </row>
    <row r="14756" spans="12:19" x14ac:dyDescent="0.25">
      <c r="L14756" t="str">
        <f t="shared" si="620"/>
        <v/>
      </c>
      <c r="M14756" t="str">
        <f t="shared" si="621"/>
        <v/>
      </c>
      <c r="N14756" t="e">
        <f>SIN(RADIANS(M14755))</f>
        <v>#VALUE!</v>
      </c>
      <c r="O14756" t="e">
        <f>SIN(RADIANS(DEGREES(ASIN(((SIN(RADIANS(M14755)))*$C$26)/(SQRT((((SIN(RADIANS(M14755)))*$C$26)^2)+(($C$22-$C$25-(((SIN(RADIANS(90-M14755)))*$C$26))-$C$23)^2)))))))</f>
        <v>#VALUE!</v>
      </c>
      <c r="P14756" t="e">
        <f>N14756</f>
        <v>#VALUE!</v>
      </c>
      <c r="R14756">
        <f>$C$6</f>
        <v>1333.5</v>
      </c>
    </row>
    <row r="14757" spans="12:19" x14ac:dyDescent="0.25">
      <c r="L14757" t="str">
        <f t="shared" si="620"/>
        <v/>
      </c>
      <c r="M14757" t="str">
        <f t="shared" si="621"/>
        <v/>
      </c>
      <c r="N14757">
        <v>0</v>
      </c>
      <c r="O14757" t="e">
        <f>$C$23*O14756</f>
        <v>#VALUE!</v>
      </c>
      <c r="P14757" t="e">
        <f>$C$22*P14756</f>
        <v>#VALUE!</v>
      </c>
      <c r="R14757">
        <f>$C$20*$C$6</f>
        <v>25325.832000000002</v>
      </c>
    </row>
    <row r="14758" spans="12:19" x14ac:dyDescent="0.25">
      <c r="L14758" t="str">
        <f t="shared" si="620"/>
        <v/>
      </c>
      <c r="M14758" t="str">
        <f t="shared" si="621"/>
        <v/>
      </c>
    </row>
    <row r="14759" spans="12:19" x14ac:dyDescent="0.25">
      <c r="L14759" t="str">
        <f t="shared" si="620"/>
        <v/>
      </c>
      <c r="M14759" t="str">
        <f t="shared" si="621"/>
        <v/>
      </c>
      <c r="N14759" t="e">
        <f t="array" ref="N14759:P14761">MINVERSE(N14755:P14757)</f>
        <v>#VALUE!</v>
      </c>
      <c r="O14759" t="e">
        <v>#VALUE!</v>
      </c>
      <c r="P14759" t="e">
        <v>#VALUE!</v>
      </c>
      <c r="R14759" t="e">
        <f t="array" ref="R14759:R14761">MMULT(N14759:P14761,R14755:R14757)</f>
        <v>#VALUE!</v>
      </c>
      <c r="S14759" t="s">
        <v>35</v>
      </c>
    </row>
    <row r="14760" spans="12:19" x14ac:dyDescent="0.25">
      <c r="L14760" t="str">
        <f t="shared" si="620"/>
        <v/>
      </c>
      <c r="M14760" t="str">
        <f t="shared" si="621"/>
        <v/>
      </c>
      <c r="N14760" t="e">
        <v>#VALUE!</v>
      </c>
      <c r="O14760" t="e">
        <v>#VALUE!</v>
      </c>
      <c r="P14760" t="e">
        <v>#VALUE!</v>
      </c>
      <c r="R14760" t="e">
        <v>#VALUE!</v>
      </c>
      <c r="S14760" t="s">
        <v>35</v>
      </c>
    </row>
    <row r="14761" spans="12:19" x14ac:dyDescent="0.25">
      <c r="L14761" t="str">
        <f t="shared" si="620"/>
        <v/>
      </c>
      <c r="M14761" t="str">
        <f t="shared" si="621"/>
        <v/>
      </c>
      <c r="N14761" t="e">
        <v>#VALUE!</v>
      </c>
      <c r="O14761" t="e">
        <v>#VALUE!</v>
      </c>
      <c r="P14761" t="e">
        <v>#VALUE!</v>
      </c>
      <c r="R14761" t="e">
        <v>#VALUE!</v>
      </c>
      <c r="S14761" t="s">
        <v>35</v>
      </c>
    </row>
    <row r="14762" spans="12:19" x14ac:dyDescent="0.25">
      <c r="L14762" t="str">
        <f t="shared" si="620"/>
        <v/>
      </c>
      <c r="M14762" t="str">
        <f t="shared" si="621"/>
        <v/>
      </c>
    </row>
    <row r="14763" spans="12:19" x14ac:dyDescent="0.25">
      <c r="L14763" t="str">
        <f t="shared" si="620"/>
        <v/>
      </c>
      <c r="M14763" t="str">
        <f t="shared" si="621"/>
        <v/>
      </c>
    </row>
    <row r="14764" spans="12:19" x14ac:dyDescent="0.25">
      <c r="L14764" t="str">
        <f t="shared" si="620"/>
        <v/>
      </c>
      <c r="M14764" t="str">
        <f t="shared" si="621"/>
        <v/>
      </c>
      <c r="N14764" t="s">
        <v>32</v>
      </c>
      <c r="O14764" t="s">
        <v>33</v>
      </c>
      <c r="P14764" t="s">
        <v>34</v>
      </c>
    </row>
    <row r="14765" spans="12:19" x14ac:dyDescent="0.25">
      <c r="L14765" t="str">
        <f t="shared" si="620"/>
        <v/>
      </c>
      <c r="M14765" t="str">
        <f t="shared" si="621"/>
        <v/>
      </c>
      <c r="N14765" t="e">
        <f>COS(RADIANS(M14765))</f>
        <v>#VALUE!</v>
      </c>
      <c r="O14765" t="str">
        <f>IFERROR(-COS(RADIANS(DEGREES(ASIN(((SIN(RADIANS(M14765)))*$C$26)/(SQRT((((SIN(RADIANS(M14765)))*$C$26)^2)+(($C$22-$C$25-(((SIN(RADIANS(90-M14765)))*$C$26))-$C$23)^2))))))),"")</f>
        <v/>
      </c>
      <c r="P14765" t="e">
        <f>N14765</f>
        <v>#VALUE!</v>
      </c>
      <c r="R14765">
        <v>0</v>
      </c>
    </row>
    <row r="14766" spans="12:19" x14ac:dyDescent="0.25">
      <c r="L14766" t="str">
        <f t="shared" si="620"/>
        <v/>
      </c>
      <c r="M14766" t="str">
        <f t="shared" si="621"/>
        <v/>
      </c>
      <c r="N14766" t="e">
        <f>SIN(RADIANS(M14765))</f>
        <v>#VALUE!</v>
      </c>
      <c r="O14766" t="e">
        <f>SIN(RADIANS(DEGREES(ASIN(((SIN(RADIANS(M14765)))*$C$26)/(SQRT((((SIN(RADIANS(M14765)))*$C$26)^2)+(($C$22-$C$25-(((SIN(RADIANS(90-M14765)))*$C$26))-$C$23)^2)))))))</f>
        <v>#VALUE!</v>
      </c>
      <c r="P14766" t="e">
        <f>N14766</f>
        <v>#VALUE!</v>
      </c>
      <c r="R14766">
        <f>$C$6</f>
        <v>1333.5</v>
      </c>
    </row>
    <row r="14767" spans="12:19" x14ac:dyDescent="0.25">
      <c r="L14767" t="str">
        <f t="shared" si="620"/>
        <v/>
      </c>
      <c r="M14767" t="str">
        <f t="shared" si="621"/>
        <v/>
      </c>
      <c r="N14767">
        <v>0</v>
      </c>
      <c r="O14767" t="e">
        <f>$C$23*O14766</f>
        <v>#VALUE!</v>
      </c>
      <c r="P14767" t="e">
        <f>$C$22*P14766</f>
        <v>#VALUE!</v>
      </c>
      <c r="R14767">
        <f>$C$20*$C$6</f>
        <v>25325.832000000002</v>
      </c>
    </row>
    <row r="14768" spans="12:19" x14ac:dyDescent="0.25">
      <c r="L14768" t="str">
        <f t="shared" si="620"/>
        <v/>
      </c>
      <c r="M14768" t="str">
        <f t="shared" si="621"/>
        <v/>
      </c>
    </row>
    <row r="14769" spans="12:19" x14ac:dyDescent="0.25">
      <c r="L14769" t="str">
        <f t="shared" si="620"/>
        <v/>
      </c>
      <c r="M14769" t="str">
        <f t="shared" si="621"/>
        <v/>
      </c>
      <c r="N14769" t="e">
        <f t="array" ref="N14769:P14771">MINVERSE(N14765:P14767)</f>
        <v>#VALUE!</v>
      </c>
      <c r="O14769" t="e">
        <v>#VALUE!</v>
      </c>
      <c r="P14769" t="e">
        <v>#VALUE!</v>
      </c>
      <c r="R14769" t="e">
        <f t="array" ref="R14769:R14771">MMULT(N14769:P14771,R14765:R14767)</f>
        <v>#VALUE!</v>
      </c>
      <c r="S14769" t="s">
        <v>35</v>
      </c>
    </row>
    <row r="14770" spans="12:19" x14ac:dyDescent="0.25">
      <c r="L14770" t="str">
        <f t="shared" si="620"/>
        <v/>
      </c>
      <c r="M14770" t="str">
        <f t="shared" si="621"/>
        <v/>
      </c>
      <c r="N14770" t="e">
        <v>#VALUE!</v>
      </c>
      <c r="O14770" t="e">
        <v>#VALUE!</v>
      </c>
      <c r="P14770" t="e">
        <v>#VALUE!</v>
      </c>
      <c r="R14770" t="e">
        <v>#VALUE!</v>
      </c>
      <c r="S14770" t="s">
        <v>35</v>
      </c>
    </row>
    <row r="14771" spans="12:19" x14ac:dyDescent="0.25">
      <c r="L14771" t="str">
        <f t="shared" si="620"/>
        <v/>
      </c>
      <c r="M14771" t="str">
        <f t="shared" si="621"/>
        <v/>
      </c>
      <c r="N14771" t="e">
        <v>#VALUE!</v>
      </c>
      <c r="O14771" t="e">
        <v>#VALUE!</v>
      </c>
      <c r="P14771" t="e">
        <v>#VALUE!</v>
      </c>
      <c r="R14771" t="e">
        <v>#VALUE!</v>
      </c>
      <c r="S14771" t="s">
        <v>35</v>
      </c>
    </row>
    <row r="14772" spans="12:19" x14ac:dyDescent="0.25">
      <c r="L14772" t="str">
        <f t="shared" si="620"/>
        <v/>
      </c>
      <c r="M14772" t="str">
        <f t="shared" si="621"/>
        <v/>
      </c>
    </row>
    <row r="14773" spans="12:19" x14ac:dyDescent="0.25">
      <c r="L14773" t="str">
        <f t="shared" si="620"/>
        <v/>
      </c>
      <c r="M14773" t="str">
        <f t="shared" si="621"/>
        <v/>
      </c>
    </row>
    <row r="14774" spans="12:19" x14ac:dyDescent="0.25">
      <c r="L14774" t="str">
        <f t="shared" si="620"/>
        <v/>
      </c>
      <c r="M14774" t="str">
        <f t="shared" si="621"/>
        <v/>
      </c>
      <c r="N14774" t="s">
        <v>32</v>
      </c>
      <c r="O14774" t="s">
        <v>33</v>
      </c>
      <c r="P14774" t="s">
        <v>34</v>
      </c>
    </row>
    <row r="14775" spans="12:19" x14ac:dyDescent="0.25">
      <c r="L14775" t="str">
        <f t="shared" si="620"/>
        <v/>
      </c>
      <c r="M14775" t="str">
        <f t="shared" si="621"/>
        <v/>
      </c>
      <c r="N14775" t="e">
        <f>COS(RADIANS(M14775))</f>
        <v>#VALUE!</v>
      </c>
      <c r="O14775" t="str">
        <f>IFERROR(-COS(RADIANS(DEGREES(ASIN(((SIN(RADIANS(M14775)))*$C$26)/(SQRT((((SIN(RADIANS(M14775)))*$C$26)^2)+(($C$22-$C$25-(((SIN(RADIANS(90-M14775)))*$C$26))-$C$23)^2))))))),"")</f>
        <v/>
      </c>
      <c r="P14775" t="e">
        <f>N14775</f>
        <v>#VALUE!</v>
      </c>
      <c r="R14775">
        <v>0</v>
      </c>
    </row>
    <row r="14776" spans="12:19" x14ac:dyDescent="0.25">
      <c r="L14776" t="str">
        <f t="shared" si="620"/>
        <v/>
      </c>
      <c r="M14776" t="str">
        <f t="shared" si="621"/>
        <v/>
      </c>
      <c r="N14776" t="e">
        <f>SIN(RADIANS(M14775))</f>
        <v>#VALUE!</v>
      </c>
      <c r="O14776" t="e">
        <f>SIN(RADIANS(DEGREES(ASIN(((SIN(RADIANS(M14775)))*$C$26)/(SQRT((((SIN(RADIANS(M14775)))*$C$26)^2)+(($C$22-$C$25-(((SIN(RADIANS(90-M14775)))*$C$26))-$C$23)^2)))))))</f>
        <v>#VALUE!</v>
      </c>
      <c r="P14776" t="e">
        <f>N14776</f>
        <v>#VALUE!</v>
      </c>
      <c r="R14776">
        <f>$C$6</f>
        <v>1333.5</v>
      </c>
    </row>
    <row r="14777" spans="12:19" x14ac:dyDescent="0.25">
      <c r="L14777" t="str">
        <f t="shared" si="620"/>
        <v/>
      </c>
      <c r="M14777" t="str">
        <f t="shared" si="621"/>
        <v/>
      </c>
      <c r="N14777">
        <v>0</v>
      </c>
      <c r="O14777" t="e">
        <f>$C$23*O14776</f>
        <v>#VALUE!</v>
      </c>
      <c r="P14777" t="e">
        <f>$C$22*P14776</f>
        <v>#VALUE!</v>
      </c>
      <c r="R14777">
        <f>$C$20*$C$6</f>
        <v>25325.832000000002</v>
      </c>
    </row>
    <row r="14778" spans="12:19" x14ac:dyDescent="0.25">
      <c r="L14778" t="str">
        <f t="shared" si="620"/>
        <v/>
      </c>
      <c r="M14778" t="str">
        <f t="shared" si="621"/>
        <v/>
      </c>
    </row>
    <row r="14779" spans="12:19" x14ac:dyDescent="0.25">
      <c r="L14779" t="str">
        <f t="shared" si="620"/>
        <v/>
      </c>
      <c r="M14779" t="str">
        <f t="shared" si="621"/>
        <v/>
      </c>
      <c r="N14779" t="e">
        <f t="array" ref="N14779:P14781">MINVERSE(N14775:P14777)</f>
        <v>#VALUE!</v>
      </c>
      <c r="O14779" t="e">
        <v>#VALUE!</v>
      </c>
      <c r="P14779" t="e">
        <v>#VALUE!</v>
      </c>
      <c r="R14779" t="e">
        <f t="array" ref="R14779:R14781">MMULT(N14779:P14781,R14775:R14777)</f>
        <v>#VALUE!</v>
      </c>
      <c r="S14779" t="s">
        <v>35</v>
      </c>
    </row>
    <row r="14780" spans="12:19" x14ac:dyDescent="0.25">
      <c r="L14780" t="str">
        <f t="shared" si="620"/>
        <v/>
      </c>
      <c r="M14780" t="str">
        <f t="shared" si="621"/>
        <v/>
      </c>
      <c r="N14780" t="e">
        <v>#VALUE!</v>
      </c>
      <c r="O14780" t="e">
        <v>#VALUE!</v>
      </c>
      <c r="P14780" t="e">
        <v>#VALUE!</v>
      </c>
      <c r="R14780" t="e">
        <v>#VALUE!</v>
      </c>
      <c r="S14780" t="s">
        <v>35</v>
      </c>
    </row>
    <row r="14781" spans="12:19" x14ac:dyDescent="0.25">
      <c r="L14781" t="str">
        <f t="shared" si="620"/>
        <v/>
      </c>
      <c r="M14781" t="str">
        <f t="shared" si="621"/>
        <v/>
      </c>
      <c r="N14781" t="e">
        <v>#VALUE!</v>
      </c>
      <c r="O14781" t="e">
        <v>#VALUE!</v>
      </c>
      <c r="P14781" t="e">
        <v>#VALUE!</v>
      </c>
      <c r="R14781" t="e">
        <v>#VALUE!</v>
      </c>
      <c r="S14781" t="s">
        <v>35</v>
      </c>
    </row>
    <row r="14782" spans="12:19" x14ac:dyDescent="0.25">
      <c r="L14782" t="str">
        <f t="shared" si="620"/>
        <v/>
      </c>
      <c r="M14782" t="str">
        <f t="shared" si="621"/>
        <v/>
      </c>
    </row>
    <row r="14783" spans="12:19" x14ac:dyDescent="0.25">
      <c r="L14783" t="str">
        <f t="shared" si="620"/>
        <v/>
      </c>
      <c r="M14783" t="str">
        <f t="shared" si="621"/>
        <v/>
      </c>
    </row>
    <row r="14784" spans="12:19" x14ac:dyDescent="0.25">
      <c r="L14784" t="str">
        <f t="shared" si="620"/>
        <v/>
      </c>
      <c r="M14784" t="str">
        <f t="shared" si="621"/>
        <v/>
      </c>
      <c r="N14784" t="s">
        <v>32</v>
      </c>
      <c r="O14784" t="s">
        <v>33</v>
      </c>
      <c r="P14784" t="s">
        <v>34</v>
      </c>
    </row>
    <row r="14785" spans="12:19" x14ac:dyDescent="0.25">
      <c r="L14785" t="str">
        <f t="shared" si="620"/>
        <v/>
      </c>
      <c r="M14785" t="str">
        <f t="shared" si="621"/>
        <v/>
      </c>
      <c r="N14785" t="e">
        <f>COS(RADIANS(M14785))</f>
        <v>#VALUE!</v>
      </c>
      <c r="O14785" t="str">
        <f>IFERROR(-COS(RADIANS(DEGREES(ASIN(((SIN(RADIANS(M14785)))*$C$26)/(SQRT((((SIN(RADIANS(M14785)))*$C$26)^2)+(($C$22-$C$25-(((SIN(RADIANS(90-M14785)))*$C$26))-$C$23)^2))))))),"")</f>
        <v/>
      </c>
      <c r="P14785" t="e">
        <f>N14785</f>
        <v>#VALUE!</v>
      </c>
      <c r="R14785">
        <v>0</v>
      </c>
    </row>
    <row r="14786" spans="12:19" x14ac:dyDescent="0.25">
      <c r="L14786" t="str">
        <f t="shared" si="620"/>
        <v/>
      </c>
      <c r="M14786" t="str">
        <f t="shared" si="621"/>
        <v/>
      </c>
      <c r="N14786" t="e">
        <f>SIN(RADIANS(M14785))</f>
        <v>#VALUE!</v>
      </c>
      <c r="O14786" t="e">
        <f>SIN(RADIANS(DEGREES(ASIN(((SIN(RADIANS(M14785)))*$C$26)/(SQRT((((SIN(RADIANS(M14785)))*$C$26)^2)+(($C$22-$C$25-(((SIN(RADIANS(90-M14785)))*$C$26))-$C$23)^2)))))))</f>
        <v>#VALUE!</v>
      </c>
      <c r="P14786" t="e">
        <f>N14786</f>
        <v>#VALUE!</v>
      </c>
      <c r="R14786">
        <f>$C$6</f>
        <v>1333.5</v>
      </c>
    </row>
    <row r="14787" spans="12:19" x14ac:dyDescent="0.25">
      <c r="L14787" t="str">
        <f t="shared" si="620"/>
        <v/>
      </c>
      <c r="M14787" t="str">
        <f t="shared" si="621"/>
        <v/>
      </c>
      <c r="N14787">
        <v>0</v>
      </c>
      <c r="O14787" t="e">
        <f>$C$23*O14786</f>
        <v>#VALUE!</v>
      </c>
      <c r="P14787" t="e">
        <f>$C$22*P14786</f>
        <v>#VALUE!</v>
      </c>
      <c r="R14787">
        <f>$C$20*$C$6</f>
        <v>25325.832000000002</v>
      </c>
    </row>
    <row r="14788" spans="12:19" x14ac:dyDescent="0.25">
      <c r="L14788" t="str">
        <f t="shared" si="620"/>
        <v/>
      </c>
      <c r="M14788" t="str">
        <f t="shared" si="621"/>
        <v/>
      </c>
    </row>
    <row r="14789" spans="12:19" x14ac:dyDescent="0.25">
      <c r="L14789" t="str">
        <f t="shared" si="620"/>
        <v/>
      </c>
      <c r="M14789" t="str">
        <f t="shared" si="621"/>
        <v/>
      </c>
      <c r="N14789" t="e">
        <f t="array" ref="N14789:P14791">MINVERSE(N14785:P14787)</f>
        <v>#VALUE!</v>
      </c>
      <c r="O14789" t="e">
        <v>#VALUE!</v>
      </c>
      <c r="P14789" t="e">
        <v>#VALUE!</v>
      </c>
      <c r="R14789" t="e">
        <f t="array" ref="R14789:R14791">MMULT(N14789:P14791,R14785:R14787)</f>
        <v>#VALUE!</v>
      </c>
      <c r="S14789" t="s">
        <v>35</v>
      </c>
    </row>
    <row r="14790" spans="12:19" x14ac:dyDescent="0.25">
      <c r="L14790" t="str">
        <f t="shared" si="620"/>
        <v/>
      </c>
      <c r="M14790" t="str">
        <f t="shared" si="621"/>
        <v/>
      </c>
      <c r="N14790" t="e">
        <v>#VALUE!</v>
      </c>
      <c r="O14790" t="e">
        <v>#VALUE!</v>
      </c>
      <c r="P14790" t="e">
        <v>#VALUE!</v>
      </c>
      <c r="R14790" t="e">
        <v>#VALUE!</v>
      </c>
      <c r="S14790" t="s">
        <v>35</v>
      </c>
    </row>
    <row r="14791" spans="12:19" x14ac:dyDescent="0.25">
      <c r="L14791" t="str">
        <f t="shared" si="620"/>
        <v/>
      </c>
      <c r="M14791" t="str">
        <f t="shared" si="621"/>
        <v/>
      </c>
      <c r="N14791" t="e">
        <v>#VALUE!</v>
      </c>
      <c r="O14791" t="e">
        <v>#VALUE!</v>
      </c>
      <c r="P14791" t="e">
        <v>#VALUE!</v>
      </c>
      <c r="R14791" t="e">
        <v>#VALUE!</v>
      </c>
      <c r="S14791" t="s">
        <v>35</v>
      </c>
    </row>
    <row r="14792" spans="12:19" x14ac:dyDescent="0.25">
      <c r="L14792" t="str">
        <f t="shared" si="620"/>
        <v/>
      </c>
      <c r="M14792" t="str">
        <f t="shared" si="621"/>
        <v/>
      </c>
    </row>
    <row r="14793" spans="12:19" x14ac:dyDescent="0.25">
      <c r="L14793" t="str">
        <f t="shared" si="620"/>
        <v/>
      </c>
      <c r="M14793" t="str">
        <f t="shared" si="621"/>
        <v/>
      </c>
    </row>
    <row r="14794" spans="12:19" x14ac:dyDescent="0.25">
      <c r="L14794" t="str">
        <f t="shared" si="620"/>
        <v/>
      </c>
      <c r="M14794" t="str">
        <f t="shared" si="621"/>
        <v/>
      </c>
      <c r="N14794" t="s">
        <v>32</v>
      </c>
      <c r="O14794" t="s">
        <v>33</v>
      </c>
      <c r="P14794" t="s">
        <v>34</v>
      </c>
    </row>
    <row r="14795" spans="12:19" x14ac:dyDescent="0.25">
      <c r="L14795" t="str">
        <f t="shared" si="620"/>
        <v/>
      </c>
      <c r="M14795" t="str">
        <f t="shared" si="621"/>
        <v/>
      </c>
      <c r="N14795" t="e">
        <f>COS(RADIANS(M14795))</f>
        <v>#VALUE!</v>
      </c>
      <c r="O14795" t="str">
        <f>IFERROR(-COS(RADIANS(DEGREES(ASIN(((SIN(RADIANS(M14795)))*$C$26)/(SQRT((((SIN(RADIANS(M14795)))*$C$26)^2)+(($C$22-$C$25-(((SIN(RADIANS(90-M14795)))*$C$26))-$C$23)^2))))))),"")</f>
        <v/>
      </c>
      <c r="P14795" t="e">
        <f>N14795</f>
        <v>#VALUE!</v>
      </c>
      <c r="R14795">
        <v>0</v>
      </c>
    </row>
    <row r="14796" spans="12:19" x14ac:dyDescent="0.25">
      <c r="L14796" t="str">
        <f t="shared" ref="L14796:L14859" si="622">IF(M14796="","",L14786+1)</f>
        <v/>
      </c>
      <c r="M14796" t="str">
        <f t="shared" si="621"/>
        <v/>
      </c>
      <c r="N14796" t="e">
        <f>SIN(RADIANS(M14795))</f>
        <v>#VALUE!</v>
      </c>
      <c r="O14796" t="e">
        <f>SIN(RADIANS(DEGREES(ASIN(((SIN(RADIANS(M14795)))*$C$26)/(SQRT((((SIN(RADIANS(M14795)))*$C$26)^2)+(($C$22-$C$25-(((SIN(RADIANS(90-M14795)))*$C$26))-$C$23)^2)))))))</f>
        <v>#VALUE!</v>
      </c>
      <c r="P14796" t="e">
        <f>N14796</f>
        <v>#VALUE!</v>
      </c>
      <c r="R14796">
        <f>$C$6</f>
        <v>1333.5</v>
      </c>
    </row>
    <row r="14797" spans="12:19" x14ac:dyDescent="0.25">
      <c r="L14797" t="str">
        <f t="shared" si="622"/>
        <v/>
      </c>
      <c r="M14797" t="str">
        <f t="shared" si="621"/>
        <v/>
      </c>
      <c r="N14797">
        <v>0</v>
      </c>
      <c r="O14797" t="e">
        <f>$C$23*O14796</f>
        <v>#VALUE!</v>
      </c>
      <c r="P14797" t="e">
        <f>$C$22*P14796</f>
        <v>#VALUE!</v>
      </c>
      <c r="R14797">
        <f>$C$20*$C$6</f>
        <v>25325.832000000002</v>
      </c>
    </row>
    <row r="14798" spans="12:19" x14ac:dyDescent="0.25">
      <c r="L14798" t="str">
        <f t="shared" si="622"/>
        <v/>
      </c>
      <c r="M14798" t="str">
        <f t="shared" si="621"/>
        <v/>
      </c>
    </row>
    <row r="14799" spans="12:19" x14ac:dyDescent="0.25">
      <c r="L14799" t="str">
        <f t="shared" si="622"/>
        <v/>
      </c>
      <c r="M14799" t="str">
        <f t="shared" si="621"/>
        <v/>
      </c>
      <c r="N14799" t="e">
        <f t="array" ref="N14799:P14801">MINVERSE(N14795:P14797)</f>
        <v>#VALUE!</v>
      </c>
      <c r="O14799" t="e">
        <v>#VALUE!</v>
      </c>
      <c r="P14799" t="e">
        <v>#VALUE!</v>
      </c>
      <c r="R14799" t="e">
        <f t="array" ref="R14799:R14801">MMULT(N14799:P14801,R14795:R14797)</f>
        <v>#VALUE!</v>
      </c>
      <c r="S14799" t="s">
        <v>35</v>
      </c>
    </row>
    <row r="14800" spans="12:19" x14ac:dyDescent="0.25">
      <c r="L14800" t="str">
        <f t="shared" si="622"/>
        <v/>
      </c>
      <c r="M14800" t="str">
        <f t="shared" si="621"/>
        <v/>
      </c>
      <c r="N14800" t="e">
        <v>#VALUE!</v>
      </c>
      <c r="O14800" t="e">
        <v>#VALUE!</v>
      </c>
      <c r="P14800" t="e">
        <v>#VALUE!</v>
      </c>
      <c r="R14800" t="e">
        <v>#VALUE!</v>
      </c>
      <c r="S14800" t="s">
        <v>35</v>
      </c>
    </row>
    <row r="14801" spans="12:19" x14ac:dyDescent="0.25">
      <c r="L14801" t="str">
        <f t="shared" si="622"/>
        <v/>
      </c>
      <c r="M14801" t="str">
        <f t="shared" si="621"/>
        <v/>
      </c>
      <c r="N14801" t="e">
        <v>#VALUE!</v>
      </c>
      <c r="O14801" t="e">
        <v>#VALUE!</v>
      </c>
      <c r="P14801" t="e">
        <v>#VALUE!</v>
      </c>
      <c r="R14801" t="e">
        <v>#VALUE!</v>
      </c>
      <c r="S14801" t="s">
        <v>35</v>
      </c>
    </row>
    <row r="14802" spans="12:19" x14ac:dyDescent="0.25">
      <c r="L14802" t="str">
        <f t="shared" si="622"/>
        <v/>
      </c>
      <c r="M14802" t="str">
        <f t="shared" si="621"/>
        <v/>
      </c>
    </row>
    <row r="14803" spans="12:19" x14ac:dyDescent="0.25">
      <c r="L14803" t="str">
        <f t="shared" si="622"/>
        <v/>
      </c>
      <c r="M14803" t="str">
        <f t="shared" si="621"/>
        <v/>
      </c>
    </row>
    <row r="14804" spans="12:19" x14ac:dyDescent="0.25">
      <c r="L14804" t="str">
        <f t="shared" si="622"/>
        <v/>
      </c>
      <c r="M14804" t="str">
        <f t="shared" si="621"/>
        <v/>
      </c>
      <c r="N14804" t="s">
        <v>32</v>
      </c>
      <c r="O14804" t="s">
        <v>33</v>
      </c>
      <c r="P14804" t="s">
        <v>34</v>
      </c>
    </row>
    <row r="14805" spans="12:19" x14ac:dyDescent="0.25">
      <c r="L14805" t="str">
        <f t="shared" si="622"/>
        <v/>
      </c>
      <c r="M14805" t="str">
        <f t="shared" si="621"/>
        <v/>
      </c>
      <c r="N14805" t="e">
        <f>COS(RADIANS(M14805))</f>
        <v>#VALUE!</v>
      </c>
      <c r="O14805" t="str">
        <f>IFERROR(-COS(RADIANS(DEGREES(ASIN(((SIN(RADIANS(M14805)))*$C$26)/(SQRT((((SIN(RADIANS(M14805)))*$C$26)^2)+(($C$22-$C$25-(((SIN(RADIANS(90-M14805)))*$C$26))-$C$23)^2))))))),"")</f>
        <v/>
      </c>
      <c r="P14805" t="e">
        <f>N14805</f>
        <v>#VALUE!</v>
      </c>
      <c r="R14805">
        <v>0</v>
      </c>
    </row>
    <row r="14806" spans="12:19" x14ac:dyDescent="0.25">
      <c r="L14806" t="str">
        <f t="shared" si="622"/>
        <v/>
      </c>
      <c r="M14806" t="str">
        <f t="shared" si="621"/>
        <v/>
      </c>
      <c r="N14806" t="e">
        <f>SIN(RADIANS(M14805))</f>
        <v>#VALUE!</v>
      </c>
      <c r="O14806" t="e">
        <f>SIN(RADIANS(DEGREES(ASIN(((SIN(RADIANS(M14805)))*$C$26)/(SQRT((((SIN(RADIANS(M14805)))*$C$26)^2)+(($C$22-$C$25-(((SIN(RADIANS(90-M14805)))*$C$26))-$C$23)^2)))))))</f>
        <v>#VALUE!</v>
      </c>
      <c r="P14806" t="e">
        <f>N14806</f>
        <v>#VALUE!</v>
      </c>
      <c r="R14806">
        <f>$C$6</f>
        <v>1333.5</v>
      </c>
    </row>
    <row r="14807" spans="12:19" x14ac:dyDescent="0.25">
      <c r="L14807" t="str">
        <f t="shared" si="622"/>
        <v/>
      </c>
      <c r="M14807" t="str">
        <f t="shared" si="621"/>
        <v/>
      </c>
      <c r="N14807">
        <v>0</v>
      </c>
      <c r="O14807" t="e">
        <f>$C$23*O14806</f>
        <v>#VALUE!</v>
      </c>
      <c r="P14807" t="e">
        <f>$C$22*P14806</f>
        <v>#VALUE!</v>
      </c>
      <c r="R14807">
        <f>$C$20*$C$6</f>
        <v>25325.832000000002</v>
      </c>
    </row>
    <row r="14808" spans="12:19" x14ac:dyDescent="0.25">
      <c r="L14808" t="str">
        <f t="shared" si="622"/>
        <v/>
      </c>
      <c r="M14808" t="str">
        <f t="shared" si="621"/>
        <v/>
      </c>
    </row>
    <row r="14809" spans="12:19" x14ac:dyDescent="0.25">
      <c r="L14809" t="str">
        <f t="shared" si="622"/>
        <v/>
      </c>
      <c r="M14809" t="str">
        <f t="shared" si="621"/>
        <v/>
      </c>
      <c r="N14809" t="e">
        <f t="array" ref="N14809:P14811">MINVERSE(N14805:P14807)</f>
        <v>#VALUE!</v>
      </c>
      <c r="O14809" t="e">
        <v>#VALUE!</v>
      </c>
      <c r="P14809" t="e">
        <v>#VALUE!</v>
      </c>
      <c r="R14809" t="e">
        <f t="array" ref="R14809:R14811">MMULT(N14809:P14811,R14805:R14807)</f>
        <v>#VALUE!</v>
      </c>
      <c r="S14809" t="s">
        <v>35</v>
      </c>
    </row>
    <row r="14810" spans="12:19" x14ac:dyDescent="0.25">
      <c r="L14810" t="str">
        <f t="shared" si="622"/>
        <v/>
      </c>
      <c r="M14810" t="str">
        <f t="shared" si="621"/>
        <v/>
      </c>
      <c r="N14810" t="e">
        <v>#VALUE!</v>
      </c>
      <c r="O14810" t="e">
        <v>#VALUE!</v>
      </c>
      <c r="P14810" t="e">
        <v>#VALUE!</v>
      </c>
      <c r="R14810" t="e">
        <v>#VALUE!</v>
      </c>
      <c r="S14810" t="s">
        <v>35</v>
      </c>
    </row>
    <row r="14811" spans="12:19" x14ac:dyDescent="0.25">
      <c r="L14811" t="str">
        <f t="shared" si="622"/>
        <v/>
      </c>
      <c r="M14811" t="str">
        <f t="shared" si="621"/>
        <v/>
      </c>
      <c r="N14811" t="e">
        <v>#VALUE!</v>
      </c>
      <c r="O14811" t="e">
        <v>#VALUE!</v>
      </c>
      <c r="P14811" t="e">
        <v>#VALUE!</v>
      </c>
      <c r="R14811" t="e">
        <v>#VALUE!</v>
      </c>
      <c r="S14811" t="s">
        <v>35</v>
      </c>
    </row>
    <row r="14812" spans="12:19" x14ac:dyDescent="0.25">
      <c r="L14812" t="str">
        <f t="shared" si="622"/>
        <v/>
      </c>
      <c r="M14812" t="str">
        <f t="shared" si="621"/>
        <v/>
      </c>
    </row>
    <row r="14813" spans="12:19" x14ac:dyDescent="0.25">
      <c r="L14813" t="str">
        <f t="shared" si="622"/>
        <v/>
      </c>
      <c r="M14813" t="str">
        <f t="shared" si="621"/>
        <v/>
      </c>
    </row>
    <row r="14814" spans="12:19" x14ac:dyDescent="0.25">
      <c r="L14814" t="str">
        <f t="shared" si="622"/>
        <v/>
      </c>
      <c r="M14814" t="str">
        <f t="shared" si="621"/>
        <v/>
      </c>
      <c r="N14814" t="s">
        <v>32</v>
      </c>
      <c r="O14814" t="s">
        <v>33</v>
      </c>
      <c r="P14814" t="s">
        <v>34</v>
      </c>
    </row>
    <row r="14815" spans="12:19" x14ac:dyDescent="0.25">
      <c r="L14815" t="str">
        <f t="shared" si="622"/>
        <v/>
      </c>
      <c r="M14815" t="str">
        <f t="shared" si="621"/>
        <v/>
      </c>
      <c r="N14815" t="e">
        <f>COS(RADIANS(M14815))</f>
        <v>#VALUE!</v>
      </c>
      <c r="O14815" t="str">
        <f>IFERROR(-COS(RADIANS(DEGREES(ASIN(((SIN(RADIANS(M14815)))*$C$26)/(SQRT((((SIN(RADIANS(M14815)))*$C$26)^2)+(($C$22-$C$25-(((SIN(RADIANS(90-M14815)))*$C$26))-$C$23)^2))))))),"")</f>
        <v/>
      </c>
      <c r="P14815" t="e">
        <f>N14815</f>
        <v>#VALUE!</v>
      </c>
      <c r="R14815">
        <v>0</v>
      </c>
    </row>
    <row r="14816" spans="12:19" x14ac:dyDescent="0.25">
      <c r="L14816" t="str">
        <f t="shared" si="622"/>
        <v/>
      </c>
      <c r="M14816" t="str">
        <f t="shared" si="621"/>
        <v/>
      </c>
      <c r="N14816" t="e">
        <f>SIN(RADIANS(M14815))</f>
        <v>#VALUE!</v>
      </c>
      <c r="O14816" t="e">
        <f>SIN(RADIANS(DEGREES(ASIN(((SIN(RADIANS(M14815)))*$C$26)/(SQRT((((SIN(RADIANS(M14815)))*$C$26)^2)+(($C$22-$C$25-(((SIN(RADIANS(90-M14815)))*$C$26))-$C$23)^2)))))))</f>
        <v>#VALUE!</v>
      </c>
      <c r="P14816" t="e">
        <f>N14816</f>
        <v>#VALUE!</v>
      </c>
      <c r="R14816">
        <f>$C$6</f>
        <v>1333.5</v>
      </c>
    </row>
    <row r="14817" spans="12:19" x14ac:dyDescent="0.25">
      <c r="L14817" t="str">
        <f t="shared" si="622"/>
        <v/>
      </c>
      <c r="M14817" t="str">
        <f t="shared" si="621"/>
        <v/>
      </c>
      <c r="N14817">
        <v>0</v>
      </c>
      <c r="O14817" t="e">
        <f>$C$23*O14816</f>
        <v>#VALUE!</v>
      </c>
      <c r="P14817" t="e">
        <f>$C$22*P14816</f>
        <v>#VALUE!</v>
      </c>
      <c r="R14817">
        <f>$C$20*$C$6</f>
        <v>25325.832000000002</v>
      </c>
    </row>
    <row r="14818" spans="12:19" x14ac:dyDescent="0.25">
      <c r="L14818" t="str">
        <f t="shared" si="622"/>
        <v/>
      </c>
      <c r="M14818" t="str">
        <f t="shared" si="621"/>
        <v/>
      </c>
    </row>
    <row r="14819" spans="12:19" x14ac:dyDescent="0.25">
      <c r="L14819" t="str">
        <f t="shared" si="622"/>
        <v/>
      </c>
      <c r="M14819" t="str">
        <f t="shared" ref="M14819:M14882" si="623">IF(M14809="","",IF(((M14809+$O$61)&gt;=$O$49+($O$61/2)),"",(M14809+$O$61)))</f>
        <v/>
      </c>
      <c r="N14819" t="e">
        <f t="array" ref="N14819:P14821">MINVERSE(N14815:P14817)</f>
        <v>#VALUE!</v>
      </c>
      <c r="O14819" t="e">
        <v>#VALUE!</v>
      </c>
      <c r="P14819" t="e">
        <v>#VALUE!</v>
      </c>
      <c r="R14819" t="e">
        <f t="array" ref="R14819:R14821">MMULT(N14819:P14821,R14815:R14817)</f>
        <v>#VALUE!</v>
      </c>
      <c r="S14819" t="s">
        <v>35</v>
      </c>
    </row>
    <row r="14820" spans="12:19" x14ac:dyDescent="0.25">
      <c r="L14820" t="str">
        <f t="shared" si="622"/>
        <v/>
      </c>
      <c r="M14820" t="str">
        <f t="shared" si="623"/>
        <v/>
      </c>
      <c r="N14820" t="e">
        <v>#VALUE!</v>
      </c>
      <c r="O14820" t="e">
        <v>#VALUE!</v>
      </c>
      <c r="P14820" t="e">
        <v>#VALUE!</v>
      </c>
      <c r="R14820" t="e">
        <v>#VALUE!</v>
      </c>
      <c r="S14820" t="s">
        <v>35</v>
      </c>
    </row>
    <row r="14821" spans="12:19" x14ac:dyDescent="0.25">
      <c r="L14821" t="str">
        <f t="shared" si="622"/>
        <v/>
      </c>
      <c r="M14821" t="str">
        <f t="shared" si="623"/>
        <v/>
      </c>
      <c r="N14821" t="e">
        <v>#VALUE!</v>
      </c>
      <c r="O14821" t="e">
        <v>#VALUE!</v>
      </c>
      <c r="P14821" t="e">
        <v>#VALUE!</v>
      </c>
      <c r="R14821" t="e">
        <v>#VALUE!</v>
      </c>
      <c r="S14821" t="s">
        <v>35</v>
      </c>
    </row>
    <row r="14822" spans="12:19" x14ac:dyDescent="0.25">
      <c r="L14822" t="str">
        <f t="shared" si="622"/>
        <v/>
      </c>
      <c r="M14822" t="str">
        <f t="shared" si="623"/>
        <v/>
      </c>
    </row>
    <row r="14823" spans="12:19" x14ac:dyDescent="0.25">
      <c r="L14823" t="str">
        <f t="shared" si="622"/>
        <v/>
      </c>
      <c r="M14823" t="str">
        <f t="shared" si="623"/>
        <v/>
      </c>
    </row>
    <row r="14824" spans="12:19" x14ac:dyDescent="0.25">
      <c r="L14824" t="str">
        <f t="shared" si="622"/>
        <v/>
      </c>
      <c r="M14824" t="str">
        <f t="shared" si="623"/>
        <v/>
      </c>
      <c r="N14824" t="s">
        <v>32</v>
      </c>
      <c r="O14824" t="s">
        <v>33</v>
      </c>
      <c r="P14824" t="s">
        <v>34</v>
      </c>
    </row>
    <row r="14825" spans="12:19" x14ac:dyDescent="0.25">
      <c r="L14825" t="str">
        <f t="shared" si="622"/>
        <v/>
      </c>
      <c r="M14825" t="str">
        <f t="shared" si="623"/>
        <v/>
      </c>
      <c r="N14825" t="e">
        <f>COS(RADIANS(M14825))</f>
        <v>#VALUE!</v>
      </c>
      <c r="O14825" t="str">
        <f>IFERROR(-COS(RADIANS(DEGREES(ASIN(((SIN(RADIANS(M14825)))*$C$26)/(SQRT((((SIN(RADIANS(M14825)))*$C$26)^2)+(($C$22-$C$25-(((SIN(RADIANS(90-M14825)))*$C$26))-$C$23)^2))))))),"")</f>
        <v/>
      </c>
      <c r="P14825" t="e">
        <f>N14825</f>
        <v>#VALUE!</v>
      </c>
      <c r="R14825">
        <v>0</v>
      </c>
    </row>
    <row r="14826" spans="12:19" x14ac:dyDescent="0.25">
      <c r="L14826" t="str">
        <f t="shared" si="622"/>
        <v/>
      </c>
      <c r="M14826" t="str">
        <f t="shared" si="623"/>
        <v/>
      </c>
      <c r="N14826" t="e">
        <f>SIN(RADIANS(M14825))</f>
        <v>#VALUE!</v>
      </c>
      <c r="O14826" t="e">
        <f>SIN(RADIANS(DEGREES(ASIN(((SIN(RADIANS(M14825)))*$C$26)/(SQRT((((SIN(RADIANS(M14825)))*$C$26)^2)+(($C$22-$C$25-(((SIN(RADIANS(90-M14825)))*$C$26))-$C$23)^2)))))))</f>
        <v>#VALUE!</v>
      </c>
      <c r="P14826" t="e">
        <f>N14826</f>
        <v>#VALUE!</v>
      </c>
      <c r="R14826">
        <f>$C$6</f>
        <v>1333.5</v>
      </c>
    </row>
    <row r="14827" spans="12:19" x14ac:dyDescent="0.25">
      <c r="L14827" t="str">
        <f t="shared" si="622"/>
        <v/>
      </c>
      <c r="M14827" t="str">
        <f t="shared" si="623"/>
        <v/>
      </c>
      <c r="N14827">
        <v>0</v>
      </c>
      <c r="O14827" t="e">
        <f>$C$23*O14826</f>
        <v>#VALUE!</v>
      </c>
      <c r="P14827" t="e">
        <f>$C$22*P14826</f>
        <v>#VALUE!</v>
      </c>
      <c r="R14827">
        <f>$C$20*$C$6</f>
        <v>25325.832000000002</v>
      </c>
    </row>
    <row r="14828" spans="12:19" x14ac:dyDescent="0.25">
      <c r="L14828" t="str">
        <f t="shared" si="622"/>
        <v/>
      </c>
      <c r="M14828" t="str">
        <f t="shared" si="623"/>
        <v/>
      </c>
    </row>
    <row r="14829" spans="12:19" x14ac:dyDescent="0.25">
      <c r="L14829" t="str">
        <f t="shared" si="622"/>
        <v/>
      </c>
      <c r="M14829" t="str">
        <f t="shared" si="623"/>
        <v/>
      </c>
      <c r="N14829" t="e">
        <f t="array" ref="N14829:P14831">MINVERSE(N14825:P14827)</f>
        <v>#VALUE!</v>
      </c>
      <c r="O14829" t="e">
        <v>#VALUE!</v>
      </c>
      <c r="P14829" t="e">
        <v>#VALUE!</v>
      </c>
      <c r="R14829" t="e">
        <f t="array" ref="R14829:R14831">MMULT(N14829:P14831,R14825:R14827)</f>
        <v>#VALUE!</v>
      </c>
      <c r="S14829" t="s">
        <v>35</v>
      </c>
    </row>
    <row r="14830" spans="12:19" x14ac:dyDescent="0.25">
      <c r="L14830" t="str">
        <f t="shared" si="622"/>
        <v/>
      </c>
      <c r="M14830" t="str">
        <f t="shared" si="623"/>
        <v/>
      </c>
      <c r="N14830" t="e">
        <v>#VALUE!</v>
      </c>
      <c r="O14830" t="e">
        <v>#VALUE!</v>
      </c>
      <c r="P14830" t="e">
        <v>#VALUE!</v>
      </c>
      <c r="R14830" t="e">
        <v>#VALUE!</v>
      </c>
      <c r="S14830" t="s">
        <v>35</v>
      </c>
    </row>
    <row r="14831" spans="12:19" x14ac:dyDescent="0.25">
      <c r="L14831" t="str">
        <f t="shared" si="622"/>
        <v/>
      </c>
      <c r="M14831" t="str">
        <f t="shared" si="623"/>
        <v/>
      </c>
      <c r="N14831" t="e">
        <v>#VALUE!</v>
      </c>
      <c r="O14831" t="e">
        <v>#VALUE!</v>
      </c>
      <c r="P14831" t="e">
        <v>#VALUE!</v>
      </c>
      <c r="R14831" t="e">
        <v>#VALUE!</v>
      </c>
      <c r="S14831" t="s">
        <v>35</v>
      </c>
    </row>
    <row r="14832" spans="12:19" x14ac:dyDescent="0.25">
      <c r="L14832" t="str">
        <f t="shared" si="622"/>
        <v/>
      </c>
      <c r="M14832" t="str">
        <f t="shared" si="623"/>
        <v/>
      </c>
    </row>
    <row r="14833" spans="12:19" x14ac:dyDescent="0.25">
      <c r="L14833" t="str">
        <f t="shared" si="622"/>
        <v/>
      </c>
      <c r="M14833" t="str">
        <f t="shared" si="623"/>
        <v/>
      </c>
    </row>
    <row r="14834" spans="12:19" x14ac:dyDescent="0.25">
      <c r="L14834" t="str">
        <f t="shared" si="622"/>
        <v/>
      </c>
      <c r="M14834" t="str">
        <f t="shared" si="623"/>
        <v/>
      </c>
      <c r="N14834" t="s">
        <v>32</v>
      </c>
      <c r="O14834" t="s">
        <v>33</v>
      </c>
      <c r="P14834" t="s">
        <v>34</v>
      </c>
    </row>
    <row r="14835" spans="12:19" x14ac:dyDescent="0.25">
      <c r="L14835" t="str">
        <f t="shared" si="622"/>
        <v/>
      </c>
      <c r="M14835" t="str">
        <f t="shared" si="623"/>
        <v/>
      </c>
      <c r="N14835" t="e">
        <f>COS(RADIANS(M14835))</f>
        <v>#VALUE!</v>
      </c>
      <c r="O14835" t="str">
        <f>IFERROR(-COS(RADIANS(DEGREES(ASIN(((SIN(RADIANS(M14835)))*$C$26)/(SQRT((((SIN(RADIANS(M14835)))*$C$26)^2)+(($C$22-$C$25-(((SIN(RADIANS(90-M14835)))*$C$26))-$C$23)^2))))))),"")</f>
        <v/>
      </c>
      <c r="P14835" t="e">
        <f>N14835</f>
        <v>#VALUE!</v>
      </c>
      <c r="R14835">
        <v>0</v>
      </c>
    </row>
    <row r="14836" spans="12:19" x14ac:dyDescent="0.25">
      <c r="L14836" t="str">
        <f t="shared" si="622"/>
        <v/>
      </c>
      <c r="M14836" t="str">
        <f t="shared" si="623"/>
        <v/>
      </c>
      <c r="N14836" t="e">
        <f>SIN(RADIANS(M14835))</f>
        <v>#VALUE!</v>
      </c>
      <c r="O14836" t="e">
        <f>SIN(RADIANS(DEGREES(ASIN(((SIN(RADIANS(M14835)))*$C$26)/(SQRT((((SIN(RADIANS(M14835)))*$C$26)^2)+(($C$22-$C$25-(((SIN(RADIANS(90-M14835)))*$C$26))-$C$23)^2)))))))</f>
        <v>#VALUE!</v>
      </c>
      <c r="P14836" t="e">
        <f>N14836</f>
        <v>#VALUE!</v>
      </c>
      <c r="R14836">
        <f>$C$6</f>
        <v>1333.5</v>
      </c>
    </row>
    <row r="14837" spans="12:19" x14ac:dyDescent="0.25">
      <c r="L14837" t="str">
        <f t="shared" si="622"/>
        <v/>
      </c>
      <c r="M14837" t="str">
        <f t="shared" si="623"/>
        <v/>
      </c>
      <c r="N14837">
        <v>0</v>
      </c>
      <c r="O14837" t="e">
        <f>$C$23*O14836</f>
        <v>#VALUE!</v>
      </c>
      <c r="P14837" t="e">
        <f>$C$22*P14836</f>
        <v>#VALUE!</v>
      </c>
      <c r="R14837">
        <f>$C$20*$C$6</f>
        <v>25325.832000000002</v>
      </c>
    </row>
    <row r="14838" spans="12:19" x14ac:dyDescent="0.25">
      <c r="L14838" t="str">
        <f t="shared" si="622"/>
        <v/>
      </c>
      <c r="M14838" t="str">
        <f t="shared" si="623"/>
        <v/>
      </c>
    </row>
    <row r="14839" spans="12:19" x14ac:dyDescent="0.25">
      <c r="L14839" t="str">
        <f t="shared" si="622"/>
        <v/>
      </c>
      <c r="M14839" t="str">
        <f t="shared" si="623"/>
        <v/>
      </c>
      <c r="N14839" t="e">
        <f t="array" ref="N14839:P14841">MINVERSE(N14835:P14837)</f>
        <v>#VALUE!</v>
      </c>
      <c r="O14839" t="e">
        <v>#VALUE!</v>
      </c>
      <c r="P14839" t="e">
        <v>#VALUE!</v>
      </c>
      <c r="R14839" t="e">
        <f t="array" ref="R14839:R14841">MMULT(N14839:P14841,R14835:R14837)</f>
        <v>#VALUE!</v>
      </c>
      <c r="S14839" t="s">
        <v>35</v>
      </c>
    </row>
    <row r="14840" spans="12:19" x14ac:dyDescent="0.25">
      <c r="L14840" t="str">
        <f t="shared" si="622"/>
        <v/>
      </c>
      <c r="M14840" t="str">
        <f t="shared" si="623"/>
        <v/>
      </c>
      <c r="N14840" t="e">
        <v>#VALUE!</v>
      </c>
      <c r="O14840" t="e">
        <v>#VALUE!</v>
      </c>
      <c r="P14840" t="e">
        <v>#VALUE!</v>
      </c>
      <c r="R14840" t="e">
        <v>#VALUE!</v>
      </c>
      <c r="S14840" t="s">
        <v>35</v>
      </c>
    </row>
    <row r="14841" spans="12:19" x14ac:dyDescent="0.25">
      <c r="L14841" t="str">
        <f t="shared" si="622"/>
        <v/>
      </c>
      <c r="M14841" t="str">
        <f t="shared" si="623"/>
        <v/>
      </c>
      <c r="N14841" t="e">
        <v>#VALUE!</v>
      </c>
      <c r="O14841" t="e">
        <v>#VALUE!</v>
      </c>
      <c r="P14841" t="e">
        <v>#VALUE!</v>
      </c>
      <c r="R14841" t="e">
        <v>#VALUE!</v>
      </c>
      <c r="S14841" t="s">
        <v>35</v>
      </c>
    </row>
    <row r="14842" spans="12:19" x14ac:dyDescent="0.25">
      <c r="L14842" t="str">
        <f t="shared" si="622"/>
        <v/>
      </c>
      <c r="M14842" t="str">
        <f t="shared" si="623"/>
        <v/>
      </c>
    </row>
    <row r="14843" spans="12:19" x14ac:dyDescent="0.25">
      <c r="L14843" t="str">
        <f t="shared" si="622"/>
        <v/>
      </c>
      <c r="M14843" t="str">
        <f t="shared" si="623"/>
        <v/>
      </c>
    </row>
    <row r="14844" spans="12:19" x14ac:dyDescent="0.25">
      <c r="L14844" t="str">
        <f t="shared" si="622"/>
        <v/>
      </c>
      <c r="M14844" t="str">
        <f t="shared" si="623"/>
        <v/>
      </c>
      <c r="N14844" t="s">
        <v>32</v>
      </c>
      <c r="O14844" t="s">
        <v>33</v>
      </c>
      <c r="P14844" t="s">
        <v>34</v>
      </c>
    </row>
    <row r="14845" spans="12:19" x14ac:dyDescent="0.25">
      <c r="L14845" t="str">
        <f t="shared" si="622"/>
        <v/>
      </c>
      <c r="M14845" t="str">
        <f t="shared" si="623"/>
        <v/>
      </c>
      <c r="N14845" t="e">
        <f>COS(RADIANS(M14845))</f>
        <v>#VALUE!</v>
      </c>
      <c r="O14845" t="str">
        <f>IFERROR(-COS(RADIANS(DEGREES(ASIN(((SIN(RADIANS(M14845)))*$C$26)/(SQRT((((SIN(RADIANS(M14845)))*$C$26)^2)+(($C$22-$C$25-(((SIN(RADIANS(90-M14845)))*$C$26))-$C$23)^2))))))),"")</f>
        <v/>
      </c>
      <c r="P14845" t="e">
        <f>N14845</f>
        <v>#VALUE!</v>
      </c>
      <c r="R14845">
        <v>0</v>
      </c>
    </row>
    <row r="14846" spans="12:19" x14ac:dyDescent="0.25">
      <c r="L14846" t="str">
        <f t="shared" si="622"/>
        <v/>
      </c>
      <c r="M14846" t="str">
        <f t="shared" si="623"/>
        <v/>
      </c>
      <c r="N14846" t="e">
        <f>SIN(RADIANS(M14845))</f>
        <v>#VALUE!</v>
      </c>
      <c r="O14846" t="e">
        <f>SIN(RADIANS(DEGREES(ASIN(((SIN(RADIANS(M14845)))*$C$26)/(SQRT((((SIN(RADIANS(M14845)))*$C$26)^2)+(($C$22-$C$25-(((SIN(RADIANS(90-M14845)))*$C$26))-$C$23)^2)))))))</f>
        <v>#VALUE!</v>
      </c>
      <c r="P14846" t="e">
        <f>N14846</f>
        <v>#VALUE!</v>
      </c>
      <c r="R14846">
        <f>$C$6</f>
        <v>1333.5</v>
      </c>
    </row>
    <row r="14847" spans="12:19" x14ac:dyDescent="0.25">
      <c r="L14847" t="str">
        <f t="shared" si="622"/>
        <v/>
      </c>
      <c r="M14847" t="str">
        <f t="shared" si="623"/>
        <v/>
      </c>
      <c r="N14847">
        <v>0</v>
      </c>
      <c r="O14847" t="e">
        <f>$C$23*O14846</f>
        <v>#VALUE!</v>
      </c>
      <c r="P14847" t="e">
        <f>$C$22*P14846</f>
        <v>#VALUE!</v>
      </c>
      <c r="R14847">
        <f>$C$20*$C$6</f>
        <v>25325.832000000002</v>
      </c>
    </row>
    <row r="14848" spans="12:19" x14ac:dyDescent="0.25">
      <c r="L14848" t="str">
        <f t="shared" si="622"/>
        <v/>
      </c>
      <c r="M14848" t="str">
        <f t="shared" si="623"/>
        <v/>
      </c>
    </row>
    <row r="14849" spans="12:19" x14ac:dyDescent="0.25">
      <c r="L14849" t="str">
        <f t="shared" si="622"/>
        <v/>
      </c>
      <c r="M14849" t="str">
        <f t="shared" si="623"/>
        <v/>
      </c>
      <c r="N14849" t="e">
        <f t="array" ref="N14849:P14851">MINVERSE(N14845:P14847)</f>
        <v>#VALUE!</v>
      </c>
      <c r="O14849" t="e">
        <v>#VALUE!</v>
      </c>
      <c r="P14849" t="e">
        <v>#VALUE!</v>
      </c>
      <c r="R14849" t="e">
        <f t="array" ref="R14849:R14851">MMULT(N14849:P14851,R14845:R14847)</f>
        <v>#VALUE!</v>
      </c>
      <c r="S14849" t="s">
        <v>35</v>
      </c>
    </row>
    <row r="14850" spans="12:19" x14ac:dyDescent="0.25">
      <c r="L14850" t="str">
        <f t="shared" si="622"/>
        <v/>
      </c>
      <c r="M14850" t="str">
        <f t="shared" si="623"/>
        <v/>
      </c>
      <c r="N14850" t="e">
        <v>#VALUE!</v>
      </c>
      <c r="O14850" t="e">
        <v>#VALUE!</v>
      </c>
      <c r="P14850" t="e">
        <v>#VALUE!</v>
      </c>
      <c r="R14850" t="e">
        <v>#VALUE!</v>
      </c>
      <c r="S14850" t="s">
        <v>35</v>
      </c>
    </row>
    <row r="14851" spans="12:19" x14ac:dyDescent="0.25">
      <c r="L14851" t="str">
        <f t="shared" si="622"/>
        <v/>
      </c>
      <c r="M14851" t="str">
        <f t="shared" si="623"/>
        <v/>
      </c>
      <c r="N14851" t="e">
        <v>#VALUE!</v>
      </c>
      <c r="O14851" t="e">
        <v>#VALUE!</v>
      </c>
      <c r="P14851" t="e">
        <v>#VALUE!</v>
      </c>
      <c r="R14851" t="e">
        <v>#VALUE!</v>
      </c>
      <c r="S14851" t="s">
        <v>35</v>
      </c>
    </row>
    <row r="14852" spans="12:19" x14ac:dyDescent="0.25">
      <c r="L14852" t="str">
        <f t="shared" si="622"/>
        <v/>
      </c>
      <c r="M14852" t="str">
        <f t="shared" si="623"/>
        <v/>
      </c>
    </row>
    <row r="14853" spans="12:19" x14ac:dyDescent="0.25">
      <c r="L14853" t="str">
        <f t="shared" si="622"/>
        <v/>
      </c>
      <c r="M14853" t="str">
        <f t="shared" si="623"/>
        <v/>
      </c>
    </row>
    <row r="14854" spans="12:19" x14ac:dyDescent="0.25">
      <c r="L14854" t="str">
        <f t="shared" si="622"/>
        <v/>
      </c>
      <c r="M14854" t="str">
        <f t="shared" si="623"/>
        <v/>
      </c>
      <c r="N14854" t="s">
        <v>32</v>
      </c>
      <c r="O14854" t="s">
        <v>33</v>
      </c>
      <c r="P14854" t="s">
        <v>34</v>
      </c>
    </row>
    <row r="14855" spans="12:19" x14ac:dyDescent="0.25">
      <c r="L14855" t="str">
        <f t="shared" si="622"/>
        <v/>
      </c>
      <c r="M14855" t="str">
        <f t="shared" si="623"/>
        <v/>
      </c>
      <c r="N14855" t="e">
        <f>COS(RADIANS(M14855))</f>
        <v>#VALUE!</v>
      </c>
      <c r="O14855" t="str">
        <f>IFERROR(-COS(RADIANS(DEGREES(ASIN(((SIN(RADIANS(M14855)))*$C$26)/(SQRT((((SIN(RADIANS(M14855)))*$C$26)^2)+(($C$22-$C$25-(((SIN(RADIANS(90-M14855)))*$C$26))-$C$23)^2))))))),"")</f>
        <v/>
      </c>
      <c r="P14855" t="e">
        <f>N14855</f>
        <v>#VALUE!</v>
      </c>
      <c r="R14855">
        <v>0</v>
      </c>
    </row>
    <row r="14856" spans="12:19" x14ac:dyDescent="0.25">
      <c r="L14856" t="str">
        <f t="shared" si="622"/>
        <v/>
      </c>
      <c r="M14856" t="str">
        <f t="shared" si="623"/>
        <v/>
      </c>
      <c r="N14856" t="e">
        <f>SIN(RADIANS(M14855))</f>
        <v>#VALUE!</v>
      </c>
      <c r="O14856" t="e">
        <f>SIN(RADIANS(DEGREES(ASIN(((SIN(RADIANS(M14855)))*$C$26)/(SQRT((((SIN(RADIANS(M14855)))*$C$26)^2)+(($C$22-$C$25-(((SIN(RADIANS(90-M14855)))*$C$26))-$C$23)^2)))))))</f>
        <v>#VALUE!</v>
      </c>
      <c r="P14856" t="e">
        <f>N14856</f>
        <v>#VALUE!</v>
      </c>
      <c r="R14856">
        <f>$C$6</f>
        <v>1333.5</v>
      </c>
    </row>
    <row r="14857" spans="12:19" x14ac:dyDescent="0.25">
      <c r="L14857" t="str">
        <f t="shared" si="622"/>
        <v/>
      </c>
      <c r="M14857" t="str">
        <f t="shared" si="623"/>
        <v/>
      </c>
      <c r="N14857">
        <v>0</v>
      </c>
      <c r="O14857" t="e">
        <f>$C$23*O14856</f>
        <v>#VALUE!</v>
      </c>
      <c r="P14857" t="e">
        <f>$C$22*P14856</f>
        <v>#VALUE!</v>
      </c>
      <c r="R14857">
        <f>$C$20*$C$6</f>
        <v>25325.832000000002</v>
      </c>
    </row>
    <row r="14858" spans="12:19" x14ac:dyDescent="0.25">
      <c r="L14858" t="str">
        <f t="shared" si="622"/>
        <v/>
      </c>
      <c r="M14858" t="str">
        <f t="shared" si="623"/>
        <v/>
      </c>
    </row>
    <row r="14859" spans="12:19" x14ac:dyDescent="0.25">
      <c r="L14859" t="str">
        <f t="shared" si="622"/>
        <v/>
      </c>
      <c r="M14859" t="str">
        <f t="shared" si="623"/>
        <v/>
      </c>
      <c r="N14859" t="e">
        <f t="array" ref="N14859:P14861">MINVERSE(N14855:P14857)</f>
        <v>#VALUE!</v>
      </c>
      <c r="O14859" t="e">
        <v>#VALUE!</v>
      </c>
      <c r="P14859" t="e">
        <v>#VALUE!</v>
      </c>
      <c r="R14859" t="e">
        <f t="array" ref="R14859:R14861">MMULT(N14859:P14861,R14855:R14857)</f>
        <v>#VALUE!</v>
      </c>
      <c r="S14859" t="s">
        <v>35</v>
      </c>
    </row>
    <row r="14860" spans="12:19" x14ac:dyDescent="0.25">
      <c r="L14860" t="str">
        <f t="shared" ref="L14860:L14923" si="624">IF(M14860="","",L14850+1)</f>
        <v/>
      </c>
      <c r="M14860" t="str">
        <f t="shared" si="623"/>
        <v/>
      </c>
      <c r="N14860" t="e">
        <v>#VALUE!</v>
      </c>
      <c r="O14860" t="e">
        <v>#VALUE!</v>
      </c>
      <c r="P14860" t="e">
        <v>#VALUE!</v>
      </c>
      <c r="R14860" t="e">
        <v>#VALUE!</v>
      </c>
      <c r="S14860" t="s">
        <v>35</v>
      </c>
    </row>
    <row r="14861" spans="12:19" x14ac:dyDescent="0.25">
      <c r="L14861" t="str">
        <f t="shared" si="624"/>
        <v/>
      </c>
      <c r="M14861" t="str">
        <f t="shared" si="623"/>
        <v/>
      </c>
      <c r="N14861" t="e">
        <v>#VALUE!</v>
      </c>
      <c r="O14861" t="e">
        <v>#VALUE!</v>
      </c>
      <c r="P14861" t="e">
        <v>#VALUE!</v>
      </c>
      <c r="R14861" t="e">
        <v>#VALUE!</v>
      </c>
      <c r="S14861" t="s">
        <v>35</v>
      </c>
    </row>
    <row r="14862" spans="12:19" x14ac:dyDescent="0.25">
      <c r="L14862" t="str">
        <f t="shared" si="624"/>
        <v/>
      </c>
      <c r="M14862" t="str">
        <f t="shared" si="623"/>
        <v/>
      </c>
    </row>
    <row r="14863" spans="12:19" x14ac:dyDescent="0.25">
      <c r="L14863" t="str">
        <f t="shared" si="624"/>
        <v/>
      </c>
      <c r="M14863" t="str">
        <f t="shared" si="623"/>
        <v/>
      </c>
    </row>
    <row r="14864" spans="12:19" x14ac:dyDescent="0.25">
      <c r="L14864" t="str">
        <f t="shared" si="624"/>
        <v/>
      </c>
      <c r="M14864" t="str">
        <f t="shared" si="623"/>
        <v/>
      </c>
      <c r="N14864" t="s">
        <v>32</v>
      </c>
      <c r="O14864" t="s">
        <v>33</v>
      </c>
      <c r="P14864" t="s">
        <v>34</v>
      </c>
    </row>
    <row r="14865" spans="12:19" x14ac:dyDescent="0.25">
      <c r="L14865" t="str">
        <f t="shared" si="624"/>
        <v/>
      </c>
      <c r="M14865" t="str">
        <f t="shared" si="623"/>
        <v/>
      </c>
      <c r="N14865" t="e">
        <f>COS(RADIANS(M14865))</f>
        <v>#VALUE!</v>
      </c>
      <c r="O14865" t="str">
        <f>IFERROR(-COS(RADIANS(DEGREES(ASIN(((SIN(RADIANS(M14865)))*$C$26)/(SQRT((((SIN(RADIANS(M14865)))*$C$26)^2)+(($C$22-$C$25-(((SIN(RADIANS(90-M14865)))*$C$26))-$C$23)^2))))))),"")</f>
        <v/>
      </c>
      <c r="P14865" t="e">
        <f>N14865</f>
        <v>#VALUE!</v>
      </c>
      <c r="R14865">
        <v>0</v>
      </c>
    </row>
    <row r="14866" spans="12:19" x14ac:dyDescent="0.25">
      <c r="L14866" t="str">
        <f t="shared" si="624"/>
        <v/>
      </c>
      <c r="M14866" t="str">
        <f t="shared" si="623"/>
        <v/>
      </c>
      <c r="N14866" t="e">
        <f>SIN(RADIANS(M14865))</f>
        <v>#VALUE!</v>
      </c>
      <c r="O14866" t="e">
        <f>SIN(RADIANS(DEGREES(ASIN(((SIN(RADIANS(M14865)))*$C$26)/(SQRT((((SIN(RADIANS(M14865)))*$C$26)^2)+(($C$22-$C$25-(((SIN(RADIANS(90-M14865)))*$C$26))-$C$23)^2)))))))</f>
        <v>#VALUE!</v>
      </c>
      <c r="P14866" t="e">
        <f>N14866</f>
        <v>#VALUE!</v>
      </c>
      <c r="R14866">
        <f>$C$6</f>
        <v>1333.5</v>
      </c>
    </row>
    <row r="14867" spans="12:19" x14ac:dyDescent="0.25">
      <c r="L14867" t="str">
        <f t="shared" si="624"/>
        <v/>
      </c>
      <c r="M14867" t="str">
        <f t="shared" si="623"/>
        <v/>
      </c>
      <c r="N14867">
        <v>0</v>
      </c>
      <c r="O14867" t="e">
        <f>$C$23*O14866</f>
        <v>#VALUE!</v>
      </c>
      <c r="P14867" t="e">
        <f>$C$22*P14866</f>
        <v>#VALUE!</v>
      </c>
      <c r="R14867">
        <f>$C$20*$C$6</f>
        <v>25325.832000000002</v>
      </c>
    </row>
    <row r="14868" spans="12:19" x14ac:dyDescent="0.25">
      <c r="L14868" t="str">
        <f t="shared" si="624"/>
        <v/>
      </c>
      <c r="M14868" t="str">
        <f t="shared" si="623"/>
        <v/>
      </c>
    </row>
    <row r="14869" spans="12:19" x14ac:dyDescent="0.25">
      <c r="L14869" t="str">
        <f t="shared" si="624"/>
        <v/>
      </c>
      <c r="M14869" t="str">
        <f t="shared" si="623"/>
        <v/>
      </c>
      <c r="N14869" t="e">
        <f t="array" ref="N14869:P14871">MINVERSE(N14865:P14867)</f>
        <v>#VALUE!</v>
      </c>
      <c r="O14869" t="e">
        <v>#VALUE!</v>
      </c>
      <c r="P14869" t="e">
        <v>#VALUE!</v>
      </c>
      <c r="R14869" t="e">
        <f t="array" ref="R14869:R14871">MMULT(N14869:P14871,R14865:R14867)</f>
        <v>#VALUE!</v>
      </c>
      <c r="S14869" t="s">
        <v>35</v>
      </c>
    </row>
    <row r="14870" spans="12:19" x14ac:dyDescent="0.25">
      <c r="L14870" t="str">
        <f t="shared" si="624"/>
        <v/>
      </c>
      <c r="M14870" t="str">
        <f t="shared" si="623"/>
        <v/>
      </c>
      <c r="N14870" t="e">
        <v>#VALUE!</v>
      </c>
      <c r="O14870" t="e">
        <v>#VALUE!</v>
      </c>
      <c r="P14870" t="e">
        <v>#VALUE!</v>
      </c>
      <c r="R14870" t="e">
        <v>#VALUE!</v>
      </c>
      <c r="S14870" t="s">
        <v>35</v>
      </c>
    </row>
    <row r="14871" spans="12:19" x14ac:dyDescent="0.25">
      <c r="L14871" t="str">
        <f t="shared" si="624"/>
        <v/>
      </c>
      <c r="M14871" t="str">
        <f t="shared" si="623"/>
        <v/>
      </c>
      <c r="N14871" t="e">
        <v>#VALUE!</v>
      </c>
      <c r="O14871" t="e">
        <v>#VALUE!</v>
      </c>
      <c r="P14871" t="e">
        <v>#VALUE!</v>
      </c>
      <c r="R14871" t="e">
        <v>#VALUE!</v>
      </c>
      <c r="S14871" t="s">
        <v>35</v>
      </c>
    </row>
    <row r="14872" spans="12:19" x14ac:dyDescent="0.25">
      <c r="L14872" t="str">
        <f t="shared" si="624"/>
        <v/>
      </c>
      <c r="M14872" t="str">
        <f t="shared" si="623"/>
        <v/>
      </c>
    </row>
    <row r="14873" spans="12:19" x14ac:dyDescent="0.25">
      <c r="L14873" t="str">
        <f t="shared" si="624"/>
        <v/>
      </c>
      <c r="M14873" t="str">
        <f t="shared" si="623"/>
        <v/>
      </c>
    </row>
    <row r="14874" spans="12:19" x14ac:dyDescent="0.25">
      <c r="L14874" t="str">
        <f t="shared" si="624"/>
        <v/>
      </c>
      <c r="M14874" t="str">
        <f t="shared" si="623"/>
        <v/>
      </c>
      <c r="N14874" t="s">
        <v>32</v>
      </c>
      <c r="O14874" t="s">
        <v>33</v>
      </c>
      <c r="P14874" t="s">
        <v>34</v>
      </c>
    </row>
    <row r="14875" spans="12:19" x14ac:dyDescent="0.25">
      <c r="L14875" t="str">
        <f t="shared" si="624"/>
        <v/>
      </c>
      <c r="M14875" t="str">
        <f t="shared" si="623"/>
        <v/>
      </c>
      <c r="N14875" t="e">
        <f>COS(RADIANS(M14875))</f>
        <v>#VALUE!</v>
      </c>
      <c r="O14875" t="str">
        <f>IFERROR(-COS(RADIANS(DEGREES(ASIN(((SIN(RADIANS(M14875)))*$C$26)/(SQRT((((SIN(RADIANS(M14875)))*$C$26)^2)+(($C$22-$C$25-(((SIN(RADIANS(90-M14875)))*$C$26))-$C$23)^2))))))),"")</f>
        <v/>
      </c>
      <c r="P14875" t="e">
        <f>N14875</f>
        <v>#VALUE!</v>
      </c>
      <c r="R14875">
        <v>0</v>
      </c>
    </row>
    <row r="14876" spans="12:19" x14ac:dyDescent="0.25">
      <c r="L14876" t="str">
        <f t="shared" si="624"/>
        <v/>
      </c>
      <c r="M14876" t="str">
        <f t="shared" si="623"/>
        <v/>
      </c>
      <c r="N14876" t="e">
        <f>SIN(RADIANS(M14875))</f>
        <v>#VALUE!</v>
      </c>
      <c r="O14876" t="e">
        <f>SIN(RADIANS(DEGREES(ASIN(((SIN(RADIANS(M14875)))*$C$26)/(SQRT((((SIN(RADIANS(M14875)))*$C$26)^2)+(($C$22-$C$25-(((SIN(RADIANS(90-M14875)))*$C$26))-$C$23)^2)))))))</f>
        <v>#VALUE!</v>
      </c>
      <c r="P14876" t="e">
        <f>N14876</f>
        <v>#VALUE!</v>
      </c>
      <c r="R14876">
        <f>$C$6</f>
        <v>1333.5</v>
      </c>
    </row>
    <row r="14877" spans="12:19" x14ac:dyDescent="0.25">
      <c r="L14877" t="str">
        <f t="shared" si="624"/>
        <v/>
      </c>
      <c r="M14877" t="str">
        <f t="shared" si="623"/>
        <v/>
      </c>
      <c r="N14877">
        <v>0</v>
      </c>
      <c r="O14877" t="e">
        <f>$C$23*O14876</f>
        <v>#VALUE!</v>
      </c>
      <c r="P14877" t="e">
        <f>$C$22*P14876</f>
        <v>#VALUE!</v>
      </c>
      <c r="R14877">
        <f>$C$20*$C$6</f>
        <v>25325.832000000002</v>
      </c>
    </row>
    <row r="14878" spans="12:19" x14ac:dyDescent="0.25">
      <c r="L14878" t="str">
        <f t="shared" si="624"/>
        <v/>
      </c>
      <c r="M14878" t="str">
        <f t="shared" si="623"/>
        <v/>
      </c>
    </row>
    <row r="14879" spans="12:19" x14ac:dyDescent="0.25">
      <c r="L14879" t="str">
        <f t="shared" si="624"/>
        <v/>
      </c>
      <c r="M14879" t="str">
        <f t="shared" si="623"/>
        <v/>
      </c>
      <c r="N14879" t="e">
        <f t="array" ref="N14879:P14881">MINVERSE(N14875:P14877)</f>
        <v>#VALUE!</v>
      </c>
      <c r="O14879" t="e">
        <v>#VALUE!</v>
      </c>
      <c r="P14879" t="e">
        <v>#VALUE!</v>
      </c>
      <c r="R14879" t="e">
        <f t="array" ref="R14879:R14881">MMULT(N14879:P14881,R14875:R14877)</f>
        <v>#VALUE!</v>
      </c>
      <c r="S14879" t="s">
        <v>35</v>
      </c>
    </row>
    <row r="14880" spans="12:19" x14ac:dyDescent="0.25">
      <c r="L14880" t="str">
        <f t="shared" si="624"/>
        <v/>
      </c>
      <c r="M14880" t="str">
        <f t="shared" si="623"/>
        <v/>
      </c>
      <c r="N14880" t="e">
        <v>#VALUE!</v>
      </c>
      <c r="O14880" t="e">
        <v>#VALUE!</v>
      </c>
      <c r="P14880" t="e">
        <v>#VALUE!</v>
      </c>
      <c r="R14880" t="e">
        <v>#VALUE!</v>
      </c>
      <c r="S14880" t="s">
        <v>35</v>
      </c>
    </row>
    <row r="14881" spans="12:19" x14ac:dyDescent="0.25">
      <c r="L14881" t="str">
        <f t="shared" si="624"/>
        <v/>
      </c>
      <c r="M14881" t="str">
        <f t="shared" si="623"/>
        <v/>
      </c>
      <c r="N14881" t="e">
        <v>#VALUE!</v>
      </c>
      <c r="O14881" t="e">
        <v>#VALUE!</v>
      </c>
      <c r="P14881" t="e">
        <v>#VALUE!</v>
      </c>
      <c r="R14881" t="e">
        <v>#VALUE!</v>
      </c>
      <c r="S14881" t="s">
        <v>35</v>
      </c>
    </row>
    <row r="14882" spans="12:19" x14ac:dyDescent="0.25">
      <c r="L14882" t="str">
        <f t="shared" si="624"/>
        <v/>
      </c>
      <c r="M14882" t="str">
        <f t="shared" si="623"/>
        <v/>
      </c>
    </row>
    <row r="14883" spans="12:19" x14ac:dyDescent="0.25">
      <c r="L14883" t="str">
        <f t="shared" si="624"/>
        <v/>
      </c>
      <c r="M14883" t="str">
        <f t="shared" ref="M14883:M14946" si="625">IF(M14873="","",IF(((M14873+$O$61)&gt;=$O$49+($O$61/2)),"",(M14873+$O$61)))</f>
        <v/>
      </c>
    </row>
    <row r="14884" spans="12:19" x14ac:dyDescent="0.25">
      <c r="L14884" t="str">
        <f t="shared" si="624"/>
        <v/>
      </c>
      <c r="M14884" t="str">
        <f t="shared" si="625"/>
        <v/>
      </c>
      <c r="N14884" t="s">
        <v>32</v>
      </c>
      <c r="O14884" t="s">
        <v>33</v>
      </c>
      <c r="P14884" t="s">
        <v>34</v>
      </c>
    </row>
    <row r="14885" spans="12:19" x14ac:dyDescent="0.25">
      <c r="L14885" t="str">
        <f t="shared" si="624"/>
        <v/>
      </c>
      <c r="M14885" t="str">
        <f t="shared" si="625"/>
        <v/>
      </c>
      <c r="N14885" t="e">
        <f>COS(RADIANS(M14885))</f>
        <v>#VALUE!</v>
      </c>
      <c r="O14885" t="str">
        <f>IFERROR(-COS(RADIANS(DEGREES(ASIN(((SIN(RADIANS(M14885)))*$C$26)/(SQRT((((SIN(RADIANS(M14885)))*$C$26)^2)+(($C$22-$C$25-(((SIN(RADIANS(90-M14885)))*$C$26))-$C$23)^2))))))),"")</f>
        <v/>
      </c>
      <c r="P14885" t="e">
        <f>N14885</f>
        <v>#VALUE!</v>
      </c>
      <c r="R14885">
        <v>0</v>
      </c>
    </row>
    <row r="14886" spans="12:19" x14ac:dyDescent="0.25">
      <c r="L14886" t="str">
        <f t="shared" si="624"/>
        <v/>
      </c>
      <c r="M14886" t="str">
        <f t="shared" si="625"/>
        <v/>
      </c>
      <c r="N14886" t="e">
        <f>SIN(RADIANS(M14885))</f>
        <v>#VALUE!</v>
      </c>
      <c r="O14886" t="e">
        <f>SIN(RADIANS(DEGREES(ASIN(((SIN(RADIANS(M14885)))*$C$26)/(SQRT((((SIN(RADIANS(M14885)))*$C$26)^2)+(($C$22-$C$25-(((SIN(RADIANS(90-M14885)))*$C$26))-$C$23)^2)))))))</f>
        <v>#VALUE!</v>
      </c>
      <c r="P14886" t="e">
        <f>N14886</f>
        <v>#VALUE!</v>
      </c>
      <c r="R14886">
        <f>$C$6</f>
        <v>1333.5</v>
      </c>
    </row>
    <row r="14887" spans="12:19" x14ac:dyDescent="0.25">
      <c r="L14887" t="str">
        <f t="shared" si="624"/>
        <v/>
      </c>
      <c r="M14887" t="str">
        <f t="shared" si="625"/>
        <v/>
      </c>
      <c r="N14887">
        <v>0</v>
      </c>
      <c r="O14887" t="e">
        <f>$C$23*O14886</f>
        <v>#VALUE!</v>
      </c>
      <c r="P14887" t="e">
        <f>$C$22*P14886</f>
        <v>#VALUE!</v>
      </c>
      <c r="R14887">
        <f>$C$20*$C$6</f>
        <v>25325.832000000002</v>
      </c>
    </row>
    <row r="14888" spans="12:19" x14ac:dyDescent="0.25">
      <c r="L14888" t="str">
        <f t="shared" si="624"/>
        <v/>
      </c>
      <c r="M14888" t="str">
        <f t="shared" si="625"/>
        <v/>
      </c>
    </row>
    <row r="14889" spans="12:19" x14ac:dyDescent="0.25">
      <c r="L14889" t="str">
        <f t="shared" si="624"/>
        <v/>
      </c>
      <c r="M14889" t="str">
        <f t="shared" si="625"/>
        <v/>
      </c>
      <c r="N14889" t="e">
        <f t="array" ref="N14889:P14891">MINVERSE(N14885:P14887)</f>
        <v>#VALUE!</v>
      </c>
      <c r="O14889" t="e">
        <v>#VALUE!</v>
      </c>
      <c r="P14889" t="e">
        <v>#VALUE!</v>
      </c>
      <c r="R14889" t="e">
        <f t="array" ref="R14889:R14891">MMULT(N14889:P14891,R14885:R14887)</f>
        <v>#VALUE!</v>
      </c>
      <c r="S14889" t="s">
        <v>35</v>
      </c>
    </row>
    <row r="14890" spans="12:19" x14ac:dyDescent="0.25">
      <c r="L14890" t="str">
        <f t="shared" si="624"/>
        <v/>
      </c>
      <c r="M14890" t="str">
        <f t="shared" si="625"/>
        <v/>
      </c>
      <c r="N14890" t="e">
        <v>#VALUE!</v>
      </c>
      <c r="O14890" t="e">
        <v>#VALUE!</v>
      </c>
      <c r="P14890" t="e">
        <v>#VALUE!</v>
      </c>
      <c r="R14890" t="e">
        <v>#VALUE!</v>
      </c>
      <c r="S14890" t="s">
        <v>35</v>
      </c>
    </row>
    <row r="14891" spans="12:19" x14ac:dyDescent="0.25">
      <c r="L14891" t="str">
        <f t="shared" si="624"/>
        <v/>
      </c>
      <c r="M14891" t="str">
        <f t="shared" si="625"/>
        <v/>
      </c>
      <c r="N14891" t="e">
        <v>#VALUE!</v>
      </c>
      <c r="O14891" t="e">
        <v>#VALUE!</v>
      </c>
      <c r="P14891" t="e">
        <v>#VALUE!</v>
      </c>
      <c r="R14891" t="e">
        <v>#VALUE!</v>
      </c>
      <c r="S14891" t="s">
        <v>35</v>
      </c>
    </row>
    <row r="14892" spans="12:19" x14ac:dyDescent="0.25">
      <c r="L14892" t="str">
        <f t="shared" si="624"/>
        <v/>
      </c>
      <c r="M14892" t="str">
        <f t="shared" si="625"/>
        <v/>
      </c>
    </row>
    <row r="14893" spans="12:19" x14ac:dyDescent="0.25">
      <c r="L14893" t="str">
        <f t="shared" si="624"/>
        <v/>
      </c>
      <c r="M14893" t="str">
        <f t="shared" si="625"/>
        <v/>
      </c>
    </row>
    <row r="14894" spans="12:19" x14ac:dyDescent="0.25">
      <c r="L14894" t="str">
        <f t="shared" si="624"/>
        <v/>
      </c>
      <c r="M14894" t="str">
        <f t="shared" si="625"/>
        <v/>
      </c>
      <c r="N14894" t="s">
        <v>32</v>
      </c>
      <c r="O14894" t="s">
        <v>33</v>
      </c>
      <c r="P14894" t="s">
        <v>34</v>
      </c>
    </row>
    <row r="14895" spans="12:19" x14ac:dyDescent="0.25">
      <c r="L14895" t="str">
        <f t="shared" si="624"/>
        <v/>
      </c>
      <c r="M14895" t="str">
        <f t="shared" si="625"/>
        <v/>
      </c>
      <c r="N14895" t="e">
        <f>COS(RADIANS(M14895))</f>
        <v>#VALUE!</v>
      </c>
      <c r="O14895" t="str">
        <f>IFERROR(-COS(RADIANS(DEGREES(ASIN(((SIN(RADIANS(M14895)))*$C$26)/(SQRT((((SIN(RADIANS(M14895)))*$C$26)^2)+(($C$22-$C$25-(((SIN(RADIANS(90-M14895)))*$C$26))-$C$23)^2))))))),"")</f>
        <v/>
      </c>
      <c r="P14895" t="e">
        <f>N14895</f>
        <v>#VALUE!</v>
      </c>
      <c r="R14895">
        <v>0</v>
      </c>
    </row>
    <row r="14896" spans="12:19" x14ac:dyDescent="0.25">
      <c r="L14896" t="str">
        <f t="shared" si="624"/>
        <v/>
      </c>
      <c r="M14896" t="str">
        <f t="shared" si="625"/>
        <v/>
      </c>
      <c r="N14896" t="e">
        <f>SIN(RADIANS(M14895))</f>
        <v>#VALUE!</v>
      </c>
      <c r="O14896" t="e">
        <f>SIN(RADIANS(DEGREES(ASIN(((SIN(RADIANS(M14895)))*$C$26)/(SQRT((((SIN(RADIANS(M14895)))*$C$26)^2)+(($C$22-$C$25-(((SIN(RADIANS(90-M14895)))*$C$26))-$C$23)^2)))))))</f>
        <v>#VALUE!</v>
      </c>
      <c r="P14896" t="e">
        <f>N14896</f>
        <v>#VALUE!</v>
      </c>
      <c r="R14896">
        <f>$C$6</f>
        <v>1333.5</v>
      </c>
    </row>
    <row r="14897" spans="12:19" x14ac:dyDescent="0.25">
      <c r="L14897" t="str">
        <f t="shared" si="624"/>
        <v/>
      </c>
      <c r="M14897" t="str">
        <f t="shared" si="625"/>
        <v/>
      </c>
      <c r="N14897">
        <v>0</v>
      </c>
      <c r="O14897" t="e">
        <f>$C$23*O14896</f>
        <v>#VALUE!</v>
      </c>
      <c r="P14897" t="e">
        <f>$C$22*P14896</f>
        <v>#VALUE!</v>
      </c>
      <c r="R14897">
        <f>$C$20*$C$6</f>
        <v>25325.832000000002</v>
      </c>
    </row>
    <row r="14898" spans="12:19" x14ac:dyDescent="0.25">
      <c r="L14898" t="str">
        <f t="shared" si="624"/>
        <v/>
      </c>
      <c r="M14898" t="str">
        <f t="shared" si="625"/>
        <v/>
      </c>
    </row>
    <row r="14899" spans="12:19" x14ac:dyDescent="0.25">
      <c r="L14899" t="str">
        <f t="shared" si="624"/>
        <v/>
      </c>
      <c r="M14899" t="str">
        <f t="shared" si="625"/>
        <v/>
      </c>
      <c r="N14899" t="e">
        <f t="array" ref="N14899:P14901">MINVERSE(N14895:P14897)</f>
        <v>#VALUE!</v>
      </c>
      <c r="O14899" t="e">
        <v>#VALUE!</v>
      </c>
      <c r="P14899" t="e">
        <v>#VALUE!</v>
      </c>
      <c r="R14899" t="e">
        <f t="array" ref="R14899:R14901">MMULT(N14899:P14901,R14895:R14897)</f>
        <v>#VALUE!</v>
      </c>
      <c r="S14899" t="s">
        <v>35</v>
      </c>
    </row>
    <row r="14900" spans="12:19" x14ac:dyDescent="0.25">
      <c r="L14900" t="str">
        <f t="shared" si="624"/>
        <v/>
      </c>
      <c r="M14900" t="str">
        <f t="shared" si="625"/>
        <v/>
      </c>
      <c r="N14900" t="e">
        <v>#VALUE!</v>
      </c>
      <c r="O14900" t="e">
        <v>#VALUE!</v>
      </c>
      <c r="P14900" t="e">
        <v>#VALUE!</v>
      </c>
      <c r="R14900" t="e">
        <v>#VALUE!</v>
      </c>
      <c r="S14900" t="s">
        <v>35</v>
      </c>
    </row>
    <row r="14901" spans="12:19" x14ac:dyDescent="0.25">
      <c r="L14901" t="str">
        <f t="shared" si="624"/>
        <v/>
      </c>
      <c r="M14901" t="str">
        <f t="shared" si="625"/>
        <v/>
      </c>
      <c r="N14901" t="e">
        <v>#VALUE!</v>
      </c>
      <c r="O14901" t="e">
        <v>#VALUE!</v>
      </c>
      <c r="P14901" t="e">
        <v>#VALUE!</v>
      </c>
      <c r="R14901" t="e">
        <v>#VALUE!</v>
      </c>
      <c r="S14901" t="s">
        <v>35</v>
      </c>
    </row>
    <row r="14902" spans="12:19" x14ac:dyDescent="0.25">
      <c r="L14902" t="str">
        <f t="shared" si="624"/>
        <v/>
      </c>
      <c r="M14902" t="str">
        <f t="shared" si="625"/>
        <v/>
      </c>
    </row>
    <row r="14903" spans="12:19" x14ac:dyDescent="0.25">
      <c r="L14903" t="str">
        <f t="shared" si="624"/>
        <v/>
      </c>
      <c r="M14903" t="str">
        <f t="shared" si="625"/>
        <v/>
      </c>
    </row>
    <row r="14904" spans="12:19" x14ac:dyDescent="0.25">
      <c r="L14904" t="str">
        <f t="shared" si="624"/>
        <v/>
      </c>
      <c r="M14904" t="str">
        <f t="shared" si="625"/>
        <v/>
      </c>
      <c r="N14904" t="s">
        <v>32</v>
      </c>
      <c r="O14904" t="s">
        <v>33</v>
      </c>
      <c r="P14904" t="s">
        <v>34</v>
      </c>
    </row>
    <row r="14905" spans="12:19" x14ac:dyDescent="0.25">
      <c r="L14905" t="str">
        <f t="shared" si="624"/>
        <v/>
      </c>
      <c r="M14905" t="str">
        <f t="shared" si="625"/>
        <v/>
      </c>
      <c r="N14905" t="e">
        <f>COS(RADIANS(M14905))</f>
        <v>#VALUE!</v>
      </c>
      <c r="O14905" t="str">
        <f>IFERROR(-COS(RADIANS(DEGREES(ASIN(((SIN(RADIANS(M14905)))*$C$26)/(SQRT((((SIN(RADIANS(M14905)))*$C$26)^2)+(($C$22-$C$25-(((SIN(RADIANS(90-M14905)))*$C$26))-$C$23)^2))))))),"")</f>
        <v/>
      </c>
      <c r="P14905" t="e">
        <f>N14905</f>
        <v>#VALUE!</v>
      </c>
      <c r="R14905">
        <v>0</v>
      </c>
    </row>
    <row r="14906" spans="12:19" x14ac:dyDescent="0.25">
      <c r="L14906" t="str">
        <f t="shared" si="624"/>
        <v/>
      </c>
      <c r="M14906" t="str">
        <f t="shared" si="625"/>
        <v/>
      </c>
      <c r="N14906" t="e">
        <f>SIN(RADIANS(M14905))</f>
        <v>#VALUE!</v>
      </c>
      <c r="O14906" t="e">
        <f>SIN(RADIANS(DEGREES(ASIN(((SIN(RADIANS(M14905)))*$C$26)/(SQRT((((SIN(RADIANS(M14905)))*$C$26)^2)+(($C$22-$C$25-(((SIN(RADIANS(90-M14905)))*$C$26))-$C$23)^2)))))))</f>
        <v>#VALUE!</v>
      </c>
      <c r="P14906" t="e">
        <f>N14906</f>
        <v>#VALUE!</v>
      </c>
      <c r="R14906">
        <f>$C$6</f>
        <v>1333.5</v>
      </c>
    </row>
    <row r="14907" spans="12:19" x14ac:dyDescent="0.25">
      <c r="L14907" t="str">
        <f t="shared" si="624"/>
        <v/>
      </c>
      <c r="M14907" t="str">
        <f t="shared" si="625"/>
        <v/>
      </c>
      <c r="N14907">
        <v>0</v>
      </c>
      <c r="O14907" t="e">
        <f>$C$23*O14906</f>
        <v>#VALUE!</v>
      </c>
      <c r="P14907" t="e">
        <f>$C$22*P14906</f>
        <v>#VALUE!</v>
      </c>
      <c r="R14907">
        <f>$C$20*$C$6</f>
        <v>25325.832000000002</v>
      </c>
    </row>
    <row r="14908" spans="12:19" x14ac:dyDescent="0.25">
      <c r="L14908" t="str">
        <f t="shared" si="624"/>
        <v/>
      </c>
      <c r="M14908" t="str">
        <f t="shared" si="625"/>
        <v/>
      </c>
    </row>
    <row r="14909" spans="12:19" x14ac:dyDescent="0.25">
      <c r="L14909" t="str">
        <f t="shared" si="624"/>
        <v/>
      </c>
      <c r="M14909" t="str">
        <f t="shared" si="625"/>
        <v/>
      </c>
      <c r="N14909" t="e">
        <f t="array" ref="N14909:P14911">MINVERSE(N14905:P14907)</f>
        <v>#VALUE!</v>
      </c>
      <c r="O14909" t="e">
        <v>#VALUE!</v>
      </c>
      <c r="P14909" t="e">
        <v>#VALUE!</v>
      </c>
      <c r="R14909" t="e">
        <f t="array" ref="R14909:R14911">MMULT(N14909:P14911,R14905:R14907)</f>
        <v>#VALUE!</v>
      </c>
      <c r="S14909" t="s">
        <v>35</v>
      </c>
    </row>
    <row r="14910" spans="12:19" x14ac:dyDescent="0.25">
      <c r="L14910" t="str">
        <f t="shared" si="624"/>
        <v/>
      </c>
      <c r="M14910" t="str">
        <f t="shared" si="625"/>
        <v/>
      </c>
      <c r="N14910" t="e">
        <v>#VALUE!</v>
      </c>
      <c r="O14910" t="e">
        <v>#VALUE!</v>
      </c>
      <c r="P14910" t="e">
        <v>#VALUE!</v>
      </c>
      <c r="R14910" t="e">
        <v>#VALUE!</v>
      </c>
      <c r="S14910" t="s">
        <v>35</v>
      </c>
    </row>
    <row r="14911" spans="12:19" x14ac:dyDescent="0.25">
      <c r="L14911" t="str">
        <f t="shared" si="624"/>
        <v/>
      </c>
      <c r="M14911" t="str">
        <f t="shared" si="625"/>
        <v/>
      </c>
      <c r="N14911" t="e">
        <v>#VALUE!</v>
      </c>
      <c r="O14911" t="e">
        <v>#VALUE!</v>
      </c>
      <c r="P14911" t="e">
        <v>#VALUE!</v>
      </c>
      <c r="R14911" t="e">
        <v>#VALUE!</v>
      </c>
      <c r="S14911" t="s">
        <v>35</v>
      </c>
    </row>
    <row r="14912" spans="12:19" x14ac:dyDescent="0.25">
      <c r="L14912" t="str">
        <f t="shared" si="624"/>
        <v/>
      </c>
      <c r="M14912" t="str">
        <f t="shared" si="625"/>
        <v/>
      </c>
    </row>
    <row r="14913" spans="12:19" x14ac:dyDescent="0.25">
      <c r="L14913" t="str">
        <f t="shared" si="624"/>
        <v/>
      </c>
      <c r="M14913" t="str">
        <f t="shared" si="625"/>
        <v/>
      </c>
    </row>
    <row r="14914" spans="12:19" x14ac:dyDescent="0.25">
      <c r="L14914" t="str">
        <f t="shared" si="624"/>
        <v/>
      </c>
      <c r="M14914" t="str">
        <f t="shared" si="625"/>
        <v/>
      </c>
      <c r="N14914" t="s">
        <v>32</v>
      </c>
      <c r="O14914" t="s">
        <v>33</v>
      </c>
      <c r="P14914" t="s">
        <v>34</v>
      </c>
    </row>
    <row r="14915" spans="12:19" x14ac:dyDescent="0.25">
      <c r="L14915" t="str">
        <f t="shared" si="624"/>
        <v/>
      </c>
      <c r="M14915" t="str">
        <f t="shared" si="625"/>
        <v/>
      </c>
      <c r="N14915" t="e">
        <f>COS(RADIANS(M14915))</f>
        <v>#VALUE!</v>
      </c>
      <c r="O14915" t="str">
        <f>IFERROR(-COS(RADIANS(DEGREES(ASIN(((SIN(RADIANS(M14915)))*$C$26)/(SQRT((((SIN(RADIANS(M14915)))*$C$26)^2)+(($C$22-$C$25-(((SIN(RADIANS(90-M14915)))*$C$26))-$C$23)^2))))))),"")</f>
        <v/>
      </c>
      <c r="P14915" t="e">
        <f>N14915</f>
        <v>#VALUE!</v>
      </c>
      <c r="R14915">
        <v>0</v>
      </c>
    </row>
    <row r="14916" spans="12:19" x14ac:dyDescent="0.25">
      <c r="L14916" t="str">
        <f t="shared" si="624"/>
        <v/>
      </c>
      <c r="M14916" t="str">
        <f t="shared" si="625"/>
        <v/>
      </c>
      <c r="N14916" t="e">
        <f>SIN(RADIANS(M14915))</f>
        <v>#VALUE!</v>
      </c>
      <c r="O14916" t="e">
        <f>SIN(RADIANS(DEGREES(ASIN(((SIN(RADIANS(M14915)))*$C$26)/(SQRT((((SIN(RADIANS(M14915)))*$C$26)^2)+(($C$22-$C$25-(((SIN(RADIANS(90-M14915)))*$C$26))-$C$23)^2)))))))</f>
        <v>#VALUE!</v>
      </c>
      <c r="P14916" t="e">
        <f>N14916</f>
        <v>#VALUE!</v>
      </c>
      <c r="R14916">
        <f>$C$6</f>
        <v>1333.5</v>
      </c>
    </row>
    <row r="14917" spans="12:19" x14ac:dyDescent="0.25">
      <c r="L14917" t="str">
        <f t="shared" si="624"/>
        <v/>
      </c>
      <c r="M14917" t="str">
        <f t="shared" si="625"/>
        <v/>
      </c>
      <c r="N14917">
        <v>0</v>
      </c>
      <c r="O14917" t="e">
        <f>$C$23*O14916</f>
        <v>#VALUE!</v>
      </c>
      <c r="P14917" t="e">
        <f>$C$22*P14916</f>
        <v>#VALUE!</v>
      </c>
      <c r="R14917">
        <f>$C$20*$C$6</f>
        <v>25325.832000000002</v>
      </c>
    </row>
    <row r="14918" spans="12:19" x14ac:dyDescent="0.25">
      <c r="L14918" t="str">
        <f t="shared" si="624"/>
        <v/>
      </c>
      <c r="M14918" t="str">
        <f t="shared" si="625"/>
        <v/>
      </c>
    </row>
    <row r="14919" spans="12:19" x14ac:dyDescent="0.25">
      <c r="L14919" t="str">
        <f t="shared" si="624"/>
        <v/>
      </c>
      <c r="M14919" t="str">
        <f t="shared" si="625"/>
        <v/>
      </c>
      <c r="N14919" t="e">
        <f t="array" ref="N14919:P14921">MINVERSE(N14915:P14917)</f>
        <v>#VALUE!</v>
      </c>
      <c r="O14919" t="e">
        <v>#VALUE!</v>
      </c>
      <c r="P14919" t="e">
        <v>#VALUE!</v>
      </c>
      <c r="R14919" t="e">
        <f t="array" ref="R14919:R14921">MMULT(N14919:P14921,R14915:R14917)</f>
        <v>#VALUE!</v>
      </c>
      <c r="S14919" t="s">
        <v>35</v>
      </c>
    </row>
    <row r="14920" spans="12:19" x14ac:dyDescent="0.25">
      <c r="L14920" t="str">
        <f t="shared" si="624"/>
        <v/>
      </c>
      <c r="M14920" t="str">
        <f t="shared" si="625"/>
        <v/>
      </c>
      <c r="N14920" t="e">
        <v>#VALUE!</v>
      </c>
      <c r="O14920" t="e">
        <v>#VALUE!</v>
      </c>
      <c r="P14920" t="e">
        <v>#VALUE!</v>
      </c>
      <c r="R14920" t="e">
        <v>#VALUE!</v>
      </c>
      <c r="S14920" t="s">
        <v>35</v>
      </c>
    </row>
    <row r="14921" spans="12:19" x14ac:dyDescent="0.25">
      <c r="L14921" t="str">
        <f t="shared" si="624"/>
        <v/>
      </c>
      <c r="M14921" t="str">
        <f t="shared" si="625"/>
        <v/>
      </c>
      <c r="N14921" t="e">
        <v>#VALUE!</v>
      </c>
      <c r="O14921" t="e">
        <v>#VALUE!</v>
      </c>
      <c r="P14921" t="e">
        <v>#VALUE!</v>
      </c>
      <c r="R14921" t="e">
        <v>#VALUE!</v>
      </c>
      <c r="S14921" t="s">
        <v>35</v>
      </c>
    </row>
    <row r="14922" spans="12:19" x14ac:dyDescent="0.25">
      <c r="L14922" t="str">
        <f t="shared" si="624"/>
        <v/>
      </c>
      <c r="M14922" t="str">
        <f t="shared" si="625"/>
        <v/>
      </c>
    </row>
    <row r="14923" spans="12:19" x14ac:dyDescent="0.25">
      <c r="L14923" t="str">
        <f t="shared" si="624"/>
        <v/>
      </c>
      <c r="M14923" t="str">
        <f t="shared" si="625"/>
        <v/>
      </c>
    </row>
    <row r="14924" spans="12:19" x14ac:dyDescent="0.25">
      <c r="L14924" t="str">
        <f t="shared" ref="L14924:L14987" si="626">IF(M14924="","",L14914+1)</f>
        <v/>
      </c>
      <c r="M14924" t="str">
        <f t="shared" si="625"/>
        <v/>
      </c>
      <c r="N14924" t="s">
        <v>32</v>
      </c>
      <c r="O14924" t="s">
        <v>33</v>
      </c>
      <c r="P14924" t="s">
        <v>34</v>
      </c>
    </row>
    <row r="14925" spans="12:19" x14ac:dyDescent="0.25">
      <c r="L14925" t="str">
        <f t="shared" si="626"/>
        <v/>
      </c>
      <c r="M14925" t="str">
        <f t="shared" si="625"/>
        <v/>
      </c>
      <c r="N14925" t="e">
        <f>COS(RADIANS(M14925))</f>
        <v>#VALUE!</v>
      </c>
      <c r="O14925" t="str">
        <f>IFERROR(-COS(RADIANS(DEGREES(ASIN(((SIN(RADIANS(M14925)))*$C$26)/(SQRT((((SIN(RADIANS(M14925)))*$C$26)^2)+(($C$22-$C$25-(((SIN(RADIANS(90-M14925)))*$C$26))-$C$23)^2))))))),"")</f>
        <v/>
      </c>
      <c r="P14925" t="e">
        <f>N14925</f>
        <v>#VALUE!</v>
      </c>
      <c r="R14925">
        <v>0</v>
      </c>
    </row>
    <row r="14926" spans="12:19" x14ac:dyDescent="0.25">
      <c r="L14926" t="str">
        <f t="shared" si="626"/>
        <v/>
      </c>
      <c r="M14926" t="str">
        <f t="shared" si="625"/>
        <v/>
      </c>
      <c r="N14926" t="e">
        <f>SIN(RADIANS(M14925))</f>
        <v>#VALUE!</v>
      </c>
      <c r="O14926" t="e">
        <f>SIN(RADIANS(DEGREES(ASIN(((SIN(RADIANS(M14925)))*$C$26)/(SQRT((((SIN(RADIANS(M14925)))*$C$26)^2)+(($C$22-$C$25-(((SIN(RADIANS(90-M14925)))*$C$26))-$C$23)^2)))))))</f>
        <v>#VALUE!</v>
      </c>
      <c r="P14926" t="e">
        <f>N14926</f>
        <v>#VALUE!</v>
      </c>
      <c r="R14926">
        <f>$C$6</f>
        <v>1333.5</v>
      </c>
    </row>
    <row r="14927" spans="12:19" x14ac:dyDescent="0.25">
      <c r="L14927" t="str">
        <f t="shared" si="626"/>
        <v/>
      </c>
      <c r="M14927" t="str">
        <f t="shared" si="625"/>
        <v/>
      </c>
      <c r="N14927">
        <v>0</v>
      </c>
      <c r="O14927" t="e">
        <f>$C$23*O14926</f>
        <v>#VALUE!</v>
      </c>
      <c r="P14927" t="e">
        <f>$C$22*P14926</f>
        <v>#VALUE!</v>
      </c>
      <c r="R14927">
        <f>$C$20*$C$6</f>
        <v>25325.832000000002</v>
      </c>
    </row>
    <row r="14928" spans="12:19" x14ac:dyDescent="0.25">
      <c r="L14928" t="str">
        <f t="shared" si="626"/>
        <v/>
      </c>
      <c r="M14928" t="str">
        <f t="shared" si="625"/>
        <v/>
      </c>
    </row>
    <row r="14929" spans="12:19" x14ac:dyDescent="0.25">
      <c r="L14929" t="str">
        <f t="shared" si="626"/>
        <v/>
      </c>
      <c r="M14929" t="str">
        <f t="shared" si="625"/>
        <v/>
      </c>
      <c r="N14929" t="e">
        <f t="array" ref="N14929:P14931">MINVERSE(N14925:P14927)</f>
        <v>#VALUE!</v>
      </c>
      <c r="O14929" t="e">
        <v>#VALUE!</v>
      </c>
      <c r="P14929" t="e">
        <v>#VALUE!</v>
      </c>
      <c r="R14929" t="e">
        <f t="array" ref="R14929:R14931">MMULT(N14929:P14931,R14925:R14927)</f>
        <v>#VALUE!</v>
      </c>
      <c r="S14929" t="s">
        <v>35</v>
      </c>
    </row>
    <row r="14930" spans="12:19" x14ac:dyDescent="0.25">
      <c r="L14930" t="str">
        <f t="shared" si="626"/>
        <v/>
      </c>
      <c r="M14930" t="str">
        <f t="shared" si="625"/>
        <v/>
      </c>
      <c r="N14930" t="e">
        <v>#VALUE!</v>
      </c>
      <c r="O14930" t="e">
        <v>#VALUE!</v>
      </c>
      <c r="P14930" t="e">
        <v>#VALUE!</v>
      </c>
      <c r="R14930" t="e">
        <v>#VALUE!</v>
      </c>
      <c r="S14930" t="s">
        <v>35</v>
      </c>
    </row>
    <row r="14931" spans="12:19" x14ac:dyDescent="0.25">
      <c r="L14931" t="str">
        <f t="shared" si="626"/>
        <v/>
      </c>
      <c r="M14931" t="str">
        <f t="shared" si="625"/>
        <v/>
      </c>
      <c r="N14931" t="e">
        <v>#VALUE!</v>
      </c>
      <c r="O14931" t="e">
        <v>#VALUE!</v>
      </c>
      <c r="P14931" t="e">
        <v>#VALUE!</v>
      </c>
      <c r="R14931" t="e">
        <v>#VALUE!</v>
      </c>
      <c r="S14931" t="s">
        <v>35</v>
      </c>
    </row>
    <row r="14932" spans="12:19" x14ac:dyDescent="0.25">
      <c r="L14932" t="str">
        <f t="shared" si="626"/>
        <v/>
      </c>
      <c r="M14932" t="str">
        <f t="shared" si="625"/>
        <v/>
      </c>
    </row>
    <row r="14933" spans="12:19" x14ac:dyDescent="0.25">
      <c r="L14933" t="str">
        <f t="shared" si="626"/>
        <v/>
      </c>
      <c r="M14933" t="str">
        <f t="shared" si="625"/>
        <v/>
      </c>
    </row>
    <row r="14934" spans="12:19" x14ac:dyDescent="0.25">
      <c r="L14934" t="str">
        <f t="shared" si="626"/>
        <v/>
      </c>
      <c r="M14934" t="str">
        <f t="shared" si="625"/>
        <v/>
      </c>
      <c r="N14934" t="s">
        <v>32</v>
      </c>
      <c r="O14934" t="s">
        <v>33</v>
      </c>
      <c r="P14934" t="s">
        <v>34</v>
      </c>
    </row>
    <row r="14935" spans="12:19" x14ac:dyDescent="0.25">
      <c r="L14935" t="str">
        <f t="shared" si="626"/>
        <v/>
      </c>
      <c r="M14935" t="str">
        <f t="shared" si="625"/>
        <v/>
      </c>
      <c r="N14935" t="e">
        <f>COS(RADIANS(M14935))</f>
        <v>#VALUE!</v>
      </c>
      <c r="O14935" t="str">
        <f>IFERROR(-COS(RADIANS(DEGREES(ASIN(((SIN(RADIANS(M14935)))*$C$26)/(SQRT((((SIN(RADIANS(M14935)))*$C$26)^2)+(($C$22-$C$25-(((SIN(RADIANS(90-M14935)))*$C$26))-$C$23)^2))))))),"")</f>
        <v/>
      </c>
      <c r="P14935" t="e">
        <f>N14935</f>
        <v>#VALUE!</v>
      </c>
      <c r="R14935">
        <v>0</v>
      </c>
    </row>
    <row r="14936" spans="12:19" x14ac:dyDescent="0.25">
      <c r="L14936" t="str">
        <f t="shared" si="626"/>
        <v/>
      </c>
      <c r="M14936" t="str">
        <f t="shared" si="625"/>
        <v/>
      </c>
      <c r="N14936" t="e">
        <f>SIN(RADIANS(M14935))</f>
        <v>#VALUE!</v>
      </c>
      <c r="O14936" t="e">
        <f>SIN(RADIANS(DEGREES(ASIN(((SIN(RADIANS(M14935)))*$C$26)/(SQRT((((SIN(RADIANS(M14935)))*$C$26)^2)+(($C$22-$C$25-(((SIN(RADIANS(90-M14935)))*$C$26))-$C$23)^2)))))))</f>
        <v>#VALUE!</v>
      </c>
      <c r="P14936" t="e">
        <f>N14936</f>
        <v>#VALUE!</v>
      </c>
      <c r="R14936">
        <f>$C$6</f>
        <v>1333.5</v>
      </c>
    </row>
    <row r="14937" spans="12:19" x14ac:dyDescent="0.25">
      <c r="L14937" t="str">
        <f t="shared" si="626"/>
        <v/>
      </c>
      <c r="M14937" t="str">
        <f t="shared" si="625"/>
        <v/>
      </c>
      <c r="N14937">
        <v>0</v>
      </c>
      <c r="O14937" t="e">
        <f>$C$23*O14936</f>
        <v>#VALUE!</v>
      </c>
      <c r="P14937" t="e">
        <f>$C$22*P14936</f>
        <v>#VALUE!</v>
      </c>
      <c r="R14937">
        <f>$C$20*$C$6</f>
        <v>25325.832000000002</v>
      </c>
    </row>
    <row r="14938" spans="12:19" x14ac:dyDescent="0.25">
      <c r="L14938" t="str">
        <f t="shared" si="626"/>
        <v/>
      </c>
      <c r="M14938" t="str">
        <f t="shared" si="625"/>
        <v/>
      </c>
    </row>
    <row r="14939" spans="12:19" x14ac:dyDescent="0.25">
      <c r="L14939" t="str">
        <f t="shared" si="626"/>
        <v/>
      </c>
      <c r="M14939" t="str">
        <f t="shared" si="625"/>
        <v/>
      </c>
      <c r="N14939" t="e">
        <f t="array" ref="N14939:P14941">MINVERSE(N14935:P14937)</f>
        <v>#VALUE!</v>
      </c>
      <c r="O14939" t="e">
        <v>#VALUE!</v>
      </c>
      <c r="P14939" t="e">
        <v>#VALUE!</v>
      </c>
      <c r="R14939" t="e">
        <f t="array" ref="R14939:R14941">MMULT(N14939:P14941,R14935:R14937)</f>
        <v>#VALUE!</v>
      </c>
      <c r="S14939" t="s">
        <v>35</v>
      </c>
    </row>
    <row r="14940" spans="12:19" x14ac:dyDescent="0.25">
      <c r="L14940" t="str">
        <f t="shared" si="626"/>
        <v/>
      </c>
      <c r="M14940" t="str">
        <f t="shared" si="625"/>
        <v/>
      </c>
      <c r="N14940" t="e">
        <v>#VALUE!</v>
      </c>
      <c r="O14940" t="e">
        <v>#VALUE!</v>
      </c>
      <c r="P14940" t="e">
        <v>#VALUE!</v>
      </c>
      <c r="R14940" t="e">
        <v>#VALUE!</v>
      </c>
      <c r="S14940" t="s">
        <v>35</v>
      </c>
    </row>
    <row r="14941" spans="12:19" x14ac:dyDescent="0.25">
      <c r="L14941" t="str">
        <f t="shared" si="626"/>
        <v/>
      </c>
      <c r="M14941" t="str">
        <f t="shared" si="625"/>
        <v/>
      </c>
      <c r="N14941" t="e">
        <v>#VALUE!</v>
      </c>
      <c r="O14941" t="e">
        <v>#VALUE!</v>
      </c>
      <c r="P14941" t="e">
        <v>#VALUE!</v>
      </c>
      <c r="R14941" t="e">
        <v>#VALUE!</v>
      </c>
      <c r="S14941" t="s">
        <v>35</v>
      </c>
    </row>
    <row r="14942" spans="12:19" x14ac:dyDescent="0.25">
      <c r="L14942" t="str">
        <f t="shared" si="626"/>
        <v/>
      </c>
      <c r="M14942" t="str">
        <f t="shared" si="625"/>
        <v/>
      </c>
    </row>
    <row r="14943" spans="12:19" x14ac:dyDescent="0.25">
      <c r="L14943" t="str">
        <f t="shared" si="626"/>
        <v/>
      </c>
      <c r="M14943" t="str">
        <f t="shared" si="625"/>
        <v/>
      </c>
    </row>
    <row r="14944" spans="12:19" x14ac:dyDescent="0.25">
      <c r="L14944" t="str">
        <f t="shared" si="626"/>
        <v/>
      </c>
      <c r="M14944" t="str">
        <f t="shared" si="625"/>
        <v/>
      </c>
      <c r="N14944" t="s">
        <v>32</v>
      </c>
      <c r="O14944" t="s">
        <v>33</v>
      </c>
      <c r="P14944" t="s">
        <v>34</v>
      </c>
    </row>
    <row r="14945" spans="12:19" x14ac:dyDescent="0.25">
      <c r="L14945" t="str">
        <f t="shared" si="626"/>
        <v/>
      </c>
      <c r="M14945" t="str">
        <f t="shared" si="625"/>
        <v/>
      </c>
      <c r="N14945" t="e">
        <f>COS(RADIANS(M14945))</f>
        <v>#VALUE!</v>
      </c>
      <c r="O14945" t="str">
        <f>IFERROR(-COS(RADIANS(DEGREES(ASIN(((SIN(RADIANS(M14945)))*$C$26)/(SQRT((((SIN(RADIANS(M14945)))*$C$26)^2)+(($C$22-$C$25-(((SIN(RADIANS(90-M14945)))*$C$26))-$C$23)^2))))))),"")</f>
        <v/>
      </c>
      <c r="P14945" t="e">
        <f>N14945</f>
        <v>#VALUE!</v>
      </c>
      <c r="R14945">
        <v>0</v>
      </c>
    </row>
    <row r="14946" spans="12:19" x14ac:dyDescent="0.25">
      <c r="L14946" t="str">
        <f t="shared" si="626"/>
        <v/>
      </c>
      <c r="M14946" t="str">
        <f t="shared" si="625"/>
        <v/>
      </c>
      <c r="N14946" t="e">
        <f>SIN(RADIANS(M14945))</f>
        <v>#VALUE!</v>
      </c>
      <c r="O14946" t="e">
        <f>SIN(RADIANS(DEGREES(ASIN(((SIN(RADIANS(M14945)))*$C$26)/(SQRT((((SIN(RADIANS(M14945)))*$C$26)^2)+(($C$22-$C$25-(((SIN(RADIANS(90-M14945)))*$C$26))-$C$23)^2)))))))</f>
        <v>#VALUE!</v>
      </c>
      <c r="P14946" t="e">
        <f>N14946</f>
        <v>#VALUE!</v>
      </c>
      <c r="R14946">
        <f>$C$6</f>
        <v>1333.5</v>
      </c>
    </row>
    <row r="14947" spans="12:19" x14ac:dyDescent="0.25">
      <c r="L14947" t="str">
        <f t="shared" si="626"/>
        <v/>
      </c>
      <c r="M14947" t="str">
        <f t="shared" ref="M14947:M15010" si="627">IF(M14937="","",IF(((M14937+$O$61)&gt;=$O$49+($O$61/2)),"",(M14937+$O$61)))</f>
        <v/>
      </c>
      <c r="N14947">
        <v>0</v>
      </c>
      <c r="O14947" t="e">
        <f>$C$23*O14946</f>
        <v>#VALUE!</v>
      </c>
      <c r="P14947" t="e">
        <f>$C$22*P14946</f>
        <v>#VALUE!</v>
      </c>
      <c r="R14947">
        <f>$C$20*$C$6</f>
        <v>25325.832000000002</v>
      </c>
    </row>
    <row r="14948" spans="12:19" x14ac:dyDescent="0.25">
      <c r="L14948" t="str">
        <f t="shared" si="626"/>
        <v/>
      </c>
      <c r="M14948" t="str">
        <f t="shared" si="627"/>
        <v/>
      </c>
    </row>
    <row r="14949" spans="12:19" x14ac:dyDescent="0.25">
      <c r="L14949" t="str">
        <f t="shared" si="626"/>
        <v/>
      </c>
      <c r="M14949" t="str">
        <f t="shared" si="627"/>
        <v/>
      </c>
      <c r="N14949" t="e">
        <f t="array" ref="N14949:P14951">MINVERSE(N14945:P14947)</f>
        <v>#VALUE!</v>
      </c>
      <c r="O14949" t="e">
        <v>#VALUE!</v>
      </c>
      <c r="P14949" t="e">
        <v>#VALUE!</v>
      </c>
      <c r="R14949" t="e">
        <f t="array" ref="R14949:R14951">MMULT(N14949:P14951,R14945:R14947)</f>
        <v>#VALUE!</v>
      </c>
      <c r="S14949" t="s">
        <v>35</v>
      </c>
    </row>
    <row r="14950" spans="12:19" x14ac:dyDescent="0.25">
      <c r="L14950" t="str">
        <f t="shared" si="626"/>
        <v/>
      </c>
      <c r="M14950" t="str">
        <f t="shared" si="627"/>
        <v/>
      </c>
      <c r="N14950" t="e">
        <v>#VALUE!</v>
      </c>
      <c r="O14950" t="e">
        <v>#VALUE!</v>
      </c>
      <c r="P14950" t="e">
        <v>#VALUE!</v>
      </c>
      <c r="R14950" t="e">
        <v>#VALUE!</v>
      </c>
      <c r="S14950" t="s">
        <v>35</v>
      </c>
    </row>
    <row r="14951" spans="12:19" x14ac:dyDescent="0.25">
      <c r="L14951" t="str">
        <f t="shared" si="626"/>
        <v/>
      </c>
      <c r="M14951" t="str">
        <f t="shared" si="627"/>
        <v/>
      </c>
      <c r="N14951" t="e">
        <v>#VALUE!</v>
      </c>
      <c r="O14951" t="e">
        <v>#VALUE!</v>
      </c>
      <c r="P14951" t="e">
        <v>#VALUE!</v>
      </c>
      <c r="R14951" t="e">
        <v>#VALUE!</v>
      </c>
      <c r="S14951" t="s">
        <v>35</v>
      </c>
    </row>
    <row r="14952" spans="12:19" x14ac:dyDescent="0.25">
      <c r="L14952" t="str">
        <f t="shared" si="626"/>
        <v/>
      </c>
      <c r="M14952" t="str">
        <f t="shared" si="627"/>
        <v/>
      </c>
    </row>
    <row r="14953" spans="12:19" x14ac:dyDescent="0.25">
      <c r="L14953" t="str">
        <f t="shared" si="626"/>
        <v/>
      </c>
      <c r="M14953" t="str">
        <f t="shared" si="627"/>
        <v/>
      </c>
    </row>
    <row r="14954" spans="12:19" x14ac:dyDescent="0.25">
      <c r="L14954" t="str">
        <f t="shared" si="626"/>
        <v/>
      </c>
      <c r="M14954" t="str">
        <f t="shared" si="627"/>
        <v/>
      </c>
      <c r="N14954" t="s">
        <v>32</v>
      </c>
      <c r="O14954" t="s">
        <v>33</v>
      </c>
      <c r="P14954" t="s">
        <v>34</v>
      </c>
    </row>
    <row r="14955" spans="12:19" x14ac:dyDescent="0.25">
      <c r="L14955" t="str">
        <f t="shared" si="626"/>
        <v/>
      </c>
      <c r="M14955" t="str">
        <f t="shared" si="627"/>
        <v/>
      </c>
      <c r="N14955" t="e">
        <f>COS(RADIANS(M14955))</f>
        <v>#VALUE!</v>
      </c>
      <c r="O14955" t="str">
        <f>IFERROR(-COS(RADIANS(DEGREES(ASIN(((SIN(RADIANS(M14955)))*$C$26)/(SQRT((((SIN(RADIANS(M14955)))*$C$26)^2)+(($C$22-$C$25-(((SIN(RADIANS(90-M14955)))*$C$26))-$C$23)^2))))))),"")</f>
        <v/>
      </c>
      <c r="P14955" t="e">
        <f>N14955</f>
        <v>#VALUE!</v>
      </c>
      <c r="R14955">
        <v>0</v>
      </c>
    </row>
    <row r="14956" spans="12:19" x14ac:dyDescent="0.25">
      <c r="L14956" t="str">
        <f t="shared" si="626"/>
        <v/>
      </c>
      <c r="M14956" t="str">
        <f t="shared" si="627"/>
        <v/>
      </c>
      <c r="N14956" t="e">
        <f>SIN(RADIANS(M14955))</f>
        <v>#VALUE!</v>
      </c>
      <c r="O14956" t="e">
        <f>SIN(RADIANS(DEGREES(ASIN(((SIN(RADIANS(M14955)))*$C$26)/(SQRT((((SIN(RADIANS(M14955)))*$C$26)^2)+(($C$22-$C$25-(((SIN(RADIANS(90-M14955)))*$C$26))-$C$23)^2)))))))</f>
        <v>#VALUE!</v>
      </c>
      <c r="P14956" t="e">
        <f>N14956</f>
        <v>#VALUE!</v>
      </c>
      <c r="R14956">
        <f>$C$6</f>
        <v>1333.5</v>
      </c>
    </row>
    <row r="14957" spans="12:19" x14ac:dyDescent="0.25">
      <c r="L14957" t="str">
        <f t="shared" si="626"/>
        <v/>
      </c>
      <c r="M14957" t="str">
        <f t="shared" si="627"/>
        <v/>
      </c>
      <c r="N14957">
        <v>0</v>
      </c>
      <c r="O14957" t="e">
        <f>$C$23*O14956</f>
        <v>#VALUE!</v>
      </c>
      <c r="P14957" t="e">
        <f>$C$22*P14956</f>
        <v>#VALUE!</v>
      </c>
      <c r="R14957">
        <f>$C$20*$C$6</f>
        <v>25325.832000000002</v>
      </c>
    </row>
    <row r="14958" spans="12:19" x14ac:dyDescent="0.25">
      <c r="L14958" t="str">
        <f t="shared" si="626"/>
        <v/>
      </c>
      <c r="M14958" t="str">
        <f t="shared" si="627"/>
        <v/>
      </c>
    </row>
    <row r="14959" spans="12:19" x14ac:dyDescent="0.25">
      <c r="L14959" t="str">
        <f t="shared" si="626"/>
        <v/>
      </c>
      <c r="M14959" t="str">
        <f t="shared" si="627"/>
        <v/>
      </c>
      <c r="N14959" t="e">
        <f t="array" ref="N14959:P14961">MINVERSE(N14955:P14957)</f>
        <v>#VALUE!</v>
      </c>
      <c r="O14959" t="e">
        <v>#VALUE!</v>
      </c>
      <c r="P14959" t="e">
        <v>#VALUE!</v>
      </c>
      <c r="R14959" t="e">
        <f t="array" ref="R14959:R14961">MMULT(N14959:P14961,R14955:R14957)</f>
        <v>#VALUE!</v>
      </c>
      <c r="S14959" t="s">
        <v>35</v>
      </c>
    </row>
    <row r="14960" spans="12:19" x14ac:dyDescent="0.25">
      <c r="L14960" t="str">
        <f t="shared" si="626"/>
        <v/>
      </c>
      <c r="M14960" t="str">
        <f t="shared" si="627"/>
        <v/>
      </c>
      <c r="N14960" t="e">
        <v>#VALUE!</v>
      </c>
      <c r="O14960" t="e">
        <v>#VALUE!</v>
      </c>
      <c r="P14960" t="e">
        <v>#VALUE!</v>
      </c>
      <c r="R14960" t="e">
        <v>#VALUE!</v>
      </c>
      <c r="S14960" t="s">
        <v>35</v>
      </c>
    </row>
    <row r="14961" spans="12:19" x14ac:dyDescent="0.25">
      <c r="L14961" t="str">
        <f t="shared" si="626"/>
        <v/>
      </c>
      <c r="M14961" t="str">
        <f t="shared" si="627"/>
        <v/>
      </c>
      <c r="N14961" t="e">
        <v>#VALUE!</v>
      </c>
      <c r="O14961" t="e">
        <v>#VALUE!</v>
      </c>
      <c r="P14961" t="e">
        <v>#VALUE!</v>
      </c>
      <c r="R14961" t="e">
        <v>#VALUE!</v>
      </c>
      <c r="S14961" t="s">
        <v>35</v>
      </c>
    </row>
    <row r="14962" spans="12:19" x14ac:dyDescent="0.25">
      <c r="L14962" t="str">
        <f t="shared" si="626"/>
        <v/>
      </c>
      <c r="M14962" t="str">
        <f t="shared" si="627"/>
        <v/>
      </c>
    </row>
    <row r="14963" spans="12:19" x14ac:dyDescent="0.25">
      <c r="L14963" t="str">
        <f t="shared" si="626"/>
        <v/>
      </c>
      <c r="M14963" t="str">
        <f t="shared" si="627"/>
        <v/>
      </c>
    </row>
    <row r="14964" spans="12:19" x14ac:dyDescent="0.25">
      <c r="L14964" t="str">
        <f t="shared" si="626"/>
        <v/>
      </c>
      <c r="M14964" t="str">
        <f t="shared" si="627"/>
        <v/>
      </c>
      <c r="N14964" t="s">
        <v>32</v>
      </c>
      <c r="O14964" t="s">
        <v>33</v>
      </c>
      <c r="P14964" t="s">
        <v>34</v>
      </c>
    </row>
    <row r="14965" spans="12:19" x14ac:dyDescent="0.25">
      <c r="L14965" t="str">
        <f t="shared" si="626"/>
        <v/>
      </c>
      <c r="M14965" t="str">
        <f t="shared" si="627"/>
        <v/>
      </c>
      <c r="N14965" t="e">
        <f>COS(RADIANS(M14965))</f>
        <v>#VALUE!</v>
      </c>
      <c r="O14965" t="str">
        <f>IFERROR(-COS(RADIANS(DEGREES(ASIN(((SIN(RADIANS(M14965)))*$C$26)/(SQRT((((SIN(RADIANS(M14965)))*$C$26)^2)+(($C$22-$C$25-(((SIN(RADIANS(90-M14965)))*$C$26))-$C$23)^2))))))),"")</f>
        <v/>
      </c>
      <c r="P14965" t="e">
        <f>N14965</f>
        <v>#VALUE!</v>
      </c>
      <c r="R14965">
        <v>0</v>
      </c>
    </row>
    <row r="14966" spans="12:19" x14ac:dyDescent="0.25">
      <c r="L14966" t="str">
        <f t="shared" si="626"/>
        <v/>
      </c>
      <c r="M14966" t="str">
        <f t="shared" si="627"/>
        <v/>
      </c>
      <c r="N14966" t="e">
        <f>SIN(RADIANS(M14965))</f>
        <v>#VALUE!</v>
      </c>
      <c r="O14966" t="e">
        <f>SIN(RADIANS(DEGREES(ASIN(((SIN(RADIANS(M14965)))*$C$26)/(SQRT((((SIN(RADIANS(M14965)))*$C$26)^2)+(($C$22-$C$25-(((SIN(RADIANS(90-M14965)))*$C$26))-$C$23)^2)))))))</f>
        <v>#VALUE!</v>
      </c>
      <c r="P14966" t="e">
        <f>N14966</f>
        <v>#VALUE!</v>
      </c>
      <c r="R14966">
        <f>$C$6</f>
        <v>1333.5</v>
      </c>
    </row>
    <row r="14967" spans="12:19" x14ac:dyDescent="0.25">
      <c r="L14967" t="str">
        <f t="shared" si="626"/>
        <v/>
      </c>
      <c r="M14967" t="str">
        <f t="shared" si="627"/>
        <v/>
      </c>
      <c r="N14967">
        <v>0</v>
      </c>
      <c r="O14967" t="e">
        <f>$C$23*O14966</f>
        <v>#VALUE!</v>
      </c>
      <c r="P14967" t="e">
        <f>$C$22*P14966</f>
        <v>#VALUE!</v>
      </c>
      <c r="R14967">
        <f>$C$20*$C$6</f>
        <v>25325.832000000002</v>
      </c>
    </row>
    <row r="14968" spans="12:19" x14ac:dyDescent="0.25">
      <c r="L14968" t="str">
        <f t="shared" si="626"/>
        <v/>
      </c>
      <c r="M14968" t="str">
        <f t="shared" si="627"/>
        <v/>
      </c>
    </row>
    <row r="14969" spans="12:19" x14ac:dyDescent="0.25">
      <c r="L14969" t="str">
        <f t="shared" si="626"/>
        <v/>
      </c>
      <c r="M14969" t="str">
        <f t="shared" si="627"/>
        <v/>
      </c>
      <c r="N14969" t="e">
        <f t="array" ref="N14969:P14971">MINVERSE(N14965:P14967)</f>
        <v>#VALUE!</v>
      </c>
      <c r="O14969" t="e">
        <v>#VALUE!</v>
      </c>
      <c r="P14969" t="e">
        <v>#VALUE!</v>
      </c>
      <c r="R14969" t="e">
        <f t="array" ref="R14969:R14971">MMULT(N14969:P14971,R14965:R14967)</f>
        <v>#VALUE!</v>
      </c>
      <c r="S14969" t="s">
        <v>35</v>
      </c>
    </row>
    <row r="14970" spans="12:19" x14ac:dyDescent="0.25">
      <c r="L14970" t="str">
        <f t="shared" si="626"/>
        <v/>
      </c>
      <c r="M14970" t="str">
        <f t="shared" si="627"/>
        <v/>
      </c>
      <c r="N14970" t="e">
        <v>#VALUE!</v>
      </c>
      <c r="O14970" t="e">
        <v>#VALUE!</v>
      </c>
      <c r="P14970" t="e">
        <v>#VALUE!</v>
      </c>
      <c r="R14970" t="e">
        <v>#VALUE!</v>
      </c>
      <c r="S14970" t="s">
        <v>35</v>
      </c>
    </row>
    <row r="14971" spans="12:19" x14ac:dyDescent="0.25">
      <c r="L14971" t="str">
        <f t="shared" si="626"/>
        <v/>
      </c>
      <c r="M14971" t="str">
        <f t="shared" si="627"/>
        <v/>
      </c>
      <c r="N14971" t="e">
        <v>#VALUE!</v>
      </c>
      <c r="O14971" t="e">
        <v>#VALUE!</v>
      </c>
      <c r="P14971" t="e">
        <v>#VALUE!</v>
      </c>
      <c r="R14971" t="e">
        <v>#VALUE!</v>
      </c>
      <c r="S14971" t="s">
        <v>35</v>
      </c>
    </row>
    <row r="14972" spans="12:19" x14ac:dyDescent="0.25">
      <c r="L14972" t="str">
        <f t="shared" si="626"/>
        <v/>
      </c>
      <c r="M14972" t="str">
        <f t="shared" si="627"/>
        <v/>
      </c>
    </row>
    <row r="14973" spans="12:19" x14ac:dyDescent="0.25">
      <c r="L14973" t="str">
        <f t="shared" si="626"/>
        <v/>
      </c>
      <c r="M14973" t="str">
        <f t="shared" si="627"/>
        <v/>
      </c>
    </row>
    <row r="14974" spans="12:19" x14ac:dyDescent="0.25">
      <c r="L14974" t="str">
        <f t="shared" si="626"/>
        <v/>
      </c>
      <c r="M14974" t="str">
        <f t="shared" si="627"/>
        <v/>
      </c>
      <c r="N14974" t="s">
        <v>32</v>
      </c>
      <c r="O14974" t="s">
        <v>33</v>
      </c>
      <c r="P14974" t="s">
        <v>34</v>
      </c>
    </row>
    <row r="14975" spans="12:19" x14ac:dyDescent="0.25">
      <c r="L14975" t="str">
        <f t="shared" si="626"/>
        <v/>
      </c>
      <c r="M14975" t="str">
        <f t="shared" si="627"/>
        <v/>
      </c>
      <c r="N14975" t="e">
        <f>COS(RADIANS(M14975))</f>
        <v>#VALUE!</v>
      </c>
      <c r="O14975" t="str">
        <f>IFERROR(-COS(RADIANS(DEGREES(ASIN(((SIN(RADIANS(M14975)))*$C$26)/(SQRT((((SIN(RADIANS(M14975)))*$C$26)^2)+(($C$22-$C$25-(((SIN(RADIANS(90-M14975)))*$C$26))-$C$23)^2))))))),"")</f>
        <v/>
      </c>
      <c r="P14975" t="e">
        <f>N14975</f>
        <v>#VALUE!</v>
      </c>
      <c r="R14975">
        <v>0</v>
      </c>
    </row>
    <row r="14976" spans="12:19" x14ac:dyDescent="0.25">
      <c r="L14976" t="str">
        <f t="shared" si="626"/>
        <v/>
      </c>
      <c r="M14976" t="str">
        <f t="shared" si="627"/>
        <v/>
      </c>
      <c r="N14976" t="e">
        <f>SIN(RADIANS(M14975))</f>
        <v>#VALUE!</v>
      </c>
      <c r="O14976" t="e">
        <f>SIN(RADIANS(DEGREES(ASIN(((SIN(RADIANS(M14975)))*$C$26)/(SQRT((((SIN(RADIANS(M14975)))*$C$26)^2)+(($C$22-$C$25-(((SIN(RADIANS(90-M14975)))*$C$26))-$C$23)^2)))))))</f>
        <v>#VALUE!</v>
      </c>
      <c r="P14976" t="e">
        <f>N14976</f>
        <v>#VALUE!</v>
      </c>
      <c r="R14976">
        <f>$C$6</f>
        <v>1333.5</v>
      </c>
    </row>
    <row r="14977" spans="12:19" x14ac:dyDescent="0.25">
      <c r="L14977" t="str">
        <f t="shared" si="626"/>
        <v/>
      </c>
      <c r="M14977" t="str">
        <f t="shared" si="627"/>
        <v/>
      </c>
      <c r="N14977">
        <v>0</v>
      </c>
      <c r="O14977" t="e">
        <f>$C$23*O14976</f>
        <v>#VALUE!</v>
      </c>
      <c r="P14977" t="e">
        <f>$C$22*P14976</f>
        <v>#VALUE!</v>
      </c>
      <c r="R14977">
        <f>$C$20*$C$6</f>
        <v>25325.832000000002</v>
      </c>
    </row>
    <row r="14978" spans="12:19" x14ac:dyDescent="0.25">
      <c r="L14978" t="str">
        <f t="shared" si="626"/>
        <v/>
      </c>
      <c r="M14978" t="str">
        <f t="shared" si="627"/>
        <v/>
      </c>
    </row>
    <row r="14979" spans="12:19" x14ac:dyDescent="0.25">
      <c r="L14979" t="str">
        <f t="shared" si="626"/>
        <v/>
      </c>
      <c r="M14979" t="str">
        <f t="shared" si="627"/>
        <v/>
      </c>
      <c r="N14979" t="e">
        <f t="array" ref="N14979:P14981">MINVERSE(N14975:P14977)</f>
        <v>#VALUE!</v>
      </c>
      <c r="O14979" t="e">
        <v>#VALUE!</v>
      </c>
      <c r="P14979" t="e">
        <v>#VALUE!</v>
      </c>
      <c r="R14979" t="e">
        <f t="array" ref="R14979:R14981">MMULT(N14979:P14981,R14975:R14977)</f>
        <v>#VALUE!</v>
      </c>
      <c r="S14979" t="s">
        <v>35</v>
      </c>
    </row>
    <row r="14980" spans="12:19" x14ac:dyDescent="0.25">
      <c r="L14980" t="str">
        <f t="shared" si="626"/>
        <v/>
      </c>
      <c r="M14980" t="str">
        <f t="shared" si="627"/>
        <v/>
      </c>
      <c r="N14980" t="e">
        <v>#VALUE!</v>
      </c>
      <c r="O14980" t="e">
        <v>#VALUE!</v>
      </c>
      <c r="P14980" t="e">
        <v>#VALUE!</v>
      </c>
      <c r="R14980" t="e">
        <v>#VALUE!</v>
      </c>
      <c r="S14980" t="s">
        <v>35</v>
      </c>
    </row>
    <row r="14981" spans="12:19" x14ac:dyDescent="0.25">
      <c r="L14981" t="str">
        <f t="shared" si="626"/>
        <v/>
      </c>
      <c r="M14981" t="str">
        <f t="shared" si="627"/>
        <v/>
      </c>
      <c r="N14981" t="e">
        <v>#VALUE!</v>
      </c>
      <c r="O14981" t="e">
        <v>#VALUE!</v>
      </c>
      <c r="P14981" t="e">
        <v>#VALUE!</v>
      </c>
      <c r="R14981" t="e">
        <v>#VALUE!</v>
      </c>
      <c r="S14981" t="s">
        <v>35</v>
      </c>
    </row>
    <row r="14982" spans="12:19" x14ac:dyDescent="0.25">
      <c r="L14982" t="str">
        <f t="shared" si="626"/>
        <v/>
      </c>
      <c r="M14982" t="str">
        <f t="shared" si="627"/>
        <v/>
      </c>
    </row>
    <row r="14983" spans="12:19" x14ac:dyDescent="0.25">
      <c r="L14983" t="str">
        <f t="shared" si="626"/>
        <v/>
      </c>
      <c r="M14983" t="str">
        <f t="shared" si="627"/>
        <v/>
      </c>
    </row>
    <row r="14984" spans="12:19" x14ac:dyDescent="0.25">
      <c r="L14984" t="str">
        <f t="shared" si="626"/>
        <v/>
      </c>
      <c r="M14984" t="str">
        <f t="shared" si="627"/>
        <v/>
      </c>
      <c r="N14984" t="s">
        <v>32</v>
      </c>
      <c r="O14984" t="s">
        <v>33</v>
      </c>
      <c r="P14984" t="s">
        <v>34</v>
      </c>
    </row>
    <row r="14985" spans="12:19" x14ac:dyDescent="0.25">
      <c r="L14985" t="str">
        <f t="shared" si="626"/>
        <v/>
      </c>
      <c r="M14985" t="str">
        <f t="shared" si="627"/>
        <v/>
      </c>
      <c r="N14985" t="e">
        <f>COS(RADIANS(M14985))</f>
        <v>#VALUE!</v>
      </c>
      <c r="O14985" t="str">
        <f>IFERROR(-COS(RADIANS(DEGREES(ASIN(((SIN(RADIANS(M14985)))*$C$26)/(SQRT((((SIN(RADIANS(M14985)))*$C$26)^2)+(($C$22-$C$25-(((SIN(RADIANS(90-M14985)))*$C$26))-$C$23)^2))))))),"")</f>
        <v/>
      </c>
      <c r="P14985" t="e">
        <f>N14985</f>
        <v>#VALUE!</v>
      </c>
      <c r="R14985">
        <v>0</v>
      </c>
    </row>
    <row r="14986" spans="12:19" x14ac:dyDescent="0.25">
      <c r="L14986" t="str">
        <f t="shared" si="626"/>
        <v/>
      </c>
      <c r="M14986" t="str">
        <f t="shared" si="627"/>
        <v/>
      </c>
      <c r="N14986" t="e">
        <f>SIN(RADIANS(M14985))</f>
        <v>#VALUE!</v>
      </c>
      <c r="O14986" t="e">
        <f>SIN(RADIANS(DEGREES(ASIN(((SIN(RADIANS(M14985)))*$C$26)/(SQRT((((SIN(RADIANS(M14985)))*$C$26)^2)+(($C$22-$C$25-(((SIN(RADIANS(90-M14985)))*$C$26))-$C$23)^2)))))))</f>
        <v>#VALUE!</v>
      </c>
      <c r="P14986" t="e">
        <f>N14986</f>
        <v>#VALUE!</v>
      </c>
      <c r="R14986">
        <f>$C$6</f>
        <v>1333.5</v>
      </c>
    </row>
    <row r="14987" spans="12:19" x14ac:dyDescent="0.25">
      <c r="L14987" t="str">
        <f t="shared" si="626"/>
        <v/>
      </c>
      <c r="M14987" t="str">
        <f t="shared" si="627"/>
        <v/>
      </c>
      <c r="N14987">
        <v>0</v>
      </c>
      <c r="O14987" t="e">
        <f>$C$23*O14986</f>
        <v>#VALUE!</v>
      </c>
      <c r="P14987" t="e">
        <f>$C$22*P14986</f>
        <v>#VALUE!</v>
      </c>
      <c r="R14987">
        <f>$C$20*$C$6</f>
        <v>25325.832000000002</v>
      </c>
    </row>
    <row r="14988" spans="12:19" x14ac:dyDescent="0.25">
      <c r="L14988" t="str">
        <f t="shared" ref="L14988:L15051" si="628">IF(M14988="","",L14978+1)</f>
        <v/>
      </c>
      <c r="M14988" t="str">
        <f t="shared" si="627"/>
        <v/>
      </c>
    </row>
    <row r="14989" spans="12:19" x14ac:dyDescent="0.25">
      <c r="L14989" t="str">
        <f t="shared" si="628"/>
        <v/>
      </c>
      <c r="M14989" t="str">
        <f t="shared" si="627"/>
        <v/>
      </c>
      <c r="N14989" t="e">
        <f t="array" ref="N14989:P14991">MINVERSE(N14985:P14987)</f>
        <v>#VALUE!</v>
      </c>
      <c r="O14989" t="e">
        <v>#VALUE!</v>
      </c>
      <c r="P14989" t="e">
        <v>#VALUE!</v>
      </c>
      <c r="R14989" t="e">
        <f t="array" ref="R14989:R14991">MMULT(N14989:P14991,R14985:R14987)</f>
        <v>#VALUE!</v>
      </c>
      <c r="S14989" t="s">
        <v>35</v>
      </c>
    </row>
    <row r="14990" spans="12:19" x14ac:dyDescent="0.25">
      <c r="L14990" t="str">
        <f t="shared" si="628"/>
        <v/>
      </c>
      <c r="M14990" t="str">
        <f t="shared" si="627"/>
        <v/>
      </c>
      <c r="N14990" t="e">
        <v>#VALUE!</v>
      </c>
      <c r="O14990" t="e">
        <v>#VALUE!</v>
      </c>
      <c r="P14990" t="e">
        <v>#VALUE!</v>
      </c>
      <c r="R14990" t="e">
        <v>#VALUE!</v>
      </c>
      <c r="S14990" t="s">
        <v>35</v>
      </c>
    </row>
    <row r="14991" spans="12:19" x14ac:dyDescent="0.25">
      <c r="L14991" t="str">
        <f t="shared" si="628"/>
        <v/>
      </c>
      <c r="M14991" t="str">
        <f t="shared" si="627"/>
        <v/>
      </c>
      <c r="N14991" t="e">
        <v>#VALUE!</v>
      </c>
      <c r="O14991" t="e">
        <v>#VALUE!</v>
      </c>
      <c r="P14991" t="e">
        <v>#VALUE!</v>
      </c>
      <c r="R14991" t="e">
        <v>#VALUE!</v>
      </c>
      <c r="S14991" t="s">
        <v>35</v>
      </c>
    </row>
    <row r="14992" spans="12:19" x14ac:dyDescent="0.25">
      <c r="L14992" t="str">
        <f t="shared" si="628"/>
        <v/>
      </c>
      <c r="M14992" t="str">
        <f t="shared" si="627"/>
        <v/>
      </c>
    </row>
    <row r="14993" spans="12:19" x14ac:dyDescent="0.25">
      <c r="L14993" t="str">
        <f t="shared" si="628"/>
        <v/>
      </c>
      <c r="M14993" t="str">
        <f t="shared" si="627"/>
        <v/>
      </c>
    </row>
    <row r="14994" spans="12:19" x14ac:dyDescent="0.25">
      <c r="L14994" t="str">
        <f t="shared" si="628"/>
        <v/>
      </c>
      <c r="M14994" t="str">
        <f t="shared" si="627"/>
        <v/>
      </c>
      <c r="N14994" t="s">
        <v>32</v>
      </c>
      <c r="O14994" t="s">
        <v>33</v>
      </c>
      <c r="P14994" t="s">
        <v>34</v>
      </c>
    </row>
    <row r="14995" spans="12:19" x14ac:dyDescent="0.25">
      <c r="L14995" t="str">
        <f t="shared" si="628"/>
        <v/>
      </c>
      <c r="M14995" t="str">
        <f t="shared" si="627"/>
        <v/>
      </c>
      <c r="N14995" t="e">
        <f>COS(RADIANS(M14995))</f>
        <v>#VALUE!</v>
      </c>
      <c r="O14995" t="str">
        <f>IFERROR(-COS(RADIANS(DEGREES(ASIN(((SIN(RADIANS(M14995)))*$C$26)/(SQRT((((SIN(RADIANS(M14995)))*$C$26)^2)+(($C$22-$C$25-(((SIN(RADIANS(90-M14995)))*$C$26))-$C$23)^2))))))),"")</f>
        <v/>
      </c>
      <c r="P14995" t="e">
        <f>N14995</f>
        <v>#VALUE!</v>
      </c>
      <c r="R14995">
        <v>0</v>
      </c>
    </row>
    <row r="14996" spans="12:19" x14ac:dyDescent="0.25">
      <c r="L14996" t="str">
        <f t="shared" si="628"/>
        <v/>
      </c>
      <c r="M14996" t="str">
        <f t="shared" si="627"/>
        <v/>
      </c>
      <c r="N14996" t="e">
        <f>SIN(RADIANS(M14995))</f>
        <v>#VALUE!</v>
      </c>
      <c r="O14996" t="e">
        <f>SIN(RADIANS(DEGREES(ASIN(((SIN(RADIANS(M14995)))*$C$26)/(SQRT((((SIN(RADIANS(M14995)))*$C$26)^2)+(($C$22-$C$25-(((SIN(RADIANS(90-M14995)))*$C$26))-$C$23)^2)))))))</f>
        <v>#VALUE!</v>
      </c>
      <c r="P14996" t="e">
        <f>N14996</f>
        <v>#VALUE!</v>
      </c>
      <c r="R14996">
        <f>$C$6</f>
        <v>1333.5</v>
      </c>
    </row>
    <row r="14997" spans="12:19" x14ac:dyDescent="0.25">
      <c r="L14997" t="str">
        <f t="shared" si="628"/>
        <v/>
      </c>
      <c r="M14997" t="str">
        <f t="shared" si="627"/>
        <v/>
      </c>
      <c r="N14997">
        <v>0</v>
      </c>
      <c r="O14997" t="e">
        <f>$C$23*O14996</f>
        <v>#VALUE!</v>
      </c>
      <c r="P14997" t="e">
        <f>$C$22*P14996</f>
        <v>#VALUE!</v>
      </c>
      <c r="R14997">
        <f>$C$20*$C$6</f>
        <v>25325.832000000002</v>
      </c>
    </row>
    <row r="14998" spans="12:19" x14ac:dyDescent="0.25">
      <c r="L14998" t="str">
        <f t="shared" si="628"/>
        <v/>
      </c>
      <c r="M14998" t="str">
        <f t="shared" si="627"/>
        <v/>
      </c>
    </row>
    <row r="14999" spans="12:19" x14ac:dyDescent="0.25">
      <c r="L14999" t="str">
        <f t="shared" si="628"/>
        <v/>
      </c>
      <c r="M14999" t="str">
        <f t="shared" si="627"/>
        <v/>
      </c>
      <c r="N14999" t="e">
        <f t="array" ref="N14999:P15001">MINVERSE(N14995:P14997)</f>
        <v>#VALUE!</v>
      </c>
      <c r="O14999" t="e">
        <v>#VALUE!</v>
      </c>
      <c r="P14999" t="e">
        <v>#VALUE!</v>
      </c>
      <c r="R14999" t="e">
        <f t="array" ref="R14999:R15001">MMULT(N14999:P15001,R14995:R14997)</f>
        <v>#VALUE!</v>
      </c>
      <c r="S14999" t="s">
        <v>35</v>
      </c>
    </row>
    <row r="15000" spans="12:19" x14ac:dyDescent="0.25">
      <c r="L15000" t="str">
        <f t="shared" si="628"/>
        <v/>
      </c>
      <c r="M15000" t="str">
        <f t="shared" si="627"/>
        <v/>
      </c>
      <c r="N15000" t="e">
        <v>#VALUE!</v>
      </c>
      <c r="O15000" t="e">
        <v>#VALUE!</v>
      </c>
      <c r="P15000" t="e">
        <v>#VALUE!</v>
      </c>
      <c r="R15000" t="e">
        <v>#VALUE!</v>
      </c>
      <c r="S15000" t="s">
        <v>35</v>
      </c>
    </row>
    <row r="15001" spans="12:19" x14ac:dyDescent="0.25">
      <c r="L15001" t="str">
        <f t="shared" si="628"/>
        <v/>
      </c>
      <c r="M15001" t="str">
        <f t="shared" si="627"/>
        <v/>
      </c>
      <c r="N15001" t="e">
        <v>#VALUE!</v>
      </c>
      <c r="O15001" t="e">
        <v>#VALUE!</v>
      </c>
      <c r="P15001" t="e">
        <v>#VALUE!</v>
      </c>
      <c r="R15001" t="e">
        <v>#VALUE!</v>
      </c>
      <c r="S15001" t="s">
        <v>35</v>
      </c>
    </row>
    <row r="15002" spans="12:19" x14ac:dyDescent="0.25">
      <c r="L15002" t="str">
        <f t="shared" si="628"/>
        <v/>
      </c>
      <c r="M15002" t="str">
        <f t="shared" si="627"/>
        <v/>
      </c>
    </row>
    <row r="15003" spans="12:19" x14ac:dyDescent="0.25">
      <c r="L15003" t="str">
        <f t="shared" si="628"/>
        <v/>
      </c>
      <c r="M15003" t="str">
        <f t="shared" si="627"/>
        <v/>
      </c>
    </row>
    <row r="15004" spans="12:19" x14ac:dyDescent="0.25">
      <c r="L15004" t="str">
        <f t="shared" si="628"/>
        <v/>
      </c>
      <c r="M15004" t="str">
        <f t="shared" si="627"/>
        <v/>
      </c>
      <c r="N15004" t="s">
        <v>32</v>
      </c>
      <c r="O15004" t="s">
        <v>33</v>
      </c>
      <c r="P15004" t="s">
        <v>34</v>
      </c>
    </row>
    <row r="15005" spans="12:19" x14ac:dyDescent="0.25">
      <c r="L15005" t="str">
        <f t="shared" si="628"/>
        <v/>
      </c>
      <c r="M15005" t="str">
        <f t="shared" si="627"/>
        <v/>
      </c>
      <c r="N15005" t="e">
        <f>COS(RADIANS(M15005))</f>
        <v>#VALUE!</v>
      </c>
      <c r="O15005" t="str">
        <f>IFERROR(-COS(RADIANS(DEGREES(ASIN(((SIN(RADIANS(M15005)))*$C$26)/(SQRT((((SIN(RADIANS(M15005)))*$C$26)^2)+(($C$22-$C$25-(((SIN(RADIANS(90-M15005)))*$C$26))-$C$23)^2))))))),"")</f>
        <v/>
      </c>
      <c r="P15005" t="e">
        <f>N15005</f>
        <v>#VALUE!</v>
      </c>
      <c r="R15005">
        <v>0</v>
      </c>
    </row>
    <row r="15006" spans="12:19" x14ac:dyDescent="0.25">
      <c r="L15006" t="str">
        <f t="shared" si="628"/>
        <v/>
      </c>
      <c r="M15006" t="str">
        <f t="shared" si="627"/>
        <v/>
      </c>
      <c r="N15006" t="e">
        <f>SIN(RADIANS(M15005))</f>
        <v>#VALUE!</v>
      </c>
      <c r="O15006" t="e">
        <f>SIN(RADIANS(DEGREES(ASIN(((SIN(RADIANS(M15005)))*$C$26)/(SQRT((((SIN(RADIANS(M15005)))*$C$26)^2)+(($C$22-$C$25-(((SIN(RADIANS(90-M15005)))*$C$26))-$C$23)^2)))))))</f>
        <v>#VALUE!</v>
      </c>
      <c r="P15006" t="e">
        <f>N15006</f>
        <v>#VALUE!</v>
      </c>
      <c r="R15006">
        <f>$C$6</f>
        <v>1333.5</v>
      </c>
    </row>
    <row r="15007" spans="12:19" x14ac:dyDescent="0.25">
      <c r="L15007" t="str">
        <f t="shared" si="628"/>
        <v/>
      </c>
      <c r="M15007" t="str">
        <f t="shared" si="627"/>
        <v/>
      </c>
      <c r="N15007">
        <v>0</v>
      </c>
      <c r="O15007" t="e">
        <f>$C$23*O15006</f>
        <v>#VALUE!</v>
      </c>
      <c r="P15007" t="e">
        <f>$C$22*P15006</f>
        <v>#VALUE!</v>
      </c>
      <c r="R15007">
        <f>$C$20*$C$6</f>
        <v>25325.832000000002</v>
      </c>
    </row>
    <row r="15008" spans="12:19" x14ac:dyDescent="0.25">
      <c r="L15008" t="str">
        <f t="shared" si="628"/>
        <v/>
      </c>
      <c r="M15008" t="str">
        <f t="shared" si="627"/>
        <v/>
      </c>
    </row>
    <row r="15009" spans="12:19" x14ac:dyDescent="0.25">
      <c r="L15009" t="str">
        <f t="shared" si="628"/>
        <v/>
      </c>
      <c r="M15009" t="str">
        <f t="shared" si="627"/>
        <v/>
      </c>
      <c r="N15009" t="e">
        <f t="array" ref="N15009:P15011">MINVERSE(N15005:P15007)</f>
        <v>#VALUE!</v>
      </c>
      <c r="O15009" t="e">
        <v>#VALUE!</v>
      </c>
      <c r="P15009" t="e">
        <v>#VALUE!</v>
      </c>
      <c r="R15009" t="e">
        <f t="array" ref="R15009:R15011">MMULT(N15009:P15011,R15005:R15007)</f>
        <v>#VALUE!</v>
      </c>
      <c r="S15009" t="s">
        <v>35</v>
      </c>
    </row>
    <row r="15010" spans="12:19" x14ac:dyDescent="0.25">
      <c r="L15010" t="str">
        <f t="shared" si="628"/>
        <v/>
      </c>
      <c r="M15010" t="str">
        <f t="shared" si="627"/>
        <v/>
      </c>
      <c r="N15010" t="e">
        <v>#VALUE!</v>
      </c>
      <c r="O15010" t="e">
        <v>#VALUE!</v>
      </c>
      <c r="P15010" t="e">
        <v>#VALUE!</v>
      </c>
      <c r="R15010" t="e">
        <v>#VALUE!</v>
      </c>
      <c r="S15010" t="s">
        <v>35</v>
      </c>
    </row>
    <row r="15011" spans="12:19" x14ac:dyDescent="0.25">
      <c r="L15011" t="str">
        <f t="shared" si="628"/>
        <v/>
      </c>
      <c r="M15011" t="str">
        <f t="shared" ref="M15011:M15074" si="629">IF(M15001="","",IF(((M15001+$O$61)&gt;=$O$49+($O$61/2)),"",(M15001+$O$61)))</f>
        <v/>
      </c>
      <c r="N15011" t="e">
        <v>#VALUE!</v>
      </c>
      <c r="O15011" t="e">
        <v>#VALUE!</v>
      </c>
      <c r="P15011" t="e">
        <v>#VALUE!</v>
      </c>
      <c r="R15011" t="e">
        <v>#VALUE!</v>
      </c>
      <c r="S15011" t="s">
        <v>35</v>
      </c>
    </row>
    <row r="15012" spans="12:19" x14ac:dyDescent="0.25">
      <c r="L15012" t="str">
        <f t="shared" si="628"/>
        <v/>
      </c>
      <c r="M15012" t="str">
        <f t="shared" si="629"/>
        <v/>
      </c>
    </row>
    <row r="15013" spans="12:19" x14ac:dyDescent="0.25">
      <c r="L15013" t="str">
        <f t="shared" si="628"/>
        <v/>
      </c>
      <c r="M15013" t="str">
        <f t="shared" si="629"/>
        <v/>
      </c>
    </row>
    <row r="15014" spans="12:19" x14ac:dyDescent="0.25">
      <c r="L15014" t="str">
        <f t="shared" si="628"/>
        <v/>
      </c>
      <c r="M15014" t="str">
        <f t="shared" si="629"/>
        <v/>
      </c>
      <c r="N15014" t="s">
        <v>32</v>
      </c>
      <c r="O15014" t="s">
        <v>33</v>
      </c>
      <c r="P15014" t="s">
        <v>34</v>
      </c>
    </row>
    <row r="15015" spans="12:19" x14ac:dyDescent="0.25">
      <c r="L15015" t="str">
        <f t="shared" si="628"/>
        <v/>
      </c>
      <c r="M15015" t="str">
        <f t="shared" si="629"/>
        <v/>
      </c>
      <c r="N15015" t="e">
        <f>COS(RADIANS(M15015))</f>
        <v>#VALUE!</v>
      </c>
      <c r="O15015" t="str">
        <f>IFERROR(-COS(RADIANS(DEGREES(ASIN(((SIN(RADIANS(M15015)))*$C$26)/(SQRT((((SIN(RADIANS(M15015)))*$C$26)^2)+(($C$22-$C$25-(((SIN(RADIANS(90-M15015)))*$C$26))-$C$23)^2))))))),"")</f>
        <v/>
      </c>
      <c r="P15015" t="e">
        <f>N15015</f>
        <v>#VALUE!</v>
      </c>
      <c r="R15015">
        <v>0</v>
      </c>
    </row>
    <row r="15016" spans="12:19" x14ac:dyDescent="0.25">
      <c r="L15016" t="str">
        <f t="shared" si="628"/>
        <v/>
      </c>
      <c r="M15016" t="str">
        <f t="shared" si="629"/>
        <v/>
      </c>
      <c r="N15016" t="e">
        <f>SIN(RADIANS(M15015))</f>
        <v>#VALUE!</v>
      </c>
      <c r="O15016" t="e">
        <f>SIN(RADIANS(DEGREES(ASIN(((SIN(RADIANS(M15015)))*$C$26)/(SQRT((((SIN(RADIANS(M15015)))*$C$26)^2)+(($C$22-$C$25-(((SIN(RADIANS(90-M15015)))*$C$26))-$C$23)^2)))))))</f>
        <v>#VALUE!</v>
      </c>
      <c r="P15016" t="e">
        <f>N15016</f>
        <v>#VALUE!</v>
      </c>
      <c r="R15016">
        <f>$C$6</f>
        <v>1333.5</v>
      </c>
    </row>
    <row r="15017" spans="12:19" x14ac:dyDescent="0.25">
      <c r="L15017" t="str">
        <f t="shared" si="628"/>
        <v/>
      </c>
      <c r="M15017" t="str">
        <f t="shared" si="629"/>
        <v/>
      </c>
      <c r="N15017">
        <v>0</v>
      </c>
      <c r="O15017" t="e">
        <f>$C$23*O15016</f>
        <v>#VALUE!</v>
      </c>
      <c r="P15017" t="e">
        <f>$C$22*P15016</f>
        <v>#VALUE!</v>
      </c>
      <c r="R15017">
        <f>$C$20*$C$6</f>
        <v>25325.832000000002</v>
      </c>
    </row>
    <row r="15018" spans="12:19" x14ac:dyDescent="0.25">
      <c r="L15018" t="str">
        <f t="shared" si="628"/>
        <v/>
      </c>
      <c r="M15018" t="str">
        <f t="shared" si="629"/>
        <v/>
      </c>
    </row>
    <row r="15019" spans="12:19" x14ac:dyDescent="0.25">
      <c r="L15019" t="str">
        <f t="shared" si="628"/>
        <v/>
      </c>
      <c r="M15019" t="str">
        <f t="shared" si="629"/>
        <v/>
      </c>
      <c r="N15019" t="e">
        <f t="array" ref="N15019:P15021">MINVERSE(N15015:P15017)</f>
        <v>#VALUE!</v>
      </c>
      <c r="O15019" t="e">
        <v>#VALUE!</v>
      </c>
      <c r="P15019" t="e">
        <v>#VALUE!</v>
      </c>
      <c r="R15019" t="e">
        <f t="array" ref="R15019:R15021">MMULT(N15019:P15021,R15015:R15017)</f>
        <v>#VALUE!</v>
      </c>
      <c r="S15019" t="s">
        <v>35</v>
      </c>
    </row>
    <row r="15020" spans="12:19" x14ac:dyDescent="0.25">
      <c r="L15020" t="str">
        <f t="shared" si="628"/>
        <v/>
      </c>
      <c r="M15020" t="str">
        <f t="shared" si="629"/>
        <v/>
      </c>
      <c r="N15020" t="e">
        <v>#VALUE!</v>
      </c>
      <c r="O15020" t="e">
        <v>#VALUE!</v>
      </c>
      <c r="P15020" t="e">
        <v>#VALUE!</v>
      </c>
      <c r="R15020" t="e">
        <v>#VALUE!</v>
      </c>
      <c r="S15020" t="s">
        <v>35</v>
      </c>
    </row>
    <row r="15021" spans="12:19" x14ac:dyDescent="0.25">
      <c r="L15021" t="str">
        <f t="shared" si="628"/>
        <v/>
      </c>
      <c r="M15021" t="str">
        <f t="shared" si="629"/>
        <v/>
      </c>
      <c r="N15021" t="e">
        <v>#VALUE!</v>
      </c>
      <c r="O15021" t="e">
        <v>#VALUE!</v>
      </c>
      <c r="P15021" t="e">
        <v>#VALUE!</v>
      </c>
      <c r="R15021" t="e">
        <v>#VALUE!</v>
      </c>
      <c r="S15021" t="s">
        <v>35</v>
      </c>
    </row>
    <row r="15022" spans="12:19" x14ac:dyDescent="0.25">
      <c r="L15022" t="str">
        <f t="shared" si="628"/>
        <v/>
      </c>
      <c r="M15022" t="str">
        <f t="shared" si="629"/>
        <v/>
      </c>
    </row>
    <row r="15023" spans="12:19" x14ac:dyDescent="0.25">
      <c r="L15023" t="str">
        <f t="shared" si="628"/>
        <v/>
      </c>
      <c r="M15023" t="str">
        <f t="shared" si="629"/>
        <v/>
      </c>
    </row>
    <row r="15024" spans="12:19" x14ac:dyDescent="0.25">
      <c r="L15024" t="str">
        <f t="shared" si="628"/>
        <v/>
      </c>
      <c r="M15024" t="str">
        <f t="shared" si="629"/>
        <v/>
      </c>
      <c r="N15024" t="s">
        <v>32</v>
      </c>
      <c r="O15024" t="s">
        <v>33</v>
      </c>
      <c r="P15024" t="s">
        <v>34</v>
      </c>
    </row>
    <row r="15025" spans="12:19" x14ac:dyDescent="0.25">
      <c r="L15025" t="str">
        <f t="shared" si="628"/>
        <v/>
      </c>
      <c r="M15025" t="str">
        <f t="shared" si="629"/>
        <v/>
      </c>
      <c r="N15025" t="e">
        <f>COS(RADIANS(M15025))</f>
        <v>#VALUE!</v>
      </c>
      <c r="O15025" t="str">
        <f>IFERROR(-COS(RADIANS(DEGREES(ASIN(((SIN(RADIANS(M15025)))*$C$26)/(SQRT((((SIN(RADIANS(M15025)))*$C$26)^2)+(($C$22-$C$25-(((SIN(RADIANS(90-M15025)))*$C$26))-$C$23)^2))))))),"")</f>
        <v/>
      </c>
      <c r="P15025" t="e">
        <f>N15025</f>
        <v>#VALUE!</v>
      </c>
      <c r="R15025">
        <v>0</v>
      </c>
    </row>
    <row r="15026" spans="12:19" x14ac:dyDescent="0.25">
      <c r="L15026" t="str">
        <f t="shared" si="628"/>
        <v/>
      </c>
      <c r="M15026" t="str">
        <f t="shared" si="629"/>
        <v/>
      </c>
      <c r="N15026" t="e">
        <f>SIN(RADIANS(M15025))</f>
        <v>#VALUE!</v>
      </c>
      <c r="O15026" t="e">
        <f>SIN(RADIANS(DEGREES(ASIN(((SIN(RADIANS(M15025)))*$C$26)/(SQRT((((SIN(RADIANS(M15025)))*$C$26)^2)+(($C$22-$C$25-(((SIN(RADIANS(90-M15025)))*$C$26))-$C$23)^2)))))))</f>
        <v>#VALUE!</v>
      </c>
      <c r="P15026" t="e">
        <f>N15026</f>
        <v>#VALUE!</v>
      </c>
      <c r="R15026">
        <f>$C$6</f>
        <v>1333.5</v>
      </c>
    </row>
    <row r="15027" spans="12:19" x14ac:dyDescent="0.25">
      <c r="L15027" t="str">
        <f t="shared" si="628"/>
        <v/>
      </c>
      <c r="M15027" t="str">
        <f t="shared" si="629"/>
        <v/>
      </c>
      <c r="N15027">
        <v>0</v>
      </c>
      <c r="O15027" t="e">
        <f>$C$23*O15026</f>
        <v>#VALUE!</v>
      </c>
      <c r="P15027" t="e">
        <f>$C$22*P15026</f>
        <v>#VALUE!</v>
      </c>
      <c r="R15027">
        <f>$C$20*$C$6</f>
        <v>25325.832000000002</v>
      </c>
    </row>
    <row r="15028" spans="12:19" x14ac:dyDescent="0.25">
      <c r="L15028" t="str">
        <f t="shared" si="628"/>
        <v/>
      </c>
      <c r="M15028" t="str">
        <f t="shared" si="629"/>
        <v/>
      </c>
    </row>
    <row r="15029" spans="12:19" x14ac:dyDescent="0.25">
      <c r="L15029" t="str">
        <f t="shared" si="628"/>
        <v/>
      </c>
      <c r="M15029" t="str">
        <f t="shared" si="629"/>
        <v/>
      </c>
      <c r="N15029" t="e">
        <f t="array" ref="N15029:P15031">MINVERSE(N15025:P15027)</f>
        <v>#VALUE!</v>
      </c>
      <c r="O15029" t="e">
        <v>#VALUE!</v>
      </c>
      <c r="P15029" t="e">
        <v>#VALUE!</v>
      </c>
      <c r="R15029" t="e">
        <f t="array" ref="R15029:R15031">MMULT(N15029:P15031,R15025:R15027)</f>
        <v>#VALUE!</v>
      </c>
      <c r="S15029" t="s">
        <v>35</v>
      </c>
    </row>
    <row r="15030" spans="12:19" x14ac:dyDescent="0.25">
      <c r="L15030" t="str">
        <f t="shared" si="628"/>
        <v/>
      </c>
      <c r="M15030" t="str">
        <f t="shared" si="629"/>
        <v/>
      </c>
      <c r="N15030" t="e">
        <v>#VALUE!</v>
      </c>
      <c r="O15030" t="e">
        <v>#VALUE!</v>
      </c>
      <c r="P15030" t="e">
        <v>#VALUE!</v>
      </c>
      <c r="R15030" t="e">
        <v>#VALUE!</v>
      </c>
      <c r="S15030" t="s">
        <v>35</v>
      </c>
    </row>
    <row r="15031" spans="12:19" x14ac:dyDescent="0.25">
      <c r="L15031" t="str">
        <f t="shared" si="628"/>
        <v/>
      </c>
      <c r="M15031" t="str">
        <f t="shared" si="629"/>
        <v/>
      </c>
      <c r="N15031" t="e">
        <v>#VALUE!</v>
      </c>
      <c r="O15031" t="e">
        <v>#VALUE!</v>
      </c>
      <c r="P15031" t="e">
        <v>#VALUE!</v>
      </c>
      <c r="R15031" t="e">
        <v>#VALUE!</v>
      </c>
      <c r="S15031" t="s">
        <v>35</v>
      </c>
    </row>
    <row r="15032" spans="12:19" x14ac:dyDescent="0.25">
      <c r="L15032" t="str">
        <f t="shared" si="628"/>
        <v/>
      </c>
      <c r="M15032" t="str">
        <f t="shared" si="629"/>
        <v/>
      </c>
    </row>
    <row r="15033" spans="12:19" x14ac:dyDescent="0.25">
      <c r="L15033" t="str">
        <f t="shared" si="628"/>
        <v/>
      </c>
      <c r="M15033" t="str">
        <f t="shared" si="629"/>
        <v/>
      </c>
    </row>
    <row r="15034" spans="12:19" x14ac:dyDescent="0.25">
      <c r="L15034" t="str">
        <f t="shared" si="628"/>
        <v/>
      </c>
      <c r="M15034" t="str">
        <f t="shared" si="629"/>
        <v/>
      </c>
      <c r="N15034" t="s">
        <v>32</v>
      </c>
      <c r="O15034" t="s">
        <v>33</v>
      </c>
      <c r="P15034" t="s">
        <v>34</v>
      </c>
    </row>
    <row r="15035" spans="12:19" x14ac:dyDescent="0.25">
      <c r="L15035" t="str">
        <f t="shared" si="628"/>
        <v/>
      </c>
      <c r="M15035" t="str">
        <f t="shared" si="629"/>
        <v/>
      </c>
      <c r="N15035" t="e">
        <f>COS(RADIANS(M15035))</f>
        <v>#VALUE!</v>
      </c>
      <c r="O15035" t="str">
        <f>IFERROR(-COS(RADIANS(DEGREES(ASIN(((SIN(RADIANS(M15035)))*$C$26)/(SQRT((((SIN(RADIANS(M15035)))*$C$26)^2)+(($C$22-$C$25-(((SIN(RADIANS(90-M15035)))*$C$26))-$C$23)^2))))))),"")</f>
        <v/>
      </c>
      <c r="P15035" t="e">
        <f>N15035</f>
        <v>#VALUE!</v>
      </c>
      <c r="R15035">
        <v>0</v>
      </c>
    </row>
    <row r="15036" spans="12:19" x14ac:dyDescent="0.25">
      <c r="L15036" t="str">
        <f t="shared" si="628"/>
        <v/>
      </c>
      <c r="M15036" t="str">
        <f t="shared" si="629"/>
        <v/>
      </c>
      <c r="N15036" t="e">
        <f>SIN(RADIANS(M15035))</f>
        <v>#VALUE!</v>
      </c>
      <c r="O15036" t="e">
        <f>SIN(RADIANS(DEGREES(ASIN(((SIN(RADIANS(M15035)))*$C$26)/(SQRT((((SIN(RADIANS(M15035)))*$C$26)^2)+(($C$22-$C$25-(((SIN(RADIANS(90-M15035)))*$C$26))-$C$23)^2)))))))</f>
        <v>#VALUE!</v>
      </c>
      <c r="P15036" t="e">
        <f>N15036</f>
        <v>#VALUE!</v>
      </c>
      <c r="R15036">
        <f>$C$6</f>
        <v>1333.5</v>
      </c>
    </row>
    <row r="15037" spans="12:19" x14ac:dyDescent="0.25">
      <c r="L15037" t="str">
        <f t="shared" si="628"/>
        <v/>
      </c>
      <c r="M15037" t="str">
        <f t="shared" si="629"/>
        <v/>
      </c>
      <c r="N15037">
        <v>0</v>
      </c>
      <c r="O15037" t="e">
        <f>$C$23*O15036</f>
        <v>#VALUE!</v>
      </c>
      <c r="P15037" t="e">
        <f>$C$22*P15036</f>
        <v>#VALUE!</v>
      </c>
      <c r="R15037">
        <f>$C$20*$C$6</f>
        <v>25325.832000000002</v>
      </c>
    </row>
    <row r="15038" spans="12:19" x14ac:dyDescent="0.25">
      <c r="L15038" t="str">
        <f t="shared" si="628"/>
        <v/>
      </c>
      <c r="M15038" t="str">
        <f t="shared" si="629"/>
        <v/>
      </c>
    </row>
    <row r="15039" spans="12:19" x14ac:dyDescent="0.25">
      <c r="L15039" t="str">
        <f t="shared" si="628"/>
        <v/>
      </c>
      <c r="M15039" t="str">
        <f t="shared" si="629"/>
        <v/>
      </c>
      <c r="N15039" t="e">
        <f t="array" ref="N15039:P15041">MINVERSE(N15035:P15037)</f>
        <v>#VALUE!</v>
      </c>
      <c r="O15039" t="e">
        <v>#VALUE!</v>
      </c>
      <c r="P15039" t="e">
        <v>#VALUE!</v>
      </c>
      <c r="R15039" t="e">
        <f t="array" ref="R15039:R15041">MMULT(N15039:P15041,R15035:R15037)</f>
        <v>#VALUE!</v>
      </c>
      <c r="S15039" t="s">
        <v>35</v>
      </c>
    </row>
    <row r="15040" spans="12:19" x14ac:dyDescent="0.25">
      <c r="L15040" t="str">
        <f t="shared" si="628"/>
        <v/>
      </c>
      <c r="M15040" t="str">
        <f t="shared" si="629"/>
        <v/>
      </c>
      <c r="N15040" t="e">
        <v>#VALUE!</v>
      </c>
      <c r="O15040" t="e">
        <v>#VALUE!</v>
      </c>
      <c r="P15040" t="e">
        <v>#VALUE!</v>
      </c>
      <c r="R15040" t="e">
        <v>#VALUE!</v>
      </c>
      <c r="S15040" t="s">
        <v>35</v>
      </c>
    </row>
    <row r="15041" spans="12:19" x14ac:dyDescent="0.25">
      <c r="L15041" t="str">
        <f t="shared" si="628"/>
        <v/>
      </c>
      <c r="M15041" t="str">
        <f t="shared" si="629"/>
        <v/>
      </c>
      <c r="N15041" t="e">
        <v>#VALUE!</v>
      </c>
      <c r="O15041" t="e">
        <v>#VALUE!</v>
      </c>
      <c r="P15041" t="e">
        <v>#VALUE!</v>
      </c>
      <c r="R15041" t="e">
        <v>#VALUE!</v>
      </c>
      <c r="S15041" t="s">
        <v>35</v>
      </c>
    </row>
    <row r="15042" spans="12:19" x14ac:dyDescent="0.25">
      <c r="L15042" t="str">
        <f t="shared" si="628"/>
        <v/>
      </c>
      <c r="M15042" t="str">
        <f t="shared" si="629"/>
        <v/>
      </c>
    </row>
    <row r="15043" spans="12:19" x14ac:dyDescent="0.25">
      <c r="L15043" t="str">
        <f t="shared" si="628"/>
        <v/>
      </c>
      <c r="M15043" t="str">
        <f t="shared" si="629"/>
        <v/>
      </c>
    </row>
    <row r="15044" spans="12:19" x14ac:dyDescent="0.25">
      <c r="L15044" t="str">
        <f t="shared" si="628"/>
        <v/>
      </c>
      <c r="M15044" t="str">
        <f t="shared" si="629"/>
        <v/>
      </c>
      <c r="N15044" t="s">
        <v>32</v>
      </c>
      <c r="O15044" t="s">
        <v>33</v>
      </c>
      <c r="P15044" t="s">
        <v>34</v>
      </c>
    </row>
    <row r="15045" spans="12:19" x14ac:dyDescent="0.25">
      <c r="L15045" t="str">
        <f t="shared" si="628"/>
        <v/>
      </c>
      <c r="M15045" t="str">
        <f t="shared" si="629"/>
        <v/>
      </c>
      <c r="N15045" t="e">
        <f>COS(RADIANS(M15045))</f>
        <v>#VALUE!</v>
      </c>
      <c r="O15045" t="str">
        <f>IFERROR(-COS(RADIANS(DEGREES(ASIN(((SIN(RADIANS(M15045)))*$C$26)/(SQRT((((SIN(RADIANS(M15045)))*$C$26)^2)+(($C$22-$C$25-(((SIN(RADIANS(90-M15045)))*$C$26))-$C$23)^2))))))),"")</f>
        <v/>
      </c>
      <c r="P15045" t="e">
        <f>N15045</f>
        <v>#VALUE!</v>
      </c>
      <c r="R15045">
        <v>0</v>
      </c>
    </row>
    <row r="15046" spans="12:19" x14ac:dyDescent="0.25">
      <c r="L15046" t="str">
        <f t="shared" si="628"/>
        <v/>
      </c>
      <c r="M15046" t="str">
        <f t="shared" si="629"/>
        <v/>
      </c>
      <c r="N15046" t="e">
        <f>SIN(RADIANS(M15045))</f>
        <v>#VALUE!</v>
      </c>
      <c r="O15046" t="e">
        <f>SIN(RADIANS(DEGREES(ASIN(((SIN(RADIANS(M15045)))*$C$26)/(SQRT((((SIN(RADIANS(M15045)))*$C$26)^2)+(($C$22-$C$25-(((SIN(RADIANS(90-M15045)))*$C$26))-$C$23)^2)))))))</f>
        <v>#VALUE!</v>
      </c>
      <c r="P15046" t="e">
        <f>N15046</f>
        <v>#VALUE!</v>
      </c>
      <c r="R15046">
        <f>$C$6</f>
        <v>1333.5</v>
      </c>
    </row>
    <row r="15047" spans="12:19" x14ac:dyDescent="0.25">
      <c r="L15047" t="str">
        <f t="shared" si="628"/>
        <v/>
      </c>
      <c r="M15047" t="str">
        <f t="shared" si="629"/>
        <v/>
      </c>
      <c r="N15047">
        <v>0</v>
      </c>
      <c r="O15047" t="e">
        <f>$C$23*O15046</f>
        <v>#VALUE!</v>
      </c>
      <c r="P15047" t="e">
        <f>$C$22*P15046</f>
        <v>#VALUE!</v>
      </c>
      <c r="R15047">
        <f>$C$20*$C$6</f>
        <v>25325.832000000002</v>
      </c>
    </row>
    <row r="15048" spans="12:19" x14ac:dyDescent="0.25">
      <c r="L15048" t="str">
        <f t="shared" si="628"/>
        <v/>
      </c>
      <c r="M15048" t="str">
        <f t="shared" si="629"/>
        <v/>
      </c>
    </row>
    <row r="15049" spans="12:19" x14ac:dyDescent="0.25">
      <c r="L15049" t="str">
        <f t="shared" si="628"/>
        <v/>
      </c>
      <c r="M15049" t="str">
        <f t="shared" si="629"/>
        <v/>
      </c>
      <c r="N15049" t="e">
        <f t="array" ref="N15049:P15051">MINVERSE(N15045:P15047)</f>
        <v>#VALUE!</v>
      </c>
      <c r="O15049" t="e">
        <v>#VALUE!</v>
      </c>
      <c r="P15049" t="e">
        <v>#VALUE!</v>
      </c>
      <c r="R15049" t="e">
        <f t="array" ref="R15049:R15051">MMULT(N15049:P15051,R15045:R15047)</f>
        <v>#VALUE!</v>
      </c>
      <c r="S15049" t="s">
        <v>35</v>
      </c>
    </row>
    <row r="15050" spans="12:19" x14ac:dyDescent="0.25">
      <c r="L15050" t="str">
        <f t="shared" si="628"/>
        <v/>
      </c>
      <c r="M15050" t="str">
        <f t="shared" si="629"/>
        <v/>
      </c>
      <c r="N15050" t="e">
        <v>#VALUE!</v>
      </c>
      <c r="O15050" t="e">
        <v>#VALUE!</v>
      </c>
      <c r="P15050" t="e">
        <v>#VALUE!</v>
      </c>
      <c r="R15050" t="e">
        <v>#VALUE!</v>
      </c>
      <c r="S15050" t="s">
        <v>35</v>
      </c>
    </row>
    <row r="15051" spans="12:19" x14ac:dyDescent="0.25">
      <c r="L15051" t="str">
        <f t="shared" si="628"/>
        <v/>
      </c>
      <c r="M15051" t="str">
        <f t="shared" si="629"/>
        <v/>
      </c>
      <c r="N15051" t="e">
        <v>#VALUE!</v>
      </c>
      <c r="O15051" t="e">
        <v>#VALUE!</v>
      </c>
      <c r="P15051" t="e">
        <v>#VALUE!</v>
      </c>
      <c r="R15051" t="e">
        <v>#VALUE!</v>
      </c>
      <c r="S15051" t="s">
        <v>35</v>
      </c>
    </row>
    <row r="15052" spans="12:19" x14ac:dyDescent="0.25">
      <c r="L15052" t="str">
        <f t="shared" ref="L15052:L15115" si="630">IF(M15052="","",L15042+1)</f>
        <v/>
      </c>
      <c r="M15052" t="str">
        <f t="shared" si="629"/>
        <v/>
      </c>
    </row>
    <row r="15053" spans="12:19" x14ac:dyDescent="0.25">
      <c r="L15053" t="str">
        <f t="shared" si="630"/>
        <v/>
      </c>
      <c r="M15053" t="str">
        <f t="shared" si="629"/>
        <v/>
      </c>
    </row>
    <row r="15054" spans="12:19" x14ac:dyDescent="0.25">
      <c r="L15054" t="str">
        <f t="shared" si="630"/>
        <v/>
      </c>
      <c r="M15054" t="str">
        <f t="shared" si="629"/>
        <v/>
      </c>
      <c r="N15054" t="s">
        <v>32</v>
      </c>
      <c r="O15054" t="s">
        <v>33</v>
      </c>
      <c r="P15054" t="s">
        <v>34</v>
      </c>
    </row>
    <row r="15055" spans="12:19" x14ac:dyDescent="0.25">
      <c r="L15055" t="str">
        <f t="shared" si="630"/>
        <v/>
      </c>
      <c r="M15055" t="str">
        <f t="shared" si="629"/>
        <v/>
      </c>
      <c r="N15055" t="e">
        <f>COS(RADIANS(M15055))</f>
        <v>#VALUE!</v>
      </c>
      <c r="O15055" t="str">
        <f>IFERROR(-COS(RADIANS(DEGREES(ASIN(((SIN(RADIANS(M15055)))*$C$26)/(SQRT((((SIN(RADIANS(M15055)))*$C$26)^2)+(($C$22-$C$25-(((SIN(RADIANS(90-M15055)))*$C$26))-$C$23)^2))))))),"")</f>
        <v/>
      </c>
      <c r="P15055" t="e">
        <f>N15055</f>
        <v>#VALUE!</v>
      </c>
      <c r="R15055">
        <v>0</v>
      </c>
    </row>
    <row r="15056" spans="12:19" x14ac:dyDescent="0.25">
      <c r="L15056" t="str">
        <f t="shared" si="630"/>
        <v/>
      </c>
      <c r="M15056" t="str">
        <f t="shared" si="629"/>
        <v/>
      </c>
      <c r="N15056" t="e">
        <f>SIN(RADIANS(M15055))</f>
        <v>#VALUE!</v>
      </c>
      <c r="O15056" t="e">
        <f>SIN(RADIANS(DEGREES(ASIN(((SIN(RADIANS(M15055)))*$C$26)/(SQRT((((SIN(RADIANS(M15055)))*$C$26)^2)+(($C$22-$C$25-(((SIN(RADIANS(90-M15055)))*$C$26))-$C$23)^2)))))))</f>
        <v>#VALUE!</v>
      </c>
      <c r="P15056" t="e">
        <f>N15056</f>
        <v>#VALUE!</v>
      </c>
      <c r="R15056">
        <f>$C$6</f>
        <v>1333.5</v>
      </c>
    </row>
    <row r="15057" spans="12:19" x14ac:dyDescent="0.25">
      <c r="L15057" t="str">
        <f t="shared" si="630"/>
        <v/>
      </c>
      <c r="M15057" t="str">
        <f t="shared" si="629"/>
        <v/>
      </c>
      <c r="N15057">
        <v>0</v>
      </c>
      <c r="O15057" t="e">
        <f>$C$23*O15056</f>
        <v>#VALUE!</v>
      </c>
      <c r="P15057" t="e">
        <f>$C$22*P15056</f>
        <v>#VALUE!</v>
      </c>
      <c r="R15057">
        <f>$C$20*$C$6</f>
        <v>25325.832000000002</v>
      </c>
    </row>
    <row r="15058" spans="12:19" x14ac:dyDescent="0.25">
      <c r="L15058" t="str">
        <f t="shared" si="630"/>
        <v/>
      </c>
      <c r="M15058" t="str">
        <f t="shared" si="629"/>
        <v/>
      </c>
    </row>
    <row r="15059" spans="12:19" x14ac:dyDescent="0.25">
      <c r="L15059" t="str">
        <f t="shared" si="630"/>
        <v/>
      </c>
      <c r="M15059" t="str">
        <f t="shared" si="629"/>
        <v/>
      </c>
      <c r="N15059" t="e">
        <f t="array" ref="N15059:P15061">MINVERSE(N15055:P15057)</f>
        <v>#VALUE!</v>
      </c>
      <c r="O15059" t="e">
        <v>#VALUE!</v>
      </c>
      <c r="P15059" t="e">
        <v>#VALUE!</v>
      </c>
      <c r="R15059" t="e">
        <f t="array" ref="R15059:R15061">MMULT(N15059:P15061,R15055:R15057)</f>
        <v>#VALUE!</v>
      </c>
      <c r="S15059" t="s">
        <v>35</v>
      </c>
    </row>
    <row r="15060" spans="12:19" x14ac:dyDescent="0.25">
      <c r="L15060" t="str">
        <f t="shared" si="630"/>
        <v/>
      </c>
      <c r="M15060" t="str">
        <f t="shared" si="629"/>
        <v/>
      </c>
      <c r="N15060" t="e">
        <v>#VALUE!</v>
      </c>
      <c r="O15060" t="e">
        <v>#VALUE!</v>
      </c>
      <c r="P15060" t="e">
        <v>#VALUE!</v>
      </c>
      <c r="R15060" t="e">
        <v>#VALUE!</v>
      </c>
      <c r="S15060" t="s">
        <v>35</v>
      </c>
    </row>
    <row r="15061" spans="12:19" x14ac:dyDescent="0.25">
      <c r="L15061" t="str">
        <f t="shared" si="630"/>
        <v/>
      </c>
      <c r="M15061" t="str">
        <f t="shared" si="629"/>
        <v/>
      </c>
      <c r="N15061" t="e">
        <v>#VALUE!</v>
      </c>
      <c r="O15061" t="e">
        <v>#VALUE!</v>
      </c>
      <c r="P15061" t="e">
        <v>#VALUE!</v>
      </c>
      <c r="R15061" t="e">
        <v>#VALUE!</v>
      </c>
      <c r="S15061" t="s">
        <v>35</v>
      </c>
    </row>
    <row r="15062" spans="12:19" x14ac:dyDescent="0.25">
      <c r="L15062" t="str">
        <f t="shared" si="630"/>
        <v/>
      </c>
      <c r="M15062" t="str">
        <f t="shared" si="629"/>
        <v/>
      </c>
    </row>
    <row r="15063" spans="12:19" x14ac:dyDescent="0.25">
      <c r="L15063" t="str">
        <f t="shared" si="630"/>
        <v/>
      </c>
      <c r="M15063" t="str">
        <f t="shared" si="629"/>
        <v/>
      </c>
    </row>
    <row r="15064" spans="12:19" x14ac:dyDescent="0.25">
      <c r="L15064" t="str">
        <f t="shared" si="630"/>
        <v/>
      </c>
      <c r="M15064" t="str">
        <f t="shared" si="629"/>
        <v/>
      </c>
      <c r="N15064" t="s">
        <v>32</v>
      </c>
      <c r="O15064" t="s">
        <v>33</v>
      </c>
      <c r="P15064" t="s">
        <v>34</v>
      </c>
    </row>
    <row r="15065" spans="12:19" x14ac:dyDescent="0.25">
      <c r="L15065" t="str">
        <f t="shared" si="630"/>
        <v/>
      </c>
      <c r="M15065" t="str">
        <f t="shared" si="629"/>
        <v/>
      </c>
      <c r="N15065" t="e">
        <f>COS(RADIANS(M15065))</f>
        <v>#VALUE!</v>
      </c>
      <c r="O15065" t="str">
        <f>IFERROR(-COS(RADIANS(DEGREES(ASIN(((SIN(RADIANS(M15065)))*$C$26)/(SQRT((((SIN(RADIANS(M15065)))*$C$26)^2)+(($C$22-$C$25-(((SIN(RADIANS(90-M15065)))*$C$26))-$C$23)^2))))))),"")</f>
        <v/>
      </c>
      <c r="P15065" t="e">
        <f>N15065</f>
        <v>#VALUE!</v>
      </c>
      <c r="R15065">
        <v>0</v>
      </c>
    </row>
    <row r="15066" spans="12:19" x14ac:dyDescent="0.25">
      <c r="L15066" t="str">
        <f t="shared" si="630"/>
        <v/>
      </c>
      <c r="M15066" t="str">
        <f t="shared" si="629"/>
        <v/>
      </c>
      <c r="N15066" t="e">
        <f>SIN(RADIANS(M15065))</f>
        <v>#VALUE!</v>
      </c>
      <c r="O15066" t="e">
        <f>SIN(RADIANS(DEGREES(ASIN(((SIN(RADIANS(M15065)))*$C$26)/(SQRT((((SIN(RADIANS(M15065)))*$C$26)^2)+(($C$22-$C$25-(((SIN(RADIANS(90-M15065)))*$C$26))-$C$23)^2)))))))</f>
        <v>#VALUE!</v>
      </c>
      <c r="P15066" t="e">
        <f>N15066</f>
        <v>#VALUE!</v>
      </c>
      <c r="R15066">
        <f>$C$6</f>
        <v>1333.5</v>
      </c>
    </row>
    <row r="15067" spans="12:19" x14ac:dyDescent="0.25">
      <c r="L15067" t="str">
        <f t="shared" si="630"/>
        <v/>
      </c>
      <c r="M15067" t="str">
        <f t="shared" si="629"/>
        <v/>
      </c>
      <c r="N15067">
        <v>0</v>
      </c>
      <c r="O15067" t="e">
        <f>$C$23*O15066</f>
        <v>#VALUE!</v>
      </c>
      <c r="P15067" t="e">
        <f>$C$22*P15066</f>
        <v>#VALUE!</v>
      </c>
      <c r="R15067">
        <f>$C$20*$C$6</f>
        <v>25325.832000000002</v>
      </c>
    </row>
    <row r="15068" spans="12:19" x14ac:dyDescent="0.25">
      <c r="L15068" t="str">
        <f t="shared" si="630"/>
        <v/>
      </c>
      <c r="M15068" t="str">
        <f t="shared" si="629"/>
        <v/>
      </c>
    </row>
    <row r="15069" spans="12:19" x14ac:dyDescent="0.25">
      <c r="L15069" t="str">
        <f t="shared" si="630"/>
        <v/>
      </c>
      <c r="M15069" t="str">
        <f t="shared" si="629"/>
        <v/>
      </c>
      <c r="N15069" t="e">
        <f t="array" ref="N15069:P15071">MINVERSE(N15065:P15067)</f>
        <v>#VALUE!</v>
      </c>
      <c r="O15069" t="e">
        <v>#VALUE!</v>
      </c>
      <c r="P15069" t="e">
        <v>#VALUE!</v>
      </c>
      <c r="R15069" t="e">
        <f t="array" ref="R15069:R15071">MMULT(N15069:P15071,R15065:R15067)</f>
        <v>#VALUE!</v>
      </c>
      <c r="S15069" t="s">
        <v>35</v>
      </c>
    </row>
    <row r="15070" spans="12:19" x14ac:dyDescent="0.25">
      <c r="L15070" t="str">
        <f t="shared" si="630"/>
        <v/>
      </c>
      <c r="M15070" t="str">
        <f t="shared" si="629"/>
        <v/>
      </c>
      <c r="N15070" t="e">
        <v>#VALUE!</v>
      </c>
      <c r="O15070" t="e">
        <v>#VALUE!</v>
      </c>
      <c r="P15070" t="e">
        <v>#VALUE!</v>
      </c>
      <c r="R15070" t="e">
        <v>#VALUE!</v>
      </c>
      <c r="S15070" t="s">
        <v>35</v>
      </c>
    </row>
    <row r="15071" spans="12:19" x14ac:dyDescent="0.25">
      <c r="L15071" t="str">
        <f t="shared" si="630"/>
        <v/>
      </c>
      <c r="M15071" t="str">
        <f t="shared" si="629"/>
        <v/>
      </c>
      <c r="N15071" t="e">
        <v>#VALUE!</v>
      </c>
      <c r="O15071" t="e">
        <v>#VALUE!</v>
      </c>
      <c r="P15071" t="e">
        <v>#VALUE!</v>
      </c>
      <c r="R15071" t="e">
        <v>#VALUE!</v>
      </c>
      <c r="S15071" t="s">
        <v>35</v>
      </c>
    </row>
    <row r="15072" spans="12:19" x14ac:dyDescent="0.25">
      <c r="L15072" t="str">
        <f t="shared" si="630"/>
        <v/>
      </c>
      <c r="M15072" t="str">
        <f t="shared" si="629"/>
        <v/>
      </c>
    </row>
    <row r="15073" spans="12:19" x14ac:dyDescent="0.25">
      <c r="L15073" t="str">
        <f t="shared" si="630"/>
        <v/>
      </c>
      <c r="M15073" t="str">
        <f t="shared" si="629"/>
        <v/>
      </c>
    </row>
    <row r="15074" spans="12:19" x14ac:dyDescent="0.25">
      <c r="L15074" t="str">
        <f t="shared" si="630"/>
        <v/>
      </c>
      <c r="M15074" t="str">
        <f t="shared" si="629"/>
        <v/>
      </c>
      <c r="N15074" t="s">
        <v>32</v>
      </c>
      <c r="O15074" t="s">
        <v>33</v>
      </c>
      <c r="P15074" t="s">
        <v>34</v>
      </c>
    </row>
    <row r="15075" spans="12:19" x14ac:dyDescent="0.25">
      <c r="L15075" t="str">
        <f t="shared" si="630"/>
        <v/>
      </c>
      <c r="M15075" t="str">
        <f t="shared" ref="M15075:M15138" si="631">IF(M15065="","",IF(((M15065+$O$61)&gt;=$O$49+($O$61/2)),"",(M15065+$O$61)))</f>
        <v/>
      </c>
      <c r="N15075" t="e">
        <f>COS(RADIANS(M15075))</f>
        <v>#VALUE!</v>
      </c>
      <c r="O15075" t="str">
        <f>IFERROR(-COS(RADIANS(DEGREES(ASIN(((SIN(RADIANS(M15075)))*$C$26)/(SQRT((((SIN(RADIANS(M15075)))*$C$26)^2)+(($C$22-$C$25-(((SIN(RADIANS(90-M15075)))*$C$26))-$C$23)^2))))))),"")</f>
        <v/>
      </c>
      <c r="P15075" t="e">
        <f>N15075</f>
        <v>#VALUE!</v>
      </c>
      <c r="R15075">
        <v>0</v>
      </c>
    </row>
    <row r="15076" spans="12:19" x14ac:dyDescent="0.25">
      <c r="L15076" t="str">
        <f t="shared" si="630"/>
        <v/>
      </c>
      <c r="M15076" t="str">
        <f t="shared" si="631"/>
        <v/>
      </c>
      <c r="N15076" t="e">
        <f>SIN(RADIANS(M15075))</f>
        <v>#VALUE!</v>
      </c>
      <c r="O15076" t="e">
        <f>SIN(RADIANS(DEGREES(ASIN(((SIN(RADIANS(M15075)))*$C$26)/(SQRT((((SIN(RADIANS(M15075)))*$C$26)^2)+(($C$22-$C$25-(((SIN(RADIANS(90-M15075)))*$C$26))-$C$23)^2)))))))</f>
        <v>#VALUE!</v>
      </c>
      <c r="P15076" t="e">
        <f>N15076</f>
        <v>#VALUE!</v>
      </c>
      <c r="R15076">
        <f>$C$6</f>
        <v>1333.5</v>
      </c>
    </row>
    <row r="15077" spans="12:19" x14ac:dyDescent="0.25">
      <c r="L15077" t="str">
        <f t="shared" si="630"/>
        <v/>
      </c>
      <c r="M15077" t="str">
        <f t="shared" si="631"/>
        <v/>
      </c>
      <c r="N15077">
        <v>0</v>
      </c>
      <c r="O15077" t="e">
        <f>$C$23*O15076</f>
        <v>#VALUE!</v>
      </c>
      <c r="P15077" t="e">
        <f>$C$22*P15076</f>
        <v>#VALUE!</v>
      </c>
      <c r="R15077">
        <f>$C$20*$C$6</f>
        <v>25325.832000000002</v>
      </c>
    </row>
    <row r="15078" spans="12:19" x14ac:dyDescent="0.25">
      <c r="L15078" t="str">
        <f t="shared" si="630"/>
        <v/>
      </c>
      <c r="M15078" t="str">
        <f t="shared" si="631"/>
        <v/>
      </c>
    </row>
    <row r="15079" spans="12:19" x14ac:dyDescent="0.25">
      <c r="L15079" t="str">
        <f t="shared" si="630"/>
        <v/>
      </c>
      <c r="M15079" t="str">
        <f t="shared" si="631"/>
        <v/>
      </c>
      <c r="N15079" t="e">
        <f t="array" ref="N15079:P15081">MINVERSE(N15075:P15077)</f>
        <v>#VALUE!</v>
      </c>
      <c r="O15079" t="e">
        <v>#VALUE!</v>
      </c>
      <c r="P15079" t="e">
        <v>#VALUE!</v>
      </c>
      <c r="R15079" t="e">
        <f t="array" ref="R15079:R15081">MMULT(N15079:P15081,R15075:R15077)</f>
        <v>#VALUE!</v>
      </c>
      <c r="S15079" t="s">
        <v>35</v>
      </c>
    </row>
    <row r="15080" spans="12:19" x14ac:dyDescent="0.25">
      <c r="L15080" t="str">
        <f t="shared" si="630"/>
        <v/>
      </c>
      <c r="M15080" t="str">
        <f t="shared" si="631"/>
        <v/>
      </c>
      <c r="N15080" t="e">
        <v>#VALUE!</v>
      </c>
      <c r="O15080" t="e">
        <v>#VALUE!</v>
      </c>
      <c r="P15080" t="e">
        <v>#VALUE!</v>
      </c>
      <c r="R15080" t="e">
        <v>#VALUE!</v>
      </c>
      <c r="S15080" t="s">
        <v>35</v>
      </c>
    </row>
    <row r="15081" spans="12:19" x14ac:dyDescent="0.25">
      <c r="L15081" t="str">
        <f t="shared" si="630"/>
        <v/>
      </c>
      <c r="M15081" t="str">
        <f t="shared" si="631"/>
        <v/>
      </c>
      <c r="N15081" t="e">
        <v>#VALUE!</v>
      </c>
      <c r="O15081" t="e">
        <v>#VALUE!</v>
      </c>
      <c r="P15081" t="e">
        <v>#VALUE!</v>
      </c>
      <c r="R15081" t="e">
        <v>#VALUE!</v>
      </c>
      <c r="S15081" t="s">
        <v>35</v>
      </c>
    </row>
    <row r="15082" spans="12:19" x14ac:dyDescent="0.25">
      <c r="L15082" t="str">
        <f t="shared" si="630"/>
        <v/>
      </c>
      <c r="M15082" t="str">
        <f t="shared" si="631"/>
        <v/>
      </c>
    </row>
    <row r="15083" spans="12:19" x14ac:dyDescent="0.25">
      <c r="L15083" t="str">
        <f t="shared" si="630"/>
        <v/>
      </c>
      <c r="M15083" t="str">
        <f t="shared" si="631"/>
        <v/>
      </c>
    </row>
    <row r="15084" spans="12:19" x14ac:dyDescent="0.25">
      <c r="L15084" t="str">
        <f t="shared" si="630"/>
        <v/>
      </c>
      <c r="M15084" t="str">
        <f t="shared" si="631"/>
        <v/>
      </c>
      <c r="N15084" t="s">
        <v>32</v>
      </c>
      <c r="O15084" t="s">
        <v>33</v>
      </c>
      <c r="P15084" t="s">
        <v>34</v>
      </c>
    </row>
    <row r="15085" spans="12:19" x14ac:dyDescent="0.25">
      <c r="L15085" t="str">
        <f t="shared" si="630"/>
        <v/>
      </c>
      <c r="M15085" t="str">
        <f t="shared" si="631"/>
        <v/>
      </c>
      <c r="N15085" t="e">
        <f>COS(RADIANS(M15085))</f>
        <v>#VALUE!</v>
      </c>
      <c r="O15085" t="str">
        <f>IFERROR(-COS(RADIANS(DEGREES(ASIN(((SIN(RADIANS(M15085)))*$C$26)/(SQRT((((SIN(RADIANS(M15085)))*$C$26)^2)+(($C$22-$C$25-(((SIN(RADIANS(90-M15085)))*$C$26))-$C$23)^2))))))),"")</f>
        <v/>
      </c>
      <c r="P15085" t="e">
        <f>N15085</f>
        <v>#VALUE!</v>
      </c>
      <c r="R15085">
        <v>0</v>
      </c>
    </row>
    <row r="15086" spans="12:19" x14ac:dyDescent="0.25">
      <c r="L15086" t="str">
        <f t="shared" si="630"/>
        <v/>
      </c>
      <c r="M15086" t="str">
        <f t="shared" si="631"/>
        <v/>
      </c>
      <c r="N15086" t="e">
        <f>SIN(RADIANS(M15085))</f>
        <v>#VALUE!</v>
      </c>
      <c r="O15086" t="e">
        <f>SIN(RADIANS(DEGREES(ASIN(((SIN(RADIANS(M15085)))*$C$26)/(SQRT((((SIN(RADIANS(M15085)))*$C$26)^2)+(($C$22-$C$25-(((SIN(RADIANS(90-M15085)))*$C$26))-$C$23)^2)))))))</f>
        <v>#VALUE!</v>
      </c>
      <c r="P15086" t="e">
        <f>N15086</f>
        <v>#VALUE!</v>
      </c>
      <c r="R15086">
        <f>$C$6</f>
        <v>1333.5</v>
      </c>
    </row>
    <row r="15087" spans="12:19" x14ac:dyDescent="0.25">
      <c r="L15087" t="str">
        <f t="shared" si="630"/>
        <v/>
      </c>
      <c r="M15087" t="str">
        <f t="shared" si="631"/>
        <v/>
      </c>
      <c r="N15087">
        <v>0</v>
      </c>
      <c r="O15087" t="e">
        <f>$C$23*O15086</f>
        <v>#VALUE!</v>
      </c>
      <c r="P15087" t="e">
        <f>$C$22*P15086</f>
        <v>#VALUE!</v>
      </c>
      <c r="R15087">
        <f>$C$20*$C$6</f>
        <v>25325.832000000002</v>
      </c>
    </row>
    <row r="15088" spans="12:19" x14ac:dyDescent="0.25">
      <c r="L15088" t="str">
        <f t="shared" si="630"/>
        <v/>
      </c>
      <c r="M15088" t="str">
        <f t="shared" si="631"/>
        <v/>
      </c>
    </row>
    <row r="15089" spans="12:19" x14ac:dyDescent="0.25">
      <c r="L15089" t="str">
        <f t="shared" si="630"/>
        <v/>
      </c>
      <c r="M15089" t="str">
        <f t="shared" si="631"/>
        <v/>
      </c>
      <c r="N15089" t="e">
        <f t="array" ref="N15089:P15091">MINVERSE(N15085:P15087)</f>
        <v>#VALUE!</v>
      </c>
      <c r="O15089" t="e">
        <v>#VALUE!</v>
      </c>
      <c r="P15089" t="e">
        <v>#VALUE!</v>
      </c>
      <c r="R15089" t="e">
        <f t="array" ref="R15089:R15091">MMULT(N15089:P15091,R15085:R15087)</f>
        <v>#VALUE!</v>
      </c>
      <c r="S15089" t="s">
        <v>35</v>
      </c>
    </row>
    <row r="15090" spans="12:19" x14ac:dyDescent="0.25">
      <c r="L15090" t="str">
        <f t="shared" si="630"/>
        <v/>
      </c>
      <c r="M15090" t="str">
        <f t="shared" si="631"/>
        <v/>
      </c>
      <c r="N15090" t="e">
        <v>#VALUE!</v>
      </c>
      <c r="O15090" t="e">
        <v>#VALUE!</v>
      </c>
      <c r="P15090" t="e">
        <v>#VALUE!</v>
      </c>
      <c r="R15090" t="e">
        <v>#VALUE!</v>
      </c>
      <c r="S15090" t="s">
        <v>35</v>
      </c>
    </row>
    <row r="15091" spans="12:19" x14ac:dyDescent="0.25">
      <c r="L15091" t="str">
        <f t="shared" si="630"/>
        <v/>
      </c>
      <c r="M15091" t="str">
        <f t="shared" si="631"/>
        <v/>
      </c>
      <c r="N15091" t="e">
        <v>#VALUE!</v>
      </c>
      <c r="O15091" t="e">
        <v>#VALUE!</v>
      </c>
      <c r="P15091" t="e">
        <v>#VALUE!</v>
      </c>
      <c r="R15091" t="e">
        <v>#VALUE!</v>
      </c>
      <c r="S15091" t="s">
        <v>35</v>
      </c>
    </row>
    <row r="15092" spans="12:19" x14ac:dyDescent="0.25">
      <c r="L15092" t="str">
        <f t="shared" si="630"/>
        <v/>
      </c>
      <c r="M15092" t="str">
        <f t="shared" si="631"/>
        <v/>
      </c>
    </row>
    <row r="15093" spans="12:19" x14ac:dyDescent="0.25">
      <c r="L15093" t="str">
        <f t="shared" si="630"/>
        <v/>
      </c>
      <c r="M15093" t="str">
        <f t="shared" si="631"/>
        <v/>
      </c>
    </row>
    <row r="15094" spans="12:19" x14ac:dyDescent="0.25">
      <c r="L15094" t="str">
        <f t="shared" si="630"/>
        <v/>
      </c>
      <c r="M15094" t="str">
        <f t="shared" si="631"/>
        <v/>
      </c>
      <c r="N15094" t="s">
        <v>32</v>
      </c>
      <c r="O15094" t="s">
        <v>33</v>
      </c>
      <c r="P15094" t="s">
        <v>34</v>
      </c>
    </row>
    <row r="15095" spans="12:19" x14ac:dyDescent="0.25">
      <c r="L15095" t="str">
        <f t="shared" si="630"/>
        <v/>
      </c>
      <c r="M15095" t="str">
        <f t="shared" si="631"/>
        <v/>
      </c>
      <c r="N15095" t="e">
        <f>COS(RADIANS(M15095))</f>
        <v>#VALUE!</v>
      </c>
      <c r="O15095" t="str">
        <f>IFERROR(-COS(RADIANS(DEGREES(ASIN(((SIN(RADIANS(M15095)))*$C$26)/(SQRT((((SIN(RADIANS(M15095)))*$C$26)^2)+(($C$22-$C$25-(((SIN(RADIANS(90-M15095)))*$C$26))-$C$23)^2))))))),"")</f>
        <v/>
      </c>
      <c r="P15095" t="e">
        <f>N15095</f>
        <v>#VALUE!</v>
      </c>
      <c r="R15095">
        <v>0</v>
      </c>
    </row>
    <row r="15096" spans="12:19" x14ac:dyDescent="0.25">
      <c r="L15096" t="str">
        <f t="shared" si="630"/>
        <v/>
      </c>
      <c r="M15096" t="str">
        <f t="shared" si="631"/>
        <v/>
      </c>
      <c r="N15096" t="e">
        <f>SIN(RADIANS(M15095))</f>
        <v>#VALUE!</v>
      </c>
      <c r="O15096" t="e">
        <f>SIN(RADIANS(DEGREES(ASIN(((SIN(RADIANS(M15095)))*$C$26)/(SQRT((((SIN(RADIANS(M15095)))*$C$26)^2)+(($C$22-$C$25-(((SIN(RADIANS(90-M15095)))*$C$26))-$C$23)^2)))))))</f>
        <v>#VALUE!</v>
      </c>
      <c r="P15096" t="e">
        <f>N15096</f>
        <v>#VALUE!</v>
      </c>
      <c r="R15096">
        <f>$C$6</f>
        <v>1333.5</v>
      </c>
    </row>
    <row r="15097" spans="12:19" x14ac:dyDescent="0.25">
      <c r="L15097" t="str">
        <f t="shared" si="630"/>
        <v/>
      </c>
      <c r="M15097" t="str">
        <f t="shared" si="631"/>
        <v/>
      </c>
      <c r="N15097">
        <v>0</v>
      </c>
      <c r="O15097" t="e">
        <f>$C$23*O15096</f>
        <v>#VALUE!</v>
      </c>
      <c r="P15097" t="e">
        <f>$C$22*P15096</f>
        <v>#VALUE!</v>
      </c>
      <c r="R15097">
        <f>$C$20*$C$6</f>
        <v>25325.832000000002</v>
      </c>
    </row>
    <row r="15098" spans="12:19" x14ac:dyDescent="0.25">
      <c r="L15098" t="str">
        <f t="shared" si="630"/>
        <v/>
      </c>
      <c r="M15098" t="str">
        <f t="shared" si="631"/>
        <v/>
      </c>
    </row>
    <row r="15099" spans="12:19" x14ac:dyDescent="0.25">
      <c r="L15099" t="str">
        <f t="shared" si="630"/>
        <v/>
      </c>
      <c r="M15099" t="str">
        <f t="shared" si="631"/>
        <v/>
      </c>
      <c r="N15099" t="e">
        <f t="array" ref="N15099:P15101">MINVERSE(N15095:P15097)</f>
        <v>#VALUE!</v>
      </c>
      <c r="O15099" t="e">
        <v>#VALUE!</v>
      </c>
      <c r="P15099" t="e">
        <v>#VALUE!</v>
      </c>
      <c r="R15099" t="e">
        <f t="array" ref="R15099:R15101">MMULT(N15099:P15101,R15095:R15097)</f>
        <v>#VALUE!</v>
      </c>
      <c r="S15099" t="s">
        <v>35</v>
      </c>
    </row>
    <row r="15100" spans="12:19" x14ac:dyDescent="0.25">
      <c r="L15100" t="str">
        <f t="shared" si="630"/>
        <v/>
      </c>
      <c r="M15100" t="str">
        <f t="shared" si="631"/>
        <v/>
      </c>
      <c r="N15100" t="e">
        <v>#VALUE!</v>
      </c>
      <c r="O15100" t="e">
        <v>#VALUE!</v>
      </c>
      <c r="P15100" t="e">
        <v>#VALUE!</v>
      </c>
      <c r="R15100" t="e">
        <v>#VALUE!</v>
      </c>
      <c r="S15100" t="s">
        <v>35</v>
      </c>
    </row>
    <row r="15101" spans="12:19" x14ac:dyDescent="0.25">
      <c r="L15101" t="str">
        <f t="shared" si="630"/>
        <v/>
      </c>
      <c r="M15101" t="str">
        <f t="shared" si="631"/>
        <v/>
      </c>
      <c r="N15101" t="e">
        <v>#VALUE!</v>
      </c>
      <c r="O15101" t="e">
        <v>#VALUE!</v>
      </c>
      <c r="P15101" t="e">
        <v>#VALUE!</v>
      </c>
      <c r="R15101" t="e">
        <v>#VALUE!</v>
      </c>
      <c r="S15101" t="s">
        <v>35</v>
      </c>
    </row>
    <row r="15102" spans="12:19" x14ac:dyDescent="0.25">
      <c r="L15102" t="str">
        <f t="shared" si="630"/>
        <v/>
      </c>
      <c r="M15102" t="str">
        <f t="shared" si="631"/>
        <v/>
      </c>
    </row>
    <row r="15103" spans="12:19" x14ac:dyDescent="0.25">
      <c r="L15103" t="str">
        <f t="shared" si="630"/>
        <v/>
      </c>
      <c r="M15103" t="str">
        <f t="shared" si="631"/>
        <v/>
      </c>
    </row>
    <row r="15104" spans="12:19" x14ac:dyDescent="0.25">
      <c r="L15104" t="str">
        <f t="shared" si="630"/>
        <v/>
      </c>
      <c r="M15104" t="str">
        <f t="shared" si="631"/>
        <v/>
      </c>
      <c r="N15104" t="s">
        <v>32</v>
      </c>
      <c r="O15104" t="s">
        <v>33</v>
      </c>
      <c r="P15104" t="s">
        <v>34</v>
      </c>
    </row>
    <row r="15105" spans="12:19" x14ac:dyDescent="0.25">
      <c r="L15105" t="str">
        <f t="shared" si="630"/>
        <v/>
      </c>
      <c r="M15105" t="str">
        <f t="shared" si="631"/>
        <v/>
      </c>
      <c r="N15105" t="e">
        <f>COS(RADIANS(M15105))</f>
        <v>#VALUE!</v>
      </c>
      <c r="O15105" t="str">
        <f>IFERROR(-COS(RADIANS(DEGREES(ASIN(((SIN(RADIANS(M15105)))*$C$26)/(SQRT((((SIN(RADIANS(M15105)))*$C$26)^2)+(($C$22-$C$25-(((SIN(RADIANS(90-M15105)))*$C$26))-$C$23)^2))))))),"")</f>
        <v/>
      </c>
      <c r="P15105" t="e">
        <f>N15105</f>
        <v>#VALUE!</v>
      </c>
      <c r="R15105">
        <v>0</v>
      </c>
    </row>
    <row r="15106" spans="12:19" x14ac:dyDescent="0.25">
      <c r="L15106" t="str">
        <f t="shared" si="630"/>
        <v/>
      </c>
      <c r="M15106" t="str">
        <f t="shared" si="631"/>
        <v/>
      </c>
      <c r="N15106" t="e">
        <f>SIN(RADIANS(M15105))</f>
        <v>#VALUE!</v>
      </c>
      <c r="O15106" t="e">
        <f>SIN(RADIANS(DEGREES(ASIN(((SIN(RADIANS(M15105)))*$C$26)/(SQRT((((SIN(RADIANS(M15105)))*$C$26)^2)+(($C$22-$C$25-(((SIN(RADIANS(90-M15105)))*$C$26))-$C$23)^2)))))))</f>
        <v>#VALUE!</v>
      </c>
      <c r="P15106" t="e">
        <f>N15106</f>
        <v>#VALUE!</v>
      </c>
      <c r="R15106">
        <f>$C$6</f>
        <v>1333.5</v>
      </c>
    </row>
    <row r="15107" spans="12:19" x14ac:dyDescent="0.25">
      <c r="L15107" t="str">
        <f t="shared" si="630"/>
        <v/>
      </c>
      <c r="M15107" t="str">
        <f t="shared" si="631"/>
        <v/>
      </c>
      <c r="N15107">
        <v>0</v>
      </c>
      <c r="O15107" t="e">
        <f>$C$23*O15106</f>
        <v>#VALUE!</v>
      </c>
      <c r="P15107" t="e">
        <f>$C$22*P15106</f>
        <v>#VALUE!</v>
      </c>
      <c r="R15107">
        <f>$C$20*$C$6</f>
        <v>25325.832000000002</v>
      </c>
    </row>
    <row r="15108" spans="12:19" x14ac:dyDescent="0.25">
      <c r="L15108" t="str">
        <f t="shared" si="630"/>
        <v/>
      </c>
      <c r="M15108" t="str">
        <f t="shared" si="631"/>
        <v/>
      </c>
    </row>
    <row r="15109" spans="12:19" x14ac:dyDescent="0.25">
      <c r="L15109" t="str">
        <f t="shared" si="630"/>
        <v/>
      </c>
      <c r="M15109" t="str">
        <f t="shared" si="631"/>
        <v/>
      </c>
      <c r="N15109" t="e">
        <f t="array" ref="N15109:P15111">MINVERSE(N15105:P15107)</f>
        <v>#VALUE!</v>
      </c>
      <c r="O15109" t="e">
        <v>#VALUE!</v>
      </c>
      <c r="P15109" t="e">
        <v>#VALUE!</v>
      </c>
      <c r="R15109" t="e">
        <f t="array" ref="R15109:R15111">MMULT(N15109:P15111,R15105:R15107)</f>
        <v>#VALUE!</v>
      </c>
      <c r="S15109" t="s">
        <v>35</v>
      </c>
    </row>
    <row r="15110" spans="12:19" x14ac:dyDescent="0.25">
      <c r="L15110" t="str">
        <f t="shared" si="630"/>
        <v/>
      </c>
      <c r="M15110" t="str">
        <f t="shared" si="631"/>
        <v/>
      </c>
      <c r="N15110" t="e">
        <v>#VALUE!</v>
      </c>
      <c r="O15110" t="e">
        <v>#VALUE!</v>
      </c>
      <c r="P15110" t="e">
        <v>#VALUE!</v>
      </c>
      <c r="R15110" t="e">
        <v>#VALUE!</v>
      </c>
      <c r="S15110" t="s">
        <v>35</v>
      </c>
    </row>
    <row r="15111" spans="12:19" x14ac:dyDescent="0.25">
      <c r="L15111" t="str">
        <f t="shared" si="630"/>
        <v/>
      </c>
      <c r="M15111" t="str">
        <f t="shared" si="631"/>
        <v/>
      </c>
      <c r="N15111" t="e">
        <v>#VALUE!</v>
      </c>
      <c r="O15111" t="e">
        <v>#VALUE!</v>
      </c>
      <c r="P15111" t="e">
        <v>#VALUE!</v>
      </c>
      <c r="R15111" t="e">
        <v>#VALUE!</v>
      </c>
      <c r="S15111" t="s">
        <v>35</v>
      </c>
    </row>
    <row r="15112" spans="12:19" x14ac:dyDescent="0.25">
      <c r="L15112" t="str">
        <f t="shared" si="630"/>
        <v/>
      </c>
      <c r="M15112" t="str">
        <f t="shared" si="631"/>
        <v/>
      </c>
    </row>
    <row r="15113" spans="12:19" x14ac:dyDescent="0.25">
      <c r="L15113" t="str">
        <f t="shared" si="630"/>
        <v/>
      </c>
      <c r="M15113" t="str">
        <f t="shared" si="631"/>
        <v/>
      </c>
    </row>
    <row r="15114" spans="12:19" x14ac:dyDescent="0.25">
      <c r="L15114" t="str">
        <f t="shared" si="630"/>
        <v/>
      </c>
      <c r="M15114" t="str">
        <f t="shared" si="631"/>
        <v/>
      </c>
      <c r="N15114" t="s">
        <v>32</v>
      </c>
      <c r="O15114" t="s">
        <v>33</v>
      </c>
      <c r="P15114" t="s">
        <v>34</v>
      </c>
    </row>
    <row r="15115" spans="12:19" x14ac:dyDescent="0.25">
      <c r="L15115" t="str">
        <f t="shared" si="630"/>
        <v/>
      </c>
      <c r="M15115" t="str">
        <f t="shared" si="631"/>
        <v/>
      </c>
      <c r="N15115" t="e">
        <f>COS(RADIANS(M15115))</f>
        <v>#VALUE!</v>
      </c>
      <c r="O15115" t="str">
        <f>IFERROR(-COS(RADIANS(DEGREES(ASIN(((SIN(RADIANS(M15115)))*$C$26)/(SQRT((((SIN(RADIANS(M15115)))*$C$26)^2)+(($C$22-$C$25-(((SIN(RADIANS(90-M15115)))*$C$26))-$C$23)^2))))))),"")</f>
        <v/>
      </c>
      <c r="P15115" t="e">
        <f>N15115</f>
        <v>#VALUE!</v>
      </c>
      <c r="R15115">
        <v>0</v>
      </c>
    </row>
    <row r="15116" spans="12:19" x14ac:dyDescent="0.25">
      <c r="L15116" t="str">
        <f t="shared" ref="L15116:L15179" si="632">IF(M15116="","",L15106+1)</f>
        <v/>
      </c>
      <c r="M15116" t="str">
        <f t="shared" si="631"/>
        <v/>
      </c>
      <c r="N15116" t="e">
        <f>SIN(RADIANS(M15115))</f>
        <v>#VALUE!</v>
      </c>
      <c r="O15116" t="e">
        <f>SIN(RADIANS(DEGREES(ASIN(((SIN(RADIANS(M15115)))*$C$26)/(SQRT((((SIN(RADIANS(M15115)))*$C$26)^2)+(($C$22-$C$25-(((SIN(RADIANS(90-M15115)))*$C$26))-$C$23)^2)))))))</f>
        <v>#VALUE!</v>
      </c>
      <c r="P15116" t="e">
        <f>N15116</f>
        <v>#VALUE!</v>
      </c>
      <c r="R15116">
        <f>$C$6</f>
        <v>1333.5</v>
      </c>
    </row>
    <row r="15117" spans="12:19" x14ac:dyDescent="0.25">
      <c r="L15117" t="str">
        <f t="shared" si="632"/>
        <v/>
      </c>
      <c r="M15117" t="str">
        <f t="shared" si="631"/>
        <v/>
      </c>
      <c r="N15117">
        <v>0</v>
      </c>
      <c r="O15117" t="e">
        <f>$C$23*O15116</f>
        <v>#VALUE!</v>
      </c>
      <c r="P15117" t="e">
        <f>$C$22*P15116</f>
        <v>#VALUE!</v>
      </c>
      <c r="R15117">
        <f>$C$20*$C$6</f>
        <v>25325.832000000002</v>
      </c>
    </row>
    <row r="15118" spans="12:19" x14ac:dyDescent="0.25">
      <c r="L15118" t="str">
        <f t="shared" si="632"/>
        <v/>
      </c>
      <c r="M15118" t="str">
        <f t="shared" si="631"/>
        <v/>
      </c>
    </row>
    <row r="15119" spans="12:19" x14ac:dyDescent="0.25">
      <c r="L15119" t="str">
        <f t="shared" si="632"/>
        <v/>
      </c>
      <c r="M15119" t="str">
        <f t="shared" si="631"/>
        <v/>
      </c>
      <c r="N15119" t="e">
        <f t="array" ref="N15119:P15121">MINVERSE(N15115:P15117)</f>
        <v>#VALUE!</v>
      </c>
      <c r="O15119" t="e">
        <v>#VALUE!</v>
      </c>
      <c r="P15119" t="e">
        <v>#VALUE!</v>
      </c>
      <c r="R15119" t="e">
        <f t="array" ref="R15119:R15121">MMULT(N15119:P15121,R15115:R15117)</f>
        <v>#VALUE!</v>
      </c>
      <c r="S15119" t="s">
        <v>35</v>
      </c>
    </row>
    <row r="15120" spans="12:19" x14ac:dyDescent="0.25">
      <c r="L15120" t="str">
        <f t="shared" si="632"/>
        <v/>
      </c>
      <c r="M15120" t="str">
        <f t="shared" si="631"/>
        <v/>
      </c>
      <c r="N15120" t="e">
        <v>#VALUE!</v>
      </c>
      <c r="O15120" t="e">
        <v>#VALUE!</v>
      </c>
      <c r="P15120" t="e">
        <v>#VALUE!</v>
      </c>
      <c r="R15120" t="e">
        <v>#VALUE!</v>
      </c>
      <c r="S15120" t="s">
        <v>35</v>
      </c>
    </row>
    <row r="15121" spans="12:19" x14ac:dyDescent="0.25">
      <c r="L15121" t="str">
        <f t="shared" si="632"/>
        <v/>
      </c>
      <c r="M15121" t="str">
        <f t="shared" si="631"/>
        <v/>
      </c>
      <c r="N15121" t="e">
        <v>#VALUE!</v>
      </c>
      <c r="O15121" t="e">
        <v>#VALUE!</v>
      </c>
      <c r="P15121" t="e">
        <v>#VALUE!</v>
      </c>
      <c r="R15121" t="e">
        <v>#VALUE!</v>
      </c>
      <c r="S15121" t="s">
        <v>35</v>
      </c>
    </row>
    <row r="15122" spans="12:19" x14ac:dyDescent="0.25">
      <c r="L15122" t="str">
        <f t="shared" si="632"/>
        <v/>
      </c>
      <c r="M15122" t="str">
        <f t="shared" si="631"/>
        <v/>
      </c>
    </row>
    <row r="15123" spans="12:19" x14ac:dyDescent="0.25">
      <c r="L15123" t="str">
        <f t="shared" si="632"/>
        <v/>
      </c>
      <c r="M15123" t="str">
        <f t="shared" si="631"/>
        <v/>
      </c>
    </row>
    <row r="15124" spans="12:19" x14ac:dyDescent="0.25">
      <c r="L15124" t="str">
        <f t="shared" si="632"/>
        <v/>
      </c>
      <c r="M15124" t="str">
        <f t="shared" si="631"/>
        <v/>
      </c>
      <c r="N15124" t="s">
        <v>32</v>
      </c>
      <c r="O15124" t="s">
        <v>33</v>
      </c>
      <c r="P15124" t="s">
        <v>34</v>
      </c>
    </row>
    <row r="15125" spans="12:19" x14ac:dyDescent="0.25">
      <c r="L15125" t="str">
        <f t="shared" si="632"/>
        <v/>
      </c>
      <c r="M15125" t="str">
        <f t="shared" si="631"/>
        <v/>
      </c>
      <c r="N15125" t="e">
        <f>COS(RADIANS(M15125))</f>
        <v>#VALUE!</v>
      </c>
      <c r="O15125" t="str">
        <f>IFERROR(-COS(RADIANS(DEGREES(ASIN(((SIN(RADIANS(M15125)))*$C$26)/(SQRT((((SIN(RADIANS(M15125)))*$C$26)^2)+(($C$22-$C$25-(((SIN(RADIANS(90-M15125)))*$C$26))-$C$23)^2))))))),"")</f>
        <v/>
      </c>
      <c r="P15125" t="e">
        <f>N15125</f>
        <v>#VALUE!</v>
      </c>
      <c r="R15125">
        <v>0</v>
      </c>
    </row>
    <row r="15126" spans="12:19" x14ac:dyDescent="0.25">
      <c r="L15126" t="str">
        <f t="shared" si="632"/>
        <v/>
      </c>
      <c r="M15126" t="str">
        <f t="shared" si="631"/>
        <v/>
      </c>
      <c r="N15126" t="e">
        <f>SIN(RADIANS(M15125))</f>
        <v>#VALUE!</v>
      </c>
      <c r="O15126" t="e">
        <f>SIN(RADIANS(DEGREES(ASIN(((SIN(RADIANS(M15125)))*$C$26)/(SQRT((((SIN(RADIANS(M15125)))*$C$26)^2)+(($C$22-$C$25-(((SIN(RADIANS(90-M15125)))*$C$26))-$C$23)^2)))))))</f>
        <v>#VALUE!</v>
      </c>
      <c r="P15126" t="e">
        <f>N15126</f>
        <v>#VALUE!</v>
      </c>
      <c r="R15126">
        <f>$C$6</f>
        <v>1333.5</v>
      </c>
    </row>
    <row r="15127" spans="12:19" x14ac:dyDescent="0.25">
      <c r="L15127" t="str">
        <f t="shared" si="632"/>
        <v/>
      </c>
      <c r="M15127" t="str">
        <f t="shared" si="631"/>
        <v/>
      </c>
      <c r="N15127">
        <v>0</v>
      </c>
      <c r="O15127" t="e">
        <f>$C$23*O15126</f>
        <v>#VALUE!</v>
      </c>
      <c r="P15127" t="e">
        <f>$C$22*P15126</f>
        <v>#VALUE!</v>
      </c>
      <c r="R15127">
        <f>$C$20*$C$6</f>
        <v>25325.832000000002</v>
      </c>
    </row>
    <row r="15128" spans="12:19" x14ac:dyDescent="0.25">
      <c r="L15128" t="str">
        <f t="shared" si="632"/>
        <v/>
      </c>
      <c r="M15128" t="str">
        <f t="shared" si="631"/>
        <v/>
      </c>
    </row>
    <row r="15129" spans="12:19" x14ac:dyDescent="0.25">
      <c r="L15129" t="str">
        <f t="shared" si="632"/>
        <v/>
      </c>
      <c r="M15129" t="str">
        <f t="shared" si="631"/>
        <v/>
      </c>
      <c r="N15129" t="e">
        <f t="array" ref="N15129:P15131">MINVERSE(N15125:P15127)</f>
        <v>#VALUE!</v>
      </c>
      <c r="O15129" t="e">
        <v>#VALUE!</v>
      </c>
      <c r="P15129" t="e">
        <v>#VALUE!</v>
      </c>
      <c r="R15129" t="e">
        <f t="array" ref="R15129:R15131">MMULT(N15129:P15131,R15125:R15127)</f>
        <v>#VALUE!</v>
      </c>
      <c r="S15129" t="s">
        <v>35</v>
      </c>
    </row>
    <row r="15130" spans="12:19" x14ac:dyDescent="0.25">
      <c r="L15130" t="str">
        <f t="shared" si="632"/>
        <v/>
      </c>
      <c r="M15130" t="str">
        <f t="shared" si="631"/>
        <v/>
      </c>
      <c r="N15130" t="e">
        <v>#VALUE!</v>
      </c>
      <c r="O15130" t="e">
        <v>#VALUE!</v>
      </c>
      <c r="P15130" t="e">
        <v>#VALUE!</v>
      </c>
      <c r="R15130" t="e">
        <v>#VALUE!</v>
      </c>
      <c r="S15130" t="s">
        <v>35</v>
      </c>
    </row>
    <row r="15131" spans="12:19" x14ac:dyDescent="0.25">
      <c r="L15131" t="str">
        <f t="shared" si="632"/>
        <v/>
      </c>
      <c r="M15131" t="str">
        <f t="shared" si="631"/>
        <v/>
      </c>
      <c r="N15131" t="e">
        <v>#VALUE!</v>
      </c>
      <c r="O15131" t="e">
        <v>#VALUE!</v>
      </c>
      <c r="P15131" t="e">
        <v>#VALUE!</v>
      </c>
      <c r="R15131" t="e">
        <v>#VALUE!</v>
      </c>
      <c r="S15131" t="s">
        <v>35</v>
      </c>
    </row>
    <row r="15132" spans="12:19" x14ac:dyDescent="0.25">
      <c r="L15132" t="str">
        <f t="shared" si="632"/>
        <v/>
      </c>
      <c r="M15132" t="str">
        <f t="shared" si="631"/>
        <v/>
      </c>
    </row>
    <row r="15133" spans="12:19" x14ac:dyDescent="0.25">
      <c r="L15133" t="str">
        <f t="shared" si="632"/>
        <v/>
      </c>
      <c r="M15133" t="str">
        <f t="shared" si="631"/>
        <v/>
      </c>
    </row>
    <row r="15134" spans="12:19" x14ac:dyDescent="0.25">
      <c r="L15134" t="str">
        <f t="shared" si="632"/>
        <v/>
      </c>
      <c r="M15134" t="str">
        <f t="shared" si="631"/>
        <v/>
      </c>
      <c r="N15134" t="s">
        <v>32</v>
      </c>
      <c r="O15134" t="s">
        <v>33</v>
      </c>
      <c r="P15134" t="s">
        <v>34</v>
      </c>
    </row>
    <row r="15135" spans="12:19" x14ac:dyDescent="0.25">
      <c r="L15135" t="str">
        <f t="shared" si="632"/>
        <v/>
      </c>
      <c r="M15135" t="str">
        <f t="shared" si="631"/>
        <v/>
      </c>
      <c r="N15135" t="e">
        <f>COS(RADIANS(M15135))</f>
        <v>#VALUE!</v>
      </c>
      <c r="O15135" t="str">
        <f>IFERROR(-COS(RADIANS(DEGREES(ASIN(((SIN(RADIANS(M15135)))*$C$26)/(SQRT((((SIN(RADIANS(M15135)))*$C$26)^2)+(($C$22-$C$25-(((SIN(RADIANS(90-M15135)))*$C$26))-$C$23)^2))))))),"")</f>
        <v/>
      </c>
      <c r="P15135" t="e">
        <f>N15135</f>
        <v>#VALUE!</v>
      </c>
      <c r="R15135">
        <v>0</v>
      </c>
    </row>
    <row r="15136" spans="12:19" x14ac:dyDescent="0.25">
      <c r="L15136" t="str">
        <f t="shared" si="632"/>
        <v/>
      </c>
      <c r="M15136" t="str">
        <f t="shared" si="631"/>
        <v/>
      </c>
      <c r="N15136" t="e">
        <f>SIN(RADIANS(M15135))</f>
        <v>#VALUE!</v>
      </c>
      <c r="O15136" t="e">
        <f>SIN(RADIANS(DEGREES(ASIN(((SIN(RADIANS(M15135)))*$C$26)/(SQRT((((SIN(RADIANS(M15135)))*$C$26)^2)+(($C$22-$C$25-(((SIN(RADIANS(90-M15135)))*$C$26))-$C$23)^2)))))))</f>
        <v>#VALUE!</v>
      </c>
      <c r="P15136" t="e">
        <f>N15136</f>
        <v>#VALUE!</v>
      </c>
      <c r="R15136">
        <f>$C$6</f>
        <v>1333.5</v>
      </c>
    </row>
    <row r="15137" spans="12:19" x14ac:dyDescent="0.25">
      <c r="L15137" t="str">
        <f t="shared" si="632"/>
        <v/>
      </c>
      <c r="M15137" t="str">
        <f t="shared" si="631"/>
        <v/>
      </c>
      <c r="N15137">
        <v>0</v>
      </c>
      <c r="O15137" t="e">
        <f>$C$23*O15136</f>
        <v>#VALUE!</v>
      </c>
      <c r="P15137" t="e">
        <f>$C$22*P15136</f>
        <v>#VALUE!</v>
      </c>
      <c r="R15137">
        <f>$C$20*$C$6</f>
        <v>25325.832000000002</v>
      </c>
    </row>
    <row r="15138" spans="12:19" x14ac:dyDescent="0.25">
      <c r="L15138" t="str">
        <f t="shared" si="632"/>
        <v/>
      </c>
      <c r="M15138" t="str">
        <f t="shared" si="631"/>
        <v/>
      </c>
    </row>
    <row r="15139" spans="12:19" x14ac:dyDescent="0.25">
      <c r="L15139" t="str">
        <f t="shared" si="632"/>
        <v/>
      </c>
      <c r="M15139" t="str">
        <f t="shared" ref="M15139:M15202" si="633">IF(M15129="","",IF(((M15129+$O$61)&gt;=$O$49+($O$61/2)),"",(M15129+$O$61)))</f>
        <v/>
      </c>
      <c r="N15139" t="e">
        <f t="array" ref="N15139:P15141">MINVERSE(N15135:P15137)</f>
        <v>#VALUE!</v>
      </c>
      <c r="O15139" t="e">
        <v>#VALUE!</v>
      </c>
      <c r="P15139" t="e">
        <v>#VALUE!</v>
      </c>
      <c r="R15139" t="e">
        <f t="array" ref="R15139:R15141">MMULT(N15139:P15141,R15135:R15137)</f>
        <v>#VALUE!</v>
      </c>
      <c r="S15139" t="s">
        <v>35</v>
      </c>
    </row>
    <row r="15140" spans="12:19" x14ac:dyDescent="0.25">
      <c r="L15140" t="str">
        <f t="shared" si="632"/>
        <v/>
      </c>
      <c r="M15140" t="str">
        <f t="shared" si="633"/>
        <v/>
      </c>
      <c r="N15140" t="e">
        <v>#VALUE!</v>
      </c>
      <c r="O15140" t="e">
        <v>#VALUE!</v>
      </c>
      <c r="P15140" t="e">
        <v>#VALUE!</v>
      </c>
      <c r="R15140" t="e">
        <v>#VALUE!</v>
      </c>
      <c r="S15140" t="s">
        <v>35</v>
      </c>
    </row>
    <row r="15141" spans="12:19" x14ac:dyDescent="0.25">
      <c r="L15141" t="str">
        <f t="shared" si="632"/>
        <v/>
      </c>
      <c r="M15141" t="str">
        <f t="shared" si="633"/>
        <v/>
      </c>
      <c r="N15141" t="e">
        <v>#VALUE!</v>
      </c>
      <c r="O15141" t="e">
        <v>#VALUE!</v>
      </c>
      <c r="P15141" t="e">
        <v>#VALUE!</v>
      </c>
      <c r="R15141" t="e">
        <v>#VALUE!</v>
      </c>
      <c r="S15141" t="s">
        <v>35</v>
      </c>
    </row>
    <row r="15142" spans="12:19" x14ac:dyDescent="0.25">
      <c r="L15142" t="str">
        <f t="shared" si="632"/>
        <v/>
      </c>
      <c r="M15142" t="str">
        <f t="shared" si="633"/>
        <v/>
      </c>
    </row>
    <row r="15143" spans="12:19" x14ac:dyDescent="0.25">
      <c r="L15143" t="str">
        <f t="shared" si="632"/>
        <v/>
      </c>
      <c r="M15143" t="str">
        <f t="shared" si="633"/>
        <v/>
      </c>
    </row>
    <row r="15144" spans="12:19" x14ac:dyDescent="0.25">
      <c r="L15144" t="str">
        <f t="shared" si="632"/>
        <v/>
      </c>
      <c r="M15144" t="str">
        <f t="shared" si="633"/>
        <v/>
      </c>
      <c r="N15144" t="s">
        <v>32</v>
      </c>
      <c r="O15144" t="s">
        <v>33</v>
      </c>
      <c r="P15144" t="s">
        <v>34</v>
      </c>
    </row>
    <row r="15145" spans="12:19" x14ac:dyDescent="0.25">
      <c r="L15145" t="str">
        <f t="shared" si="632"/>
        <v/>
      </c>
      <c r="M15145" t="str">
        <f t="shared" si="633"/>
        <v/>
      </c>
      <c r="N15145" t="e">
        <f>COS(RADIANS(M15145))</f>
        <v>#VALUE!</v>
      </c>
      <c r="O15145" t="str">
        <f>IFERROR(-COS(RADIANS(DEGREES(ASIN(((SIN(RADIANS(M15145)))*$C$26)/(SQRT((((SIN(RADIANS(M15145)))*$C$26)^2)+(($C$22-$C$25-(((SIN(RADIANS(90-M15145)))*$C$26))-$C$23)^2))))))),"")</f>
        <v/>
      </c>
      <c r="P15145" t="e">
        <f>N15145</f>
        <v>#VALUE!</v>
      </c>
      <c r="R15145">
        <v>0</v>
      </c>
    </row>
    <row r="15146" spans="12:19" x14ac:dyDescent="0.25">
      <c r="L15146" t="str">
        <f t="shared" si="632"/>
        <v/>
      </c>
      <c r="M15146" t="str">
        <f t="shared" si="633"/>
        <v/>
      </c>
      <c r="N15146" t="e">
        <f>SIN(RADIANS(M15145))</f>
        <v>#VALUE!</v>
      </c>
      <c r="O15146" t="e">
        <f>SIN(RADIANS(DEGREES(ASIN(((SIN(RADIANS(M15145)))*$C$26)/(SQRT((((SIN(RADIANS(M15145)))*$C$26)^2)+(($C$22-$C$25-(((SIN(RADIANS(90-M15145)))*$C$26))-$C$23)^2)))))))</f>
        <v>#VALUE!</v>
      </c>
      <c r="P15146" t="e">
        <f>N15146</f>
        <v>#VALUE!</v>
      </c>
      <c r="R15146">
        <f>$C$6</f>
        <v>1333.5</v>
      </c>
    </row>
    <row r="15147" spans="12:19" x14ac:dyDescent="0.25">
      <c r="L15147" t="str">
        <f t="shared" si="632"/>
        <v/>
      </c>
      <c r="M15147" t="str">
        <f t="shared" si="633"/>
        <v/>
      </c>
      <c r="N15147">
        <v>0</v>
      </c>
      <c r="O15147" t="e">
        <f>$C$23*O15146</f>
        <v>#VALUE!</v>
      </c>
      <c r="P15147" t="e">
        <f>$C$22*P15146</f>
        <v>#VALUE!</v>
      </c>
      <c r="R15147">
        <f>$C$20*$C$6</f>
        <v>25325.832000000002</v>
      </c>
    </row>
    <row r="15148" spans="12:19" x14ac:dyDescent="0.25">
      <c r="L15148" t="str">
        <f t="shared" si="632"/>
        <v/>
      </c>
      <c r="M15148" t="str">
        <f t="shared" si="633"/>
        <v/>
      </c>
    </row>
    <row r="15149" spans="12:19" x14ac:dyDescent="0.25">
      <c r="L15149" t="str">
        <f t="shared" si="632"/>
        <v/>
      </c>
      <c r="M15149" t="str">
        <f t="shared" si="633"/>
        <v/>
      </c>
      <c r="N15149" t="e">
        <f t="array" ref="N15149:P15151">MINVERSE(N15145:P15147)</f>
        <v>#VALUE!</v>
      </c>
      <c r="O15149" t="e">
        <v>#VALUE!</v>
      </c>
      <c r="P15149" t="e">
        <v>#VALUE!</v>
      </c>
      <c r="R15149" t="e">
        <f t="array" ref="R15149:R15151">MMULT(N15149:P15151,R15145:R15147)</f>
        <v>#VALUE!</v>
      </c>
      <c r="S15149" t="s">
        <v>35</v>
      </c>
    </row>
    <row r="15150" spans="12:19" x14ac:dyDescent="0.25">
      <c r="L15150" t="str">
        <f t="shared" si="632"/>
        <v/>
      </c>
      <c r="M15150" t="str">
        <f t="shared" si="633"/>
        <v/>
      </c>
      <c r="N15150" t="e">
        <v>#VALUE!</v>
      </c>
      <c r="O15150" t="e">
        <v>#VALUE!</v>
      </c>
      <c r="P15150" t="e">
        <v>#VALUE!</v>
      </c>
      <c r="R15150" t="e">
        <v>#VALUE!</v>
      </c>
      <c r="S15150" t="s">
        <v>35</v>
      </c>
    </row>
    <row r="15151" spans="12:19" x14ac:dyDescent="0.25">
      <c r="L15151" t="str">
        <f t="shared" si="632"/>
        <v/>
      </c>
      <c r="M15151" t="str">
        <f t="shared" si="633"/>
        <v/>
      </c>
      <c r="N15151" t="e">
        <v>#VALUE!</v>
      </c>
      <c r="O15151" t="e">
        <v>#VALUE!</v>
      </c>
      <c r="P15151" t="e">
        <v>#VALUE!</v>
      </c>
      <c r="R15151" t="e">
        <v>#VALUE!</v>
      </c>
      <c r="S15151" t="s">
        <v>35</v>
      </c>
    </row>
    <row r="15152" spans="12:19" x14ac:dyDescent="0.25">
      <c r="L15152" t="str">
        <f t="shared" si="632"/>
        <v/>
      </c>
      <c r="M15152" t="str">
        <f t="shared" si="633"/>
        <v/>
      </c>
    </row>
    <row r="15153" spans="12:19" x14ac:dyDescent="0.25">
      <c r="L15153" t="str">
        <f t="shared" si="632"/>
        <v/>
      </c>
      <c r="M15153" t="str">
        <f t="shared" si="633"/>
        <v/>
      </c>
    </row>
    <row r="15154" spans="12:19" x14ac:dyDescent="0.25">
      <c r="L15154" t="str">
        <f t="shared" si="632"/>
        <v/>
      </c>
      <c r="M15154" t="str">
        <f t="shared" si="633"/>
        <v/>
      </c>
      <c r="N15154" t="s">
        <v>32</v>
      </c>
      <c r="O15154" t="s">
        <v>33</v>
      </c>
      <c r="P15154" t="s">
        <v>34</v>
      </c>
    </row>
    <row r="15155" spans="12:19" x14ac:dyDescent="0.25">
      <c r="L15155" t="str">
        <f t="shared" si="632"/>
        <v/>
      </c>
      <c r="M15155" t="str">
        <f t="shared" si="633"/>
        <v/>
      </c>
      <c r="N15155" t="e">
        <f>COS(RADIANS(M15155))</f>
        <v>#VALUE!</v>
      </c>
      <c r="O15155" t="str">
        <f>IFERROR(-COS(RADIANS(DEGREES(ASIN(((SIN(RADIANS(M15155)))*$C$26)/(SQRT((((SIN(RADIANS(M15155)))*$C$26)^2)+(($C$22-$C$25-(((SIN(RADIANS(90-M15155)))*$C$26))-$C$23)^2))))))),"")</f>
        <v/>
      </c>
      <c r="P15155" t="e">
        <f>N15155</f>
        <v>#VALUE!</v>
      </c>
      <c r="R15155">
        <v>0</v>
      </c>
    </row>
    <row r="15156" spans="12:19" x14ac:dyDescent="0.25">
      <c r="L15156" t="str">
        <f t="shared" si="632"/>
        <v/>
      </c>
      <c r="M15156" t="str">
        <f t="shared" si="633"/>
        <v/>
      </c>
      <c r="N15156" t="e">
        <f>SIN(RADIANS(M15155))</f>
        <v>#VALUE!</v>
      </c>
      <c r="O15156" t="e">
        <f>SIN(RADIANS(DEGREES(ASIN(((SIN(RADIANS(M15155)))*$C$26)/(SQRT((((SIN(RADIANS(M15155)))*$C$26)^2)+(($C$22-$C$25-(((SIN(RADIANS(90-M15155)))*$C$26))-$C$23)^2)))))))</f>
        <v>#VALUE!</v>
      </c>
      <c r="P15156" t="e">
        <f>N15156</f>
        <v>#VALUE!</v>
      </c>
      <c r="R15156">
        <f>$C$6</f>
        <v>1333.5</v>
      </c>
    </row>
    <row r="15157" spans="12:19" x14ac:dyDescent="0.25">
      <c r="L15157" t="str">
        <f t="shared" si="632"/>
        <v/>
      </c>
      <c r="M15157" t="str">
        <f t="shared" si="633"/>
        <v/>
      </c>
      <c r="N15157">
        <v>0</v>
      </c>
      <c r="O15157" t="e">
        <f>$C$23*O15156</f>
        <v>#VALUE!</v>
      </c>
      <c r="P15157" t="e">
        <f>$C$22*P15156</f>
        <v>#VALUE!</v>
      </c>
      <c r="R15157">
        <f>$C$20*$C$6</f>
        <v>25325.832000000002</v>
      </c>
    </row>
    <row r="15158" spans="12:19" x14ac:dyDescent="0.25">
      <c r="L15158" t="str">
        <f t="shared" si="632"/>
        <v/>
      </c>
      <c r="M15158" t="str">
        <f t="shared" si="633"/>
        <v/>
      </c>
    </row>
    <row r="15159" spans="12:19" x14ac:dyDescent="0.25">
      <c r="L15159" t="str">
        <f t="shared" si="632"/>
        <v/>
      </c>
      <c r="M15159" t="str">
        <f t="shared" si="633"/>
        <v/>
      </c>
      <c r="N15159" t="e">
        <f t="array" ref="N15159:P15161">MINVERSE(N15155:P15157)</f>
        <v>#VALUE!</v>
      </c>
      <c r="O15159" t="e">
        <v>#VALUE!</v>
      </c>
      <c r="P15159" t="e">
        <v>#VALUE!</v>
      </c>
      <c r="R15159" t="e">
        <f t="array" ref="R15159:R15161">MMULT(N15159:P15161,R15155:R15157)</f>
        <v>#VALUE!</v>
      </c>
      <c r="S15159" t="s">
        <v>35</v>
      </c>
    </row>
    <row r="15160" spans="12:19" x14ac:dyDescent="0.25">
      <c r="L15160" t="str">
        <f t="shared" si="632"/>
        <v/>
      </c>
      <c r="M15160" t="str">
        <f t="shared" si="633"/>
        <v/>
      </c>
      <c r="N15160" t="e">
        <v>#VALUE!</v>
      </c>
      <c r="O15160" t="e">
        <v>#VALUE!</v>
      </c>
      <c r="P15160" t="e">
        <v>#VALUE!</v>
      </c>
      <c r="R15160" t="e">
        <v>#VALUE!</v>
      </c>
      <c r="S15160" t="s">
        <v>35</v>
      </c>
    </row>
    <row r="15161" spans="12:19" x14ac:dyDescent="0.25">
      <c r="L15161" t="str">
        <f t="shared" si="632"/>
        <v/>
      </c>
      <c r="M15161" t="str">
        <f t="shared" si="633"/>
        <v/>
      </c>
      <c r="N15161" t="e">
        <v>#VALUE!</v>
      </c>
      <c r="O15161" t="e">
        <v>#VALUE!</v>
      </c>
      <c r="P15161" t="e">
        <v>#VALUE!</v>
      </c>
      <c r="R15161" t="e">
        <v>#VALUE!</v>
      </c>
      <c r="S15161" t="s">
        <v>35</v>
      </c>
    </row>
    <row r="15162" spans="12:19" x14ac:dyDescent="0.25">
      <c r="L15162" t="str">
        <f t="shared" si="632"/>
        <v/>
      </c>
      <c r="M15162" t="str">
        <f t="shared" si="633"/>
        <v/>
      </c>
    </row>
    <row r="15163" spans="12:19" x14ac:dyDescent="0.25">
      <c r="L15163" t="str">
        <f t="shared" si="632"/>
        <v/>
      </c>
      <c r="M15163" t="str">
        <f t="shared" si="633"/>
        <v/>
      </c>
    </row>
    <row r="15164" spans="12:19" x14ac:dyDescent="0.25">
      <c r="L15164" t="str">
        <f t="shared" si="632"/>
        <v/>
      </c>
      <c r="M15164" t="str">
        <f t="shared" si="633"/>
        <v/>
      </c>
      <c r="N15164" t="s">
        <v>32</v>
      </c>
      <c r="O15164" t="s">
        <v>33</v>
      </c>
      <c r="P15164" t="s">
        <v>34</v>
      </c>
    </row>
    <row r="15165" spans="12:19" x14ac:dyDescent="0.25">
      <c r="L15165" t="str">
        <f t="shared" si="632"/>
        <v/>
      </c>
      <c r="M15165" t="str">
        <f t="shared" si="633"/>
        <v/>
      </c>
      <c r="N15165" t="e">
        <f>COS(RADIANS(M15165))</f>
        <v>#VALUE!</v>
      </c>
      <c r="O15165" t="str">
        <f>IFERROR(-COS(RADIANS(DEGREES(ASIN(((SIN(RADIANS(M15165)))*$C$26)/(SQRT((((SIN(RADIANS(M15165)))*$C$26)^2)+(($C$22-$C$25-(((SIN(RADIANS(90-M15165)))*$C$26))-$C$23)^2))))))),"")</f>
        <v/>
      </c>
      <c r="P15165" t="e">
        <f>N15165</f>
        <v>#VALUE!</v>
      </c>
      <c r="R15165">
        <v>0</v>
      </c>
    </row>
    <row r="15166" spans="12:19" x14ac:dyDescent="0.25">
      <c r="L15166" t="str">
        <f t="shared" si="632"/>
        <v/>
      </c>
      <c r="M15166" t="str">
        <f t="shared" si="633"/>
        <v/>
      </c>
      <c r="N15166" t="e">
        <f>SIN(RADIANS(M15165))</f>
        <v>#VALUE!</v>
      </c>
      <c r="O15166" t="e">
        <f>SIN(RADIANS(DEGREES(ASIN(((SIN(RADIANS(M15165)))*$C$26)/(SQRT((((SIN(RADIANS(M15165)))*$C$26)^2)+(($C$22-$C$25-(((SIN(RADIANS(90-M15165)))*$C$26))-$C$23)^2)))))))</f>
        <v>#VALUE!</v>
      </c>
      <c r="P15166" t="e">
        <f>N15166</f>
        <v>#VALUE!</v>
      </c>
      <c r="R15166">
        <f>$C$6</f>
        <v>1333.5</v>
      </c>
    </row>
    <row r="15167" spans="12:19" x14ac:dyDescent="0.25">
      <c r="L15167" t="str">
        <f t="shared" si="632"/>
        <v/>
      </c>
      <c r="M15167" t="str">
        <f t="shared" si="633"/>
        <v/>
      </c>
      <c r="N15167">
        <v>0</v>
      </c>
      <c r="O15167" t="e">
        <f>$C$23*O15166</f>
        <v>#VALUE!</v>
      </c>
      <c r="P15167" t="e">
        <f>$C$22*P15166</f>
        <v>#VALUE!</v>
      </c>
      <c r="R15167">
        <f>$C$20*$C$6</f>
        <v>25325.832000000002</v>
      </c>
    </row>
    <row r="15168" spans="12:19" x14ac:dyDescent="0.25">
      <c r="L15168" t="str">
        <f t="shared" si="632"/>
        <v/>
      </c>
      <c r="M15168" t="str">
        <f t="shared" si="633"/>
        <v/>
      </c>
    </row>
    <row r="15169" spans="12:19" x14ac:dyDescent="0.25">
      <c r="L15169" t="str">
        <f t="shared" si="632"/>
        <v/>
      </c>
      <c r="M15169" t="str">
        <f t="shared" si="633"/>
        <v/>
      </c>
      <c r="N15169" t="e">
        <f t="array" ref="N15169:P15171">MINVERSE(N15165:P15167)</f>
        <v>#VALUE!</v>
      </c>
      <c r="O15169" t="e">
        <v>#VALUE!</v>
      </c>
      <c r="P15169" t="e">
        <v>#VALUE!</v>
      </c>
      <c r="R15169" t="e">
        <f t="array" ref="R15169:R15171">MMULT(N15169:P15171,R15165:R15167)</f>
        <v>#VALUE!</v>
      </c>
      <c r="S15169" t="s">
        <v>35</v>
      </c>
    </row>
    <row r="15170" spans="12:19" x14ac:dyDescent="0.25">
      <c r="L15170" t="str">
        <f t="shared" si="632"/>
        <v/>
      </c>
      <c r="M15170" t="str">
        <f t="shared" si="633"/>
        <v/>
      </c>
      <c r="N15170" t="e">
        <v>#VALUE!</v>
      </c>
      <c r="O15170" t="e">
        <v>#VALUE!</v>
      </c>
      <c r="P15170" t="e">
        <v>#VALUE!</v>
      </c>
      <c r="R15170" t="e">
        <v>#VALUE!</v>
      </c>
      <c r="S15170" t="s">
        <v>35</v>
      </c>
    </row>
    <row r="15171" spans="12:19" x14ac:dyDescent="0.25">
      <c r="L15171" t="str">
        <f t="shared" si="632"/>
        <v/>
      </c>
      <c r="M15171" t="str">
        <f t="shared" si="633"/>
        <v/>
      </c>
      <c r="N15171" t="e">
        <v>#VALUE!</v>
      </c>
      <c r="O15171" t="e">
        <v>#VALUE!</v>
      </c>
      <c r="P15171" t="e">
        <v>#VALUE!</v>
      </c>
      <c r="R15171" t="e">
        <v>#VALUE!</v>
      </c>
      <c r="S15171" t="s">
        <v>35</v>
      </c>
    </row>
    <row r="15172" spans="12:19" x14ac:dyDescent="0.25">
      <c r="L15172" t="str">
        <f t="shared" si="632"/>
        <v/>
      </c>
      <c r="M15172" t="str">
        <f t="shared" si="633"/>
        <v/>
      </c>
    </row>
    <row r="15173" spans="12:19" x14ac:dyDescent="0.25">
      <c r="L15173" t="str">
        <f t="shared" si="632"/>
        <v/>
      </c>
      <c r="M15173" t="str">
        <f t="shared" si="633"/>
        <v/>
      </c>
    </row>
    <row r="15174" spans="12:19" x14ac:dyDescent="0.25">
      <c r="L15174" t="str">
        <f t="shared" si="632"/>
        <v/>
      </c>
      <c r="M15174" t="str">
        <f t="shared" si="633"/>
        <v/>
      </c>
      <c r="N15174" t="s">
        <v>32</v>
      </c>
      <c r="O15174" t="s">
        <v>33</v>
      </c>
      <c r="P15174" t="s">
        <v>34</v>
      </c>
    </row>
    <row r="15175" spans="12:19" x14ac:dyDescent="0.25">
      <c r="L15175" t="str">
        <f t="shared" si="632"/>
        <v/>
      </c>
      <c r="M15175" t="str">
        <f t="shared" si="633"/>
        <v/>
      </c>
      <c r="N15175" t="e">
        <f>COS(RADIANS(M15175))</f>
        <v>#VALUE!</v>
      </c>
      <c r="O15175" t="str">
        <f>IFERROR(-COS(RADIANS(DEGREES(ASIN(((SIN(RADIANS(M15175)))*$C$26)/(SQRT((((SIN(RADIANS(M15175)))*$C$26)^2)+(($C$22-$C$25-(((SIN(RADIANS(90-M15175)))*$C$26))-$C$23)^2))))))),"")</f>
        <v/>
      </c>
      <c r="P15175" t="e">
        <f>N15175</f>
        <v>#VALUE!</v>
      </c>
      <c r="R15175">
        <v>0</v>
      </c>
    </row>
    <row r="15176" spans="12:19" x14ac:dyDescent="0.25">
      <c r="L15176" t="str">
        <f t="shared" si="632"/>
        <v/>
      </c>
      <c r="M15176" t="str">
        <f t="shared" si="633"/>
        <v/>
      </c>
      <c r="N15176" t="e">
        <f>SIN(RADIANS(M15175))</f>
        <v>#VALUE!</v>
      </c>
      <c r="O15176" t="e">
        <f>SIN(RADIANS(DEGREES(ASIN(((SIN(RADIANS(M15175)))*$C$26)/(SQRT((((SIN(RADIANS(M15175)))*$C$26)^2)+(($C$22-$C$25-(((SIN(RADIANS(90-M15175)))*$C$26))-$C$23)^2)))))))</f>
        <v>#VALUE!</v>
      </c>
      <c r="P15176" t="e">
        <f>N15176</f>
        <v>#VALUE!</v>
      </c>
      <c r="R15176">
        <f>$C$6</f>
        <v>1333.5</v>
      </c>
    </row>
    <row r="15177" spans="12:19" x14ac:dyDescent="0.25">
      <c r="L15177" t="str">
        <f t="shared" si="632"/>
        <v/>
      </c>
      <c r="M15177" t="str">
        <f t="shared" si="633"/>
        <v/>
      </c>
      <c r="N15177">
        <v>0</v>
      </c>
      <c r="O15177" t="e">
        <f>$C$23*O15176</f>
        <v>#VALUE!</v>
      </c>
      <c r="P15177" t="e">
        <f>$C$22*P15176</f>
        <v>#VALUE!</v>
      </c>
      <c r="R15177">
        <f>$C$20*$C$6</f>
        <v>25325.832000000002</v>
      </c>
    </row>
    <row r="15178" spans="12:19" x14ac:dyDescent="0.25">
      <c r="L15178" t="str">
        <f t="shared" si="632"/>
        <v/>
      </c>
      <c r="M15178" t="str">
        <f t="shared" si="633"/>
        <v/>
      </c>
    </row>
    <row r="15179" spans="12:19" x14ac:dyDescent="0.25">
      <c r="L15179" t="str">
        <f t="shared" si="632"/>
        <v/>
      </c>
      <c r="M15179" t="str">
        <f t="shared" si="633"/>
        <v/>
      </c>
      <c r="N15179" t="e">
        <f t="array" ref="N15179:P15181">MINVERSE(N15175:P15177)</f>
        <v>#VALUE!</v>
      </c>
      <c r="O15179" t="e">
        <v>#VALUE!</v>
      </c>
      <c r="P15179" t="e">
        <v>#VALUE!</v>
      </c>
      <c r="R15179" t="e">
        <f t="array" ref="R15179:R15181">MMULT(N15179:P15181,R15175:R15177)</f>
        <v>#VALUE!</v>
      </c>
      <c r="S15179" t="s">
        <v>35</v>
      </c>
    </row>
    <row r="15180" spans="12:19" x14ac:dyDescent="0.25">
      <c r="L15180" t="str">
        <f t="shared" ref="L15180:L15243" si="634">IF(M15180="","",L15170+1)</f>
        <v/>
      </c>
      <c r="M15180" t="str">
        <f t="shared" si="633"/>
        <v/>
      </c>
      <c r="N15180" t="e">
        <v>#VALUE!</v>
      </c>
      <c r="O15180" t="e">
        <v>#VALUE!</v>
      </c>
      <c r="P15180" t="e">
        <v>#VALUE!</v>
      </c>
      <c r="R15180" t="e">
        <v>#VALUE!</v>
      </c>
      <c r="S15180" t="s">
        <v>35</v>
      </c>
    </row>
    <row r="15181" spans="12:19" x14ac:dyDescent="0.25">
      <c r="L15181" t="str">
        <f t="shared" si="634"/>
        <v/>
      </c>
      <c r="M15181" t="str">
        <f t="shared" si="633"/>
        <v/>
      </c>
      <c r="N15181" t="e">
        <v>#VALUE!</v>
      </c>
      <c r="O15181" t="e">
        <v>#VALUE!</v>
      </c>
      <c r="P15181" t="e">
        <v>#VALUE!</v>
      </c>
      <c r="R15181" t="e">
        <v>#VALUE!</v>
      </c>
      <c r="S15181" t="s">
        <v>35</v>
      </c>
    </row>
    <row r="15182" spans="12:19" x14ac:dyDescent="0.25">
      <c r="L15182" t="str">
        <f t="shared" si="634"/>
        <v/>
      </c>
      <c r="M15182" t="str">
        <f t="shared" si="633"/>
        <v/>
      </c>
    </row>
    <row r="15183" spans="12:19" x14ac:dyDescent="0.25">
      <c r="L15183" t="str">
        <f t="shared" si="634"/>
        <v/>
      </c>
      <c r="M15183" t="str">
        <f t="shared" si="633"/>
        <v/>
      </c>
    </row>
    <row r="15184" spans="12:19" x14ac:dyDescent="0.25">
      <c r="L15184" t="str">
        <f t="shared" si="634"/>
        <v/>
      </c>
      <c r="M15184" t="str">
        <f t="shared" si="633"/>
        <v/>
      </c>
      <c r="N15184" t="s">
        <v>32</v>
      </c>
      <c r="O15184" t="s">
        <v>33</v>
      </c>
      <c r="P15184" t="s">
        <v>34</v>
      </c>
    </row>
    <row r="15185" spans="12:19" x14ac:dyDescent="0.25">
      <c r="L15185" t="str">
        <f t="shared" si="634"/>
        <v/>
      </c>
      <c r="M15185" t="str">
        <f t="shared" si="633"/>
        <v/>
      </c>
      <c r="N15185" t="e">
        <f>COS(RADIANS(M15185))</f>
        <v>#VALUE!</v>
      </c>
      <c r="O15185" t="str">
        <f>IFERROR(-COS(RADIANS(DEGREES(ASIN(((SIN(RADIANS(M15185)))*$C$26)/(SQRT((((SIN(RADIANS(M15185)))*$C$26)^2)+(($C$22-$C$25-(((SIN(RADIANS(90-M15185)))*$C$26))-$C$23)^2))))))),"")</f>
        <v/>
      </c>
      <c r="P15185" t="e">
        <f>N15185</f>
        <v>#VALUE!</v>
      </c>
      <c r="R15185">
        <v>0</v>
      </c>
    </row>
    <row r="15186" spans="12:19" x14ac:dyDescent="0.25">
      <c r="L15186" t="str">
        <f t="shared" si="634"/>
        <v/>
      </c>
      <c r="M15186" t="str">
        <f t="shared" si="633"/>
        <v/>
      </c>
      <c r="N15186" t="e">
        <f>SIN(RADIANS(M15185))</f>
        <v>#VALUE!</v>
      </c>
      <c r="O15186" t="e">
        <f>SIN(RADIANS(DEGREES(ASIN(((SIN(RADIANS(M15185)))*$C$26)/(SQRT((((SIN(RADIANS(M15185)))*$C$26)^2)+(($C$22-$C$25-(((SIN(RADIANS(90-M15185)))*$C$26))-$C$23)^2)))))))</f>
        <v>#VALUE!</v>
      </c>
      <c r="P15186" t="e">
        <f>N15186</f>
        <v>#VALUE!</v>
      </c>
      <c r="R15186">
        <f>$C$6</f>
        <v>1333.5</v>
      </c>
    </row>
    <row r="15187" spans="12:19" x14ac:dyDescent="0.25">
      <c r="L15187" t="str">
        <f t="shared" si="634"/>
        <v/>
      </c>
      <c r="M15187" t="str">
        <f t="shared" si="633"/>
        <v/>
      </c>
      <c r="N15187">
        <v>0</v>
      </c>
      <c r="O15187" t="e">
        <f>$C$23*O15186</f>
        <v>#VALUE!</v>
      </c>
      <c r="P15187" t="e">
        <f>$C$22*P15186</f>
        <v>#VALUE!</v>
      </c>
      <c r="R15187">
        <f>$C$20*$C$6</f>
        <v>25325.832000000002</v>
      </c>
    </row>
    <row r="15188" spans="12:19" x14ac:dyDescent="0.25">
      <c r="L15188" t="str">
        <f t="shared" si="634"/>
        <v/>
      </c>
      <c r="M15188" t="str">
        <f t="shared" si="633"/>
        <v/>
      </c>
    </row>
    <row r="15189" spans="12:19" x14ac:dyDescent="0.25">
      <c r="L15189" t="str">
        <f t="shared" si="634"/>
        <v/>
      </c>
      <c r="M15189" t="str">
        <f t="shared" si="633"/>
        <v/>
      </c>
      <c r="N15189" t="e">
        <f t="array" ref="N15189:P15191">MINVERSE(N15185:P15187)</f>
        <v>#VALUE!</v>
      </c>
      <c r="O15189" t="e">
        <v>#VALUE!</v>
      </c>
      <c r="P15189" t="e">
        <v>#VALUE!</v>
      </c>
      <c r="R15189" t="e">
        <f t="array" ref="R15189:R15191">MMULT(N15189:P15191,R15185:R15187)</f>
        <v>#VALUE!</v>
      </c>
      <c r="S15189" t="s">
        <v>35</v>
      </c>
    </row>
    <row r="15190" spans="12:19" x14ac:dyDescent="0.25">
      <c r="L15190" t="str">
        <f t="shared" si="634"/>
        <v/>
      </c>
      <c r="M15190" t="str">
        <f t="shared" si="633"/>
        <v/>
      </c>
      <c r="N15190" t="e">
        <v>#VALUE!</v>
      </c>
      <c r="O15190" t="e">
        <v>#VALUE!</v>
      </c>
      <c r="P15190" t="e">
        <v>#VALUE!</v>
      </c>
      <c r="R15190" t="e">
        <v>#VALUE!</v>
      </c>
      <c r="S15190" t="s">
        <v>35</v>
      </c>
    </row>
    <row r="15191" spans="12:19" x14ac:dyDescent="0.25">
      <c r="L15191" t="str">
        <f t="shared" si="634"/>
        <v/>
      </c>
      <c r="M15191" t="str">
        <f t="shared" si="633"/>
        <v/>
      </c>
      <c r="N15191" t="e">
        <v>#VALUE!</v>
      </c>
      <c r="O15191" t="e">
        <v>#VALUE!</v>
      </c>
      <c r="P15191" t="e">
        <v>#VALUE!</v>
      </c>
      <c r="R15191" t="e">
        <v>#VALUE!</v>
      </c>
      <c r="S15191" t="s">
        <v>35</v>
      </c>
    </row>
    <row r="15192" spans="12:19" x14ac:dyDescent="0.25">
      <c r="L15192" t="str">
        <f t="shared" si="634"/>
        <v/>
      </c>
      <c r="M15192" t="str">
        <f t="shared" si="633"/>
        <v/>
      </c>
    </row>
    <row r="15193" spans="12:19" x14ac:dyDescent="0.25">
      <c r="L15193" t="str">
        <f t="shared" si="634"/>
        <v/>
      </c>
      <c r="M15193" t="str">
        <f t="shared" si="633"/>
        <v/>
      </c>
    </row>
    <row r="15194" spans="12:19" x14ac:dyDescent="0.25">
      <c r="L15194" t="str">
        <f t="shared" si="634"/>
        <v/>
      </c>
      <c r="M15194" t="str">
        <f t="shared" si="633"/>
        <v/>
      </c>
      <c r="N15194" t="s">
        <v>32</v>
      </c>
      <c r="O15194" t="s">
        <v>33</v>
      </c>
      <c r="P15194" t="s">
        <v>34</v>
      </c>
    </row>
    <row r="15195" spans="12:19" x14ac:dyDescent="0.25">
      <c r="L15195" t="str">
        <f t="shared" si="634"/>
        <v/>
      </c>
      <c r="M15195" t="str">
        <f t="shared" si="633"/>
        <v/>
      </c>
      <c r="N15195" t="e">
        <f>COS(RADIANS(M15195))</f>
        <v>#VALUE!</v>
      </c>
      <c r="O15195" t="str">
        <f>IFERROR(-COS(RADIANS(DEGREES(ASIN(((SIN(RADIANS(M15195)))*$C$26)/(SQRT((((SIN(RADIANS(M15195)))*$C$26)^2)+(($C$22-$C$25-(((SIN(RADIANS(90-M15195)))*$C$26))-$C$23)^2))))))),"")</f>
        <v/>
      </c>
      <c r="P15195" t="e">
        <f>N15195</f>
        <v>#VALUE!</v>
      </c>
      <c r="R15195">
        <v>0</v>
      </c>
    </row>
    <row r="15196" spans="12:19" x14ac:dyDescent="0.25">
      <c r="L15196" t="str">
        <f t="shared" si="634"/>
        <v/>
      </c>
      <c r="M15196" t="str">
        <f t="shared" si="633"/>
        <v/>
      </c>
      <c r="N15196" t="e">
        <f>SIN(RADIANS(M15195))</f>
        <v>#VALUE!</v>
      </c>
      <c r="O15196" t="e">
        <f>SIN(RADIANS(DEGREES(ASIN(((SIN(RADIANS(M15195)))*$C$26)/(SQRT((((SIN(RADIANS(M15195)))*$C$26)^2)+(($C$22-$C$25-(((SIN(RADIANS(90-M15195)))*$C$26))-$C$23)^2)))))))</f>
        <v>#VALUE!</v>
      </c>
      <c r="P15196" t="e">
        <f>N15196</f>
        <v>#VALUE!</v>
      </c>
      <c r="R15196">
        <f>$C$6</f>
        <v>1333.5</v>
      </c>
    </row>
    <row r="15197" spans="12:19" x14ac:dyDescent="0.25">
      <c r="L15197" t="str">
        <f t="shared" si="634"/>
        <v/>
      </c>
      <c r="M15197" t="str">
        <f t="shared" si="633"/>
        <v/>
      </c>
      <c r="N15197">
        <v>0</v>
      </c>
      <c r="O15197" t="e">
        <f>$C$23*O15196</f>
        <v>#VALUE!</v>
      </c>
      <c r="P15197" t="e">
        <f>$C$22*P15196</f>
        <v>#VALUE!</v>
      </c>
      <c r="R15197">
        <f>$C$20*$C$6</f>
        <v>25325.832000000002</v>
      </c>
    </row>
    <row r="15198" spans="12:19" x14ac:dyDescent="0.25">
      <c r="L15198" t="str">
        <f t="shared" si="634"/>
        <v/>
      </c>
      <c r="M15198" t="str">
        <f t="shared" si="633"/>
        <v/>
      </c>
    </row>
    <row r="15199" spans="12:19" x14ac:dyDescent="0.25">
      <c r="L15199" t="str">
        <f t="shared" si="634"/>
        <v/>
      </c>
      <c r="M15199" t="str">
        <f t="shared" si="633"/>
        <v/>
      </c>
      <c r="N15199" t="e">
        <f t="array" ref="N15199:P15201">MINVERSE(N15195:P15197)</f>
        <v>#VALUE!</v>
      </c>
      <c r="O15199" t="e">
        <v>#VALUE!</v>
      </c>
      <c r="P15199" t="e">
        <v>#VALUE!</v>
      </c>
      <c r="R15199" t="e">
        <f t="array" ref="R15199:R15201">MMULT(N15199:P15201,R15195:R15197)</f>
        <v>#VALUE!</v>
      </c>
      <c r="S15199" t="s">
        <v>35</v>
      </c>
    </row>
    <row r="15200" spans="12:19" x14ac:dyDescent="0.25">
      <c r="L15200" t="str">
        <f t="shared" si="634"/>
        <v/>
      </c>
      <c r="M15200" t="str">
        <f t="shared" si="633"/>
        <v/>
      </c>
      <c r="N15200" t="e">
        <v>#VALUE!</v>
      </c>
      <c r="O15200" t="e">
        <v>#VALUE!</v>
      </c>
      <c r="P15200" t="e">
        <v>#VALUE!</v>
      </c>
      <c r="R15200" t="e">
        <v>#VALUE!</v>
      </c>
      <c r="S15200" t="s">
        <v>35</v>
      </c>
    </row>
    <row r="15201" spans="12:19" x14ac:dyDescent="0.25">
      <c r="L15201" t="str">
        <f t="shared" si="634"/>
        <v/>
      </c>
      <c r="M15201" t="str">
        <f t="shared" si="633"/>
        <v/>
      </c>
      <c r="N15201" t="e">
        <v>#VALUE!</v>
      </c>
      <c r="O15201" t="e">
        <v>#VALUE!</v>
      </c>
      <c r="P15201" t="e">
        <v>#VALUE!</v>
      </c>
      <c r="R15201" t="e">
        <v>#VALUE!</v>
      </c>
      <c r="S15201" t="s">
        <v>35</v>
      </c>
    </row>
    <row r="15202" spans="12:19" x14ac:dyDescent="0.25">
      <c r="L15202" t="str">
        <f t="shared" si="634"/>
        <v/>
      </c>
      <c r="M15202" t="str">
        <f t="shared" si="633"/>
        <v/>
      </c>
    </row>
    <row r="15203" spans="12:19" x14ac:dyDescent="0.25">
      <c r="L15203" t="str">
        <f t="shared" si="634"/>
        <v/>
      </c>
      <c r="M15203" t="str">
        <f t="shared" ref="M15203:M15266" si="635">IF(M15193="","",IF(((M15193+$O$61)&gt;=$O$49+($O$61/2)),"",(M15193+$O$61)))</f>
        <v/>
      </c>
    </row>
    <row r="15204" spans="12:19" x14ac:dyDescent="0.25">
      <c r="L15204" t="str">
        <f t="shared" si="634"/>
        <v/>
      </c>
      <c r="M15204" t="str">
        <f t="shared" si="635"/>
        <v/>
      </c>
      <c r="N15204" t="s">
        <v>32</v>
      </c>
      <c r="O15204" t="s">
        <v>33</v>
      </c>
      <c r="P15204" t="s">
        <v>34</v>
      </c>
    </row>
    <row r="15205" spans="12:19" x14ac:dyDescent="0.25">
      <c r="L15205" t="str">
        <f t="shared" si="634"/>
        <v/>
      </c>
      <c r="M15205" t="str">
        <f t="shared" si="635"/>
        <v/>
      </c>
      <c r="N15205" t="e">
        <f>COS(RADIANS(M15205))</f>
        <v>#VALUE!</v>
      </c>
      <c r="O15205" t="str">
        <f>IFERROR(-COS(RADIANS(DEGREES(ASIN(((SIN(RADIANS(M15205)))*$C$26)/(SQRT((((SIN(RADIANS(M15205)))*$C$26)^2)+(($C$22-$C$25-(((SIN(RADIANS(90-M15205)))*$C$26))-$C$23)^2))))))),"")</f>
        <v/>
      </c>
      <c r="P15205" t="e">
        <f>N15205</f>
        <v>#VALUE!</v>
      </c>
      <c r="R15205">
        <v>0</v>
      </c>
    </row>
    <row r="15206" spans="12:19" x14ac:dyDescent="0.25">
      <c r="L15206" t="str">
        <f t="shared" si="634"/>
        <v/>
      </c>
      <c r="M15206" t="str">
        <f t="shared" si="635"/>
        <v/>
      </c>
      <c r="N15206" t="e">
        <f>SIN(RADIANS(M15205))</f>
        <v>#VALUE!</v>
      </c>
      <c r="O15206" t="e">
        <f>SIN(RADIANS(DEGREES(ASIN(((SIN(RADIANS(M15205)))*$C$26)/(SQRT((((SIN(RADIANS(M15205)))*$C$26)^2)+(($C$22-$C$25-(((SIN(RADIANS(90-M15205)))*$C$26))-$C$23)^2)))))))</f>
        <v>#VALUE!</v>
      </c>
      <c r="P15206" t="e">
        <f>N15206</f>
        <v>#VALUE!</v>
      </c>
      <c r="R15206">
        <f>$C$6</f>
        <v>1333.5</v>
      </c>
    </row>
    <row r="15207" spans="12:19" x14ac:dyDescent="0.25">
      <c r="L15207" t="str">
        <f t="shared" si="634"/>
        <v/>
      </c>
      <c r="M15207" t="str">
        <f t="shared" si="635"/>
        <v/>
      </c>
      <c r="N15207">
        <v>0</v>
      </c>
      <c r="O15207" t="e">
        <f>$C$23*O15206</f>
        <v>#VALUE!</v>
      </c>
      <c r="P15207" t="e">
        <f>$C$22*P15206</f>
        <v>#VALUE!</v>
      </c>
      <c r="R15207">
        <f>$C$20*$C$6</f>
        <v>25325.832000000002</v>
      </c>
    </row>
    <row r="15208" spans="12:19" x14ac:dyDescent="0.25">
      <c r="L15208" t="str">
        <f t="shared" si="634"/>
        <v/>
      </c>
      <c r="M15208" t="str">
        <f t="shared" si="635"/>
        <v/>
      </c>
    </row>
    <row r="15209" spans="12:19" x14ac:dyDescent="0.25">
      <c r="L15209" t="str">
        <f t="shared" si="634"/>
        <v/>
      </c>
      <c r="M15209" t="str">
        <f t="shared" si="635"/>
        <v/>
      </c>
      <c r="N15209" t="e">
        <f t="array" ref="N15209:P15211">MINVERSE(N15205:P15207)</f>
        <v>#VALUE!</v>
      </c>
      <c r="O15209" t="e">
        <v>#VALUE!</v>
      </c>
      <c r="P15209" t="e">
        <v>#VALUE!</v>
      </c>
      <c r="R15209" t="e">
        <f t="array" ref="R15209:R15211">MMULT(N15209:P15211,R15205:R15207)</f>
        <v>#VALUE!</v>
      </c>
      <c r="S15209" t="s">
        <v>35</v>
      </c>
    </row>
    <row r="15210" spans="12:19" x14ac:dyDescent="0.25">
      <c r="L15210" t="str">
        <f t="shared" si="634"/>
        <v/>
      </c>
      <c r="M15210" t="str">
        <f t="shared" si="635"/>
        <v/>
      </c>
      <c r="N15210" t="e">
        <v>#VALUE!</v>
      </c>
      <c r="O15210" t="e">
        <v>#VALUE!</v>
      </c>
      <c r="P15210" t="e">
        <v>#VALUE!</v>
      </c>
      <c r="R15210" t="e">
        <v>#VALUE!</v>
      </c>
      <c r="S15210" t="s">
        <v>35</v>
      </c>
    </row>
    <row r="15211" spans="12:19" x14ac:dyDescent="0.25">
      <c r="L15211" t="str">
        <f t="shared" si="634"/>
        <v/>
      </c>
      <c r="M15211" t="str">
        <f t="shared" si="635"/>
        <v/>
      </c>
      <c r="N15211" t="e">
        <v>#VALUE!</v>
      </c>
      <c r="O15211" t="e">
        <v>#VALUE!</v>
      </c>
      <c r="P15211" t="e">
        <v>#VALUE!</v>
      </c>
      <c r="R15211" t="e">
        <v>#VALUE!</v>
      </c>
      <c r="S15211" t="s">
        <v>35</v>
      </c>
    </row>
    <row r="15212" spans="12:19" x14ac:dyDescent="0.25">
      <c r="L15212" t="str">
        <f t="shared" si="634"/>
        <v/>
      </c>
      <c r="M15212" t="str">
        <f t="shared" si="635"/>
        <v/>
      </c>
    </row>
    <row r="15213" spans="12:19" x14ac:dyDescent="0.25">
      <c r="L15213" t="str">
        <f t="shared" si="634"/>
        <v/>
      </c>
      <c r="M15213" t="str">
        <f t="shared" si="635"/>
        <v/>
      </c>
    </row>
    <row r="15214" spans="12:19" x14ac:dyDescent="0.25">
      <c r="L15214" t="str">
        <f t="shared" si="634"/>
        <v/>
      </c>
      <c r="M15214" t="str">
        <f t="shared" si="635"/>
        <v/>
      </c>
      <c r="N15214" t="s">
        <v>32</v>
      </c>
      <c r="O15214" t="s">
        <v>33</v>
      </c>
      <c r="P15214" t="s">
        <v>34</v>
      </c>
    </row>
    <row r="15215" spans="12:19" x14ac:dyDescent="0.25">
      <c r="L15215" t="str">
        <f t="shared" si="634"/>
        <v/>
      </c>
      <c r="M15215" t="str">
        <f t="shared" si="635"/>
        <v/>
      </c>
      <c r="N15215" t="e">
        <f>COS(RADIANS(M15215))</f>
        <v>#VALUE!</v>
      </c>
      <c r="O15215" t="str">
        <f>IFERROR(-COS(RADIANS(DEGREES(ASIN(((SIN(RADIANS(M15215)))*$C$26)/(SQRT((((SIN(RADIANS(M15215)))*$C$26)^2)+(($C$22-$C$25-(((SIN(RADIANS(90-M15215)))*$C$26))-$C$23)^2))))))),"")</f>
        <v/>
      </c>
      <c r="P15215" t="e">
        <f>N15215</f>
        <v>#VALUE!</v>
      </c>
      <c r="R15215">
        <v>0</v>
      </c>
    </row>
    <row r="15216" spans="12:19" x14ac:dyDescent="0.25">
      <c r="L15216" t="str">
        <f t="shared" si="634"/>
        <v/>
      </c>
      <c r="M15216" t="str">
        <f t="shared" si="635"/>
        <v/>
      </c>
      <c r="N15216" t="e">
        <f>SIN(RADIANS(M15215))</f>
        <v>#VALUE!</v>
      </c>
      <c r="O15216" t="e">
        <f>SIN(RADIANS(DEGREES(ASIN(((SIN(RADIANS(M15215)))*$C$26)/(SQRT((((SIN(RADIANS(M15215)))*$C$26)^2)+(($C$22-$C$25-(((SIN(RADIANS(90-M15215)))*$C$26))-$C$23)^2)))))))</f>
        <v>#VALUE!</v>
      </c>
      <c r="P15216" t="e">
        <f>N15216</f>
        <v>#VALUE!</v>
      </c>
      <c r="R15216">
        <f>$C$6</f>
        <v>1333.5</v>
      </c>
    </row>
    <row r="15217" spans="12:19" x14ac:dyDescent="0.25">
      <c r="L15217" t="str">
        <f t="shared" si="634"/>
        <v/>
      </c>
      <c r="M15217" t="str">
        <f t="shared" si="635"/>
        <v/>
      </c>
      <c r="N15217">
        <v>0</v>
      </c>
      <c r="O15217" t="e">
        <f>$C$23*O15216</f>
        <v>#VALUE!</v>
      </c>
      <c r="P15217" t="e">
        <f>$C$22*P15216</f>
        <v>#VALUE!</v>
      </c>
      <c r="R15217">
        <f>$C$20*$C$6</f>
        <v>25325.832000000002</v>
      </c>
    </row>
    <row r="15218" spans="12:19" x14ac:dyDescent="0.25">
      <c r="L15218" t="str">
        <f t="shared" si="634"/>
        <v/>
      </c>
      <c r="M15218" t="str">
        <f t="shared" si="635"/>
        <v/>
      </c>
    </row>
    <row r="15219" spans="12:19" x14ac:dyDescent="0.25">
      <c r="L15219" t="str">
        <f t="shared" si="634"/>
        <v/>
      </c>
      <c r="M15219" t="str">
        <f t="shared" si="635"/>
        <v/>
      </c>
      <c r="N15219" t="e">
        <f t="array" ref="N15219:P15221">MINVERSE(N15215:P15217)</f>
        <v>#VALUE!</v>
      </c>
      <c r="O15219" t="e">
        <v>#VALUE!</v>
      </c>
      <c r="P15219" t="e">
        <v>#VALUE!</v>
      </c>
      <c r="R15219" t="e">
        <f t="array" ref="R15219:R15221">MMULT(N15219:P15221,R15215:R15217)</f>
        <v>#VALUE!</v>
      </c>
      <c r="S15219" t="s">
        <v>35</v>
      </c>
    </row>
    <row r="15220" spans="12:19" x14ac:dyDescent="0.25">
      <c r="L15220" t="str">
        <f t="shared" si="634"/>
        <v/>
      </c>
      <c r="M15220" t="str">
        <f t="shared" si="635"/>
        <v/>
      </c>
      <c r="N15220" t="e">
        <v>#VALUE!</v>
      </c>
      <c r="O15220" t="e">
        <v>#VALUE!</v>
      </c>
      <c r="P15220" t="e">
        <v>#VALUE!</v>
      </c>
      <c r="R15220" t="e">
        <v>#VALUE!</v>
      </c>
      <c r="S15220" t="s">
        <v>35</v>
      </c>
    </row>
    <row r="15221" spans="12:19" x14ac:dyDescent="0.25">
      <c r="L15221" t="str">
        <f t="shared" si="634"/>
        <v/>
      </c>
      <c r="M15221" t="str">
        <f t="shared" si="635"/>
        <v/>
      </c>
      <c r="N15221" t="e">
        <v>#VALUE!</v>
      </c>
      <c r="O15221" t="e">
        <v>#VALUE!</v>
      </c>
      <c r="P15221" t="e">
        <v>#VALUE!</v>
      </c>
      <c r="R15221" t="e">
        <v>#VALUE!</v>
      </c>
      <c r="S15221" t="s">
        <v>35</v>
      </c>
    </row>
    <row r="15222" spans="12:19" x14ac:dyDescent="0.25">
      <c r="L15222" t="str">
        <f t="shared" si="634"/>
        <v/>
      </c>
      <c r="M15222" t="str">
        <f t="shared" si="635"/>
        <v/>
      </c>
    </row>
    <row r="15223" spans="12:19" x14ac:dyDescent="0.25">
      <c r="L15223" t="str">
        <f t="shared" si="634"/>
        <v/>
      </c>
      <c r="M15223" t="str">
        <f t="shared" si="635"/>
        <v/>
      </c>
    </row>
    <row r="15224" spans="12:19" x14ac:dyDescent="0.25">
      <c r="L15224" t="str">
        <f t="shared" si="634"/>
        <v/>
      </c>
      <c r="M15224" t="str">
        <f t="shared" si="635"/>
        <v/>
      </c>
      <c r="N15224" t="s">
        <v>32</v>
      </c>
      <c r="O15224" t="s">
        <v>33</v>
      </c>
      <c r="P15224" t="s">
        <v>34</v>
      </c>
    </row>
    <row r="15225" spans="12:19" x14ac:dyDescent="0.25">
      <c r="L15225" t="str">
        <f t="shared" si="634"/>
        <v/>
      </c>
      <c r="M15225" t="str">
        <f t="shared" si="635"/>
        <v/>
      </c>
      <c r="N15225" t="e">
        <f>COS(RADIANS(M15225))</f>
        <v>#VALUE!</v>
      </c>
      <c r="O15225" t="str">
        <f>IFERROR(-COS(RADIANS(DEGREES(ASIN(((SIN(RADIANS(M15225)))*$C$26)/(SQRT((((SIN(RADIANS(M15225)))*$C$26)^2)+(($C$22-$C$25-(((SIN(RADIANS(90-M15225)))*$C$26))-$C$23)^2))))))),"")</f>
        <v/>
      </c>
      <c r="P15225" t="e">
        <f>N15225</f>
        <v>#VALUE!</v>
      </c>
      <c r="R15225">
        <v>0</v>
      </c>
    </row>
    <row r="15226" spans="12:19" x14ac:dyDescent="0.25">
      <c r="L15226" t="str">
        <f t="shared" si="634"/>
        <v/>
      </c>
      <c r="M15226" t="str">
        <f t="shared" si="635"/>
        <v/>
      </c>
      <c r="N15226" t="e">
        <f>SIN(RADIANS(M15225))</f>
        <v>#VALUE!</v>
      </c>
      <c r="O15226" t="e">
        <f>SIN(RADIANS(DEGREES(ASIN(((SIN(RADIANS(M15225)))*$C$26)/(SQRT((((SIN(RADIANS(M15225)))*$C$26)^2)+(($C$22-$C$25-(((SIN(RADIANS(90-M15225)))*$C$26))-$C$23)^2)))))))</f>
        <v>#VALUE!</v>
      </c>
      <c r="P15226" t="e">
        <f>N15226</f>
        <v>#VALUE!</v>
      </c>
      <c r="R15226">
        <f>$C$6</f>
        <v>1333.5</v>
      </c>
    </row>
    <row r="15227" spans="12:19" x14ac:dyDescent="0.25">
      <c r="L15227" t="str">
        <f t="shared" si="634"/>
        <v/>
      </c>
      <c r="M15227" t="str">
        <f t="shared" si="635"/>
        <v/>
      </c>
      <c r="N15227">
        <v>0</v>
      </c>
      <c r="O15227" t="e">
        <f>$C$23*O15226</f>
        <v>#VALUE!</v>
      </c>
      <c r="P15227" t="e">
        <f>$C$22*P15226</f>
        <v>#VALUE!</v>
      </c>
      <c r="R15227">
        <f>$C$20*$C$6</f>
        <v>25325.832000000002</v>
      </c>
    </row>
    <row r="15228" spans="12:19" x14ac:dyDescent="0.25">
      <c r="L15228" t="str">
        <f t="shared" si="634"/>
        <v/>
      </c>
      <c r="M15228" t="str">
        <f t="shared" si="635"/>
        <v/>
      </c>
    </row>
    <row r="15229" spans="12:19" x14ac:dyDescent="0.25">
      <c r="L15229" t="str">
        <f t="shared" si="634"/>
        <v/>
      </c>
      <c r="M15229" t="str">
        <f t="shared" si="635"/>
        <v/>
      </c>
      <c r="N15229" t="e">
        <f t="array" ref="N15229:P15231">MINVERSE(N15225:P15227)</f>
        <v>#VALUE!</v>
      </c>
      <c r="O15229" t="e">
        <v>#VALUE!</v>
      </c>
      <c r="P15229" t="e">
        <v>#VALUE!</v>
      </c>
      <c r="R15229" t="e">
        <f t="array" ref="R15229:R15231">MMULT(N15229:P15231,R15225:R15227)</f>
        <v>#VALUE!</v>
      </c>
      <c r="S15229" t="s">
        <v>35</v>
      </c>
    </row>
    <row r="15230" spans="12:19" x14ac:dyDescent="0.25">
      <c r="L15230" t="str">
        <f t="shared" si="634"/>
        <v/>
      </c>
      <c r="M15230" t="str">
        <f t="shared" si="635"/>
        <v/>
      </c>
      <c r="N15230" t="e">
        <v>#VALUE!</v>
      </c>
      <c r="O15230" t="e">
        <v>#VALUE!</v>
      </c>
      <c r="P15230" t="e">
        <v>#VALUE!</v>
      </c>
      <c r="R15230" t="e">
        <v>#VALUE!</v>
      </c>
      <c r="S15230" t="s">
        <v>35</v>
      </c>
    </row>
    <row r="15231" spans="12:19" x14ac:dyDescent="0.25">
      <c r="L15231" t="str">
        <f t="shared" si="634"/>
        <v/>
      </c>
      <c r="M15231" t="str">
        <f t="shared" si="635"/>
        <v/>
      </c>
      <c r="N15231" t="e">
        <v>#VALUE!</v>
      </c>
      <c r="O15231" t="e">
        <v>#VALUE!</v>
      </c>
      <c r="P15231" t="e">
        <v>#VALUE!</v>
      </c>
      <c r="R15231" t="e">
        <v>#VALUE!</v>
      </c>
      <c r="S15231" t="s">
        <v>35</v>
      </c>
    </row>
    <row r="15232" spans="12:19" x14ac:dyDescent="0.25">
      <c r="L15232" t="str">
        <f t="shared" si="634"/>
        <v/>
      </c>
      <c r="M15232" t="str">
        <f t="shared" si="635"/>
        <v/>
      </c>
    </row>
    <row r="15233" spans="12:19" x14ac:dyDescent="0.25">
      <c r="L15233" t="str">
        <f t="shared" si="634"/>
        <v/>
      </c>
      <c r="M15233" t="str">
        <f t="shared" si="635"/>
        <v/>
      </c>
    </row>
    <row r="15234" spans="12:19" x14ac:dyDescent="0.25">
      <c r="L15234" t="str">
        <f t="shared" si="634"/>
        <v/>
      </c>
      <c r="M15234" t="str">
        <f t="shared" si="635"/>
        <v/>
      </c>
      <c r="N15234" t="s">
        <v>32</v>
      </c>
      <c r="O15234" t="s">
        <v>33</v>
      </c>
      <c r="P15234" t="s">
        <v>34</v>
      </c>
    </row>
    <row r="15235" spans="12:19" x14ac:dyDescent="0.25">
      <c r="L15235" t="str">
        <f t="shared" si="634"/>
        <v/>
      </c>
      <c r="M15235" t="str">
        <f t="shared" si="635"/>
        <v/>
      </c>
      <c r="N15235" t="e">
        <f>COS(RADIANS(M15235))</f>
        <v>#VALUE!</v>
      </c>
      <c r="O15235" t="str">
        <f>IFERROR(-COS(RADIANS(DEGREES(ASIN(((SIN(RADIANS(M15235)))*$C$26)/(SQRT((((SIN(RADIANS(M15235)))*$C$26)^2)+(($C$22-$C$25-(((SIN(RADIANS(90-M15235)))*$C$26))-$C$23)^2))))))),"")</f>
        <v/>
      </c>
      <c r="P15235" t="e">
        <f>N15235</f>
        <v>#VALUE!</v>
      </c>
      <c r="R15235">
        <v>0</v>
      </c>
    </row>
    <row r="15236" spans="12:19" x14ac:dyDescent="0.25">
      <c r="L15236" t="str">
        <f t="shared" si="634"/>
        <v/>
      </c>
      <c r="M15236" t="str">
        <f t="shared" si="635"/>
        <v/>
      </c>
      <c r="N15236" t="e">
        <f>SIN(RADIANS(M15235))</f>
        <v>#VALUE!</v>
      </c>
      <c r="O15236" t="e">
        <f>SIN(RADIANS(DEGREES(ASIN(((SIN(RADIANS(M15235)))*$C$26)/(SQRT((((SIN(RADIANS(M15235)))*$C$26)^2)+(($C$22-$C$25-(((SIN(RADIANS(90-M15235)))*$C$26))-$C$23)^2)))))))</f>
        <v>#VALUE!</v>
      </c>
      <c r="P15236" t="e">
        <f>N15236</f>
        <v>#VALUE!</v>
      </c>
      <c r="R15236">
        <f>$C$6</f>
        <v>1333.5</v>
      </c>
    </row>
    <row r="15237" spans="12:19" x14ac:dyDescent="0.25">
      <c r="L15237" t="str">
        <f t="shared" si="634"/>
        <v/>
      </c>
      <c r="M15237" t="str">
        <f t="shared" si="635"/>
        <v/>
      </c>
      <c r="N15237">
        <v>0</v>
      </c>
      <c r="O15237" t="e">
        <f>$C$23*O15236</f>
        <v>#VALUE!</v>
      </c>
      <c r="P15237" t="e">
        <f>$C$22*P15236</f>
        <v>#VALUE!</v>
      </c>
      <c r="R15237">
        <f>$C$20*$C$6</f>
        <v>25325.832000000002</v>
      </c>
    </row>
    <row r="15238" spans="12:19" x14ac:dyDescent="0.25">
      <c r="L15238" t="str">
        <f t="shared" si="634"/>
        <v/>
      </c>
      <c r="M15238" t="str">
        <f t="shared" si="635"/>
        <v/>
      </c>
    </row>
    <row r="15239" spans="12:19" x14ac:dyDescent="0.25">
      <c r="L15239" t="str">
        <f t="shared" si="634"/>
        <v/>
      </c>
      <c r="M15239" t="str">
        <f t="shared" si="635"/>
        <v/>
      </c>
      <c r="N15239" t="e">
        <f t="array" ref="N15239:P15241">MINVERSE(N15235:P15237)</f>
        <v>#VALUE!</v>
      </c>
      <c r="O15239" t="e">
        <v>#VALUE!</v>
      </c>
      <c r="P15239" t="e">
        <v>#VALUE!</v>
      </c>
      <c r="R15239" t="e">
        <f t="array" ref="R15239:R15241">MMULT(N15239:P15241,R15235:R15237)</f>
        <v>#VALUE!</v>
      </c>
      <c r="S15239" t="s">
        <v>35</v>
      </c>
    </row>
    <row r="15240" spans="12:19" x14ac:dyDescent="0.25">
      <c r="L15240" t="str">
        <f t="shared" si="634"/>
        <v/>
      </c>
      <c r="M15240" t="str">
        <f t="shared" si="635"/>
        <v/>
      </c>
      <c r="N15240" t="e">
        <v>#VALUE!</v>
      </c>
      <c r="O15240" t="e">
        <v>#VALUE!</v>
      </c>
      <c r="P15240" t="e">
        <v>#VALUE!</v>
      </c>
      <c r="R15240" t="e">
        <v>#VALUE!</v>
      </c>
      <c r="S15240" t="s">
        <v>35</v>
      </c>
    </row>
    <row r="15241" spans="12:19" x14ac:dyDescent="0.25">
      <c r="L15241" t="str">
        <f t="shared" si="634"/>
        <v/>
      </c>
      <c r="M15241" t="str">
        <f t="shared" si="635"/>
        <v/>
      </c>
      <c r="N15241" t="e">
        <v>#VALUE!</v>
      </c>
      <c r="O15241" t="e">
        <v>#VALUE!</v>
      </c>
      <c r="P15241" t="e">
        <v>#VALUE!</v>
      </c>
      <c r="R15241" t="e">
        <v>#VALUE!</v>
      </c>
      <c r="S15241" t="s">
        <v>35</v>
      </c>
    </row>
    <row r="15242" spans="12:19" x14ac:dyDescent="0.25">
      <c r="L15242" t="str">
        <f t="shared" si="634"/>
        <v/>
      </c>
      <c r="M15242" t="str">
        <f t="shared" si="635"/>
        <v/>
      </c>
    </row>
    <row r="15243" spans="12:19" x14ac:dyDescent="0.25">
      <c r="L15243" t="str">
        <f t="shared" si="634"/>
        <v/>
      </c>
      <c r="M15243" t="str">
        <f t="shared" si="635"/>
        <v/>
      </c>
    </row>
    <row r="15244" spans="12:19" x14ac:dyDescent="0.25">
      <c r="L15244" t="str">
        <f t="shared" ref="L15244:L15307" si="636">IF(M15244="","",L15234+1)</f>
        <v/>
      </c>
      <c r="M15244" t="str">
        <f t="shared" si="635"/>
        <v/>
      </c>
      <c r="N15244" t="s">
        <v>32</v>
      </c>
      <c r="O15244" t="s">
        <v>33</v>
      </c>
      <c r="P15244" t="s">
        <v>34</v>
      </c>
    </row>
    <row r="15245" spans="12:19" x14ac:dyDescent="0.25">
      <c r="L15245" t="str">
        <f t="shared" si="636"/>
        <v/>
      </c>
      <c r="M15245" t="str">
        <f t="shared" si="635"/>
        <v/>
      </c>
      <c r="N15245" t="e">
        <f>COS(RADIANS(M15245))</f>
        <v>#VALUE!</v>
      </c>
      <c r="O15245" t="str">
        <f>IFERROR(-COS(RADIANS(DEGREES(ASIN(((SIN(RADIANS(M15245)))*$C$26)/(SQRT((((SIN(RADIANS(M15245)))*$C$26)^2)+(($C$22-$C$25-(((SIN(RADIANS(90-M15245)))*$C$26))-$C$23)^2))))))),"")</f>
        <v/>
      </c>
      <c r="P15245" t="e">
        <f>N15245</f>
        <v>#VALUE!</v>
      </c>
      <c r="R15245">
        <v>0</v>
      </c>
    </row>
    <row r="15246" spans="12:19" x14ac:dyDescent="0.25">
      <c r="L15246" t="str">
        <f t="shared" si="636"/>
        <v/>
      </c>
      <c r="M15246" t="str">
        <f t="shared" si="635"/>
        <v/>
      </c>
      <c r="N15246" t="e">
        <f>SIN(RADIANS(M15245))</f>
        <v>#VALUE!</v>
      </c>
      <c r="O15246" t="e">
        <f>SIN(RADIANS(DEGREES(ASIN(((SIN(RADIANS(M15245)))*$C$26)/(SQRT((((SIN(RADIANS(M15245)))*$C$26)^2)+(($C$22-$C$25-(((SIN(RADIANS(90-M15245)))*$C$26))-$C$23)^2)))))))</f>
        <v>#VALUE!</v>
      </c>
      <c r="P15246" t="e">
        <f>N15246</f>
        <v>#VALUE!</v>
      </c>
      <c r="R15246">
        <f>$C$6</f>
        <v>1333.5</v>
      </c>
    </row>
    <row r="15247" spans="12:19" x14ac:dyDescent="0.25">
      <c r="L15247" t="str">
        <f t="shared" si="636"/>
        <v/>
      </c>
      <c r="M15247" t="str">
        <f t="shared" si="635"/>
        <v/>
      </c>
      <c r="N15247">
        <v>0</v>
      </c>
      <c r="O15247" t="e">
        <f>$C$23*O15246</f>
        <v>#VALUE!</v>
      </c>
      <c r="P15247" t="e">
        <f>$C$22*P15246</f>
        <v>#VALUE!</v>
      </c>
      <c r="R15247">
        <f>$C$20*$C$6</f>
        <v>25325.832000000002</v>
      </c>
    </row>
    <row r="15248" spans="12:19" x14ac:dyDescent="0.25">
      <c r="L15248" t="str">
        <f t="shared" si="636"/>
        <v/>
      </c>
      <c r="M15248" t="str">
        <f t="shared" si="635"/>
        <v/>
      </c>
    </row>
    <row r="15249" spans="12:19" x14ac:dyDescent="0.25">
      <c r="L15249" t="str">
        <f t="shared" si="636"/>
        <v/>
      </c>
      <c r="M15249" t="str">
        <f t="shared" si="635"/>
        <v/>
      </c>
      <c r="N15249" t="e">
        <f t="array" ref="N15249:P15251">MINVERSE(N15245:P15247)</f>
        <v>#VALUE!</v>
      </c>
      <c r="O15249" t="e">
        <v>#VALUE!</v>
      </c>
      <c r="P15249" t="e">
        <v>#VALUE!</v>
      </c>
      <c r="R15249" t="e">
        <f t="array" ref="R15249:R15251">MMULT(N15249:P15251,R15245:R15247)</f>
        <v>#VALUE!</v>
      </c>
      <c r="S15249" t="s">
        <v>35</v>
      </c>
    </row>
    <row r="15250" spans="12:19" x14ac:dyDescent="0.25">
      <c r="L15250" t="str">
        <f t="shared" si="636"/>
        <v/>
      </c>
      <c r="M15250" t="str">
        <f t="shared" si="635"/>
        <v/>
      </c>
      <c r="N15250" t="e">
        <v>#VALUE!</v>
      </c>
      <c r="O15250" t="e">
        <v>#VALUE!</v>
      </c>
      <c r="P15250" t="e">
        <v>#VALUE!</v>
      </c>
      <c r="R15250" t="e">
        <v>#VALUE!</v>
      </c>
      <c r="S15250" t="s">
        <v>35</v>
      </c>
    </row>
    <row r="15251" spans="12:19" x14ac:dyDescent="0.25">
      <c r="L15251" t="str">
        <f t="shared" si="636"/>
        <v/>
      </c>
      <c r="M15251" t="str">
        <f t="shared" si="635"/>
        <v/>
      </c>
      <c r="N15251" t="e">
        <v>#VALUE!</v>
      </c>
      <c r="O15251" t="e">
        <v>#VALUE!</v>
      </c>
      <c r="P15251" t="e">
        <v>#VALUE!</v>
      </c>
      <c r="R15251" t="e">
        <v>#VALUE!</v>
      </c>
      <c r="S15251" t="s">
        <v>35</v>
      </c>
    </row>
    <row r="15252" spans="12:19" x14ac:dyDescent="0.25">
      <c r="L15252" t="str">
        <f t="shared" si="636"/>
        <v/>
      </c>
      <c r="M15252" t="str">
        <f t="shared" si="635"/>
        <v/>
      </c>
    </row>
    <row r="15253" spans="12:19" x14ac:dyDescent="0.25">
      <c r="L15253" t="str">
        <f t="shared" si="636"/>
        <v/>
      </c>
      <c r="M15253" t="str">
        <f t="shared" si="635"/>
        <v/>
      </c>
    </row>
    <row r="15254" spans="12:19" x14ac:dyDescent="0.25">
      <c r="L15254" t="str">
        <f t="shared" si="636"/>
        <v/>
      </c>
      <c r="M15254" t="str">
        <f t="shared" si="635"/>
        <v/>
      </c>
      <c r="N15254" t="s">
        <v>32</v>
      </c>
      <c r="O15254" t="s">
        <v>33</v>
      </c>
      <c r="P15254" t="s">
        <v>34</v>
      </c>
    </row>
    <row r="15255" spans="12:19" x14ac:dyDescent="0.25">
      <c r="L15255" t="str">
        <f t="shared" si="636"/>
        <v/>
      </c>
      <c r="M15255" t="str">
        <f t="shared" si="635"/>
        <v/>
      </c>
      <c r="N15255" t="e">
        <f>COS(RADIANS(M15255))</f>
        <v>#VALUE!</v>
      </c>
      <c r="O15255" t="str">
        <f>IFERROR(-COS(RADIANS(DEGREES(ASIN(((SIN(RADIANS(M15255)))*$C$26)/(SQRT((((SIN(RADIANS(M15255)))*$C$26)^2)+(($C$22-$C$25-(((SIN(RADIANS(90-M15255)))*$C$26))-$C$23)^2))))))),"")</f>
        <v/>
      </c>
      <c r="P15255" t="e">
        <f>N15255</f>
        <v>#VALUE!</v>
      </c>
      <c r="R15255">
        <v>0</v>
      </c>
    </row>
    <row r="15256" spans="12:19" x14ac:dyDescent="0.25">
      <c r="L15256" t="str">
        <f t="shared" si="636"/>
        <v/>
      </c>
      <c r="M15256" t="str">
        <f t="shared" si="635"/>
        <v/>
      </c>
      <c r="N15256" t="e">
        <f>SIN(RADIANS(M15255))</f>
        <v>#VALUE!</v>
      </c>
      <c r="O15256" t="e">
        <f>SIN(RADIANS(DEGREES(ASIN(((SIN(RADIANS(M15255)))*$C$26)/(SQRT((((SIN(RADIANS(M15255)))*$C$26)^2)+(($C$22-$C$25-(((SIN(RADIANS(90-M15255)))*$C$26))-$C$23)^2)))))))</f>
        <v>#VALUE!</v>
      </c>
      <c r="P15256" t="e">
        <f>N15256</f>
        <v>#VALUE!</v>
      </c>
      <c r="R15256">
        <f>$C$6</f>
        <v>1333.5</v>
      </c>
    </row>
    <row r="15257" spans="12:19" x14ac:dyDescent="0.25">
      <c r="L15257" t="str">
        <f t="shared" si="636"/>
        <v/>
      </c>
      <c r="M15257" t="str">
        <f t="shared" si="635"/>
        <v/>
      </c>
      <c r="N15257">
        <v>0</v>
      </c>
      <c r="O15257" t="e">
        <f>$C$23*O15256</f>
        <v>#VALUE!</v>
      </c>
      <c r="P15257" t="e">
        <f>$C$22*P15256</f>
        <v>#VALUE!</v>
      </c>
      <c r="R15257">
        <f>$C$20*$C$6</f>
        <v>25325.832000000002</v>
      </c>
    </row>
    <row r="15258" spans="12:19" x14ac:dyDescent="0.25">
      <c r="L15258" t="str">
        <f t="shared" si="636"/>
        <v/>
      </c>
      <c r="M15258" t="str">
        <f t="shared" si="635"/>
        <v/>
      </c>
    </row>
    <row r="15259" spans="12:19" x14ac:dyDescent="0.25">
      <c r="L15259" t="str">
        <f t="shared" si="636"/>
        <v/>
      </c>
      <c r="M15259" t="str">
        <f t="shared" si="635"/>
        <v/>
      </c>
      <c r="N15259" t="e">
        <f t="array" ref="N15259:P15261">MINVERSE(N15255:P15257)</f>
        <v>#VALUE!</v>
      </c>
      <c r="O15259" t="e">
        <v>#VALUE!</v>
      </c>
      <c r="P15259" t="e">
        <v>#VALUE!</v>
      </c>
      <c r="R15259" t="e">
        <f t="array" ref="R15259:R15261">MMULT(N15259:P15261,R15255:R15257)</f>
        <v>#VALUE!</v>
      </c>
      <c r="S15259" t="s">
        <v>35</v>
      </c>
    </row>
    <row r="15260" spans="12:19" x14ac:dyDescent="0.25">
      <c r="L15260" t="str">
        <f t="shared" si="636"/>
        <v/>
      </c>
      <c r="M15260" t="str">
        <f t="shared" si="635"/>
        <v/>
      </c>
      <c r="N15260" t="e">
        <v>#VALUE!</v>
      </c>
      <c r="O15260" t="e">
        <v>#VALUE!</v>
      </c>
      <c r="P15260" t="e">
        <v>#VALUE!</v>
      </c>
      <c r="R15260" t="e">
        <v>#VALUE!</v>
      </c>
      <c r="S15260" t="s">
        <v>35</v>
      </c>
    </row>
    <row r="15261" spans="12:19" x14ac:dyDescent="0.25">
      <c r="L15261" t="str">
        <f t="shared" si="636"/>
        <v/>
      </c>
      <c r="M15261" t="str">
        <f t="shared" si="635"/>
        <v/>
      </c>
      <c r="N15261" t="e">
        <v>#VALUE!</v>
      </c>
      <c r="O15261" t="e">
        <v>#VALUE!</v>
      </c>
      <c r="P15261" t="e">
        <v>#VALUE!</v>
      </c>
      <c r="R15261" t="e">
        <v>#VALUE!</v>
      </c>
      <c r="S15261" t="s">
        <v>35</v>
      </c>
    </row>
    <row r="15262" spans="12:19" x14ac:dyDescent="0.25">
      <c r="L15262" t="str">
        <f t="shared" si="636"/>
        <v/>
      </c>
      <c r="M15262" t="str">
        <f t="shared" si="635"/>
        <v/>
      </c>
    </row>
    <row r="15263" spans="12:19" x14ac:dyDescent="0.25">
      <c r="L15263" t="str">
        <f t="shared" si="636"/>
        <v/>
      </c>
      <c r="M15263" t="str">
        <f t="shared" si="635"/>
        <v/>
      </c>
    </row>
    <row r="15264" spans="12:19" x14ac:dyDescent="0.25">
      <c r="L15264" t="str">
        <f t="shared" si="636"/>
        <v/>
      </c>
      <c r="M15264" t="str">
        <f t="shared" si="635"/>
        <v/>
      </c>
      <c r="N15264" t="s">
        <v>32</v>
      </c>
      <c r="O15264" t="s">
        <v>33</v>
      </c>
      <c r="P15264" t="s">
        <v>34</v>
      </c>
    </row>
    <row r="15265" spans="12:19" x14ac:dyDescent="0.25">
      <c r="L15265" t="str">
        <f t="shared" si="636"/>
        <v/>
      </c>
      <c r="M15265" t="str">
        <f t="shared" si="635"/>
        <v/>
      </c>
      <c r="N15265" t="e">
        <f>COS(RADIANS(M15265))</f>
        <v>#VALUE!</v>
      </c>
      <c r="O15265" t="str">
        <f>IFERROR(-COS(RADIANS(DEGREES(ASIN(((SIN(RADIANS(M15265)))*$C$26)/(SQRT((((SIN(RADIANS(M15265)))*$C$26)^2)+(($C$22-$C$25-(((SIN(RADIANS(90-M15265)))*$C$26))-$C$23)^2))))))),"")</f>
        <v/>
      </c>
      <c r="P15265" t="e">
        <f>N15265</f>
        <v>#VALUE!</v>
      </c>
      <c r="R15265">
        <v>0</v>
      </c>
    </row>
    <row r="15266" spans="12:19" x14ac:dyDescent="0.25">
      <c r="L15266" t="str">
        <f t="shared" si="636"/>
        <v/>
      </c>
      <c r="M15266" t="str">
        <f t="shared" si="635"/>
        <v/>
      </c>
      <c r="N15266" t="e">
        <f>SIN(RADIANS(M15265))</f>
        <v>#VALUE!</v>
      </c>
      <c r="O15266" t="e">
        <f>SIN(RADIANS(DEGREES(ASIN(((SIN(RADIANS(M15265)))*$C$26)/(SQRT((((SIN(RADIANS(M15265)))*$C$26)^2)+(($C$22-$C$25-(((SIN(RADIANS(90-M15265)))*$C$26))-$C$23)^2)))))))</f>
        <v>#VALUE!</v>
      </c>
      <c r="P15266" t="e">
        <f>N15266</f>
        <v>#VALUE!</v>
      </c>
      <c r="R15266">
        <f>$C$6</f>
        <v>1333.5</v>
      </c>
    </row>
    <row r="15267" spans="12:19" x14ac:dyDescent="0.25">
      <c r="L15267" t="str">
        <f t="shared" si="636"/>
        <v/>
      </c>
      <c r="M15267" t="str">
        <f t="shared" ref="M15267:M15330" si="637">IF(M15257="","",IF(((M15257+$O$61)&gt;=$O$49+($O$61/2)),"",(M15257+$O$61)))</f>
        <v/>
      </c>
      <c r="N15267">
        <v>0</v>
      </c>
      <c r="O15267" t="e">
        <f>$C$23*O15266</f>
        <v>#VALUE!</v>
      </c>
      <c r="P15267" t="e">
        <f>$C$22*P15266</f>
        <v>#VALUE!</v>
      </c>
      <c r="R15267">
        <f>$C$20*$C$6</f>
        <v>25325.832000000002</v>
      </c>
    </row>
    <row r="15268" spans="12:19" x14ac:dyDescent="0.25">
      <c r="L15268" t="str">
        <f t="shared" si="636"/>
        <v/>
      </c>
      <c r="M15268" t="str">
        <f t="shared" si="637"/>
        <v/>
      </c>
    </row>
    <row r="15269" spans="12:19" x14ac:dyDescent="0.25">
      <c r="L15269" t="str">
        <f t="shared" si="636"/>
        <v/>
      </c>
      <c r="M15269" t="str">
        <f t="shared" si="637"/>
        <v/>
      </c>
      <c r="N15269" t="e">
        <f t="array" ref="N15269:P15271">MINVERSE(N15265:P15267)</f>
        <v>#VALUE!</v>
      </c>
      <c r="O15269" t="e">
        <v>#VALUE!</v>
      </c>
      <c r="P15269" t="e">
        <v>#VALUE!</v>
      </c>
      <c r="R15269" t="e">
        <f t="array" ref="R15269:R15271">MMULT(N15269:P15271,R15265:R15267)</f>
        <v>#VALUE!</v>
      </c>
      <c r="S15269" t="s">
        <v>35</v>
      </c>
    </row>
    <row r="15270" spans="12:19" x14ac:dyDescent="0.25">
      <c r="L15270" t="str">
        <f t="shared" si="636"/>
        <v/>
      </c>
      <c r="M15270" t="str">
        <f t="shared" si="637"/>
        <v/>
      </c>
      <c r="N15270" t="e">
        <v>#VALUE!</v>
      </c>
      <c r="O15270" t="e">
        <v>#VALUE!</v>
      </c>
      <c r="P15270" t="e">
        <v>#VALUE!</v>
      </c>
      <c r="R15270" t="e">
        <v>#VALUE!</v>
      </c>
      <c r="S15270" t="s">
        <v>35</v>
      </c>
    </row>
    <row r="15271" spans="12:19" x14ac:dyDescent="0.25">
      <c r="L15271" t="str">
        <f t="shared" si="636"/>
        <v/>
      </c>
      <c r="M15271" t="str">
        <f t="shared" si="637"/>
        <v/>
      </c>
      <c r="N15271" t="e">
        <v>#VALUE!</v>
      </c>
      <c r="O15271" t="e">
        <v>#VALUE!</v>
      </c>
      <c r="P15271" t="e">
        <v>#VALUE!</v>
      </c>
      <c r="R15271" t="e">
        <v>#VALUE!</v>
      </c>
      <c r="S15271" t="s">
        <v>35</v>
      </c>
    </row>
    <row r="15272" spans="12:19" x14ac:dyDescent="0.25">
      <c r="L15272" t="str">
        <f t="shared" si="636"/>
        <v/>
      </c>
      <c r="M15272" t="str">
        <f t="shared" si="637"/>
        <v/>
      </c>
    </row>
    <row r="15273" spans="12:19" x14ac:dyDescent="0.25">
      <c r="L15273" t="str">
        <f t="shared" si="636"/>
        <v/>
      </c>
      <c r="M15273" t="str">
        <f t="shared" si="637"/>
        <v/>
      </c>
    </row>
    <row r="15274" spans="12:19" x14ac:dyDescent="0.25">
      <c r="L15274" t="str">
        <f t="shared" si="636"/>
        <v/>
      </c>
      <c r="M15274" t="str">
        <f t="shared" si="637"/>
        <v/>
      </c>
      <c r="N15274" t="s">
        <v>32</v>
      </c>
      <c r="O15274" t="s">
        <v>33</v>
      </c>
      <c r="P15274" t="s">
        <v>34</v>
      </c>
    </row>
    <row r="15275" spans="12:19" x14ac:dyDescent="0.25">
      <c r="L15275" t="str">
        <f t="shared" si="636"/>
        <v/>
      </c>
      <c r="M15275" t="str">
        <f t="shared" si="637"/>
        <v/>
      </c>
      <c r="N15275" t="e">
        <f>COS(RADIANS(M15275))</f>
        <v>#VALUE!</v>
      </c>
      <c r="O15275" t="str">
        <f>IFERROR(-COS(RADIANS(DEGREES(ASIN(((SIN(RADIANS(M15275)))*$C$26)/(SQRT((((SIN(RADIANS(M15275)))*$C$26)^2)+(($C$22-$C$25-(((SIN(RADIANS(90-M15275)))*$C$26))-$C$23)^2))))))),"")</f>
        <v/>
      </c>
      <c r="P15275" t="e">
        <f>N15275</f>
        <v>#VALUE!</v>
      </c>
      <c r="R15275">
        <v>0</v>
      </c>
    </row>
    <row r="15276" spans="12:19" x14ac:dyDescent="0.25">
      <c r="L15276" t="str">
        <f t="shared" si="636"/>
        <v/>
      </c>
      <c r="M15276" t="str">
        <f t="shared" si="637"/>
        <v/>
      </c>
      <c r="N15276" t="e">
        <f>SIN(RADIANS(M15275))</f>
        <v>#VALUE!</v>
      </c>
      <c r="O15276" t="e">
        <f>SIN(RADIANS(DEGREES(ASIN(((SIN(RADIANS(M15275)))*$C$26)/(SQRT((((SIN(RADIANS(M15275)))*$C$26)^2)+(($C$22-$C$25-(((SIN(RADIANS(90-M15275)))*$C$26))-$C$23)^2)))))))</f>
        <v>#VALUE!</v>
      </c>
      <c r="P15276" t="e">
        <f>N15276</f>
        <v>#VALUE!</v>
      </c>
      <c r="R15276">
        <f>$C$6</f>
        <v>1333.5</v>
      </c>
    </row>
    <row r="15277" spans="12:19" x14ac:dyDescent="0.25">
      <c r="L15277" t="str">
        <f t="shared" si="636"/>
        <v/>
      </c>
      <c r="M15277" t="str">
        <f t="shared" si="637"/>
        <v/>
      </c>
      <c r="N15277">
        <v>0</v>
      </c>
      <c r="O15277" t="e">
        <f>$C$23*O15276</f>
        <v>#VALUE!</v>
      </c>
      <c r="P15277" t="e">
        <f>$C$22*P15276</f>
        <v>#VALUE!</v>
      </c>
      <c r="R15277">
        <f>$C$20*$C$6</f>
        <v>25325.832000000002</v>
      </c>
    </row>
    <row r="15278" spans="12:19" x14ac:dyDescent="0.25">
      <c r="L15278" t="str">
        <f t="shared" si="636"/>
        <v/>
      </c>
      <c r="M15278" t="str">
        <f t="shared" si="637"/>
        <v/>
      </c>
    </row>
    <row r="15279" spans="12:19" x14ac:dyDescent="0.25">
      <c r="L15279" t="str">
        <f t="shared" si="636"/>
        <v/>
      </c>
      <c r="M15279" t="str">
        <f t="shared" si="637"/>
        <v/>
      </c>
      <c r="N15279" t="e">
        <f t="array" ref="N15279:P15281">MINVERSE(N15275:P15277)</f>
        <v>#VALUE!</v>
      </c>
      <c r="O15279" t="e">
        <v>#VALUE!</v>
      </c>
      <c r="P15279" t="e">
        <v>#VALUE!</v>
      </c>
      <c r="R15279" t="e">
        <f t="array" ref="R15279:R15281">MMULT(N15279:P15281,R15275:R15277)</f>
        <v>#VALUE!</v>
      </c>
      <c r="S15279" t="s">
        <v>35</v>
      </c>
    </row>
    <row r="15280" spans="12:19" x14ac:dyDescent="0.25">
      <c r="L15280" t="str">
        <f t="shared" si="636"/>
        <v/>
      </c>
      <c r="M15280" t="str">
        <f t="shared" si="637"/>
        <v/>
      </c>
      <c r="N15280" t="e">
        <v>#VALUE!</v>
      </c>
      <c r="O15280" t="e">
        <v>#VALUE!</v>
      </c>
      <c r="P15280" t="e">
        <v>#VALUE!</v>
      </c>
      <c r="R15280" t="e">
        <v>#VALUE!</v>
      </c>
      <c r="S15280" t="s">
        <v>35</v>
      </c>
    </row>
    <row r="15281" spans="12:19" x14ac:dyDescent="0.25">
      <c r="L15281" t="str">
        <f t="shared" si="636"/>
        <v/>
      </c>
      <c r="M15281" t="str">
        <f t="shared" si="637"/>
        <v/>
      </c>
      <c r="N15281" t="e">
        <v>#VALUE!</v>
      </c>
      <c r="O15281" t="e">
        <v>#VALUE!</v>
      </c>
      <c r="P15281" t="e">
        <v>#VALUE!</v>
      </c>
      <c r="R15281" t="e">
        <v>#VALUE!</v>
      </c>
      <c r="S15281" t="s">
        <v>35</v>
      </c>
    </row>
    <row r="15282" spans="12:19" x14ac:dyDescent="0.25">
      <c r="L15282" t="str">
        <f t="shared" si="636"/>
        <v/>
      </c>
      <c r="M15282" t="str">
        <f t="shared" si="637"/>
        <v/>
      </c>
    </row>
    <row r="15283" spans="12:19" x14ac:dyDescent="0.25">
      <c r="L15283" t="str">
        <f t="shared" si="636"/>
        <v/>
      </c>
      <c r="M15283" t="str">
        <f t="shared" si="637"/>
        <v/>
      </c>
    </row>
    <row r="15284" spans="12:19" x14ac:dyDescent="0.25">
      <c r="L15284" t="str">
        <f t="shared" si="636"/>
        <v/>
      </c>
      <c r="M15284" t="str">
        <f t="shared" si="637"/>
        <v/>
      </c>
      <c r="N15284" t="s">
        <v>32</v>
      </c>
      <c r="O15284" t="s">
        <v>33</v>
      </c>
      <c r="P15284" t="s">
        <v>34</v>
      </c>
    </row>
    <row r="15285" spans="12:19" x14ac:dyDescent="0.25">
      <c r="L15285" t="str">
        <f t="shared" si="636"/>
        <v/>
      </c>
      <c r="M15285" t="str">
        <f t="shared" si="637"/>
        <v/>
      </c>
      <c r="N15285" t="e">
        <f>COS(RADIANS(M15285))</f>
        <v>#VALUE!</v>
      </c>
      <c r="O15285" t="str">
        <f>IFERROR(-COS(RADIANS(DEGREES(ASIN(((SIN(RADIANS(M15285)))*$C$26)/(SQRT((((SIN(RADIANS(M15285)))*$C$26)^2)+(($C$22-$C$25-(((SIN(RADIANS(90-M15285)))*$C$26))-$C$23)^2))))))),"")</f>
        <v/>
      </c>
      <c r="P15285" t="e">
        <f>N15285</f>
        <v>#VALUE!</v>
      </c>
      <c r="R15285">
        <v>0</v>
      </c>
    </row>
    <row r="15286" spans="12:19" x14ac:dyDescent="0.25">
      <c r="L15286" t="str">
        <f t="shared" si="636"/>
        <v/>
      </c>
      <c r="M15286" t="str">
        <f t="shared" si="637"/>
        <v/>
      </c>
      <c r="N15286" t="e">
        <f>SIN(RADIANS(M15285))</f>
        <v>#VALUE!</v>
      </c>
      <c r="O15286" t="e">
        <f>SIN(RADIANS(DEGREES(ASIN(((SIN(RADIANS(M15285)))*$C$26)/(SQRT((((SIN(RADIANS(M15285)))*$C$26)^2)+(($C$22-$C$25-(((SIN(RADIANS(90-M15285)))*$C$26))-$C$23)^2)))))))</f>
        <v>#VALUE!</v>
      </c>
      <c r="P15286" t="e">
        <f>N15286</f>
        <v>#VALUE!</v>
      </c>
      <c r="R15286">
        <f>$C$6</f>
        <v>1333.5</v>
      </c>
    </row>
    <row r="15287" spans="12:19" x14ac:dyDescent="0.25">
      <c r="L15287" t="str">
        <f t="shared" si="636"/>
        <v/>
      </c>
      <c r="M15287" t="str">
        <f t="shared" si="637"/>
        <v/>
      </c>
      <c r="N15287">
        <v>0</v>
      </c>
      <c r="O15287" t="e">
        <f>$C$23*O15286</f>
        <v>#VALUE!</v>
      </c>
      <c r="P15287" t="e">
        <f>$C$22*P15286</f>
        <v>#VALUE!</v>
      </c>
      <c r="R15287">
        <f>$C$20*$C$6</f>
        <v>25325.832000000002</v>
      </c>
    </row>
    <row r="15288" spans="12:19" x14ac:dyDescent="0.25">
      <c r="L15288" t="str">
        <f t="shared" si="636"/>
        <v/>
      </c>
      <c r="M15288" t="str">
        <f t="shared" si="637"/>
        <v/>
      </c>
    </row>
    <row r="15289" spans="12:19" x14ac:dyDescent="0.25">
      <c r="L15289" t="str">
        <f t="shared" si="636"/>
        <v/>
      </c>
      <c r="M15289" t="str">
        <f t="shared" si="637"/>
        <v/>
      </c>
      <c r="N15289" t="e">
        <f t="array" ref="N15289:P15291">MINVERSE(N15285:P15287)</f>
        <v>#VALUE!</v>
      </c>
      <c r="O15289" t="e">
        <v>#VALUE!</v>
      </c>
      <c r="P15289" t="e">
        <v>#VALUE!</v>
      </c>
      <c r="R15289" t="e">
        <f t="array" ref="R15289:R15291">MMULT(N15289:P15291,R15285:R15287)</f>
        <v>#VALUE!</v>
      </c>
      <c r="S15289" t="s">
        <v>35</v>
      </c>
    </row>
    <row r="15290" spans="12:19" x14ac:dyDescent="0.25">
      <c r="L15290" t="str">
        <f t="shared" si="636"/>
        <v/>
      </c>
      <c r="M15290" t="str">
        <f t="shared" si="637"/>
        <v/>
      </c>
      <c r="N15290" t="e">
        <v>#VALUE!</v>
      </c>
      <c r="O15290" t="e">
        <v>#VALUE!</v>
      </c>
      <c r="P15290" t="e">
        <v>#VALUE!</v>
      </c>
      <c r="R15290" t="e">
        <v>#VALUE!</v>
      </c>
      <c r="S15290" t="s">
        <v>35</v>
      </c>
    </row>
    <row r="15291" spans="12:19" x14ac:dyDescent="0.25">
      <c r="L15291" t="str">
        <f t="shared" si="636"/>
        <v/>
      </c>
      <c r="M15291" t="str">
        <f t="shared" si="637"/>
        <v/>
      </c>
      <c r="N15291" t="e">
        <v>#VALUE!</v>
      </c>
      <c r="O15291" t="e">
        <v>#VALUE!</v>
      </c>
      <c r="P15291" t="e">
        <v>#VALUE!</v>
      </c>
      <c r="R15291" t="e">
        <v>#VALUE!</v>
      </c>
      <c r="S15291" t="s">
        <v>35</v>
      </c>
    </row>
    <row r="15292" spans="12:19" x14ac:dyDescent="0.25">
      <c r="L15292" t="str">
        <f t="shared" si="636"/>
        <v/>
      </c>
      <c r="M15292" t="str">
        <f t="shared" si="637"/>
        <v/>
      </c>
    </row>
    <row r="15293" spans="12:19" x14ac:dyDescent="0.25">
      <c r="L15293" t="str">
        <f t="shared" si="636"/>
        <v/>
      </c>
      <c r="M15293" t="str">
        <f t="shared" si="637"/>
        <v/>
      </c>
    </row>
    <row r="15294" spans="12:19" x14ac:dyDescent="0.25">
      <c r="L15294" t="str">
        <f t="shared" si="636"/>
        <v/>
      </c>
      <c r="M15294" t="str">
        <f t="shared" si="637"/>
        <v/>
      </c>
      <c r="N15294" t="s">
        <v>32</v>
      </c>
      <c r="O15294" t="s">
        <v>33</v>
      </c>
      <c r="P15294" t="s">
        <v>34</v>
      </c>
    </row>
    <row r="15295" spans="12:19" x14ac:dyDescent="0.25">
      <c r="L15295" t="str">
        <f t="shared" si="636"/>
        <v/>
      </c>
      <c r="M15295" t="str">
        <f t="shared" si="637"/>
        <v/>
      </c>
      <c r="N15295" t="e">
        <f>COS(RADIANS(M15295))</f>
        <v>#VALUE!</v>
      </c>
      <c r="O15295" t="str">
        <f>IFERROR(-COS(RADIANS(DEGREES(ASIN(((SIN(RADIANS(M15295)))*$C$26)/(SQRT((((SIN(RADIANS(M15295)))*$C$26)^2)+(($C$22-$C$25-(((SIN(RADIANS(90-M15295)))*$C$26))-$C$23)^2))))))),"")</f>
        <v/>
      </c>
      <c r="P15295" t="e">
        <f>N15295</f>
        <v>#VALUE!</v>
      </c>
      <c r="R15295">
        <v>0</v>
      </c>
    </row>
    <row r="15296" spans="12:19" x14ac:dyDescent="0.25">
      <c r="L15296" t="str">
        <f t="shared" si="636"/>
        <v/>
      </c>
      <c r="M15296" t="str">
        <f t="shared" si="637"/>
        <v/>
      </c>
      <c r="N15296" t="e">
        <f>SIN(RADIANS(M15295))</f>
        <v>#VALUE!</v>
      </c>
      <c r="O15296" t="e">
        <f>SIN(RADIANS(DEGREES(ASIN(((SIN(RADIANS(M15295)))*$C$26)/(SQRT((((SIN(RADIANS(M15295)))*$C$26)^2)+(($C$22-$C$25-(((SIN(RADIANS(90-M15295)))*$C$26))-$C$23)^2)))))))</f>
        <v>#VALUE!</v>
      </c>
      <c r="P15296" t="e">
        <f>N15296</f>
        <v>#VALUE!</v>
      </c>
      <c r="R15296">
        <f>$C$6</f>
        <v>1333.5</v>
      </c>
    </row>
    <row r="15297" spans="12:19" x14ac:dyDescent="0.25">
      <c r="L15297" t="str">
        <f t="shared" si="636"/>
        <v/>
      </c>
      <c r="M15297" t="str">
        <f t="shared" si="637"/>
        <v/>
      </c>
      <c r="N15297">
        <v>0</v>
      </c>
      <c r="O15297" t="e">
        <f>$C$23*O15296</f>
        <v>#VALUE!</v>
      </c>
      <c r="P15297" t="e">
        <f>$C$22*P15296</f>
        <v>#VALUE!</v>
      </c>
      <c r="R15297">
        <f>$C$20*$C$6</f>
        <v>25325.832000000002</v>
      </c>
    </row>
    <row r="15298" spans="12:19" x14ac:dyDescent="0.25">
      <c r="L15298" t="str">
        <f t="shared" si="636"/>
        <v/>
      </c>
      <c r="M15298" t="str">
        <f t="shared" si="637"/>
        <v/>
      </c>
    </row>
    <row r="15299" spans="12:19" x14ac:dyDescent="0.25">
      <c r="L15299" t="str">
        <f t="shared" si="636"/>
        <v/>
      </c>
      <c r="M15299" t="str">
        <f t="shared" si="637"/>
        <v/>
      </c>
      <c r="N15299" t="e">
        <f t="array" ref="N15299:P15301">MINVERSE(N15295:P15297)</f>
        <v>#VALUE!</v>
      </c>
      <c r="O15299" t="e">
        <v>#VALUE!</v>
      </c>
      <c r="P15299" t="e">
        <v>#VALUE!</v>
      </c>
      <c r="R15299" t="e">
        <f t="array" ref="R15299:R15301">MMULT(N15299:P15301,R15295:R15297)</f>
        <v>#VALUE!</v>
      </c>
      <c r="S15299" t="s">
        <v>35</v>
      </c>
    </row>
    <row r="15300" spans="12:19" x14ac:dyDescent="0.25">
      <c r="L15300" t="str">
        <f t="shared" si="636"/>
        <v/>
      </c>
      <c r="M15300" t="str">
        <f t="shared" si="637"/>
        <v/>
      </c>
      <c r="N15300" t="e">
        <v>#VALUE!</v>
      </c>
      <c r="O15300" t="e">
        <v>#VALUE!</v>
      </c>
      <c r="P15300" t="e">
        <v>#VALUE!</v>
      </c>
      <c r="R15300" t="e">
        <v>#VALUE!</v>
      </c>
      <c r="S15300" t="s">
        <v>35</v>
      </c>
    </row>
    <row r="15301" spans="12:19" x14ac:dyDescent="0.25">
      <c r="L15301" t="str">
        <f t="shared" si="636"/>
        <v/>
      </c>
      <c r="M15301" t="str">
        <f t="shared" si="637"/>
        <v/>
      </c>
      <c r="N15301" t="e">
        <v>#VALUE!</v>
      </c>
      <c r="O15301" t="e">
        <v>#VALUE!</v>
      </c>
      <c r="P15301" t="e">
        <v>#VALUE!</v>
      </c>
      <c r="R15301" t="e">
        <v>#VALUE!</v>
      </c>
      <c r="S15301" t="s">
        <v>35</v>
      </c>
    </row>
    <row r="15302" spans="12:19" x14ac:dyDescent="0.25">
      <c r="L15302" t="str">
        <f t="shared" si="636"/>
        <v/>
      </c>
      <c r="M15302" t="str">
        <f t="shared" si="637"/>
        <v/>
      </c>
    </row>
    <row r="15303" spans="12:19" x14ac:dyDescent="0.25">
      <c r="L15303" t="str">
        <f t="shared" si="636"/>
        <v/>
      </c>
      <c r="M15303" t="str">
        <f t="shared" si="637"/>
        <v/>
      </c>
    </row>
    <row r="15304" spans="12:19" x14ac:dyDescent="0.25">
      <c r="L15304" t="str">
        <f t="shared" si="636"/>
        <v/>
      </c>
      <c r="M15304" t="str">
        <f t="shared" si="637"/>
        <v/>
      </c>
      <c r="N15304" t="s">
        <v>32</v>
      </c>
      <c r="O15304" t="s">
        <v>33</v>
      </c>
      <c r="P15304" t="s">
        <v>34</v>
      </c>
    </row>
    <row r="15305" spans="12:19" x14ac:dyDescent="0.25">
      <c r="L15305" t="str">
        <f t="shared" si="636"/>
        <v/>
      </c>
      <c r="M15305" t="str">
        <f t="shared" si="637"/>
        <v/>
      </c>
      <c r="N15305" t="e">
        <f>COS(RADIANS(M15305))</f>
        <v>#VALUE!</v>
      </c>
      <c r="O15305" t="str">
        <f>IFERROR(-COS(RADIANS(DEGREES(ASIN(((SIN(RADIANS(M15305)))*$C$26)/(SQRT((((SIN(RADIANS(M15305)))*$C$26)^2)+(($C$22-$C$25-(((SIN(RADIANS(90-M15305)))*$C$26))-$C$23)^2))))))),"")</f>
        <v/>
      </c>
      <c r="P15305" t="e">
        <f>N15305</f>
        <v>#VALUE!</v>
      </c>
      <c r="R15305">
        <v>0</v>
      </c>
    </row>
    <row r="15306" spans="12:19" x14ac:dyDescent="0.25">
      <c r="L15306" t="str">
        <f t="shared" si="636"/>
        <v/>
      </c>
      <c r="M15306" t="str">
        <f t="shared" si="637"/>
        <v/>
      </c>
      <c r="N15306" t="e">
        <f>SIN(RADIANS(M15305))</f>
        <v>#VALUE!</v>
      </c>
      <c r="O15306" t="e">
        <f>SIN(RADIANS(DEGREES(ASIN(((SIN(RADIANS(M15305)))*$C$26)/(SQRT((((SIN(RADIANS(M15305)))*$C$26)^2)+(($C$22-$C$25-(((SIN(RADIANS(90-M15305)))*$C$26))-$C$23)^2)))))))</f>
        <v>#VALUE!</v>
      </c>
      <c r="P15306" t="e">
        <f>N15306</f>
        <v>#VALUE!</v>
      </c>
      <c r="R15306">
        <f>$C$6</f>
        <v>1333.5</v>
      </c>
    </row>
    <row r="15307" spans="12:19" x14ac:dyDescent="0.25">
      <c r="L15307" t="str">
        <f t="shared" si="636"/>
        <v/>
      </c>
      <c r="M15307" t="str">
        <f t="shared" si="637"/>
        <v/>
      </c>
      <c r="N15307">
        <v>0</v>
      </c>
      <c r="O15307" t="e">
        <f>$C$23*O15306</f>
        <v>#VALUE!</v>
      </c>
      <c r="P15307" t="e">
        <f>$C$22*P15306</f>
        <v>#VALUE!</v>
      </c>
      <c r="R15307">
        <f>$C$20*$C$6</f>
        <v>25325.832000000002</v>
      </c>
    </row>
    <row r="15308" spans="12:19" x14ac:dyDescent="0.25">
      <c r="L15308" t="str">
        <f t="shared" ref="L15308:L15371" si="638">IF(M15308="","",L15298+1)</f>
        <v/>
      </c>
      <c r="M15308" t="str">
        <f t="shared" si="637"/>
        <v/>
      </c>
    </row>
    <row r="15309" spans="12:19" x14ac:dyDescent="0.25">
      <c r="L15309" t="str">
        <f t="shared" si="638"/>
        <v/>
      </c>
      <c r="M15309" t="str">
        <f t="shared" si="637"/>
        <v/>
      </c>
      <c r="N15309" t="e">
        <f t="array" ref="N15309:P15311">MINVERSE(N15305:P15307)</f>
        <v>#VALUE!</v>
      </c>
      <c r="O15309" t="e">
        <v>#VALUE!</v>
      </c>
      <c r="P15309" t="e">
        <v>#VALUE!</v>
      </c>
      <c r="R15309" t="e">
        <f t="array" ref="R15309:R15311">MMULT(N15309:P15311,R15305:R15307)</f>
        <v>#VALUE!</v>
      </c>
      <c r="S15309" t="s">
        <v>35</v>
      </c>
    </row>
    <row r="15310" spans="12:19" x14ac:dyDescent="0.25">
      <c r="L15310" t="str">
        <f t="shared" si="638"/>
        <v/>
      </c>
      <c r="M15310" t="str">
        <f t="shared" si="637"/>
        <v/>
      </c>
      <c r="N15310" t="e">
        <v>#VALUE!</v>
      </c>
      <c r="O15310" t="e">
        <v>#VALUE!</v>
      </c>
      <c r="P15310" t="e">
        <v>#VALUE!</v>
      </c>
      <c r="R15310" t="e">
        <v>#VALUE!</v>
      </c>
      <c r="S15310" t="s">
        <v>35</v>
      </c>
    </row>
    <row r="15311" spans="12:19" x14ac:dyDescent="0.25">
      <c r="L15311" t="str">
        <f t="shared" si="638"/>
        <v/>
      </c>
      <c r="M15311" t="str">
        <f t="shared" si="637"/>
        <v/>
      </c>
      <c r="N15311" t="e">
        <v>#VALUE!</v>
      </c>
      <c r="O15311" t="e">
        <v>#VALUE!</v>
      </c>
      <c r="P15311" t="e">
        <v>#VALUE!</v>
      </c>
      <c r="R15311" t="e">
        <v>#VALUE!</v>
      </c>
      <c r="S15311" t="s">
        <v>35</v>
      </c>
    </row>
    <row r="15312" spans="12:19" x14ac:dyDescent="0.25">
      <c r="L15312" t="str">
        <f t="shared" si="638"/>
        <v/>
      </c>
      <c r="M15312" t="str">
        <f t="shared" si="637"/>
        <v/>
      </c>
    </row>
    <row r="15313" spans="12:19" x14ac:dyDescent="0.25">
      <c r="L15313" t="str">
        <f t="shared" si="638"/>
        <v/>
      </c>
      <c r="M15313" t="str">
        <f t="shared" si="637"/>
        <v/>
      </c>
    </row>
    <row r="15314" spans="12:19" x14ac:dyDescent="0.25">
      <c r="L15314" t="str">
        <f t="shared" si="638"/>
        <v/>
      </c>
      <c r="M15314" t="str">
        <f t="shared" si="637"/>
        <v/>
      </c>
      <c r="N15314" t="s">
        <v>32</v>
      </c>
      <c r="O15314" t="s">
        <v>33</v>
      </c>
      <c r="P15314" t="s">
        <v>34</v>
      </c>
    </row>
    <row r="15315" spans="12:19" x14ac:dyDescent="0.25">
      <c r="L15315" t="str">
        <f t="shared" si="638"/>
        <v/>
      </c>
      <c r="M15315" t="str">
        <f t="shared" si="637"/>
        <v/>
      </c>
      <c r="N15315" t="e">
        <f>COS(RADIANS(M15315))</f>
        <v>#VALUE!</v>
      </c>
      <c r="O15315" t="str">
        <f>IFERROR(-COS(RADIANS(DEGREES(ASIN(((SIN(RADIANS(M15315)))*$C$26)/(SQRT((((SIN(RADIANS(M15315)))*$C$26)^2)+(($C$22-$C$25-(((SIN(RADIANS(90-M15315)))*$C$26))-$C$23)^2))))))),"")</f>
        <v/>
      </c>
      <c r="P15315" t="e">
        <f>N15315</f>
        <v>#VALUE!</v>
      </c>
      <c r="R15315">
        <v>0</v>
      </c>
    </row>
    <row r="15316" spans="12:19" x14ac:dyDescent="0.25">
      <c r="L15316" t="str">
        <f t="shared" si="638"/>
        <v/>
      </c>
      <c r="M15316" t="str">
        <f t="shared" si="637"/>
        <v/>
      </c>
      <c r="N15316" t="e">
        <f>SIN(RADIANS(M15315))</f>
        <v>#VALUE!</v>
      </c>
      <c r="O15316" t="e">
        <f>SIN(RADIANS(DEGREES(ASIN(((SIN(RADIANS(M15315)))*$C$26)/(SQRT((((SIN(RADIANS(M15315)))*$C$26)^2)+(($C$22-$C$25-(((SIN(RADIANS(90-M15315)))*$C$26))-$C$23)^2)))))))</f>
        <v>#VALUE!</v>
      </c>
      <c r="P15316" t="e">
        <f>N15316</f>
        <v>#VALUE!</v>
      </c>
      <c r="R15316">
        <f>$C$6</f>
        <v>1333.5</v>
      </c>
    </row>
    <row r="15317" spans="12:19" x14ac:dyDescent="0.25">
      <c r="L15317" t="str">
        <f t="shared" si="638"/>
        <v/>
      </c>
      <c r="M15317" t="str">
        <f t="shared" si="637"/>
        <v/>
      </c>
      <c r="N15317">
        <v>0</v>
      </c>
      <c r="O15317" t="e">
        <f>$C$23*O15316</f>
        <v>#VALUE!</v>
      </c>
      <c r="P15317" t="e">
        <f>$C$22*P15316</f>
        <v>#VALUE!</v>
      </c>
      <c r="R15317">
        <f>$C$20*$C$6</f>
        <v>25325.832000000002</v>
      </c>
    </row>
    <row r="15318" spans="12:19" x14ac:dyDescent="0.25">
      <c r="L15318" t="str">
        <f t="shared" si="638"/>
        <v/>
      </c>
      <c r="M15318" t="str">
        <f t="shared" si="637"/>
        <v/>
      </c>
    </row>
    <row r="15319" spans="12:19" x14ac:dyDescent="0.25">
      <c r="L15319" t="str">
        <f t="shared" si="638"/>
        <v/>
      </c>
      <c r="M15319" t="str">
        <f t="shared" si="637"/>
        <v/>
      </c>
      <c r="N15319" t="e">
        <f t="array" ref="N15319:P15321">MINVERSE(N15315:P15317)</f>
        <v>#VALUE!</v>
      </c>
      <c r="O15319" t="e">
        <v>#VALUE!</v>
      </c>
      <c r="P15319" t="e">
        <v>#VALUE!</v>
      </c>
      <c r="R15319" t="e">
        <f t="array" ref="R15319:R15321">MMULT(N15319:P15321,R15315:R15317)</f>
        <v>#VALUE!</v>
      </c>
      <c r="S15319" t="s">
        <v>35</v>
      </c>
    </row>
    <row r="15320" spans="12:19" x14ac:dyDescent="0.25">
      <c r="L15320" t="str">
        <f t="shared" si="638"/>
        <v/>
      </c>
      <c r="M15320" t="str">
        <f t="shared" si="637"/>
        <v/>
      </c>
      <c r="N15320" t="e">
        <v>#VALUE!</v>
      </c>
      <c r="O15320" t="e">
        <v>#VALUE!</v>
      </c>
      <c r="P15320" t="e">
        <v>#VALUE!</v>
      </c>
      <c r="R15320" t="e">
        <v>#VALUE!</v>
      </c>
      <c r="S15320" t="s">
        <v>35</v>
      </c>
    </row>
    <row r="15321" spans="12:19" x14ac:dyDescent="0.25">
      <c r="L15321" t="str">
        <f t="shared" si="638"/>
        <v/>
      </c>
      <c r="M15321" t="str">
        <f t="shared" si="637"/>
        <v/>
      </c>
      <c r="N15321" t="e">
        <v>#VALUE!</v>
      </c>
      <c r="O15321" t="e">
        <v>#VALUE!</v>
      </c>
      <c r="P15321" t="e">
        <v>#VALUE!</v>
      </c>
      <c r="R15321" t="e">
        <v>#VALUE!</v>
      </c>
      <c r="S15321" t="s">
        <v>35</v>
      </c>
    </row>
    <row r="15322" spans="12:19" x14ac:dyDescent="0.25">
      <c r="L15322" t="str">
        <f t="shared" si="638"/>
        <v/>
      </c>
      <c r="M15322" t="str">
        <f t="shared" si="637"/>
        <v/>
      </c>
    </row>
    <row r="15323" spans="12:19" x14ac:dyDescent="0.25">
      <c r="L15323" t="str">
        <f t="shared" si="638"/>
        <v/>
      </c>
      <c r="M15323" t="str">
        <f t="shared" si="637"/>
        <v/>
      </c>
    </row>
    <row r="15324" spans="12:19" x14ac:dyDescent="0.25">
      <c r="L15324" t="str">
        <f t="shared" si="638"/>
        <v/>
      </c>
      <c r="M15324" t="str">
        <f t="shared" si="637"/>
        <v/>
      </c>
      <c r="N15324" t="s">
        <v>32</v>
      </c>
      <c r="O15324" t="s">
        <v>33</v>
      </c>
      <c r="P15324" t="s">
        <v>34</v>
      </c>
    </row>
    <row r="15325" spans="12:19" x14ac:dyDescent="0.25">
      <c r="L15325" t="str">
        <f t="shared" si="638"/>
        <v/>
      </c>
      <c r="M15325" t="str">
        <f t="shared" si="637"/>
        <v/>
      </c>
      <c r="N15325" t="e">
        <f>COS(RADIANS(M15325))</f>
        <v>#VALUE!</v>
      </c>
      <c r="O15325" t="str">
        <f>IFERROR(-COS(RADIANS(DEGREES(ASIN(((SIN(RADIANS(M15325)))*$C$26)/(SQRT((((SIN(RADIANS(M15325)))*$C$26)^2)+(($C$22-$C$25-(((SIN(RADIANS(90-M15325)))*$C$26))-$C$23)^2))))))),"")</f>
        <v/>
      </c>
      <c r="P15325" t="e">
        <f>N15325</f>
        <v>#VALUE!</v>
      </c>
      <c r="R15325">
        <v>0</v>
      </c>
    </row>
    <row r="15326" spans="12:19" x14ac:dyDescent="0.25">
      <c r="L15326" t="str">
        <f t="shared" si="638"/>
        <v/>
      </c>
      <c r="M15326" t="str">
        <f t="shared" si="637"/>
        <v/>
      </c>
      <c r="N15326" t="e">
        <f>SIN(RADIANS(M15325))</f>
        <v>#VALUE!</v>
      </c>
      <c r="O15326" t="e">
        <f>SIN(RADIANS(DEGREES(ASIN(((SIN(RADIANS(M15325)))*$C$26)/(SQRT((((SIN(RADIANS(M15325)))*$C$26)^2)+(($C$22-$C$25-(((SIN(RADIANS(90-M15325)))*$C$26))-$C$23)^2)))))))</f>
        <v>#VALUE!</v>
      </c>
      <c r="P15326" t="e">
        <f>N15326</f>
        <v>#VALUE!</v>
      </c>
      <c r="R15326">
        <f>$C$6</f>
        <v>1333.5</v>
      </c>
    </row>
    <row r="15327" spans="12:19" x14ac:dyDescent="0.25">
      <c r="L15327" t="str">
        <f t="shared" si="638"/>
        <v/>
      </c>
      <c r="M15327" t="str">
        <f t="shared" si="637"/>
        <v/>
      </c>
      <c r="N15327">
        <v>0</v>
      </c>
      <c r="O15327" t="e">
        <f>$C$23*O15326</f>
        <v>#VALUE!</v>
      </c>
      <c r="P15327" t="e">
        <f>$C$22*P15326</f>
        <v>#VALUE!</v>
      </c>
      <c r="R15327">
        <f>$C$20*$C$6</f>
        <v>25325.832000000002</v>
      </c>
    </row>
    <row r="15328" spans="12:19" x14ac:dyDescent="0.25">
      <c r="L15328" t="str">
        <f t="shared" si="638"/>
        <v/>
      </c>
      <c r="M15328" t="str">
        <f t="shared" si="637"/>
        <v/>
      </c>
    </row>
    <row r="15329" spans="12:19" x14ac:dyDescent="0.25">
      <c r="L15329" t="str">
        <f t="shared" si="638"/>
        <v/>
      </c>
      <c r="M15329" t="str">
        <f t="shared" si="637"/>
        <v/>
      </c>
      <c r="N15329" t="e">
        <f t="array" ref="N15329:P15331">MINVERSE(N15325:P15327)</f>
        <v>#VALUE!</v>
      </c>
      <c r="O15329" t="e">
        <v>#VALUE!</v>
      </c>
      <c r="P15329" t="e">
        <v>#VALUE!</v>
      </c>
      <c r="R15329" t="e">
        <f t="array" ref="R15329:R15331">MMULT(N15329:P15331,R15325:R15327)</f>
        <v>#VALUE!</v>
      </c>
      <c r="S15329" t="s">
        <v>35</v>
      </c>
    </row>
    <row r="15330" spans="12:19" x14ac:dyDescent="0.25">
      <c r="L15330" t="str">
        <f t="shared" si="638"/>
        <v/>
      </c>
      <c r="M15330" t="str">
        <f t="shared" si="637"/>
        <v/>
      </c>
      <c r="N15330" t="e">
        <v>#VALUE!</v>
      </c>
      <c r="O15330" t="e">
        <v>#VALUE!</v>
      </c>
      <c r="P15330" t="e">
        <v>#VALUE!</v>
      </c>
      <c r="R15330" t="e">
        <v>#VALUE!</v>
      </c>
      <c r="S15330" t="s">
        <v>35</v>
      </c>
    </row>
    <row r="15331" spans="12:19" x14ac:dyDescent="0.25">
      <c r="L15331" t="str">
        <f t="shared" si="638"/>
        <v/>
      </c>
      <c r="M15331" t="str">
        <f t="shared" ref="M15331:M15394" si="639">IF(M15321="","",IF(((M15321+$O$61)&gt;=$O$49+($O$61/2)),"",(M15321+$O$61)))</f>
        <v/>
      </c>
      <c r="N15331" t="e">
        <v>#VALUE!</v>
      </c>
      <c r="O15331" t="e">
        <v>#VALUE!</v>
      </c>
      <c r="P15331" t="e">
        <v>#VALUE!</v>
      </c>
      <c r="R15331" t="e">
        <v>#VALUE!</v>
      </c>
      <c r="S15331" t="s">
        <v>35</v>
      </c>
    </row>
    <row r="15332" spans="12:19" x14ac:dyDescent="0.25">
      <c r="L15332" t="str">
        <f t="shared" si="638"/>
        <v/>
      </c>
      <c r="M15332" t="str">
        <f t="shared" si="639"/>
        <v/>
      </c>
    </row>
    <row r="15333" spans="12:19" x14ac:dyDescent="0.25">
      <c r="L15333" t="str">
        <f t="shared" si="638"/>
        <v/>
      </c>
      <c r="M15333" t="str">
        <f t="shared" si="639"/>
        <v/>
      </c>
    </row>
    <row r="15334" spans="12:19" x14ac:dyDescent="0.25">
      <c r="L15334" t="str">
        <f t="shared" si="638"/>
        <v/>
      </c>
      <c r="M15334" t="str">
        <f t="shared" si="639"/>
        <v/>
      </c>
      <c r="N15334" t="s">
        <v>32</v>
      </c>
      <c r="O15334" t="s">
        <v>33</v>
      </c>
      <c r="P15334" t="s">
        <v>34</v>
      </c>
    </row>
    <row r="15335" spans="12:19" x14ac:dyDescent="0.25">
      <c r="L15335" t="str">
        <f t="shared" si="638"/>
        <v/>
      </c>
      <c r="M15335" t="str">
        <f t="shared" si="639"/>
        <v/>
      </c>
      <c r="N15335" t="e">
        <f>COS(RADIANS(M15335))</f>
        <v>#VALUE!</v>
      </c>
      <c r="O15335" t="str">
        <f>IFERROR(-COS(RADIANS(DEGREES(ASIN(((SIN(RADIANS(M15335)))*$C$26)/(SQRT((((SIN(RADIANS(M15335)))*$C$26)^2)+(($C$22-$C$25-(((SIN(RADIANS(90-M15335)))*$C$26))-$C$23)^2))))))),"")</f>
        <v/>
      </c>
      <c r="P15335" t="e">
        <f>N15335</f>
        <v>#VALUE!</v>
      </c>
      <c r="R15335">
        <v>0</v>
      </c>
    </row>
    <row r="15336" spans="12:19" x14ac:dyDescent="0.25">
      <c r="L15336" t="str">
        <f t="shared" si="638"/>
        <v/>
      </c>
      <c r="M15336" t="str">
        <f t="shared" si="639"/>
        <v/>
      </c>
      <c r="N15336" t="e">
        <f>SIN(RADIANS(M15335))</f>
        <v>#VALUE!</v>
      </c>
      <c r="O15336" t="e">
        <f>SIN(RADIANS(DEGREES(ASIN(((SIN(RADIANS(M15335)))*$C$26)/(SQRT((((SIN(RADIANS(M15335)))*$C$26)^2)+(($C$22-$C$25-(((SIN(RADIANS(90-M15335)))*$C$26))-$C$23)^2)))))))</f>
        <v>#VALUE!</v>
      </c>
      <c r="P15336" t="e">
        <f>N15336</f>
        <v>#VALUE!</v>
      </c>
      <c r="R15336">
        <f>$C$6</f>
        <v>1333.5</v>
      </c>
    </row>
    <row r="15337" spans="12:19" x14ac:dyDescent="0.25">
      <c r="L15337" t="str">
        <f t="shared" si="638"/>
        <v/>
      </c>
      <c r="M15337" t="str">
        <f t="shared" si="639"/>
        <v/>
      </c>
      <c r="N15337">
        <v>0</v>
      </c>
      <c r="O15337" t="e">
        <f>$C$23*O15336</f>
        <v>#VALUE!</v>
      </c>
      <c r="P15337" t="e">
        <f>$C$22*P15336</f>
        <v>#VALUE!</v>
      </c>
      <c r="R15337">
        <f>$C$20*$C$6</f>
        <v>25325.832000000002</v>
      </c>
    </row>
    <row r="15338" spans="12:19" x14ac:dyDescent="0.25">
      <c r="L15338" t="str">
        <f t="shared" si="638"/>
        <v/>
      </c>
      <c r="M15338" t="str">
        <f t="shared" si="639"/>
        <v/>
      </c>
    </row>
    <row r="15339" spans="12:19" x14ac:dyDescent="0.25">
      <c r="L15339" t="str">
        <f t="shared" si="638"/>
        <v/>
      </c>
      <c r="M15339" t="str">
        <f t="shared" si="639"/>
        <v/>
      </c>
      <c r="N15339" t="e">
        <f t="array" ref="N15339:P15341">MINVERSE(N15335:P15337)</f>
        <v>#VALUE!</v>
      </c>
      <c r="O15339" t="e">
        <v>#VALUE!</v>
      </c>
      <c r="P15339" t="e">
        <v>#VALUE!</v>
      </c>
      <c r="R15339" t="e">
        <f t="array" ref="R15339:R15341">MMULT(N15339:P15341,R15335:R15337)</f>
        <v>#VALUE!</v>
      </c>
      <c r="S15339" t="s">
        <v>35</v>
      </c>
    </row>
    <row r="15340" spans="12:19" x14ac:dyDescent="0.25">
      <c r="L15340" t="str">
        <f t="shared" si="638"/>
        <v/>
      </c>
      <c r="M15340" t="str">
        <f t="shared" si="639"/>
        <v/>
      </c>
      <c r="N15340" t="e">
        <v>#VALUE!</v>
      </c>
      <c r="O15340" t="e">
        <v>#VALUE!</v>
      </c>
      <c r="P15340" t="e">
        <v>#VALUE!</v>
      </c>
      <c r="R15340" t="e">
        <v>#VALUE!</v>
      </c>
      <c r="S15340" t="s">
        <v>35</v>
      </c>
    </row>
    <row r="15341" spans="12:19" x14ac:dyDescent="0.25">
      <c r="L15341" t="str">
        <f t="shared" si="638"/>
        <v/>
      </c>
      <c r="M15341" t="str">
        <f t="shared" si="639"/>
        <v/>
      </c>
      <c r="N15341" t="e">
        <v>#VALUE!</v>
      </c>
      <c r="O15341" t="e">
        <v>#VALUE!</v>
      </c>
      <c r="P15341" t="e">
        <v>#VALUE!</v>
      </c>
      <c r="R15341" t="e">
        <v>#VALUE!</v>
      </c>
      <c r="S15341" t="s">
        <v>35</v>
      </c>
    </row>
    <row r="15342" spans="12:19" x14ac:dyDescent="0.25">
      <c r="L15342" t="str">
        <f t="shared" si="638"/>
        <v/>
      </c>
      <c r="M15342" t="str">
        <f t="shared" si="639"/>
        <v/>
      </c>
    </row>
    <row r="15343" spans="12:19" x14ac:dyDescent="0.25">
      <c r="L15343" t="str">
        <f t="shared" si="638"/>
        <v/>
      </c>
      <c r="M15343" t="str">
        <f t="shared" si="639"/>
        <v/>
      </c>
    </row>
    <row r="15344" spans="12:19" x14ac:dyDescent="0.25">
      <c r="L15344" t="str">
        <f t="shared" si="638"/>
        <v/>
      </c>
      <c r="M15344" t="str">
        <f t="shared" si="639"/>
        <v/>
      </c>
      <c r="N15344" t="s">
        <v>32</v>
      </c>
      <c r="O15344" t="s">
        <v>33</v>
      </c>
      <c r="P15344" t="s">
        <v>34</v>
      </c>
    </row>
    <row r="15345" spans="12:19" x14ac:dyDescent="0.25">
      <c r="L15345" t="str">
        <f t="shared" si="638"/>
        <v/>
      </c>
      <c r="M15345" t="str">
        <f t="shared" si="639"/>
        <v/>
      </c>
      <c r="N15345" t="e">
        <f>COS(RADIANS(M15345))</f>
        <v>#VALUE!</v>
      </c>
      <c r="O15345" t="str">
        <f>IFERROR(-COS(RADIANS(DEGREES(ASIN(((SIN(RADIANS(M15345)))*$C$26)/(SQRT((((SIN(RADIANS(M15345)))*$C$26)^2)+(($C$22-$C$25-(((SIN(RADIANS(90-M15345)))*$C$26))-$C$23)^2))))))),"")</f>
        <v/>
      </c>
      <c r="P15345" t="e">
        <f>N15345</f>
        <v>#VALUE!</v>
      </c>
      <c r="R15345">
        <v>0</v>
      </c>
    </row>
    <row r="15346" spans="12:19" x14ac:dyDescent="0.25">
      <c r="L15346" t="str">
        <f t="shared" si="638"/>
        <v/>
      </c>
      <c r="M15346" t="str">
        <f t="shared" si="639"/>
        <v/>
      </c>
      <c r="N15346" t="e">
        <f>SIN(RADIANS(M15345))</f>
        <v>#VALUE!</v>
      </c>
      <c r="O15346" t="e">
        <f>SIN(RADIANS(DEGREES(ASIN(((SIN(RADIANS(M15345)))*$C$26)/(SQRT((((SIN(RADIANS(M15345)))*$C$26)^2)+(($C$22-$C$25-(((SIN(RADIANS(90-M15345)))*$C$26))-$C$23)^2)))))))</f>
        <v>#VALUE!</v>
      </c>
      <c r="P15346" t="e">
        <f>N15346</f>
        <v>#VALUE!</v>
      </c>
      <c r="R15346">
        <f>$C$6</f>
        <v>1333.5</v>
      </c>
    </row>
    <row r="15347" spans="12:19" x14ac:dyDescent="0.25">
      <c r="L15347" t="str">
        <f t="shared" si="638"/>
        <v/>
      </c>
      <c r="M15347" t="str">
        <f t="shared" si="639"/>
        <v/>
      </c>
      <c r="N15347">
        <v>0</v>
      </c>
      <c r="O15347" t="e">
        <f>$C$23*O15346</f>
        <v>#VALUE!</v>
      </c>
      <c r="P15347" t="e">
        <f>$C$22*P15346</f>
        <v>#VALUE!</v>
      </c>
      <c r="R15347">
        <f>$C$20*$C$6</f>
        <v>25325.832000000002</v>
      </c>
    </row>
    <row r="15348" spans="12:19" x14ac:dyDescent="0.25">
      <c r="L15348" t="str">
        <f t="shared" si="638"/>
        <v/>
      </c>
      <c r="M15348" t="str">
        <f t="shared" si="639"/>
        <v/>
      </c>
    </row>
    <row r="15349" spans="12:19" x14ac:dyDescent="0.25">
      <c r="L15349" t="str">
        <f t="shared" si="638"/>
        <v/>
      </c>
      <c r="M15349" t="str">
        <f t="shared" si="639"/>
        <v/>
      </c>
      <c r="N15349" t="e">
        <f t="array" ref="N15349:P15351">MINVERSE(N15345:P15347)</f>
        <v>#VALUE!</v>
      </c>
      <c r="O15349" t="e">
        <v>#VALUE!</v>
      </c>
      <c r="P15349" t="e">
        <v>#VALUE!</v>
      </c>
      <c r="R15349" t="e">
        <f t="array" ref="R15349:R15351">MMULT(N15349:P15351,R15345:R15347)</f>
        <v>#VALUE!</v>
      </c>
      <c r="S15349" t="s">
        <v>35</v>
      </c>
    </row>
    <row r="15350" spans="12:19" x14ac:dyDescent="0.25">
      <c r="L15350" t="str">
        <f t="shared" si="638"/>
        <v/>
      </c>
      <c r="M15350" t="str">
        <f t="shared" si="639"/>
        <v/>
      </c>
      <c r="N15350" t="e">
        <v>#VALUE!</v>
      </c>
      <c r="O15350" t="e">
        <v>#VALUE!</v>
      </c>
      <c r="P15350" t="e">
        <v>#VALUE!</v>
      </c>
      <c r="R15350" t="e">
        <v>#VALUE!</v>
      </c>
      <c r="S15350" t="s">
        <v>35</v>
      </c>
    </row>
    <row r="15351" spans="12:19" x14ac:dyDescent="0.25">
      <c r="L15351" t="str">
        <f t="shared" si="638"/>
        <v/>
      </c>
      <c r="M15351" t="str">
        <f t="shared" si="639"/>
        <v/>
      </c>
      <c r="N15351" t="e">
        <v>#VALUE!</v>
      </c>
      <c r="O15351" t="e">
        <v>#VALUE!</v>
      </c>
      <c r="P15351" t="e">
        <v>#VALUE!</v>
      </c>
      <c r="R15351" t="e">
        <v>#VALUE!</v>
      </c>
      <c r="S15351" t="s">
        <v>35</v>
      </c>
    </row>
    <row r="15352" spans="12:19" x14ac:dyDescent="0.25">
      <c r="L15352" t="str">
        <f t="shared" si="638"/>
        <v/>
      </c>
      <c r="M15352" t="str">
        <f t="shared" si="639"/>
        <v/>
      </c>
    </row>
    <row r="15353" spans="12:19" x14ac:dyDescent="0.25">
      <c r="L15353" t="str">
        <f t="shared" si="638"/>
        <v/>
      </c>
      <c r="M15353" t="str">
        <f t="shared" si="639"/>
        <v/>
      </c>
    </row>
    <row r="15354" spans="12:19" x14ac:dyDescent="0.25">
      <c r="L15354" t="str">
        <f t="shared" si="638"/>
        <v/>
      </c>
      <c r="M15354" t="str">
        <f t="shared" si="639"/>
        <v/>
      </c>
      <c r="N15354" t="s">
        <v>32</v>
      </c>
      <c r="O15354" t="s">
        <v>33</v>
      </c>
      <c r="P15354" t="s">
        <v>34</v>
      </c>
    </row>
    <row r="15355" spans="12:19" x14ac:dyDescent="0.25">
      <c r="L15355" t="str">
        <f t="shared" si="638"/>
        <v/>
      </c>
      <c r="M15355" t="str">
        <f t="shared" si="639"/>
        <v/>
      </c>
      <c r="N15355" t="e">
        <f>COS(RADIANS(M15355))</f>
        <v>#VALUE!</v>
      </c>
      <c r="O15355" t="str">
        <f>IFERROR(-COS(RADIANS(DEGREES(ASIN(((SIN(RADIANS(M15355)))*$C$26)/(SQRT((((SIN(RADIANS(M15355)))*$C$26)^2)+(($C$22-$C$25-(((SIN(RADIANS(90-M15355)))*$C$26))-$C$23)^2))))))),"")</f>
        <v/>
      </c>
      <c r="P15355" t="e">
        <f>N15355</f>
        <v>#VALUE!</v>
      </c>
      <c r="R15355">
        <v>0</v>
      </c>
    </row>
    <row r="15356" spans="12:19" x14ac:dyDescent="0.25">
      <c r="L15356" t="str">
        <f t="shared" si="638"/>
        <v/>
      </c>
      <c r="M15356" t="str">
        <f t="shared" si="639"/>
        <v/>
      </c>
      <c r="N15356" t="e">
        <f>SIN(RADIANS(M15355))</f>
        <v>#VALUE!</v>
      </c>
      <c r="O15356" t="e">
        <f>SIN(RADIANS(DEGREES(ASIN(((SIN(RADIANS(M15355)))*$C$26)/(SQRT((((SIN(RADIANS(M15355)))*$C$26)^2)+(($C$22-$C$25-(((SIN(RADIANS(90-M15355)))*$C$26))-$C$23)^2)))))))</f>
        <v>#VALUE!</v>
      </c>
      <c r="P15356" t="e">
        <f>N15356</f>
        <v>#VALUE!</v>
      </c>
      <c r="R15356">
        <f>$C$6</f>
        <v>1333.5</v>
      </c>
    </row>
    <row r="15357" spans="12:19" x14ac:dyDescent="0.25">
      <c r="L15357" t="str">
        <f t="shared" si="638"/>
        <v/>
      </c>
      <c r="M15357" t="str">
        <f t="shared" si="639"/>
        <v/>
      </c>
      <c r="N15357">
        <v>0</v>
      </c>
      <c r="O15357" t="e">
        <f>$C$23*O15356</f>
        <v>#VALUE!</v>
      </c>
      <c r="P15357" t="e">
        <f>$C$22*P15356</f>
        <v>#VALUE!</v>
      </c>
      <c r="R15357">
        <f>$C$20*$C$6</f>
        <v>25325.832000000002</v>
      </c>
    </row>
    <row r="15358" spans="12:19" x14ac:dyDescent="0.25">
      <c r="L15358" t="str">
        <f t="shared" si="638"/>
        <v/>
      </c>
      <c r="M15358" t="str">
        <f t="shared" si="639"/>
        <v/>
      </c>
    </row>
    <row r="15359" spans="12:19" x14ac:dyDescent="0.25">
      <c r="L15359" t="str">
        <f t="shared" si="638"/>
        <v/>
      </c>
      <c r="M15359" t="str">
        <f t="shared" si="639"/>
        <v/>
      </c>
      <c r="N15359" t="e">
        <f t="array" ref="N15359:P15361">MINVERSE(N15355:P15357)</f>
        <v>#VALUE!</v>
      </c>
      <c r="O15359" t="e">
        <v>#VALUE!</v>
      </c>
      <c r="P15359" t="e">
        <v>#VALUE!</v>
      </c>
      <c r="R15359" t="e">
        <f t="array" ref="R15359:R15361">MMULT(N15359:P15361,R15355:R15357)</f>
        <v>#VALUE!</v>
      </c>
      <c r="S15359" t="s">
        <v>35</v>
      </c>
    </row>
    <row r="15360" spans="12:19" x14ac:dyDescent="0.25">
      <c r="L15360" t="str">
        <f t="shared" si="638"/>
        <v/>
      </c>
      <c r="M15360" t="str">
        <f t="shared" si="639"/>
        <v/>
      </c>
      <c r="N15360" t="e">
        <v>#VALUE!</v>
      </c>
      <c r="O15360" t="e">
        <v>#VALUE!</v>
      </c>
      <c r="P15360" t="e">
        <v>#VALUE!</v>
      </c>
      <c r="R15360" t="e">
        <v>#VALUE!</v>
      </c>
      <c r="S15360" t="s">
        <v>35</v>
      </c>
    </row>
    <row r="15361" spans="12:19" x14ac:dyDescent="0.25">
      <c r="L15361" t="str">
        <f t="shared" si="638"/>
        <v/>
      </c>
      <c r="M15361" t="str">
        <f t="shared" si="639"/>
        <v/>
      </c>
      <c r="N15361" t="e">
        <v>#VALUE!</v>
      </c>
      <c r="O15361" t="e">
        <v>#VALUE!</v>
      </c>
      <c r="P15361" t="e">
        <v>#VALUE!</v>
      </c>
      <c r="R15361" t="e">
        <v>#VALUE!</v>
      </c>
      <c r="S15361" t="s">
        <v>35</v>
      </c>
    </row>
    <row r="15362" spans="12:19" x14ac:dyDescent="0.25">
      <c r="L15362" t="str">
        <f t="shared" si="638"/>
        <v/>
      </c>
      <c r="M15362" t="str">
        <f t="shared" si="639"/>
        <v/>
      </c>
    </row>
    <row r="15363" spans="12:19" x14ac:dyDescent="0.25">
      <c r="L15363" t="str">
        <f t="shared" si="638"/>
        <v/>
      </c>
      <c r="M15363" t="str">
        <f t="shared" si="639"/>
        <v/>
      </c>
    </row>
    <row r="15364" spans="12:19" x14ac:dyDescent="0.25">
      <c r="L15364" t="str">
        <f t="shared" si="638"/>
        <v/>
      </c>
      <c r="M15364" t="str">
        <f t="shared" si="639"/>
        <v/>
      </c>
      <c r="N15364" t="s">
        <v>32</v>
      </c>
      <c r="O15364" t="s">
        <v>33</v>
      </c>
      <c r="P15364" t="s">
        <v>34</v>
      </c>
    </row>
    <row r="15365" spans="12:19" x14ac:dyDescent="0.25">
      <c r="L15365" t="str">
        <f t="shared" si="638"/>
        <v/>
      </c>
      <c r="M15365" t="str">
        <f t="shared" si="639"/>
        <v/>
      </c>
      <c r="N15365" t="e">
        <f>COS(RADIANS(M15365))</f>
        <v>#VALUE!</v>
      </c>
      <c r="O15365" t="str">
        <f>IFERROR(-COS(RADIANS(DEGREES(ASIN(((SIN(RADIANS(M15365)))*$C$26)/(SQRT((((SIN(RADIANS(M15365)))*$C$26)^2)+(($C$22-$C$25-(((SIN(RADIANS(90-M15365)))*$C$26))-$C$23)^2))))))),"")</f>
        <v/>
      </c>
      <c r="P15365" t="e">
        <f>N15365</f>
        <v>#VALUE!</v>
      </c>
      <c r="R15365">
        <v>0</v>
      </c>
    </row>
    <row r="15366" spans="12:19" x14ac:dyDescent="0.25">
      <c r="L15366" t="str">
        <f t="shared" si="638"/>
        <v/>
      </c>
      <c r="M15366" t="str">
        <f t="shared" si="639"/>
        <v/>
      </c>
      <c r="N15366" t="e">
        <f>SIN(RADIANS(M15365))</f>
        <v>#VALUE!</v>
      </c>
      <c r="O15366" t="e">
        <f>SIN(RADIANS(DEGREES(ASIN(((SIN(RADIANS(M15365)))*$C$26)/(SQRT((((SIN(RADIANS(M15365)))*$C$26)^2)+(($C$22-$C$25-(((SIN(RADIANS(90-M15365)))*$C$26))-$C$23)^2)))))))</f>
        <v>#VALUE!</v>
      </c>
      <c r="P15366" t="e">
        <f>N15366</f>
        <v>#VALUE!</v>
      </c>
      <c r="R15366">
        <f>$C$6</f>
        <v>1333.5</v>
      </c>
    </row>
    <row r="15367" spans="12:19" x14ac:dyDescent="0.25">
      <c r="L15367" t="str">
        <f t="shared" si="638"/>
        <v/>
      </c>
      <c r="M15367" t="str">
        <f t="shared" si="639"/>
        <v/>
      </c>
      <c r="N15367">
        <v>0</v>
      </c>
      <c r="O15367" t="e">
        <f>$C$23*O15366</f>
        <v>#VALUE!</v>
      </c>
      <c r="P15367" t="e">
        <f>$C$22*P15366</f>
        <v>#VALUE!</v>
      </c>
      <c r="R15367">
        <f>$C$20*$C$6</f>
        <v>25325.832000000002</v>
      </c>
    </row>
    <row r="15368" spans="12:19" x14ac:dyDescent="0.25">
      <c r="L15368" t="str">
        <f t="shared" si="638"/>
        <v/>
      </c>
      <c r="M15368" t="str">
        <f t="shared" si="639"/>
        <v/>
      </c>
    </row>
    <row r="15369" spans="12:19" x14ac:dyDescent="0.25">
      <c r="L15369" t="str">
        <f t="shared" si="638"/>
        <v/>
      </c>
      <c r="M15369" t="str">
        <f t="shared" si="639"/>
        <v/>
      </c>
      <c r="N15369" t="e">
        <f t="array" ref="N15369:P15371">MINVERSE(N15365:P15367)</f>
        <v>#VALUE!</v>
      </c>
      <c r="O15369" t="e">
        <v>#VALUE!</v>
      </c>
      <c r="P15369" t="e">
        <v>#VALUE!</v>
      </c>
      <c r="R15369" t="e">
        <f t="array" ref="R15369:R15371">MMULT(N15369:P15371,R15365:R15367)</f>
        <v>#VALUE!</v>
      </c>
      <c r="S15369" t="s">
        <v>35</v>
      </c>
    </row>
    <row r="15370" spans="12:19" x14ac:dyDescent="0.25">
      <c r="L15370" t="str">
        <f t="shared" si="638"/>
        <v/>
      </c>
      <c r="M15370" t="str">
        <f t="shared" si="639"/>
        <v/>
      </c>
      <c r="N15370" t="e">
        <v>#VALUE!</v>
      </c>
      <c r="O15370" t="e">
        <v>#VALUE!</v>
      </c>
      <c r="P15370" t="e">
        <v>#VALUE!</v>
      </c>
      <c r="R15370" t="e">
        <v>#VALUE!</v>
      </c>
      <c r="S15370" t="s">
        <v>35</v>
      </c>
    </row>
    <row r="15371" spans="12:19" x14ac:dyDescent="0.25">
      <c r="L15371" t="str">
        <f t="shared" si="638"/>
        <v/>
      </c>
      <c r="M15371" t="str">
        <f t="shared" si="639"/>
        <v/>
      </c>
      <c r="N15371" t="e">
        <v>#VALUE!</v>
      </c>
      <c r="O15371" t="e">
        <v>#VALUE!</v>
      </c>
      <c r="P15371" t="e">
        <v>#VALUE!</v>
      </c>
      <c r="R15371" t="e">
        <v>#VALUE!</v>
      </c>
      <c r="S15371" t="s">
        <v>35</v>
      </c>
    </row>
    <row r="15372" spans="12:19" x14ac:dyDescent="0.25">
      <c r="L15372" t="str">
        <f t="shared" ref="L15372:L15435" si="640">IF(M15372="","",L15362+1)</f>
        <v/>
      </c>
      <c r="M15372" t="str">
        <f t="shared" si="639"/>
        <v/>
      </c>
    </row>
    <row r="15373" spans="12:19" x14ac:dyDescent="0.25">
      <c r="L15373" t="str">
        <f t="shared" si="640"/>
        <v/>
      </c>
      <c r="M15373" t="str">
        <f t="shared" si="639"/>
        <v/>
      </c>
    </row>
    <row r="15374" spans="12:19" x14ac:dyDescent="0.25">
      <c r="L15374" t="str">
        <f t="shared" si="640"/>
        <v/>
      </c>
      <c r="M15374" t="str">
        <f t="shared" si="639"/>
        <v/>
      </c>
      <c r="N15374" t="s">
        <v>32</v>
      </c>
      <c r="O15374" t="s">
        <v>33</v>
      </c>
      <c r="P15374" t="s">
        <v>34</v>
      </c>
    </row>
    <row r="15375" spans="12:19" x14ac:dyDescent="0.25">
      <c r="L15375" t="str">
        <f t="shared" si="640"/>
        <v/>
      </c>
      <c r="M15375" t="str">
        <f t="shared" si="639"/>
        <v/>
      </c>
      <c r="N15375" t="e">
        <f>COS(RADIANS(M15375))</f>
        <v>#VALUE!</v>
      </c>
      <c r="O15375" t="str">
        <f>IFERROR(-COS(RADIANS(DEGREES(ASIN(((SIN(RADIANS(M15375)))*$C$26)/(SQRT((((SIN(RADIANS(M15375)))*$C$26)^2)+(($C$22-$C$25-(((SIN(RADIANS(90-M15375)))*$C$26))-$C$23)^2))))))),"")</f>
        <v/>
      </c>
      <c r="P15375" t="e">
        <f>N15375</f>
        <v>#VALUE!</v>
      </c>
      <c r="R15375">
        <v>0</v>
      </c>
    </row>
    <row r="15376" spans="12:19" x14ac:dyDescent="0.25">
      <c r="L15376" t="str">
        <f t="shared" si="640"/>
        <v/>
      </c>
      <c r="M15376" t="str">
        <f t="shared" si="639"/>
        <v/>
      </c>
      <c r="N15376" t="e">
        <f>SIN(RADIANS(M15375))</f>
        <v>#VALUE!</v>
      </c>
      <c r="O15376" t="e">
        <f>SIN(RADIANS(DEGREES(ASIN(((SIN(RADIANS(M15375)))*$C$26)/(SQRT((((SIN(RADIANS(M15375)))*$C$26)^2)+(($C$22-$C$25-(((SIN(RADIANS(90-M15375)))*$C$26))-$C$23)^2)))))))</f>
        <v>#VALUE!</v>
      </c>
      <c r="P15376" t="e">
        <f>N15376</f>
        <v>#VALUE!</v>
      </c>
      <c r="R15376">
        <f>$C$6</f>
        <v>1333.5</v>
      </c>
    </row>
    <row r="15377" spans="12:19" x14ac:dyDescent="0.25">
      <c r="L15377" t="str">
        <f t="shared" si="640"/>
        <v/>
      </c>
      <c r="M15377" t="str">
        <f t="shared" si="639"/>
        <v/>
      </c>
      <c r="N15377">
        <v>0</v>
      </c>
      <c r="O15377" t="e">
        <f>$C$23*O15376</f>
        <v>#VALUE!</v>
      </c>
      <c r="P15377" t="e">
        <f>$C$22*P15376</f>
        <v>#VALUE!</v>
      </c>
      <c r="R15377">
        <f>$C$20*$C$6</f>
        <v>25325.832000000002</v>
      </c>
    </row>
    <row r="15378" spans="12:19" x14ac:dyDescent="0.25">
      <c r="L15378" t="str">
        <f t="shared" si="640"/>
        <v/>
      </c>
      <c r="M15378" t="str">
        <f t="shared" si="639"/>
        <v/>
      </c>
    </row>
    <row r="15379" spans="12:19" x14ac:dyDescent="0.25">
      <c r="L15379" t="str">
        <f t="shared" si="640"/>
        <v/>
      </c>
      <c r="M15379" t="str">
        <f t="shared" si="639"/>
        <v/>
      </c>
      <c r="N15379" t="e">
        <f t="array" ref="N15379:P15381">MINVERSE(N15375:P15377)</f>
        <v>#VALUE!</v>
      </c>
      <c r="O15379" t="e">
        <v>#VALUE!</v>
      </c>
      <c r="P15379" t="e">
        <v>#VALUE!</v>
      </c>
      <c r="R15379" t="e">
        <f t="array" ref="R15379:R15381">MMULT(N15379:P15381,R15375:R15377)</f>
        <v>#VALUE!</v>
      </c>
      <c r="S15379" t="s">
        <v>35</v>
      </c>
    </row>
    <row r="15380" spans="12:19" x14ac:dyDescent="0.25">
      <c r="L15380" t="str">
        <f t="shared" si="640"/>
        <v/>
      </c>
      <c r="M15380" t="str">
        <f t="shared" si="639"/>
        <v/>
      </c>
      <c r="N15380" t="e">
        <v>#VALUE!</v>
      </c>
      <c r="O15380" t="e">
        <v>#VALUE!</v>
      </c>
      <c r="P15380" t="e">
        <v>#VALUE!</v>
      </c>
      <c r="R15380" t="e">
        <v>#VALUE!</v>
      </c>
      <c r="S15380" t="s">
        <v>35</v>
      </c>
    </row>
    <row r="15381" spans="12:19" x14ac:dyDescent="0.25">
      <c r="L15381" t="str">
        <f t="shared" si="640"/>
        <v/>
      </c>
      <c r="M15381" t="str">
        <f t="shared" si="639"/>
        <v/>
      </c>
      <c r="N15381" t="e">
        <v>#VALUE!</v>
      </c>
      <c r="O15381" t="e">
        <v>#VALUE!</v>
      </c>
      <c r="P15381" t="e">
        <v>#VALUE!</v>
      </c>
      <c r="R15381" t="e">
        <v>#VALUE!</v>
      </c>
      <c r="S15381" t="s">
        <v>35</v>
      </c>
    </row>
    <row r="15382" spans="12:19" x14ac:dyDescent="0.25">
      <c r="L15382" t="str">
        <f t="shared" si="640"/>
        <v/>
      </c>
      <c r="M15382" t="str">
        <f t="shared" si="639"/>
        <v/>
      </c>
    </row>
    <row r="15383" spans="12:19" x14ac:dyDescent="0.25">
      <c r="L15383" t="str">
        <f t="shared" si="640"/>
        <v/>
      </c>
      <c r="M15383" t="str">
        <f t="shared" si="639"/>
        <v/>
      </c>
    </row>
    <row r="15384" spans="12:19" x14ac:dyDescent="0.25">
      <c r="L15384" t="str">
        <f t="shared" si="640"/>
        <v/>
      </c>
      <c r="M15384" t="str">
        <f t="shared" si="639"/>
        <v/>
      </c>
      <c r="N15384" t="s">
        <v>32</v>
      </c>
      <c r="O15384" t="s">
        <v>33</v>
      </c>
      <c r="P15384" t="s">
        <v>34</v>
      </c>
    </row>
    <row r="15385" spans="12:19" x14ac:dyDescent="0.25">
      <c r="L15385" t="str">
        <f t="shared" si="640"/>
        <v/>
      </c>
      <c r="M15385" t="str">
        <f t="shared" si="639"/>
        <v/>
      </c>
      <c r="N15385" t="e">
        <f>COS(RADIANS(M15385))</f>
        <v>#VALUE!</v>
      </c>
      <c r="O15385" t="str">
        <f>IFERROR(-COS(RADIANS(DEGREES(ASIN(((SIN(RADIANS(M15385)))*$C$26)/(SQRT((((SIN(RADIANS(M15385)))*$C$26)^2)+(($C$22-$C$25-(((SIN(RADIANS(90-M15385)))*$C$26))-$C$23)^2))))))),"")</f>
        <v/>
      </c>
      <c r="P15385" t="e">
        <f>N15385</f>
        <v>#VALUE!</v>
      </c>
      <c r="R15385">
        <v>0</v>
      </c>
    </row>
    <row r="15386" spans="12:19" x14ac:dyDescent="0.25">
      <c r="L15386" t="str">
        <f t="shared" si="640"/>
        <v/>
      </c>
      <c r="M15386" t="str">
        <f t="shared" si="639"/>
        <v/>
      </c>
      <c r="N15386" t="e">
        <f>SIN(RADIANS(M15385))</f>
        <v>#VALUE!</v>
      </c>
      <c r="O15386" t="e">
        <f>SIN(RADIANS(DEGREES(ASIN(((SIN(RADIANS(M15385)))*$C$26)/(SQRT((((SIN(RADIANS(M15385)))*$C$26)^2)+(($C$22-$C$25-(((SIN(RADIANS(90-M15385)))*$C$26))-$C$23)^2)))))))</f>
        <v>#VALUE!</v>
      </c>
      <c r="P15386" t="e">
        <f>N15386</f>
        <v>#VALUE!</v>
      </c>
      <c r="R15386">
        <f>$C$6</f>
        <v>1333.5</v>
      </c>
    </row>
    <row r="15387" spans="12:19" x14ac:dyDescent="0.25">
      <c r="L15387" t="str">
        <f t="shared" si="640"/>
        <v/>
      </c>
      <c r="M15387" t="str">
        <f t="shared" si="639"/>
        <v/>
      </c>
      <c r="N15387">
        <v>0</v>
      </c>
      <c r="O15387" t="e">
        <f>$C$23*O15386</f>
        <v>#VALUE!</v>
      </c>
      <c r="P15387" t="e">
        <f>$C$22*P15386</f>
        <v>#VALUE!</v>
      </c>
      <c r="R15387">
        <f>$C$20*$C$6</f>
        <v>25325.832000000002</v>
      </c>
    </row>
    <row r="15388" spans="12:19" x14ac:dyDescent="0.25">
      <c r="L15388" t="str">
        <f t="shared" si="640"/>
        <v/>
      </c>
      <c r="M15388" t="str">
        <f t="shared" si="639"/>
        <v/>
      </c>
    </row>
    <row r="15389" spans="12:19" x14ac:dyDescent="0.25">
      <c r="L15389" t="str">
        <f t="shared" si="640"/>
        <v/>
      </c>
      <c r="M15389" t="str">
        <f t="shared" si="639"/>
        <v/>
      </c>
      <c r="N15389" t="e">
        <f t="array" ref="N15389:P15391">MINVERSE(N15385:P15387)</f>
        <v>#VALUE!</v>
      </c>
      <c r="O15389" t="e">
        <v>#VALUE!</v>
      </c>
      <c r="P15389" t="e">
        <v>#VALUE!</v>
      </c>
      <c r="R15389" t="e">
        <f t="array" ref="R15389:R15391">MMULT(N15389:P15391,R15385:R15387)</f>
        <v>#VALUE!</v>
      </c>
      <c r="S15389" t="s">
        <v>35</v>
      </c>
    </row>
    <row r="15390" spans="12:19" x14ac:dyDescent="0.25">
      <c r="L15390" t="str">
        <f t="shared" si="640"/>
        <v/>
      </c>
      <c r="M15390" t="str">
        <f t="shared" si="639"/>
        <v/>
      </c>
      <c r="N15390" t="e">
        <v>#VALUE!</v>
      </c>
      <c r="O15390" t="e">
        <v>#VALUE!</v>
      </c>
      <c r="P15390" t="e">
        <v>#VALUE!</v>
      </c>
      <c r="R15390" t="e">
        <v>#VALUE!</v>
      </c>
      <c r="S15390" t="s">
        <v>35</v>
      </c>
    </row>
    <row r="15391" spans="12:19" x14ac:dyDescent="0.25">
      <c r="L15391" t="str">
        <f t="shared" si="640"/>
        <v/>
      </c>
      <c r="M15391" t="str">
        <f t="shared" si="639"/>
        <v/>
      </c>
      <c r="N15391" t="e">
        <v>#VALUE!</v>
      </c>
      <c r="O15391" t="e">
        <v>#VALUE!</v>
      </c>
      <c r="P15391" t="e">
        <v>#VALUE!</v>
      </c>
      <c r="R15391" t="e">
        <v>#VALUE!</v>
      </c>
      <c r="S15391" t="s">
        <v>35</v>
      </c>
    </row>
    <row r="15392" spans="12:19" x14ac:dyDescent="0.25">
      <c r="L15392" t="str">
        <f t="shared" si="640"/>
        <v/>
      </c>
      <c r="M15392" t="str">
        <f t="shared" si="639"/>
        <v/>
      </c>
    </row>
    <row r="15393" spans="12:19" x14ac:dyDescent="0.25">
      <c r="L15393" t="str">
        <f t="shared" si="640"/>
        <v/>
      </c>
      <c r="M15393" t="str">
        <f t="shared" si="639"/>
        <v/>
      </c>
    </row>
    <row r="15394" spans="12:19" x14ac:dyDescent="0.25">
      <c r="L15394" t="str">
        <f t="shared" si="640"/>
        <v/>
      </c>
      <c r="M15394" t="str">
        <f t="shared" si="639"/>
        <v/>
      </c>
      <c r="N15394" t="s">
        <v>32</v>
      </c>
      <c r="O15394" t="s">
        <v>33</v>
      </c>
      <c r="P15394" t="s">
        <v>34</v>
      </c>
    </row>
    <row r="15395" spans="12:19" x14ac:dyDescent="0.25">
      <c r="L15395" t="str">
        <f t="shared" si="640"/>
        <v/>
      </c>
      <c r="M15395" t="str">
        <f t="shared" ref="M15395:M15458" si="641">IF(M15385="","",IF(((M15385+$O$61)&gt;=$O$49+($O$61/2)),"",(M15385+$O$61)))</f>
        <v/>
      </c>
      <c r="N15395" t="e">
        <f>COS(RADIANS(M15395))</f>
        <v>#VALUE!</v>
      </c>
      <c r="O15395" t="str">
        <f>IFERROR(-COS(RADIANS(DEGREES(ASIN(((SIN(RADIANS(M15395)))*$C$26)/(SQRT((((SIN(RADIANS(M15395)))*$C$26)^2)+(($C$22-$C$25-(((SIN(RADIANS(90-M15395)))*$C$26))-$C$23)^2))))))),"")</f>
        <v/>
      </c>
      <c r="P15395" t="e">
        <f>N15395</f>
        <v>#VALUE!</v>
      </c>
      <c r="R15395">
        <v>0</v>
      </c>
    </row>
    <row r="15396" spans="12:19" x14ac:dyDescent="0.25">
      <c r="L15396" t="str">
        <f t="shared" si="640"/>
        <v/>
      </c>
      <c r="M15396" t="str">
        <f t="shared" si="641"/>
        <v/>
      </c>
      <c r="N15396" t="e">
        <f>SIN(RADIANS(M15395))</f>
        <v>#VALUE!</v>
      </c>
      <c r="O15396" t="e">
        <f>SIN(RADIANS(DEGREES(ASIN(((SIN(RADIANS(M15395)))*$C$26)/(SQRT((((SIN(RADIANS(M15395)))*$C$26)^2)+(($C$22-$C$25-(((SIN(RADIANS(90-M15395)))*$C$26))-$C$23)^2)))))))</f>
        <v>#VALUE!</v>
      </c>
      <c r="P15396" t="e">
        <f>N15396</f>
        <v>#VALUE!</v>
      </c>
      <c r="R15396">
        <f>$C$6</f>
        <v>1333.5</v>
      </c>
    </row>
    <row r="15397" spans="12:19" x14ac:dyDescent="0.25">
      <c r="L15397" t="str">
        <f t="shared" si="640"/>
        <v/>
      </c>
      <c r="M15397" t="str">
        <f t="shared" si="641"/>
        <v/>
      </c>
      <c r="N15397">
        <v>0</v>
      </c>
      <c r="O15397" t="e">
        <f>$C$23*O15396</f>
        <v>#VALUE!</v>
      </c>
      <c r="P15397" t="e">
        <f>$C$22*P15396</f>
        <v>#VALUE!</v>
      </c>
      <c r="R15397">
        <f>$C$20*$C$6</f>
        <v>25325.832000000002</v>
      </c>
    </row>
    <row r="15398" spans="12:19" x14ac:dyDescent="0.25">
      <c r="L15398" t="str">
        <f t="shared" si="640"/>
        <v/>
      </c>
      <c r="M15398" t="str">
        <f t="shared" si="641"/>
        <v/>
      </c>
    </row>
    <row r="15399" spans="12:19" x14ac:dyDescent="0.25">
      <c r="L15399" t="str">
        <f t="shared" si="640"/>
        <v/>
      </c>
      <c r="M15399" t="str">
        <f t="shared" si="641"/>
        <v/>
      </c>
      <c r="N15399" t="e">
        <f t="array" ref="N15399:P15401">MINVERSE(N15395:P15397)</f>
        <v>#VALUE!</v>
      </c>
      <c r="O15399" t="e">
        <v>#VALUE!</v>
      </c>
      <c r="P15399" t="e">
        <v>#VALUE!</v>
      </c>
      <c r="R15399" t="e">
        <f t="array" ref="R15399:R15401">MMULT(N15399:P15401,R15395:R15397)</f>
        <v>#VALUE!</v>
      </c>
      <c r="S15399" t="s">
        <v>35</v>
      </c>
    </row>
    <row r="15400" spans="12:19" x14ac:dyDescent="0.25">
      <c r="L15400" t="str">
        <f t="shared" si="640"/>
        <v/>
      </c>
      <c r="M15400" t="str">
        <f t="shared" si="641"/>
        <v/>
      </c>
      <c r="N15400" t="e">
        <v>#VALUE!</v>
      </c>
      <c r="O15400" t="e">
        <v>#VALUE!</v>
      </c>
      <c r="P15400" t="e">
        <v>#VALUE!</v>
      </c>
      <c r="R15400" t="e">
        <v>#VALUE!</v>
      </c>
      <c r="S15400" t="s">
        <v>35</v>
      </c>
    </row>
    <row r="15401" spans="12:19" x14ac:dyDescent="0.25">
      <c r="L15401" t="str">
        <f t="shared" si="640"/>
        <v/>
      </c>
      <c r="M15401" t="str">
        <f t="shared" si="641"/>
        <v/>
      </c>
      <c r="N15401" t="e">
        <v>#VALUE!</v>
      </c>
      <c r="O15401" t="e">
        <v>#VALUE!</v>
      </c>
      <c r="P15401" t="e">
        <v>#VALUE!</v>
      </c>
      <c r="R15401" t="e">
        <v>#VALUE!</v>
      </c>
      <c r="S15401" t="s">
        <v>35</v>
      </c>
    </row>
    <row r="15402" spans="12:19" x14ac:dyDescent="0.25">
      <c r="L15402" t="str">
        <f t="shared" si="640"/>
        <v/>
      </c>
      <c r="M15402" t="str">
        <f t="shared" si="641"/>
        <v/>
      </c>
    </row>
    <row r="15403" spans="12:19" x14ac:dyDescent="0.25">
      <c r="L15403" t="str">
        <f t="shared" si="640"/>
        <v/>
      </c>
      <c r="M15403" t="str">
        <f t="shared" si="641"/>
        <v/>
      </c>
    </row>
    <row r="15404" spans="12:19" x14ac:dyDescent="0.25">
      <c r="L15404" t="str">
        <f t="shared" si="640"/>
        <v/>
      </c>
      <c r="M15404" t="str">
        <f t="shared" si="641"/>
        <v/>
      </c>
      <c r="N15404" t="s">
        <v>32</v>
      </c>
      <c r="O15404" t="s">
        <v>33</v>
      </c>
      <c r="P15404" t="s">
        <v>34</v>
      </c>
    </row>
    <row r="15405" spans="12:19" x14ac:dyDescent="0.25">
      <c r="L15405" t="str">
        <f t="shared" si="640"/>
        <v/>
      </c>
      <c r="M15405" t="str">
        <f t="shared" si="641"/>
        <v/>
      </c>
      <c r="N15405" t="e">
        <f>COS(RADIANS(M15405))</f>
        <v>#VALUE!</v>
      </c>
      <c r="O15405" t="str">
        <f>IFERROR(-COS(RADIANS(DEGREES(ASIN(((SIN(RADIANS(M15405)))*$C$26)/(SQRT((((SIN(RADIANS(M15405)))*$C$26)^2)+(($C$22-$C$25-(((SIN(RADIANS(90-M15405)))*$C$26))-$C$23)^2))))))),"")</f>
        <v/>
      </c>
      <c r="P15405" t="e">
        <f>N15405</f>
        <v>#VALUE!</v>
      </c>
      <c r="R15405">
        <v>0</v>
      </c>
    </row>
    <row r="15406" spans="12:19" x14ac:dyDescent="0.25">
      <c r="L15406" t="str">
        <f t="shared" si="640"/>
        <v/>
      </c>
      <c r="M15406" t="str">
        <f t="shared" si="641"/>
        <v/>
      </c>
      <c r="N15406" t="e">
        <f>SIN(RADIANS(M15405))</f>
        <v>#VALUE!</v>
      </c>
      <c r="O15406" t="e">
        <f>SIN(RADIANS(DEGREES(ASIN(((SIN(RADIANS(M15405)))*$C$26)/(SQRT((((SIN(RADIANS(M15405)))*$C$26)^2)+(($C$22-$C$25-(((SIN(RADIANS(90-M15405)))*$C$26))-$C$23)^2)))))))</f>
        <v>#VALUE!</v>
      </c>
      <c r="P15406" t="e">
        <f>N15406</f>
        <v>#VALUE!</v>
      </c>
      <c r="R15406">
        <f>$C$6</f>
        <v>1333.5</v>
      </c>
    </row>
    <row r="15407" spans="12:19" x14ac:dyDescent="0.25">
      <c r="L15407" t="str">
        <f t="shared" si="640"/>
        <v/>
      </c>
      <c r="M15407" t="str">
        <f t="shared" si="641"/>
        <v/>
      </c>
      <c r="N15407">
        <v>0</v>
      </c>
      <c r="O15407" t="e">
        <f>$C$23*O15406</f>
        <v>#VALUE!</v>
      </c>
      <c r="P15407" t="e">
        <f>$C$22*P15406</f>
        <v>#VALUE!</v>
      </c>
      <c r="R15407">
        <f>$C$20*$C$6</f>
        <v>25325.832000000002</v>
      </c>
    </row>
    <row r="15408" spans="12:19" x14ac:dyDescent="0.25">
      <c r="L15408" t="str">
        <f t="shared" si="640"/>
        <v/>
      </c>
      <c r="M15408" t="str">
        <f t="shared" si="641"/>
        <v/>
      </c>
    </row>
    <row r="15409" spans="12:19" x14ac:dyDescent="0.25">
      <c r="L15409" t="str">
        <f t="shared" si="640"/>
        <v/>
      </c>
      <c r="M15409" t="str">
        <f t="shared" si="641"/>
        <v/>
      </c>
      <c r="N15409" t="e">
        <f t="array" ref="N15409:P15411">MINVERSE(N15405:P15407)</f>
        <v>#VALUE!</v>
      </c>
      <c r="O15409" t="e">
        <v>#VALUE!</v>
      </c>
      <c r="P15409" t="e">
        <v>#VALUE!</v>
      </c>
      <c r="R15409" t="e">
        <f t="array" ref="R15409:R15411">MMULT(N15409:P15411,R15405:R15407)</f>
        <v>#VALUE!</v>
      </c>
      <c r="S15409" t="s">
        <v>35</v>
      </c>
    </row>
    <row r="15410" spans="12:19" x14ac:dyDescent="0.25">
      <c r="L15410" t="str">
        <f t="shared" si="640"/>
        <v/>
      </c>
      <c r="M15410" t="str">
        <f t="shared" si="641"/>
        <v/>
      </c>
      <c r="N15410" t="e">
        <v>#VALUE!</v>
      </c>
      <c r="O15410" t="e">
        <v>#VALUE!</v>
      </c>
      <c r="P15410" t="e">
        <v>#VALUE!</v>
      </c>
      <c r="R15410" t="e">
        <v>#VALUE!</v>
      </c>
      <c r="S15410" t="s">
        <v>35</v>
      </c>
    </row>
    <row r="15411" spans="12:19" x14ac:dyDescent="0.25">
      <c r="L15411" t="str">
        <f t="shared" si="640"/>
        <v/>
      </c>
      <c r="M15411" t="str">
        <f t="shared" si="641"/>
        <v/>
      </c>
      <c r="N15411" t="e">
        <v>#VALUE!</v>
      </c>
      <c r="O15411" t="e">
        <v>#VALUE!</v>
      </c>
      <c r="P15411" t="e">
        <v>#VALUE!</v>
      </c>
      <c r="R15411" t="e">
        <v>#VALUE!</v>
      </c>
      <c r="S15411" t="s">
        <v>35</v>
      </c>
    </row>
    <row r="15412" spans="12:19" x14ac:dyDescent="0.25">
      <c r="L15412" t="str">
        <f t="shared" si="640"/>
        <v/>
      </c>
      <c r="M15412" t="str">
        <f t="shared" si="641"/>
        <v/>
      </c>
    </row>
    <row r="15413" spans="12:19" x14ac:dyDescent="0.25">
      <c r="L15413" t="str">
        <f t="shared" si="640"/>
        <v/>
      </c>
      <c r="M15413" t="str">
        <f t="shared" si="641"/>
        <v/>
      </c>
    </row>
    <row r="15414" spans="12:19" x14ac:dyDescent="0.25">
      <c r="L15414" t="str">
        <f t="shared" si="640"/>
        <v/>
      </c>
      <c r="M15414" t="str">
        <f t="shared" si="641"/>
        <v/>
      </c>
      <c r="N15414" t="s">
        <v>32</v>
      </c>
      <c r="O15414" t="s">
        <v>33</v>
      </c>
      <c r="P15414" t="s">
        <v>34</v>
      </c>
    </row>
    <row r="15415" spans="12:19" x14ac:dyDescent="0.25">
      <c r="L15415" t="str">
        <f t="shared" si="640"/>
        <v/>
      </c>
      <c r="M15415" t="str">
        <f t="shared" si="641"/>
        <v/>
      </c>
      <c r="N15415" t="e">
        <f>COS(RADIANS(M15415))</f>
        <v>#VALUE!</v>
      </c>
      <c r="O15415" t="str">
        <f>IFERROR(-COS(RADIANS(DEGREES(ASIN(((SIN(RADIANS(M15415)))*$C$26)/(SQRT((((SIN(RADIANS(M15415)))*$C$26)^2)+(($C$22-$C$25-(((SIN(RADIANS(90-M15415)))*$C$26))-$C$23)^2))))))),"")</f>
        <v/>
      </c>
      <c r="P15415" t="e">
        <f>N15415</f>
        <v>#VALUE!</v>
      </c>
      <c r="R15415">
        <v>0</v>
      </c>
    </row>
    <row r="15416" spans="12:19" x14ac:dyDescent="0.25">
      <c r="L15416" t="str">
        <f t="shared" si="640"/>
        <v/>
      </c>
      <c r="M15416" t="str">
        <f t="shared" si="641"/>
        <v/>
      </c>
      <c r="N15416" t="e">
        <f>SIN(RADIANS(M15415))</f>
        <v>#VALUE!</v>
      </c>
      <c r="O15416" t="e">
        <f>SIN(RADIANS(DEGREES(ASIN(((SIN(RADIANS(M15415)))*$C$26)/(SQRT((((SIN(RADIANS(M15415)))*$C$26)^2)+(($C$22-$C$25-(((SIN(RADIANS(90-M15415)))*$C$26))-$C$23)^2)))))))</f>
        <v>#VALUE!</v>
      </c>
      <c r="P15416" t="e">
        <f>N15416</f>
        <v>#VALUE!</v>
      </c>
      <c r="R15416">
        <f>$C$6</f>
        <v>1333.5</v>
      </c>
    </row>
    <row r="15417" spans="12:19" x14ac:dyDescent="0.25">
      <c r="L15417" t="str">
        <f t="shared" si="640"/>
        <v/>
      </c>
      <c r="M15417" t="str">
        <f t="shared" si="641"/>
        <v/>
      </c>
      <c r="N15417">
        <v>0</v>
      </c>
      <c r="O15417" t="e">
        <f>$C$23*O15416</f>
        <v>#VALUE!</v>
      </c>
      <c r="P15417" t="e">
        <f>$C$22*P15416</f>
        <v>#VALUE!</v>
      </c>
      <c r="R15417">
        <f>$C$20*$C$6</f>
        <v>25325.832000000002</v>
      </c>
    </row>
    <row r="15418" spans="12:19" x14ac:dyDescent="0.25">
      <c r="L15418" t="str">
        <f t="shared" si="640"/>
        <v/>
      </c>
      <c r="M15418" t="str">
        <f t="shared" si="641"/>
        <v/>
      </c>
    </row>
    <row r="15419" spans="12:19" x14ac:dyDescent="0.25">
      <c r="L15419" t="str">
        <f t="shared" si="640"/>
        <v/>
      </c>
      <c r="M15419" t="str">
        <f t="shared" si="641"/>
        <v/>
      </c>
      <c r="N15419" t="e">
        <f t="array" ref="N15419:P15421">MINVERSE(N15415:P15417)</f>
        <v>#VALUE!</v>
      </c>
      <c r="O15419" t="e">
        <v>#VALUE!</v>
      </c>
      <c r="P15419" t="e">
        <v>#VALUE!</v>
      </c>
      <c r="R15419" t="e">
        <f t="array" ref="R15419:R15421">MMULT(N15419:P15421,R15415:R15417)</f>
        <v>#VALUE!</v>
      </c>
      <c r="S15419" t="s">
        <v>35</v>
      </c>
    </row>
    <row r="15420" spans="12:19" x14ac:dyDescent="0.25">
      <c r="L15420" t="str">
        <f t="shared" si="640"/>
        <v/>
      </c>
      <c r="M15420" t="str">
        <f t="shared" si="641"/>
        <v/>
      </c>
      <c r="N15420" t="e">
        <v>#VALUE!</v>
      </c>
      <c r="O15420" t="e">
        <v>#VALUE!</v>
      </c>
      <c r="P15420" t="e">
        <v>#VALUE!</v>
      </c>
      <c r="R15420" t="e">
        <v>#VALUE!</v>
      </c>
      <c r="S15420" t="s">
        <v>35</v>
      </c>
    </row>
    <row r="15421" spans="12:19" x14ac:dyDescent="0.25">
      <c r="L15421" t="str">
        <f t="shared" si="640"/>
        <v/>
      </c>
      <c r="M15421" t="str">
        <f t="shared" si="641"/>
        <v/>
      </c>
      <c r="N15421" t="e">
        <v>#VALUE!</v>
      </c>
      <c r="O15421" t="e">
        <v>#VALUE!</v>
      </c>
      <c r="P15421" t="e">
        <v>#VALUE!</v>
      </c>
      <c r="R15421" t="e">
        <v>#VALUE!</v>
      </c>
      <c r="S15421" t="s">
        <v>35</v>
      </c>
    </row>
    <row r="15422" spans="12:19" x14ac:dyDescent="0.25">
      <c r="L15422" t="str">
        <f t="shared" si="640"/>
        <v/>
      </c>
      <c r="M15422" t="str">
        <f t="shared" si="641"/>
        <v/>
      </c>
    </row>
    <row r="15423" spans="12:19" x14ac:dyDescent="0.25">
      <c r="L15423" t="str">
        <f t="shared" si="640"/>
        <v/>
      </c>
      <c r="M15423" t="str">
        <f t="shared" si="641"/>
        <v/>
      </c>
    </row>
    <row r="15424" spans="12:19" x14ac:dyDescent="0.25">
      <c r="L15424" t="str">
        <f t="shared" si="640"/>
        <v/>
      </c>
      <c r="M15424" t="str">
        <f t="shared" si="641"/>
        <v/>
      </c>
      <c r="N15424" t="s">
        <v>32</v>
      </c>
      <c r="O15424" t="s">
        <v>33</v>
      </c>
      <c r="P15424" t="s">
        <v>34</v>
      </c>
    </row>
    <row r="15425" spans="12:19" x14ac:dyDescent="0.25">
      <c r="L15425" t="str">
        <f t="shared" si="640"/>
        <v/>
      </c>
      <c r="M15425" t="str">
        <f t="shared" si="641"/>
        <v/>
      </c>
      <c r="N15425" t="e">
        <f>COS(RADIANS(M15425))</f>
        <v>#VALUE!</v>
      </c>
      <c r="O15425" t="str">
        <f>IFERROR(-COS(RADIANS(DEGREES(ASIN(((SIN(RADIANS(M15425)))*$C$26)/(SQRT((((SIN(RADIANS(M15425)))*$C$26)^2)+(($C$22-$C$25-(((SIN(RADIANS(90-M15425)))*$C$26))-$C$23)^2))))))),"")</f>
        <v/>
      </c>
      <c r="P15425" t="e">
        <f>N15425</f>
        <v>#VALUE!</v>
      </c>
      <c r="R15425">
        <v>0</v>
      </c>
    </row>
    <row r="15426" spans="12:19" x14ac:dyDescent="0.25">
      <c r="L15426" t="str">
        <f t="shared" si="640"/>
        <v/>
      </c>
      <c r="M15426" t="str">
        <f t="shared" si="641"/>
        <v/>
      </c>
      <c r="N15426" t="e">
        <f>SIN(RADIANS(M15425))</f>
        <v>#VALUE!</v>
      </c>
      <c r="O15426" t="e">
        <f>SIN(RADIANS(DEGREES(ASIN(((SIN(RADIANS(M15425)))*$C$26)/(SQRT((((SIN(RADIANS(M15425)))*$C$26)^2)+(($C$22-$C$25-(((SIN(RADIANS(90-M15425)))*$C$26))-$C$23)^2)))))))</f>
        <v>#VALUE!</v>
      </c>
      <c r="P15426" t="e">
        <f>N15426</f>
        <v>#VALUE!</v>
      </c>
      <c r="R15426">
        <f>$C$6</f>
        <v>1333.5</v>
      </c>
    </row>
    <row r="15427" spans="12:19" x14ac:dyDescent="0.25">
      <c r="L15427" t="str">
        <f t="shared" si="640"/>
        <v/>
      </c>
      <c r="M15427" t="str">
        <f t="shared" si="641"/>
        <v/>
      </c>
      <c r="N15427">
        <v>0</v>
      </c>
      <c r="O15427" t="e">
        <f>$C$23*O15426</f>
        <v>#VALUE!</v>
      </c>
      <c r="P15427" t="e">
        <f>$C$22*P15426</f>
        <v>#VALUE!</v>
      </c>
      <c r="R15427">
        <f>$C$20*$C$6</f>
        <v>25325.832000000002</v>
      </c>
    </row>
    <row r="15428" spans="12:19" x14ac:dyDescent="0.25">
      <c r="L15428" t="str">
        <f t="shared" si="640"/>
        <v/>
      </c>
      <c r="M15428" t="str">
        <f t="shared" si="641"/>
        <v/>
      </c>
    </row>
    <row r="15429" spans="12:19" x14ac:dyDescent="0.25">
      <c r="L15429" t="str">
        <f t="shared" si="640"/>
        <v/>
      </c>
      <c r="M15429" t="str">
        <f t="shared" si="641"/>
        <v/>
      </c>
      <c r="N15429" t="e">
        <f t="array" ref="N15429:P15431">MINVERSE(N15425:P15427)</f>
        <v>#VALUE!</v>
      </c>
      <c r="O15429" t="e">
        <v>#VALUE!</v>
      </c>
      <c r="P15429" t="e">
        <v>#VALUE!</v>
      </c>
      <c r="R15429" t="e">
        <f t="array" ref="R15429:R15431">MMULT(N15429:P15431,R15425:R15427)</f>
        <v>#VALUE!</v>
      </c>
      <c r="S15429" t="s">
        <v>35</v>
      </c>
    </row>
    <row r="15430" spans="12:19" x14ac:dyDescent="0.25">
      <c r="L15430" t="str">
        <f t="shared" si="640"/>
        <v/>
      </c>
      <c r="M15430" t="str">
        <f t="shared" si="641"/>
        <v/>
      </c>
      <c r="N15430" t="e">
        <v>#VALUE!</v>
      </c>
      <c r="O15430" t="e">
        <v>#VALUE!</v>
      </c>
      <c r="P15430" t="e">
        <v>#VALUE!</v>
      </c>
      <c r="R15430" t="e">
        <v>#VALUE!</v>
      </c>
      <c r="S15430" t="s">
        <v>35</v>
      </c>
    </row>
    <row r="15431" spans="12:19" x14ac:dyDescent="0.25">
      <c r="L15431" t="str">
        <f t="shared" si="640"/>
        <v/>
      </c>
      <c r="M15431" t="str">
        <f t="shared" si="641"/>
        <v/>
      </c>
      <c r="N15431" t="e">
        <v>#VALUE!</v>
      </c>
      <c r="O15431" t="e">
        <v>#VALUE!</v>
      </c>
      <c r="P15431" t="e">
        <v>#VALUE!</v>
      </c>
      <c r="R15431" t="e">
        <v>#VALUE!</v>
      </c>
      <c r="S15431" t="s">
        <v>35</v>
      </c>
    </row>
    <row r="15432" spans="12:19" x14ac:dyDescent="0.25">
      <c r="L15432" t="str">
        <f t="shared" si="640"/>
        <v/>
      </c>
      <c r="M15432" t="str">
        <f t="shared" si="641"/>
        <v/>
      </c>
    </row>
    <row r="15433" spans="12:19" x14ac:dyDescent="0.25">
      <c r="L15433" t="str">
        <f t="shared" si="640"/>
        <v/>
      </c>
      <c r="M15433" t="str">
        <f t="shared" si="641"/>
        <v/>
      </c>
    </row>
    <row r="15434" spans="12:19" x14ac:dyDescent="0.25">
      <c r="L15434" t="str">
        <f t="shared" si="640"/>
        <v/>
      </c>
      <c r="M15434" t="str">
        <f t="shared" si="641"/>
        <v/>
      </c>
      <c r="N15434" t="s">
        <v>32</v>
      </c>
      <c r="O15434" t="s">
        <v>33</v>
      </c>
      <c r="P15434" t="s">
        <v>34</v>
      </c>
    </row>
    <row r="15435" spans="12:19" x14ac:dyDescent="0.25">
      <c r="L15435" t="str">
        <f t="shared" si="640"/>
        <v/>
      </c>
      <c r="M15435" t="str">
        <f t="shared" si="641"/>
        <v/>
      </c>
      <c r="N15435" t="e">
        <f>COS(RADIANS(M15435))</f>
        <v>#VALUE!</v>
      </c>
      <c r="O15435" t="str">
        <f>IFERROR(-COS(RADIANS(DEGREES(ASIN(((SIN(RADIANS(M15435)))*$C$26)/(SQRT((((SIN(RADIANS(M15435)))*$C$26)^2)+(($C$22-$C$25-(((SIN(RADIANS(90-M15435)))*$C$26))-$C$23)^2))))))),"")</f>
        <v/>
      </c>
      <c r="P15435" t="e">
        <f>N15435</f>
        <v>#VALUE!</v>
      </c>
      <c r="R15435">
        <v>0</v>
      </c>
    </row>
    <row r="15436" spans="12:19" x14ac:dyDescent="0.25">
      <c r="L15436" t="str">
        <f t="shared" ref="L15436:L15499" si="642">IF(M15436="","",L15426+1)</f>
        <v/>
      </c>
      <c r="M15436" t="str">
        <f t="shared" si="641"/>
        <v/>
      </c>
      <c r="N15436" t="e">
        <f>SIN(RADIANS(M15435))</f>
        <v>#VALUE!</v>
      </c>
      <c r="O15436" t="e">
        <f>SIN(RADIANS(DEGREES(ASIN(((SIN(RADIANS(M15435)))*$C$26)/(SQRT((((SIN(RADIANS(M15435)))*$C$26)^2)+(($C$22-$C$25-(((SIN(RADIANS(90-M15435)))*$C$26))-$C$23)^2)))))))</f>
        <v>#VALUE!</v>
      </c>
      <c r="P15436" t="e">
        <f>N15436</f>
        <v>#VALUE!</v>
      </c>
      <c r="R15436">
        <f>$C$6</f>
        <v>1333.5</v>
      </c>
    </row>
    <row r="15437" spans="12:19" x14ac:dyDescent="0.25">
      <c r="L15437" t="str">
        <f t="shared" si="642"/>
        <v/>
      </c>
      <c r="M15437" t="str">
        <f t="shared" si="641"/>
        <v/>
      </c>
      <c r="N15437">
        <v>0</v>
      </c>
      <c r="O15437" t="e">
        <f>$C$23*O15436</f>
        <v>#VALUE!</v>
      </c>
      <c r="P15437" t="e">
        <f>$C$22*P15436</f>
        <v>#VALUE!</v>
      </c>
      <c r="R15437">
        <f>$C$20*$C$6</f>
        <v>25325.832000000002</v>
      </c>
    </row>
    <row r="15438" spans="12:19" x14ac:dyDescent="0.25">
      <c r="L15438" t="str">
        <f t="shared" si="642"/>
        <v/>
      </c>
      <c r="M15438" t="str">
        <f t="shared" si="641"/>
        <v/>
      </c>
    </row>
    <row r="15439" spans="12:19" x14ac:dyDescent="0.25">
      <c r="L15439" t="str">
        <f t="shared" si="642"/>
        <v/>
      </c>
      <c r="M15439" t="str">
        <f t="shared" si="641"/>
        <v/>
      </c>
      <c r="N15439" t="e">
        <f t="array" ref="N15439:P15441">MINVERSE(N15435:P15437)</f>
        <v>#VALUE!</v>
      </c>
      <c r="O15439" t="e">
        <v>#VALUE!</v>
      </c>
      <c r="P15439" t="e">
        <v>#VALUE!</v>
      </c>
      <c r="R15439" t="e">
        <f t="array" ref="R15439:R15441">MMULT(N15439:P15441,R15435:R15437)</f>
        <v>#VALUE!</v>
      </c>
      <c r="S15439" t="s">
        <v>35</v>
      </c>
    </row>
    <row r="15440" spans="12:19" x14ac:dyDescent="0.25">
      <c r="L15440" t="str">
        <f t="shared" si="642"/>
        <v/>
      </c>
      <c r="M15440" t="str">
        <f t="shared" si="641"/>
        <v/>
      </c>
      <c r="N15440" t="e">
        <v>#VALUE!</v>
      </c>
      <c r="O15440" t="e">
        <v>#VALUE!</v>
      </c>
      <c r="P15440" t="e">
        <v>#VALUE!</v>
      </c>
      <c r="R15440" t="e">
        <v>#VALUE!</v>
      </c>
      <c r="S15440" t="s">
        <v>35</v>
      </c>
    </row>
    <row r="15441" spans="12:19" x14ac:dyDescent="0.25">
      <c r="L15441" t="str">
        <f t="shared" si="642"/>
        <v/>
      </c>
      <c r="M15441" t="str">
        <f t="shared" si="641"/>
        <v/>
      </c>
      <c r="N15441" t="e">
        <v>#VALUE!</v>
      </c>
      <c r="O15441" t="e">
        <v>#VALUE!</v>
      </c>
      <c r="P15441" t="e">
        <v>#VALUE!</v>
      </c>
      <c r="R15441" t="e">
        <v>#VALUE!</v>
      </c>
      <c r="S15441" t="s">
        <v>35</v>
      </c>
    </row>
    <row r="15442" spans="12:19" x14ac:dyDescent="0.25">
      <c r="L15442" t="str">
        <f t="shared" si="642"/>
        <v/>
      </c>
      <c r="M15442" t="str">
        <f t="shared" si="641"/>
        <v/>
      </c>
    </row>
    <row r="15443" spans="12:19" x14ac:dyDescent="0.25">
      <c r="L15443" t="str">
        <f t="shared" si="642"/>
        <v/>
      </c>
      <c r="M15443" t="str">
        <f t="shared" si="641"/>
        <v/>
      </c>
    </row>
    <row r="15444" spans="12:19" x14ac:dyDescent="0.25">
      <c r="L15444" t="str">
        <f t="shared" si="642"/>
        <v/>
      </c>
      <c r="M15444" t="str">
        <f t="shared" si="641"/>
        <v/>
      </c>
      <c r="N15444" t="s">
        <v>32</v>
      </c>
      <c r="O15444" t="s">
        <v>33</v>
      </c>
      <c r="P15444" t="s">
        <v>34</v>
      </c>
    </row>
    <row r="15445" spans="12:19" x14ac:dyDescent="0.25">
      <c r="L15445" t="str">
        <f t="shared" si="642"/>
        <v/>
      </c>
      <c r="M15445" t="str">
        <f t="shared" si="641"/>
        <v/>
      </c>
      <c r="N15445" t="e">
        <f>COS(RADIANS(M15445))</f>
        <v>#VALUE!</v>
      </c>
      <c r="O15445" t="str">
        <f>IFERROR(-COS(RADIANS(DEGREES(ASIN(((SIN(RADIANS(M15445)))*$C$26)/(SQRT((((SIN(RADIANS(M15445)))*$C$26)^2)+(($C$22-$C$25-(((SIN(RADIANS(90-M15445)))*$C$26))-$C$23)^2))))))),"")</f>
        <v/>
      </c>
      <c r="P15445" t="e">
        <f>N15445</f>
        <v>#VALUE!</v>
      </c>
      <c r="R15445">
        <v>0</v>
      </c>
    </row>
    <row r="15446" spans="12:19" x14ac:dyDescent="0.25">
      <c r="L15446" t="str">
        <f t="shared" si="642"/>
        <v/>
      </c>
      <c r="M15446" t="str">
        <f t="shared" si="641"/>
        <v/>
      </c>
      <c r="N15446" t="e">
        <f>SIN(RADIANS(M15445))</f>
        <v>#VALUE!</v>
      </c>
      <c r="O15446" t="e">
        <f>SIN(RADIANS(DEGREES(ASIN(((SIN(RADIANS(M15445)))*$C$26)/(SQRT((((SIN(RADIANS(M15445)))*$C$26)^2)+(($C$22-$C$25-(((SIN(RADIANS(90-M15445)))*$C$26))-$C$23)^2)))))))</f>
        <v>#VALUE!</v>
      </c>
      <c r="P15446" t="e">
        <f>N15446</f>
        <v>#VALUE!</v>
      </c>
      <c r="R15446">
        <f>$C$6</f>
        <v>1333.5</v>
      </c>
    </row>
    <row r="15447" spans="12:19" x14ac:dyDescent="0.25">
      <c r="L15447" t="str">
        <f t="shared" si="642"/>
        <v/>
      </c>
      <c r="M15447" t="str">
        <f t="shared" si="641"/>
        <v/>
      </c>
      <c r="N15447">
        <v>0</v>
      </c>
      <c r="O15447" t="e">
        <f>$C$23*O15446</f>
        <v>#VALUE!</v>
      </c>
      <c r="P15447" t="e">
        <f>$C$22*P15446</f>
        <v>#VALUE!</v>
      </c>
      <c r="R15447">
        <f>$C$20*$C$6</f>
        <v>25325.832000000002</v>
      </c>
    </row>
    <row r="15448" spans="12:19" x14ac:dyDescent="0.25">
      <c r="L15448" t="str">
        <f t="shared" si="642"/>
        <v/>
      </c>
      <c r="M15448" t="str">
        <f t="shared" si="641"/>
        <v/>
      </c>
    </row>
    <row r="15449" spans="12:19" x14ac:dyDescent="0.25">
      <c r="L15449" t="str">
        <f t="shared" si="642"/>
        <v/>
      </c>
      <c r="M15449" t="str">
        <f t="shared" si="641"/>
        <v/>
      </c>
      <c r="N15449" t="e">
        <f t="array" ref="N15449:P15451">MINVERSE(N15445:P15447)</f>
        <v>#VALUE!</v>
      </c>
      <c r="O15449" t="e">
        <v>#VALUE!</v>
      </c>
      <c r="P15449" t="e">
        <v>#VALUE!</v>
      </c>
      <c r="R15449" t="e">
        <f t="array" ref="R15449:R15451">MMULT(N15449:P15451,R15445:R15447)</f>
        <v>#VALUE!</v>
      </c>
      <c r="S15449" t="s">
        <v>35</v>
      </c>
    </row>
    <row r="15450" spans="12:19" x14ac:dyDescent="0.25">
      <c r="L15450" t="str">
        <f t="shared" si="642"/>
        <v/>
      </c>
      <c r="M15450" t="str">
        <f t="shared" si="641"/>
        <v/>
      </c>
      <c r="N15450" t="e">
        <v>#VALUE!</v>
      </c>
      <c r="O15450" t="e">
        <v>#VALUE!</v>
      </c>
      <c r="P15450" t="e">
        <v>#VALUE!</v>
      </c>
      <c r="R15450" t="e">
        <v>#VALUE!</v>
      </c>
      <c r="S15450" t="s">
        <v>35</v>
      </c>
    </row>
    <row r="15451" spans="12:19" x14ac:dyDescent="0.25">
      <c r="L15451" t="str">
        <f t="shared" si="642"/>
        <v/>
      </c>
      <c r="M15451" t="str">
        <f t="shared" si="641"/>
        <v/>
      </c>
      <c r="N15451" t="e">
        <v>#VALUE!</v>
      </c>
      <c r="O15451" t="e">
        <v>#VALUE!</v>
      </c>
      <c r="P15451" t="e">
        <v>#VALUE!</v>
      </c>
      <c r="R15451" t="e">
        <v>#VALUE!</v>
      </c>
      <c r="S15451" t="s">
        <v>35</v>
      </c>
    </row>
    <row r="15452" spans="12:19" x14ac:dyDescent="0.25">
      <c r="L15452" t="str">
        <f t="shared" si="642"/>
        <v/>
      </c>
      <c r="M15452" t="str">
        <f t="shared" si="641"/>
        <v/>
      </c>
    </row>
    <row r="15453" spans="12:19" x14ac:dyDescent="0.25">
      <c r="L15453" t="str">
        <f t="shared" si="642"/>
        <v/>
      </c>
      <c r="M15453" t="str">
        <f t="shared" si="641"/>
        <v/>
      </c>
    </row>
    <row r="15454" spans="12:19" x14ac:dyDescent="0.25">
      <c r="L15454" t="str">
        <f t="shared" si="642"/>
        <v/>
      </c>
      <c r="M15454" t="str">
        <f t="shared" si="641"/>
        <v/>
      </c>
      <c r="N15454" t="s">
        <v>32</v>
      </c>
      <c r="O15454" t="s">
        <v>33</v>
      </c>
      <c r="P15454" t="s">
        <v>34</v>
      </c>
    </row>
    <row r="15455" spans="12:19" x14ac:dyDescent="0.25">
      <c r="L15455" t="str">
        <f t="shared" si="642"/>
        <v/>
      </c>
      <c r="M15455" t="str">
        <f t="shared" si="641"/>
        <v/>
      </c>
      <c r="N15455" t="e">
        <f>COS(RADIANS(M15455))</f>
        <v>#VALUE!</v>
      </c>
      <c r="O15455" t="str">
        <f>IFERROR(-COS(RADIANS(DEGREES(ASIN(((SIN(RADIANS(M15455)))*$C$26)/(SQRT((((SIN(RADIANS(M15455)))*$C$26)^2)+(($C$22-$C$25-(((SIN(RADIANS(90-M15455)))*$C$26))-$C$23)^2))))))),"")</f>
        <v/>
      </c>
      <c r="P15455" t="e">
        <f>N15455</f>
        <v>#VALUE!</v>
      </c>
      <c r="R15455">
        <v>0</v>
      </c>
    </row>
    <row r="15456" spans="12:19" x14ac:dyDescent="0.25">
      <c r="L15456" t="str">
        <f t="shared" si="642"/>
        <v/>
      </c>
      <c r="M15456" t="str">
        <f t="shared" si="641"/>
        <v/>
      </c>
      <c r="N15456" t="e">
        <f>SIN(RADIANS(M15455))</f>
        <v>#VALUE!</v>
      </c>
      <c r="O15456" t="e">
        <f>SIN(RADIANS(DEGREES(ASIN(((SIN(RADIANS(M15455)))*$C$26)/(SQRT((((SIN(RADIANS(M15455)))*$C$26)^2)+(($C$22-$C$25-(((SIN(RADIANS(90-M15455)))*$C$26))-$C$23)^2)))))))</f>
        <v>#VALUE!</v>
      </c>
      <c r="P15456" t="e">
        <f>N15456</f>
        <v>#VALUE!</v>
      </c>
      <c r="R15456">
        <f>$C$6</f>
        <v>1333.5</v>
      </c>
    </row>
    <row r="15457" spans="12:19" x14ac:dyDescent="0.25">
      <c r="L15457" t="str">
        <f t="shared" si="642"/>
        <v/>
      </c>
      <c r="M15457" t="str">
        <f t="shared" si="641"/>
        <v/>
      </c>
      <c r="N15457">
        <v>0</v>
      </c>
      <c r="O15457" t="e">
        <f>$C$23*O15456</f>
        <v>#VALUE!</v>
      </c>
      <c r="P15457" t="e">
        <f>$C$22*P15456</f>
        <v>#VALUE!</v>
      </c>
      <c r="R15457">
        <f>$C$20*$C$6</f>
        <v>25325.832000000002</v>
      </c>
    </row>
    <row r="15458" spans="12:19" x14ac:dyDescent="0.25">
      <c r="L15458" t="str">
        <f t="shared" si="642"/>
        <v/>
      </c>
      <c r="M15458" t="str">
        <f t="shared" si="641"/>
        <v/>
      </c>
    </row>
    <row r="15459" spans="12:19" x14ac:dyDescent="0.25">
      <c r="L15459" t="str">
        <f t="shared" si="642"/>
        <v/>
      </c>
      <c r="M15459" t="str">
        <f t="shared" ref="M15459:M15522" si="643">IF(M15449="","",IF(((M15449+$O$61)&gt;=$O$49+($O$61/2)),"",(M15449+$O$61)))</f>
        <v/>
      </c>
      <c r="N15459" t="e">
        <f t="array" ref="N15459:P15461">MINVERSE(N15455:P15457)</f>
        <v>#VALUE!</v>
      </c>
      <c r="O15459" t="e">
        <v>#VALUE!</v>
      </c>
      <c r="P15459" t="e">
        <v>#VALUE!</v>
      </c>
      <c r="R15459" t="e">
        <f t="array" ref="R15459:R15461">MMULT(N15459:P15461,R15455:R15457)</f>
        <v>#VALUE!</v>
      </c>
      <c r="S15459" t="s">
        <v>35</v>
      </c>
    </row>
    <row r="15460" spans="12:19" x14ac:dyDescent="0.25">
      <c r="L15460" t="str">
        <f t="shared" si="642"/>
        <v/>
      </c>
      <c r="M15460" t="str">
        <f t="shared" si="643"/>
        <v/>
      </c>
      <c r="N15460" t="e">
        <v>#VALUE!</v>
      </c>
      <c r="O15460" t="e">
        <v>#VALUE!</v>
      </c>
      <c r="P15460" t="e">
        <v>#VALUE!</v>
      </c>
      <c r="R15460" t="e">
        <v>#VALUE!</v>
      </c>
      <c r="S15460" t="s">
        <v>35</v>
      </c>
    </row>
    <row r="15461" spans="12:19" x14ac:dyDescent="0.25">
      <c r="L15461" t="str">
        <f t="shared" si="642"/>
        <v/>
      </c>
      <c r="M15461" t="str">
        <f t="shared" si="643"/>
        <v/>
      </c>
      <c r="N15461" t="e">
        <v>#VALUE!</v>
      </c>
      <c r="O15461" t="e">
        <v>#VALUE!</v>
      </c>
      <c r="P15461" t="e">
        <v>#VALUE!</v>
      </c>
      <c r="R15461" t="e">
        <v>#VALUE!</v>
      </c>
      <c r="S15461" t="s">
        <v>35</v>
      </c>
    </row>
    <row r="15462" spans="12:19" x14ac:dyDescent="0.25">
      <c r="L15462" t="str">
        <f t="shared" si="642"/>
        <v/>
      </c>
      <c r="M15462" t="str">
        <f t="shared" si="643"/>
        <v/>
      </c>
    </row>
    <row r="15463" spans="12:19" x14ac:dyDescent="0.25">
      <c r="L15463" t="str">
        <f t="shared" si="642"/>
        <v/>
      </c>
      <c r="M15463" t="str">
        <f t="shared" si="643"/>
        <v/>
      </c>
    </row>
    <row r="15464" spans="12:19" x14ac:dyDescent="0.25">
      <c r="L15464" t="str">
        <f t="shared" si="642"/>
        <v/>
      </c>
      <c r="M15464" t="str">
        <f t="shared" si="643"/>
        <v/>
      </c>
      <c r="N15464" t="s">
        <v>32</v>
      </c>
      <c r="O15464" t="s">
        <v>33</v>
      </c>
      <c r="P15464" t="s">
        <v>34</v>
      </c>
    </row>
    <row r="15465" spans="12:19" x14ac:dyDescent="0.25">
      <c r="L15465" t="str">
        <f t="shared" si="642"/>
        <v/>
      </c>
      <c r="M15465" t="str">
        <f t="shared" si="643"/>
        <v/>
      </c>
      <c r="N15465" t="e">
        <f>COS(RADIANS(M15465))</f>
        <v>#VALUE!</v>
      </c>
      <c r="O15465" t="str">
        <f>IFERROR(-COS(RADIANS(DEGREES(ASIN(((SIN(RADIANS(M15465)))*$C$26)/(SQRT((((SIN(RADIANS(M15465)))*$C$26)^2)+(($C$22-$C$25-(((SIN(RADIANS(90-M15465)))*$C$26))-$C$23)^2))))))),"")</f>
        <v/>
      </c>
      <c r="P15465" t="e">
        <f>N15465</f>
        <v>#VALUE!</v>
      </c>
      <c r="R15465">
        <v>0</v>
      </c>
    </row>
    <row r="15466" spans="12:19" x14ac:dyDescent="0.25">
      <c r="L15466" t="str">
        <f t="shared" si="642"/>
        <v/>
      </c>
      <c r="M15466" t="str">
        <f t="shared" si="643"/>
        <v/>
      </c>
      <c r="N15466" t="e">
        <f>SIN(RADIANS(M15465))</f>
        <v>#VALUE!</v>
      </c>
      <c r="O15466" t="e">
        <f>SIN(RADIANS(DEGREES(ASIN(((SIN(RADIANS(M15465)))*$C$26)/(SQRT((((SIN(RADIANS(M15465)))*$C$26)^2)+(($C$22-$C$25-(((SIN(RADIANS(90-M15465)))*$C$26))-$C$23)^2)))))))</f>
        <v>#VALUE!</v>
      </c>
      <c r="P15466" t="e">
        <f>N15466</f>
        <v>#VALUE!</v>
      </c>
      <c r="R15466">
        <f>$C$6</f>
        <v>1333.5</v>
      </c>
    </row>
    <row r="15467" spans="12:19" x14ac:dyDescent="0.25">
      <c r="L15467" t="str">
        <f t="shared" si="642"/>
        <v/>
      </c>
      <c r="M15467" t="str">
        <f t="shared" si="643"/>
        <v/>
      </c>
      <c r="N15467">
        <v>0</v>
      </c>
      <c r="O15467" t="e">
        <f>$C$23*O15466</f>
        <v>#VALUE!</v>
      </c>
      <c r="P15467" t="e">
        <f>$C$22*P15466</f>
        <v>#VALUE!</v>
      </c>
      <c r="R15467">
        <f>$C$20*$C$6</f>
        <v>25325.832000000002</v>
      </c>
    </row>
    <row r="15468" spans="12:19" x14ac:dyDescent="0.25">
      <c r="L15468" t="str">
        <f t="shared" si="642"/>
        <v/>
      </c>
      <c r="M15468" t="str">
        <f t="shared" si="643"/>
        <v/>
      </c>
    </row>
    <row r="15469" spans="12:19" x14ac:dyDescent="0.25">
      <c r="L15469" t="str">
        <f t="shared" si="642"/>
        <v/>
      </c>
      <c r="M15469" t="str">
        <f t="shared" si="643"/>
        <v/>
      </c>
      <c r="N15469" t="e">
        <f t="array" ref="N15469:P15471">MINVERSE(N15465:P15467)</f>
        <v>#VALUE!</v>
      </c>
      <c r="O15469" t="e">
        <v>#VALUE!</v>
      </c>
      <c r="P15469" t="e">
        <v>#VALUE!</v>
      </c>
      <c r="R15469" t="e">
        <f t="array" ref="R15469:R15471">MMULT(N15469:P15471,R15465:R15467)</f>
        <v>#VALUE!</v>
      </c>
      <c r="S15469" t="s">
        <v>35</v>
      </c>
    </row>
    <row r="15470" spans="12:19" x14ac:dyDescent="0.25">
      <c r="L15470" t="str">
        <f t="shared" si="642"/>
        <v/>
      </c>
      <c r="M15470" t="str">
        <f t="shared" si="643"/>
        <v/>
      </c>
      <c r="N15470" t="e">
        <v>#VALUE!</v>
      </c>
      <c r="O15470" t="e">
        <v>#VALUE!</v>
      </c>
      <c r="P15470" t="e">
        <v>#VALUE!</v>
      </c>
      <c r="R15470" t="e">
        <v>#VALUE!</v>
      </c>
      <c r="S15470" t="s">
        <v>35</v>
      </c>
    </row>
    <row r="15471" spans="12:19" x14ac:dyDescent="0.25">
      <c r="L15471" t="str">
        <f t="shared" si="642"/>
        <v/>
      </c>
      <c r="M15471" t="str">
        <f t="shared" si="643"/>
        <v/>
      </c>
      <c r="N15471" t="e">
        <v>#VALUE!</v>
      </c>
      <c r="O15471" t="e">
        <v>#VALUE!</v>
      </c>
      <c r="P15471" t="e">
        <v>#VALUE!</v>
      </c>
      <c r="R15471" t="e">
        <v>#VALUE!</v>
      </c>
      <c r="S15471" t="s">
        <v>35</v>
      </c>
    </row>
    <row r="15472" spans="12:19" x14ac:dyDescent="0.25">
      <c r="L15472" t="str">
        <f t="shared" si="642"/>
        <v/>
      </c>
      <c r="M15472" t="str">
        <f t="shared" si="643"/>
        <v/>
      </c>
    </row>
    <row r="15473" spans="12:19" x14ac:dyDescent="0.25">
      <c r="L15473" t="str">
        <f t="shared" si="642"/>
        <v/>
      </c>
      <c r="M15473" t="str">
        <f t="shared" si="643"/>
        <v/>
      </c>
    </row>
    <row r="15474" spans="12:19" x14ac:dyDescent="0.25">
      <c r="L15474" t="str">
        <f t="shared" si="642"/>
        <v/>
      </c>
      <c r="M15474" t="str">
        <f t="shared" si="643"/>
        <v/>
      </c>
      <c r="N15474" t="s">
        <v>32</v>
      </c>
      <c r="O15474" t="s">
        <v>33</v>
      </c>
      <c r="P15474" t="s">
        <v>34</v>
      </c>
    </row>
    <row r="15475" spans="12:19" x14ac:dyDescent="0.25">
      <c r="L15475" t="str">
        <f t="shared" si="642"/>
        <v/>
      </c>
      <c r="M15475" t="str">
        <f t="shared" si="643"/>
        <v/>
      </c>
      <c r="N15475" t="e">
        <f>COS(RADIANS(M15475))</f>
        <v>#VALUE!</v>
      </c>
      <c r="O15475" t="str">
        <f>IFERROR(-COS(RADIANS(DEGREES(ASIN(((SIN(RADIANS(M15475)))*$C$26)/(SQRT((((SIN(RADIANS(M15475)))*$C$26)^2)+(($C$22-$C$25-(((SIN(RADIANS(90-M15475)))*$C$26))-$C$23)^2))))))),"")</f>
        <v/>
      </c>
      <c r="P15475" t="e">
        <f>N15475</f>
        <v>#VALUE!</v>
      </c>
      <c r="R15475">
        <v>0</v>
      </c>
    </row>
    <row r="15476" spans="12:19" x14ac:dyDescent="0.25">
      <c r="L15476" t="str">
        <f t="shared" si="642"/>
        <v/>
      </c>
      <c r="M15476" t="str">
        <f t="shared" si="643"/>
        <v/>
      </c>
      <c r="N15476" t="e">
        <f>SIN(RADIANS(M15475))</f>
        <v>#VALUE!</v>
      </c>
      <c r="O15476" t="e">
        <f>SIN(RADIANS(DEGREES(ASIN(((SIN(RADIANS(M15475)))*$C$26)/(SQRT((((SIN(RADIANS(M15475)))*$C$26)^2)+(($C$22-$C$25-(((SIN(RADIANS(90-M15475)))*$C$26))-$C$23)^2)))))))</f>
        <v>#VALUE!</v>
      </c>
      <c r="P15476" t="e">
        <f>N15476</f>
        <v>#VALUE!</v>
      </c>
      <c r="R15476">
        <f>$C$6</f>
        <v>1333.5</v>
      </c>
    </row>
    <row r="15477" spans="12:19" x14ac:dyDescent="0.25">
      <c r="L15477" t="str">
        <f t="shared" si="642"/>
        <v/>
      </c>
      <c r="M15477" t="str">
        <f t="shared" si="643"/>
        <v/>
      </c>
      <c r="N15477">
        <v>0</v>
      </c>
      <c r="O15477" t="e">
        <f>$C$23*O15476</f>
        <v>#VALUE!</v>
      </c>
      <c r="P15477" t="e">
        <f>$C$22*P15476</f>
        <v>#VALUE!</v>
      </c>
      <c r="R15477">
        <f>$C$20*$C$6</f>
        <v>25325.832000000002</v>
      </c>
    </row>
    <row r="15478" spans="12:19" x14ac:dyDescent="0.25">
      <c r="L15478" t="str">
        <f t="shared" si="642"/>
        <v/>
      </c>
      <c r="M15478" t="str">
        <f t="shared" si="643"/>
        <v/>
      </c>
    </row>
    <row r="15479" spans="12:19" x14ac:dyDescent="0.25">
      <c r="L15479" t="str">
        <f t="shared" si="642"/>
        <v/>
      </c>
      <c r="M15479" t="str">
        <f t="shared" si="643"/>
        <v/>
      </c>
      <c r="N15479" t="e">
        <f t="array" ref="N15479:P15481">MINVERSE(N15475:P15477)</f>
        <v>#VALUE!</v>
      </c>
      <c r="O15479" t="e">
        <v>#VALUE!</v>
      </c>
      <c r="P15479" t="e">
        <v>#VALUE!</v>
      </c>
      <c r="R15479" t="e">
        <f t="array" ref="R15479:R15481">MMULT(N15479:P15481,R15475:R15477)</f>
        <v>#VALUE!</v>
      </c>
      <c r="S15479" t="s">
        <v>35</v>
      </c>
    </row>
    <row r="15480" spans="12:19" x14ac:dyDescent="0.25">
      <c r="L15480" t="str">
        <f t="shared" si="642"/>
        <v/>
      </c>
      <c r="M15480" t="str">
        <f t="shared" si="643"/>
        <v/>
      </c>
      <c r="N15480" t="e">
        <v>#VALUE!</v>
      </c>
      <c r="O15480" t="e">
        <v>#VALUE!</v>
      </c>
      <c r="P15480" t="e">
        <v>#VALUE!</v>
      </c>
      <c r="R15480" t="e">
        <v>#VALUE!</v>
      </c>
      <c r="S15480" t="s">
        <v>35</v>
      </c>
    </row>
    <row r="15481" spans="12:19" x14ac:dyDescent="0.25">
      <c r="L15481" t="str">
        <f t="shared" si="642"/>
        <v/>
      </c>
      <c r="M15481" t="str">
        <f t="shared" si="643"/>
        <v/>
      </c>
      <c r="N15481" t="e">
        <v>#VALUE!</v>
      </c>
      <c r="O15481" t="e">
        <v>#VALUE!</v>
      </c>
      <c r="P15481" t="e">
        <v>#VALUE!</v>
      </c>
      <c r="R15481" t="e">
        <v>#VALUE!</v>
      </c>
      <c r="S15481" t="s">
        <v>35</v>
      </c>
    </row>
    <row r="15482" spans="12:19" x14ac:dyDescent="0.25">
      <c r="L15482" t="str">
        <f t="shared" si="642"/>
        <v/>
      </c>
      <c r="M15482" t="str">
        <f t="shared" si="643"/>
        <v/>
      </c>
    </row>
    <row r="15483" spans="12:19" x14ac:dyDescent="0.25">
      <c r="L15483" t="str">
        <f t="shared" si="642"/>
        <v/>
      </c>
      <c r="M15483" t="str">
        <f t="shared" si="643"/>
        <v/>
      </c>
    </row>
    <row r="15484" spans="12:19" x14ac:dyDescent="0.25">
      <c r="L15484" t="str">
        <f t="shared" si="642"/>
        <v/>
      </c>
      <c r="M15484" t="str">
        <f t="shared" si="643"/>
        <v/>
      </c>
      <c r="N15484" t="s">
        <v>32</v>
      </c>
      <c r="O15484" t="s">
        <v>33</v>
      </c>
      <c r="P15484" t="s">
        <v>34</v>
      </c>
    </row>
    <row r="15485" spans="12:19" x14ac:dyDescent="0.25">
      <c r="L15485" t="str">
        <f t="shared" si="642"/>
        <v/>
      </c>
      <c r="M15485" t="str">
        <f t="shared" si="643"/>
        <v/>
      </c>
      <c r="N15485" t="e">
        <f>COS(RADIANS(M15485))</f>
        <v>#VALUE!</v>
      </c>
      <c r="O15485" t="str">
        <f>IFERROR(-COS(RADIANS(DEGREES(ASIN(((SIN(RADIANS(M15485)))*$C$26)/(SQRT((((SIN(RADIANS(M15485)))*$C$26)^2)+(($C$22-$C$25-(((SIN(RADIANS(90-M15485)))*$C$26))-$C$23)^2))))))),"")</f>
        <v/>
      </c>
      <c r="P15485" t="e">
        <f>N15485</f>
        <v>#VALUE!</v>
      </c>
      <c r="R15485">
        <v>0</v>
      </c>
    </row>
    <row r="15486" spans="12:19" x14ac:dyDescent="0.25">
      <c r="L15486" t="str">
        <f t="shared" si="642"/>
        <v/>
      </c>
      <c r="M15486" t="str">
        <f t="shared" si="643"/>
        <v/>
      </c>
      <c r="N15486" t="e">
        <f>SIN(RADIANS(M15485))</f>
        <v>#VALUE!</v>
      </c>
      <c r="O15486" t="e">
        <f>SIN(RADIANS(DEGREES(ASIN(((SIN(RADIANS(M15485)))*$C$26)/(SQRT((((SIN(RADIANS(M15485)))*$C$26)^2)+(($C$22-$C$25-(((SIN(RADIANS(90-M15485)))*$C$26))-$C$23)^2)))))))</f>
        <v>#VALUE!</v>
      </c>
      <c r="P15486" t="e">
        <f>N15486</f>
        <v>#VALUE!</v>
      </c>
      <c r="R15486">
        <f>$C$6</f>
        <v>1333.5</v>
      </c>
    </row>
    <row r="15487" spans="12:19" x14ac:dyDescent="0.25">
      <c r="L15487" t="str">
        <f t="shared" si="642"/>
        <v/>
      </c>
      <c r="M15487" t="str">
        <f t="shared" si="643"/>
        <v/>
      </c>
      <c r="N15487">
        <v>0</v>
      </c>
      <c r="O15487" t="e">
        <f>$C$23*O15486</f>
        <v>#VALUE!</v>
      </c>
      <c r="P15487" t="e">
        <f>$C$22*P15486</f>
        <v>#VALUE!</v>
      </c>
      <c r="R15487">
        <f>$C$20*$C$6</f>
        <v>25325.832000000002</v>
      </c>
    </row>
    <row r="15488" spans="12:19" x14ac:dyDescent="0.25">
      <c r="L15488" t="str">
        <f t="shared" si="642"/>
        <v/>
      </c>
      <c r="M15488" t="str">
        <f t="shared" si="643"/>
        <v/>
      </c>
    </row>
    <row r="15489" spans="12:19" x14ac:dyDescent="0.25">
      <c r="L15489" t="str">
        <f t="shared" si="642"/>
        <v/>
      </c>
      <c r="M15489" t="str">
        <f t="shared" si="643"/>
        <v/>
      </c>
      <c r="N15489" t="e">
        <f t="array" ref="N15489:P15491">MINVERSE(N15485:P15487)</f>
        <v>#VALUE!</v>
      </c>
      <c r="O15489" t="e">
        <v>#VALUE!</v>
      </c>
      <c r="P15489" t="e">
        <v>#VALUE!</v>
      </c>
      <c r="R15489" t="e">
        <f t="array" ref="R15489:R15491">MMULT(N15489:P15491,R15485:R15487)</f>
        <v>#VALUE!</v>
      </c>
      <c r="S15489" t="s">
        <v>35</v>
      </c>
    </row>
    <row r="15490" spans="12:19" x14ac:dyDescent="0.25">
      <c r="L15490" t="str">
        <f t="shared" si="642"/>
        <v/>
      </c>
      <c r="M15490" t="str">
        <f t="shared" si="643"/>
        <v/>
      </c>
      <c r="N15490" t="e">
        <v>#VALUE!</v>
      </c>
      <c r="O15490" t="e">
        <v>#VALUE!</v>
      </c>
      <c r="P15490" t="e">
        <v>#VALUE!</v>
      </c>
      <c r="R15490" t="e">
        <v>#VALUE!</v>
      </c>
      <c r="S15490" t="s">
        <v>35</v>
      </c>
    </row>
    <row r="15491" spans="12:19" x14ac:dyDescent="0.25">
      <c r="L15491" t="str">
        <f t="shared" si="642"/>
        <v/>
      </c>
      <c r="M15491" t="str">
        <f t="shared" si="643"/>
        <v/>
      </c>
      <c r="N15491" t="e">
        <v>#VALUE!</v>
      </c>
      <c r="O15491" t="e">
        <v>#VALUE!</v>
      </c>
      <c r="P15491" t="e">
        <v>#VALUE!</v>
      </c>
      <c r="R15491" t="e">
        <v>#VALUE!</v>
      </c>
      <c r="S15491" t="s">
        <v>35</v>
      </c>
    </row>
    <row r="15492" spans="12:19" x14ac:dyDescent="0.25">
      <c r="L15492" t="str">
        <f t="shared" si="642"/>
        <v/>
      </c>
      <c r="M15492" t="str">
        <f t="shared" si="643"/>
        <v/>
      </c>
    </row>
    <row r="15493" spans="12:19" x14ac:dyDescent="0.25">
      <c r="L15493" t="str">
        <f t="shared" si="642"/>
        <v/>
      </c>
      <c r="M15493" t="str">
        <f t="shared" si="643"/>
        <v/>
      </c>
    </row>
    <row r="15494" spans="12:19" x14ac:dyDescent="0.25">
      <c r="L15494" t="str">
        <f t="shared" si="642"/>
        <v/>
      </c>
      <c r="M15494" t="str">
        <f t="shared" si="643"/>
        <v/>
      </c>
      <c r="N15494" t="s">
        <v>32</v>
      </c>
      <c r="O15494" t="s">
        <v>33</v>
      </c>
      <c r="P15494" t="s">
        <v>34</v>
      </c>
    </row>
    <row r="15495" spans="12:19" x14ac:dyDescent="0.25">
      <c r="L15495" t="str">
        <f t="shared" si="642"/>
        <v/>
      </c>
      <c r="M15495" t="str">
        <f t="shared" si="643"/>
        <v/>
      </c>
      <c r="N15495" t="e">
        <f>COS(RADIANS(M15495))</f>
        <v>#VALUE!</v>
      </c>
      <c r="O15495" t="str">
        <f>IFERROR(-COS(RADIANS(DEGREES(ASIN(((SIN(RADIANS(M15495)))*$C$26)/(SQRT((((SIN(RADIANS(M15495)))*$C$26)^2)+(($C$22-$C$25-(((SIN(RADIANS(90-M15495)))*$C$26))-$C$23)^2))))))),"")</f>
        <v/>
      </c>
      <c r="P15495" t="e">
        <f>N15495</f>
        <v>#VALUE!</v>
      </c>
      <c r="R15495">
        <v>0</v>
      </c>
    </row>
    <row r="15496" spans="12:19" x14ac:dyDescent="0.25">
      <c r="L15496" t="str">
        <f t="shared" si="642"/>
        <v/>
      </c>
      <c r="M15496" t="str">
        <f t="shared" si="643"/>
        <v/>
      </c>
      <c r="N15496" t="e">
        <f>SIN(RADIANS(M15495))</f>
        <v>#VALUE!</v>
      </c>
      <c r="O15496" t="e">
        <f>SIN(RADIANS(DEGREES(ASIN(((SIN(RADIANS(M15495)))*$C$26)/(SQRT((((SIN(RADIANS(M15495)))*$C$26)^2)+(($C$22-$C$25-(((SIN(RADIANS(90-M15495)))*$C$26))-$C$23)^2)))))))</f>
        <v>#VALUE!</v>
      </c>
      <c r="P15496" t="e">
        <f>N15496</f>
        <v>#VALUE!</v>
      </c>
      <c r="R15496">
        <f>$C$6</f>
        <v>1333.5</v>
      </c>
    </row>
    <row r="15497" spans="12:19" x14ac:dyDescent="0.25">
      <c r="L15497" t="str">
        <f t="shared" si="642"/>
        <v/>
      </c>
      <c r="M15497" t="str">
        <f t="shared" si="643"/>
        <v/>
      </c>
      <c r="N15497">
        <v>0</v>
      </c>
      <c r="O15497" t="e">
        <f>$C$23*O15496</f>
        <v>#VALUE!</v>
      </c>
      <c r="P15497" t="e">
        <f>$C$22*P15496</f>
        <v>#VALUE!</v>
      </c>
      <c r="R15497">
        <f>$C$20*$C$6</f>
        <v>25325.832000000002</v>
      </c>
    </row>
    <row r="15498" spans="12:19" x14ac:dyDescent="0.25">
      <c r="L15498" t="str">
        <f t="shared" si="642"/>
        <v/>
      </c>
      <c r="M15498" t="str">
        <f t="shared" si="643"/>
        <v/>
      </c>
    </row>
    <row r="15499" spans="12:19" x14ac:dyDescent="0.25">
      <c r="L15499" t="str">
        <f t="shared" si="642"/>
        <v/>
      </c>
      <c r="M15499" t="str">
        <f t="shared" si="643"/>
        <v/>
      </c>
      <c r="N15499" t="e">
        <f t="array" ref="N15499:P15501">MINVERSE(N15495:P15497)</f>
        <v>#VALUE!</v>
      </c>
      <c r="O15499" t="e">
        <v>#VALUE!</v>
      </c>
      <c r="P15499" t="e">
        <v>#VALUE!</v>
      </c>
      <c r="R15499" t="e">
        <f t="array" ref="R15499:R15501">MMULT(N15499:P15501,R15495:R15497)</f>
        <v>#VALUE!</v>
      </c>
      <c r="S15499" t="s">
        <v>35</v>
      </c>
    </row>
    <row r="15500" spans="12:19" x14ac:dyDescent="0.25">
      <c r="L15500" t="str">
        <f t="shared" ref="L15500:L15563" si="644">IF(M15500="","",L15490+1)</f>
        <v/>
      </c>
      <c r="M15500" t="str">
        <f t="shared" si="643"/>
        <v/>
      </c>
      <c r="N15500" t="e">
        <v>#VALUE!</v>
      </c>
      <c r="O15500" t="e">
        <v>#VALUE!</v>
      </c>
      <c r="P15500" t="e">
        <v>#VALUE!</v>
      </c>
      <c r="R15500" t="e">
        <v>#VALUE!</v>
      </c>
      <c r="S15500" t="s">
        <v>35</v>
      </c>
    </row>
    <row r="15501" spans="12:19" x14ac:dyDescent="0.25">
      <c r="L15501" t="str">
        <f t="shared" si="644"/>
        <v/>
      </c>
      <c r="M15501" t="str">
        <f t="shared" si="643"/>
        <v/>
      </c>
      <c r="N15501" t="e">
        <v>#VALUE!</v>
      </c>
      <c r="O15501" t="e">
        <v>#VALUE!</v>
      </c>
      <c r="P15501" t="e">
        <v>#VALUE!</v>
      </c>
      <c r="R15501" t="e">
        <v>#VALUE!</v>
      </c>
      <c r="S15501" t="s">
        <v>35</v>
      </c>
    </row>
    <row r="15502" spans="12:19" x14ac:dyDescent="0.25">
      <c r="L15502" t="str">
        <f t="shared" si="644"/>
        <v/>
      </c>
      <c r="M15502" t="str">
        <f t="shared" si="643"/>
        <v/>
      </c>
    </row>
    <row r="15503" spans="12:19" x14ac:dyDescent="0.25">
      <c r="L15503" t="str">
        <f t="shared" si="644"/>
        <v/>
      </c>
      <c r="M15503" t="str">
        <f t="shared" si="643"/>
        <v/>
      </c>
    </row>
    <row r="15504" spans="12:19" x14ac:dyDescent="0.25">
      <c r="L15504" t="str">
        <f t="shared" si="644"/>
        <v/>
      </c>
      <c r="M15504" t="str">
        <f t="shared" si="643"/>
        <v/>
      </c>
      <c r="N15504" t="s">
        <v>32</v>
      </c>
      <c r="O15504" t="s">
        <v>33</v>
      </c>
      <c r="P15504" t="s">
        <v>34</v>
      </c>
    </row>
    <row r="15505" spans="12:19" x14ac:dyDescent="0.25">
      <c r="L15505" t="str">
        <f t="shared" si="644"/>
        <v/>
      </c>
      <c r="M15505" t="str">
        <f t="shared" si="643"/>
        <v/>
      </c>
      <c r="N15505" t="e">
        <f>COS(RADIANS(M15505))</f>
        <v>#VALUE!</v>
      </c>
      <c r="O15505" t="str">
        <f>IFERROR(-COS(RADIANS(DEGREES(ASIN(((SIN(RADIANS(M15505)))*$C$26)/(SQRT((((SIN(RADIANS(M15505)))*$C$26)^2)+(($C$22-$C$25-(((SIN(RADIANS(90-M15505)))*$C$26))-$C$23)^2))))))),"")</f>
        <v/>
      </c>
      <c r="P15505" t="e">
        <f>N15505</f>
        <v>#VALUE!</v>
      </c>
      <c r="R15505">
        <v>0</v>
      </c>
    </row>
    <row r="15506" spans="12:19" x14ac:dyDescent="0.25">
      <c r="L15506" t="str">
        <f t="shared" si="644"/>
        <v/>
      </c>
      <c r="M15506" t="str">
        <f t="shared" si="643"/>
        <v/>
      </c>
      <c r="N15506" t="e">
        <f>SIN(RADIANS(M15505))</f>
        <v>#VALUE!</v>
      </c>
      <c r="O15506" t="e">
        <f>SIN(RADIANS(DEGREES(ASIN(((SIN(RADIANS(M15505)))*$C$26)/(SQRT((((SIN(RADIANS(M15505)))*$C$26)^2)+(($C$22-$C$25-(((SIN(RADIANS(90-M15505)))*$C$26))-$C$23)^2)))))))</f>
        <v>#VALUE!</v>
      </c>
      <c r="P15506" t="e">
        <f>N15506</f>
        <v>#VALUE!</v>
      </c>
      <c r="R15506">
        <f>$C$6</f>
        <v>1333.5</v>
      </c>
    </row>
    <row r="15507" spans="12:19" x14ac:dyDescent="0.25">
      <c r="L15507" t="str">
        <f t="shared" si="644"/>
        <v/>
      </c>
      <c r="M15507" t="str">
        <f t="shared" si="643"/>
        <v/>
      </c>
      <c r="N15507">
        <v>0</v>
      </c>
      <c r="O15507" t="e">
        <f>$C$23*O15506</f>
        <v>#VALUE!</v>
      </c>
      <c r="P15507" t="e">
        <f>$C$22*P15506</f>
        <v>#VALUE!</v>
      </c>
      <c r="R15507">
        <f>$C$20*$C$6</f>
        <v>25325.832000000002</v>
      </c>
    </row>
    <row r="15508" spans="12:19" x14ac:dyDescent="0.25">
      <c r="L15508" t="str">
        <f t="shared" si="644"/>
        <v/>
      </c>
      <c r="M15508" t="str">
        <f t="shared" si="643"/>
        <v/>
      </c>
    </row>
    <row r="15509" spans="12:19" x14ac:dyDescent="0.25">
      <c r="L15509" t="str">
        <f t="shared" si="644"/>
        <v/>
      </c>
      <c r="M15509" t="str">
        <f t="shared" si="643"/>
        <v/>
      </c>
      <c r="N15509" t="e">
        <f t="array" ref="N15509:P15511">MINVERSE(N15505:P15507)</f>
        <v>#VALUE!</v>
      </c>
      <c r="O15509" t="e">
        <v>#VALUE!</v>
      </c>
      <c r="P15509" t="e">
        <v>#VALUE!</v>
      </c>
      <c r="R15509" t="e">
        <f t="array" ref="R15509:R15511">MMULT(N15509:P15511,R15505:R15507)</f>
        <v>#VALUE!</v>
      </c>
      <c r="S15509" t="s">
        <v>35</v>
      </c>
    </row>
    <row r="15510" spans="12:19" x14ac:dyDescent="0.25">
      <c r="L15510" t="str">
        <f t="shared" si="644"/>
        <v/>
      </c>
      <c r="M15510" t="str">
        <f t="shared" si="643"/>
        <v/>
      </c>
      <c r="N15510" t="e">
        <v>#VALUE!</v>
      </c>
      <c r="O15510" t="e">
        <v>#VALUE!</v>
      </c>
      <c r="P15510" t="e">
        <v>#VALUE!</v>
      </c>
      <c r="R15510" t="e">
        <v>#VALUE!</v>
      </c>
      <c r="S15510" t="s">
        <v>35</v>
      </c>
    </row>
    <row r="15511" spans="12:19" x14ac:dyDescent="0.25">
      <c r="L15511" t="str">
        <f t="shared" si="644"/>
        <v/>
      </c>
      <c r="M15511" t="str">
        <f t="shared" si="643"/>
        <v/>
      </c>
      <c r="N15511" t="e">
        <v>#VALUE!</v>
      </c>
      <c r="O15511" t="e">
        <v>#VALUE!</v>
      </c>
      <c r="P15511" t="e">
        <v>#VALUE!</v>
      </c>
      <c r="R15511" t="e">
        <v>#VALUE!</v>
      </c>
      <c r="S15511" t="s">
        <v>35</v>
      </c>
    </row>
    <row r="15512" spans="12:19" x14ac:dyDescent="0.25">
      <c r="L15512" t="str">
        <f t="shared" si="644"/>
        <v/>
      </c>
      <c r="M15512" t="str">
        <f t="shared" si="643"/>
        <v/>
      </c>
    </row>
    <row r="15513" spans="12:19" x14ac:dyDescent="0.25">
      <c r="L15513" t="str">
        <f t="shared" si="644"/>
        <v/>
      </c>
      <c r="M15513" t="str">
        <f t="shared" si="643"/>
        <v/>
      </c>
    </row>
    <row r="15514" spans="12:19" x14ac:dyDescent="0.25">
      <c r="L15514" t="str">
        <f t="shared" si="644"/>
        <v/>
      </c>
      <c r="M15514" t="str">
        <f t="shared" si="643"/>
        <v/>
      </c>
      <c r="N15514" t="s">
        <v>32</v>
      </c>
      <c r="O15514" t="s">
        <v>33</v>
      </c>
      <c r="P15514" t="s">
        <v>34</v>
      </c>
    </row>
    <row r="15515" spans="12:19" x14ac:dyDescent="0.25">
      <c r="L15515" t="str">
        <f t="shared" si="644"/>
        <v/>
      </c>
      <c r="M15515" t="str">
        <f t="shared" si="643"/>
        <v/>
      </c>
      <c r="N15515" t="e">
        <f>COS(RADIANS(M15515))</f>
        <v>#VALUE!</v>
      </c>
      <c r="O15515" t="str">
        <f>IFERROR(-COS(RADIANS(DEGREES(ASIN(((SIN(RADIANS(M15515)))*$C$26)/(SQRT((((SIN(RADIANS(M15515)))*$C$26)^2)+(($C$22-$C$25-(((SIN(RADIANS(90-M15515)))*$C$26))-$C$23)^2))))))),"")</f>
        <v/>
      </c>
      <c r="P15515" t="e">
        <f>N15515</f>
        <v>#VALUE!</v>
      </c>
      <c r="R15515">
        <v>0</v>
      </c>
    </row>
    <row r="15516" spans="12:19" x14ac:dyDescent="0.25">
      <c r="L15516" t="str">
        <f t="shared" si="644"/>
        <v/>
      </c>
      <c r="M15516" t="str">
        <f t="shared" si="643"/>
        <v/>
      </c>
      <c r="N15516" t="e">
        <f>SIN(RADIANS(M15515))</f>
        <v>#VALUE!</v>
      </c>
      <c r="O15516" t="e">
        <f>SIN(RADIANS(DEGREES(ASIN(((SIN(RADIANS(M15515)))*$C$26)/(SQRT((((SIN(RADIANS(M15515)))*$C$26)^2)+(($C$22-$C$25-(((SIN(RADIANS(90-M15515)))*$C$26))-$C$23)^2)))))))</f>
        <v>#VALUE!</v>
      </c>
      <c r="P15516" t="e">
        <f>N15516</f>
        <v>#VALUE!</v>
      </c>
      <c r="R15516">
        <f>$C$6</f>
        <v>1333.5</v>
      </c>
    </row>
    <row r="15517" spans="12:19" x14ac:dyDescent="0.25">
      <c r="L15517" t="str">
        <f t="shared" si="644"/>
        <v/>
      </c>
      <c r="M15517" t="str">
        <f t="shared" si="643"/>
        <v/>
      </c>
      <c r="N15517">
        <v>0</v>
      </c>
      <c r="O15517" t="e">
        <f>$C$23*O15516</f>
        <v>#VALUE!</v>
      </c>
      <c r="P15517" t="e">
        <f>$C$22*P15516</f>
        <v>#VALUE!</v>
      </c>
      <c r="R15517">
        <f>$C$20*$C$6</f>
        <v>25325.832000000002</v>
      </c>
    </row>
    <row r="15518" spans="12:19" x14ac:dyDescent="0.25">
      <c r="L15518" t="str">
        <f t="shared" si="644"/>
        <v/>
      </c>
      <c r="M15518" t="str">
        <f t="shared" si="643"/>
        <v/>
      </c>
    </row>
    <row r="15519" spans="12:19" x14ac:dyDescent="0.25">
      <c r="L15519" t="str">
        <f t="shared" si="644"/>
        <v/>
      </c>
      <c r="M15519" t="str">
        <f t="shared" si="643"/>
        <v/>
      </c>
      <c r="N15519" t="e">
        <f t="array" ref="N15519:P15521">MINVERSE(N15515:P15517)</f>
        <v>#VALUE!</v>
      </c>
      <c r="O15519" t="e">
        <v>#VALUE!</v>
      </c>
      <c r="P15519" t="e">
        <v>#VALUE!</v>
      </c>
      <c r="R15519" t="e">
        <f t="array" ref="R15519:R15521">MMULT(N15519:P15521,R15515:R15517)</f>
        <v>#VALUE!</v>
      </c>
      <c r="S15519" t="s">
        <v>35</v>
      </c>
    </row>
    <row r="15520" spans="12:19" x14ac:dyDescent="0.25">
      <c r="L15520" t="str">
        <f t="shared" si="644"/>
        <v/>
      </c>
      <c r="M15520" t="str">
        <f t="shared" si="643"/>
        <v/>
      </c>
      <c r="N15520" t="e">
        <v>#VALUE!</v>
      </c>
      <c r="O15520" t="e">
        <v>#VALUE!</v>
      </c>
      <c r="P15520" t="e">
        <v>#VALUE!</v>
      </c>
      <c r="R15520" t="e">
        <v>#VALUE!</v>
      </c>
      <c r="S15520" t="s">
        <v>35</v>
      </c>
    </row>
    <row r="15521" spans="12:19" x14ac:dyDescent="0.25">
      <c r="L15521" t="str">
        <f t="shared" si="644"/>
        <v/>
      </c>
      <c r="M15521" t="str">
        <f t="shared" si="643"/>
        <v/>
      </c>
      <c r="N15521" t="e">
        <v>#VALUE!</v>
      </c>
      <c r="O15521" t="e">
        <v>#VALUE!</v>
      </c>
      <c r="P15521" t="e">
        <v>#VALUE!</v>
      </c>
      <c r="R15521" t="e">
        <v>#VALUE!</v>
      </c>
      <c r="S15521" t="s">
        <v>35</v>
      </c>
    </row>
    <row r="15522" spans="12:19" x14ac:dyDescent="0.25">
      <c r="L15522" t="str">
        <f t="shared" si="644"/>
        <v/>
      </c>
      <c r="M15522" t="str">
        <f t="shared" si="643"/>
        <v/>
      </c>
    </row>
    <row r="15523" spans="12:19" x14ac:dyDescent="0.25">
      <c r="L15523" t="str">
        <f t="shared" si="644"/>
        <v/>
      </c>
      <c r="M15523" t="str">
        <f t="shared" ref="M15523:M15586" si="645">IF(M15513="","",IF(((M15513+$O$61)&gt;=$O$49+($O$61/2)),"",(M15513+$O$61)))</f>
        <v/>
      </c>
    </row>
    <row r="15524" spans="12:19" x14ac:dyDescent="0.25">
      <c r="L15524" t="str">
        <f t="shared" si="644"/>
        <v/>
      </c>
      <c r="M15524" t="str">
        <f t="shared" si="645"/>
        <v/>
      </c>
      <c r="N15524" t="s">
        <v>32</v>
      </c>
      <c r="O15524" t="s">
        <v>33</v>
      </c>
      <c r="P15524" t="s">
        <v>34</v>
      </c>
    </row>
    <row r="15525" spans="12:19" x14ac:dyDescent="0.25">
      <c r="L15525" t="str">
        <f t="shared" si="644"/>
        <v/>
      </c>
      <c r="M15525" t="str">
        <f t="shared" si="645"/>
        <v/>
      </c>
      <c r="N15525" t="e">
        <f>COS(RADIANS(M15525))</f>
        <v>#VALUE!</v>
      </c>
      <c r="O15525" t="str">
        <f>IFERROR(-COS(RADIANS(DEGREES(ASIN(((SIN(RADIANS(M15525)))*$C$26)/(SQRT((((SIN(RADIANS(M15525)))*$C$26)^2)+(($C$22-$C$25-(((SIN(RADIANS(90-M15525)))*$C$26))-$C$23)^2))))))),"")</f>
        <v/>
      </c>
      <c r="P15525" t="e">
        <f>N15525</f>
        <v>#VALUE!</v>
      </c>
      <c r="R15525">
        <v>0</v>
      </c>
    </row>
    <row r="15526" spans="12:19" x14ac:dyDescent="0.25">
      <c r="L15526" t="str">
        <f t="shared" si="644"/>
        <v/>
      </c>
      <c r="M15526" t="str">
        <f t="shared" si="645"/>
        <v/>
      </c>
      <c r="N15526" t="e">
        <f>SIN(RADIANS(M15525))</f>
        <v>#VALUE!</v>
      </c>
      <c r="O15526" t="e">
        <f>SIN(RADIANS(DEGREES(ASIN(((SIN(RADIANS(M15525)))*$C$26)/(SQRT((((SIN(RADIANS(M15525)))*$C$26)^2)+(($C$22-$C$25-(((SIN(RADIANS(90-M15525)))*$C$26))-$C$23)^2)))))))</f>
        <v>#VALUE!</v>
      </c>
      <c r="P15526" t="e">
        <f>N15526</f>
        <v>#VALUE!</v>
      </c>
      <c r="R15526">
        <f>$C$6</f>
        <v>1333.5</v>
      </c>
    </row>
    <row r="15527" spans="12:19" x14ac:dyDescent="0.25">
      <c r="L15527" t="str">
        <f t="shared" si="644"/>
        <v/>
      </c>
      <c r="M15527" t="str">
        <f t="shared" si="645"/>
        <v/>
      </c>
      <c r="N15527">
        <v>0</v>
      </c>
      <c r="O15527" t="e">
        <f>$C$23*O15526</f>
        <v>#VALUE!</v>
      </c>
      <c r="P15527" t="e">
        <f>$C$22*P15526</f>
        <v>#VALUE!</v>
      </c>
      <c r="R15527">
        <f>$C$20*$C$6</f>
        <v>25325.832000000002</v>
      </c>
    </row>
    <row r="15528" spans="12:19" x14ac:dyDescent="0.25">
      <c r="L15528" t="str">
        <f t="shared" si="644"/>
        <v/>
      </c>
      <c r="M15528" t="str">
        <f t="shared" si="645"/>
        <v/>
      </c>
    </row>
    <row r="15529" spans="12:19" x14ac:dyDescent="0.25">
      <c r="L15529" t="str">
        <f t="shared" si="644"/>
        <v/>
      </c>
      <c r="M15529" t="str">
        <f t="shared" si="645"/>
        <v/>
      </c>
      <c r="N15529" t="e">
        <f t="array" ref="N15529:P15531">MINVERSE(N15525:P15527)</f>
        <v>#VALUE!</v>
      </c>
      <c r="O15529" t="e">
        <v>#VALUE!</v>
      </c>
      <c r="P15529" t="e">
        <v>#VALUE!</v>
      </c>
      <c r="R15529" t="e">
        <f t="array" ref="R15529:R15531">MMULT(N15529:P15531,R15525:R15527)</f>
        <v>#VALUE!</v>
      </c>
      <c r="S15529" t="s">
        <v>35</v>
      </c>
    </row>
    <row r="15530" spans="12:19" x14ac:dyDescent="0.25">
      <c r="L15530" t="str">
        <f t="shared" si="644"/>
        <v/>
      </c>
      <c r="M15530" t="str">
        <f t="shared" si="645"/>
        <v/>
      </c>
      <c r="N15530" t="e">
        <v>#VALUE!</v>
      </c>
      <c r="O15530" t="e">
        <v>#VALUE!</v>
      </c>
      <c r="P15530" t="e">
        <v>#VALUE!</v>
      </c>
      <c r="R15530" t="e">
        <v>#VALUE!</v>
      </c>
      <c r="S15530" t="s">
        <v>35</v>
      </c>
    </row>
    <row r="15531" spans="12:19" x14ac:dyDescent="0.25">
      <c r="L15531" t="str">
        <f t="shared" si="644"/>
        <v/>
      </c>
      <c r="M15531" t="str">
        <f t="shared" si="645"/>
        <v/>
      </c>
      <c r="N15531" t="e">
        <v>#VALUE!</v>
      </c>
      <c r="O15531" t="e">
        <v>#VALUE!</v>
      </c>
      <c r="P15531" t="e">
        <v>#VALUE!</v>
      </c>
      <c r="R15531" t="e">
        <v>#VALUE!</v>
      </c>
      <c r="S15531" t="s">
        <v>35</v>
      </c>
    </row>
    <row r="15532" spans="12:19" x14ac:dyDescent="0.25">
      <c r="L15532" t="str">
        <f t="shared" si="644"/>
        <v/>
      </c>
      <c r="M15532" t="str">
        <f t="shared" si="645"/>
        <v/>
      </c>
    </row>
    <row r="15533" spans="12:19" x14ac:dyDescent="0.25">
      <c r="L15533" t="str">
        <f t="shared" si="644"/>
        <v/>
      </c>
      <c r="M15533" t="str">
        <f t="shared" si="645"/>
        <v/>
      </c>
    </row>
    <row r="15534" spans="12:19" x14ac:dyDescent="0.25">
      <c r="L15534" t="str">
        <f t="shared" si="644"/>
        <v/>
      </c>
      <c r="M15534" t="str">
        <f t="shared" si="645"/>
        <v/>
      </c>
      <c r="N15534" t="s">
        <v>32</v>
      </c>
      <c r="O15534" t="s">
        <v>33</v>
      </c>
      <c r="P15534" t="s">
        <v>34</v>
      </c>
    </row>
    <row r="15535" spans="12:19" x14ac:dyDescent="0.25">
      <c r="L15535" t="str">
        <f t="shared" si="644"/>
        <v/>
      </c>
      <c r="M15535" t="str">
        <f t="shared" si="645"/>
        <v/>
      </c>
      <c r="N15535" t="e">
        <f>COS(RADIANS(M15535))</f>
        <v>#VALUE!</v>
      </c>
      <c r="O15535" t="str">
        <f>IFERROR(-COS(RADIANS(DEGREES(ASIN(((SIN(RADIANS(M15535)))*$C$26)/(SQRT((((SIN(RADIANS(M15535)))*$C$26)^2)+(($C$22-$C$25-(((SIN(RADIANS(90-M15535)))*$C$26))-$C$23)^2))))))),"")</f>
        <v/>
      </c>
      <c r="P15535" t="e">
        <f>N15535</f>
        <v>#VALUE!</v>
      </c>
      <c r="R15535">
        <v>0</v>
      </c>
    </row>
    <row r="15536" spans="12:19" x14ac:dyDescent="0.25">
      <c r="L15536" t="str">
        <f t="shared" si="644"/>
        <v/>
      </c>
      <c r="M15536" t="str">
        <f t="shared" si="645"/>
        <v/>
      </c>
      <c r="N15536" t="e">
        <f>SIN(RADIANS(M15535))</f>
        <v>#VALUE!</v>
      </c>
      <c r="O15536" t="e">
        <f>SIN(RADIANS(DEGREES(ASIN(((SIN(RADIANS(M15535)))*$C$26)/(SQRT((((SIN(RADIANS(M15535)))*$C$26)^2)+(($C$22-$C$25-(((SIN(RADIANS(90-M15535)))*$C$26))-$C$23)^2)))))))</f>
        <v>#VALUE!</v>
      </c>
      <c r="P15536" t="e">
        <f>N15536</f>
        <v>#VALUE!</v>
      </c>
      <c r="R15536">
        <f>$C$6</f>
        <v>1333.5</v>
      </c>
    </row>
    <row r="15537" spans="12:19" x14ac:dyDescent="0.25">
      <c r="L15537" t="str">
        <f t="shared" si="644"/>
        <v/>
      </c>
      <c r="M15537" t="str">
        <f t="shared" si="645"/>
        <v/>
      </c>
      <c r="N15537">
        <v>0</v>
      </c>
      <c r="O15537" t="e">
        <f>$C$23*O15536</f>
        <v>#VALUE!</v>
      </c>
      <c r="P15537" t="e">
        <f>$C$22*P15536</f>
        <v>#VALUE!</v>
      </c>
      <c r="R15537">
        <f>$C$20*$C$6</f>
        <v>25325.832000000002</v>
      </c>
    </row>
    <row r="15538" spans="12:19" x14ac:dyDescent="0.25">
      <c r="L15538" t="str">
        <f t="shared" si="644"/>
        <v/>
      </c>
      <c r="M15538" t="str">
        <f t="shared" si="645"/>
        <v/>
      </c>
    </row>
    <row r="15539" spans="12:19" x14ac:dyDescent="0.25">
      <c r="L15539" t="str">
        <f t="shared" si="644"/>
        <v/>
      </c>
      <c r="M15539" t="str">
        <f t="shared" si="645"/>
        <v/>
      </c>
      <c r="N15539" t="e">
        <f t="array" ref="N15539:P15541">MINVERSE(N15535:P15537)</f>
        <v>#VALUE!</v>
      </c>
      <c r="O15539" t="e">
        <v>#VALUE!</v>
      </c>
      <c r="P15539" t="e">
        <v>#VALUE!</v>
      </c>
      <c r="R15539" t="e">
        <f t="array" ref="R15539:R15541">MMULT(N15539:P15541,R15535:R15537)</f>
        <v>#VALUE!</v>
      </c>
      <c r="S15539" t="s">
        <v>35</v>
      </c>
    </row>
    <row r="15540" spans="12:19" x14ac:dyDescent="0.25">
      <c r="L15540" t="str">
        <f t="shared" si="644"/>
        <v/>
      </c>
      <c r="M15540" t="str">
        <f t="shared" si="645"/>
        <v/>
      </c>
      <c r="N15540" t="e">
        <v>#VALUE!</v>
      </c>
      <c r="O15540" t="e">
        <v>#VALUE!</v>
      </c>
      <c r="P15540" t="e">
        <v>#VALUE!</v>
      </c>
      <c r="R15540" t="e">
        <v>#VALUE!</v>
      </c>
      <c r="S15540" t="s">
        <v>35</v>
      </c>
    </row>
    <row r="15541" spans="12:19" x14ac:dyDescent="0.25">
      <c r="L15541" t="str">
        <f t="shared" si="644"/>
        <v/>
      </c>
      <c r="M15541" t="str">
        <f t="shared" si="645"/>
        <v/>
      </c>
      <c r="N15541" t="e">
        <v>#VALUE!</v>
      </c>
      <c r="O15541" t="e">
        <v>#VALUE!</v>
      </c>
      <c r="P15541" t="e">
        <v>#VALUE!</v>
      </c>
      <c r="R15541" t="e">
        <v>#VALUE!</v>
      </c>
      <c r="S15541" t="s">
        <v>35</v>
      </c>
    </row>
    <row r="15542" spans="12:19" x14ac:dyDescent="0.25">
      <c r="L15542" t="str">
        <f t="shared" si="644"/>
        <v/>
      </c>
      <c r="M15542" t="str">
        <f t="shared" si="645"/>
        <v/>
      </c>
    </row>
    <row r="15543" spans="12:19" x14ac:dyDescent="0.25">
      <c r="L15543" t="str">
        <f t="shared" si="644"/>
        <v/>
      </c>
      <c r="M15543" t="str">
        <f t="shared" si="645"/>
        <v/>
      </c>
    </row>
    <row r="15544" spans="12:19" x14ac:dyDescent="0.25">
      <c r="L15544" t="str">
        <f t="shared" si="644"/>
        <v/>
      </c>
      <c r="M15544" t="str">
        <f t="shared" si="645"/>
        <v/>
      </c>
      <c r="N15544" t="s">
        <v>32</v>
      </c>
      <c r="O15544" t="s">
        <v>33</v>
      </c>
      <c r="P15544" t="s">
        <v>34</v>
      </c>
    </row>
    <row r="15545" spans="12:19" x14ac:dyDescent="0.25">
      <c r="L15545" t="str">
        <f t="shared" si="644"/>
        <v/>
      </c>
      <c r="M15545" t="str">
        <f t="shared" si="645"/>
        <v/>
      </c>
      <c r="N15545" t="e">
        <f>COS(RADIANS(M15545))</f>
        <v>#VALUE!</v>
      </c>
      <c r="O15545" t="str">
        <f>IFERROR(-COS(RADIANS(DEGREES(ASIN(((SIN(RADIANS(M15545)))*$C$26)/(SQRT((((SIN(RADIANS(M15545)))*$C$26)^2)+(($C$22-$C$25-(((SIN(RADIANS(90-M15545)))*$C$26))-$C$23)^2))))))),"")</f>
        <v/>
      </c>
      <c r="P15545" t="e">
        <f>N15545</f>
        <v>#VALUE!</v>
      </c>
      <c r="R15545">
        <v>0</v>
      </c>
    </row>
    <row r="15546" spans="12:19" x14ac:dyDescent="0.25">
      <c r="L15546" t="str">
        <f t="shared" si="644"/>
        <v/>
      </c>
      <c r="M15546" t="str">
        <f t="shared" si="645"/>
        <v/>
      </c>
      <c r="N15546" t="e">
        <f>SIN(RADIANS(M15545))</f>
        <v>#VALUE!</v>
      </c>
      <c r="O15546" t="e">
        <f>SIN(RADIANS(DEGREES(ASIN(((SIN(RADIANS(M15545)))*$C$26)/(SQRT((((SIN(RADIANS(M15545)))*$C$26)^2)+(($C$22-$C$25-(((SIN(RADIANS(90-M15545)))*$C$26))-$C$23)^2)))))))</f>
        <v>#VALUE!</v>
      </c>
      <c r="P15546" t="e">
        <f>N15546</f>
        <v>#VALUE!</v>
      </c>
      <c r="R15546">
        <f>$C$6</f>
        <v>1333.5</v>
      </c>
    </row>
    <row r="15547" spans="12:19" x14ac:dyDescent="0.25">
      <c r="L15547" t="str">
        <f t="shared" si="644"/>
        <v/>
      </c>
      <c r="M15547" t="str">
        <f t="shared" si="645"/>
        <v/>
      </c>
      <c r="N15547">
        <v>0</v>
      </c>
      <c r="O15547" t="e">
        <f>$C$23*O15546</f>
        <v>#VALUE!</v>
      </c>
      <c r="P15547" t="e">
        <f>$C$22*P15546</f>
        <v>#VALUE!</v>
      </c>
      <c r="R15547">
        <f>$C$20*$C$6</f>
        <v>25325.832000000002</v>
      </c>
    </row>
    <row r="15548" spans="12:19" x14ac:dyDescent="0.25">
      <c r="L15548" t="str">
        <f t="shared" si="644"/>
        <v/>
      </c>
      <c r="M15548" t="str">
        <f t="shared" si="645"/>
        <v/>
      </c>
    </row>
    <row r="15549" spans="12:19" x14ac:dyDescent="0.25">
      <c r="L15549" t="str">
        <f t="shared" si="644"/>
        <v/>
      </c>
      <c r="M15549" t="str">
        <f t="shared" si="645"/>
        <v/>
      </c>
      <c r="N15549" t="e">
        <f t="array" ref="N15549:P15551">MINVERSE(N15545:P15547)</f>
        <v>#VALUE!</v>
      </c>
      <c r="O15549" t="e">
        <v>#VALUE!</v>
      </c>
      <c r="P15549" t="e">
        <v>#VALUE!</v>
      </c>
      <c r="R15549" t="e">
        <f t="array" ref="R15549:R15551">MMULT(N15549:P15551,R15545:R15547)</f>
        <v>#VALUE!</v>
      </c>
      <c r="S15549" t="s">
        <v>35</v>
      </c>
    </row>
    <row r="15550" spans="12:19" x14ac:dyDescent="0.25">
      <c r="L15550" t="str">
        <f t="shared" si="644"/>
        <v/>
      </c>
      <c r="M15550" t="str">
        <f t="shared" si="645"/>
        <v/>
      </c>
      <c r="N15550" t="e">
        <v>#VALUE!</v>
      </c>
      <c r="O15550" t="e">
        <v>#VALUE!</v>
      </c>
      <c r="P15550" t="e">
        <v>#VALUE!</v>
      </c>
      <c r="R15550" t="e">
        <v>#VALUE!</v>
      </c>
      <c r="S15550" t="s">
        <v>35</v>
      </c>
    </row>
    <row r="15551" spans="12:19" x14ac:dyDescent="0.25">
      <c r="L15551" t="str">
        <f t="shared" si="644"/>
        <v/>
      </c>
      <c r="M15551" t="str">
        <f t="shared" si="645"/>
        <v/>
      </c>
      <c r="N15551" t="e">
        <v>#VALUE!</v>
      </c>
      <c r="O15551" t="e">
        <v>#VALUE!</v>
      </c>
      <c r="P15551" t="e">
        <v>#VALUE!</v>
      </c>
      <c r="R15551" t="e">
        <v>#VALUE!</v>
      </c>
      <c r="S15551" t="s">
        <v>35</v>
      </c>
    </row>
    <row r="15552" spans="12:19" x14ac:dyDescent="0.25">
      <c r="L15552" t="str">
        <f t="shared" si="644"/>
        <v/>
      </c>
      <c r="M15552" t="str">
        <f t="shared" si="645"/>
        <v/>
      </c>
    </row>
    <row r="15553" spans="12:19" x14ac:dyDescent="0.25">
      <c r="L15553" t="str">
        <f t="shared" si="644"/>
        <v/>
      </c>
      <c r="M15553" t="str">
        <f t="shared" si="645"/>
        <v/>
      </c>
    </row>
    <row r="15554" spans="12:19" x14ac:dyDescent="0.25">
      <c r="L15554" t="str">
        <f t="shared" si="644"/>
        <v/>
      </c>
      <c r="M15554" t="str">
        <f t="shared" si="645"/>
        <v/>
      </c>
      <c r="N15554" t="s">
        <v>32</v>
      </c>
      <c r="O15554" t="s">
        <v>33</v>
      </c>
      <c r="P15554" t="s">
        <v>34</v>
      </c>
    </row>
    <row r="15555" spans="12:19" x14ac:dyDescent="0.25">
      <c r="L15555" t="str">
        <f t="shared" si="644"/>
        <v/>
      </c>
      <c r="M15555" t="str">
        <f t="shared" si="645"/>
        <v/>
      </c>
      <c r="N15555" t="e">
        <f>COS(RADIANS(M15555))</f>
        <v>#VALUE!</v>
      </c>
      <c r="O15555" t="str">
        <f>IFERROR(-COS(RADIANS(DEGREES(ASIN(((SIN(RADIANS(M15555)))*$C$26)/(SQRT((((SIN(RADIANS(M15555)))*$C$26)^2)+(($C$22-$C$25-(((SIN(RADIANS(90-M15555)))*$C$26))-$C$23)^2))))))),"")</f>
        <v/>
      </c>
      <c r="P15555" t="e">
        <f>N15555</f>
        <v>#VALUE!</v>
      </c>
      <c r="R15555">
        <v>0</v>
      </c>
    </row>
    <row r="15556" spans="12:19" x14ac:dyDescent="0.25">
      <c r="L15556" t="str">
        <f t="shared" si="644"/>
        <v/>
      </c>
      <c r="M15556" t="str">
        <f t="shared" si="645"/>
        <v/>
      </c>
      <c r="N15556" t="e">
        <f>SIN(RADIANS(M15555))</f>
        <v>#VALUE!</v>
      </c>
      <c r="O15556" t="e">
        <f>SIN(RADIANS(DEGREES(ASIN(((SIN(RADIANS(M15555)))*$C$26)/(SQRT((((SIN(RADIANS(M15555)))*$C$26)^2)+(($C$22-$C$25-(((SIN(RADIANS(90-M15555)))*$C$26))-$C$23)^2)))))))</f>
        <v>#VALUE!</v>
      </c>
      <c r="P15556" t="e">
        <f>N15556</f>
        <v>#VALUE!</v>
      </c>
      <c r="R15556">
        <f>$C$6</f>
        <v>1333.5</v>
      </c>
    </row>
    <row r="15557" spans="12:19" x14ac:dyDescent="0.25">
      <c r="L15557" t="str">
        <f t="shared" si="644"/>
        <v/>
      </c>
      <c r="M15557" t="str">
        <f t="shared" si="645"/>
        <v/>
      </c>
      <c r="N15557">
        <v>0</v>
      </c>
      <c r="O15557" t="e">
        <f>$C$23*O15556</f>
        <v>#VALUE!</v>
      </c>
      <c r="P15557" t="e">
        <f>$C$22*P15556</f>
        <v>#VALUE!</v>
      </c>
      <c r="R15557">
        <f>$C$20*$C$6</f>
        <v>25325.832000000002</v>
      </c>
    </row>
    <row r="15558" spans="12:19" x14ac:dyDescent="0.25">
      <c r="L15558" t="str">
        <f t="shared" si="644"/>
        <v/>
      </c>
      <c r="M15558" t="str">
        <f t="shared" si="645"/>
        <v/>
      </c>
    </row>
    <row r="15559" spans="12:19" x14ac:dyDescent="0.25">
      <c r="L15559" t="str">
        <f t="shared" si="644"/>
        <v/>
      </c>
      <c r="M15559" t="str">
        <f t="shared" si="645"/>
        <v/>
      </c>
      <c r="N15559" t="e">
        <f t="array" ref="N15559:P15561">MINVERSE(N15555:P15557)</f>
        <v>#VALUE!</v>
      </c>
      <c r="O15559" t="e">
        <v>#VALUE!</v>
      </c>
      <c r="P15559" t="e">
        <v>#VALUE!</v>
      </c>
      <c r="R15559" t="e">
        <f t="array" ref="R15559:R15561">MMULT(N15559:P15561,R15555:R15557)</f>
        <v>#VALUE!</v>
      </c>
      <c r="S15559" t="s">
        <v>35</v>
      </c>
    </row>
    <row r="15560" spans="12:19" x14ac:dyDescent="0.25">
      <c r="L15560" t="str">
        <f t="shared" si="644"/>
        <v/>
      </c>
      <c r="M15560" t="str">
        <f t="shared" si="645"/>
        <v/>
      </c>
      <c r="N15560" t="e">
        <v>#VALUE!</v>
      </c>
      <c r="O15560" t="e">
        <v>#VALUE!</v>
      </c>
      <c r="P15560" t="e">
        <v>#VALUE!</v>
      </c>
      <c r="R15560" t="e">
        <v>#VALUE!</v>
      </c>
      <c r="S15560" t="s">
        <v>35</v>
      </c>
    </row>
    <row r="15561" spans="12:19" x14ac:dyDescent="0.25">
      <c r="L15561" t="str">
        <f t="shared" si="644"/>
        <v/>
      </c>
      <c r="M15561" t="str">
        <f t="shared" si="645"/>
        <v/>
      </c>
      <c r="N15561" t="e">
        <v>#VALUE!</v>
      </c>
      <c r="O15561" t="e">
        <v>#VALUE!</v>
      </c>
      <c r="P15561" t="e">
        <v>#VALUE!</v>
      </c>
      <c r="R15561" t="e">
        <v>#VALUE!</v>
      </c>
      <c r="S15561" t="s">
        <v>35</v>
      </c>
    </row>
    <row r="15562" spans="12:19" x14ac:dyDescent="0.25">
      <c r="L15562" t="str">
        <f t="shared" si="644"/>
        <v/>
      </c>
      <c r="M15562" t="str">
        <f t="shared" si="645"/>
        <v/>
      </c>
    </row>
    <row r="15563" spans="12:19" x14ac:dyDescent="0.25">
      <c r="L15563" t="str">
        <f t="shared" si="644"/>
        <v/>
      </c>
      <c r="M15563" t="str">
        <f t="shared" si="645"/>
        <v/>
      </c>
    </row>
    <row r="15564" spans="12:19" x14ac:dyDescent="0.25">
      <c r="L15564" t="str">
        <f t="shared" ref="L15564:L15627" si="646">IF(M15564="","",L15554+1)</f>
        <v/>
      </c>
      <c r="M15564" t="str">
        <f t="shared" si="645"/>
        <v/>
      </c>
      <c r="N15564" t="s">
        <v>32</v>
      </c>
      <c r="O15564" t="s">
        <v>33</v>
      </c>
      <c r="P15564" t="s">
        <v>34</v>
      </c>
    </row>
    <row r="15565" spans="12:19" x14ac:dyDescent="0.25">
      <c r="L15565" t="str">
        <f t="shared" si="646"/>
        <v/>
      </c>
      <c r="M15565" t="str">
        <f t="shared" si="645"/>
        <v/>
      </c>
      <c r="N15565" t="e">
        <f>COS(RADIANS(M15565))</f>
        <v>#VALUE!</v>
      </c>
      <c r="O15565" t="str">
        <f>IFERROR(-COS(RADIANS(DEGREES(ASIN(((SIN(RADIANS(M15565)))*$C$26)/(SQRT((((SIN(RADIANS(M15565)))*$C$26)^2)+(($C$22-$C$25-(((SIN(RADIANS(90-M15565)))*$C$26))-$C$23)^2))))))),"")</f>
        <v/>
      </c>
      <c r="P15565" t="e">
        <f>N15565</f>
        <v>#VALUE!</v>
      </c>
      <c r="R15565">
        <v>0</v>
      </c>
    </row>
    <row r="15566" spans="12:19" x14ac:dyDescent="0.25">
      <c r="L15566" t="str">
        <f t="shared" si="646"/>
        <v/>
      </c>
      <c r="M15566" t="str">
        <f t="shared" si="645"/>
        <v/>
      </c>
      <c r="N15566" t="e">
        <f>SIN(RADIANS(M15565))</f>
        <v>#VALUE!</v>
      </c>
      <c r="O15566" t="e">
        <f>SIN(RADIANS(DEGREES(ASIN(((SIN(RADIANS(M15565)))*$C$26)/(SQRT((((SIN(RADIANS(M15565)))*$C$26)^2)+(($C$22-$C$25-(((SIN(RADIANS(90-M15565)))*$C$26))-$C$23)^2)))))))</f>
        <v>#VALUE!</v>
      </c>
      <c r="P15566" t="e">
        <f>N15566</f>
        <v>#VALUE!</v>
      </c>
      <c r="R15566">
        <f>$C$6</f>
        <v>1333.5</v>
      </c>
    </row>
    <row r="15567" spans="12:19" x14ac:dyDescent="0.25">
      <c r="L15567" t="str">
        <f t="shared" si="646"/>
        <v/>
      </c>
      <c r="M15567" t="str">
        <f t="shared" si="645"/>
        <v/>
      </c>
      <c r="N15567">
        <v>0</v>
      </c>
      <c r="O15567" t="e">
        <f>$C$23*O15566</f>
        <v>#VALUE!</v>
      </c>
      <c r="P15567" t="e">
        <f>$C$22*P15566</f>
        <v>#VALUE!</v>
      </c>
      <c r="R15567">
        <f>$C$20*$C$6</f>
        <v>25325.832000000002</v>
      </c>
    </row>
    <row r="15568" spans="12:19" x14ac:dyDescent="0.25">
      <c r="L15568" t="str">
        <f t="shared" si="646"/>
        <v/>
      </c>
      <c r="M15568" t="str">
        <f t="shared" si="645"/>
        <v/>
      </c>
    </row>
    <row r="15569" spans="12:19" x14ac:dyDescent="0.25">
      <c r="L15569" t="str">
        <f t="shared" si="646"/>
        <v/>
      </c>
      <c r="M15569" t="str">
        <f t="shared" si="645"/>
        <v/>
      </c>
      <c r="N15569" t="e">
        <f t="array" ref="N15569:P15571">MINVERSE(N15565:P15567)</f>
        <v>#VALUE!</v>
      </c>
      <c r="O15569" t="e">
        <v>#VALUE!</v>
      </c>
      <c r="P15569" t="e">
        <v>#VALUE!</v>
      </c>
      <c r="R15569" t="e">
        <f t="array" ref="R15569:R15571">MMULT(N15569:P15571,R15565:R15567)</f>
        <v>#VALUE!</v>
      </c>
      <c r="S15569" t="s">
        <v>35</v>
      </c>
    </row>
    <row r="15570" spans="12:19" x14ac:dyDescent="0.25">
      <c r="L15570" t="str">
        <f t="shared" si="646"/>
        <v/>
      </c>
      <c r="M15570" t="str">
        <f t="shared" si="645"/>
        <v/>
      </c>
      <c r="N15570" t="e">
        <v>#VALUE!</v>
      </c>
      <c r="O15570" t="e">
        <v>#VALUE!</v>
      </c>
      <c r="P15570" t="e">
        <v>#VALUE!</v>
      </c>
      <c r="R15570" t="e">
        <v>#VALUE!</v>
      </c>
      <c r="S15570" t="s">
        <v>35</v>
      </c>
    </row>
    <row r="15571" spans="12:19" x14ac:dyDescent="0.25">
      <c r="L15571" t="str">
        <f t="shared" si="646"/>
        <v/>
      </c>
      <c r="M15571" t="str">
        <f t="shared" si="645"/>
        <v/>
      </c>
      <c r="N15571" t="e">
        <v>#VALUE!</v>
      </c>
      <c r="O15571" t="e">
        <v>#VALUE!</v>
      </c>
      <c r="P15571" t="e">
        <v>#VALUE!</v>
      </c>
      <c r="R15571" t="e">
        <v>#VALUE!</v>
      </c>
      <c r="S15571" t="s">
        <v>35</v>
      </c>
    </row>
    <row r="15572" spans="12:19" x14ac:dyDescent="0.25">
      <c r="L15572" t="str">
        <f t="shared" si="646"/>
        <v/>
      </c>
      <c r="M15572" t="str">
        <f t="shared" si="645"/>
        <v/>
      </c>
    </row>
    <row r="15573" spans="12:19" x14ac:dyDescent="0.25">
      <c r="L15573" t="str">
        <f t="shared" si="646"/>
        <v/>
      </c>
      <c r="M15573" t="str">
        <f t="shared" si="645"/>
        <v/>
      </c>
    </row>
    <row r="15574" spans="12:19" x14ac:dyDescent="0.25">
      <c r="L15574" t="str">
        <f t="shared" si="646"/>
        <v/>
      </c>
      <c r="M15574" t="str">
        <f t="shared" si="645"/>
        <v/>
      </c>
      <c r="N15574" t="s">
        <v>32</v>
      </c>
      <c r="O15574" t="s">
        <v>33</v>
      </c>
      <c r="P15574" t="s">
        <v>34</v>
      </c>
    </row>
    <row r="15575" spans="12:19" x14ac:dyDescent="0.25">
      <c r="L15575" t="str">
        <f t="shared" si="646"/>
        <v/>
      </c>
      <c r="M15575" t="str">
        <f t="shared" si="645"/>
        <v/>
      </c>
      <c r="N15575" t="e">
        <f>COS(RADIANS(M15575))</f>
        <v>#VALUE!</v>
      </c>
      <c r="O15575" t="str">
        <f>IFERROR(-COS(RADIANS(DEGREES(ASIN(((SIN(RADIANS(M15575)))*$C$26)/(SQRT((((SIN(RADIANS(M15575)))*$C$26)^2)+(($C$22-$C$25-(((SIN(RADIANS(90-M15575)))*$C$26))-$C$23)^2))))))),"")</f>
        <v/>
      </c>
      <c r="P15575" t="e">
        <f>N15575</f>
        <v>#VALUE!</v>
      </c>
      <c r="R15575">
        <v>0</v>
      </c>
    </row>
    <row r="15576" spans="12:19" x14ac:dyDescent="0.25">
      <c r="L15576" t="str">
        <f t="shared" si="646"/>
        <v/>
      </c>
      <c r="M15576" t="str">
        <f t="shared" si="645"/>
        <v/>
      </c>
      <c r="N15576" t="e">
        <f>SIN(RADIANS(M15575))</f>
        <v>#VALUE!</v>
      </c>
      <c r="O15576" t="e">
        <f>SIN(RADIANS(DEGREES(ASIN(((SIN(RADIANS(M15575)))*$C$26)/(SQRT((((SIN(RADIANS(M15575)))*$C$26)^2)+(($C$22-$C$25-(((SIN(RADIANS(90-M15575)))*$C$26))-$C$23)^2)))))))</f>
        <v>#VALUE!</v>
      </c>
      <c r="P15576" t="e">
        <f>N15576</f>
        <v>#VALUE!</v>
      </c>
      <c r="R15576">
        <f>$C$6</f>
        <v>1333.5</v>
      </c>
    </row>
    <row r="15577" spans="12:19" x14ac:dyDescent="0.25">
      <c r="L15577" t="str">
        <f t="shared" si="646"/>
        <v/>
      </c>
      <c r="M15577" t="str">
        <f t="shared" si="645"/>
        <v/>
      </c>
      <c r="N15577">
        <v>0</v>
      </c>
      <c r="O15577" t="e">
        <f>$C$23*O15576</f>
        <v>#VALUE!</v>
      </c>
      <c r="P15577" t="e">
        <f>$C$22*P15576</f>
        <v>#VALUE!</v>
      </c>
      <c r="R15577">
        <f>$C$20*$C$6</f>
        <v>25325.832000000002</v>
      </c>
    </row>
    <row r="15578" spans="12:19" x14ac:dyDescent="0.25">
      <c r="L15578" t="str">
        <f t="shared" si="646"/>
        <v/>
      </c>
      <c r="M15578" t="str">
        <f t="shared" si="645"/>
        <v/>
      </c>
    </row>
    <row r="15579" spans="12:19" x14ac:dyDescent="0.25">
      <c r="L15579" t="str">
        <f t="shared" si="646"/>
        <v/>
      </c>
      <c r="M15579" t="str">
        <f t="shared" si="645"/>
        <v/>
      </c>
      <c r="N15579" t="e">
        <f t="array" ref="N15579:P15581">MINVERSE(N15575:P15577)</f>
        <v>#VALUE!</v>
      </c>
      <c r="O15579" t="e">
        <v>#VALUE!</v>
      </c>
      <c r="P15579" t="e">
        <v>#VALUE!</v>
      </c>
      <c r="R15579" t="e">
        <f t="array" ref="R15579:R15581">MMULT(N15579:P15581,R15575:R15577)</f>
        <v>#VALUE!</v>
      </c>
      <c r="S15579" t="s">
        <v>35</v>
      </c>
    </row>
    <row r="15580" spans="12:19" x14ac:dyDescent="0.25">
      <c r="L15580" t="str">
        <f t="shared" si="646"/>
        <v/>
      </c>
      <c r="M15580" t="str">
        <f t="shared" si="645"/>
        <v/>
      </c>
      <c r="N15580" t="e">
        <v>#VALUE!</v>
      </c>
      <c r="O15580" t="e">
        <v>#VALUE!</v>
      </c>
      <c r="P15580" t="e">
        <v>#VALUE!</v>
      </c>
      <c r="R15580" t="e">
        <v>#VALUE!</v>
      </c>
      <c r="S15580" t="s">
        <v>35</v>
      </c>
    </row>
    <row r="15581" spans="12:19" x14ac:dyDescent="0.25">
      <c r="L15581" t="str">
        <f t="shared" si="646"/>
        <v/>
      </c>
      <c r="M15581" t="str">
        <f t="shared" si="645"/>
        <v/>
      </c>
      <c r="N15581" t="e">
        <v>#VALUE!</v>
      </c>
      <c r="O15581" t="e">
        <v>#VALUE!</v>
      </c>
      <c r="P15581" t="e">
        <v>#VALUE!</v>
      </c>
      <c r="R15581" t="e">
        <v>#VALUE!</v>
      </c>
      <c r="S15581" t="s">
        <v>35</v>
      </c>
    </row>
    <row r="15582" spans="12:19" x14ac:dyDescent="0.25">
      <c r="L15582" t="str">
        <f t="shared" si="646"/>
        <v/>
      </c>
      <c r="M15582" t="str">
        <f t="shared" si="645"/>
        <v/>
      </c>
    </row>
    <row r="15583" spans="12:19" x14ac:dyDescent="0.25">
      <c r="L15583" t="str">
        <f t="shared" si="646"/>
        <v/>
      </c>
      <c r="M15583" t="str">
        <f t="shared" si="645"/>
        <v/>
      </c>
    </row>
    <row r="15584" spans="12:19" x14ac:dyDescent="0.25">
      <c r="L15584" t="str">
        <f t="shared" si="646"/>
        <v/>
      </c>
      <c r="M15584" t="str">
        <f t="shared" si="645"/>
        <v/>
      </c>
      <c r="N15584" t="s">
        <v>32</v>
      </c>
      <c r="O15584" t="s">
        <v>33</v>
      </c>
      <c r="P15584" t="s">
        <v>34</v>
      </c>
    </row>
    <row r="15585" spans="12:19" x14ac:dyDescent="0.25">
      <c r="L15585" t="str">
        <f t="shared" si="646"/>
        <v/>
      </c>
      <c r="M15585" t="str">
        <f t="shared" si="645"/>
        <v/>
      </c>
      <c r="N15585" t="e">
        <f>COS(RADIANS(M15585))</f>
        <v>#VALUE!</v>
      </c>
      <c r="O15585" t="str">
        <f>IFERROR(-COS(RADIANS(DEGREES(ASIN(((SIN(RADIANS(M15585)))*$C$26)/(SQRT((((SIN(RADIANS(M15585)))*$C$26)^2)+(($C$22-$C$25-(((SIN(RADIANS(90-M15585)))*$C$26))-$C$23)^2))))))),"")</f>
        <v/>
      </c>
      <c r="P15585" t="e">
        <f>N15585</f>
        <v>#VALUE!</v>
      </c>
      <c r="R15585">
        <v>0</v>
      </c>
    </row>
    <row r="15586" spans="12:19" x14ac:dyDescent="0.25">
      <c r="L15586" t="str">
        <f t="shared" si="646"/>
        <v/>
      </c>
      <c r="M15586" t="str">
        <f t="shared" si="645"/>
        <v/>
      </c>
      <c r="N15586" t="e">
        <f>SIN(RADIANS(M15585))</f>
        <v>#VALUE!</v>
      </c>
      <c r="O15586" t="e">
        <f>SIN(RADIANS(DEGREES(ASIN(((SIN(RADIANS(M15585)))*$C$26)/(SQRT((((SIN(RADIANS(M15585)))*$C$26)^2)+(($C$22-$C$25-(((SIN(RADIANS(90-M15585)))*$C$26))-$C$23)^2)))))))</f>
        <v>#VALUE!</v>
      </c>
      <c r="P15586" t="e">
        <f>N15586</f>
        <v>#VALUE!</v>
      </c>
      <c r="R15586">
        <f>$C$6</f>
        <v>1333.5</v>
      </c>
    </row>
    <row r="15587" spans="12:19" x14ac:dyDescent="0.25">
      <c r="L15587" t="str">
        <f t="shared" si="646"/>
        <v/>
      </c>
      <c r="M15587" t="str">
        <f t="shared" ref="M15587:M15650" si="647">IF(M15577="","",IF(((M15577+$O$61)&gt;=$O$49+($O$61/2)),"",(M15577+$O$61)))</f>
        <v/>
      </c>
      <c r="N15587">
        <v>0</v>
      </c>
      <c r="O15587" t="e">
        <f>$C$23*O15586</f>
        <v>#VALUE!</v>
      </c>
      <c r="P15587" t="e">
        <f>$C$22*P15586</f>
        <v>#VALUE!</v>
      </c>
      <c r="R15587">
        <f>$C$20*$C$6</f>
        <v>25325.832000000002</v>
      </c>
    </row>
    <row r="15588" spans="12:19" x14ac:dyDescent="0.25">
      <c r="L15588" t="str">
        <f t="shared" si="646"/>
        <v/>
      </c>
      <c r="M15588" t="str">
        <f t="shared" si="647"/>
        <v/>
      </c>
    </row>
    <row r="15589" spans="12:19" x14ac:dyDescent="0.25">
      <c r="L15589" t="str">
        <f t="shared" si="646"/>
        <v/>
      </c>
      <c r="M15589" t="str">
        <f t="shared" si="647"/>
        <v/>
      </c>
      <c r="N15589" t="e">
        <f t="array" ref="N15589:P15591">MINVERSE(N15585:P15587)</f>
        <v>#VALUE!</v>
      </c>
      <c r="O15589" t="e">
        <v>#VALUE!</v>
      </c>
      <c r="P15589" t="e">
        <v>#VALUE!</v>
      </c>
      <c r="R15589" t="e">
        <f t="array" ref="R15589:R15591">MMULT(N15589:P15591,R15585:R15587)</f>
        <v>#VALUE!</v>
      </c>
      <c r="S15589" t="s">
        <v>35</v>
      </c>
    </row>
    <row r="15590" spans="12:19" x14ac:dyDescent="0.25">
      <c r="L15590" t="str">
        <f t="shared" si="646"/>
        <v/>
      </c>
      <c r="M15590" t="str">
        <f t="shared" si="647"/>
        <v/>
      </c>
      <c r="N15590" t="e">
        <v>#VALUE!</v>
      </c>
      <c r="O15590" t="e">
        <v>#VALUE!</v>
      </c>
      <c r="P15590" t="e">
        <v>#VALUE!</v>
      </c>
      <c r="R15590" t="e">
        <v>#VALUE!</v>
      </c>
      <c r="S15590" t="s">
        <v>35</v>
      </c>
    </row>
    <row r="15591" spans="12:19" x14ac:dyDescent="0.25">
      <c r="L15591" t="str">
        <f t="shared" si="646"/>
        <v/>
      </c>
      <c r="M15591" t="str">
        <f t="shared" si="647"/>
        <v/>
      </c>
      <c r="N15591" t="e">
        <v>#VALUE!</v>
      </c>
      <c r="O15591" t="e">
        <v>#VALUE!</v>
      </c>
      <c r="P15591" t="e">
        <v>#VALUE!</v>
      </c>
      <c r="R15591" t="e">
        <v>#VALUE!</v>
      </c>
      <c r="S15591" t="s">
        <v>35</v>
      </c>
    </row>
    <row r="15592" spans="12:19" x14ac:dyDescent="0.25">
      <c r="L15592" t="str">
        <f t="shared" si="646"/>
        <v/>
      </c>
      <c r="M15592" t="str">
        <f t="shared" si="647"/>
        <v/>
      </c>
    </row>
    <row r="15593" spans="12:19" x14ac:dyDescent="0.25">
      <c r="L15593" t="str">
        <f t="shared" si="646"/>
        <v/>
      </c>
      <c r="M15593" t="str">
        <f t="shared" si="647"/>
        <v/>
      </c>
    </row>
    <row r="15594" spans="12:19" x14ac:dyDescent="0.25">
      <c r="L15594" t="str">
        <f t="shared" si="646"/>
        <v/>
      </c>
      <c r="M15594" t="str">
        <f t="shared" si="647"/>
        <v/>
      </c>
      <c r="N15594" t="s">
        <v>32</v>
      </c>
      <c r="O15594" t="s">
        <v>33</v>
      </c>
      <c r="P15594" t="s">
        <v>34</v>
      </c>
    </row>
    <row r="15595" spans="12:19" x14ac:dyDescent="0.25">
      <c r="L15595" t="str">
        <f t="shared" si="646"/>
        <v/>
      </c>
      <c r="M15595" t="str">
        <f t="shared" si="647"/>
        <v/>
      </c>
      <c r="N15595" t="e">
        <f>COS(RADIANS(M15595))</f>
        <v>#VALUE!</v>
      </c>
      <c r="O15595" t="str">
        <f>IFERROR(-COS(RADIANS(DEGREES(ASIN(((SIN(RADIANS(M15595)))*$C$26)/(SQRT((((SIN(RADIANS(M15595)))*$C$26)^2)+(($C$22-$C$25-(((SIN(RADIANS(90-M15595)))*$C$26))-$C$23)^2))))))),"")</f>
        <v/>
      </c>
      <c r="P15595" t="e">
        <f>N15595</f>
        <v>#VALUE!</v>
      </c>
      <c r="R15595">
        <v>0</v>
      </c>
    </row>
    <row r="15596" spans="12:19" x14ac:dyDescent="0.25">
      <c r="L15596" t="str">
        <f t="shared" si="646"/>
        <v/>
      </c>
      <c r="M15596" t="str">
        <f t="shared" si="647"/>
        <v/>
      </c>
      <c r="N15596" t="e">
        <f>SIN(RADIANS(M15595))</f>
        <v>#VALUE!</v>
      </c>
      <c r="O15596" t="e">
        <f>SIN(RADIANS(DEGREES(ASIN(((SIN(RADIANS(M15595)))*$C$26)/(SQRT((((SIN(RADIANS(M15595)))*$C$26)^2)+(($C$22-$C$25-(((SIN(RADIANS(90-M15595)))*$C$26))-$C$23)^2)))))))</f>
        <v>#VALUE!</v>
      </c>
      <c r="P15596" t="e">
        <f>N15596</f>
        <v>#VALUE!</v>
      </c>
      <c r="R15596">
        <f>$C$6</f>
        <v>1333.5</v>
      </c>
    </row>
    <row r="15597" spans="12:19" x14ac:dyDescent="0.25">
      <c r="L15597" t="str">
        <f t="shared" si="646"/>
        <v/>
      </c>
      <c r="M15597" t="str">
        <f t="shared" si="647"/>
        <v/>
      </c>
      <c r="N15597">
        <v>0</v>
      </c>
      <c r="O15597" t="e">
        <f>$C$23*O15596</f>
        <v>#VALUE!</v>
      </c>
      <c r="P15597" t="e">
        <f>$C$22*P15596</f>
        <v>#VALUE!</v>
      </c>
      <c r="R15597">
        <f>$C$20*$C$6</f>
        <v>25325.832000000002</v>
      </c>
    </row>
    <row r="15598" spans="12:19" x14ac:dyDescent="0.25">
      <c r="L15598" t="str">
        <f t="shared" si="646"/>
        <v/>
      </c>
      <c r="M15598" t="str">
        <f t="shared" si="647"/>
        <v/>
      </c>
    </row>
    <row r="15599" spans="12:19" x14ac:dyDescent="0.25">
      <c r="L15599" t="str">
        <f t="shared" si="646"/>
        <v/>
      </c>
      <c r="M15599" t="str">
        <f t="shared" si="647"/>
        <v/>
      </c>
      <c r="N15599" t="e">
        <f t="array" ref="N15599:P15601">MINVERSE(N15595:P15597)</f>
        <v>#VALUE!</v>
      </c>
      <c r="O15599" t="e">
        <v>#VALUE!</v>
      </c>
      <c r="P15599" t="e">
        <v>#VALUE!</v>
      </c>
      <c r="R15599" t="e">
        <f t="array" ref="R15599:R15601">MMULT(N15599:P15601,R15595:R15597)</f>
        <v>#VALUE!</v>
      </c>
      <c r="S15599" t="s">
        <v>35</v>
      </c>
    </row>
    <row r="15600" spans="12:19" x14ac:dyDescent="0.25">
      <c r="L15600" t="str">
        <f t="shared" si="646"/>
        <v/>
      </c>
      <c r="M15600" t="str">
        <f t="shared" si="647"/>
        <v/>
      </c>
      <c r="N15600" t="e">
        <v>#VALUE!</v>
      </c>
      <c r="O15600" t="e">
        <v>#VALUE!</v>
      </c>
      <c r="P15600" t="e">
        <v>#VALUE!</v>
      </c>
      <c r="R15600" t="e">
        <v>#VALUE!</v>
      </c>
      <c r="S15600" t="s">
        <v>35</v>
      </c>
    </row>
    <row r="15601" spans="12:19" x14ac:dyDescent="0.25">
      <c r="L15601" t="str">
        <f t="shared" si="646"/>
        <v/>
      </c>
      <c r="M15601" t="str">
        <f t="shared" si="647"/>
        <v/>
      </c>
      <c r="N15601" t="e">
        <v>#VALUE!</v>
      </c>
      <c r="O15601" t="e">
        <v>#VALUE!</v>
      </c>
      <c r="P15601" t="e">
        <v>#VALUE!</v>
      </c>
      <c r="R15601" t="e">
        <v>#VALUE!</v>
      </c>
      <c r="S15601" t="s">
        <v>35</v>
      </c>
    </row>
    <row r="15602" spans="12:19" x14ac:dyDescent="0.25">
      <c r="L15602" t="str">
        <f t="shared" si="646"/>
        <v/>
      </c>
      <c r="M15602" t="str">
        <f t="shared" si="647"/>
        <v/>
      </c>
    </row>
    <row r="15603" spans="12:19" x14ac:dyDescent="0.25">
      <c r="L15603" t="str">
        <f t="shared" si="646"/>
        <v/>
      </c>
      <c r="M15603" t="str">
        <f t="shared" si="647"/>
        <v/>
      </c>
    </row>
    <row r="15604" spans="12:19" x14ac:dyDescent="0.25">
      <c r="L15604" t="str">
        <f t="shared" si="646"/>
        <v/>
      </c>
      <c r="M15604" t="str">
        <f t="shared" si="647"/>
        <v/>
      </c>
      <c r="N15604" t="s">
        <v>32</v>
      </c>
      <c r="O15604" t="s">
        <v>33</v>
      </c>
      <c r="P15604" t="s">
        <v>34</v>
      </c>
    </row>
    <row r="15605" spans="12:19" x14ac:dyDescent="0.25">
      <c r="L15605" t="str">
        <f t="shared" si="646"/>
        <v/>
      </c>
      <c r="M15605" t="str">
        <f t="shared" si="647"/>
        <v/>
      </c>
      <c r="N15605" t="e">
        <f>COS(RADIANS(M15605))</f>
        <v>#VALUE!</v>
      </c>
      <c r="O15605" t="str">
        <f>IFERROR(-COS(RADIANS(DEGREES(ASIN(((SIN(RADIANS(M15605)))*$C$26)/(SQRT((((SIN(RADIANS(M15605)))*$C$26)^2)+(($C$22-$C$25-(((SIN(RADIANS(90-M15605)))*$C$26))-$C$23)^2))))))),"")</f>
        <v/>
      </c>
      <c r="P15605" t="e">
        <f>N15605</f>
        <v>#VALUE!</v>
      </c>
      <c r="R15605">
        <v>0</v>
      </c>
    </row>
    <row r="15606" spans="12:19" x14ac:dyDescent="0.25">
      <c r="L15606" t="str">
        <f t="shared" si="646"/>
        <v/>
      </c>
      <c r="M15606" t="str">
        <f t="shared" si="647"/>
        <v/>
      </c>
      <c r="N15606" t="e">
        <f>SIN(RADIANS(M15605))</f>
        <v>#VALUE!</v>
      </c>
      <c r="O15606" t="e">
        <f>SIN(RADIANS(DEGREES(ASIN(((SIN(RADIANS(M15605)))*$C$26)/(SQRT((((SIN(RADIANS(M15605)))*$C$26)^2)+(($C$22-$C$25-(((SIN(RADIANS(90-M15605)))*$C$26))-$C$23)^2)))))))</f>
        <v>#VALUE!</v>
      </c>
      <c r="P15606" t="e">
        <f>N15606</f>
        <v>#VALUE!</v>
      </c>
      <c r="R15606">
        <f>$C$6</f>
        <v>1333.5</v>
      </c>
    </row>
    <row r="15607" spans="12:19" x14ac:dyDescent="0.25">
      <c r="L15607" t="str">
        <f t="shared" si="646"/>
        <v/>
      </c>
      <c r="M15607" t="str">
        <f t="shared" si="647"/>
        <v/>
      </c>
      <c r="N15607">
        <v>0</v>
      </c>
      <c r="O15607" t="e">
        <f>$C$23*O15606</f>
        <v>#VALUE!</v>
      </c>
      <c r="P15607" t="e">
        <f>$C$22*P15606</f>
        <v>#VALUE!</v>
      </c>
      <c r="R15607">
        <f>$C$20*$C$6</f>
        <v>25325.832000000002</v>
      </c>
    </row>
    <row r="15608" spans="12:19" x14ac:dyDescent="0.25">
      <c r="L15608" t="str">
        <f t="shared" si="646"/>
        <v/>
      </c>
      <c r="M15608" t="str">
        <f t="shared" si="647"/>
        <v/>
      </c>
    </row>
    <row r="15609" spans="12:19" x14ac:dyDescent="0.25">
      <c r="L15609" t="str">
        <f t="shared" si="646"/>
        <v/>
      </c>
      <c r="M15609" t="str">
        <f t="shared" si="647"/>
        <v/>
      </c>
      <c r="N15609" t="e">
        <f t="array" ref="N15609:P15611">MINVERSE(N15605:P15607)</f>
        <v>#VALUE!</v>
      </c>
      <c r="O15609" t="e">
        <v>#VALUE!</v>
      </c>
      <c r="P15609" t="e">
        <v>#VALUE!</v>
      </c>
      <c r="R15609" t="e">
        <f t="array" ref="R15609:R15611">MMULT(N15609:P15611,R15605:R15607)</f>
        <v>#VALUE!</v>
      </c>
      <c r="S15609" t="s">
        <v>35</v>
      </c>
    </row>
    <row r="15610" spans="12:19" x14ac:dyDescent="0.25">
      <c r="L15610" t="str">
        <f t="shared" si="646"/>
        <v/>
      </c>
      <c r="M15610" t="str">
        <f t="shared" si="647"/>
        <v/>
      </c>
      <c r="N15610" t="e">
        <v>#VALUE!</v>
      </c>
      <c r="O15610" t="e">
        <v>#VALUE!</v>
      </c>
      <c r="P15610" t="e">
        <v>#VALUE!</v>
      </c>
      <c r="R15610" t="e">
        <v>#VALUE!</v>
      </c>
      <c r="S15610" t="s">
        <v>35</v>
      </c>
    </row>
    <row r="15611" spans="12:19" x14ac:dyDescent="0.25">
      <c r="L15611" t="str">
        <f t="shared" si="646"/>
        <v/>
      </c>
      <c r="M15611" t="str">
        <f t="shared" si="647"/>
        <v/>
      </c>
      <c r="N15611" t="e">
        <v>#VALUE!</v>
      </c>
      <c r="O15611" t="e">
        <v>#VALUE!</v>
      </c>
      <c r="P15611" t="e">
        <v>#VALUE!</v>
      </c>
      <c r="R15611" t="e">
        <v>#VALUE!</v>
      </c>
      <c r="S15611" t="s">
        <v>35</v>
      </c>
    </row>
    <row r="15612" spans="12:19" x14ac:dyDescent="0.25">
      <c r="L15612" t="str">
        <f t="shared" si="646"/>
        <v/>
      </c>
      <c r="M15612" t="str">
        <f t="shared" si="647"/>
        <v/>
      </c>
    </row>
    <row r="15613" spans="12:19" x14ac:dyDescent="0.25">
      <c r="L15613" t="str">
        <f t="shared" si="646"/>
        <v/>
      </c>
      <c r="M15613" t="str">
        <f t="shared" si="647"/>
        <v/>
      </c>
    </row>
    <row r="15614" spans="12:19" x14ac:dyDescent="0.25">
      <c r="L15614" t="str">
        <f t="shared" si="646"/>
        <v/>
      </c>
      <c r="M15614" t="str">
        <f t="shared" si="647"/>
        <v/>
      </c>
      <c r="N15614" t="s">
        <v>32</v>
      </c>
      <c r="O15614" t="s">
        <v>33</v>
      </c>
      <c r="P15614" t="s">
        <v>34</v>
      </c>
    </row>
    <row r="15615" spans="12:19" x14ac:dyDescent="0.25">
      <c r="L15615" t="str">
        <f t="shared" si="646"/>
        <v/>
      </c>
      <c r="M15615" t="str">
        <f t="shared" si="647"/>
        <v/>
      </c>
      <c r="N15615" t="e">
        <f>COS(RADIANS(M15615))</f>
        <v>#VALUE!</v>
      </c>
      <c r="O15615" t="str">
        <f>IFERROR(-COS(RADIANS(DEGREES(ASIN(((SIN(RADIANS(M15615)))*$C$26)/(SQRT((((SIN(RADIANS(M15615)))*$C$26)^2)+(($C$22-$C$25-(((SIN(RADIANS(90-M15615)))*$C$26))-$C$23)^2))))))),"")</f>
        <v/>
      </c>
      <c r="P15615" t="e">
        <f>N15615</f>
        <v>#VALUE!</v>
      </c>
      <c r="R15615">
        <v>0</v>
      </c>
    </row>
    <row r="15616" spans="12:19" x14ac:dyDescent="0.25">
      <c r="L15616" t="str">
        <f t="shared" si="646"/>
        <v/>
      </c>
      <c r="M15616" t="str">
        <f t="shared" si="647"/>
        <v/>
      </c>
      <c r="N15616" t="e">
        <f>SIN(RADIANS(M15615))</f>
        <v>#VALUE!</v>
      </c>
      <c r="O15616" t="e">
        <f>SIN(RADIANS(DEGREES(ASIN(((SIN(RADIANS(M15615)))*$C$26)/(SQRT((((SIN(RADIANS(M15615)))*$C$26)^2)+(($C$22-$C$25-(((SIN(RADIANS(90-M15615)))*$C$26))-$C$23)^2)))))))</f>
        <v>#VALUE!</v>
      </c>
      <c r="P15616" t="e">
        <f>N15616</f>
        <v>#VALUE!</v>
      </c>
      <c r="R15616">
        <f>$C$6</f>
        <v>1333.5</v>
      </c>
    </row>
    <row r="15617" spans="12:19" x14ac:dyDescent="0.25">
      <c r="L15617" t="str">
        <f t="shared" si="646"/>
        <v/>
      </c>
      <c r="M15617" t="str">
        <f t="shared" si="647"/>
        <v/>
      </c>
      <c r="N15617">
        <v>0</v>
      </c>
      <c r="O15617" t="e">
        <f>$C$23*O15616</f>
        <v>#VALUE!</v>
      </c>
      <c r="P15617" t="e">
        <f>$C$22*P15616</f>
        <v>#VALUE!</v>
      </c>
      <c r="R15617">
        <f>$C$20*$C$6</f>
        <v>25325.832000000002</v>
      </c>
    </row>
    <row r="15618" spans="12:19" x14ac:dyDescent="0.25">
      <c r="L15618" t="str">
        <f t="shared" si="646"/>
        <v/>
      </c>
      <c r="M15618" t="str">
        <f t="shared" si="647"/>
        <v/>
      </c>
    </row>
    <row r="15619" spans="12:19" x14ac:dyDescent="0.25">
      <c r="L15619" t="str">
        <f t="shared" si="646"/>
        <v/>
      </c>
      <c r="M15619" t="str">
        <f t="shared" si="647"/>
        <v/>
      </c>
      <c r="N15619" t="e">
        <f t="array" ref="N15619:P15621">MINVERSE(N15615:P15617)</f>
        <v>#VALUE!</v>
      </c>
      <c r="O15619" t="e">
        <v>#VALUE!</v>
      </c>
      <c r="P15619" t="e">
        <v>#VALUE!</v>
      </c>
      <c r="R15619" t="e">
        <f t="array" ref="R15619:R15621">MMULT(N15619:P15621,R15615:R15617)</f>
        <v>#VALUE!</v>
      </c>
      <c r="S15619" t="s">
        <v>35</v>
      </c>
    </row>
    <row r="15620" spans="12:19" x14ac:dyDescent="0.25">
      <c r="L15620" t="str">
        <f t="shared" si="646"/>
        <v/>
      </c>
      <c r="M15620" t="str">
        <f t="shared" si="647"/>
        <v/>
      </c>
      <c r="N15620" t="e">
        <v>#VALUE!</v>
      </c>
      <c r="O15620" t="e">
        <v>#VALUE!</v>
      </c>
      <c r="P15620" t="e">
        <v>#VALUE!</v>
      </c>
      <c r="R15620" t="e">
        <v>#VALUE!</v>
      </c>
      <c r="S15620" t="s">
        <v>35</v>
      </c>
    </row>
    <row r="15621" spans="12:19" x14ac:dyDescent="0.25">
      <c r="L15621" t="str">
        <f t="shared" si="646"/>
        <v/>
      </c>
      <c r="M15621" t="str">
        <f t="shared" si="647"/>
        <v/>
      </c>
      <c r="N15621" t="e">
        <v>#VALUE!</v>
      </c>
      <c r="O15621" t="e">
        <v>#VALUE!</v>
      </c>
      <c r="P15621" t="e">
        <v>#VALUE!</v>
      </c>
      <c r="R15621" t="e">
        <v>#VALUE!</v>
      </c>
      <c r="S15621" t="s">
        <v>35</v>
      </c>
    </row>
    <row r="15622" spans="12:19" x14ac:dyDescent="0.25">
      <c r="L15622" t="str">
        <f t="shared" si="646"/>
        <v/>
      </c>
      <c r="M15622" t="str">
        <f t="shared" si="647"/>
        <v/>
      </c>
    </row>
    <row r="15623" spans="12:19" x14ac:dyDescent="0.25">
      <c r="L15623" t="str">
        <f t="shared" si="646"/>
        <v/>
      </c>
      <c r="M15623" t="str">
        <f t="shared" si="647"/>
        <v/>
      </c>
    </row>
    <row r="15624" spans="12:19" x14ac:dyDescent="0.25">
      <c r="L15624" t="str">
        <f t="shared" si="646"/>
        <v/>
      </c>
      <c r="M15624" t="str">
        <f t="shared" si="647"/>
        <v/>
      </c>
      <c r="N15624" t="s">
        <v>32</v>
      </c>
      <c r="O15624" t="s">
        <v>33</v>
      </c>
      <c r="P15624" t="s">
        <v>34</v>
      </c>
    </row>
    <row r="15625" spans="12:19" x14ac:dyDescent="0.25">
      <c r="L15625" t="str">
        <f t="shared" si="646"/>
        <v/>
      </c>
      <c r="M15625" t="str">
        <f t="shared" si="647"/>
        <v/>
      </c>
      <c r="N15625" t="e">
        <f>COS(RADIANS(M15625))</f>
        <v>#VALUE!</v>
      </c>
      <c r="O15625" t="str">
        <f>IFERROR(-COS(RADIANS(DEGREES(ASIN(((SIN(RADIANS(M15625)))*$C$26)/(SQRT((((SIN(RADIANS(M15625)))*$C$26)^2)+(($C$22-$C$25-(((SIN(RADIANS(90-M15625)))*$C$26))-$C$23)^2))))))),"")</f>
        <v/>
      </c>
      <c r="P15625" t="e">
        <f>N15625</f>
        <v>#VALUE!</v>
      </c>
      <c r="R15625">
        <v>0</v>
      </c>
    </row>
    <row r="15626" spans="12:19" x14ac:dyDescent="0.25">
      <c r="L15626" t="str">
        <f t="shared" si="646"/>
        <v/>
      </c>
      <c r="M15626" t="str">
        <f t="shared" si="647"/>
        <v/>
      </c>
      <c r="N15626" t="e">
        <f>SIN(RADIANS(M15625))</f>
        <v>#VALUE!</v>
      </c>
      <c r="O15626" t="e">
        <f>SIN(RADIANS(DEGREES(ASIN(((SIN(RADIANS(M15625)))*$C$26)/(SQRT((((SIN(RADIANS(M15625)))*$C$26)^2)+(($C$22-$C$25-(((SIN(RADIANS(90-M15625)))*$C$26))-$C$23)^2)))))))</f>
        <v>#VALUE!</v>
      </c>
      <c r="P15626" t="e">
        <f>N15626</f>
        <v>#VALUE!</v>
      </c>
      <c r="R15626">
        <f>$C$6</f>
        <v>1333.5</v>
      </c>
    </row>
    <row r="15627" spans="12:19" x14ac:dyDescent="0.25">
      <c r="L15627" t="str">
        <f t="shared" si="646"/>
        <v/>
      </c>
      <c r="M15627" t="str">
        <f t="shared" si="647"/>
        <v/>
      </c>
      <c r="N15627">
        <v>0</v>
      </c>
      <c r="O15627" t="e">
        <f>$C$23*O15626</f>
        <v>#VALUE!</v>
      </c>
      <c r="P15627" t="e">
        <f>$C$22*P15626</f>
        <v>#VALUE!</v>
      </c>
      <c r="R15627">
        <f>$C$20*$C$6</f>
        <v>25325.832000000002</v>
      </c>
    </row>
    <row r="15628" spans="12:19" x14ac:dyDescent="0.25">
      <c r="L15628" t="str">
        <f t="shared" ref="L15628:L15691" si="648">IF(M15628="","",L15618+1)</f>
        <v/>
      </c>
      <c r="M15628" t="str">
        <f t="shared" si="647"/>
        <v/>
      </c>
    </row>
    <row r="15629" spans="12:19" x14ac:dyDescent="0.25">
      <c r="L15629" t="str">
        <f t="shared" si="648"/>
        <v/>
      </c>
      <c r="M15629" t="str">
        <f t="shared" si="647"/>
        <v/>
      </c>
      <c r="N15629" t="e">
        <f t="array" ref="N15629:P15631">MINVERSE(N15625:P15627)</f>
        <v>#VALUE!</v>
      </c>
      <c r="O15629" t="e">
        <v>#VALUE!</v>
      </c>
      <c r="P15629" t="e">
        <v>#VALUE!</v>
      </c>
      <c r="R15629" t="e">
        <f t="array" ref="R15629:R15631">MMULT(N15629:P15631,R15625:R15627)</f>
        <v>#VALUE!</v>
      </c>
      <c r="S15629" t="s">
        <v>35</v>
      </c>
    </row>
    <row r="15630" spans="12:19" x14ac:dyDescent="0.25">
      <c r="L15630" t="str">
        <f t="shared" si="648"/>
        <v/>
      </c>
      <c r="M15630" t="str">
        <f t="shared" si="647"/>
        <v/>
      </c>
      <c r="N15630" t="e">
        <v>#VALUE!</v>
      </c>
      <c r="O15630" t="e">
        <v>#VALUE!</v>
      </c>
      <c r="P15630" t="e">
        <v>#VALUE!</v>
      </c>
      <c r="R15630" t="e">
        <v>#VALUE!</v>
      </c>
      <c r="S15630" t="s">
        <v>35</v>
      </c>
    </row>
    <row r="15631" spans="12:19" x14ac:dyDescent="0.25">
      <c r="L15631" t="str">
        <f t="shared" si="648"/>
        <v/>
      </c>
      <c r="M15631" t="str">
        <f t="shared" si="647"/>
        <v/>
      </c>
      <c r="N15631" t="e">
        <v>#VALUE!</v>
      </c>
      <c r="O15631" t="e">
        <v>#VALUE!</v>
      </c>
      <c r="P15631" t="e">
        <v>#VALUE!</v>
      </c>
      <c r="R15631" t="e">
        <v>#VALUE!</v>
      </c>
      <c r="S15631" t="s">
        <v>35</v>
      </c>
    </row>
    <row r="15632" spans="12:19" x14ac:dyDescent="0.25">
      <c r="L15632" t="str">
        <f t="shared" si="648"/>
        <v/>
      </c>
      <c r="M15632" t="str">
        <f t="shared" si="647"/>
        <v/>
      </c>
    </row>
    <row r="15633" spans="12:19" x14ac:dyDescent="0.25">
      <c r="L15633" t="str">
        <f t="shared" si="648"/>
        <v/>
      </c>
      <c r="M15633" t="str">
        <f t="shared" si="647"/>
        <v/>
      </c>
    </row>
    <row r="15634" spans="12:19" x14ac:dyDescent="0.25">
      <c r="L15634" t="str">
        <f t="shared" si="648"/>
        <v/>
      </c>
      <c r="M15634" t="str">
        <f t="shared" si="647"/>
        <v/>
      </c>
      <c r="N15634" t="s">
        <v>32</v>
      </c>
      <c r="O15634" t="s">
        <v>33</v>
      </c>
      <c r="P15634" t="s">
        <v>34</v>
      </c>
    </row>
    <row r="15635" spans="12:19" x14ac:dyDescent="0.25">
      <c r="L15635" t="str">
        <f t="shared" si="648"/>
        <v/>
      </c>
      <c r="M15635" t="str">
        <f t="shared" si="647"/>
        <v/>
      </c>
      <c r="N15635" t="e">
        <f>COS(RADIANS(M15635))</f>
        <v>#VALUE!</v>
      </c>
      <c r="O15635" t="str">
        <f>IFERROR(-COS(RADIANS(DEGREES(ASIN(((SIN(RADIANS(M15635)))*$C$26)/(SQRT((((SIN(RADIANS(M15635)))*$C$26)^2)+(($C$22-$C$25-(((SIN(RADIANS(90-M15635)))*$C$26))-$C$23)^2))))))),"")</f>
        <v/>
      </c>
      <c r="P15635" t="e">
        <f>N15635</f>
        <v>#VALUE!</v>
      </c>
      <c r="R15635">
        <v>0</v>
      </c>
    </row>
    <row r="15636" spans="12:19" x14ac:dyDescent="0.25">
      <c r="L15636" t="str">
        <f t="shared" si="648"/>
        <v/>
      </c>
      <c r="M15636" t="str">
        <f t="shared" si="647"/>
        <v/>
      </c>
      <c r="N15636" t="e">
        <f>SIN(RADIANS(M15635))</f>
        <v>#VALUE!</v>
      </c>
      <c r="O15636" t="e">
        <f>SIN(RADIANS(DEGREES(ASIN(((SIN(RADIANS(M15635)))*$C$26)/(SQRT((((SIN(RADIANS(M15635)))*$C$26)^2)+(($C$22-$C$25-(((SIN(RADIANS(90-M15635)))*$C$26))-$C$23)^2)))))))</f>
        <v>#VALUE!</v>
      </c>
      <c r="P15636" t="e">
        <f>N15636</f>
        <v>#VALUE!</v>
      </c>
      <c r="R15636">
        <f>$C$6</f>
        <v>1333.5</v>
      </c>
    </row>
    <row r="15637" spans="12:19" x14ac:dyDescent="0.25">
      <c r="L15637" t="str">
        <f t="shared" si="648"/>
        <v/>
      </c>
      <c r="M15637" t="str">
        <f t="shared" si="647"/>
        <v/>
      </c>
      <c r="N15637">
        <v>0</v>
      </c>
      <c r="O15637" t="e">
        <f>$C$23*O15636</f>
        <v>#VALUE!</v>
      </c>
      <c r="P15637" t="e">
        <f>$C$22*P15636</f>
        <v>#VALUE!</v>
      </c>
      <c r="R15637">
        <f>$C$20*$C$6</f>
        <v>25325.832000000002</v>
      </c>
    </row>
    <row r="15638" spans="12:19" x14ac:dyDescent="0.25">
      <c r="L15638" t="str">
        <f t="shared" si="648"/>
        <v/>
      </c>
      <c r="M15638" t="str">
        <f t="shared" si="647"/>
        <v/>
      </c>
    </row>
    <row r="15639" spans="12:19" x14ac:dyDescent="0.25">
      <c r="L15639" t="str">
        <f t="shared" si="648"/>
        <v/>
      </c>
      <c r="M15639" t="str">
        <f t="shared" si="647"/>
        <v/>
      </c>
      <c r="N15639" t="e">
        <f t="array" ref="N15639:P15641">MINVERSE(N15635:P15637)</f>
        <v>#VALUE!</v>
      </c>
      <c r="O15639" t="e">
        <v>#VALUE!</v>
      </c>
      <c r="P15639" t="e">
        <v>#VALUE!</v>
      </c>
      <c r="R15639" t="e">
        <f t="array" ref="R15639:R15641">MMULT(N15639:P15641,R15635:R15637)</f>
        <v>#VALUE!</v>
      </c>
      <c r="S15639" t="s">
        <v>35</v>
      </c>
    </row>
    <row r="15640" spans="12:19" x14ac:dyDescent="0.25">
      <c r="L15640" t="str">
        <f t="shared" si="648"/>
        <v/>
      </c>
      <c r="M15640" t="str">
        <f t="shared" si="647"/>
        <v/>
      </c>
      <c r="N15640" t="e">
        <v>#VALUE!</v>
      </c>
      <c r="O15640" t="e">
        <v>#VALUE!</v>
      </c>
      <c r="P15640" t="e">
        <v>#VALUE!</v>
      </c>
      <c r="R15640" t="e">
        <v>#VALUE!</v>
      </c>
      <c r="S15640" t="s">
        <v>35</v>
      </c>
    </row>
    <row r="15641" spans="12:19" x14ac:dyDescent="0.25">
      <c r="L15641" t="str">
        <f t="shared" si="648"/>
        <v/>
      </c>
      <c r="M15641" t="str">
        <f t="shared" si="647"/>
        <v/>
      </c>
      <c r="N15641" t="e">
        <v>#VALUE!</v>
      </c>
      <c r="O15641" t="e">
        <v>#VALUE!</v>
      </c>
      <c r="P15641" t="e">
        <v>#VALUE!</v>
      </c>
      <c r="R15641" t="e">
        <v>#VALUE!</v>
      </c>
      <c r="S15641" t="s">
        <v>35</v>
      </c>
    </row>
    <row r="15642" spans="12:19" x14ac:dyDescent="0.25">
      <c r="L15642" t="str">
        <f t="shared" si="648"/>
        <v/>
      </c>
      <c r="M15642" t="str">
        <f t="shared" si="647"/>
        <v/>
      </c>
    </row>
    <row r="15643" spans="12:19" x14ac:dyDescent="0.25">
      <c r="L15643" t="str">
        <f t="shared" si="648"/>
        <v/>
      </c>
      <c r="M15643" t="str">
        <f t="shared" si="647"/>
        <v/>
      </c>
    </row>
    <row r="15644" spans="12:19" x14ac:dyDescent="0.25">
      <c r="L15644" t="str">
        <f t="shared" si="648"/>
        <v/>
      </c>
      <c r="M15644" t="str">
        <f t="shared" si="647"/>
        <v/>
      </c>
      <c r="N15644" t="s">
        <v>32</v>
      </c>
      <c r="O15644" t="s">
        <v>33</v>
      </c>
      <c r="P15644" t="s">
        <v>34</v>
      </c>
    </row>
    <row r="15645" spans="12:19" x14ac:dyDescent="0.25">
      <c r="L15645" t="str">
        <f t="shared" si="648"/>
        <v/>
      </c>
      <c r="M15645" t="str">
        <f t="shared" si="647"/>
        <v/>
      </c>
      <c r="N15645" t="e">
        <f>COS(RADIANS(M15645))</f>
        <v>#VALUE!</v>
      </c>
      <c r="O15645" t="str">
        <f>IFERROR(-COS(RADIANS(DEGREES(ASIN(((SIN(RADIANS(M15645)))*$C$26)/(SQRT((((SIN(RADIANS(M15645)))*$C$26)^2)+(($C$22-$C$25-(((SIN(RADIANS(90-M15645)))*$C$26))-$C$23)^2))))))),"")</f>
        <v/>
      </c>
      <c r="P15645" t="e">
        <f>N15645</f>
        <v>#VALUE!</v>
      </c>
      <c r="R15645">
        <v>0</v>
      </c>
    </row>
    <row r="15646" spans="12:19" x14ac:dyDescent="0.25">
      <c r="L15646" t="str">
        <f t="shared" si="648"/>
        <v/>
      </c>
      <c r="M15646" t="str">
        <f t="shared" si="647"/>
        <v/>
      </c>
      <c r="N15646" t="e">
        <f>SIN(RADIANS(M15645))</f>
        <v>#VALUE!</v>
      </c>
      <c r="O15646" t="e">
        <f>SIN(RADIANS(DEGREES(ASIN(((SIN(RADIANS(M15645)))*$C$26)/(SQRT((((SIN(RADIANS(M15645)))*$C$26)^2)+(($C$22-$C$25-(((SIN(RADIANS(90-M15645)))*$C$26))-$C$23)^2)))))))</f>
        <v>#VALUE!</v>
      </c>
      <c r="P15646" t="e">
        <f>N15646</f>
        <v>#VALUE!</v>
      </c>
      <c r="R15646">
        <f>$C$6</f>
        <v>1333.5</v>
      </c>
    </row>
    <row r="15647" spans="12:19" x14ac:dyDescent="0.25">
      <c r="L15647" t="str">
        <f t="shared" si="648"/>
        <v/>
      </c>
      <c r="M15647" t="str">
        <f t="shared" si="647"/>
        <v/>
      </c>
      <c r="N15647">
        <v>0</v>
      </c>
      <c r="O15647" t="e">
        <f>$C$23*O15646</f>
        <v>#VALUE!</v>
      </c>
      <c r="P15647" t="e">
        <f>$C$22*P15646</f>
        <v>#VALUE!</v>
      </c>
      <c r="R15647">
        <f>$C$20*$C$6</f>
        <v>25325.832000000002</v>
      </c>
    </row>
    <row r="15648" spans="12:19" x14ac:dyDescent="0.25">
      <c r="L15648" t="str">
        <f t="shared" si="648"/>
        <v/>
      </c>
      <c r="M15648" t="str">
        <f t="shared" si="647"/>
        <v/>
      </c>
    </row>
    <row r="15649" spans="12:19" x14ac:dyDescent="0.25">
      <c r="L15649" t="str">
        <f t="shared" si="648"/>
        <v/>
      </c>
      <c r="M15649" t="str">
        <f t="shared" si="647"/>
        <v/>
      </c>
      <c r="N15649" t="e">
        <f t="array" ref="N15649:P15651">MINVERSE(N15645:P15647)</f>
        <v>#VALUE!</v>
      </c>
      <c r="O15649" t="e">
        <v>#VALUE!</v>
      </c>
      <c r="P15649" t="e">
        <v>#VALUE!</v>
      </c>
      <c r="R15649" t="e">
        <f t="array" ref="R15649:R15651">MMULT(N15649:P15651,R15645:R15647)</f>
        <v>#VALUE!</v>
      </c>
      <c r="S15649" t="s">
        <v>35</v>
      </c>
    </row>
    <row r="15650" spans="12:19" x14ac:dyDescent="0.25">
      <c r="L15650" t="str">
        <f t="shared" si="648"/>
        <v/>
      </c>
      <c r="M15650" t="str">
        <f t="shared" si="647"/>
        <v/>
      </c>
      <c r="N15650" t="e">
        <v>#VALUE!</v>
      </c>
      <c r="O15650" t="e">
        <v>#VALUE!</v>
      </c>
      <c r="P15650" t="e">
        <v>#VALUE!</v>
      </c>
      <c r="R15650" t="e">
        <v>#VALUE!</v>
      </c>
      <c r="S15650" t="s">
        <v>35</v>
      </c>
    </row>
    <row r="15651" spans="12:19" x14ac:dyDescent="0.25">
      <c r="L15651" t="str">
        <f t="shared" si="648"/>
        <v/>
      </c>
      <c r="M15651" t="str">
        <f t="shared" ref="M15651:M15714" si="649">IF(M15641="","",IF(((M15641+$O$61)&gt;=$O$49+($O$61/2)),"",(M15641+$O$61)))</f>
        <v/>
      </c>
      <c r="N15651" t="e">
        <v>#VALUE!</v>
      </c>
      <c r="O15651" t="e">
        <v>#VALUE!</v>
      </c>
      <c r="P15651" t="e">
        <v>#VALUE!</v>
      </c>
      <c r="R15651" t="e">
        <v>#VALUE!</v>
      </c>
      <c r="S15651" t="s">
        <v>35</v>
      </c>
    </row>
    <row r="15652" spans="12:19" x14ac:dyDescent="0.25">
      <c r="L15652" t="str">
        <f t="shared" si="648"/>
        <v/>
      </c>
      <c r="M15652" t="str">
        <f t="shared" si="649"/>
        <v/>
      </c>
    </row>
    <row r="15653" spans="12:19" x14ac:dyDescent="0.25">
      <c r="L15653" t="str">
        <f t="shared" si="648"/>
        <v/>
      </c>
      <c r="M15653" t="str">
        <f t="shared" si="649"/>
        <v/>
      </c>
    </row>
    <row r="15654" spans="12:19" x14ac:dyDescent="0.25">
      <c r="L15654" t="str">
        <f t="shared" si="648"/>
        <v/>
      </c>
      <c r="M15654" t="str">
        <f t="shared" si="649"/>
        <v/>
      </c>
      <c r="N15654" t="s">
        <v>32</v>
      </c>
      <c r="O15654" t="s">
        <v>33</v>
      </c>
      <c r="P15654" t="s">
        <v>34</v>
      </c>
    </row>
    <row r="15655" spans="12:19" x14ac:dyDescent="0.25">
      <c r="L15655" t="str">
        <f t="shared" si="648"/>
        <v/>
      </c>
      <c r="M15655" t="str">
        <f t="shared" si="649"/>
        <v/>
      </c>
      <c r="N15655" t="e">
        <f>COS(RADIANS(M15655))</f>
        <v>#VALUE!</v>
      </c>
      <c r="O15655" t="str">
        <f>IFERROR(-COS(RADIANS(DEGREES(ASIN(((SIN(RADIANS(M15655)))*$C$26)/(SQRT((((SIN(RADIANS(M15655)))*$C$26)^2)+(($C$22-$C$25-(((SIN(RADIANS(90-M15655)))*$C$26))-$C$23)^2))))))),"")</f>
        <v/>
      </c>
      <c r="P15655" t="e">
        <f>N15655</f>
        <v>#VALUE!</v>
      </c>
      <c r="R15655">
        <v>0</v>
      </c>
    </row>
    <row r="15656" spans="12:19" x14ac:dyDescent="0.25">
      <c r="L15656" t="str">
        <f t="shared" si="648"/>
        <v/>
      </c>
      <c r="M15656" t="str">
        <f t="shared" si="649"/>
        <v/>
      </c>
      <c r="N15656" t="e">
        <f>SIN(RADIANS(M15655))</f>
        <v>#VALUE!</v>
      </c>
      <c r="O15656" t="e">
        <f>SIN(RADIANS(DEGREES(ASIN(((SIN(RADIANS(M15655)))*$C$26)/(SQRT((((SIN(RADIANS(M15655)))*$C$26)^2)+(($C$22-$C$25-(((SIN(RADIANS(90-M15655)))*$C$26))-$C$23)^2)))))))</f>
        <v>#VALUE!</v>
      </c>
      <c r="P15656" t="e">
        <f>N15656</f>
        <v>#VALUE!</v>
      </c>
      <c r="R15656">
        <f>$C$6</f>
        <v>1333.5</v>
      </c>
    </row>
    <row r="15657" spans="12:19" x14ac:dyDescent="0.25">
      <c r="L15657" t="str">
        <f t="shared" si="648"/>
        <v/>
      </c>
      <c r="M15657" t="str">
        <f t="shared" si="649"/>
        <v/>
      </c>
      <c r="N15657">
        <v>0</v>
      </c>
      <c r="O15657" t="e">
        <f>$C$23*O15656</f>
        <v>#VALUE!</v>
      </c>
      <c r="P15657" t="e">
        <f>$C$22*P15656</f>
        <v>#VALUE!</v>
      </c>
      <c r="R15657">
        <f>$C$20*$C$6</f>
        <v>25325.832000000002</v>
      </c>
    </row>
    <row r="15658" spans="12:19" x14ac:dyDescent="0.25">
      <c r="L15658" t="str">
        <f t="shared" si="648"/>
        <v/>
      </c>
      <c r="M15658" t="str">
        <f t="shared" si="649"/>
        <v/>
      </c>
    </row>
    <row r="15659" spans="12:19" x14ac:dyDescent="0.25">
      <c r="L15659" t="str">
        <f t="shared" si="648"/>
        <v/>
      </c>
      <c r="M15659" t="str">
        <f t="shared" si="649"/>
        <v/>
      </c>
      <c r="N15659" t="e">
        <f t="array" ref="N15659:P15661">MINVERSE(N15655:P15657)</f>
        <v>#VALUE!</v>
      </c>
      <c r="O15659" t="e">
        <v>#VALUE!</v>
      </c>
      <c r="P15659" t="e">
        <v>#VALUE!</v>
      </c>
      <c r="R15659" t="e">
        <f t="array" ref="R15659:R15661">MMULT(N15659:P15661,R15655:R15657)</f>
        <v>#VALUE!</v>
      </c>
      <c r="S15659" t="s">
        <v>35</v>
      </c>
    </row>
    <row r="15660" spans="12:19" x14ac:dyDescent="0.25">
      <c r="L15660" t="str">
        <f t="shared" si="648"/>
        <v/>
      </c>
      <c r="M15660" t="str">
        <f t="shared" si="649"/>
        <v/>
      </c>
      <c r="N15660" t="e">
        <v>#VALUE!</v>
      </c>
      <c r="O15660" t="e">
        <v>#VALUE!</v>
      </c>
      <c r="P15660" t="e">
        <v>#VALUE!</v>
      </c>
      <c r="R15660" t="e">
        <v>#VALUE!</v>
      </c>
      <c r="S15660" t="s">
        <v>35</v>
      </c>
    </row>
    <row r="15661" spans="12:19" x14ac:dyDescent="0.25">
      <c r="L15661" t="str">
        <f t="shared" si="648"/>
        <v/>
      </c>
      <c r="M15661" t="str">
        <f t="shared" si="649"/>
        <v/>
      </c>
      <c r="N15661" t="e">
        <v>#VALUE!</v>
      </c>
      <c r="O15661" t="e">
        <v>#VALUE!</v>
      </c>
      <c r="P15661" t="e">
        <v>#VALUE!</v>
      </c>
      <c r="R15661" t="e">
        <v>#VALUE!</v>
      </c>
      <c r="S15661" t="s">
        <v>35</v>
      </c>
    </row>
    <row r="15662" spans="12:19" x14ac:dyDescent="0.25">
      <c r="L15662" t="str">
        <f t="shared" si="648"/>
        <v/>
      </c>
      <c r="M15662" t="str">
        <f t="shared" si="649"/>
        <v/>
      </c>
    </row>
    <row r="15663" spans="12:19" x14ac:dyDescent="0.25">
      <c r="L15663" t="str">
        <f t="shared" si="648"/>
        <v/>
      </c>
      <c r="M15663" t="str">
        <f t="shared" si="649"/>
        <v/>
      </c>
    </row>
    <row r="15664" spans="12:19" x14ac:dyDescent="0.25">
      <c r="L15664" t="str">
        <f t="shared" si="648"/>
        <v/>
      </c>
      <c r="M15664" t="str">
        <f t="shared" si="649"/>
        <v/>
      </c>
      <c r="N15664" t="s">
        <v>32</v>
      </c>
      <c r="O15664" t="s">
        <v>33</v>
      </c>
      <c r="P15664" t="s">
        <v>34</v>
      </c>
    </row>
    <row r="15665" spans="12:19" x14ac:dyDescent="0.25">
      <c r="L15665" t="str">
        <f t="shared" si="648"/>
        <v/>
      </c>
      <c r="M15665" t="str">
        <f t="shared" si="649"/>
        <v/>
      </c>
      <c r="N15665" t="e">
        <f>COS(RADIANS(M15665))</f>
        <v>#VALUE!</v>
      </c>
      <c r="O15665" t="str">
        <f>IFERROR(-COS(RADIANS(DEGREES(ASIN(((SIN(RADIANS(M15665)))*$C$26)/(SQRT((((SIN(RADIANS(M15665)))*$C$26)^2)+(($C$22-$C$25-(((SIN(RADIANS(90-M15665)))*$C$26))-$C$23)^2))))))),"")</f>
        <v/>
      </c>
      <c r="P15665" t="e">
        <f>N15665</f>
        <v>#VALUE!</v>
      </c>
      <c r="R15665">
        <v>0</v>
      </c>
    </row>
    <row r="15666" spans="12:19" x14ac:dyDescent="0.25">
      <c r="L15666" t="str">
        <f t="shared" si="648"/>
        <v/>
      </c>
      <c r="M15666" t="str">
        <f t="shared" si="649"/>
        <v/>
      </c>
      <c r="N15666" t="e">
        <f>SIN(RADIANS(M15665))</f>
        <v>#VALUE!</v>
      </c>
      <c r="O15666" t="e">
        <f>SIN(RADIANS(DEGREES(ASIN(((SIN(RADIANS(M15665)))*$C$26)/(SQRT((((SIN(RADIANS(M15665)))*$C$26)^2)+(($C$22-$C$25-(((SIN(RADIANS(90-M15665)))*$C$26))-$C$23)^2)))))))</f>
        <v>#VALUE!</v>
      </c>
      <c r="P15666" t="e">
        <f>N15666</f>
        <v>#VALUE!</v>
      </c>
      <c r="R15666">
        <f>$C$6</f>
        <v>1333.5</v>
      </c>
    </row>
    <row r="15667" spans="12:19" x14ac:dyDescent="0.25">
      <c r="L15667" t="str">
        <f t="shared" si="648"/>
        <v/>
      </c>
      <c r="M15667" t="str">
        <f t="shared" si="649"/>
        <v/>
      </c>
      <c r="N15667">
        <v>0</v>
      </c>
      <c r="O15667" t="e">
        <f>$C$23*O15666</f>
        <v>#VALUE!</v>
      </c>
      <c r="P15667" t="e">
        <f>$C$22*P15666</f>
        <v>#VALUE!</v>
      </c>
      <c r="R15667">
        <f>$C$20*$C$6</f>
        <v>25325.832000000002</v>
      </c>
    </row>
    <row r="15668" spans="12:19" x14ac:dyDescent="0.25">
      <c r="L15668" t="str">
        <f t="shared" si="648"/>
        <v/>
      </c>
      <c r="M15668" t="str">
        <f t="shared" si="649"/>
        <v/>
      </c>
    </row>
    <row r="15669" spans="12:19" x14ac:dyDescent="0.25">
      <c r="L15669" t="str">
        <f t="shared" si="648"/>
        <v/>
      </c>
      <c r="M15669" t="str">
        <f t="shared" si="649"/>
        <v/>
      </c>
      <c r="N15669" t="e">
        <f t="array" ref="N15669:P15671">MINVERSE(N15665:P15667)</f>
        <v>#VALUE!</v>
      </c>
      <c r="O15669" t="e">
        <v>#VALUE!</v>
      </c>
      <c r="P15669" t="e">
        <v>#VALUE!</v>
      </c>
      <c r="R15669" t="e">
        <f t="array" ref="R15669:R15671">MMULT(N15669:P15671,R15665:R15667)</f>
        <v>#VALUE!</v>
      </c>
      <c r="S15669" t="s">
        <v>35</v>
      </c>
    </row>
    <row r="15670" spans="12:19" x14ac:dyDescent="0.25">
      <c r="L15670" t="str">
        <f t="shared" si="648"/>
        <v/>
      </c>
      <c r="M15670" t="str">
        <f t="shared" si="649"/>
        <v/>
      </c>
      <c r="N15670" t="e">
        <v>#VALUE!</v>
      </c>
      <c r="O15670" t="e">
        <v>#VALUE!</v>
      </c>
      <c r="P15670" t="e">
        <v>#VALUE!</v>
      </c>
      <c r="R15670" t="e">
        <v>#VALUE!</v>
      </c>
      <c r="S15670" t="s">
        <v>35</v>
      </c>
    </row>
    <row r="15671" spans="12:19" x14ac:dyDescent="0.25">
      <c r="L15671" t="str">
        <f t="shared" si="648"/>
        <v/>
      </c>
      <c r="M15671" t="str">
        <f t="shared" si="649"/>
        <v/>
      </c>
      <c r="N15671" t="e">
        <v>#VALUE!</v>
      </c>
      <c r="O15671" t="e">
        <v>#VALUE!</v>
      </c>
      <c r="P15671" t="e">
        <v>#VALUE!</v>
      </c>
      <c r="R15671" t="e">
        <v>#VALUE!</v>
      </c>
      <c r="S15671" t="s">
        <v>35</v>
      </c>
    </row>
    <row r="15672" spans="12:19" x14ac:dyDescent="0.25">
      <c r="L15672" t="str">
        <f t="shared" si="648"/>
        <v/>
      </c>
      <c r="M15672" t="str">
        <f t="shared" si="649"/>
        <v/>
      </c>
    </row>
    <row r="15673" spans="12:19" x14ac:dyDescent="0.25">
      <c r="L15673" t="str">
        <f t="shared" si="648"/>
        <v/>
      </c>
      <c r="M15673" t="str">
        <f t="shared" si="649"/>
        <v/>
      </c>
    </row>
    <row r="15674" spans="12:19" x14ac:dyDescent="0.25">
      <c r="L15674" t="str">
        <f t="shared" si="648"/>
        <v/>
      </c>
      <c r="M15674" t="str">
        <f t="shared" si="649"/>
        <v/>
      </c>
      <c r="N15674" t="s">
        <v>32</v>
      </c>
      <c r="O15674" t="s">
        <v>33</v>
      </c>
      <c r="P15674" t="s">
        <v>34</v>
      </c>
    </row>
    <row r="15675" spans="12:19" x14ac:dyDescent="0.25">
      <c r="L15675" t="str">
        <f t="shared" si="648"/>
        <v/>
      </c>
      <c r="M15675" t="str">
        <f t="shared" si="649"/>
        <v/>
      </c>
      <c r="N15675" t="e">
        <f>COS(RADIANS(M15675))</f>
        <v>#VALUE!</v>
      </c>
      <c r="O15675" t="str">
        <f>IFERROR(-COS(RADIANS(DEGREES(ASIN(((SIN(RADIANS(M15675)))*$C$26)/(SQRT((((SIN(RADIANS(M15675)))*$C$26)^2)+(($C$22-$C$25-(((SIN(RADIANS(90-M15675)))*$C$26))-$C$23)^2))))))),"")</f>
        <v/>
      </c>
      <c r="P15675" t="e">
        <f>N15675</f>
        <v>#VALUE!</v>
      </c>
      <c r="R15675">
        <v>0</v>
      </c>
    </row>
    <row r="15676" spans="12:19" x14ac:dyDescent="0.25">
      <c r="L15676" t="str">
        <f t="shared" si="648"/>
        <v/>
      </c>
      <c r="M15676" t="str">
        <f t="shared" si="649"/>
        <v/>
      </c>
      <c r="N15676" t="e">
        <f>SIN(RADIANS(M15675))</f>
        <v>#VALUE!</v>
      </c>
      <c r="O15676" t="e">
        <f>SIN(RADIANS(DEGREES(ASIN(((SIN(RADIANS(M15675)))*$C$26)/(SQRT((((SIN(RADIANS(M15675)))*$C$26)^2)+(($C$22-$C$25-(((SIN(RADIANS(90-M15675)))*$C$26))-$C$23)^2)))))))</f>
        <v>#VALUE!</v>
      </c>
      <c r="P15676" t="e">
        <f>N15676</f>
        <v>#VALUE!</v>
      </c>
      <c r="R15676">
        <f>$C$6</f>
        <v>1333.5</v>
      </c>
    </row>
    <row r="15677" spans="12:19" x14ac:dyDescent="0.25">
      <c r="L15677" t="str">
        <f t="shared" si="648"/>
        <v/>
      </c>
      <c r="M15677" t="str">
        <f t="shared" si="649"/>
        <v/>
      </c>
      <c r="N15677">
        <v>0</v>
      </c>
      <c r="O15677" t="e">
        <f>$C$23*O15676</f>
        <v>#VALUE!</v>
      </c>
      <c r="P15677" t="e">
        <f>$C$22*P15676</f>
        <v>#VALUE!</v>
      </c>
      <c r="R15677">
        <f>$C$20*$C$6</f>
        <v>25325.832000000002</v>
      </c>
    </row>
    <row r="15678" spans="12:19" x14ac:dyDescent="0.25">
      <c r="L15678" t="str">
        <f t="shared" si="648"/>
        <v/>
      </c>
      <c r="M15678" t="str">
        <f t="shared" si="649"/>
        <v/>
      </c>
    </row>
    <row r="15679" spans="12:19" x14ac:dyDescent="0.25">
      <c r="L15679" t="str">
        <f t="shared" si="648"/>
        <v/>
      </c>
      <c r="M15679" t="str">
        <f t="shared" si="649"/>
        <v/>
      </c>
      <c r="N15679" t="e">
        <f t="array" ref="N15679:P15681">MINVERSE(N15675:P15677)</f>
        <v>#VALUE!</v>
      </c>
      <c r="O15679" t="e">
        <v>#VALUE!</v>
      </c>
      <c r="P15679" t="e">
        <v>#VALUE!</v>
      </c>
      <c r="R15679" t="e">
        <f t="array" ref="R15679:R15681">MMULT(N15679:P15681,R15675:R15677)</f>
        <v>#VALUE!</v>
      </c>
      <c r="S15679" t="s">
        <v>35</v>
      </c>
    </row>
    <row r="15680" spans="12:19" x14ac:dyDescent="0.25">
      <c r="L15680" t="str">
        <f t="shared" si="648"/>
        <v/>
      </c>
      <c r="M15680" t="str">
        <f t="shared" si="649"/>
        <v/>
      </c>
      <c r="N15680" t="e">
        <v>#VALUE!</v>
      </c>
      <c r="O15680" t="e">
        <v>#VALUE!</v>
      </c>
      <c r="P15680" t="e">
        <v>#VALUE!</v>
      </c>
      <c r="R15680" t="e">
        <v>#VALUE!</v>
      </c>
      <c r="S15680" t="s">
        <v>35</v>
      </c>
    </row>
    <row r="15681" spans="12:19" x14ac:dyDescent="0.25">
      <c r="L15681" t="str">
        <f t="shared" si="648"/>
        <v/>
      </c>
      <c r="M15681" t="str">
        <f t="shared" si="649"/>
        <v/>
      </c>
      <c r="N15681" t="e">
        <v>#VALUE!</v>
      </c>
      <c r="O15681" t="e">
        <v>#VALUE!</v>
      </c>
      <c r="P15681" t="e">
        <v>#VALUE!</v>
      </c>
      <c r="R15681" t="e">
        <v>#VALUE!</v>
      </c>
      <c r="S15681" t="s">
        <v>35</v>
      </c>
    </row>
    <row r="15682" spans="12:19" x14ac:dyDescent="0.25">
      <c r="L15682" t="str">
        <f t="shared" si="648"/>
        <v/>
      </c>
      <c r="M15682" t="str">
        <f t="shared" si="649"/>
        <v/>
      </c>
    </row>
    <row r="15683" spans="12:19" x14ac:dyDescent="0.25">
      <c r="L15683" t="str">
        <f t="shared" si="648"/>
        <v/>
      </c>
      <c r="M15683" t="str">
        <f t="shared" si="649"/>
        <v/>
      </c>
    </row>
    <row r="15684" spans="12:19" x14ac:dyDescent="0.25">
      <c r="L15684" t="str">
        <f t="shared" si="648"/>
        <v/>
      </c>
      <c r="M15684" t="str">
        <f t="shared" si="649"/>
        <v/>
      </c>
      <c r="N15684" t="s">
        <v>32</v>
      </c>
      <c r="O15684" t="s">
        <v>33</v>
      </c>
      <c r="P15684" t="s">
        <v>34</v>
      </c>
    </row>
    <row r="15685" spans="12:19" x14ac:dyDescent="0.25">
      <c r="L15685" t="str">
        <f t="shared" si="648"/>
        <v/>
      </c>
      <c r="M15685" t="str">
        <f t="shared" si="649"/>
        <v/>
      </c>
      <c r="N15685" t="e">
        <f>COS(RADIANS(M15685))</f>
        <v>#VALUE!</v>
      </c>
      <c r="O15685" t="str">
        <f>IFERROR(-COS(RADIANS(DEGREES(ASIN(((SIN(RADIANS(M15685)))*$C$26)/(SQRT((((SIN(RADIANS(M15685)))*$C$26)^2)+(($C$22-$C$25-(((SIN(RADIANS(90-M15685)))*$C$26))-$C$23)^2))))))),"")</f>
        <v/>
      </c>
      <c r="P15685" t="e">
        <f>N15685</f>
        <v>#VALUE!</v>
      </c>
      <c r="R15685">
        <v>0</v>
      </c>
    </row>
    <row r="15686" spans="12:19" x14ac:dyDescent="0.25">
      <c r="L15686" t="str">
        <f t="shared" si="648"/>
        <v/>
      </c>
      <c r="M15686" t="str">
        <f t="shared" si="649"/>
        <v/>
      </c>
      <c r="N15686" t="e">
        <f>SIN(RADIANS(M15685))</f>
        <v>#VALUE!</v>
      </c>
      <c r="O15686" t="e">
        <f>SIN(RADIANS(DEGREES(ASIN(((SIN(RADIANS(M15685)))*$C$26)/(SQRT((((SIN(RADIANS(M15685)))*$C$26)^2)+(($C$22-$C$25-(((SIN(RADIANS(90-M15685)))*$C$26))-$C$23)^2)))))))</f>
        <v>#VALUE!</v>
      </c>
      <c r="P15686" t="e">
        <f>N15686</f>
        <v>#VALUE!</v>
      </c>
      <c r="R15686">
        <f>$C$6</f>
        <v>1333.5</v>
      </c>
    </row>
    <row r="15687" spans="12:19" x14ac:dyDescent="0.25">
      <c r="L15687" t="str">
        <f t="shared" si="648"/>
        <v/>
      </c>
      <c r="M15687" t="str">
        <f t="shared" si="649"/>
        <v/>
      </c>
      <c r="N15687">
        <v>0</v>
      </c>
      <c r="O15687" t="e">
        <f>$C$23*O15686</f>
        <v>#VALUE!</v>
      </c>
      <c r="P15687" t="e">
        <f>$C$22*P15686</f>
        <v>#VALUE!</v>
      </c>
      <c r="R15687">
        <f>$C$20*$C$6</f>
        <v>25325.832000000002</v>
      </c>
    </row>
    <row r="15688" spans="12:19" x14ac:dyDescent="0.25">
      <c r="L15688" t="str">
        <f t="shared" si="648"/>
        <v/>
      </c>
      <c r="M15688" t="str">
        <f t="shared" si="649"/>
        <v/>
      </c>
    </row>
    <row r="15689" spans="12:19" x14ac:dyDescent="0.25">
      <c r="L15689" t="str">
        <f t="shared" si="648"/>
        <v/>
      </c>
      <c r="M15689" t="str">
        <f t="shared" si="649"/>
        <v/>
      </c>
      <c r="N15689" t="e">
        <f t="array" ref="N15689:P15691">MINVERSE(N15685:P15687)</f>
        <v>#VALUE!</v>
      </c>
      <c r="O15689" t="e">
        <v>#VALUE!</v>
      </c>
      <c r="P15689" t="e">
        <v>#VALUE!</v>
      </c>
      <c r="R15689" t="e">
        <f t="array" ref="R15689:R15691">MMULT(N15689:P15691,R15685:R15687)</f>
        <v>#VALUE!</v>
      </c>
      <c r="S15689" t="s">
        <v>35</v>
      </c>
    </row>
    <row r="15690" spans="12:19" x14ac:dyDescent="0.25">
      <c r="L15690" t="str">
        <f t="shared" si="648"/>
        <v/>
      </c>
      <c r="M15690" t="str">
        <f t="shared" si="649"/>
        <v/>
      </c>
      <c r="N15690" t="e">
        <v>#VALUE!</v>
      </c>
      <c r="O15690" t="e">
        <v>#VALUE!</v>
      </c>
      <c r="P15690" t="e">
        <v>#VALUE!</v>
      </c>
      <c r="R15690" t="e">
        <v>#VALUE!</v>
      </c>
      <c r="S15690" t="s">
        <v>35</v>
      </c>
    </row>
    <row r="15691" spans="12:19" x14ac:dyDescent="0.25">
      <c r="L15691" t="str">
        <f t="shared" si="648"/>
        <v/>
      </c>
      <c r="M15691" t="str">
        <f t="shared" si="649"/>
        <v/>
      </c>
      <c r="N15691" t="e">
        <v>#VALUE!</v>
      </c>
      <c r="O15691" t="e">
        <v>#VALUE!</v>
      </c>
      <c r="P15691" t="e">
        <v>#VALUE!</v>
      </c>
      <c r="R15691" t="e">
        <v>#VALUE!</v>
      </c>
      <c r="S15691" t="s">
        <v>35</v>
      </c>
    </row>
    <row r="15692" spans="12:19" x14ac:dyDescent="0.25">
      <c r="L15692" t="str">
        <f t="shared" ref="L15692:L15755" si="650">IF(M15692="","",L15682+1)</f>
        <v/>
      </c>
      <c r="M15692" t="str">
        <f t="shared" si="649"/>
        <v/>
      </c>
    </row>
    <row r="15693" spans="12:19" x14ac:dyDescent="0.25">
      <c r="L15693" t="str">
        <f t="shared" si="650"/>
        <v/>
      </c>
      <c r="M15693" t="str">
        <f t="shared" si="649"/>
        <v/>
      </c>
    </row>
    <row r="15694" spans="12:19" x14ac:dyDescent="0.25">
      <c r="L15694" t="str">
        <f t="shared" si="650"/>
        <v/>
      </c>
      <c r="M15694" t="str">
        <f t="shared" si="649"/>
        <v/>
      </c>
      <c r="N15694" t="s">
        <v>32</v>
      </c>
      <c r="O15694" t="s">
        <v>33</v>
      </c>
      <c r="P15694" t="s">
        <v>34</v>
      </c>
    </row>
    <row r="15695" spans="12:19" x14ac:dyDescent="0.25">
      <c r="L15695" t="str">
        <f t="shared" si="650"/>
        <v/>
      </c>
      <c r="M15695" t="str">
        <f t="shared" si="649"/>
        <v/>
      </c>
      <c r="N15695" t="e">
        <f>COS(RADIANS(M15695))</f>
        <v>#VALUE!</v>
      </c>
      <c r="O15695" t="str">
        <f>IFERROR(-COS(RADIANS(DEGREES(ASIN(((SIN(RADIANS(M15695)))*$C$26)/(SQRT((((SIN(RADIANS(M15695)))*$C$26)^2)+(($C$22-$C$25-(((SIN(RADIANS(90-M15695)))*$C$26))-$C$23)^2))))))),"")</f>
        <v/>
      </c>
      <c r="P15695" t="e">
        <f>N15695</f>
        <v>#VALUE!</v>
      </c>
      <c r="R15695">
        <v>0</v>
      </c>
    </row>
    <row r="15696" spans="12:19" x14ac:dyDescent="0.25">
      <c r="L15696" t="str">
        <f t="shared" si="650"/>
        <v/>
      </c>
      <c r="M15696" t="str">
        <f t="shared" si="649"/>
        <v/>
      </c>
      <c r="N15696" t="e">
        <f>SIN(RADIANS(M15695))</f>
        <v>#VALUE!</v>
      </c>
      <c r="O15696" t="e">
        <f>SIN(RADIANS(DEGREES(ASIN(((SIN(RADIANS(M15695)))*$C$26)/(SQRT((((SIN(RADIANS(M15695)))*$C$26)^2)+(($C$22-$C$25-(((SIN(RADIANS(90-M15695)))*$C$26))-$C$23)^2)))))))</f>
        <v>#VALUE!</v>
      </c>
      <c r="P15696" t="e">
        <f>N15696</f>
        <v>#VALUE!</v>
      </c>
      <c r="R15696">
        <f>$C$6</f>
        <v>1333.5</v>
      </c>
    </row>
    <row r="15697" spans="12:19" x14ac:dyDescent="0.25">
      <c r="L15697" t="str">
        <f t="shared" si="650"/>
        <v/>
      </c>
      <c r="M15697" t="str">
        <f t="shared" si="649"/>
        <v/>
      </c>
      <c r="N15697">
        <v>0</v>
      </c>
      <c r="O15697" t="e">
        <f>$C$23*O15696</f>
        <v>#VALUE!</v>
      </c>
      <c r="P15697" t="e">
        <f>$C$22*P15696</f>
        <v>#VALUE!</v>
      </c>
      <c r="R15697">
        <f>$C$20*$C$6</f>
        <v>25325.832000000002</v>
      </c>
    </row>
    <row r="15698" spans="12:19" x14ac:dyDescent="0.25">
      <c r="L15698" t="str">
        <f t="shared" si="650"/>
        <v/>
      </c>
      <c r="M15698" t="str">
        <f t="shared" si="649"/>
        <v/>
      </c>
    </row>
    <row r="15699" spans="12:19" x14ac:dyDescent="0.25">
      <c r="L15699" t="str">
        <f t="shared" si="650"/>
        <v/>
      </c>
      <c r="M15699" t="str">
        <f t="shared" si="649"/>
        <v/>
      </c>
      <c r="N15699" t="e">
        <f t="array" ref="N15699:P15701">MINVERSE(N15695:P15697)</f>
        <v>#VALUE!</v>
      </c>
      <c r="O15699" t="e">
        <v>#VALUE!</v>
      </c>
      <c r="P15699" t="e">
        <v>#VALUE!</v>
      </c>
      <c r="R15699" t="e">
        <f t="array" ref="R15699:R15701">MMULT(N15699:P15701,R15695:R15697)</f>
        <v>#VALUE!</v>
      </c>
      <c r="S15699" t="s">
        <v>35</v>
      </c>
    </row>
    <row r="15700" spans="12:19" x14ac:dyDescent="0.25">
      <c r="L15700" t="str">
        <f t="shared" si="650"/>
        <v/>
      </c>
      <c r="M15700" t="str">
        <f t="shared" si="649"/>
        <v/>
      </c>
      <c r="N15700" t="e">
        <v>#VALUE!</v>
      </c>
      <c r="O15700" t="e">
        <v>#VALUE!</v>
      </c>
      <c r="P15700" t="e">
        <v>#VALUE!</v>
      </c>
      <c r="R15700" t="e">
        <v>#VALUE!</v>
      </c>
      <c r="S15700" t="s">
        <v>35</v>
      </c>
    </row>
    <row r="15701" spans="12:19" x14ac:dyDescent="0.25">
      <c r="L15701" t="str">
        <f t="shared" si="650"/>
        <v/>
      </c>
      <c r="M15701" t="str">
        <f t="shared" si="649"/>
        <v/>
      </c>
      <c r="N15701" t="e">
        <v>#VALUE!</v>
      </c>
      <c r="O15701" t="e">
        <v>#VALUE!</v>
      </c>
      <c r="P15701" t="e">
        <v>#VALUE!</v>
      </c>
      <c r="R15701" t="e">
        <v>#VALUE!</v>
      </c>
      <c r="S15701" t="s">
        <v>35</v>
      </c>
    </row>
    <row r="15702" spans="12:19" x14ac:dyDescent="0.25">
      <c r="L15702" t="str">
        <f t="shared" si="650"/>
        <v/>
      </c>
      <c r="M15702" t="str">
        <f t="shared" si="649"/>
        <v/>
      </c>
    </row>
    <row r="15703" spans="12:19" x14ac:dyDescent="0.25">
      <c r="L15703" t="str">
        <f t="shared" si="650"/>
        <v/>
      </c>
      <c r="M15703" t="str">
        <f t="shared" si="649"/>
        <v/>
      </c>
    </row>
    <row r="15704" spans="12:19" x14ac:dyDescent="0.25">
      <c r="L15704" t="str">
        <f t="shared" si="650"/>
        <v/>
      </c>
      <c r="M15704" t="str">
        <f t="shared" si="649"/>
        <v/>
      </c>
      <c r="N15704" t="s">
        <v>32</v>
      </c>
      <c r="O15704" t="s">
        <v>33</v>
      </c>
      <c r="P15704" t="s">
        <v>34</v>
      </c>
    </row>
    <row r="15705" spans="12:19" x14ac:dyDescent="0.25">
      <c r="L15705" t="str">
        <f t="shared" si="650"/>
        <v/>
      </c>
      <c r="M15705" t="str">
        <f t="shared" si="649"/>
        <v/>
      </c>
      <c r="N15705" t="e">
        <f>COS(RADIANS(M15705))</f>
        <v>#VALUE!</v>
      </c>
      <c r="O15705" t="str">
        <f>IFERROR(-COS(RADIANS(DEGREES(ASIN(((SIN(RADIANS(M15705)))*$C$26)/(SQRT((((SIN(RADIANS(M15705)))*$C$26)^2)+(($C$22-$C$25-(((SIN(RADIANS(90-M15705)))*$C$26))-$C$23)^2))))))),"")</f>
        <v/>
      </c>
      <c r="P15705" t="e">
        <f>N15705</f>
        <v>#VALUE!</v>
      </c>
      <c r="R15705">
        <v>0</v>
      </c>
    </row>
    <row r="15706" spans="12:19" x14ac:dyDescent="0.25">
      <c r="L15706" t="str">
        <f t="shared" si="650"/>
        <v/>
      </c>
      <c r="M15706" t="str">
        <f t="shared" si="649"/>
        <v/>
      </c>
      <c r="N15706" t="e">
        <f>SIN(RADIANS(M15705))</f>
        <v>#VALUE!</v>
      </c>
      <c r="O15706" t="e">
        <f>SIN(RADIANS(DEGREES(ASIN(((SIN(RADIANS(M15705)))*$C$26)/(SQRT((((SIN(RADIANS(M15705)))*$C$26)^2)+(($C$22-$C$25-(((SIN(RADIANS(90-M15705)))*$C$26))-$C$23)^2)))))))</f>
        <v>#VALUE!</v>
      </c>
      <c r="P15706" t="e">
        <f>N15706</f>
        <v>#VALUE!</v>
      </c>
      <c r="R15706">
        <f>$C$6</f>
        <v>1333.5</v>
      </c>
    </row>
    <row r="15707" spans="12:19" x14ac:dyDescent="0.25">
      <c r="L15707" t="str">
        <f t="shared" si="650"/>
        <v/>
      </c>
      <c r="M15707" t="str">
        <f t="shared" si="649"/>
        <v/>
      </c>
      <c r="N15707">
        <v>0</v>
      </c>
      <c r="O15707" t="e">
        <f>$C$23*O15706</f>
        <v>#VALUE!</v>
      </c>
      <c r="P15707" t="e">
        <f>$C$22*P15706</f>
        <v>#VALUE!</v>
      </c>
      <c r="R15707">
        <f>$C$20*$C$6</f>
        <v>25325.832000000002</v>
      </c>
    </row>
    <row r="15708" spans="12:19" x14ac:dyDescent="0.25">
      <c r="L15708" t="str">
        <f t="shared" si="650"/>
        <v/>
      </c>
      <c r="M15708" t="str">
        <f t="shared" si="649"/>
        <v/>
      </c>
    </row>
    <row r="15709" spans="12:19" x14ac:dyDescent="0.25">
      <c r="L15709" t="str">
        <f t="shared" si="650"/>
        <v/>
      </c>
      <c r="M15709" t="str">
        <f t="shared" si="649"/>
        <v/>
      </c>
      <c r="N15709" t="e">
        <f t="array" ref="N15709:P15711">MINVERSE(N15705:P15707)</f>
        <v>#VALUE!</v>
      </c>
      <c r="O15709" t="e">
        <v>#VALUE!</v>
      </c>
      <c r="P15709" t="e">
        <v>#VALUE!</v>
      </c>
      <c r="R15709" t="e">
        <f t="array" ref="R15709:R15711">MMULT(N15709:P15711,R15705:R15707)</f>
        <v>#VALUE!</v>
      </c>
      <c r="S15709" t="s">
        <v>35</v>
      </c>
    </row>
    <row r="15710" spans="12:19" x14ac:dyDescent="0.25">
      <c r="L15710" t="str">
        <f t="shared" si="650"/>
        <v/>
      </c>
      <c r="M15710" t="str">
        <f t="shared" si="649"/>
        <v/>
      </c>
      <c r="N15710" t="e">
        <v>#VALUE!</v>
      </c>
      <c r="O15710" t="e">
        <v>#VALUE!</v>
      </c>
      <c r="P15710" t="e">
        <v>#VALUE!</v>
      </c>
      <c r="R15710" t="e">
        <v>#VALUE!</v>
      </c>
      <c r="S15710" t="s">
        <v>35</v>
      </c>
    </row>
    <row r="15711" spans="12:19" x14ac:dyDescent="0.25">
      <c r="L15711" t="str">
        <f t="shared" si="650"/>
        <v/>
      </c>
      <c r="M15711" t="str">
        <f t="shared" si="649"/>
        <v/>
      </c>
      <c r="N15711" t="e">
        <v>#VALUE!</v>
      </c>
      <c r="O15711" t="e">
        <v>#VALUE!</v>
      </c>
      <c r="P15711" t="e">
        <v>#VALUE!</v>
      </c>
      <c r="R15711" t="e">
        <v>#VALUE!</v>
      </c>
      <c r="S15711" t="s">
        <v>35</v>
      </c>
    </row>
    <row r="15712" spans="12:19" x14ac:dyDescent="0.25">
      <c r="L15712" t="str">
        <f t="shared" si="650"/>
        <v/>
      </c>
      <c r="M15712" t="str">
        <f t="shared" si="649"/>
        <v/>
      </c>
    </row>
    <row r="15713" spans="12:19" x14ac:dyDescent="0.25">
      <c r="L15713" t="str">
        <f t="shared" si="650"/>
        <v/>
      </c>
      <c r="M15713" t="str">
        <f t="shared" si="649"/>
        <v/>
      </c>
    </row>
    <row r="15714" spans="12:19" x14ac:dyDescent="0.25">
      <c r="L15714" t="str">
        <f t="shared" si="650"/>
        <v/>
      </c>
      <c r="M15714" t="str">
        <f t="shared" si="649"/>
        <v/>
      </c>
      <c r="N15714" t="s">
        <v>32</v>
      </c>
      <c r="O15714" t="s">
        <v>33</v>
      </c>
      <c r="P15714" t="s">
        <v>34</v>
      </c>
    </row>
    <row r="15715" spans="12:19" x14ac:dyDescent="0.25">
      <c r="L15715" t="str">
        <f t="shared" si="650"/>
        <v/>
      </c>
      <c r="M15715" t="str">
        <f t="shared" ref="M15715:M15778" si="651">IF(M15705="","",IF(((M15705+$O$61)&gt;=$O$49+($O$61/2)),"",(M15705+$O$61)))</f>
        <v/>
      </c>
      <c r="N15715" t="e">
        <f>COS(RADIANS(M15715))</f>
        <v>#VALUE!</v>
      </c>
      <c r="O15715" t="str">
        <f>IFERROR(-COS(RADIANS(DEGREES(ASIN(((SIN(RADIANS(M15715)))*$C$26)/(SQRT((((SIN(RADIANS(M15715)))*$C$26)^2)+(($C$22-$C$25-(((SIN(RADIANS(90-M15715)))*$C$26))-$C$23)^2))))))),"")</f>
        <v/>
      </c>
      <c r="P15715" t="e">
        <f>N15715</f>
        <v>#VALUE!</v>
      </c>
      <c r="R15715">
        <v>0</v>
      </c>
    </row>
    <row r="15716" spans="12:19" x14ac:dyDescent="0.25">
      <c r="L15716" t="str">
        <f t="shared" si="650"/>
        <v/>
      </c>
      <c r="M15716" t="str">
        <f t="shared" si="651"/>
        <v/>
      </c>
      <c r="N15716" t="e">
        <f>SIN(RADIANS(M15715))</f>
        <v>#VALUE!</v>
      </c>
      <c r="O15716" t="e">
        <f>SIN(RADIANS(DEGREES(ASIN(((SIN(RADIANS(M15715)))*$C$26)/(SQRT((((SIN(RADIANS(M15715)))*$C$26)^2)+(($C$22-$C$25-(((SIN(RADIANS(90-M15715)))*$C$26))-$C$23)^2)))))))</f>
        <v>#VALUE!</v>
      </c>
      <c r="P15716" t="e">
        <f>N15716</f>
        <v>#VALUE!</v>
      </c>
      <c r="R15716">
        <f>$C$6</f>
        <v>1333.5</v>
      </c>
    </row>
    <row r="15717" spans="12:19" x14ac:dyDescent="0.25">
      <c r="L15717" t="str">
        <f t="shared" si="650"/>
        <v/>
      </c>
      <c r="M15717" t="str">
        <f t="shared" si="651"/>
        <v/>
      </c>
      <c r="N15717">
        <v>0</v>
      </c>
      <c r="O15717" t="e">
        <f>$C$23*O15716</f>
        <v>#VALUE!</v>
      </c>
      <c r="P15717" t="e">
        <f>$C$22*P15716</f>
        <v>#VALUE!</v>
      </c>
      <c r="R15717">
        <f>$C$20*$C$6</f>
        <v>25325.832000000002</v>
      </c>
    </row>
    <row r="15718" spans="12:19" x14ac:dyDescent="0.25">
      <c r="L15718" t="str">
        <f t="shared" si="650"/>
        <v/>
      </c>
      <c r="M15718" t="str">
        <f t="shared" si="651"/>
        <v/>
      </c>
    </row>
    <row r="15719" spans="12:19" x14ac:dyDescent="0.25">
      <c r="L15719" t="str">
        <f t="shared" si="650"/>
        <v/>
      </c>
      <c r="M15719" t="str">
        <f t="shared" si="651"/>
        <v/>
      </c>
      <c r="N15719" t="e">
        <f t="array" ref="N15719:P15721">MINVERSE(N15715:P15717)</f>
        <v>#VALUE!</v>
      </c>
      <c r="O15719" t="e">
        <v>#VALUE!</v>
      </c>
      <c r="P15719" t="e">
        <v>#VALUE!</v>
      </c>
      <c r="R15719" t="e">
        <f t="array" ref="R15719:R15721">MMULT(N15719:P15721,R15715:R15717)</f>
        <v>#VALUE!</v>
      </c>
      <c r="S15719" t="s">
        <v>35</v>
      </c>
    </row>
    <row r="15720" spans="12:19" x14ac:dyDescent="0.25">
      <c r="L15720" t="str">
        <f t="shared" si="650"/>
        <v/>
      </c>
      <c r="M15720" t="str">
        <f t="shared" si="651"/>
        <v/>
      </c>
      <c r="N15720" t="e">
        <v>#VALUE!</v>
      </c>
      <c r="O15720" t="e">
        <v>#VALUE!</v>
      </c>
      <c r="P15720" t="e">
        <v>#VALUE!</v>
      </c>
      <c r="R15720" t="e">
        <v>#VALUE!</v>
      </c>
      <c r="S15720" t="s">
        <v>35</v>
      </c>
    </row>
    <row r="15721" spans="12:19" x14ac:dyDescent="0.25">
      <c r="L15721" t="str">
        <f t="shared" si="650"/>
        <v/>
      </c>
      <c r="M15721" t="str">
        <f t="shared" si="651"/>
        <v/>
      </c>
      <c r="N15721" t="e">
        <v>#VALUE!</v>
      </c>
      <c r="O15721" t="e">
        <v>#VALUE!</v>
      </c>
      <c r="P15721" t="e">
        <v>#VALUE!</v>
      </c>
      <c r="R15721" t="e">
        <v>#VALUE!</v>
      </c>
      <c r="S15721" t="s">
        <v>35</v>
      </c>
    </row>
    <row r="15722" spans="12:19" x14ac:dyDescent="0.25">
      <c r="L15722" t="str">
        <f t="shared" si="650"/>
        <v/>
      </c>
      <c r="M15722" t="str">
        <f t="shared" si="651"/>
        <v/>
      </c>
    </row>
    <row r="15723" spans="12:19" x14ac:dyDescent="0.25">
      <c r="L15723" t="str">
        <f t="shared" si="650"/>
        <v/>
      </c>
      <c r="M15723" t="str">
        <f t="shared" si="651"/>
        <v/>
      </c>
    </row>
    <row r="15724" spans="12:19" x14ac:dyDescent="0.25">
      <c r="L15724" t="str">
        <f t="shared" si="650"/>
        <v/>
      </c>
      <c r="M15724" t="str">
        <f t="shared" si="651"/>
        <v/>
      </c>
      <c r="N15724" t="s">
        <v>32</v>
      </c>
      <c r="O15724" t="s">
        <v>33</v>
      </c>
      <c r="P15724" t="s">
        <v>34</v>
      </c>
    </row>
    <row r="15725" spans="12:19" x14ac:dyDescent="0.25">
      <c r="L15725" t="str">
        <f t="shared" si="650"/>
        <v/>
      </c>
      <c r="M15725" t="str">
        <f t="shared" si="651"/>
        <v/>
      </c>
      <c r="N15725" t="e">
        <f>COS(RADIANS(M15725))</f>
        <v>#VALUE!</v>
      </c>
      <c r="O15725" t="str">
        <f>IFERROR(-COS(RADIANS(DEGREES(ASIN(((SIN(RADIANS(M15725)))*$C$26)/(SQRT((((SIN(RADIANS(M15725)))*$C$26)^2)+(($C$22-$C$25-(((SIN(RADIANS(90-M15725)))*$C$26))-$C$23)^2))))))),"")</f>
        <v/>
      </c>
      <c r="P15725" t="e">
        <f>N15725</f>
        <v>#VALUE!</v>
      </c>
      <c r="R15725">
        <v>0</v>
      </c>
    </row>
    <row r="15726" spans="12:19" x14ac:dyDescent="0.25">
      <c r="L15726" t="str">
        <f t="shared" si="650"/>
        <v/>
      </c>
      <c r="M15726" t="str">
        <f t="shared" si="651"/>
        <v/>
      </c>
      <c r="N15726" t="e">
        <f>SIN(RADIANS(M15725))</f>
        <v>#VALUE!</v>
      </c>
      <c r="O15726" t="e">
        <f>SIN(RADIANS(DEGREES(ASIN(((SIN(RADIANS(M15725)))*$C$26)/(SQRT((((SIN(RADIANS(M15725)))*$C$26)^2)+(($C$22-$C$25-(((SIN(RADIANS(90-M15725)))*$C$26))-$C$23)^2)))))))</f>
        <v>#VALUE!</v>
      </c>
      <c r="P15726" t="e">
        <f>N15726</f>
        <v>#VALUE!</v>
      </c>
      <c r="R15726">
        <f>$C$6</f>
        <v>1333.5</v>
      </c>
    </row>
    <row r="15727" spans="12:19" x14ac:dyDescent="0.25">
      <c r="L15727" t="str">
        <f t="shared" si="650"/>
        <v/>
      </c>
      <c r="M15727" t="str">
        <f t="shared" si="651"/>
        <v/>
      </c>
      <c r="N15727">
        <v>0</v>
      </c>
      <c r="O15727" t="e">
        <f>$C$23*O15726</f>
        <v>#VALUE!</v>
      </c>
      <c r="P15727" t="e">
        <f>$C$22*P15726</f>
        <v>#VALUE!</v>
      </c>
      <c r="R15727">
        <f>$C$20*$C$6</f>
        <v>25325.832000000002</v>
      </c>
    </row>
    <row r="15728" spans="12:19" x14ac:dyDescent="0.25">
      <c r="L15728" t="str">
        <f t="shared" si="650"/>
        <v/>
      </c>
      <c r="M15728" t="str">
        <f t="shared" si="651"/>
        <v/>
      </c>
    </row>
    <row r="15729" spans="12:19" x14ac:dyDescent="0.25">
      <c r="L15729" t="str">
        <f t="shared" si="650"/>
        <v/>
      </c>
      <c r="M15729" t="str">
        <f t="shared" si="651"/>
        <v/>
      </c>
      <c r="N15729" t="e">
        <f t="array" ref="N15729:P15731">MINVERSE(N15725:P15727)</f>
        <v>#VALUE!</v>
      </c>
      <c r="O15729" t="e">
        <v>#VALUE!</v>
      </c>
      <c r="P15729" t="e">
        <v>#VALUE!</v>
      </c>
      <c r="R15729" t="e">
        <f t="array" ref="R15729:R15731">MMULT(N15729:P15731,R15725:R15727)</f>
        <v>#VALUE!</v>
      </c>
      <c r="S15729" t="s">
        <v>35</v>
      </c>
    </row>
    <row r="15730" spans="12:19" x14ac:dyDescent="0.25">
      <c r="L15730" t="str">
        <f t="shared" si="650"/>
        <v/>
      </c>
      <c r="M15730" t="str">
        <f t="shared" si="651"/>
        <v/>
      </c>
      <c r="N15730" t="e">
        <v>#VALUE!</v>
      </c>
      <c r="O15730" t="e">
        <v>#VALUE!</v>
      </c>
      <c r="P15730" t="e">
        <v>#VALUE!</v>
      </c>
      <c r="R15730" t="e">
        <v>#VALUE!</v>
      </c>
      <c r="S15730" t="s">
        <v>35</v>
      </c>
    </row>
    <row r="15731" spans="12:19" x14ac:dyDescent="0.25">
      <c r="L15731" t="str">
        <f t="shared" si="650"/>
        <v/>
      </c>
      <c r="M15731" t="str">
        <f t="shared" si="651"/>
        <v/>
      </c>
      <c r="N15731" t="e">
        <v>#VALUE!</v>
      </c>
      <c r="O15731" t="e">
        <v>#VALUE!</v>
      </c>
      <c r="P15731" t="e">
        <v>#VALUE!</v>
      </c>
      <c r="R15731" t="e">
        <v>#VALUE!</v>
      </c>
      <c r="S15731" t="s">
        <v>35</v>
      </c>
    </row>
    <row r="15732" spans="12:19" x14ac:dyDescent="0.25">
      <c r="L15732" t="str">
        <f t="shared" si="650"/>
        <v/>
      </c>
      <c r="M15732" t="str">
        <f t="shared" si="651"/>
        <v/>
      </c>
    </row>
    <row r="15733" spans="12:19" x14ac:dyDescent="0.25">
      <c r="L15733" t="str">
        <f t="shared" si="650"/>
        <v/>
      </c>
      <c r="M15733" t="str">
        <f t="shared" si="651"/>
        <v/>
      </c>
    </row>
    <row r="15734" spans="12:19" x14ac:dyDescent="0.25">
      <c r="L15734" t="str">
        <f t="shared" si="650"/>
        <v/>
      </c>
      <c r="M15734" t="str">
        <f t="shared" si="651"/>
        <v/>
      </c>
      <c r="N15734" t="s">
        <v>32</v>
      </c>
      <c r="O15734" t="s">
        <v>33</v>
      </c>
      <c r="P15734" t="s">
        <v>34</v>
      </c>
    </row>
    <row r="15735" spans="12:19" x14ac:dyDescent="0.25">
      <c r="L15735" t="str">
        <f t="shared" si="650"/>
        <v/>
      </c>
      <c r="M15735" t="str">
        <f t="shared" si="651"/>
        <v/>
      </c>
      <c r="N15735" t="e">
        <f>COS(RADIANS(M15735))</f>
        <v>#VALUE!</v>
      </c>
      <c r="O15735" t="str">
        <f>IFERROR(-COS(RADIANS(DEGREES(ASIN(((SIN(RADIANS(M15735)))*$C$26)/(SQRT((((SIN(RADIANS(M15735)))*$C$26)^2)+(($C$22-$C$25-(((SIN(RADIANS(90-M15735)))*$C$26))-$C$23)^2))))))),"")</f>
        <v/>
      </c>
      <c r="P15735" t="e">
        <f>N15735</f>
        <v>#VALUE!</v>
      </c>
      <c r="R15735">
        <v>0</v>
      </c>
    </row>
    <row r="15736" spans="12:19" x14ac:dyDescent="0.25">
      <c r="L15736" t="str">
        <f t="shared" si="650"/>
        <v/>
      </c>
      <c r="M15736" t="str">
        <f t="shared" si="651"/>
        <v/>
      </c>
      <c r="N15736" t="e">
        <f>SIN(RADIANS(M15735))</f>
        <v>#VALUE!</v>
      </c>
      <c r="O15736" t="e">
        <f>SIN(RADIANS(DEGREES(ASIN(((SIN(RADIANS(M15735)))*$C$26)/(SQRT((((SIN(RADIANS(M15735)))*$C$26)^2)+(($C$22-$C$25-(((SIN(RADIANS(90-M15735)))*$C$26))-$C$23)^2)))))))</f>
        <v>#VALUE!</v>
      </c>
      <c r="P15736" t="e">
        <f>N15736</f>
        <v>#VALUE!</v>
      </c>
      <c r="R15736">
        <f>$C$6</f>
        <v>1333.5</v>
      </c>
    </row>
    <row r="15737" spans="12:19" x14ac:dyDescent="0.25">
      <c r="L15737" t="str">
        <f t="shared" si="650"/>
        <v/>
      </c>
      <c r="M15737" t="str">
        <f t="shared" si="651"/>
        <v/>
      </c>
      <c r="N15737">
        <v>0</v>
      </c>
      <c r="O15737" t="e">
        <f>$C$23*O15736</f>
        <v>#VALUE!</v>
      </c>
      <c r="P15737" t="e">
        <f>$C$22*P15736</f>
        <v>#VALUE!</v>
      </c>
      <c r="R15737">
        <f>$C$20*$C$6</f>
        <v>25325.832000000002</v>
      </c>
    </row>
    <row r="15738" spans="12:19" x14ac:dyDescent="0.25">
      <c r="L15738" t="str">
        <f t="shared" si="650"/>
        <v/>
      </c>
      <c r="M15738" t="str">
        <f t="shared" si="651"/>
        <v/>
      </c>
    </row>
    <row r="15739" spans="12:19" x14ac:dyDescent="0.25">
      <c r="L15739" t="str">
        <f t="shared" si="650"/>
        <v/>
      </c>
      <c r="M15739" t="str">
        <f t="shared" si="651"/>
        <v/>
      </c>
      <c r="N15739" t="e">
        <f t="array" ref="N15739:P15741">MINVERSE(N15735:P15737)</f>
        <v>#VALUE!</v>
      </c>
      <c r="O15739" t="e">
        <v>#VALUE!</v>
      </c>
      <c r="P15739" t="e">
        <v>#VALUE!</v>
      </c>
      <c r="R15739" t="e">
        <f t="array" ref="R15739:R15741">MMULT(N15739:P15741,R15735:R15737)</f>
        <v>#VALUE!</v>
      </c>
      <c r="S15739" t="s">
        <v>35</v>
      </c>
    </row>
    <row r="15740" spans="12:19" x14ac:dyDescent="0.25">
      <c r="L15740" t="str">
        <f t="shared" si="650"/>
        <v/>
      </c>
      <c r="M15740" t="str">
        <f t="shared" si="651"/>
        <v/>
      </c>
      <c r="N15740" t="e">
        <v>#VALUE!</v>
      </c>
      <c r="O15740" t="e">
        <v>#VALUE!</v>
      </c>
      <c r="P15740" t="e">
        <v>#VALUE!</v>
      </c>
      <c r="R15740" t="e">
        <v>#VALUE!</v>
      </c>
      <c r="S15740" t="s">
        <v>35</v>
      </c>
    </row>
    <row r="15741" spans="12:19" x14ac:dyDescent="0.25">
      <c r="L15741" t="str">
        <f t="shared" si="650"/>
        <v/>
      </c>
      <c r="M15741" t="str">
        <f t="shared" si="651"/>
        <v/>
      </c>
      <c r="N15741" t="e">
        <v>#VALUE!</v>
      </c>
      <c r="O15741" t="e">
        <v>#VALUE!</v>
      </c>
      <c r="P15741" t="e">
        <v>#VALUE!</v>
      </c>
      <c r="R15741" t="e">
        <v>#VALUE!</v>
      </c>
      <c r="S15741" t="s">
        <v>35</v>
      </c>
    </row>
    <row r="15742" spans="12:19" x14ac:dyDescent="0.25">
      <c r="L15742" t="str">
        <f t="shared" si="650"/>
        <v/>
      </c>
      <c r="M15742" t="str">
        <f t="shared" si="651"/>
        <v/>
      </c>
    </row>
    <row r="15743" spans="12:19" x14ac:dyDescent="0.25">
      <c r="L15743" t="str">
        <f t="shared" si="650"/>
        <v/>
      </c>
      <c r="M15743" t="str">
        <f t="shared" si="651"/>
        <v/>
      </c>
    </row>
    <row r="15744" spans="12:19" x14ac:dyDescent="0.25">
      <c r="L15744" t="str">
        <f t="shared" si="650"/>
        <v/>
      </c>
      <c r="M15744" t="str">
        <f t="shared" si="651"/>
        <v/>
      </c>
      <c r="N15744" t="s">
        <v>32</v>
      </c>
      <c r="O15744" t="s">
        <v>33</v>
      </c>
      <c r="P15744" t="s">
        <v>34</v>
      </c>
    </row>
    <row r="15745" spans="12:19" x14ac:dyDescent="0.25">
      <c r="L15745" t="str">
        <f t="shared" si="650"/>
        <v/>
      </c>
      <c r="M15745" t="str">
        <f t="shared" si="651"/>
        <v/>
      </c>
      <c r="N15745" t="e">
        <f>COS(RADIANS(M15745))</f>
        <v>#VALUE!</v>
      </c>
      <c r="O15745" t="str">
        <f>IFERROR(-COS(RADIANS(DEGREES(ASIN(((SIN(RADIANS(M15745)))*$C$26)/(SQRT((((SIN(RADIANS(M15745)))*$C$26)^2)+(($C$22-$C$25-(((SIN(RADIANS(90-M15745)))*$C$26))-$C$23)^2))))))),"")</f>
        <v/>
      </c>
      <c r="P15745" t="e">
        <f>N15745</f>
        <v>#VALUE!</v>
      </c>
      <c r="R15745">
        <v>0</v>
      </c>
    </row>
    <row r="15746" spans="12:19" x14ac:dyDescent="0.25">
      <c r="L15746" t="str">
        <f t="shared" si="650"/>
        <v/>
      </c>
      <c r="M15746" t="str">
        <f t="shared" si="651"/>
        <v/>
      </c>
      <c r="N15746" t="e">
        <f>SIN(RADIANS(M15745))</f>
        <v>#VALUE!</v>
      </c>
      <c r="O15746" t="e">
        <f>SIN(RADIANS(DEGREES(ASIN(((SIN(RADIANS(M15745)))*$C$26)/(SQRT((((SIN(RADIANS(M15745)))*$C$26)^2)+(($C$22-$C$25-(((SIN(RADIANS(90-M15745)))*$C$26))-$C$23)^2)))))))</f>
        <v>#VALUE!</v>
      </c>
      <c r="P15746" t="e">
        <f>N15746</f>
        <v>#VALUE!</v>
      </c>
      <c r="R15746">
        <f>$C$6</f>
        <v>1333.5</v>
      </c>
    </row>
    <row r="15747" spans="12:19" x14ac:dyDescent="0.25">
      <c r="L15747" t="str">
        <f t="shared" si="650"/>
        <v/>
      </c>
      <c r="M15747" t="str">
        <f t="shared" si="651"/>
        <v/>
      </c>
      <c r="N15747">
        <v>0</v>
      </c>
      <c r="O15747" t="e">
        <f>$C$23*O15746</f>
        <v>#VALUE!</v>
      </c>
      <c r="P15747" t="e">
        <f>$C$22*P15746</f>
        <v>#VALUE!</v>
      </c>
      <c r="R15747">
        <f>$C$20*$C$6</f>
        <v>25325.832000000002</v>
      </c>
    </row>
    <row r="15748" spans="12:19" x14ac:dyDescent="0.25">
      <c r="L15748" t="str">
        <f t="shared" si="650"/>
        <v/>
      </c>
      <c r="M15748" t="str">
        <f t="shared" si="651"/>
        <v/>
      </c>
    </row>
    <row r="15749" spans="12:19" x14ac:dyDescent="0.25">
      <c r="L15749" t="str">
        <f t="shared" si="650"/>
        <v/>
      </c>
      <c r="M15749" t="str">
        <f t="shared" si="651"/>
        <v/>
      </c>
      <c r="N15749" t="e">
        <f t="array" ref="N15749:P15751">MINVERSE(N15745:P15747)</f>
        <v>#VALUE!</v>
      </c>
      <c r="O15749" t="e">
        <v>#VALUE!</v>
      </c>
      <c r="P15749" t="e">
        <v>#VALUE!</v>
      </c>
      <c r="R15749" t="e">
        <f t="array" ref="R15749:R15751">MMULT(N15749:P15751,R15745:R15747)</f>
        <v>#VALUE!</v>
      </c>
      <c r="S15749" t="s">
        <v>35</v>
      </c>
    </row>
    <row r="15750" spans="12:19" x14ac:dyDescent="0.25">
      <c r="L15750" t="str">
        <f t="shared" si="650"/>
        <v/>
      </c>
      <c r="M15750" t="str">
        <f t="shared" si="651"/>
        <v/>
      </c>
      <c r="N15750" t="e">
        <v>#VALUE!</v>
      </c>
      <c r="O15750" t="e">
        <v>#VALUE!</v>
      </c>
      <c r="P15750" t="e">
        <v>#VALUE!</v>
      </c>
      <c r="R15750" t="e">
        <v>#VALUE!</v>
      </c>
      <c r="S15750" t="s">
        <v>35</v>
      </c>
    </row>
    <row r="15751" spans="12:19" x14ac:dyDescent="0.25">
      <c r="L15751" t="str">
        <f t="shared" si="650"/>
        <v/>
      </c>
      <c r="M15751" t="str">
        <f t="shared" si="651"/>
        <v/>
      </c>
      <c r="N15751" t="e">
        <v>#VALUE!</v>
      </c>
      <c r="O15751" t="e">
        <v>#VALUE!</v>
      </c>
      <c r="P15751" t="e">
        <v>#VALUE!</v>
      </c>
      <c r="R15751" t="e">
        <v>#VALUE!</v>
      </c>
      <c r="S15751" t="s">
        <v>35</v>
      </c>
    </row>
    <row r="15752" spans="12:19" x14ac:dyDescent="0.25">
      <c r="L15752" t="str">
        <f t="shared" si="650"/>
        <v/>
      </c>
      <c r="M15752" t="str">
        <f t="shared" si="651"/>
        <v/>
      </c>
    </row>
    <row r="15753" spans="12:19" x14ac:dyDescent="0.25">
      <c r="L15753" t="str">
        <f t="shared" si="650"/>
        <v/>
      </c>
      <c r="M15753" t="str">
        <f t="shared" si="651"/>
        <v/>
      </c>
    </row>
    <row r="15754" spans="12:19" x14ac:dyDescent="0.25">
      <c r="L15754" t="str">
        <f t="shared" si="650"/>
        <v/>
      </c>
      <c r="M15754" t="str">
        <f t="shared" si="651"/>
        <v/>
      </c>
      <c r="N15754" t="s">
        <v>32</v>
      </c>
      <c r="O15754" t="s">
        <v>33</v>
      </c>
      <c r="P15754" t="s">
        <v>34</v>
      </c>
    </row>
    <row r="15755" spans="12:19" x14ac:dyDescent="0.25">
      <c r="L15755" t="str">
        <f t="shared" si="650"/>
        <v/>
      </c>
      <c r="M15755" t="str">
        <f t="shared" si="651"/>
        <v/>
      </c>
      <c r="N15755" t="e">
        <f>COS(RADIANS(M15755))</f>
        <v>#VALUE!</v>
      </c>
      <c r="O15755" t="str">
        <f>IFERROR(-COS(RADIANS(DEGREES(ASIN(((SIN(RADIANS(M15755)))*$C$26)/(SQRT((((SIN(RADIANS(M15755)))*$C$26)^2)+(($C$22-$C$25-(((SIN(RADIANS(90-M15755)))*$C$26))-$C$23)^2))))))),"")</f>
        <v/>
      </c>
      <c r="P15755" t="e">
        <f>N15755</f>
        <v>#VALUE!</v>
      </c>
      <c r="R15755">
        <v>0</v>
      </c>
    </row>
    <row r="15756" spans="12:19" x14ac:dyDescent="0.25">
      <c r="L15756" t="str">
        <f t="shared" ref="L15756:L15819" si="652">IF(M15756="","",L15746+1)</f>
        <v/>
      </c>
      <c r="M15756" t="str">
        <f t="shared" si="651"/>
        <v/>
      </c>
      <c r="N15756" t="e">
        <f>SIN(RADIANS(M15755))</f>
        <v>#VALUE!</v>
      </c>
      <c r="O15756" t="e">
        <f>SIN(RADIANS(DEGREES(ASIN(((SIN(RADIANS(M15755)))*$C$26)/(SQRT((((SIN(RADIANS(M15755)))*$C$26)^2)+(($C$22-$C$25-(((SIN(RADIANS(90-M15755)))*$C$26))-$C$23)^2)))))))</f>
        <v>#VALUE!</v>
      </c>
      <c r="P15756" t="e">
        <f>N15756</f>
        <v>#VALUE!</v>
      </c>
      <c r="R15756">
        <f>$C$6</f>
        <v>1333.5</v>
      </c>
    </row>
    <row r="15757" spans="12:19" x14ac:dyDescent="0.25">
      <c r="L15757" t="str">
        <f t="shared" si="652"/>
        <v/>
      </c>
      <c r="M15757" t="str">
        <f t="shared" si="651"/>
        <v/>
      </c>
      <c r="N15757">
        <v>0</v>
      </c>
      <c r="O15757" t="e">
        <f>$C$23*O15756</f>
        <v>#VALUE!</v>
      </c>
      <c r="P15757" t="e">
        <f>$C$22*P15756</f>
        <v>#VALUE!</v>
      </c>
      <c r="R15757">
        <f>$C$20*$C$6</f>
        <v>25325.832000000002</v>
      </c>
    </row>
    <row r="15758" spans="12:19" x14ac:dyDescent="0.25">
      <c r="L15758" t="str">
        <f t="shared" si="652"/>
        <v/>
      </c>
      <c r="M15758" t="str">
        <f t="shared" si="651"/>
        <v/>
      </c>
    </row>
    <row r="15759" spans="12:19" x14ac:dyDescent="0.25">
      <c r="L15759" t="str">
        <f t="shared" si="652"/>
        <v/>
      </c>
      <c r="M15759" t="str">
        <f t="shared" si="651"/>
        <v/>
      </c>
      <c r="N15759" t="e">
        <f t="array" ref="N15759:P15761">MINVERSE(N15755:P15757)</f>
        <v>#VALUE!</v>
      </c>
      <c r="O15759" t="e">
        <v>#VALUE!</v>
      </c>
      <c r="P15759" t="e">
        <v>#VALUE!</v>
      </c>
      <c r="R15759" t="e">
        <f t="array" ref="R15759:R15761">MMULT(N15759:P15761,R15755:R15757)</f>
        <v>#VALUE!</v>
      </c>
      <c r="S15759" t="s">
        <v>35</v>
      </c>
    </row>
    <row r="15760" spans="12:19" x14ac:dyDescent="0.25">
      <c r="L15760" t="str">
        <f t="shared" si="652"/>
        <v/>
      </c>
      <c r="M15760" t="str">
        <f t="shared" si="651"/>
        <v/>
      </c>
      <c r="N15760" t="e">
        <v>#VALUE!</v>
      </c>
      <c r="O15760" t="e">
        <v>#VALUE!</v>
      </c>
      <c r="P15760" t="e">
        <v>#VALUE!</v>
      </c>
      <c r="R15760" t="e">
        <v>#VALUE!</v>
      </c>
      <c r="S15760" t="s">
        <v>35</v>
      </c>
    </row>
    <row r="15761" spans="12:19" x14ac:dyDescent="0.25">
      <c r="L15761" t="str">
        <f t="shared" si="652"/>
        <v/>
      </c>
      <c r="M15761" t="str">
        <f t="shared" si="651"/>
        <v/>
      </c>
      <c r="N15761" t="e">
        <v>#VALUE!</v>
      </c>
      <c r="O15761" t="e">
        <v>#VALUE!</v>
      </c>
      <c r="P15761" t="e">
        <v>#VALUE!</v>
      </c>
      <c r="R15761" t="e">
        <v>#VALUE!</v>
      </c>
      <c r="S15761" t="s">
        <v>35</v>
      </c>
    </row>
    <row r="15762" spans="12:19" x14ac:dyDescent="0.25">
      <c r="L15762" t="str">
        <f t="shared" si="652"/>
        <v/>
      </c>
      <c r="M15762" t="str">
        <f t="shared" si="651"/>
        <v/>
      </c>
    </row>
    <row r="15763" spans="12:19" x14ac:dyDescent="0.25">
      <c r="L15763" t="str">
        <f t="shared" si="652"/>
        <v/>
      </c>
      <c r="M15763" t="str">
        <f t="shared" si="651"/>
        <v/>
      </c>
    </row>
    <row r="15764" spans="12:19" x14ac:dyDescent="0.25">
      <c r="L15764" t="str">
        <f t="shared" si="652"/>
        <v/>
      </c>
      <c r="M15764" t="str">
        <f t="shared" si="651"/>
        <v/>
      </c>
      <c r="N15764" t="s">
        <v>32</v>
      </c>
      <c r="O15764" t="s">
        <v>33</v>
      </c>
      <c r="P15764" t="s">
        <v>34</v>
      </c>
    </row>
    <row r="15765" spans="12:19" x14ac:dyDescent="0.25">
      <c r="L15765" t="str">
        <f t="shared" si="652"/>
        <v/>
      </c>
      <c r="M15765" t="str">
        <f t="shared" si="651"/>
        <v/>
      </c>
      <c r="N15765" t="e">
        <f>COS(RADIANS(M15765))</f>
        <v>#VALUE!</v>
      </c>
      <c r="O15765" t="str">
        <f>IFERROR(-COS(RADIANS(DEGREES(ASIN(((SIN(RADIANS(M15765)))*$C$26)/(SQRT((((SIN(RADIANS(M15765)))*$C$26)^2)+(($C$22-$C$25-(((SIN(RADIANS(90-M15765)))*$C$26))-$C$23)^2))))))),"")</f>
        <v/>
      </c>
      <c r="P15765" t="e">
        <f>N15765</f>
        <v>#VALUE!</v>
      </c>
      <c r="R15765">
        <v>0</v>
      </c>
    </row>
    <row r="15766" spans="12:19" x14ac:dyDescent="0.25">
      <c r="L15766" t="str">
        <f t="shared" si="652"/>
        <v/>
      </c>
      <c r="M15766" t="str">
        <f t="shared" si="651"/>
        <v/>
      </c>
      <c r="N15766" t="e">
        <f>SIN(RADIANS(M15765))</f>
        <v>#VALUE!</v>
      </c>
      <c r="O15766" t="e">
        <f>SIN(RADIANS(DEGREES(ASIN(((SIN(RADIANS(M15765)))*$C$26)/(SQRT((((SIN(RADIANS(M15765)))*$C$26)^2)+(($C$22-$C$25-(((SIN(RADIANS(90-M15765)))*$C$26))-$C$23)^2)))))))</f>
        <v>#VALUE!</v>
      </c>
      <c r="P15766" t="e">
        <f>N15766</f>
        <v>#VALUE!</v>
      </c>
      <c r="R15766">
        <f>$C$6</f>
        <v>1333.5</v>
      </c>
    </row>
    <row r="15767" spans="12:19" x14ac:dyDescent="0.25">
      <c r="L15767" t="str">
        <f t="shared" si="652"/>
        <v/>
      </c>
      <c r="M15767" t="str">
        <f t="shared" si="651"/>
        <v/>
      </c>
      <c r="N15767">
        <v>0</v>
      </c>
      <c r="O15767" t="e">
        <f>$C$23*O15766</f>
        <v>#VALUE!</v>
      </c>
      <c r="P15767" t="e">
        <f>$C$22*P15766</f>
        <v>#VALUE!</v>
      </c>
      <c r="R15767">
        <f>$C$20*$C$6</f>
        <v>25325.832000000002</v>
      </c>
    </row>
    <row r="15768" spans="12:19" x14ac:dyDescent="0.25">
      <c r="L15768" t="str">
        <f t="shared" si="652"/>
        <v/>
      </c>
      <c r="M15768" t="str">
        <f t="shared" si="651"/>
        <v/>
      </c>
    </row>
    <row r="15769" spans="12:19" x14ac:dyDescent="0.25">
      <c r="L15769" t="str">
        <f t="shared" si="652"/>
        <v/>
      </c>
      <c r="M15769" t="str">
        <f t="shared" si="651"/>
        <v/>
      </c>
      <c r="N15769" t="e">
        <f t="array" ref="N15769:P15771">MINVERSE(N15765:P15767)</f>
        <v>#VALUE!</v>
      </c>
      <c r="O15769" t="e">
        <v>#VALUE!</v>
      </c>
      <c r="P15769" t="e">
        <v>#VALUE!</v>
      </c>
      <c r="R15769" t="e">
        <f t="array" ref="R15769:R15771">MMULT(N15769:P15771,R15765:R15767)</f>
        <v>#VALUE!</v>
      </c>
      <c r="S15769" t="s">
        <v>35</v>
      </c>
    </row>
    <row r="15770" spans="12:19" x14ac:dyDescent="0.25">
      <c r="L15770" t="str">
        <f t="shared" si="652"/>
        <v/>
      </c>
      <c r="M15770" t="str">
        <f t="shared" si="651"/>
        <v/>
      </c>
      <c r="N15770" t="e">
        <v>#VALUE!</v>
      </c>
      <c r="O15770" t="e">
        <v>#VALUE!</v>
      </c>
      <c r="P15770" t="e">
        <v>#VALUE!</v>
      </c>
      <c r="R15770" t="e">
        <v>#VALUE!</v>
      </c>
      <c r="S15770" t="s">
        <v>35</v>
      </c>
    </row>
    <row r="15771" spans="12:19" x14ac:dyDescent="0.25">
      <c r="L15771" t="str">
        <f t="shared" si="652"/>
        <v/>
      </c>
      <c r="M15771" t="str">
        <f t="shared" si="651"/>
        <v/>
      </c>
      <c r="N15771" t="e">
        <v>#VALUE!</v>
      </c>
      <c r="O15771" t="e">
        <v>#VALUE!</v>
      </c>
      <c r="P15771" t="e">
        <v>#VALUE!</v>
      </c>
      <c r="R15771" t="e">
        <v>#VALUE!</v>
      </c>
      <c r="S15771" t="s">
        <v>35</v>
      </c>
    </row>
    <row r="15772" spans="12:19" x14ac:dyDescent="0.25">
      <c r="L15772" t="str">
        <f t="shared" si="652"/>
        <v/>
      </c>
      <c r="M15772" t="str">
        <f t="shared" si="651"/>
        <v/>
      </c>
    </row>
    <row r="15773" spans="12:19" x14ac:dyDescent="0.25">
      <c r="L15773" t="str">
        <f t="shared" si="652"/>
        <v/>
      </c>
      <c r="M15773" t="str">
        <f t="shared" si="651"/>
        <v/>
      </c>
    </row>
    <row r="15774" spans="12:19" x14ac:dyDescent="0.25">
      <c r="L15774" t="str">
        <f t="shared" si="652"/>
        <v/>
      </c>
      <c r="M15774" t="str">
        <f t="shared" si="651"/>
        <v/>
      </c>
      <c r="N15774" t="s">
        <v>32</v>
      </c>
      <c r="O15774" t="s">
        <v>33</v>
      </c>
      <c r="P15774" t="s">
        <v>34</v>
      </c>
    </row>
    <row r="15775" spans="12:19" x14ac:dyDescent="0.25">
      <c r="L15775" t="str">
        <f t="shared" si="652"/>
        <v/>
      </c>
      <c r="M15775" t="str">
        <f t="shared" si="651"/>
        <v/>
      </c>
      <c r="N15775" t="e">
        <f>COS(RADIANS(M15775))</f>
        <v>#VALUE!</v>
      </c>
      <c r="O15775" t="str">
        <f>IFERROR(-COS(RADIANS(DEGREES(ASIN(((SIN(RADIANS(M15775)))*$C$26)/(SQRT((((SIN(RADIANS(M15775)))*$C$26)^2)+(($C$22-$C$25-(((SIN(RADIANS(90-M15775)))*$C$26))-$C$23)^2))))))),"")</f>
        <v/>
      </c>
      <c r="P15775" t="e">
        <f>N15775</f>
        <v>#VALUE!</v>
      </c>
      <c r="R15775">
        <v>0</v>
      </c>
    </row>
    <row r="15776" spans="12:19" x14ac:dyDescent="0.25">
      <c r="L15776" t="str">
        <f t="shared" si="652"/>
        <v/>
      </c>
      <c r="M15776" t="str">
        <f t="shared" si="651"/>
        <v/>
      </c>
      <c r="N15776" t="e">
        <f>SIN(RADIANS(M15775))</f>
        <v>#VALUE!</v>
      </c>
      <c r="O15776" t="e">
        <f>SIN(RADIANS(DEGREES(ASIN(((SIN(RADIANS(M15775)))*$C$26)/(SQRT((((SIN(RADIANS(M15775)))*$C$26)^2)+(($C$22-$C$25-(((SIN(RADIANS(90-M15775)))*$C$26))-$C$23)^2)))))))</f>
        <v>#VALUE!</v>
      </c>
      <c r="P15776" t="e">
        <f>N15776</f>
        <v>#VALUE!</v>
      </c>
      <c r="R15776">
        <f>$C$6</f>
        <v>1333.5</v>
      </c>
    </row>
    <row r="15777" spans="12:19" x14ac:dyDescent="0.25">
      <c r="L15777" t="str">
        <f t="shared" si="652"/>
        <v/>
      </c>
      <c r="M15777" t="str">
        <f t="shared" si="651"/>
        <v/>
      </c>
      <c r="N15777">
        <v>0</v>
      </c>
      <c r="O15777" t="e">
        <f>$C$23*O15776</f>
        <v>#VALUE!</v>
      </c>
      <c r="P15777" t="e">
        <f>$C$22*P15776</f>
        <v>#VALUE!</v>
      </c>
      <c r="R15777">
        <f>$C$20*$C$6</f>
        <v>25325.832000000002</v>
      </c>
    </row>
    <row r="15778" spans="12:19" x14ac:dyDescent="0.25">
      <c r="L15778" t="str">
        <f t="shared" si="652"/>
        <v/>
      </c>
      <c r="M15778" t="str">
        <f t="shared" si="651"/>
        <v/>
      </c>
    </row>
    <row r="15779" spans="12:19" x14ac:dyDescent="0.25">
      <c r="L15779" t="str">
        <f t="shared" si="652"/>
        <v/>
      </c>
      <c r="M15779" t="str">
        <f t="shared" ref="M15779:M15842" si="653">IF(M15769="","",IF(((M15769+$O$61)&gt;=$O$49+($O$61/2)),"",(M15769+$O$61)))</f>
        <v/>
      </c>
      <c r="N15779" t="e">
        <f t="array" ref="N15779:P15781">MINVERSE(N15775:P15777)</f>
        <v>#VALUE!</v>
      </c>
      <c r="O15779" t="e">
        <v>#VALUE!</v>
      </c>
      <c r="P15779" t="e">
        <v>#VALUE!</v>
      </c>
      <c r="R15779" t="e">
        <f t="array" ref="R15779:R15781">MMULT(N15779:P15781,R15775:R15777)</f>
        <v>#VALUE!</v>
      </c>
      <c r="S15779" t="s">
        <v>35</v>
      </c>
    </row>
    <row r="15780" spans="12:19" x14ac:dyDescent="0.25">
      <c r="L15780" t="str">
        <f t="shared" si="652"/>
        <v/>
      </c>
      <c r="M15780" t="str">
        <f t="shared" si="653"/>
        <v/>
      </c>
      <c r="N15780" t="e">
        <v>#VALUE!</v>
      </c>
      <c r="O15780" t="e">
        <v>#VALUE!</v>
      </c>
      <c r="P15780" t="e">
        <v>#VALUE!</v>
      </c>
      <c r="R15780" t="e">
        <v>#VALUE!</v>
      </c>
      <c r="S15780" t="s">
        <v>35</v>
      </c>
    </row>
    <row r="15781" spans="12:19" x14ac:dyDescent="0.25">
      <c r="L15781" t="str">
        <f t="shared" si="652"/>
        <v/>
      </c>
      <c r="M15781" t="str">
        <f t="shared" si="653"/>
        <v/>
      </c>
      <c r="N15781" t="e">
        <v>#VALUE!</v>
      </c>
      <c r="O15781" t="e">
        <v>#VALUE!</v>
      </c>
      <c r="P15781" t="e">
        <v>#VALUE!</v>
      </c>
      <c r="R15781" t="e">
        <v>#VALUE!</v>
      </c>
      <c r="S15781" t="s">
        <v>35</v>
      </c>
    </row>
    <row r="15782" spans="12:19" x14ac:dyDescent="0.25">
      <c r="L15782" t="str">
        <f t="shared" si="652"/>
        <v/>
      </c>
      <c r="M15782" t="str">
        <f t="shared" si="653"/>
        <v/>
      </c>
    </row>
    <row r="15783" spans="12:19" x14ac:dyDescent="0.25">
      <c r="L15783" t="str">
        <f t="shared" si="652"/>
        <v/>
      </c>
      <c r="M15783" t="str">
        <f t="shared" si="653"/>
        <v/>
      </c>
    </row>
    <row r="15784" spans="12:19" x14ac:dyDescent="0.25">
      <c r="L15784" t="str">
        <f t="shared" si="652"/>
        <v/>
      </c>
      <c r="M15784" t="str">
        <f t="shared" si="653"/>
        <v/>
      </c>
      <c r="N15784" t="s">
        <v>32</v>
      </c>
      <c r="O15784" t="s">
        <v>33</v>
      </c>
      <c r="P15784" t="s">
        <v>34</v>
      </c>
    </row>
    <row r="15785" spans="12:19" x14ac:dyDescent="0.25">
      <c r="L15785" t="str">
        <f t="shared" si="652"/>
        <v/>
      </c>
      <c r="M15785" t="str">
        <f t="shared" si="653"/>
        <v/>
      </c>
      <c r="N15785" t="e">
        <f>COS(RADIANS(M15785))</f>
        <v>#VALUE!</v>
      </c>
      <c r="O15785" t="str">
        <f>IFERROR(-COS(RADIANS(DEGREES(ASIN(((SIN(RADIANS(M15785)))*$C$26)/(SQRT((((SIN(RADIANS(M15785)))*$C$26)^2)+(($C$22-$C$25-(((SIN(RADIANS(90-M15785)))*$C$26))-$C$23)^2))))))),"")</f>
        <v/>
      </c>
      <c r="P15785" t="e">
        <f>N15785</f>
        <v>#VALUE!</v>
      </c>
      <c r="R15785">
        <v>0</v>
      </c>
    </row>
    <row r="15786" spans="12:19" x14ac:dyDescent="0.25">
      <c r="L15786" t="str">
        <f t="shared" si="652"/>
        <v/>
      </c>
      <c r="M15786" t="str">
        <f t="shared" si="653"/>
        <v/>
      </c>
      <c r="N15786" t="e">
        <f>SIN(RADIANS(M15785))</f>
        <v>#VALUE!</v>
      </c>
      <c r="O15786" t="e">
        <f>SIN(RADIANS(DEGREES(ASIN(((SIN(RADIANS(M15785)))*$C$26)/(SQRT((((SIN(RADIANS(M15785)))*$C$26)^2)+(($C$22-$C$25-(((SIN(RADIANS(90-M15785)))*$C$26))-$C$23)^2)))))))</f>
        <v>#VALUE!</v>
      </c>
      <c r="P15786" t="e">
        <f>N15786</f>
        <v>#VALUE!</v>
      </c>
      <c r="R15786">
        <f>$C$6</f>
        <v>1333.5</v>
      </c>
    </row>
    <row r="15787" spans="12:19" x14ac:dyDescent="0.25">
      <c r="L15787" t="str">
        <f t="shared" si="652"/>
        <v/>
      </c>
      <c r="M15787" t="str">
        <f t="shared" si="653"/>
        <v/>
      </c>
      <c r="N15787">
        <v>0</v>
      </c>
      <c r="O15787" t="e">
        <f>$C$23*O15786</f>
        <v>#VALUE!</v>
      </c>
      <c r="P15787" t="e">
        <f>$C$22*P15786</f>
        <v>#VALUE!</v>
      </c>
      <c r="R15787">
        <f>$C$20*$C$6</f>
        <v>25325.832000000002</v>
      </c>
    </row>
    <row r="15788" spans="12:19" x14ac:dyDescent="0.25">
      <c r="L15788" t="str">
        <f t="shared" si="652"/>
        <v/>
      </c>
      <c r="M15788" t="str">
        <f t="shared" si="653"/>
        <v/>
      </c>
    </row>
    <row r="15789" spans="12:19" x14ac:dyDescent="0.25">
      <c r="L15789" t="str">
        <f t="shared" si="652"/>
        <v/>
      </c>
      <c r="M15789" t="str">
        <f t="shared" si="653"/>
        <v/>
      </c>
      <c r="N15789" t="e">
        <f t="array" ref="N15789:P15791">MINVERSE(N15785:P15787)</f>
        <v>#VALUE!</v>
      </c>
      <c r="O15789" t="e">
        <v>#VALUE!</v>
      </c>
      <c r="P15789" t="e">
        <v>#VALUE!</v>
      </c>
      <c r="R15789" t="e">
        <f t="array" ref="R15789:R15791">MMULT(N15789:P15791,R15785:R15787)</f>
        <v>#VALUE!</v>
      </c>
      <c r="S15789" t="s">
        <v>35</v>
      </c>
    </row>
    <row r="15790" spans="12:19" x14ac:dyDescent="0.25">
      <c r="L15790" t="str">
        <f t="shared" si="652"/>
        <v/>
      </c>
      <c r="M15790" t="str">
        <f t="shared" si="653"/>
        <v/>
      </c>
      <c r="N15790" t="e">
        <v>#VALUE!</v>
      </c>
      <c r="O15790" t="e">
        <v>#VALUE!</v>
      </c>
      <c r="P15790" t="e">
        <v>#VALUE!</v>
      </c>
      <c r="R15790" t="e">
        <v>#VALUE!</v>
      </c>
      <c r="S15790" t="s">
        <v>35</v>
      </c>
    </row>
    <row r="15791" spans="12:19" x14ac:dyDescent="0.25">
      <c r="L15791" t="str">
        <f t="shared" si="652"/>
        <v/>
      </c>
      <c r="M15791" t="str">
        <f t="shared" si="653"/>
        <v/>
      </c>
      <c r="N15791" t="e">
        <v>#VALUE!</v>
      </c>
      <c r="O15791" t="e">
        <v>#VALUE!</v>
      </c>
      <c r="P15791" t="e">
        <v>#VALUE!</v>
      </c>
      <c r="R15791" t="e">
        <v>#VALUE!</v>
      </c>
      <c r="S15791" t="s">
        <v>35</v>
      </c>
    </row>
    <row r="15792" spans="12:19" x14ac:dyDescent="0.25">
      <c r="L15792" t="str">
        <f t="shared" si="652"/>
        <v/>
      </c>
      <c r="M15792" t="str">
        <f t="shared" si="653"/>
        <v/>
      </c>
    </row>
    <row r="15793" spans="12:19" x14ac:dyDescent="0.25">
      <c r="L15793" t="str">
        <f t="shared" si="652"/>
        <v/>
      </c>
      <c r="M15793" t="str">
        <f t="shared" si="653"/>
        <v/>
      </c>
    </row>
    <row r="15794" spans="12:19" x14ac:dyDescent="0.25">
      <c r="L15794" t="str">
        <f t="shared" si="652"/>
        <v/>
      </c>
      <c r="M15794" t="str">
        <f t="shared" si="653"/>
        <v/>
      </c>
      <c r="N15794" t="s">
        <v>32</v>
      </c>
      <c r="O15794" t="s">
        <v>33</v>
      </c>
      <c r="P15794" t="s">
        <v>34</v>
      </c>
    </row>
    <row r="15795" spans="12:19" x14ac:dyDescent="0.25">
      <c r="L15795" t="str">
        <f t="shared" si="652"/>
        <v/>
      </c>
      <c r="M15795" t="str">
        <f t="shared" si="653"/>
        <v/>
      </c>
      <c r="N15795" t="e">
        <f>COS(RADIANS(M15795))</f>
        <v>#VALUE!</v>
      </c>
      <c r="O15795" t="str">
        <f>IFERROR(-COS(RADIANS(DEGREES(ASIN(((SIN(RADIANS(M15795)))*$C$26)/(SQRT((((SIN(RADIANS(M15795)))*$C$26)^2)+(($C$22-$C$25-(((SIN(RADIANS(90-M15795)))*$C$26))-$C$23)^2))))))),"")</f>
        <v/>
      </c>
      <c r="P15795" t="e">
        <f>N15795</f>
        <v>#VALUE!</v>
      </c>
      <c r="R15795">
        <v>0</v>
      </c>
    </row>
    <row r="15796" spans="12:19" x14ac:dyDescent="0.25">
      <c r="L15796" t="str">
        <f t="shared" si="652"/>
        <v/>
      </c>
      <c r="M15796" t="str">
        <f t="shared" si="653"/>
        <v/>
      </c>
      <c r="N15796" t="e">
        <f>SIN(RADIANS(M15795))</f>
        <v>#VALUE!</v>
      </c>
      <c r="O15796" t="e">
        <f>SIN(RADIANS(DEGREES(ASIN(((SIN(RADIANS(M15795)))*$C$26)/(SQRT((((SIN(RADIANS(M15795)))*$C$26)^2)+(($C$22-$C$25-(((SIN(RADIANS(90-M15795)))*$C$26))-$C$23)^2)))))))</f>
        <v>#VALUE!</v>
      </c>
      <c r="P15796" t="e">
        <f>N15796</f>
        <v>#VALUE!</v>
      </c>
      <c r="R15796">
        <f>$C$6</f>
        <v>1333.5</v>
      </c>
    </row>
    <row r="15797" spans="12:19" x14ac:dyDescent="0.25">
      <c r="L15797" t="str">
        <f t="shared" si="652"/>
        <v/>
      </c>
      <c r="M15797" t="str">
        <f t="shared" si="653"/>
        <v/>
      </c>
      <c r="N15797">
        <v>0</v>
      </c>
      <c r="O15797" t="e">
        <f>$C$23*O15796</f>
        <v>#VALUE!</v>
      </c>
      <c r="P15797" t="e">
        <f>$C$22*P15796</f>
        <v>#VALUE!</v>
      </c>
      <c r="R15797">
        <f>$C$20*$C$6</f>
        <v>25325.832000000002</v>
      </c>
    </row>
    <row r="15798" spans="12:19" x14ac:dyDescent="0.25">
      <c r="L15798" t="str">
        <f t="shared" si="652"/>
        <v/>
      </c>
      <c r="M15798" t="str">
        <f t="shared" si="653"/>
        <v/>
      </c>
    </row>
    <row r="15799" spans="12:19" x14ac:dyDescent="0.25">
      <c r="L15799" t="str">
        <f t="shared" si="652"/>
        <v/>
      </c>
      <c r="M15799" t="str">
        <f t="shared" si="653"/>
        <v/>
      </c>
      <c r="N15799" t="e">
        <f t="array" ref="N15799:P15801">MINVERSE(N15795:P15797)</f>
        <v>#VALUE!</v>
      </c>
      <c r="O15799" t="e">
        <v>#VALUE!</v>
      </c>
      <c r="P15799" t="e">
        <v>#VALUE!</v>
      </c>
      <c r="R15799" t="e">
        <f t="array" ref="R15799:R15801">MMULT(N15799:P15801,R15795:R15797)</f>
        <v>#VALUE!</v>
      </c>
      <c r="S15799" t="s">
        <v>35</v>
      </c>
    </row>
    <row r="15800" spans="12:19" x14ac:dyDescent="0.25">
      <c r="L15800" t="str">
        <f t="shared" si="652"/>
        <v/>
      </c>
      <c r="M15800" t="str">
        <f t="shared" si="653"/>
        <v/>
      </c>
      <c r="N15800" t="e">
        <v>#VALUE!</v>
      </c>
      <c r="O15800" t="e">
        <v>#VALUE!</v>
      </c>
      <c r="P15800" t="e">
        <v>#VALUE!</v>
      </c>
      <c r="R15800" t="e">
        <v>#VALUE!</v>
      </c>
      <c r="S15800" t="s">
        <v>35</v>
      </c>
    </row>
    <row r="15801" spans="12:19" x14ac:dyDescent="0.25">
      <c r="L15801" t="str">
        <f t="shared" si="652"/>
        <v/>
      </c>
      <c r="M15801" t="str">
        <f t="shared" si="653"/>
        <v/>
      </c>
      <c r="N15801" t="e">
        <v>#VALUE!</v>
      </c>
      <c r="O15801" t="e">
        <v>#VALUE!</v>
      </c>
      <c r="P15801" t="e">
        <v>#VALUE!</v>
      </c>
      <c r="R15801" t="e">
        <v>#VALUE!</v>
      </c>
      <c r="S15801" t="s">
        <v>35</v>
      </c>
    </row>
    <row r="15802" spans="12:19" x14ac:dyDescent="0.25">
      <c r="L15802" t="str">
        <f t="shared" si="652"/>
        <v/>
      </c>
      <c r="M15802" t="str">
        <f t="shared" si="653"/>
        <v/>
      </c>
    </row>
    <row r="15803" spans="12:19" x14ac:dyDescent="0.25">
      <c r="L15803" t="str">
        <f t="shared" si="652"/>
        <v/>
      </c>
      <c r="M15803" t="str">
        <f t="shared" si="653"/>
        <v/>
      </c>
    </row>
    <row r="15804" spans="12:19" x14ac:dyDescent="0.25">
      <c r="L15804" t="str">
        <f t="shared" si="652"/>
        <v/>
      </c>
      <c r="M15804" t="str">
        <f t="shared" si="653"/>
        <v/>
      </c>
      <c r="N15804" t="s">
        <v>32</v>
      </c>
      <c r="O15804" t="s">
        <v>33</v>
      </c>
      <c r="P15804" t="s">
        <v>34</v>
      </c>
    </row>
    <row r="15805" spans="12:19" x14ac:dyDescent="0.25">
      <c r="L15805" t="str">
        <f t="shared" si="652"/>
        <v/>
      </c>
      <c r="M15805" t="str">
        <f t="shared" si="653"/>
        <v/>
      </c>
      <c r="N15805" t="e">
        <f>COS(RADIANS(M15805))</f>
        <v>#VALUE!</v>
      </c>
      <c r="O15805" t="str">
        <f>IFERROR(-COS(RADIANS(DEGREES(ASIN(((SIN(RADIANS(M15805)))*$C$26)/(SQRT((((SIN(RADIANS(M15805)))*$C$26)^2)+(($C$22-$C$25-(((SIN(RADIANS(90-M15805)))*$C$26))-$C$23)^2))))))),"")</f>
        <v/>
      </c>
      <c r="P15805" t="e">
        <f>N15805</f>
        <v>#VALUE!</v>
      </c>
      <c r="R15805">
        <v>0</v>
      </c>
    </row>
    <row r="15806" spans="12:19" x14ac:dyDescent="0.25">
      <c r="L15806" t="str">
        <f t="shared" si="652"/>
        <v/>
      </c>
      <c r="M15806" t="str">
        <f t="shared" si="653"/>
        <v/>
      </c>
      <c r="N15806" t="e">
        <f>SIN(RADIANS(M15805))</f>
        <v>#VALUE!</v>
      </c>
      <c r="O15806" t="e">
        <f>SIN(RADIANS(DEGREES(ASIN(((SIN(RADIANS(M15805)))*$C$26)/(SQRT((((SIN(RADIANS(M15805)))*$C$26)^2)+(($C$22-$C$25-(((SIN(RADIANS(90-M15805)))*$C$26))-$C$23)^2)))))))</f>
        <v>#VALUE!</v>
      </c>
      <c r="P15806" t="e">
        <f>N15806</f>
        <v>#VALUE!</v>
      </c>
      <c r="R15806">
        <f>$C$6</f>
        <v>1333.5</v>
      </c>
    </row>
    <row r="15807" spans="12:19" x14ac:dyDescent="0.25">
      <c r="L15807" t="str">
        <f t="shared" si="652"/>
        <v/>
      </c>
      <c r="M15807" t="str">
        <f t="shared" si="653"/>
        <v/>
      </c>
      <c r="N15807">
        <v>0</v>
      </c>
      <c r="O15807" t="e">
        <f>$C$23*O15806</f>
        <v>#VALUE!</v>
      </c>
      <c r="P15807" t="e">
        <f>$C$22*P15806</f>
        <v>#VALUE!</v>
      </c>
      <c r="R15807">
        <f>$C$20*$C$6</f>
        <v>25325.832000000002</v>
      </c>
    </row>
    <row r="15808" spans="12:19" x14ac:dyDescent="0.25">
      <c r="L15808" t="str">
        <f t="shared" si="652"/>
        <v/>
      </c>
      <c r="M15808" t="str">
        <f t="shared" si="653"/>
        <v/>
      </c>
    </row>
    <row r="15809" spans="12:19" x14ac:dyDescent="0.25">
      <c r="L15809" t="str">
        <f t="shared" si="652"/>
        <v/>
      </c>
      <c r="M15809" t="str">
        <f t="shared" si="653"/>
        <v/>
      </c>
      <c r="N15809" t="e">
        <f t="array" ref="N15809:P15811">MINVERSE(N15805:P15807)</f>
        <v>#VALUE!</v>
      </c>
      <c r="O15809" t="e">
        <v>#VALUE!</v>
      </c>
      <c r="P15809" t="e">
        <v>#VALUE!</v>
      </c>
      <c r="R15809" t="e">
        <f t="array" ref="R15809:R15811">MMULT(N15809:P15811,R15805:R15807)</f>
        <v>#VALUE!</v>
      </c>
      <c r="S15809" t="s">
        <v>35</v>
      </c>
    </row>
    <row r="15810" spans="12:19" x14ac:dyDescent="0.25">
      <c r="L15810" t="str">
        <f t="shared" si="652"/>
        <v/>
      </c>
      <c r="M15810" t="str">
        <f t="shared" si="653"/>
        <v/>
      </c>
      <c r="N15810" t="e">
        <v>#VALUE!</v>
      </c>
      <c r="O15810" t="e">
        <v>#VALUE!</v>
      </c>
      <c r="P15810" t="e">
        <v>#VALUE!</v>
      </c>
      <c r="R15810" t="e">
        <v>#VALUE!</v>
      </c>
      <c r="S15810" t="s">
        <v>35</v>
      </c>
    </row>
    <row r="15811" spans="12:19" x14ac:dyDescent="0.25">
      <c r="L15811" t="str">
        <f t="shared" si="652"/>
        <v/>
      </c>
      <c r="M15811" t="str">
        <f t="shared" si="653"/>
        <v/>
      </c>
      <c r="N15811" t="e">
        <v>#VALUE!</v>
      </c>
      <c r="O15811" t="e">
        <v>#VALUE!</v>
      </c>
      <c r="P15811" t="e">
        <v>#VALUE!</v>
      </c>
      <c r="R15811" t="e">
        <v>#VALUE!</v>
      </c>
      <c r="S15811" t="s">
        <v>35</v>
      </c>
    </row>
    <row r="15812" spans="12:19" x14ac:dyDescent="0.25">
      <c r="L15812" t="str">
        <f t="shared" si="652"/>
        <v/>
      </c>
      <c r="M15812" t="str">
        <f t="shared" si="653"/>
        <v/>
      </c>
    </row>
    <row r="15813" spans="12:19" x14ac:dyDescent="0.25">
      <c r="L15813" t="str">
        <f t="shared" si="652"/>
        <v/>
      </c>
      <c r="M15813" t="str">
        <f t="shared" si="653"/>
        <v/>
      </c>
    </row>
    <row r="15814" spans="12:19" x14ac:dyDescent="0.25">
      <c r="L15814" t="str">
        <f t="shared" si="652"/>
        <v/>
      </c>
      <c r="M15814" t="str">
        <f t="shared" si="653"/>
        <v/>
      </c>
      <c r="N15814" t="s">
        <v>32</v>
      </c>
      <c r="O15814" t="s">
        <v>33</v>
      </c>
      <c r="P15814" t="s">
        <v>34</v>
      </c>
    </row>
    <row r="15815" spans="12:19" x14ac:dyDescent="0.25">
      <c r="L15815" t="str">
        <f t="shared" si="652"/>
        <v/>
      </c>
      <c r="M15815" t="str">
        <f t="shared" si="653"/>
        <v/>
      </c>
      <c r="N15815" t="e">
        <f>COS(RADIANS(M15815))</f>
        <v>#VALUE!</v>
      </c>
      <c r="O15815" t="str">
        <f>IFERROR(-COS(RADIANS(DEGREES(ASIN(((SIN(RADIANS(M15815)))*$C$26)/(SQRT((((SIN(RADIANS(M15815)))*$C$26)^2)+(($C$22-$C$25-(((SIN(RADIANS(90-M15815)))*$C$26))-$C$23)^2))))))),"")</f>
        <v/>
      </c>
      <c r="P15815" t="e">
        <f>N15815</f>
        <v>#VALUE!</v>
      </c>
      <c r="R15815">
        <v>0</v>
      </c>
    </row>
    <row r="15816" spans="12:19" x14ac:dyDescent="0.25">
      <c r="L15816" t="str">
        <f t="shared" si="652"/>
        <v/>
      </c>
      <c r="M15816" t="str">
        <f t="shared" si="653"/>
        <v/>
      </c>
      <c r="N15816" t="e">
        <f>SIN(RADIANS(M15815))</f>
        <v>#VALUE!</v>
      </c>
      <c r="O15816" t="e">
        <f>SIN(RADIANS(DEGREES(ASIN(((SIN(RADIANS(M15815)))*$C$26)/(SQRT((((SIN(RADIANS(M15815)))*$C$26)^2)+(($C$22-$C$25-(((SIN(RADIANS(90-M15815)))*$C$26))-$C$23)^2)))))))</f>
        <v>#VALUE!</v>
      </c>
      <c r="P15816" t="e">
        <f>N15816</f>
        <v>#VALUE!</v>
      </c>
      <c r="R15816">
        <f>$C$6</f>
        <v>1333.5</v>
      </c>
    </row>
    <row r="15817" spans="12:19" x14ac:dyDescent="0.25">
      <c r="L15817" t="str">
        <f t="shared" si="652"/>
        <v/>
      </c>
      <c r="M15817" t="str">
        <f t="shared" si="653"/>
        <v/>
      </c>
      <c r="N15817">
        <v>0</v>
      </c>
      <c r="O15817" t="e">
        <f>$C$23*O15816</f>
        <v>#VALUE!</v>
      </c>
      <c r="P15817" t="e">
        <f>$C$22*P15816</f>
        <v>#VALUE!</v>
      </c>
      <c r="R15817">
        <f>$C$20*$C$6</f>
        <v>25325.832000000002</v>
      </c>
    </row>
    <row r="15818" spans="12:19" x14ac:dyDescent="0.25">
      <c r="L15818" t="str">
        <f t="shared" si="652"/>
        <v/>
      </c>
      <c r="M15818" t="str">
        <f t="shared" si="653"/>
        <v/>
      </c>
    </row>
    <row r="15819" spans="12:19" x14ac:dyDescent="0.25">
      <c r="L15819" t="str">
        <f t="shared" si="652"/>
        <v/>
      </c>
      <c r="M15819" t="str">
        <f t="shared" si="653"/>
        <v/>
      </c>
      <c r="N15819" t="e">
        <f t="array" ref="N15819:P15821">MINVERSE(N15815:P15817)</f>
        <v>#VALUE!</v>
      </c>
      <c r="O15819" t="e">
        <v>#VALUE!</v>
      </c>
      <c r="P15819" t="e">
        <v>#VALUE!</v>
      </c>
      <c r="R15819" t="e">
        <f t="array" ref="R15819:R15821">MMULT(N15819:P15821,R15815:R15817)</f>
        <v>#VALUE!</v>
      </c>
      <c r="S15819" t="s">
        <v>35</v>
      </c>
    </row>
    <row r="15820" spans="12:19" x14ac:dyDescent="0.25">
      <c r="L15820" t="str">
        <f t="shared" ref="L15820:L15883" si="654">IF(M15820="","",L15810+1)</f>
        <v/>
      </c>
      <c r="M15820" t="str">
        <f t="shared" si="653"/>
        <v/>
      </c>
      <c r="N15820" t="e">
        <v>#VALUE!</v>
      </c>
      <c r="O15820" t="e">
        <v>#VALUE!</v>
      </c>
      <c r="P15820" t="e">
        <v>#VALUE!</v>
      </c>
      <c r="R15820" t="e">
        <v>#VALUE!</v>
      </c>
      <c r="S15820" t="s">
        <v>35</v>
      </c>
    </row>
    <row r="15821" spans="12:19" x14ac:dyDescent="0.25">
      <c r="L15821" t="str">
        <f t="shared" si="654"/>
        <v/>
      </c>
      <c r="M15821" t="str">
        <f t="shared" si="653"/>
        <v/>
      </c>
      <c r="N15821" t="e">
        <v>#VALUE!</v>
      </c>
      <c r="O15821" t="e">
        <v>#VALUE!</v>
      </c>
      <c r="P15821" t="e">
        <v>#VALUE!</v>
      </c>
      <c r="R15821" t="e">
        <v>#VALUE!</v>
      </c>
      <c r="S15821" t="s">
        <v>35</v>
      </c>
    </row>
    <row r="15822" spans="12:19" x14ac:dyDescent="0.25">
      <c r="L15822" t="str">
        <f t="shared" si="654"/>
        <v/>
      </c>
      <c r="M15822" t="str">
        <f t="shared" si="653"/>
        <v/>
      </c>
    </row>
    <row r="15823" spans="12:19" x14ac:dyDescent="0.25">
      <c r="L15823" t="str">
        <f t="shared" si="654"/>
        <v/>
      </c>
      <c r="M15823" t="str">
        <f t="shared" si="653"/>
        <v/>
      </c>
    </row>
    <row r="15824" spans="12:19" x14ac:dyDescent="0.25">
      <c r="L15824" t="str">
        <f t="shared" si="654"/>
        <v/>
      </c>
      <c r="M15824" t="str">
        <f t="shared" si="653"/>
        <v/>
      </c>
      <c r="N15824" t="s">
        <v>32</v>
      </c>
      <c r="O15824" t="s">
        <v>33</v>
      </c>
      <c r="P15824" t="s">
        <v>34</v>
      </c>
    </row>
    <row r="15825" spans="12:19" x14ac:dyDescent="0.25">
      <c r="L15825" t="str">
        <f t="shared" si="654"/>
        <v/>
      </c>
      <c r="M15825" t="str">
        <f t="shared" si="653"/>
        <v/>
      </c>
      <c r="N15825" t="e">
        <f>COS(RADIANS(M15825))</f>
        <v>#VALUE!</v>
      </c>
      <c r="O15825" t="str">
        <f>IFERROR(-COS(RADIANS(DEGREES(ASIN(((SIN(RADIANS(M15825)))*$C$26)/(SQRT((((SIN(RADIANS(M15825)))*$C$26)^2)+(($C$22-$C$25-(((SIN(RADIANS(90-M15825)))*$C$26))-$C$23)^2))))))),"")</f>
        <v/>
      </c>
      <c r="P15825" t="e">
        <f>N15825</f>
        <v>#VALUE!</v>
      </c>
      <c r="R15825">
        <v>0</v>
      </c>
    </row>
    <row r="15826" spans="12:19" x14ac:dyDescent="0.25">
      <c r="L15826" t="str">
        <f t="shared" si="654"/>
        <v/>
      </c>
      <c r="M15826" t="str">
        <f t="shared" si="653"/>
        <v/>
      </c>
      <c r="N15826" t="e">
        <f>SIN(RADIANS(M15825))</f>
        <v>#VALUE!</v>
      </c>
      <c r="O15826" t="e">
        <f>SIN(RADIANS(DEGREES(ASIN(((SIN(RADIANS(M15825)))*$C$26)/(SQRT((((SIN(RADIANS(M15825)))*$C$26)^2)+(($C$22-$C$25-(((SIN(RADIANS(90-M15825)))*$C$26))-$C$23)^2)))))))</f>
        <v>#VALUE!</v>
      </c>
      <c r="P15826" t="e">
        <f>N15826</f>
        <v>#VALUE!</v>
      </c>
      <c r="R15826">
        <f>$C$6</f>
        <v>1333.5</v>
      </c>
    </row>
    <row r="15827" spans="12:19" x14ac:dyDescent="0.25">
      <c r="L15827" t="str">
        <f t="shared" si="654"/>
        <v/>
      </c>
      <c r="M15827" t="str">
        <f t="shared" si="653"/>
        <v/>
      </c>
      <c r="N15827">
        <v>0</v>
      </c>
      <c r="O15827" t="e">
        <f>$C$23*O15826</f>
        <v>#VALUE!</v>
      </c>
      <c r="P15827" t="e">
        <f>$C$22*P15826</f>
        <v>#VALUE!</v>
      </c>
      <c r="R15827">
        <f>$C$20*$C$6</f>
        <v>25325.832000000002</v>
      </c>
    </row>
    <row r="15828" spans="12:19" x14ac:dyDescent="0.25">
      <c r="L15828" t="str">
        <f t="shared" si="654"/>
        <v/>
      </c>
      <c r="M15828" t="str">
        <f t="shared" si="653"/>
        <v/>
      </c>
    </row>
    <row r="15829" spans="12:19" x14ac:dyDescent="0.25">
      <c r="L15829" t="str">
        <f t="shared" si="654"/>
        <v/>
      </c>
      <c r="M15829" t="str">
        <f t="shared" si="653"/>
        <v/>
      </c>
      <c r="N15829" t="e">
        <f t="array" ref="N15829:P15831">MINVERSE(N15825:P15827)</f>
        <v>#VALUE!</v>
      </c>
      <c r="O15829" t="e">
        <v>#VALUE!</v>
      </c>
      <c r="P15829" t="e">
        <v>#VALUE!</v>
      </c>
      <c r="R15829" t="e">
        <f t="array" ref="R15829:R15831">MMULT(N15829:P15831,R15825:R15827)</f>
        <v>#VALUE!</v>
      </c>
      <c r="S15829" t="s">
        <v>35</v>
      </c>
    </row>
    <row r="15830" spans="12:19" x14ac:dyDescent="0.25">
      <c r="L15830" t="str">
        <f t="shared" si="654"/>
        <v/>
      </c>
      <c r="M15830" t="str">
        <f t="shared" si="653"/>
        <v/>
      </c>
      <c r="N15830" t="e">
        <v>#VALUE!</v>
      </c>
      <c r="O15830" t="e">
        <v>#VALUE!</v>
      </c>
      <c r="P15830" t="e">
        <v>#VALUE!</v>
      </c>
      <c r="R15830" t="e">
        <v>#VALUE!</v>
      </c>
      <c r="S15830" t="s">
        <v>35</v>
      </c>
    </row>
    <row r="15831" spans="12:19" x14ac:dyDescent="0.25">
      <c r="L15831" t="str">
        <f t="shared" si="654"/>
        <v/>
      </c>
      <c r="M15831" t="str">
        <f t="shared" si="653"/>
        <v/>
      </c>
      <c r="N15831" t="e">
        <v>#VALUE!</v>
      </c>
      <c r="O15831" t="e">
        <v>#VALUE!</v>
      </c>
      <c r="P15831" t="e">
        <v>#VALUE!</v>
      </c>
      <c r="R15831" t="e">
        <v>#VALUE!</v>
      </c>
      <c r="S15831" t="s">
        <v>35</v>
      </c>
    </row>
    <row r="15832" spans="12:19" x14ac:dyDescent="0.25">
      <c r="L15832" t="str">
        <f t="shared" si="654"/>
        <v/>
      </c>
      <c r="M15832" t="str">
        <f t="shared" si="653"/>
        <v/>
      </c>
    </row>
    <row r="15833" spans="12:19" x14ac:dyDescent="0.25">
      <c r="L15833" t="str">
        <f t="shared" si="654"/>
        <v/>
      </c>
      <c r="M15833" t="str">
        <f t="shared" si="653"/>
        <v/>
      </c>
    </row>
    <row r="15834" spans="12:19" x14ac:dyDescent="0.25">
      <c r="L15834" t="str">
        <f t="shared" si="654"/>
        <v/>
      </c>
      <c r="M15834" t="str">
        <f t="shared" si="653"/>
        <v/>
      </c>
      <c r="N15834" t="s">
        <v>32</v>
      </c>
      <c r="O15834" t="s">
        <v>33</v>
      </c>
      <c r="P15834" t="s">
        <v>34</v>
      </c>
    </row>
    <row r="15835" spans="12:19" x14ac:dyDescent="0.25">
      <c r="L15835" t="str">
        <f t="shared" si="654"/>
        <v/>
      </c>
      <c r="M15835" t="str">
        <f t="shared" si="653"/>
        <v/>
      </c>
      <c r="N15835" t="e">
        <f>COS(RADIANS(M15835))</f>
        <v>#VALUE!</v>
      </c>
      <c r="O15835" t="str">
        <f>IFERROR(-COS(RADIANS(DEGREES(ASIN(((SIN(RADIANS(M15835)))*$C$26)/(SQRT((((SIN(RADIANS(M15835)))*$C$26)^2)+(($C$22-$C$25-(((SIN(RADIANS(90-M15835)))*$C$26))-$C$23)^2))))))),"")</f>
        <v/>
      </c>
      <c r="P15835" t="e">
        <f>N15835</f>
        <v>#VALUE!</v>
      </c>
      <c r="R15835">
        <v>0</v>
      </c>
    </row>
    <row r="15836" spans="12:19" x14ac:dyDescent="0.25">
      <c r="L15836" t="str">
        <f t="shared" si="654"/>
        <v/>
      </c>
      <c r="M15836" t="str">
        <f t="shared" si="653"/>
        <v/>
      </c>
      <c r="N15836" t="e">
        <f>SIN(RADIANS(M15835))</f>
        <v>#VALUE!</v>
      </c>
      <c r="O15836" t="e">
        <f>SIN(RADIANS(DEGREES(ASIN(((SIN(RADIANS(M15835)))*$C$26)/(SQRT((((SIN(RADIANS(M15835)))*$C$26)^2)+(($C$22-$C$25-(((SIN(RADIANS(90-M15835)))*$C$26))-$C$23)^2)))))))</f>
        <v>#VALUE!</v>
      </c>
      <c r="P15836" t="e">
        <f>N15836</f>
        <v>#VALUE!</v>
      </c>
      <c r="R15836">
        <f>$C$6</f>
        <v>1333.5</v>
      </c>
    </row>
    <row r="15837" spans="12:19" x14ac:dyDescent="0.25">
      <c r="L15837" t="str">
        <f t="shared" si="654"/>
        <v/>
      </c>
      <c r="M15837" t="str">
        <f t="shared" si="653"/>
        <v/>
      </c>
      <c r="N15837">
        <v>0</v>
      </c>
      <c r="O15837" t="e">
        <f>$C$23*O15836</f>
        <v>#VALUE!</v>
      </c>
      <c r="P15837" t="e">
        <f>$C$22*P15836</f>
        <v>#VALUE!</v>
      </c>
      <c r="R15837">
        <f>$C$20*$C$6</f>
        <v>25325.832000000002</v>
      </c>
    </row>
    <row r="15838" spans="12:19" x14ac:dyDescent="0.25">
      <c r="L15838" t="str">
        <f t="shared" si="654"/>
        <v/>
      </c>
      <c r="M15838" t="str">
        <f t="shared" si="653"/>
        <v/>
      </c>
    </row>
    <row r="15839" spans="12:19" x14ac:dyDescent="0.25">
      <c r="L15839" t="str">
        <f t="shared" si="654"/>
        <v/>
      </c>
      <c r="M15839" t="str">
        <f t="shared" si="653"/>
        <v/>
      </c>
      <c r="N15839" t="e">
        <f t="array" ref="N15839:P15841">MINVERSE(N15835:P15837)</f>
        <v>#VALUE!</v>
      </c>
      <c r="O15839" t="e">
        <v>#VALUE!</v>
      </c>
      <c r="P15839" t="e">
        <v>#VALUE!</v>
      </c>
      <c r="R15839" t="e">
        <f t="array" ref="R15839:R15841">MMULT(N15839:P15841,R15835:R15837)</f>
        <v>#VALUE!</v>
      </c>
      <c r="S15839" t="s">
        <v>35</v>
      </c>
    </row>
    <row r="15840" spans="12:19" x14ac:dyDescent="0.25">
      <c r="L15840" t="str">
        <f t="shared" si="654"/>
        <v/>
      </c>
      <c r="M15840" t="str">
        <f t="shared" si="653"/>
        <v/>
      </c>
      <c r="N15840" t="e">
        <v>#VALUE!</v>
      </c>
      <c r="O15840" t="e">
        <v>#VALUE!</v>
      </c>
      <c r="P15840" t="e">
        <v>#VALUE!</v>
      </c>
      <c r="R15840" t="e">
        <v>#VALUE!</v>
      </c>
      <c r="S15840" t="s">
        <v>35</v>
      </c>
    </row>
    <row r="15841" spans="12:19" x14ac:dyDescent="0.25">
      <c r="L15841" t="str">
        <f t="shared" si="654"/>
        <v/>
      </c>
      <c r="M15841" t="str">
        <f t="shared" si="653"/>
        <v/>
      </c>
      <c r="N15841" t="e">
        <v>#VALUE!</v>
      </c>
      <c r="O15841" t="e">
        <v>#VALUE!</v>
      </c>
      <c r="P15841" t="e">
        <v>#VALUE!</v>
      </c>
      <c r="R15841" t="e">
        <v>#VALUE!</v>
      </c>
      <c r="S15841" t="s">
        <v>35</v>
      </c>
    </row>
    <row r="15842" spans="12:19" x14ac:dyDescent="0.25">
      <c r="L15842" t="str">
        <f t="shared" si="654"/>
        <v/>
      </c>
      <c r="M15842" t="str">
        <f t="shared" si="653"/>
        <v/>
      </c>
    </row>
    <row r="15843" spans="12:19" x14ac:dyDescent="0.25">
      <c r="L15843" t="str">
        <f t="shared" si="654"/>
        <v/>
      </c>
      <c r="M15843" t="str">
        <f t="shared" ref="M15843:M15906" si="655">IF(M15833="","",IF(((M15833+$O$61)&gt;=$O$49+($O$61/2)),"",(M15833+$O$61)))</f>
        <v/>
      </c>
    </row>
    <row r="15844" spans="12:19" x14ac:dyDescent="0.25">
      <c r="L15844" t="str">
        <f t="shared" si="654"/>
        <v/>
      </c>
      <c r="M15844" t="str">
        <f t="shared" si="655"/>
        <v/>
      </c>
      <c r="N15844" t="s">
        <v>32</v>
      </c>
      <c r="O15844" t="s">
        <v>33</v>
      </c>
      <c r="P15844" t="s">
        <v>34</v>
      </c>
    </row>
    <row r="15845" spans="12:19" x14ac:dyDescent="0.25">
      <c r="L15845" t="str">
        <f t="shared" si="654"/>
        <v/>
      </c>
      <c r="M15845" t="str">
        <f t="shared" si="655"/>
        <v/>
      </c>
      <c r="N15845" t="e">
        <f>COS(RADIANS(M15845))</f>
        <v>#VALUE!</v>
      </c>
      <c r="O15845" t="str">
        <f>IFERROR(-COS(RADIANS(DEGREES(ASIN(((SIN(RADIANS(M15845)))*$C$26)/(SQRT((((SIN(RADIANS(M15845)))*$C$26)^2)+(($C$22-$C$25-(((SIN(RADIANS(90-M15845)))*$C$26))-$C$23)^2))))))),"")</f>
        <v/>
      </c>
      <c r="P15845" t="e">
        <f>N15845</f>
        <v>#VALUE!</v>
      </c>
      <c r="R15845">
        <v>0</v>
      </c>
    </row>
    <row r="15846" spans="12:19" x14ac:dyDescent="0.25">
      <c r="L15846" t="str">
        <f t="shared" si="654"/>
        <v/>
      </c>
      <c r="M15846" t="str">
        <f t="shared" si="655"/>
        <v/>
      </c>
      <c r="N15846" t="e">
        <f>SIN(RADIANS(M15845))</f>
        <v>#VALUE!</v>
      </c>
      <c r="O15846" t="e">
        <f>SIN(RADIANS(DEGREES(ASIN(((SIN(RADIANS(M15845)))*$C$26)/(SQRT((((SIN(RADIANS(M15845)))*$C$26)^2)+(($C$22-$C$25-(((SIN(RADIANS(90-M15845)))*$C$26))-$C$23)^2)))))))</f>
        <v>#VALUE!</v>
      </c>
      <c r="P15846" t="e">
        <f>N15846</f>
        <v>#VALUE!</v>
      </c>
      <c r="R15846">
        <f>$C$6</f>
        <v>1333.5</v>
      </c>
    </row>
    <row r="15847" spans="12:19" x14ac:dyDescent="0.25">
      <c r="L15847" t="str">
        <f t="shared" si="654"/>
        <v/>
      </c>
      <c r="M15847" t="str">
        <f t="shared" si="655"/>
        <v/>
      </c>
      <c r="N15847">
        <v>0</v>
      </c>
      <c r="O15847" t="e">
        <f>$C$23*O15846</f>
        <v>#VALUE!</v>
      </c>
      <c r="P15847" t="e">
        <f>$C$22*P15846</f>
        <v>#VALUE!</v>
      </c>
      <c r="R15847">
        <f>$C$20*$C$6</f>
        <v>25325.832000000002</v>
      </c>
    </row>
    <row r="15848" spans="12:19" x14ac:dyDescent="0.25">
      <c r="L15848" t="str">
        <f t="shared" si="654"/>
        <v/>
      </c>
      <c r="M15848" t="str">
        <f t="shared" si="655"/>
        <v/>
      </c>
    </row>
    <row r="15849" spans="12:19" x14ac:dyDescent="0.25">
      <c r="L15849" t="str">
        <f t="shared" si="654"/>
        <v/>
      </c>
      <c r="M15849" t="str">
        <f t="shared" si="655"/>
        <v/>
      </c>
      <c r="N15849" t="e">
        <f t="array" ref="N15849:P15851">MINVERSE(N15845:P15847)</f>
        <v>#VALUE!</v>
      </c>
      <c r="O15849" t="e">
        <v>#VALUE!</v>
      </c>
      <c r="P15849" t="e">
        <v>#VALUE!</v>
      </c>
      <c r="R15849" t="e">
        <f t="array" ref="R15849:R15851">MMULT(N15849:P15851,R15845:R15847)</f>
        <v>#VALUE!</v>
      </c>
      <c r="S15849" t="s">
        <v>35</v>
      </c>
    </row>
    <row r="15850" spans="12:19" x14ac:dyDescent="0.25">
      <c r="L15850" t="str">
        <f t="shared" si="654"/>
        <v/>
      </c>
      <c r="M15850" t="str">
        <f t="shared" si="655"/>
        <v/>
      </c>
      <c r="N15850" t="e">
        <v>#VALUE!</v>
      </c>
      <c r="O15850" t="e">
        <v>#VALUE!</v>
      </c>
      <c r="P15850" t="e">
        <v>#VALUE!</v>
      </c>
      <c r="R15850" t="e">
        <v>#VALUE!</v>
      </c>
      <c r="S15850" t="s">
        <v>35</v>
      </c>
    </row>
    <row r="15851" spans="12:19" x14ac:dyDescent="0.25">
      <c r="L15851" t="str">
        <f t="shared" si="654"/>
        <v/>
      </c>
      <c r="M15851" t="str">
        <f t="shared" si="655"/>
        <v/>
      </c>
      <c r="N15851" t="e">
        <v>#VALUE!</v>
      </c>
      <c r="O15851" t="e">
        <v>#VALUE!</v>
      </c>
      <c r="P15851" t="e">
        <v>#VALUE!</v>
      </c>
      <c r="R15851" t="e">
        <v>#VALUE!</v>
      </c>
      <c r="S15851" t="s">
        <v>35</v>
      </c>
    </row>
    <row r="15852" spans="12:19" x14ac:dyDescent="0.25">
      <c r="L15852" t="str">
        <f t="shared" si="654"/>
        <v/>
      </c>
      <c r="M15852" t="str">
        <f t="shared" si="655"/>
        <v/>
      </c>
    </row>
    <row r="15853" spans="12:19" x14ac:dyDescent="0.25">
      <c r="L15853" t="str">
        <f t="shared" si="654"/>
        <v/>
      </c>
      <c r="M15853" t="str">
        <f t="shared" si="655"/>
        <v/>
      </c>
    </row>
    <row r="15854" spans="12:19" x14ac:dyDescent="0.25">
      <c r="L15854" t="str">
        <f t="shared" si="654"/>
        <v/>
      </c>
      <c r="M15854" t="str">
        <f t="shared" si="655"/>
        <v/>
      </c>
      <c r="N15854" t="s">
        <v>32</v>
      </c>
      <c r="O15854" t="s">
        <v>33</v>
      </c>
      <c r="P15854" t="s">
        <v>34</v>
      </c>
    </row>
    <row r="15855" spans="12:19" x14ac:dyDescent="0.25">
      <c r="L15855" t="str">
        <f t="shared" si="654"/>
        <v/>
      </c>
      <c r="M15855" t="str">
        <f t="shared" si="655"/>
        <v/>
      </c>
      <c r="N15855" t="e">
        <f>COS(RADIANS(M15855))</f>
        <v>#VALUE!</v>
      </c>
      <c r="O15855" t="str">
        <f>IFERROR(-COS(RADIANS(DEGREES(ASIN(((SIN(RADIANS(M15855)))*$C$26)/(SQRT((((SIN(RADIANS(M15855)))*$C$26)^2)+(($C$22-$C$25-(((SIN(RADIANS(90-M15855)))*$C$26))-$C$23)^2))))))),"")</f>
        <v/>
      </c>
      <c r="P15855" t="e">
        <f>N15855</f>
        <v>#VALUE!</v>
      </c>
      <c r="R15855">
        <v>0</v>
      </c>
    </row>
    <row r="15856" spans="12:19" x14ac:dyDescent="0.25">
      <c r="L15856" t="str">
        <f t="shared" si="654"/>
        <v/>
      </c>
      <c r="M15856" t="str">
        <f t="shared" si="655"/>
        <v/>
      </c>
      <c r="N15856" t="e">
        <f>SIN(RADIANS(M15855))</f>
        <v>#VALUE!</v>
      </c>
      <c r="O15856" t="e">
        <f>SIN(RADIANS(DEGREES(ASIN(((SIN(RADIANS(M15855)))*$C$26)/(SQRT((((SIN(RADIANS(M15855)))*$C$26)^2)+(($C$22-$C$25-(((SIN(RADIANS(90-M15855)))*$C$26))-$C$23)^2)))))))</f>
        <v>#VALUE!</v>
      </c>
      <c r="P15856" t="e">
        <f>N15856</f>
        <v>#VALUE!</v>
      </c>
      <c r="R15856">
        <f>$C$6</f>
        <v>1333.5</v>
      </c>
    </row>
    <row r="15857" spans="12:19" x14ac:dyDescent="0.25">
      <c r="L15857" t="str">
        <f t="shared" si="654"/>
        <v/>
      </c>
      <c r="M15857" t="str">
        <f t="shared" si="655"/>
        <v/>
      </c>
      <c r="N15857">
        <v>0</v>
      </c>
      <c r="O15857" t="e">
        <f>$C$23*O15856</f>
        <v>#VALUE!</v>
      </c>
      <c r="P15857" t="e">
        <f>$C$22*P15856</f>
        <v>#VALUE!</v>
      </c>
      <c r="R15857">
        <f>$C$20*$C$6</f>
        <v>25325.832000000002</v>
      </c>
    </row>
    <row r="15858" spans="12:19" x14ac:dyDescent="0.25">
      <c r="L15858" t="str">
        <f t="shared" si="654"/>
        <v/>
      </c>
      <c r="M15858" t="str">
        <f t="shared" si="655"/>
        <v/>
      </c>
    </row>
    <row r="15859" spans="12:19" x14ac:dyDescent="0.25">
      <c r="L15859" t="str">
        <f t="shared" si="654"/>
        <v/>
      </c>
      <c r="M15859" t="str">
        <f t="shared" si="655"/>
        <v/>
      </c>
      <c r="N15859" t="e">
        <f t="array" ref="N15859:P15861">MINVERSE(N15855:P15857)</f>
        <v>#VALUE!</v>
      </c>
      <c r="O15859" t="e">
        <v>#VALUE!</v>
      </c>
      <c r="P15859" t="e">
        <v>#VALUE!</v>
      </c>
      <c r="R15859" t="e">
        <f t="array" ref="R15859:R15861">MMULT(N15859:P15861,R15855:R15857)</f>
        <v>#VALUE!</v>
      </c>
      <c r="S15859" t="s">
        <v>35</v>
      </c>
    </row>
    <row r="15860" spans="12:19" x14ac:dyDescent="0.25">
      <c r="L15860" t="str">
        <f t="shared" si="654"/>
        <v/>
      </c>
      <c r="M15860" t="str">
        <f t="shared" si="655"/>
        <v/>
      </c>
      <c r="N15860" t="e">
        <v>#VALUE!</v>
      </c>
      <c r="O15860" t="e">
        <v>#VALUE!</v>
      </c>
      <c r="P15860" t="e">
        <v>#VALUE!</v>
      </c>
      <c r="R15860" t="e">
        <v>#VALUE!</v>
      </c>
      <c r="S15860" t="s">
        <v>35</v>
      </c>
    </row>
    <row r="15861" spans="12:19" x14ac:dyDescent="0.25">
      <c r="L15861" t="str">
        <f t="shared" si="654"/>
        <v/>
      </c>
      <c r="M15861" t="str">
        <f t="shared" si="655"/>
        <v/>
      </c>
      <c r="N15861" t="e">
        <v>#VALUE!</v>
      </c>
      <c r="O15861" t="e">
        <v>#VALUE!</v>
      </c>
      <c r="P15861" t="e">
        <v>#VALUE!</v>
      </c>
      <c r="R15861" t="e">
        <v>#VALUE!</v>
      </c>
      <c r="S15861" t="s">
        <v>35</v>
      </c>
    </row>
    <row r="15862" spans="12:19" x14ac:dyDescent="0.25">
      <c r="L15862" t="str">
        <f t="shared" si="654"/>
        <v/>
      </c>
      <c r="M15862" t="str">
        <f t="shared" si="655"/>
        <v/>
      </c>
    </row>
    <row r="15863" spans="12:19" x14ac:dyDescent="0.25">
      <c r="L15863" t="str">
        <f t="shared" si="654"/>
        <v/>
      </c>
      <c r="M15863" t="str">
        <f t="shared" si="655"/>
        <v/>
      </c>
    </row>
    <row r="15864" spans="12:19" x14ac:dyDescent="0.25">
      <c r="L15864" t="str">
        <f t="shared" si="654"/>
        <v/>
      </c>
      <c r="M15864" t="str">
        <f t="shared" si="655"/>
        <v/>
      </c>
      <c r="N15864" t="s">
        <v>32</v>
      </c>
      <c r="O15864" t="s">
        <v>33</v>
      </c>
      <c r="P15864" t="s">
        <v>34</v>
      </c>
    </row>
    <row r="15865" spans="12:19" x14ac:dyDescent="0.25">
      <c r="L15865" t="str">
        <f t="shared" si="654"/>
        <v/>
      </c>
      <c r="M15865" t="str">
        <f t="shared" si="655"/>
        <v/>
      </c>
      <c r="N15865" t="e">
        <f>COS(RADIANS(M15865))</f>
        <v>#VALUE!</v>
      </c>
      <c r="O15865" t="str">
        <f>IFERROR(-COS(RADIANS(DEGREES(ASIN(((SIN(RADIANS(M15865)))*$C$26)/(SQRT((((SIN(RADIANS(M15865)))*$C$26)^2)+(($C$22-$C$25-(((SIN(RADIANS(90-M15865)))*$C$26))-$C$23)^2))))))),"")</f>
        <v/>
      </c>
      <c r="P15865" t="e">
        <f>N15865</f>
        <v>#VALUE!</v>
      </c>
      <c r="R15865">
        <v>0</v>
      </c>
    </row>
    <row r="15866" spans="12:19" x14ac:dyDescent="0.25">
      <c r="L15866" t="str">
        <f t="shared" si="654"/>
        <v/>
      </c>
      <c r="M15866" t="str">
        <f t="shared" si="655"/>
        <v/>
      </c>
      <c r="N15866" t="e">
        <f>SIN(RADIANS(M15865))</f>
        <v>#VALUE!</v>
      </c>
      <c r="O15866" t="e">
        <f>SIN(RADIANS(DEGREES(ASIN(((SIN(RADIANS(M15865)))*$C$26)/(SQRT((((SIN(RADIANS(M15865)))*$C$26)^2)+(($C$22-$C$25-(((SIN(RADIANS(90-M15865)))*$C$26))-$C$23)^2)))))))</f>
        <v>#VALUE!</v>
      </c>
      <c r="P15866" t="e">
        <f>N15866</f>
        <v>#VALUE!</v>
      </c>
      <c r="R15866">
        <f>$C$6</f>
        <v>1333.5</v>
      </c>
    </row>
    <row r="15867" spans="12:19" x14ac:dyDescent="0.25">
      <c r="L15867" t="str">
        <f t="shared" si="654"/>
        <v/>
      </c>
      <c r="M15867" t="str">
        <f t="shared" si="655"/>
        <v/>
      </c>
      <c r="N15867">
        <v>0</v>
      </c>
      <c r="O15867" t="e">
        <f>$C$23*O15866</f>
        <v>#VALUE!</v>
      </c>
      <c r="P15867" t="e">
        <f>$C$22*P15866</f>
        <v>#VALUE!</v>
      </c>
      <c r="R15867">
        <f>$C$20*$C$6</f>
        <v>25325.832000000002</v>
      </c>
    </row>
    <row r="15868" spans="12:19" x14ac:dyDescent="0.25">
      <c r="L15868" t="str">
        <f t="shared" si="654"/>
        <v/>
      </c>
      <c r="M15868" t="str">
        <f t="shared" si="655"/>
        <v/>
      </c>
    </row>
    <row r="15869" spans="12:19" x14ac:dyDescent="0.25">
      <c r="L15869" t="str">
        <f t="shared" si="654"/>
        <v/>
      </c>
      <c r="M15869" t="str">
        <f t="shared" si="655"/>
        <v/>
      </c>
      <c r="N15869" t="e">
        <f t="array" ref="N15869:P15871">MINVERSE(N15865:P15867)</f>
        <v>#VALUE!</v>
      </c>
      <c r="O15869" t="e">
        <v>#VALUE!</v>
      </c>
      <c r="P15869" t="e">
        <v>#VALUE!</v>
      </c>
      <c r="R15869" t="e">
        <f t="array" ref="R15869:R15871">MMULT(N15869:P15871,R15865:R15867)</f>
        <v>#VALUE!</v>
      </c>
      <c r="S15869" t="s">
        <v>35</v>
      </c>
    </row>
    <row r="15870" spans="12:19" x14ac:dyDescent="0.25">
      <c r="L15870" t="str">
        <f t="shared" si="654"/>
        <v/>
      </c>
      <c r="M15870" t="str">
        <f t="shared" si="655"/>
        <v/>
      </c>
      <c r="N15870" t="e">
        <v>#VALUE!</v>
      </c>
      <c r="O15870" t="e">
        <v>#VALUE!</v>
      </c>
      <c r="P15870" t="e">
        <v>#VALUE!</v>
      </c>
      <c r="R15870" t="e">
        <v>#VALUE!</v>
      </c>
      <c r="S15870" t="s">
        <v>35</v>
      </c>
    </row>
    <row r="15871" spans="12:19" x14ac:dyDescent="0.25">
      <c r="L15871" t="str">
        <f t="shared" si="654"/>
        <v/>
      </c>
      <c r="M15871" t="str">
        <f t="shared" si="655"/>
        <v/>
      </c>
      <c r="N15871" t="e">
        <v>#VALUE!</v>
      </c>
      <c r="O15871" t="e">
        <v>#VALUE!</v>
      </c>
      <c r="P15871" t="e">
        <v>#VALUE!</v>
      </c>
      <c r="R15871" t="e">
        <v>#VALUE!</v>
      </c>
      <c r="S15871" t="s">
        <v>35</v>
      </c>
    </row>
    <row r="15872" spans="12:19" x14ac:dyDescent="0.25">
      <c r="L15872" t="str">
        <f t="shared" si="654"/>
        <v/>
      </c>
      <c r="M15872" t="str">
        <f t="shared" si="655"/>
        <v/>
      </c>
    </row>
    <row r="15873" spans="12:19" x14ac:dyDescent="0.25">
      <c r="L15873" t="str">
        <f t="shared" si="654"/>
        <v/>
      </c>
      <c r="M15873" t="str">
        <f t="shared" si="655"/>
        <v/>
      </c>
    </row>
    <row r="15874" spans="12:19" x14ac:dyDescent="0.25">
      <c r="L15874" t="str">
        <f t="shared" si="654"/>
        <v/>
      </c>
      <c r="M15874" t="str">
        <f t="shared" si="655"/>
        <v/>
      </c>
      <c r="N15874" t="s">
        <v>32</v>
      </c>
      <c r="O15874" t="s">
        <v>33</v>
      </c>
      <c r="P15874" t="s">
        <v>34</v>
      </c>
    </row>
    <row r="15875" spans="12:19" x14ac:dyDescent="0.25">
      <c r="L15875" t="str">
        <f t="shared" si="654"/>
        <v/>
      </c>
      <c r="M15875" t="str">
        <f t="shared" si="655"/>
        <v/>
      </c>
      <c r="N15875" t="e">
        <f>COS(RADIANS(M15875))</f>
        <v>#VALUE!</v>
      </c>
      <c r="O15875" t="str">
        <f>IFERROR(-COS(RADIANS(DEGREES(ASIN(((SIN(RADIANS(M15875)))*$C$26)/(SQRT((((SIN(RADIANS(M15875)))*$C$26)^2)+(($C$22-$C$25-(((SIN(RADIANS(90-M15875)))*$C$26))-$C$23)^2))))))),"")</f>
        <v/>
      </c>
      <c r="P15875" t="e">
        <f>N15875</f>
        <v>#VALUE!</v>
      </c>
      <c r="R15875">
        <v>0</v>
      </c>
    </row>
    <row r="15876" spans="12:19" x14ac:dyDescent="0.25">
      <c r="L15876" t="str">
        <f t="shared" si="654"/>
        <v/>
      </c>
      <c r="M15876" t="str">
        <f t="shared" si="655"/>
        <v/>
      </c>
      <c r="N15876" t="e">
        <f>SIN(RADIANS(M15875))</f>
        <v>#VALUE!</v>
      </c>
      <c r="O15876" t="e">
        <f>SIN(RADIANS(DEGREES(ASIN(((SIN(RADIANS(M15875)))*$C$26)/(SQRT((((SIN(RADIANS(M15875)))*$C$26)^2)+(($C$22-$C$25-(((SIN(RADIANS(90-M15875)))*$C$26))-$C$23)^2)))))))</f>
        <v>#VALUE!</v>
      </c>
      <c r="P15876" t="e">
        <f>N15876</f>
        <v>#VALUE!</v>
      </c>
      <c r="R15876">
        <f>$C$6</f>
        <v>1333.5</v>
      </c>
    </row>
    <row r="15877" spans="12:19" x14ac:dyDescent="0.25">
      <c r="L15877" t="str">
        <f t="shared" si="654"/>
        <v/>
      </c>
      <c r="M15877" t="str">
        <f t="shared" si="655"/>
        <v/>
      </c>
      <c r="N15877">
        <v>0</v>
      </c>
      <c r="O15877" t="e">
        <f>$C$23*O15876</f>
        <v>#VALUE!</v>
      </c>
      <c r="P15877" t="e">
        <f>$C$22*P15876</f>
        <v>#VALUE!</v>
      </c>
      <c r="R15877">
        <f>$C$20*$C$6</f>
        <v>25325.832000000002</v>
      </c>
    </row>
    <row r="15878" spans="12:19" x14ac:dyDescent="0.25">
      <c r="L15878" t="str">
        <f t="shared" si="654"/>
        <v/>
      </c>
      <c r="M15878" t="str">
        <f t="shared" si="655"/>
        <v/>
      </c>
    </row>
    <row r="15879" spans="12:19" x14ac:dyDescent="0.25">
      <c r="L15879" t="str">
        <f t="shared" si="654"/>
        <v/>
      </c>
      <c r="M15879" t="str">
        <f t="shared" si="655"/>
        <v/>
      </c>
      <c r="N15879" t="e">
        <f t="array" ref="N15879:P15881">MINVERSE(N15875:P15877)</f>
        <v>#VALUE!</v>
      </c>
      <c r="O15879" t="e">
        <v>#VALUE!</v>
      </c>
      <c r="P15879" t="e">
        <v>#VALUE!</v>
      </c>
      <c r="R15879" t="e">
        <f t="array" ref="R15879:R15881">MMULT(N15879:P15881,R15875:R15877)</f>
        <v>#VALUE!</v>
      </c>
      <c r="S15879" t="s">
        <v>35</v>
      </c>
    </row>
    <row r="15880" spans="12:19" x14ac:dyDescent="0.25">
      <c r="L15880" t="str">
        <f t="shared" si="654"/>
        <v/>
      </c>
      <c r="M15880" t="str">
        <f t="shared" si="655"/>
        <v/>
      </c>
      <c r="N15880" t="e">
        <v>#VALUE!</v>
      </c>
      <c r="O15880" t="e">
        <v>#VALUE!</v>
      </c>
      <c r="P15880" t="e">
        <v>#VALUE!</v>
      </c>
      <c r="R15880" t="e">
        <v>#VALUE!</v>
      </c>
      <c r="S15880" t="s">
        <v>35</v>
      </c>
    </row>
    <row r="15881" spans="12:19" x14ac:dyDescent="0.25">
      <c r="L15881" t="str">
        <f t="shared" si="654"/>
        <v/>
      </c>
      <c r="M15881" t="str">
        <f t="shared" si="655"/>
        <v/>
      </c>
      <c r="N15881" t="e">
        <v>#VALUE!</v>
      </c>
      <c r="O15881" t="e">
        <v>#VALUE!</v>
      </c>
      <c r="P15881" t="e">
        <v>#VALUE!</v>
      </c>
      <c r="R15881" t="e">
        <v>#VALUE!</v>
      </c>
      <c r="S15881" t="s">
        <v>35</v>
      </c>
    </row>
    <row r="15882" spans="12:19" x14ac:dyDescent="0.25">
      <c r="L15882" t="str">
        <f t="shared" si="654"/>
        <v/>
      </c>
      <c r="M15882" t="str">
        <f t="shared" si="655"/>
        <v/>
      </c>
    </row>
    <row r="15883" spans="12:19" x14ac:dyDescent="0.25">
      <c r="L15883" t="str">
        <f t="shared" si="654"/>
        <v/>
      </c>
      <c r="M15883" t="str">
        <f t="shared" si="655"/>
        <v/>
      </c>
    </row>
    <row r="15884" spans="12:19" x14ac:dyDescent="0.25">
      <c r="L15884" t="str">
        <f t="shared" ref="L15884:L15947" si="656">IF(M15884="","",L15874+1)</f>
        <v/>
      </c>
      <c r="M15884" t="str">
        <f t="shared" si="655"/>
        <v/>
      </c>
      <c r="N15884" t="s">
        <v>32</v>
      </c>
      <c r="O15884" t="s">
        <v>33</v>
      </c>
      <c r="P15884" t="s">
        <v>34</v>
      </c>
    </row>
    <row r="15885" spans="12:19" x14ac:dyDescent="0.25">
      <c r="L15885" t="str">
        <f t="shared" si="656"/>
        <v/>
      </c>
      <c r="M15885" t="str">
        <f t="shared" si="655"/>
        <v/>
      </c>
      <c r="N15885" t="e">
        <f>COS(RADIANS(M15885))</f>
        <v>#VALUE!</v>
      </c>
      <c r="O15885" t="str">
        <f>IFERROR(-COS(RADIANS(DEGREES(ASIN(((SIN(RADIANS(M15885)))*$C$26)/(SQRT((((SIN(RADIANS(M15885)))*$C$26)^2)+(($C$22-$C$25-(((SIN(RADIANS(90-M15885)))*$C$26))-$C$23)^2))))))),"")</f>
        <v/>
      </c>
      <c r="P15885" t="e">
        <f>N15885</f>
        <v>#VALUE!</v>
      </c>
      <c r="R15885">
        <v>0</v>
      </c>
    </row>
    <row r="15886" spans="12:19" x14ac:dyDescent="0.25">
      <c r="L15886" t="str">
        <f t="shared" si="656"/>
        <v/>
      </c>
      <c r="M15886" t="str">
        <f t="shared" si="655"/>
        <v/>
      </c>
      <c r="N15886" t="e">
        <f>SIN(RADIANS(M15885))</f>
        <v>#VALUE!</v>
      </c>
      <c r="O15886" t="e">
        <f>SIN(RADIANS(DEGREES(ASIN(((SIN(RADIANS(M15885)))*$C$26)/(SQRT((((SIN(RADIANS(M15885)))*$C$26)^2)+(($C$22-$C$25-(((SIN(RADIANS(90-M15885)))*$C$26))-$C$23)^2)))))))</f>
        <v>#VALUE!</v>
      </c>
      <c r="P15886" t="e">
        <f>N15886</f>
        <v>#VALUE!</v>
      </c>
      <c r="R15886">
        <f>$C$6</f>
        <v>1333.5</v>
      </c>
    </row>
    <row r="15887" spans="12:19" x14ac:dyDescent="0.25">
      <c r="L15887" t="str">
        <f t="shared" si="656"/>
        <v/>
      </c>
      <c r="M15887" t="str">
        <f t="shared" si="655"/>
        <v/>
      </c>
      <c r="N15887">
        <v>0</v>
      </c>
      <c r="O15887" t="e">
        <f>$C$23*O15886</f>
        <v>#VALUE!</v>
      </c>
      <c r="P15887" t="e">
        <f>$C$22*P15886</f>
        <v>#VALUE!</v>
      </c>
      <c r="R15887">
        <f>$C$20*$C$6</f>
        <v>25325.832000000002</v>
      </c>
    </row>
    <row r="15888" spans="12:19" x14ac:dyDescent="0.25">
      <c r="L15888" t="str">
        <f t="shared" si="656"/>
        <v/>
      </c>
      <c r="M15888" t="str">
        <f t="shared" si="655"/>
        <v/>
      </c>
    </row>
    <row r="15889" spans="12:19" x14ac:dyDescent="0.25">
      <c r="L15889" t="str">
        <f t="shared" si="656"/>
        <v/>
      </c>
      <c r="M15889" t="str">
        <f t="shared" si="655"/>
        <v/>
      </c>
      <c r="N15889" t="e">
        <f t="array" ref="N15889:P15891">MINVERSE(N15885:P15887)</f>
        <v>#VALUE!</v>
      </c>
      <c r="O15889" t="e">
        <v>#VALUE!</v>
      </c>
      <c r="P15889" t="e">
        <v>#VALUE!</v>
      </c>
      <c r="R15889" t="e">
        <f t="array" ref="R15889:R15891">MMULT(N15889:P15891,R15885:R15887)</f>
        <v>#VALUE!</v>
      </c>
      <c r="S15889" t="s">
        <v>35</v>
      </c>
    </row>
    <row r="15890" spans="12:19" x14ac:dyDescent="0.25">
      <c r="L15890" t="str">
        <f t="shared" si="656"/>
        <v/>
      </c>
      <c r="M15890" t="str">
        <f t="shared" si="655"/>
        <v/>
      </c>
      <c r="N15890" t="e">
        <v>#VALUE!</v>
      </c>
      <c r="O15890" t="e">
        <v>#VALUE!</v>
      </c>
      <c r="P15890" t="e">
        <v>#VALUE!</v>
      </c>
      <c r="R15890" t="e">
        <v>#VALUE!</v>
      </c>
      <c r="S15890" t="s">
        <v>35</v>
      </c>
    </row>
    <row r="15891" spans="12:19" x14ac:dyDescent="0.25">
      <c r="L15891" t="str">
        <f t="shared" si="656"/>
        <v/>
      </c>
      <c r="M15891" t="str">
        <f t="shared" si="655"/>
        <v/>
      </c>
      <c r="N15891" t="e">
        <v>#VALUE!</v>
      </c>
      <c r="O15891" t="e">
        <v>#VALUE!</v>
      </c>
      <c r="P15891" t="e">
        <v>#VALUE!</v>
      </c>
      <c r="R15891" t="e">
        <v>#VALUE!</v>
      </c>
      <c r="S15891" t="s">
        <v>35</v>
      </c>
    </row>
    <row r="15892" spans="12:19" x14ac:dyDescent="0.25">
      <c r="L15892" t="str">
        <f t="shared" si="656"/>
        <v/>
      </c>
      <c r="M15892" t="str">
        <f t="shared" si="655"/>
        <v/>
      </c>
    </row>
    <row r="15893" spans="12:19" x14ac:dyDescent="0.25">
      <c r="L15893" t="str">
        <f t="shared" si="656"/>
        <v/>
      </c>
      <c r="M15893" t="str">
        <f t="shared" si="655"/>
        <v/>
      </c>
    </row>
    <row r="15894" spans="12:19" x14ac:dyDescent="0.25">
      <c r="L15894" t="str">
        <f t="shared" si="656"/>
        <v/>
      </c>
      <c r="M15894" t="str">
        <f t="shared" si="655"/>
        <v/>
      </c>
      <c r="N15894" t="s">
        <v>32</v>
      </c>
      <c r="O15894" t="s">
        <v>33</v>
      </c>
      <c r="P15894" t="s">
        <v>34</v>
      </c>
    </row>
    <row r="15895" spans="12:19" x14ac:dyDescent="0.25">
      <c r="L15895" t="str">
        <f t="shared" si="656"/>
        <v/>
      </c>
      <c r="M15895" t="str">
        <f t="shared" si="655"/>
        <v/>
      </c>
      <c r="N15895" t="e">
        <f>COS(RADIANS(M15895))</f>
        <v>#VALUE!</v>
      </c>
      <c r="O15895" t="str">
        <f>IFERROR(-COS(RADIANS(DEGREES(ASIN(((SIN(RADIANS(M15895)))*$C$26)/(SQRT((((SIN(RADIANS(M15895)))*$C$26)^2)+(($C$22-$C$25-(((SIN(RADIANS(90-M15895)))*$C$26))-$C$23)^2))))))),"")</f>
        <v/>
      </c>
      <c r="P15895" t="e">
        <f>N15895</f>
        <v>#VALUE!</v>
      </c>
      <c r="R15895">
        <v>0</v>
      </c>
    </row>
    <row r="15896" spans="12:19" x14ac:dyDescent="0.25">
      <c r="L15896" t="str">
        <f t="shared" si="656"/>
        <v/>
      </c>
      <c r="M15896" t="str">
        <f t="shared" si="655"/>
        <v/>
      </c>
      <c r="N15896" t="e">
        <f>SIN(RADIANS(M15895))</f>
        <v>#VALUE!</v>
      </c>
      <c r="O15896" t="e">
        <f>SIN(RADIANS(DEGREES(ASIN(((SIN(RADIANS(M15895)))*$C$26)/(SQRT((((SIN(RADIANS(M15895)))*$C$26)^2)+(($C$22-$C$25-(((SIN(RADIANS(90-M15895)))*$C$26))-$C$23)^2)))))))</f>
        <v>#VALUE!</v>
      </c>
      <c r="P15896" t="e">
        <f>N15896</f>
        <v>#VALUE!</v>
      </c>
      <c r="R15896">
        <f>$C$6</f>
        <v>1333.5</v>
      </c>
    </row>
    <row r="15897" spans="12:19" x14ac:dyDescent="0.25">
      <c r="L15897" t="str">
        <f t="shared" si="656"/>
        <v/>
      </c>
      <c r="M15897" t="str">
        <f t="shared" si="655"/>
        <v/>
      </c>
      <c r="N15897">
        <v>0</v>
      </c>
      <c r="O15897" t="e">
        <f>$C$23*O15896</f>
        <v>#VALUE!</v>
      </c>
      <c r="P15897" t="e">
        <f>$C$22*P15896</f>
        <v>#VALUE!</v>
      </c>
      <c r="R15897">
        <f>$C$20*$C$6</f>
        <v>25325.832000000002</v>
      </c>
    </row>
    <row r="15898" spans="12:19" x14ac:dyDescent="0.25">
      <c r="L15898" t="str">
        <f t="shared" si="656"/>
        <v/>
      </c>
      <c r="M15898" t="str">
        <f t="shared" si="655"/>
        <v/>
      </c>
    </row>
    <row r="15899" spans="12:19" x14ac:dyDescent="0.25">
      <c r="L15899" t="str">
        <f t="shared" si="656"/>
        <v/>
      </c>
      <c r="M15899" t="str">
        <f t="shared" si="655"/>
        <v/>
      </c>
      <c r="N15899" t="e">
        <f t="array" ref="N15899:P15901">MINVERSE(N15895:P15897)</f>
        <v>#VALUE!</v>
      </c>
      <c r="O15899" t="e">
        <v>#VALUE!</v>
      </c>
      <c r="P15899" t="e">
        <v>#VALUE!</v>
      </c>
      <c r="R15899" t="e">
        <f t="array" ref="R15899:R15901">MMULT(N15899:P15901,R15895:R15897)</f>
        <v>#VALUE!</v>
      </c>
      <c r="S15899" t="s">
        <v>35</v>
      </c>
    </row>
    <row r="15900" spans="12:19" x14ac:dyDescent="0.25">
      <c r="L15900" t="str">
        <f t="shared" si="656"/>
        <v/>
      </c>
      <c r="M15900" t="str">
        <f t="shared" si="655"/>
        <v/>
      </c>
      <c r="N15900" t="e">
        <v>#VALUE!</v>
      </c>
      <c r="O15900" t="e">
        <v>#VALUE!</v>
      </c>
      <c r="P15900" t="e">
        <v>#VALUE!</v>
      </c>
      <c r="R15900" t="e">
        <v>#VALUE!</v>
      </c>
      <c r="S15900" t="s">
        <v>35</v>
      </c>
    </row>
    <row r="15901" spans="12:19" x14ac:dyDescent="0.25">
      <c r="L15901" t="str">
        <f t="shared" si="656"/>
        <v/>
      </c>
      <c r="M15901" t="str">
        <f t="shared" si="655"/>
        <v/>
      </c>
      <c r="N15901" t="e">
        <v>#VALUE!</v>
      </c>
      <c r="O15901" t="e">
        <v>#VALUE!</v>
      </c>
      <c r="P15901" t="e">
        <v>#VALUE!</v>
      </c>
      <c r="R15901" t="e">
        <v>#VALUE!</v>
      </c>
      <c r="S15901" t="s">
        <v>35</v>
      </c>
    </row>
    <row r="15902" spans="12:19" x14ac:dyDescent="0.25">
      <c r="L15902" t="str">
        <f t="shared" si="656"/>
        <v/>
      </c>
      <c r="M15902" t="str">
        <f t="shared" si="655"/>
        <v/>
      </c>
    </row>
    <row r="15903" spans="12:19" x14ac:dyDescent="0.25">
      <c r="L15903" t="str">
        <f t="shared" si="656"/>
        <v/>
      </c>
      <c r="M15903" t="str">
        <f t="shared" si="655"/>
        <v/>
      </c>
    </row>
    <row r="15904" spans="12:19" x14ac:dyDescent="0.25">
      <c r="L15904" t="str">
        <f t="shared" si="656"/>
        <v/>
      </c>
      <c r="M15904" t="str">
        <f t="shared" si="655"/>
        <v/>
      </c>
      <c r="N15904" t="s">
        <v>32</v>
      </c>
      <c r="O15904" t="s">
        <v>33</v>
      </c>
      <c r="P15904" t="s">
        <v>34</v>
      </c>
    </row>
    <row r="15905" spans="12:19" x14ac:dyDescent="0.25">
      <c r="L15905" t="str">
        <f t="shared" si="656"/>
        <v/>
      </c>
      <c r="M15905" t="str">
        <f t="shared" si="655"/>
        <v/>
      </c>
      <c r="N15905" t="e">
        <f>COS(RADIANS(M15905))</f>
        <v>#VALUE!</v>
      </c>
      <c r="O15905" t="str">
        <f>IFERROR(-COS(RADIANS(DEGREES(ASIN(((SIN(RADIANS(M15905)))*$C$26)/(SQRT((((SIN(RADIANS(M15905)))*$C$26)^2)+(($C$22-$C$25-(((SIN(RADIANS(90-M15905)))*$C$26))-$C$23)^2))))))),"")</f>
        <v/>
      </c>
      <c r="P15905" t="e">
        <f>N15905</f>
        <v>#VALUE!</v>
      </c>
      <c r="R15905">
        <v>0</v>
      </c>
    </row>
    <row r="15906" spans="12:19" x14ac:dyDescent="0.25">
      <c r="L15906" t="str">
        <f t="shared" si="656"/>
        <v/>
      </c>
      <c r="M15906" t="str">
        <f t="shared" si="655"/>
        <v/>
      </c>
      <c r="N15906" t="e">
        <f>SIN(RADIANS(M15905))</f>
        <v>#VALUE!</v>
      </c>
      <c r="O15906" t="e">
        <f>SIN(RADIANS(DEGREES(ASIN(((SIN(RADIANS(M15905)))*$C$26)/(SQRT((((SIN(RADIANS(M15905)))*$C$26)^2)+(($C$22-$C$25-(((SIN(RADIANS(90-M15905)))*$C$26))-$C$23)^2)))))))</f>
        <v>#VALUE!</v>
      </c>
      <c r="P15906" t="e">
        <f>N15906</f>
        <v>#VALUE!</v>
      </c>
      <c r="R15906">
        <f>$C$6</f>
        <v>1333.5</v>
      </c>
    </row>
    <row r="15907" spans="12:19" x14ac:dyDescent="0.25">
      <c r="L15907" t="str">
        <f t="shared" si="656"/>
        <v/>
      </c>
      <c r="M15907" t="str">
        <f t="shared" ref="M15907:M15970" si="657">IF(M15897="","",IF(((M15897+$O$61)&gt;=$O$49+($O$61/2)),"",(M15897+$O$61)))</f>
        <v/>
      </c>
      <c r="N15907">
        <v>0</v>
      </c>
      <c r="O15907" t="e">
        <f>$C$23*O15906</f>
        <v>#VALUE!</v>
      </c>
      <c r="P15907" t="e">
        <f>$C$22*P15906</f>
        <v>#VALUE!</v>
      </c>
      <c r="R15907">
        <f>$C$20*$C$6</f>
        <v>25325.832000000002</v>
      </c>
    </row>
    <row r="15908" spans="12:19" x14ac:dyDescent="0.25">
      <c r="L15908" t="str">
        <f t="shared" si="656"/>
        <v/>
      </c>
      <c r="M15908" t="str">
        <f t="shared" si="657"/>
        <v/>
      </c>
    </row>
    <row r="15909" spans="12:19" x14ac:dyDescent="0.25">
      <c r="L15909" t="str">
        <f t="shared" si="656"/>
        <v/>
      </c>
      <c r="M15909" t="str">
        <f t="shared" si="657"/>
        <v/>
      </c>
      <c r="N15909" t="e">
        <f t="array" ref="N15909:P15911">MINVERSE(N15905:P15907)</f>
        <v>#VALUE!</v>
      </c>
      <c r="O15909" t="e">
        <v>#VALUE!</v>
      </c>
      <c r="P15909" t="e">
        <v>#VALUE!</v>
      </c>
      <c r="R15909" t="e">
        <f t="array" ref="R15909:R15911">MMULT(N15909:P15911,R15905:R15907)</f>
        <v>#VALUE!</v>
      </c>
      <c r="S15909" t="s">
        <v>35</v>
      </c>
    </row>
    <row r="15910" spans="12:19" x14ac:dyDescent="0.25">
      <c r="L15910" t="str">
        <f t="shared" si="656"/>
        <v/>
      </c>
      <c r="M15910" t="str">
        <f t="shared" si="657"/>
        <v/>
      </c>
      <c r="N15910" t="e">
        <v>#VALUE!</v>
      </c>
      <c r="O15910" t="e">
        <v>#VALUE!</v>
      </c>
      <c r="P15910" t="e">
        <v>#VALUE!</v>
      </c>
      <c r="R15910" t="e">
        <v>#VALUE!</v>
      </c>
      <c r="S15910" t="s">
        <v>35</v>
      </c>
    </row>
    <row r="15911" spans="12:19" x14ac:dyDescent="0.25">
      <c r="L15911" t="str">
        <f t="shared" si="656"/>
        <v/>
      </c>
      <c r="M15911" t="str">
        <f t="shared" si="657"/>
        <v/>
      </c>
      <c r="N15911" t="e">
        <v>#VALUE!</v>
      </c>
      <c r="O15911" t="e">
        <v>#VALUE!</v>
      </c>
      <c r="P15911" t="e">
        <v>#VALUE!</v>
      </c>
      <c r="R15911" t="e">
        <v>#VALUE!</v>
      </c>
      <c r="S15911" t="s">
        <v>35</v>
      </c>
    </row>
    <row r="15912" spans="12:19" x14ac:dyDescent="0.25">
      <c r="L15912" t="str">
        <f t="shared" si="656"/>
        <v/>
      </c>
      <c r="M15912" t="str">
        <f t="shared" si="657"/>
        <v/>
      </c>
    </row>
    <row r="15913" spans="12:19" x14ac:dyDescent="0.25">
      <c r="L15913" t="str">
        <f t="shared" si="656"/>
        <v/>
      </c>
      <c r="M15913" t="str">
        <f t="shared" si="657"/>
        <v/>
      </c>
    </row>
    <row r="15914" spans="12:19" x14ac:dyDescent="0.25">
      <c r="L15914" t="str">
        <f t="shared" si="656"/>
        <v/>
      </c>
      <c r="M15914" t="str">
        <f t="shared" si="657"/>
        <v/>
      </c>
      <c r="N15914" t="s">
        <v>32</v>
      </c>
      <c r="O15914" t="s">
        <v>33</v>
      </c>
      <c r="P15914" t="s">
        <v>34</v>
      </c>
    </row>
    <row r="15915" spans="12:19" x14ac:dyDescent="0.25">
      <c r="L15915" t="str">
        <f t="shared" si="656"/>
        <v/>
      </c>
      <c r="M15915" t="str">
        <f t="shared" si="657"/>
        <v/>
      </c>
      <c r="N15915" t="e">
        <f>COS(RADIANS(M15915))</f>
        <v>#VALUE!</v>
      </c>
      <c r="O15915" t="str">
        <f>IFERROR(-COS(RADIANS(DEGREES(ASIN(((SIN(RADIANS(M15915)))*$C$26)/(SQRT((((SIN(RADIANS(M15915)))*$C$26)^2)+(($C$22-$C$25-(((SIN(RADIANS(90-M15915)))*$C$26))-$C$23)^2))))))),"")</f>
        <v/>
      </c>
      <c r="P15915" t="e">
        <f>N15915</f>
        <v>#VALUE!</v>
      </c>
      <c r="R15915">
        <v>0</v>
      </c>
    </row>
    <row r="15916" spans="12:19" x14ac:dyDescent="0.25">
      <c r="L15916" t="str">
        <f t="shared" si="656"/>
        <v/>
      </c>
      <c r="M15916" t="str">
        <f t="shared" si="657"/>
        <v/>
      </c>
      <c r="N15916" t="e">
        <f>SIN(RADIANS(M15915))</f>
        <v>#VALUE!</v>
      </c>
      <c r="O15916" t="e">
        <f>SIN(RADIANS(DEGREES(ASIN(((SIN(RADIANS(M15915)))*$C$26)/(SQRT((((SIN(RADIANS(M15915)))*$C$26)^2)+(($C$22-$C$25-(((SIN(RADIANS(90-M15915)))*$C$26))-$C$23)^2)))))))</f>
        <v>#VALUE!</v>
      </c>
      <c r="P15916" t="e">
        <f>N15916</f>
        <v>#VALUE!</v>
      </c>
      <c r="R15916">
        <f>$C$6</f>
        <v>1333.5</v>
      </c>
    </row>
    <row r="15917" spans="12:19" x14ac:dyDescent="0.25">
      <c r="L15917" t="str">
        <f t="shared" si="656"/>
        <v/>
      </c>
      <c r="M15917" t="str">
        <f t="shared" si="657"/>
        <v/>
      </c>
      <c r="N15917">
        <v>0</v>
      </c>
      <c r="O15917" t="e">
        <f>$C$23*O15916</f>
        <v>#VALUE!</v>
      </c>
      <c r="P15917" t="e">
        <f>$C$22*P15916</f>
        <v>#VALUE!</v>
      </c>
      <c r="R15917">
        <f>$C$20*$C$6</f>
        <v>25325.832000000002</v>
      </c>
    </row>
    <row r="15918" spans="12:19" x14ac:dyDescent="0.25">
      <c r="L15918" t="str">
        <f t="shared" si="656"/>
        <v/>
      </c>
      <c r="M15918" t="str">
        <f t="shared" si="657"/>
        <v/>
      </c>
    </row>
    <row r="15919" spans="12:19" x14ac:dyDescent="0.25">
      <c r="L15919" t="str">
        <f t="shared" si="656"/>
        <v/>
      </c>
      <c r="M15919" t="str">
        <f t="shared" si="657"/>
        <v/>
      </c>
      <c r="N15919" t="e">
        <f t="array" ref="N15919:P15921">MINVERSE(N15915:P15917)</f>
        <v>#VALUE!</v>
      </c>
      <c r="O15919" t="e">
        <v>#VALUE!</v>
      </c>
      <c r="P15919" t="e">
        <v>#VALUE!</v>
      </c>
      <c r="R15919" t="e">
        <f t="array" ref="R15919:R15921">MMULT(N15919:P15921,R15915:R15917)</f>
        <v>#VALUE!</v>
      </c>
      <c r="S15919" t="s">
        <v>35</v>
      </c>
    </row>
    <row r="15920" spans="12:19" x14ac:dyDescent="0.25">
      <c r="L15920" t="str">
        <f t="shared" si="656"/>
        <v/>
      </c>
      <c r="M15920" t="str">
        <f t="shared" si="657"/>
        <v/>
      </c>
      <c r="N15920" t="e">
        <v>#VALUE!</v>
      </c>
      <c r="O15920" t="e">
        <v>#VALUE!</v>
      </c>
      <c r="P15920" t="e">
        <v>#VALUE!</v>
      </c>
      <c r="R15920" t="e">
        <v>#VALUE!</v>
      </c>
      <c r="S15920" t="s">
        <v>35</v>
      </c>
    </row>
    <row r="15921" spans="12:19" x14ac:dyDescent="0.25">
      <c r="L15921" t="str">
        <f t="shared" si="656"/>
        <v/>
      </c>
      <c r="M15921" t="str">
        <f t="shared" si="657"/>
        <v/>
      </c>
      <c r="N15921" t="e">
        <v>#VALUE!</v>
      </c>
      <c r="O15921" t="e">
        <v>#VALUE!</v>
      </c>
      <c r="P15921" t="e">
        <v>#VALUE!</v>
      </c>
      <c r="R15921" t="e">
        <v>#VALUE!</v>
      </c>
      <c r="S15921" t="s">
        <v>35</v>
      </c>
    </row>
    <row r="15922" spans="12:19" x14ac:dyDescent="0.25">
      <c r="L15922" t="str">
        <f t="shared" si="656"/>
        <v/>
      </c>
      <c r="M15922" t="str">
        <f t="shared" si="657"/>
        <v/>
      </c>
    </row>
    <row r="15923" spans="12:19" x14ac:dyDescent="0.25">
      <c r="L15923" t="str">
        <f t="shared" si="656"/>
        <v/>
      </c>
      <c r="M15923" t="str">
        <f t="shared" si="657"/>
        <v/>
      </c>
    </row>
    <row r="15924" spans="12:19" x14ac:dyDescent="0.25">
      <c r="L15924" t="str">
        <f t="shared" si="656"/>
        <v/>
      </c>
      <c r="M15924" t="str">
        <f t="shared" si="657"/>
        <v/>
      </c>
      <c r="N15924" t="s">
        <v>32</v>
      </c>
      <c r="O15924" t="s">
        <v>33</v>
      </c>
      <c r="P15924" t="s">
        <v>34</v>
      </c>
    </row>
    <row r="15925" spans="12:19" x14ac:dyDescent="0.25">
      <c r="L15925" t="str">
        <f t="shared" si="656"/>
        <v/>
      </c>
      <c r="M15925" t="str">
        <f t="shared" si="657"/>
        <v/>
      </c>
      <c r="N15925" t="e">
        <f>COS(RADIANS(M15925))</f>
        <v>#VALUE!</v>
      </c>
      <c r="O15925" t="str">
        <f>IFERROR(-COS(RADIANS(DEGREES(ASIN(((SIN(RADIANS(M15925)))*$C$26)/(SQRT((((SIN(RADIANS(M15925)))*$C$26)^2)+(($C$22-$C$25-(((SIN(RADIANS(90-M15925)))*$C$26))-$C$23)^2))))))),"")</f>
        <v/>
      </c>
      <c r="P15925" t="e">
        <f>N15925</f>
        <v>#VALUE!</v>
      </c>
      <c r="R15925">
        <v>0</v>
      </c>
    </row>
    <row r="15926" spans="12:19" x14ac:dyDescent="0.25">
      <c r="L15926" t="str">
        <f t="shared" si="656"/>
        <v/>
      </c>
      <c r="M15926" t="str">
        <f t="shared" si="657"/>
        <v/>
      </c>
      <c r="N15926" t="e">
        <f>SIN(RADIANS(M15925))</f>
        <v>#VALUE!</v>
      </c>
      <c r="O15926" t="e">
        <f>SIN(RADIANS(DEGREES(ASIN(((SIN(RADIANS(M15925)))*$C$26)/(SQRT((((SIN(RADIANS(M15925)))*$C$26)^2)+(($C$22-$C$25-(((SIN(RADIANS(90-M15925)))*$C$26))-$C$23)^2)))))))</f>
        <v>#VALUE!</v>
      </c>
      <c r="P15926" t="e">
        <f>N15926</f>
        <v>#VALUE!</v>
      </c>
      <c r="R15926">
        <f>$C$6</f>
        <v>1333.5</v>
      </c>
    </row>
    <row r="15927" spans="12:19" x14ac:dyDescent="0.25">
      <c r="L15927" t="str">
        <f t="shared" si="656"/>
        <v/>
      </c>
      <c r="M15927" t="str">
        <f t="shared" si="657"/>
        <v/>
      </c>
      <c r="N15927">
        <v>0</v>
      </c>
      <c r="O15927" t="e">
        <f>$C$23*O15926</f>
        <v>#VALUE!</v>
      </c>
      <c r="P15927" t="e">
        <f>$C$22*P15926</f>
        <v>#VALUE!</v>
      </c>
      <c r="R15927">
        <f>$C$20*$C$6</f>
        <v>25325.832000000002</v>
      </c>
    </row>
    <row r="15928" spans="12:19" x14ac:dyDescent="0.25">
      <c r="L15928" t="str">
        <f t="shared" si="656"/>
        <v/>
      </c>
      <c r="M15928" t="str">
        <f t="shared" si="657"/>
        <v/>
      </c>
    </row>
    <row r="15929" spans="12:19" x14ac:dyDescent="0.25">
      <c r="L15929" t="str">
        <f t="shared" si="656"/>
        <v/>
      </c>
      <c r="M15929" t="str">
        <f t="shared" si="657"/>
        <v/>
      </c>
      <c r="N15929" t="e">
        <f t="array" ref="N15929:P15931">MINVERSE(N15925:P15927)</f>
        <v>#VALUE!</v>
      </c>
      <c r="O15929" t="e">
        <v>#VALUE!</v>
      </c>
      <c r="P15929" t="e">
        <v>#VALUE!</v>
      </c>
      <c r="R15929" t="e">
        <f t="array" ref="R15929:R15931">MMULT(N15929:P15931,R15925:R15927)</f>
        <v>#VALUE!</v>
      </c>
      <c r="S15929" t="s">
        <v>35</v>
      </c>
    </row>
    <row r="15930" spans="12:19" x14ac:dyDescent="0.25">
      <c r="L15930" t="str">
        <f t="shared" si="656"/>
        <v/>
      </c>
      <c r="M15930" t="str">
        <f t="shared" si="657"/>
        <v/>
      </c>
      <c r="N15930" t="e">
        <v>#VALUE!</v>
      </c>
      <c r="O15930" t="e">
        <v>#VALUE!</v>
      </c>
      <c r="P15930" t="e">
        <v>#VALUE!</v>
      </c>
      <c r="R15930" t="e">
        <v>#VALUE!</v>
      </c>
      <c r="S15930" t="s">
        <v>35</v>
      </c>
    </row>
    <row r="15931" spans="12:19" x14ac:dyDescent="0.25">
      <c r="L15931" t="str">
        <f t="shared" si="656"/>
        <v/>
      </c>
      <c r="M15931" t="str">
        <f t="shared" si="657"/>
        <v/>
      </c>
      <c r="N15931" t="e">
        <v>#VALUE!</v>
      </c>
      <c r="O15931" t="e">
        <v>#VALUE!</v>
      </c>
      <c r="P15931" t="e">
        <v>#VALUE!</v>
      </c>
      <c r="R15931" t="e">
        <v>#VALUE!</v>
      </c>
      <c r="S15931" t="s">
        <v>35</v>
      </c>
    </row>
    <row r="15932" spans="12:19" x14ac:dyDescent="0.25">
      <c r="L15932" t="str">
        <f t="shared" si="656"/>
        <v/>
      </c>
      <c r="M15932" t="str">
        <f t="shared" si="657"/>
        <v/>
      </c>
    </row>
    <row r="15933" spans="12:19" x14ac:dyDescent="0.25">
      <c r="L15933" t="str">
        <f t="shared" si="656"/>
        <v/>
      </c>
      <c r="M15933" t="str">
        <f t="shared" si="657"/>
        <v/>
      </c>
    </row>
    <row r="15934" spans="12:19" x14ac:dyDescent="0.25">
      <c r="L15934" t="str">
        <f t="shared" si="656"/>
        <v/>
      </c>
      <c r="M15934" t="str">
        <f t="shared" si="657"/>
        <v/>
      </c>
      <c r="N15934" t="s">
        <v>32</v>
      </c>
      <c r="O15934" t="s">
        <v>33</v>
      </c>
      <c r="P15934" t="s">
        <v>34</v>
      </c>
    </row>
    <row r="15935" spans="12:19" x14ac:dyDescent="0.25">
      <c r="L15935" t="str">
        <f t="shared" si="656"/>
        <v/>
      </c>
      <c r="M15935" t="str">
        <f t="shared" si="657"/>
        <v/>
      </c>
      <c r="N15935" t="e">
        <f>COS(RADIANS(M15935))</f>
        <v>#VALUE!</v>
      </c>
      <c r="O15935" t="str">
        <f>IFERROR(-COS(RADIANS(DEGREES(ASIN(((SIN(RADIANS(M15935)))*$C$26)/(SQRT((((SIN(RADIANS(M15935)))*$C$26)^2)+(($C$22-$C$25-(((SIN(RADIANS(90-M15935)))*$C$26))-$C$23)^2))))))),"")</f>
        <v/>
      </c>
      <c r="P15935" t="e">
        <f>N15935</f>
        <v>#VALUE!</v>
      </c>
      <c r="R15935">
        <v>0</v>
      </c>
    </row>
    <row r="15936" spans="12:19" x14ac:dyDescent="0.25">
      <c r="L15936" t="str">
        <f t="shared" si="656"/>
        <v/>
      </c>
      <c r="M15936" t="str">
        <f t="shared" si="657"/>
        <v/>
      </c>
      <c r="N15936" t="e">
        <f>SIN(RADIANS(M15935))</f>
        <v>#VALUE!</v>
      </c>
      <c r="O15936" t="e">
        <f>SIN(RADIANS(DEGREES(ASIN(((SIN(RADIANS(M15935)))*$C$26)/(SQRT((((SIN(RADIANS(M15935)))*$C$26)^2)+(($C$22-$C$25-(((SIN(RADIANS(90-M15935)))*$C$26))-$C$23)^2)))))))</f>
        <v>#VALUE!</v>
      </c>
      <c r="P15936" t="e">
        <f>N15936</f>
        <v>#VALUE!</v>
      </c>
      <c r="R15936">
        <f>$C$6</f>
        <v>1333.5</v>
      </c>
    </row>
    <row r="15937" spans="12:19" x14ac:dyDescent="0.25">
      <c r="L15937" t="str">
        <f t="shared" si="656"/>
        <v/>
      </c>
      <c r="M15937" t="str">
        <f t="shared" si="657"/>
        <v/>
      </c>
      <c r="N15937">
        <v>0</v>
      </c>
      <c r="O15937" t="e">
        <f>$C$23*O15936</f>
        <v>#VALUE!</v>
      </c>
      <c r="P15937" t="e">
        <f>$C$22*P15936</f>
        <v>#VALUE!</v>
      </c>
      <c r="R15937">
        <f>$C$20*$C$6</f>
        <v>25325.832000000002</v>
      </c>
    </row>
    <row r="15938" spans="12:19" x14ac:dyDescent="0.25">
      <c r="L15938" t="str">
        <f t="shared" si="656"/>
        <v/>
      </c>
      <c r="M15938" t="str">
        <f t="shared" si="657"/>
        <v/>
      </c>
    </row>
    <row r="15939" spans="12:19" x14ac:dyDescent="0.25">
      <c r="L15939" t="str">
        <f t="shared" si="656"/>
        <v/>
      </c>
      <c r="M15939" t="str">
        <f t="shared" si="657"/>
        <v/>
      </c>
      <c r="N15939" t="e">
        <f t="array" ref="N15939:P15941">MINVERSE(N15935:P15937)</f>
        <v>#VALUE!</v>
      </c>
      <c r="O15939" t="e">
        <v>#VALUE!</v>
      </c>
      <c r="P15939" t="e">
        <v>#VALUE!</v>
      </c>
      <c r="R15939" t="e">
        <f t="array" ref="R15939:R15941">MMULT(N15939:P15941,R15935:R15937)</f>
        <v>#VALUE!</v>
      </c>
      <c r="S15939" t="s">
        <v>35</v>
      </c>
    </row>
    <row r="15940" spans="12:19" x14ac:dyDescent="0.25">
      <c r="L15940" t="str">
        <f t="shared" si="656"/>
        <v/>
      </c>
      <c r="M15940" t="str">
        <f t="shared" si="657"/>
        <v/>
      </c>
      <c r="N15940" t="e">
        <v>#VALUE!</v>
      </c>
      <c r="O15940" t="e">
        <v>#VALUE!</v>
      </c>
      <c r="P15940" t="e">
        <v>#VALUE!</v>
      </c>
      <c r="R15940" t="e">
        <v>#VALUE!</v>
      </c>
      <c r="S15940" t="s">
        <v>35</v>
      </c>
    </row>
    <row r="15941" spans="12:19" x14ac:dyDescent="0.25">
      <c r="L15941" t="str">
        <f t="shared" si="656"/>
        <v/>
      </c>
      <c r="M15941" t="str">
        <f t="shared" si="657"/>
        <v/>
      </c>
      <c r="N15941" t="e">
        <v>#VALUE!</v>
      </c>
      <c r="O15941" t="e">
        <v>#VALUE!</v>
      </c>
      <c r="P15941" t="e">
        <v>#VALUE!</v>
      </c>
      <c r="R15941" t="e">
        <v>#VALUE!</v>
      </c>
      <c r="S15941" t="s">
        <v>35</v>
      </c>
    </row>
    <row r="15942" spans="12:19" x14ac:dyDescent="0.25">
      <c r="L15942" t="str">
        <f t="shared" si="656"/>
        <v/>
      </c>
      <c r="M15942" t="str">
        <f t="shared" si="657"/>
        <v/>
      </c>
    </row>
    <row r="15943" spans="12:19" x14ac:dyDescent="0.25">
      <c r="L15943" t="str">
        <f t="shared" si="656"/>
        <v/>
      </c>
      <c r="M15943" t="str">
        <f t="shared" si="657"/>
        <v/>
      </c>
    </row>
    <row r="15944" spans="12:19" x14ac:dyDescent="0.25">
      <c r="L15944" t="str">
        <f t="shared" si="656"/>
        <v/>
      </c>
      <c r="M15944" t="str">
        <f t="shared" si="657"/>
        <v/>
      </c>
      <c r="N15944" t="s">
        <v>32</v>
      </c>
      <c r="O15944" t="s">
        <v>33</v>
      </c>
      <c r="P15944" t="s">
        <v>34</v>
      </c>
    </row>
    <row r="15945" spans="12:19" x14ac:dyDescent="0.25">
      <c r="L15945" t="str">
        <f t="shared" si="656"/>
        <v/>
      </c>
      <c r="M15945" t="str">
        <f t="shared" si="657"/>
        <v/>
      </c>
      <c r="N15945" t="e">
        <f>COS(RADIANS(M15945))</f>
        <v>#VALUE!</v>
      </c>
      <c r="O15945" t="str">
        <f>IFERROR(-COS(RADIANS(DEGREES(ASIN(((SIN(RADIANS(M15945)))*$C$26)/(SQRT((((SIN(RADIANS(M15945)))*$C$26)^2)+(($C$22-$C$25-(((SIN(RADIANS(90-M15945)))*$C$26))-$C$23)^2))))))),"")</f>
        <v/>
      </c>
      <c r="P15945" t="e">
        <f>N15945</f>
        <v>#VALUE!</v>
      </c>
      <c r="R15945">
        <v>0</v>
      </c>
    </row>
    <row r="15946" spans="12:19" x14ac:dyDescent="0.25">
      <c r="L15946" t="str">
        <f t="shared" si="656"/>
        <v/>
      </c>
      <c r="M15946" t="str">
        <f t="shared" si="657"/>
        <v/>
      </c>
      <c r="N15946" t="e">
        <f>SIN(RADIANS(M15945))</f>
        <v>#VALUE!</v>
      </c>
      <c r="O15946" t="e">
        <f>SIN(RADIANS(DEGREES(ASIN(((SIN(RADIANS(M15945)))*$C$26)/(SQRT((((SIN(RADIANS(M15945)))*$C$26)^2)+(($C$22-$C$25-(((SIN(RADIANS(90-M15945)))*$C$26))-$C$23)^2)))))))</f>
        <v>#VALUE!</v>
      </c>
      <c r="P15946" t="e">
        <f>N15946</f>
        <v>#VALUE!</v>
      </c>
      <c r="R15946">
        <f>$C$6</f>
        <v>1333.5</v>
      </c>
    </row>
    <row r="15947" spans="12:19" x14ac:dyDescent="0.25">
      <c r="L15947" t="str">
        <f t="shared" si="656"/>
        <v/>
      </c>
      <c r="M15947" t="str">
        <f t="shared" si="657"/>
        <v/>
      </c>
      <c r="N15947">
        <v>0</v>
      </c>
      <c r="O15947" t="e">
        <f>$C$23*O15946</f>
        <v>#VALUE!</v>
      </c>
      <c r="P15947" t="e">
        <f>$C$22*P15946</f>
        <v>#VALUE!</v>
      </c>
      <c r="R15947">
        <f>$C$20*$C$6</f>
        <v>25325.832000000002</v>
      </c>
    </row>
    <row r="15948" spans="12:19" x14ac:dyDescent="0.25">
      <c r="L15948" t="str">
        <f t="shared" ref="L15948:L16011" si="658">IF(M15948="","",L15938+1)</f>
        <v/>
      </c>
      <c r="M15948" t="str">
        <f t="shared" si="657"/>
        <v/>
      </c>
    </row>
    <row r="15949" spans="12:19" x14ac:dyDescent="0.25">
      <c r="L15949" t="str">
        <f t="shared" si="658"/>
        <v/>
      </c>
      <c r="M15949" t="str">
        <f t="shared" si="657"/>
        <v/>
      </c>
      <c r="N15949" t="e">
        <f t="array" ref="N15949:P15951">MINVERSE(N15945:P15947)</f>
        <v>#VALUE!</v>
      </c>
      <c r="O15949" t="e">
        <v>#VALUE!</v>
      </c>
      <c r="P15949" t="e">
        <v>#VALUE!</v>
      </c>
      <c r="R15949" t="e">
        <f t="array" ref="R15949:R15951">MMULT(N15949:P15951,R15945:R15947)</f>
        <v>#VALUE!</v>
      </c>
      <c r="S15949" t="s">
        <v>35</v>
      </c>
    </row>
    <row r="15950" spans="12:19" x14ac:dyDescent="0.25">
      <c r="L15950" t="str">
        <f t="shared" si="658"/>
        <v/>
      </c>
      <c r="M15950" t="str">
        <f t="shared" si="657"/>
        <v/>
      </c>
      <c r="N15950" t="e">
        <v>#VALUE!</v>
      </c>
      <c r="O15950" t="e">
        <v>#VALUE!</v>
      </c>
      <c r="P15950" t="e">
        <v>#VALUE!</v>
      </c>
      <c r="R15950" t="e">
        <v>#VALUE!</v>
      </c>
      <c r="S15950" t="s">
        <v>35</v>
      </c>
    </row>
    <row r="15951" spans="12:19" x14ac:dyDescent="0.25">
      <c r="L15951" t="str">
        <f t="shared" si="658"/>
        <v/>
      </c>
      <c r="M15951" t="str">
        <f t="shared" si="657"/>
        <v/>
      </c>
      <c r="N15951" t="e">
        <v>#VALUE!</v>
      </c>
      <c r="O15951" t="e">
        <v>#VALUE!</v>
      </c>
      <c r="P15951" t="e">
        <v>#VALUE!</v>
      </c>
      <c r="R15951" t="e">
        <v>#VALUE!</v>
      </c>
      <c r="S15951" t="s">
        <v>35</v>
      </c>
    </row>
    <row r="15952" spans="12:19" x14ac:dyDescent="0.25">
      <c r="L15952" t="str">
        <f t="shared" si="658"/>
        <v/>
      </c>
      <c r="M15952" t="str">
        <f t="shared" si="657"/>
        <v/>
      </c>
    </row>
    <row r="15953" spans="12:19" x14ac:dyDescent="0.25">
      <c r="L15953" t="str">
        <f t="shared" si="658"/>
        <v/>
      </c>
      <c r="M15953" t="str">
        <f t="shared" si="657"/>
        <v/>
      </c>
    </row>
    <row r="15954" spans="12:19" x14ac:dyDescent="0.25">
      <c r="L15954" t="str">
        <f t="shared" si="658"/>
        <v/>
      </c>
      <c r="M15954" t="str">
        <f t="shared" si="657"/>
        <v/>
      </c>
      <c r="N15954" t="s">
        <v>32</v>
      </c>
      <c r="O15954" t="s">
        <v>33</v>
      </c>
      <c r="P15954" t="s">
        <v>34</v>
      </c>
    </row>
    <row r="15955" spans="12:19" x14ac:dyDescent="0.25">
      <c r="L15955" t="str">
        <f t="shared" si="658"/>
        <v/>
      </c>
      <c r="M15955" t="str">
        <f t="shared" si="657"/>
        <v/>
      </c>
      <c r="N15955" t="e">
        <f>COS(RADIANS(M15955))</f>
        <v>#VALUE!</v>
      </c>
      <c r="O15955" t="str">
        <f>IFERROR(-COS(RADIANS(DEGREES(ASIN(((SIN(RADIANS(M15955)))*$C$26)/(SQRT((((SIN(RADIANS(M15955)))*$C$26)^2)+(($C$22-$C$25-(((SIN(RADIANS(90-M15955)))*$C$26))-$C$23)^2))))))),"")</f>
        <v/>
      </c>
      <c r="P15955" t="e">
        <f>N15955</f>
        <v>#VALUE!</v>
      </c>
      <c r="R15955">
        <v>0</v>
      </c>
    </row>
    <row r="15956" spans="12:19" x14ac:dyDescent="0.25">
      <c r="L15956" t="str">
        <f t="shared" si="658"/>
        <v/>
      </c>
      <c r="M15956" t="str">
        <f t="shared" si="657"/>
        <v/>
      </c>
      <c r="N15956" t="e">
        <f>SIN(RADIANS(M15955))</f>
        <v>#VALUE!</v>
      </c>
      <c r="O15956" t="e">
        <f>SIN(RADIANS(DEGREES(ASIN(((SIN(RADIANS(M15955)))*$C$26)/(SQRT((((SIN(RADIANS(M15955)))*$C$26)^2)+(($C$22-$C$25-(((SIN(RADIANS(90-M15955)))*$C$26))-$C$23)^2)))))))</f>
        <v>#VALUE!</v>
      </c>
      <c r="P15956" t="e">
        <f>N15956</f>
        <v>#VALUE!</v>
      </c>
      <c r="R15956">
        <f>$C$6</f>
        <v>1333.5</v>
      </c>
    </row>
    <row r="15957" spans="12:19" x14ac:dyDescent="0.25">
      <c r="L15957" t="str">
        <f t="shared" si="658"/>
        <v/>
      </c>
      <c r="M15957" t="str">
        <f t="shared" si="657"/>
        <v/>
      </c>
      <c r="N15957">
        <v>0</v>
      </c>
      <c r="O15957" t="e">
        <f>$C$23*O15956</f>
        <v>#VALUE!</v>
      </c>
      <c r="P15957" t="e">
        <f>$C$22*P15956</f>
        <v>#VALUE!</v>
      </c>
      <c r="R15957">
        <f>$C$20*$C$6</f>
        <v>25325.832000000002</v>
      </c>
    </row>
    <row r="15958" spans="12:19" x14ac:dyDescent="0.25">
      <c r="L15958" t="str">
        <f t="shared" si="658"/>
        <v/>
      </c>
      <c r="M15958" t="str">
        <f t="shared" si="657"/>
        <v/>
      </c>
    </row>
    <row r="15959" spans="12:19" x14ac:dyDescent="0.25">
      <c r="L15959" t="str">
        <f t="shared" si="658"/>
        <v/>
      </c>
      <c r="M15959" t="str">
        <f t="shared" si="657"/>
        <v/>
      </c>
      <c r="N15959" t="e">
        <f t="array" ref="N15959:P15961">MINVERSE(N15955:P15957)</f>
        <v>#VALUE!</v>
      </c>
      <c r="O15959" t="e">
        <v>#VALUE!</v>
      </c>
      <c r="P15959" t="e">
        <v>#VALUE!</v>
      </c>
      <c r="R15959" t="e">
        <f t="array" ref="R15959:R15961">MMULT(N15959:P15961,R15955:R15957)</f>
        <v>#VALUE!</v>
      </c>
      <c r="S15959" t="s">
        <v>35</v>
      </c>
    </row>
    <row r="15960" spans="12:19" x14ac:dyDescent="0.25">
      <c r="L15960" t="str">
        <f t="shared" si="658"/>
        <v/>
      </c>
      <c r="M15960" t="str">
        <f t="shared" si="657"/>
        <v/>
      </c>
      <c r="N15960" t="e">
        <v>#VALUE!</v>
      </c>
      <c r="O15960" t="e">
        <v>#VALUE!</v>
      </c>
      <c r="P15960" t="e">
        <v>#VALUE!</v>
      </c>
      <c r="R15960" t="e">
        <v>#VALUE!</v>
      </c>
      <c r="S15960" t="s">
        <v>35</v>
      </c>
    </row>
    <row r="15961" spans="12:19" x14ac:dyDescent="0.25">
      <c r="L15961" t="str">
        <f t="shared" si="658"/>
        <v/>
      </c>
      <c r="M15961" t="str">
        <f t="shared" si="657"/>
        <v/>
      </c>
      <c r="N15961" t="e">
        <v>#VALUE!</v>
      </c>
      <c r="O15961" t="e">
        <v>#VALUE!</v>
      </c>
      <c r="P15961" t="e">
        <v>#VALUE!</v>
      </c>
      <c r="R15961" t="e">
        <v>#VALUE!</v>
      </c>
      <c r="S15961" t="s">
        <v>35</v>
      </c>
    </row>
    <row r="15962" spans="12:19" x14ac:dyDescent="0.25">
      <c r="L15962" t="str">
        <f t="shared" si="658"/>
        <v/>
      </c>
      <c r="M15962" t="str">
        <f t="shared" si="657"/>
        <v/>
      </c>
    </row>
    <row r="15963" spans="12:19" x14ac:dyDescent="0.25">
      <c r="L15963" t="str">
        <f t="shared" si="658"/>
        <v/>
      </c>
      <c r="M15963" t="str">
        <f t="shared" si="657"/>
        <v/>
      </c>
    </row>
    <row r="15964" spans="12:19" x14ac:dyDescent="0.25">
      <c r="L15964" t="str">
        <f t="shared" si="658"/>
        <v/>
      </c>
      <c r="M15964" t="str">
        <f t="shared" si="657"/>
        <v/>
      </c>
      <c r="N15964" t="s">
        <v>32</v>
      </c>
      <c r="O15964" t="s">
        <v>33</v>
      </c>
      <c r="P15964" t="s">
        <v>34</v>
      </c>
    </row>
    <row r="15965" spans="12:19" x14ac:dyDescent="0.25">
      <c r="L15965" t="str">
        <f t="shared" si="658"/>
        <v/>
      </c>
      <c r="M15965" t="str">
        <f t="shared" si="657"/>
        <v/>
      </c>
      <c r="N15965" t="e">
        <f>COS(RADIANS(M15965))</f>
        <v>#VALUE!</v>
      </c>
      <c r="O15965" t="str">
        <f>IFERROR(-COS(RADIANS(DEGREES(ASIN(((SIN(RADIANS(M15965)))*$C$26)/(SQRT((((SIN(RADIANS(M15965)))*$C$26)^2)+(($C$22-$C$25-(((SIN(RADIANS(90-M15965)))*$C$26))-$C$23)^2))))))),"")</f>
        <v/>
      </c>
      <c r="P15965" t="e">
        <f>N15965</f>
        <v>#VALUE!</v>
      </c>
      <c r="R15965">
        <v>0</v>
      </c>
    </row>
    <row r="15966" spans="12:19" x14ac:dyDescent="0.25">
      <c r="L15966" t="str">
        <f t="shared" si="658"/>
        <v/>
      </c>
      <c r="M15966" t="str">
        <f t="shared" si="657"/>
        <v/>
      </c>
      <c r="N15966" t="e">
        <f>SIN(RADIANS(M15965))</f>
        <v>#VALUE!</v>
      </c>
      <c r="O15966" t="e">
        <f>SIN(RADIANS(DEGREES(ASIN(((SIN(RADIANS(M15965)))*$C$26)/(SQRT((((SIN(RADIANS(M15965)))*$C$26)^2)+(($C$22-$C$25-(((SIN(RADIANS(90-M15965)))*$C$26))-$C$23)^2)))))))</f>
        <v>#VALUE!</v>
      </c>
      <c r="P15966" t="e">
        <f>N15966</f>
        <v>#VALUE!</v>
      </c>
      <c r="R15966">
        <f>$C$6</f>
        <v>1333.5</v>
      </c>
    </row>
    <row r="15967" spans="12:19" x14ac:dyDescent="0.25">
      <c r="L15967" t="str">
        <f t="shared" si="658"/>
        <v/>
      </c>
      <c r="M15967" t="str">
        <f t="shared" si="657"/>
        <v/>
      </c>
      <c r="N15967">
        <v>0</v>
      </c>
      <c r="O15967" t="e">
        <f>$C$23*O15966</f>
        <v>#VALUE!</v>
      </c>
      <c r="P15967" t="e">
        <f>$C$22*P15966</f>
        <v>#VALUE!</v>
      </c>
      <c r="R15967">
        <f>$C$20*$C$6</f>
        <v>25325.832000000002</v>
      </c>
    </row>
    <row r="15968" spans="12:19" x14ac:dyDescent="0.25">
      <c r="L15968" t="str">
        <f t="shared" si="658"/>
        <v/>
      </c>
      <c r="M15968" t="str">
        <f t="shared" si="657"/>
        <v/>
      </c>
    </row>
    <row r="15969" spans="12:19" x14ac:dyDescent="0.25">
      <c r="L15969" t="str">
        <f t="shared" si="658"/>
        <v/>
      </c>
      <c r="M15969" t="str">
        <f t="shared" si="657"/>
        <v/>
      </c>
      <c r="N15969" t="e">
        <f t="array" ref="N15969:P15971">MINVERSE(N15965:P15967)</f>
        <v>#VALUE!</v>
      </c>
      <c r="O15969" t="e">
        <v>#VALUE!</v>
      </c>
      <c r="P15969" t="e">
        <v>#VALUE!</v>
      </c>
      <c r="R15969" t="e">
        <f t="array" ref="R15969:R15971">MMULT(N15969:P15971,R15965:R15967)</f>
        <v>#VALUE!</v>
      </c>
      <c r="S15969" t="s">
        <v>35</v>
      </c>
    </row>
    <row r="15970" spans="12:19" x14ac:dyDescent="0.25">
      <c r="L15970" t="str">
        <f t="shared" si="658"/>
        <v/>
      </c>
      <c r="M15970" t="str">
        <f t="shared" si="657"/>
        <v/>
      </c>
      <c r="N15970" t="e">
        <v>#VALUE!</v>
      </c>
      <c r="O15970" t="e">
        <v>#VALUE!</v>
      </c>
      <c r="P15970" t="e">
        <v>#VALUE!</v>
      </c>
      <c r="R15970" t="e">
        <v>#VALUE!</v>
      </c>
      <c r="S15970" t="s">
        <v>35</v>
      </c>
    </row>
    <row r="15971" spans="12:19" x14ac:dyDescent="0.25">
      <c r="L15971" t="str">
        <f t="shared" si="658"/>
        <v/>
      </c>
      <c r="M15971" t="str">
        <f t="shared" ref="M15971:M16034" si="659">IF(M15961="","",IF(((M15961+$O$61)&gt;=$O$49+($O$61/2)),"",(M15961+$O$61)))</f>
        <v/>
      </c>
      <c r="N15971" t="e">
        <v>#VALUE!</v>
      </c>
      <c r="O15971" t="e">
        <v>#VALUE!</v>
      </c>
      <c r="P15971" t="e">
        <v>#VALUE!</v>
      </c>
      <c r="R15971" t="e">
        <v>#VALUE!</v>
      </c>
      <c r="S15971" t="s">
        <v>35</v>
      </c>
    </row>
    <row r="15972" spans="12:19" x14ac:dyDescent="0.25">
      <c r="L15972" t="str">
        <f t="shared" si="658"/>
        <v/>
      </c>
      <c r="M15972" t="str">
        <f t="shared" si="659"/>
        <v/>
      </c>
    </row>
    <row r="15973" spans="12:19" x14ac:dyDescent="0.25">
      <c r="L15973" t="str">
        <f t="shared" si="658"/>
        <v/>
      </c>
      <c r="M15973" t="str">
        <f t="shared" si="659"/>
        <v/>
      </c>
    </row>
    <row r="15974" spans="12:19" x14ac:dyDescent="0.25">
      <c r="L15974" t="str">
        <f t="shared" si="658"/>
        <v/>
      </c>
      <c r="M15974" t="str">
        <f t="shared" si="659"/>
        <v/>
      </c>
      <c r="N15974" t="s">
        <v>32</v>
      </c>
      <c r="O15974" t="s">
        <v>33</v>
      </c>
      <c r="P15974" t="s">
        <v>34</v>
      </c>
    </row>
    <row r="15975" spans="12:19" x14ac:dyDescent="0.25">
      <c r="L15975" t="str">
        <f t="shared" si="658"/>
        <v/>
      </c>
      <c r="M15975" t="str">
        <f t="shared" si="659"/>
        <v/>
      </c>
      <c r="N15975" t="e">
        <f>COS(RADIANS(M15975))</f>
        <v>#VALUE!</v>
      </c>
      <c r="O15975" t="str">
        <f>IFERROR(-COS(RADIANS(DEGREES(ASIN(((SIN(RADIANS(M15975)))*$C$26)/(SQRT((((SIN(RADIANS(M15975)))*$C$26)^2)+(($C$22-$C$25-(((SIN(RADIANS(90-M15975)))*$C$26))-$C$23)^2))))))),"")</f>
        <v/>
      </c>
      <c r="P15975" t="e">
        <f>N15975</f>
        <v>#VALUE!</v>
      </c>
      <c r="R15975">
        <v>0</v>
      </c>
    </row>
    <row r="15976" spans="12:19" x14ac:dyDescent="0.25">
      <c r="L15976" t="str">
        <f t="shared" si="658"/>
        <v/>
      </c>
      <c r="M15976" t="str">
        <f t="shared" si="659"/>
        <v/>
      </c>
      <c r="N15976" t="e">
        <f>SIN(RADIANS(M15975))</f>
        <v>#VALUE!</v>
      </c>
      <c r="O15976" t="e">
        <f>SIN(RADIANS(DEGREES(ASIN(((SIN(RADIANS(M15975)))*$C$26)/(SQRT((((SIN(RADIANS(M15975)))*$C$26)^2)+(($C$22-$C$25-(((SIN(RADIANS(90-M15975)))*$C$26))-$C$23)^2)))))))</f>
        <v>#VALUE!</v>
      </c>
      <c r="P15976" t="e">
        <f>N15976</f>
        <v>#VALUE!</v>
      </c>
      <c r="R15976">
        <f>$C$6</f>
        <v>1333.5</v>
      </c>
    </row>
    <row r="15977" spans="12:19" x14ac:dyDescent="0.25">
      <c r="L15977" t="str">
        <f t="shared" si="658"/>
        <v/>
      </c>
      <c r="M15977" t="str">
        <f t="shared" si="659"/>
        <v/>
      </c>
      <c r="N15977">
        <v>0</v>
      </c>
      <c r="O15977" t="e">
        <f>$C$23*O15976</f>
        <v>#VALUE!</v>
      </c>
      <c r="P15977" t="e">
        <f>$C$22*P15976</f>
        <v>#VALUE!</v>
      </c>
      <c r="R15977">
        <f>$C$20*$C$6</f>
        <v>25325.832000000002</v>
      </c>
    </row>
    <row r="15978" spans="12:19" x14ac:dyDescent="0.25">
      <c r="L15978" t="str">
        <f t="shared" si="658"/>
        <v/>
      </c>
      <c r="M15978" t="str">
        <f t="shared" si="659"/>
        <v/>
      </c>
    </row>
    <row r="15979" spans="12:19" x14ac:dyDescent="0.25">
      <c r="L15979" t="str">
        <f t="shared" si="658"/>
        <v/>
      </c>
      <c r="M15979" t="str">
        <f t="shared" si="659"/>
        <v/>
      </c>
      <c r="N15979" t="e">
        <f t="array" ref="N15979:P15981">MINVERSE(N15975:P15977)</f>
        <v>#VALUE!</v>
      </c>
      <c r="O15979" t="e">
        <v>#VALUE!</v>
      </c>
      <c r="P15979" t="e">
        <v>#VALUE!</v>
      </c>
      <c r="R15979" t="e">
        <f t="array" ref="R15979:R15981">MMULT(N15979:P15981,R15975:R15977)</f>
        <v>#VALUE!</v>
      </c>
      <c r="S15979" t="s">
        <v>35</v>
      </c>
    </row>
    <row r="15980" spans="12:19" x14ac:dyDescent="0.25">
      <c r="L15980" t="str">
        <f t="shared" si="658"/>
        <v/>
      </c>
      <c r="M15980" t="str">
        <f t="shared" si="659"/>
        <v/>
      </c>
      <c r="N15980" t="e">
        <v>#VALUE!</v>
      </c>
      <c r="O15980" t="e">
        <v>#VALUE!</v>
      </c>
      <c r="P15980" t="e">
        <v>#VALUE!</v>
      </c>
      <c r="R15980" t="e">
        <v>#VALUE!</v>
      </c>
      <c r="S15980" t="s">
        <v>35</v>
      </c>
    </row>
    <row r="15981" spans="12:19" x14ac:dyDescent="0.25">
      <c r="L15981" t="str">
        <f t="shared" si="658"/>
        <v/>
      </c>
      <c r="M15981" t="str">
        <f t="shared" si="659"/>
        <v/>
      </c>
      <c r="N15981" t="e">
        <v>#VALUE!</v>
      </c>
      <c r="O15981" t="e">
        <v>#VALUE!</v>
      </c>
      <c r="P15981" t="e">
        <v>#VALUE!</v>
      </c>
      <c r="R15981" t="e">
        <v>#VALUE!</v>
      </c>
      <c r="S15981" t="s">
        <v>35</v>
      </c>
    </row>
    <row r="15982" spans="12:19" x14ac:dyDescent="0.25">
      <c r="L15982" t="str">
        <f t="shared" si="658"/>
        <v/>
      </c>
      <c r="M15982" t="str">
        <f t="shared" si="659"/>
        <v/>
      </c>
    </row>
    <row r="15983" spans="12:19" x14ac:dyDescent="0.25">
      <c r="L15983" t="str">
        <f t="shared" si="658"/>
        <v/>
      </c>
      <c r="M15983" t="str">
        <f t="shared" si="659"/>
        <v/>
      </c>
    </row>
    <row r="15984" spans="12:19" x14ac:dyDescent="0.25">
      <c r="L15984" t="str">
        <f t="shared" si="658"/>
        <v/>
      </c>
      <c r="M15984" t="str">
        <f t="shared" si="659"/>
        <v/>
      </c>
      <c r="N15984" t="s">
        <v>32</v>
      </c>
      <c r="O15984" t="s">
        <v>33</v>
      </c>
      <c r="P15984" t="s">
        <v>34</v>
      </c>
    </row>
    <row r="15985" spans="12:19" x14ac:dyDescent="0.25">
      <c r="L15985" t="str">
        <f t="shared" si="658"/>
        <v/>
      </c>
      <c r="M15985" t="str">
        <f t="shared" si="659"/>
        <v/>
      </c>
      <c r="N15985" t="e">
        <f>COS(RADIANS(M15985))</f>
        <v>#VALUE!</v>
      </c>
      <c r="O15985" t="str">
        <f>IFERROR(-COS(RADIANS(DEGREES(ASIN(((SIN(RADIANS(M15985)))*$C$26)/(SQRT((((SIN(RADIANS(M15985)))*$C$26)^2)+(($C$22-$C$25-(((SIN(RADIANS(90-M15985)))*$C$26))-$C$23)^2))))))),"")</f>
        <v/>
      </c>
      <c r="P15985" t="e">
        <f>N15985</f>
        <v>#VALUE!</v>
      </c>
      <c r="R15985">
        <v>0</v>
      </c>
    </row>
    <row r="15986" spans="12:19" x14ac:dyDescent="0.25">
      <c r="L15986" t="str">
        <f t="shared" si="658"/>
        <v/>
      </c>
      <c r="M15986" t="str">
        <f t="shared" si="659"/>
        <v/>
      </c>
      <c r="N15986" t="e">
        <f>SIN(RADIANS(M15985))</f>
        <v>#VALUE!</v>
      </c>
      <c r="O15986" t="e">
        <f>SIN(RADIANS(DEGREES(ASIN(((SIN(RADIANS(M15985)))*$C$26)/(SQRT((((SIN(RADIANS(M15985)))*$C$26)^2)+(($C$22-$C$25-(((SIN(RADIANS(90-M15985)))*$C$26))-$C$23)^2)))))))</f>
        <v>#VALUE!</v>
      </c>
      <c r="P15986" t="e">
        <f>N15986</f>
        <v>#VALUE!</v>
      </c>
      <c r="R15986">
        <f>$C$6</f>
        <v>1333.5</v>
      </c>
    </row>
    <row r="15987" spans="12:19" x14ac:dyDescent="0.25">
      <c r="L15987" t="str">
        <f t="shared" si="658"/>
        <v/>
      </c>
      <c r="M15987" t="str">
        <f t="shared" si="659"/>
        <v/>
      </c>
      <c r="N15987">
        <v>0</v>
      </c>
      <c r="O15987" t="e">
        <f>$C$23*O15986</f>
        <v>#VALUE!</v>
      </c>
      <c r="P15987" t="e">
        <f>$C$22*P15986</f>
        <v>#VALUE!</v>
      </c>
      <c r="R15987">
        <f>$C$20*$C$6</f>
        <v>25325.832000000002</v>
      </c>
    </row>
    <row r="15988" spans="12:19" x14ac:dyDescent="0.25">
      <c r="L15988" t="str">
        <f t="shared" si="658"/>
        <v/>
      </c>
      <c r="M15988" t="str">
        <f t="shared" si="659"/>
        <v/>
      </c>
    </row>
    <row r="15989" spans="12:19" x14ac:dyDescent="0.25">
      <c r="L15989" t="str">
        <f t="shared" si="658"/>
        <v/>
      </c>
      <c r="M15989" t="str">
        <f t="shared" si="659"/>
        <v/>
      </c>
      <c r="N15989" t="e">
        <f t="array" ref="N15989:P15991">MINVERSE(N15985:P15987)</f>
        <v>#VALUE!</v>
      </c>
      <c r="O15989" t="e">
        <v>#VALUE!</v>
      </c>
      <c r="P15989" t="e">
        <v>#VALUE!</v>
      </c>
      <c r="R15989" t="e">
        <f t="array" ref="R15989:R15991">MMULT(N15989:P15991,R15985:R15987)</f>
        <v>#VALUE!</v>
      </c>
      <c r="S15989" t="s">
        <v>35</v>
      </c>
    </row>
    <row r="15990" spans="12:19" x14ac:dyDescent="0.25">
      <c r="L15990" t="str">
        <f t="shared" si="658"/>
        <v/>
      </c>
      <c r="M15990" t="str">
        <f t="shared" si="659"/>
        <v/>
      </c>
      <c r="N15990" t="e">
        <v>#VALUE!</v>
      </c>
      <c r="O15990" t="e">
        <v>#VALUE!</v>
      </c>
      <c r="P15990" t="e">
        <v>#VALUE!</v>
      </c>
      <c r="R15990" t="e">
        <v>#VALUE!</v>
      </c>
      <c r="S15990" t="s">
        <v>35</v>
      </c>
    </row>
    <row r="15991" spans="12:19" x14ac:dyDescent="0.25">
      <c r="L15991" t="str">
        <f t="shared" si="658"/>
        <v/>
      </c>
      <c r="M15991" t="str">
        <f t="shared" si="659"/>
        <v/>
      </c>
      <c r="N15991" t="e">
        <v>#VALUE!</v>
      </c>
      <c r="O15991" t="e">
        <v>#VALUE!</v>
      </c>
      <c r="P15991" t="e">
        <v>#VALUE!</v>
      </c>
      <c r="R15991" t="e">
        <v>#VALUE!</v>
      </c>
      <c r="S15991" t="s">
        <v>35</v>
      </c>
    </row>
    <row r="15992" spans="12:19" x14ac:dyDescent="0.25">
      <c r="L15992" t="str">
        <f t="shared" si="658"/>
        <v/>
      </c>
      <c r="M15992" t="str">
        <f t="shared" si="659"/>
        <v/>
      </c>
    </row>
    <row r="15993" spans="12:19" x14ac:dyDescent="0.25">
      <c r="L15993" t="str">
        <f t="shared" si="658"/>
        <v/>
      </c>
      <c r="M15993" t="str">
        <f t="shared" si="659"/>
        <v/>
      </c>
    </row>
    <row r="15994" spans="12:19" x14ac:dyDescent="0.25">
      <c r="L15994" t="str">
        <f t="shared" si="658"/>
        <v/>
      </c>
      <c r="M15994" t="str">
        <f t="shared" si="659"/>
        <v/>
      </c>
      <c r="N15994" t="s">
        <v>32</v>
      </c>
      <c r="O15994" t="s">
        <v>33</v>
      </c>
      <c r="P15994" t="s">
        <v>34</v>
      </c>
    </row>
    <row r="15995" spans="12:19" x14ac:dyDescent="0.25">
      <c r="L15995" t="str">
        <f t="shared" si="658"/>
        <v/>
      </c>
      <c r="M15995" t="str">
        <f t="shared" si="659"/>
        <v/>
      </c>
      <c r="N15995" t="e">
        <f>COS(RADIANS(M15995))</f>
        <v>#VALUE!</v>
      </c>
      <c r="O15995" t="str">
        <f>IFERROR(-COS(RADIANS(DEGREES(ASIN(((SIN(RADIANS(M15995)))*$C$26)/(SQRT((((SIN(RADIANS(M15995)))*$C$26)^2)+(($C$22-$C$25-(((SIN(RADIANS(90-M15995)))*$C$26))-$C$23)^2))))))),"")</f>
        <v/>
      </c>
      <c r="P15995" t="e">
        <f>N15995</f>
        <v>#VALUE!</v>
      </c>
      <c r="R15995">
        <v>0</v>
      </c>
    </row>
    <row r="15996" spans="12:19" x14ac:dyDescent="0.25">
      <c r="L15996" t="str">
        <f t="shared" si="658"/>
        <v/>
      </c>
      <c r="M15996" t="str">
        <f t="shared" si="659"/>
        <v/>
      </c>
      <c r="N15996" t="e">
        <f>SIN(RADIANS(M15995))</f>
        <v>#VALUE!</v>
      </c>
      <c r="O15996" t="e">
        <f>SIN(RADIANS(DEGREES(ASIN(((SIN(RADIANS(M15995)))*$C$26)/(SQRT((((SIN(RADIANS(M15995)))*$C$26)^2)+(($C$22-$C$25-(((SIN(RADIANS(90-M15995)))*$C$26))-$C$23)^2)))))))</f>
        <v>#VALUE!</v>
      </c>
      <c r="P15996" t="e">
        <f>N15996</f>
        <v>#VALUE!</v>
      </c>
      <c r="R15996">
        <f>$C$6</f>
        <v>1333.5</v>
      </c>
    </row>
    <row r="15997" spans="12:19" x14ac:dyDescent="0.25">
      <c r="L15997" t="str">
        <f t="shared" si="658"/>
        <v/>
      </c>
      <c r="M15997" t="str">
        <f t="shared" si="659"/>
        <v/>
      </c>
      <c r="N15997">
        <v>0</v>
      </c>
      <c r="O15997" t="e">
        <f>$C$23*O15996</f>
        <v>#VALUE!</v>
      </c>
      <c r="P15997" t="e">
        <f>$C$22*P15996</f>
        <v>#VALUE!</v>
      </c>
      <c r="R15997">
        <f>$C$20*$C$6</f>
        <v>25325.832000000002</v>
      </c>
    </row>
    <row r="15998" spans="12:19" x14ac:dyDescent="0.25">
      <c r="L15998" t="str">
        <f t="shared" si="658"/>
        <v/>
      </c>
      <c r="M15998" t="str">
        <f t="shared" si="659"/>
        <v/>
      </c>
    </row>
    <row r="15999" spans="12:19" x14ac:dyDescent="0.25">
      <c r="L15999" t="str">
        <f t="shared" si="658"/>
        <v/>
      </c>
      <c r="M15999" t="str">
        <f t="shared" si="659"/>
        <v/>
      </c>
      <c r="N15999" t="e">
        <f t="array" ref="N15999:P16001">MINVERSE(N15995:P15997)</f>
        <v>#VALUE!</v>
      </c>
      <c r="O15999" t="e">
        <v>#VALUE!</v>
      </c>
      <c r="P15999" t="e">
        <v>#VALUE!</v>
      </c>
      <c r="R15999" t="e">
        <f t="array" ref="R15999:R16001">MMULT(N15999:P16001,R15995:R15997)</f>
        <v>#VALUE!</v>
      </c>
      <c r="S15999" t="s">
        <v>35</v>
      </c>
    </row>
    <row r="16000" spans="12:19" x14ac:dyDescent="0.25">
      <c r="L16000" t="str">
        <f t="shared" si="658"/>
        <v/>
      </c>
      <c r="M16000" t="str">
        <f t="shared" si="659"/>
        <v/>
      </c>
      <c r="N16000" t="e">
        <v>#VALUE!</v>
      </c>
      <c r="O16000" t="e">
        <v>#VALUE!</v>
      </c>
      <c r="P16000" t="e">
        <v>#VALUE!</v>
      </c>
      <c r="R16000" t="e">
        <v>#VALUE!</v>
      </c>
      <c r="S16000" t="s">
        <v>35</v>
      </c>
    </row>
    <row r="16001" spans="12:19" x14ac:dyDescent="0.25">
      <c r="L16001" t="str">
        <f t="shared" si="658"/>
        <v/>
      </c>
      <c r="M16001" t="str">
        <f t="shared" si="659"/>
        <v/>
      </c>
      <c r="N16001" t="e">
        <v>#VALUE!</v>
      </c>
      <c r="O16001" t="e">
        <v>#VALUE!</v>
      </c>
      <c r="P16001" t="e">
        <v>#VALUE!</v>
      </c>
      <c r="R16001" t="e">
        <v>#VALUE!</v>
      </c>
      <c r="S16001" t="s">
        <v>35</v>
      </c>
    </row>
    <row r="16002" spans="12:19" x14ac:dyDescent="0.25">
      <c r="L16002" t="str">
        <f t="shared" si="658"/>
        <v/>
      </c>
      <c r="M16002" t="str">
        <f t="shared" si="659"/>
        <v/>
      </c>
    </row>
    <row r="16003" spans="12:19" x14ac:dyDescent="0.25">
      <c r="L16003" t="str">
        <f t="shared" si="658"/>
        <v/>
      </c>
      <c r="M16003" t="str">
        <f t="shared" si="659"/>
        <v/>
      </c>
    </row>
    <row r="16004" spans="12:19" x14ac:dyDescent="0.25">
      <c r="L16004" t="str">
        <f t="shared" si="658"/>
        <v/>
      </c>
      <c r="M16004" t="str">
        <f t="shared" si="659"/>
        <v/>
      </c>
      <c r="N16004" t="s">
        <v>32</v>
      </c>
      <c r="O16004" t="s">
        <v>33</v>
      </c>
      <c r="P16004" t="s">
        <v>34</v>
      </c>
    </row>
    <row r="16005" spans="12:19" x14ac:dyDescent="0.25">
      <c r="L16005" t="str">
        <f t="shared" si="658"/>
        <v/>
      </c>
      <c r="M16005" t="str">
        <f t="shared" si="659"/>
        <v/>
      </c>
      <c r="N16005" t="e">
        <f>COS(RADIANS(M16005))</f>
        <v>#VALUE!</v>
      </c>
      <c r="O16005" t="str">
        <f>IFERROR(-COS(RADIANS(DEGREES(ASIN(((SIN(RADIANS(M16005)))*$C$26)/(SQRT((((SIN(RADIANS(M16005)))*$C$26)^2)+(($C$22-$C$25-(((SIN(RADIANS(90-M16005)))*$C$26))-$C$23)^2))))))),"")</f>
        <v/>
      </c>
      <c r="P16005" t="e">
        <f>N16005</f>
        <v>#VALUE!</v>
      </c>
      <c r="R16005">
        <v>0</v>
      </c>
    </row>
    <row r="16006" spans="12:19" x14ac:dyDescent="0.25">
      <c r="L16006" t="str">
        <f t="shared" si="658"/>
        <v/>
      </c>
      <c r="M16006" t="str">
        <f t="shared" si="659"/>
        <v/>
      </c>
      <c r="N16006" t="e">
        <f>SIN(RADIANS(M16005))</f>
        <v>#VALUE!</v>
      </c>
      <c r="O16006" t="e">
        <f>SIN(RADIANS(DEGREES(ASIN(((SIN(RADIANS(M16005)))*$C$26)/(SQRT((((SIN(RADIANS(M16005)))*$C$26)^2)+(($C$22-$C$25-(((SIN(RADIANS(90-M16005)))*$C$26))-$C$23)^2)))))))</f>
        <v>#VALUE!</v>
      </c>
      <c r="P16006" t="e">
        <f>N16006</f>
        <v>#VALUE!</v>
      </c>
      <c r="R16006">
        <f>$C$6</f>
        <v>1333.5</v>
      </c>
    </row>
    <row r="16007" spans="12:19" x14ac:dyDescent="0.25">
      <c r="L16007" t="str">
        <f t="shared" si="658"/>
        <v/>
      </c>
      <c r="M16007" t="str">
        <f t="shared" si="659"/>
        <v/>
      </c>
      <c r="N16007">
        <v>0</v>
      </c>
      <c r="O16007" t="e">
        <f>$C$23*O16006</f>
        <v>#VALUE!</v>
      </c>
      <c r="P16007" t="e">
        <f>$C$22*P16006</f>
        <v>#VALUE!</v>
      </c>
      <c r="R16007">
        <f>$C$20*$C$6</f>
        <v>25325.832000000002</v>
      </c>
    </row>
    <row r="16008" spans="12:19" x14ac:dyDescent="0.25">
      <c r="L16008" t="str">
        <f t="shared" si="658"/>
        <v/>
      </c>
      <c r="M16008" t="str">
        <f t="shared" si="659"/>
        <v/>
      </c>
    </row>
    <row r="16009" spans="12:19" x14ac:dyDescent="0.25">
      <c r="L16009" t="str">
        <f t="shared" si="658"/>
        <v/>
      </c>
      <c r="M16009" t="str">
        <f t="shared" si="659"/>
        <v/>
      </c>
      <c r="N16009" t="e">
        <f t="array" ref="N16009:P16011">MINVERSE(N16005:P16007)</f>
        <v>#VALUE!</v>
      </c>
      <c r="O16009" t="e">
        <v>#VALUE!</v>
      </c>
      <c r="P16009" t="e">
        <v>#VALUE!</v>
      </c>
      <c r="R16009" t="e">
        <f t="array" ref="R16009:R16011">MMULT(N16009:P16011,R16005:R16007)</f>
        <v>#VALUE!</v>
      </c>
      <c r="S16009" t="s">
        <v>35</v>
      </c>
    </row>
    <row r="16010" spans="12:19" x14ac:dyDescent="0.25">
      <c r="L16010" t="str">
        <f t="shared" si="658"/>
        <v/>
      </c>
      <c r="M16010" t="str">
        <f t="shared" si="659"/>
        <v/>
      </c>
      <c r="N16010" t="e">
        <v>#VALUE!</v>
      </c>
      <c r="O16010" t="e">
        <v>#VALUE!</v>
      </c>
      <c r="P16010" t="e">
        <v>#VALUE!</v>
      </c>
      <c r="R16010" t="e">
        <v>#VALUE!</v>
      </c>
      <c r="S16010" t="s">
        <v>35</v>
      </c>
    </row>
    <row r="16011" spans="12:19" x14ac:dyDescent="0.25">
      <c r="L16011" t="str">
        <f t="shared" si="658"/>
        <v/>
      </c>
      <c r="M16011" t="str">
        <f t="shared" si="659"/>
        <v/>
      </c>
      <c r="N16011" t="e">
        <v>#VALUE!</v>
      </c>
      <c r="O16011" t="e">
        <v>#VALUE!</v>
      </c>
      <c r="P16011" t="e">
        <v>#VALUE!</v>
      </c>
      <c r="R16011" t="e">
        <v>#VALUE!</v>
      </c>
      <c r="S16011" t="s">
        <v>35</v>
      </c>
    </row>
    <row r="16012" spans="12:19" x14ac:dyDescent="0.25">
      <c r="L16012" t="str">
        <f t="shared" ref="L16012:L16075" si="660">IF(M16012="","",L16002+1)</f>
        <v/>
      </c>
      <c r="M16012" t="str">
        <f t="shared" si="659"/>
        <v/>
      </c>
    </row>
    <row r="16013" spans="12:19" x14ac:dyDescent="0.25">
      <c r="L16013" t="str">
        <f t="shared" si="660"/>
        <v/>
      </c>
      <c r="M16013" t="str">
        <f t="shared" si="659"/>
        <v/>
      </c>
    </row>
    <row r="16014" spans="12:19" x14ac:dyDescent="0.25">
      <c r="L16014" t="str">
        <f t="shared" si="660"/>
        <v/>
      </c>
      <c r="M16014" t="str">
        <f t="shared" si="659"/>
        <v/>
      </c>
      <c r="N16014" t="s">
        <v>32</v>
      </c>
      <c r="O16014" t="s">
        <v>33</v>
      </c>
      <c r="P16014" t="s">
        <v>34</v>
      </c>
    </row>
    <row r="16015" spans="12:19" x14ac:dyDescent="0.25">
      <c r="L16015" t="str">
        <f t="shared" si="660"/>
        <v/>
      </c>
      <c r="M16015" t="str">
        <f t="shared" si="659"/>
        <v/>
      </c>
      <c r="N16015" t="e">
        <f>COS(RADIANS(M16015))</f>
        <v>#VALUE!</v>
      </c>
      <c r="O16015" t="str">
        <f>IFERROR(-COS(RADIANS(DEGREES(ASIN(((SIN(RADIANS(M16015)))*$C$26)/(SQRT((((SIN(RADIANS(M16015)))*$C$26)^2)+(($C$22-$C$25-(((SIN(RADIANS(90-M16015)))*$C$26))-$C$23)^2))))))),"")</f>
        <v/>
      </c>
      <c r="P16015" t="e">
        <f>N16015</f>
        <v>#VALUE!</v>
      </c>
      <c r="R16015">
        <v>0</v>
      </c>
    </row>
    <row r="16016" spans="12:19" x14ac:dyDescent="0.25">
      <c r="L16016" t="str">
        <f t="shared" si="660"/>
        <v/>
      </c>
      <c r="M16016" t="str">
        <f t="shared" si="659"/>
        <v/>
      </c>
      <c r="N16016" t="e">
        <f>SIN(RADIANS(M16015))</f>
        <v>#VALUE!</v>
      </c>
      <c r="O16016" t="e">
        <f>SIN(RADIANS(DEGREES(ASIN(((SIN(RADIANS(M16015)))*$C$26)/(SQRT((((SIN(RADIANS(M16015)))*$C$26)^2)+(($C$22-$C$25-(((SIN(RADIANS(90-M16015)))*$C$26))-$C$23)^2)))))))</f>
        <v>#VALUE!</v>
      </c>
      <c r="P16016" t="e">
        <f>N16016</f>
        <v>#VALUE!</v>
      </c>
      <c r="R16016">
        <f>$C$6</f>
        <v>1333.5</v>
      </c>
    </row>
    <row r="16017" spans="12:19" x14ac:dyDescent="0.25">
      <c r="L16017" t="str">
        <f t="shared" si="660"/>
        <v/>
      </c>
      <c r="M16017" t="str">
        <f t="shared" si="659"/>
        <v/>
      </c>
      <c r="N16017">
        <v>0</v>
      </c>
      <c r="O16017" t="e">
        <f>$C$23*O16016</f>
        <v>#VALUE!</v>
      </c>
      <c r="P16017" t="e">
        <f>$C$22*P16016</f>
        <v>#VALUE!</v>
      </c>
      <c r="R16017">
        <f>$C$20*$C$6</f>
        <v>25325.832000000002</v>
      </c>
    </row>
    <row r="16018" spans="12:19" x14ac:dyDescent="0.25">
      <c r="L16018" t="str">
        <f t="shared" si="660"/>
        <v/>
      </c>
      <c r="M16018" t="str">
        <f t="shared" si="659"/>
        <v/>
      </c>
    </row>
    <row r="16019" spans="12:19" x14ac:dyDescent="0.25">
      <c r="L16019" t="str">
        <f t="shared" si="660"/>
        <v/>
      </c>
      <c r="M16019" t="str">
        <f t="shared" si="659"/>
        <v/>
      </c>
      <c r="N16019" t="e">
        <f t="array" ref="N16019:P16021">MINVERSE(N16015:P16017)</f>
        <v>#VALUE!</v>
      </c>
      <c r="O16019" t="e">
        <v>#VALUE!</v>
      </c>
      <c r="P16019" t="e">
        <v>#VALUE!</v>
      </c>
      <c r="R16019" t="e">
        <f t="array" ref="R16019:R16021">MMULT(N16019:P16021,R16015:R16017)</f>
        <v>#VALUE!</v>
      </c>
      <c r="S16019" t="s">
        <v>35</v>
      </c>
    </row>
    <row r="16020" spans="12:19" x14ac:dyDescent="0.25">
      <c r="L16020" t="str">
        <f t="shared" si="660"/>
        <v/>
      </c>
      <c r="M16020" t="str">
        <f t="shared" si="659"/>
        <v/>
      </c>
      <c r="N16020" t="e">
        <v>#VALUE!</v>
      </c>
      <c r="O16020" t="e">
        <v>#VALUE!</v>
      </c>
      <c r="P16020" t="e">
        <v>#VALUE!</v>
      </c>
      <c r="R16020" t="e">
        <v>#VALUE!</v>
      </c>
      <c r="S16020" t="s">
        <v>35</v>
      </c>
    </row>
    <row r="16021" spans="12:19" x14ac:dyDescent="0.25">
      <c r="L16021" t="str">
        <f t="shared" si="660"/>
        <v/>
      </c>
      <c r="M16021" t="str">
        <f t="shared" si="659"/>
        <v/>
      </c>
      <c r="N16021" t="e">
        <v>#VALUE!</v>
      </c>
      <c r="O16021" t="e">
        <v>#VALUE!</v>
      </c>
      <c r="P16021" t="e">
        <v>#VALUE!</v>
      </c>
      <c r="R16021" t="e">
        <v>#VALUE!</v>
      </c>
      <c r="S16021" t="s">
        <v>35</v>
      </c>
    </row>
    <row r="16022" spans="12:19" x14ac:dyDescent="0.25">
      <c r="L16022" t="str">
        <f t="shared" si="660"/>
        <v/>
      </c>
      <c r="M16022" t="str">
        <f t="shared" si="659"/>
        <v/>
      </c>
    </row>
    <row r="16023" spans="12:19" x14ac:dyDescent="0.25">
      <c r="L16023" t="str">
        <f t="shared" si="660"/>
        <v/>
      </c>
      <c r="M16023" t="str">
        <f t="shared" si="659"/>
        <v/>
      </c>
    </row>
    <row r="16024" spans="12:19" x14ac:dyDescent="0.25">
      <c r="L16024" t="str">
        <f t="shared" si="660"/>
        <v/>
      </c>
      <c r="M16024" t="str">
        <f t="shared" si="659"/>
        <v/>
      </c>
      <c r="N16024" t="s">
        <v>32</v>
      </c>
      <c r="O16024" t="s">
        <v>33</v>
      </c>
      <c r="P16024" t="s">
        <v>34</v>
      </c>
    </row>
    <row r="16025" spans="12:19" x14ac:dyDescent="0.25">
      <c r="L16025" t="str">
        <f t="shared" si="660"/>
        <v/>
      </c>
      <c r="M16025" t="str">
        <f t="shared" si="659"/>
        <v/>
      </c>
      <c r="N16025" t="e">
        <f>COS(RADIANS(M16025))</f>
        <v>#VALUE!</v>
      </c>
      <c r="O16025" t="str">
        <f>IFERROR(-COS(RADIANS(DEGREES(ASIN(((SIN(RADIANS(M16025)))*$C$26)/(SQRT((((SIN(RADIANS(M16025)))*$C$26)^2)+(($C$22-$C$25-(((SIN(RADIANS(90-M16025)))*$C$26))-$C$23)^2))))))),"")</f>
        <v/>
      </c>
      <c r="P16025" t="e">
        <f>N16025</f>
        <v>#VALUE!</v>
      </c>
      <c r="R16025">
        <v>0</v>
      </c>
    </row>
    <row r="16026" spans="12:19" x14ac:dyDescent="0.25">
      <c r="L16026" t="str">
        <f t="shared" si="660"/>
        <v/>
      </c>
      <c r="M16026" t="str">
        <f t="shared" si="659"/>
        <v/>
      </c>
      <c r="N16026" t="e">
        <f>SIN(RADIANS(M16025))</f>
        <v>#VALUE!</v>
      </c>
      <c r="O16026" t="e">
        <f>SIN(RADIANS(DEGREES(ASIN(((SIN(RADIANS(M16025)))*$C$26)/(SQRT((((SIN(RADIANS(M16025)))*$C$26)^2)+(($C$22-$C$25-(((SIN(RADIANS(90-M16025)))*$C$26))-$C$23)^2)))))))</f>
        <v>#VALUE!</v>
      </c>
      <c r="P16026" t="e">
        <f>N16026</f>
        <v>#VALUE!</v>
      </c>
      <c r="R16026">
        <f>$C$6</f>
        <v>1333.5</v>
      </c>
    </row>
    <row r="16027" spans="12:19" x14ac:dyDescent="0.25">
      <c r="L16027" t="str">
        <f t="shared" si="660"/>
        <v/>
      </c>
      <c r="M16027" t="str">
        <f t="shared" si="659"/>
        <v/>
      </c>
      <c r="N16027">
        <v>0</v>
      </c>
      <c r="O16027" t="e">
        <f>$C$23*O16026</f>
        <v>#VALUE!</v>
      </c>
      <c r="P16027" t="e">
        <f>$C$22*P16026</f>
        <v>#VALUE!</v>
      </c>
      <c r="R16027">
        <f>$C$20*$C$6</f>
        <v>25325.832000000002</v>
      </c>
    </row>
    <row r="16028" spans="12:19" x14ac:dyDescent="0.25">
      <c r="L16028" t="str">
        <f t="shared" si="660"/>
        <v/>
      </c>
      <c r="M16028" t="str">
        <f t="shared" si="659"/>
        <v/>
      </c>
    </row>
    <row r="16029" spans="12:19" x14ac:dyDescent="0.25">
      <c r="L16029" t="str">
        <f t="shared" si="660"/>
        <v/>
      </c>
      <c r="M16029" t="str">
        <f t="shared" si="659"/>
        <v/>
      </c>
      <c r="N16029" t="e">
        <f t="array" ref="N16029:P16031">MINVERSE(N16025:P16027)</f>
        <v>#VALUE!</v>
      </c>
      <c r="O16029" t="e">
        <v>#VALUE!</v>
      </c>
      <c r="P16029" t="e">
        <v>#VALUE!</v>
      </c>
      <c r="R16029" t="e">
        <f t="array" ref="R16029:R16031">MMULT(N16029:P16031,R16025:R16027)</f>
        <v>#VALUE!</v>
      </c>
      <c r="S16029" t="s">
        <v>35</v>
      </c>
    </row>
    <row r="16030" spans="12:19" x14ac:dyDescent="0.25">
      <c r="L16030" t="str">
        <f t="shared" si="660"/>
        <v/>
      </c>
      <c r="M16030" t="str">
        <f t="shared" si="659"/>
        <v/>
      </c>
      <c r="N16030" t="e">
        <v>#VALUE!</v>
      </c>
      <c r="O16030" t="e">
        <v>#VALUE!</v>
      </c>
      <c r="P16030" t="e">
        <v>#VALUE!</v>
      </c>
      <c r="R16030" t="e">
        <v>#VALUE!</v>
      </c>
      <c r="S16030" t="s">
        <v>35</v>
      </c>
    </row>
    <row r="16031" spans="12:19" x14ac:dyDescent="0.25">
      <c r="L16031" t="str">
        <f t="shared" si="660"/>
        <v/>
      </c>
      <c r="M16031" t="str">
        <f t="shared" si="659"/>
        <v/>
      </c>
      <c r="N16031" t="e">
        <v>#VALUE!</v>
      </c>
      <c r="O16031" t="e">
        <v>#VALUE!</v>
      </c>
      <c r="P16031" t="e">
        <v>#VALUE!</v>
      </c>
      <c r="R16031" t="e">
        <v>#VALUE!</v>
      </c>
      <c r="S16031" t="s">
        <v>35</v>
      </c>
    </row>
    <row r="16032" spans="12:19" x14ac:dyDescent="0.25">
      <c r="L16032" t="str">
        <f t="shared" si="660"/>
        <v/>
      </c>
      <c r="M16032" t="str">
        <f t="shared" si="659"/>
        <v/>
      </c>
    </row>
    <row r="16033" spans="12:19" x14ac:dyDescent="0.25">
      <c r="L16033" t="str">
        <f t="shared" si="660"/>
        <v/>
      </c>
      <c r="M16033" t="str">
        <f t="shared" si="659"/>
        <v/>
      </c>
    </row>
    <row r="16034" spans="12:19" x14ac:dyDescent="0.25">
      <c r="L16034" t="str">
        <f t="shared" si="660"/>
        <v/>
      </c>
      <c r="M16034" t="str">
        <f t="shared" si="659"/>
        <v/>
      </c>
      <c r="N16034" t="s">
        <v>32</v>
      </c>
      <c r="O16034" t="s">
        <v>33</v>
      </c>
      <c r="P16034" t="s">
        <v>34</v>
      </c>
    </row>
    <row r="16035" spans="12:19" x14ac:dyDescent="0.25">
      <c r="L16035" t="str">
        <f t="shared" si="660"/>
        <v/>
      </c>
      <c r="M16035" t="str">
        <f t="shared" ref="M16035:M16098" si="661">IF(M16025="","",IF(((M16025+$O$61)&gt;=$O$49+($O$61/2)),"",(M16025+$O$61)))</f>
        <v/>
      </c>
      <c r="N16035" t="e">
        <f>COS(RADIANS(M16035))</f>
        <v>#VALUE!</v>
      </c>
      <c r="O16035" t="str">
        <f>IFERROR(-COS(RADIANS(DEGREES(ASIN(((SIN(RADIANS(M16035)))*$C$26)/(SQRT((((SIN(RADIANS(M16035)))*$C$26)^2)+(($C$22-$C$25-(((SIN(RADIANS(90-M16035)))*$C$26))-$C$23)^2))))))),"")</f>
        <v/>
      </c>
      <c r="P16035" t="e">
        <f>N16035</f>
        <v>#VALUE!</v>
      </c>
      <c r="R16035">
        <v>0</v>
      </c>
    </row>
    <row r="16036" spans="12:19" x14ac:dyDescent="0.25">
      <c r="L16036" t="str">
        <f t="shared" si="660"/>
        <v/>
      </c>
      <c r="M16036" t="str">
        <f t="shared" si="661"/>
        <v/>
      </c>
      <c r="N16036" t="e">
        <f>SIN(RADIANS(M16035))</f>
        <v>#VALUE!</v>
      </c>
      <c r="O16036" t="e">
        <f>SIN(RADIANS(DEGREES(ASIN(((SIN(RADIANS(M16035)))*$C$26)/(SQRT((((SIN(RADIANS(M16035)))*$C$26)^2)+(($C$22-$C$25-(((SIN(RADIANS(90-M16035)))*$C$26))-$C$23)^2)))))))</f>
        <v>#VALUE!</v>
      </c>
      <c r="P16036" t="e">
        <f>N16036</f>
        <v>#VALUE!</v>
      </c>
      <c r="R16036">
        <f>$C$6</f>
        <v>1333.5</v>
      </c>
    </row>
    <row r="16037" spans="12:19" x14ac:dyDescent="0.25">
      <c r="L16037" t="str">
        <f t="shared" si="660"/>
        <v/>
      </c>
      <c r="M16037" t="str">
        <f t="shared" si="661"/>
        <v/>
      </c>
      <c r="N16037">
        <v>0</v>
      </c>
      <c r="O16037" t="e">
        <f>$C$23*O16036</f>
        <v>#VALUE!</v>
      </c>
      <c r="P16037" t="e">
        <f>$C$22*P16036</f>
        <v>#VALUE!</v>
      </c>
      <c r="R16037">
        <f>$C$20*$C$6</f>
        <v>25325.832000000002</v>
      </c>
    </row>
    <row r="16038" spans="12:19" x14ac:dyDescent="0.25">
      <c r="L16038" t="str">
        <f t="shared" si="660"/>
        <v/>
      </c>
      <c r="M16038" t="str">
        <f t="shared" si="661"/>
        <v/>
      </c>
    </row>
    <row r="16039" spans="12:19" x14ac:dyDescent="0.25">
      <c r="L16039" t="str">
        <f t="shared" si="660"/>
        <v/>
      </c>
      <c r="M16039" t="str">
        <f t="shared" si="661"/>
        <v/>
      </c>
      <c r="N16039" t="e">
        <f t="array" ref="N16039:P16041">MINVERSE(N16035:P16037)</f>
        <v>#VALUE!</v>
      </c>
      <c r="O16039" t="e">
        <v>#VALUE!</v>
      </c>
      <c r="P16039" t="e">
        <v>#VALUE!</v>
      </c>
      <c r="R16039" t="e">
        <f t="array" ref="R16039:R16041">MMULT(N16039:P16041,R16035:R16037)</f>
        <v>#VALUE!</v>
      </c>
      <c r="S16039" t="s">
        <v>35</v>
      </c>
    </row>
    <row r="16040" spans="12:19" x14ac:dyDescent="0.25">
      <c r="L16040" t="str">
        <f t="shared" si="660"/>
        <v/>
      </c>
      <c r="M16040" t="str">
        <f t="shared" si="661"/>
        <v/>
      </c>
      <c r="N16040" t="e">
        <v>#VALUE!</v>
      </c>
      <c r="O16040" t="e">
        <v>#VALUE!</v>
      </c>
      <c r="P16040" t="e">
        <v>#VALUE!</v>
      </c>
      <c r="R16040" t="e">
        <v>#VALUE!</v>
      </c>
      <c r="S16040" t="s">
        <v>35</v>
      </c>
    </row>
    <row r="16041" spans="12:19" x14ac:dyDescent="0.25">
      <c r="L16041" t="str">
        <f t="shared" si="660"/>
        <v/>
      </c>
      <c r="M16041" t="str">
        <f t="shared" si="661"/>
        <v/>
      </c>
      <c r="N16041" t="e">
        <v>#VALUE!</v>
      </c>
      <c r="O16041" t="e">
        <v>#VALUE!</v>
      </c>
      <c r="P16041" t="e">
        <v>#VALUE!</v>
      </c>
      <c r="R16041" t="e">
        <v>#VALUE!</v>
      </c>
      <c r="S16041" t="s">
        <v>35</v>
      </c>
    </row>
    <row r="16042" spans="12:19" x14ac:dyDescent="0.25">
      <c r="L16042" t="str">
        <f t="shared" si="660"/>
        <v/>
      </c>
      <c r="M16042" t="str">
        <f t="shared" si="661"/>
        <v/>
      </c>
    </row>
    <row r="16043" spans="12:19" x14ac:dyDescent="0.25">
      <c r="L16043" t="str">
        <f t="shared" si="660"/>
        <v/>
      </c>
      <c r="M16043" t="str">
        <f t="shared" si="661"/>
        <v/>
      </c>
    </row>
    <row r="16044" spans="12:19" x14ac:dyDescent="0.25">
      <c r="L16044" t="str">
        <f t="shared" si="660"/>
        <v/>
      </c>
      <c r="M16044" t="str">
        <f t="shared" si="661"/>
        <v/>
      </c>
      <c r="N16044" t="s">
        <v>32</v>
      </c>
      <c r="O16044" t="s">
        <v>33</v>
      </c>
      <c r="P16044" t="s">
        <v>34</v>
      </c>
    </row>
    <row r="16045" spans="12:19" x14ac:dyDescent="0.25">
      <c r="L16045" t="str">
        <f t="shared" si="660"/>
        <v/>
      </c>
      <c r="M16045" t="str">
        <f t="shared" si="661"/>
        <v/>
      </c>
      <c r="N16045" t="e">
        <f>COS(RADIANS(M16045))</f>
        <v>#VALUE!</v>
      </c>
      <c r="O16045" t="str">
        <f>IFERROR(-COS(RADIANS(DEGREES(ASIN(((SIN(RADIANS(M16045)))*$C$26)/(SQRT((((SIN(RADIANS(M16045)))*$C$26)^2)+(($C$22-$C$25-(((SIN(RADIANS(90-M16045)))*$C$26))-$C$23)^2))))))),"")</f>
        <v/>
      </c>
      <c r="P16045" t="e">
        <f>N16045</f>
        <v>#VALUE!</v>
      </c>
      <c r="R16045">
        <v>0</v>
      </c>
    </row>
    <row r="16046" spans="12:19" x14ac:dyDescent="0.25">
      <c r="L16046" t="str">
        <f t="shared" si="660"/>
        <v/>
      </c>
      <c r="M16046" t="str">
        <f t="shared" si="661"/>
        <v/>
      </c>
      <c r="N16046" t="e">
        <f>SIN(RADIANS(M16045))</f>
        <v>#VALUE!</v>
      </c>
      <c r="O16046" t="e">
        <f>SIN(RADIANS(DEGREES(ASIN(((SIN(RADIANS(M16045)))*$C$26)/(SQRT((((SIN(RADIANS(M16045)))*$C$26)^2)+(($C$22-$C$25-(((SIN(RADIANS(90-M16045)))*$C$26))-$C$23)^2)))))))</f>
        <v>#VALUE!</v>
      </c>
      <c r="P16046" t="e">
        <f>N16046</f>
        <v>#VALUE!</v>
      </c>
      <c r="R16046">
        <f>$C$6</f>
        <v>1333.5</v>
      </c>
    </row>
    <row r="16047" spans="12:19" x14ac:dyDescent="0.25">
      <c r="L16047" t="str">
        <f t="shared" si="660"/>
        <v/>
      </c>
      <c r="M16047" t="str">
        <f t="shared" si="661"/>
        <v/>
      </c>
      <c r="N16047">
        <v>0</v>
      </c>
      <c r="O16047" t="e">
        <f>$C$23*O16046</f>
        <v>#VALUE!</v>
      </c>
      <c r="P16047" t="e">
        <f>$C$22*P16046</f>
        <v>#VALUE!</v>
      </c>
      <c r="R16047">
        <f>$C$20*$C$6</f>
        <v>25325.832000000002</v>
      </c>
    </row>
    <row r="16048" spans="12:19" x14ac:dyDescent="0.25">
      <c r="L16048" t="str">
        <f t="shared" si="660"/>
        <v/>
      </c>
      <c r="M16048" t="str">
        <f t="shared" si="661"/>
        <v/>
      </c>
    </row>
    <row r="16049" spans="12:19" x14ac:dyDescent="0.25">
      <c r="L16049" t="str">
        <f t="shared" si="660"/>
        <v/>
      </c>
      <c r="M16049" t="str">
        <f t="shared" si="661"/>
        <v/>
      </c>
      <c r="N16049" t="e">
        <f t="array" ref="N16049:P16051">MINVERSE(N16045:P16047)</f>
        <v>#VALUE!</v>
      </c>
      <c r="O16049" t="e">
        <v>#VALUE!</v>
      </c>
      <c r="P16049" t="e">
        <v>#VALUE!</v>
      </c>
      <c r="R16049" t="e">
        <f t="array" ref="R16049:R16051">MMULT(N16049:P16051,R16045:R16047)</f>
        <v>#VALUE!</v>
      </c>
      <c r="S16049" t="s">
        <v>35</v>
      </c>
    </row>
    <row r="16050" spans="12:19" x14ac:dyDescent="0.25">
      <c r="L16050" t="str">
        <f t="shared" si="660"/>
        <v/>
      </c>
      <c r="M16050" t="str">
        <f t="shared" si="661"/>
        <v/>
      </c>
      <c r="N16050" t="e">
        <v>#VALUE!</v>
      </c>
      <c r="O16050" t="e">
        <v>#VALUE!</v>
      </c>
      <c r="P16050" t="e">
        <v>#VALUE!</v>
      </c>
      <c r="R16050" t="e">
        <v>#VALUE!</v>
      </c>
      <c r="S16050" t="s">
        <v>35</v>
      </c>
    </row>
    <row r="16051" spans="12:19" x14ac:dyDescent="0.25">
      <c r="L16051" t="str">
        <f t="shared" si="660"/>
        <v/>
      </c>
      <c r="M16051" t="str">
        <f t="shared" si="661"/>
        <v/>
      </c>
      <c r="N16051" t="e">
        <v>#VALUE!</v>
      </c>
      <c r="O16051" t="e">
        <v>#VALUE!</v>
      </c>
      <c r="P16051" t="e">
        <v>#VALUE!</v>
      </c>
      <c r="R16051" t="e">
        <v>#VALUE!</v>
      </c>
      <c r="S16051" t="s">
        <v>35</v>
      </c>
    </row>
    <row r="16052" spans="12:19" x14ac:dyDescent="0.25">
      <c r="L16052" t="str">
        <f t="shared" si="660"/>
        <v/>
      </c>
      <c r="M16052" t="str">
        <f t="shared" si="661"/>
        <v/>
      </c>
    </row>
    <row r="16053" spans="12:19" x14ac:dyDescent="0.25">
      <c r="L16053" t="str">
        <f t="shared" si="660"/>
        <v/>
      </c>
      <c r="M16053" t="str">
        <f t="shared" si="661"/>
        <v/>
      </c>
    </row>
    <row r="16054" spans="12:19" x14ac:dyDescent="0.25">
      <c r="L16054" t="str">
        <f t="shared" si="660"/>
        <v/>
      </c>
      <c r="M16054" t="str">
        <f t="shared" si="661"/>
        <v/>
      </c>
      <c r="N16054" t="s">
        <v>32</v>
      </c>
      <c r="O16054" t="s">
        <v>33</v>
      </c>
      <c r="P16054" t="s">
        <v>34</v>
      </c>
    </row>
    <row r="16055" spans="12:19" x14ac:dyDescent="0.25">
      <c r="L16055" t="str">
        <f t="shared" si="660"/>
        <v/>
      </c>
      <c r="M16055" t="str">
        <f t="shared" si="661"/>
        <v/>
      </c>
      <c r="N16055" t="e">
        <f>COS(RADIANS(M16055))</f>
        <v>#VALUE!</v>
      </c>
      <c r="O16055" t="str">
        <f>IFERROR(-COS(RADIANS(DEGREES(ASIN(((SIN(RADIANS(M16055)))*$C$26)/(SQRT((((SIN(RADIANS(M16055)))*$C$26)^2)+(($C$22-$C$25-(((SIN(RADIANS(90-M16055)))*$C$26))-$C$23)^2))))))),"")</f>
        <v/>
      </c>
      <c r="P16055" t="e">
        <f>N16055</f>
        <v>#VALUE!</v>
      </c>
      <c r="R16055">
        <v>0</v>
      </c>
    </row>
    <row r="16056" spans="12:19" x14ac:dyDescent="0.25">
      <c r="L16056" t="str">
        <f t="shared" si="660"/>
        <v/>
      </c>
      <c r="M16056" t="str">
        <f t="shared" si="661"/>
        <v/>
      </c>
      <c r="N16056" t="e">
        <f>SIN(RADIANS(M16055))</f>
        <v>#VALUE!</v>
      </c>
      <c r="O16056" t="e">
        <f>SIN(RADIANS(DEGREES(ASIN(((SIN(RADIANS(M16055)))*$C$26)/(SQRT((((SIN(RADIANS(M16055)))*$C$26)^2)+(($C$22-$C$25-(((SIN(RADIANS(90-M16055)))*$C$26))-$C$23)^2)))))))</f>
        <v>#VALUE!</v>
      </c>
      <c r="P16056" t="e">
        <f>N16056</f>
        <v>#VALUE!</v>
      </c>
      <c r="R16056">
        <f>$C$6</f>
        <v>1333.5</v>
      </c>
    </row>
    <row r="16057" spans="12:19" x14ac:dyDescent="0.25">
      <c r="L16057" t="str">
        <f t="shared" si="660"/>
        <v/>
      </c>
      <c r="M16057" t="str">
        <f t="shared" si="661"/>
        <v/>
      </c>
      <c r="N16057">
        <v>0</v>
      </c>
      <c r="O16057" t="e">
        <f>$C$23*O16056</f>
        <v>#VALUE!</v>
      </c>
      <c r="P16057" t="e">
        <f>$C$22*P16056</f>
        <v>#VALUE!</v>
      </c>
      <c r="R16057">
        <f>$C$20*$C$6</f>
        <v>25325.832000000002</v>
      </c>
    </row>
    <row r="16058" spans="12:19" x14ac:dyDescent="0.25">
      <c r="L16058" t="str">
        <f t="shared" si="660"/>
        <v/>
      </c>
      <c r="M16058" t="str">
        <f t="shared" si="661"/>
        <v/>
      </c>
    </row>
    <row r="16059" spans="12:19" x14ac:dyDescent="0.25">
      <c r="L16059" t="str">
        <f t="shared" si="660"/>
        <v/>
      </c>
      <c r="M16059" t="str">
        <f t="shared" si="661"/>
        <v/>
      </c>
      <c r="N16059" t="e">
        <f t="array" ref="N16059:P16061">MINVERSE(N16055:P16057)</f>
        <v>#VALUE!</v>
      </c>
      <c r="O16059" t="e">
        <v>#VALUE!</v>
      </c>
      <c r="P16059" t="e">
        <v>#VALUE!</v>
      </c>
      <c r="R16059" t="e">
        <f t="array" ref="R16059:R16061">MMULT(N16059:P16061,R16055:R16057)</f>
        <v>#VALUE!</v>
      </c>
      <c r="S16059" t="s">
        <v>35</v>
      </c>
    </row>
    <row r="16060" spans="12:19" x14ac:dyDescent="0.25">
      <c r="L16060" t="str">
        <f t="shared" si="660"/>
        <v/>
      </c>
      <c r="M16060" t="str">
        <f t="shared" si="661"/>
        <v/>
      </c>
      <c r="N16060" t="e">
        <v>#VALUE!</v>
      </c>
      <c r="O16060" t="e">
        <v>#VALUE!</v>
      </c>
      <c r="P16060" t="e">
        <v>#VALUE!</v>
      </c>
      <c r="R16060" t="e">
        <v>#VALUE!</v>
      </c>
      <c r="S16060" t="s">
        <v>35</v>
      </c>
    </row>
    <row r="16061" spans="12:19" x14ac:dyDescent="0.25">
      <c r="L16061" t="str">
        <f t="shared" si="660"/>
        <v/>
      </c>
      <c r="M16061" t="str">
        <f t="shared" si="661"/>
        <v/>
      </c>
      <c r="N16061" t="e">
        <v>#VALUE!</v>
      </c>
      <c r="O16061" t="e">
        <v>#VALUE!</v>
      </c>
      <c r="P16061" t="e">
        <v>#VALUE!</v>
      </c>
      <c r="R16061" t="e">
        <v>#VALUE!</v>
      </c>
      <c r="S16061" t="s">
        <v>35</v>
      </c>
    </row>
    <row r="16062" spans="12:19" x14ac:dyDescent="0.25">
      <c r="L16062" t="str">
        <f t="shared" si="660"/>
        <v/>
      </c>
      <c r="M16062" t="str">
        <f t="shared" si="661"/>
        <v/>
      </c>
    </row>
    <row r="16063" spans="12:19" x14ac:dyDescent="0.25">
      <c r="L16063" t="str">
        <f t="shared" si="660"/>
        <v/>
      </c>
      <c r="M16063" t="str">
        <f t="shared" si="661"/>
        <v/>
      </c>
    </row>
    <row r="16064" spans="12:19" x14ac:dyDescent="0.25">
      <c r="L16064" t="str">
        <f t="shared" si="660"/>
        <v/>
      </c>
      <c r="M16064" t="str">
        <f t="shared" si="661"/>
        <v/>
      </c>
      <c r="N16064" t="s">
        <v>32</v>
      </c>
      <c r="O16064" t="s">
        <v>33</v>
      </c>
      <c r="P16064" t="s">
        <v>34</v>
      </c>
    </row>
    <row r="16065" spans="12:19" x14ac:dyDescent="0.25">
      <c r="L16065" t="str">
        <f t="shared" si="660"/>
        <v/>
      </c>
      <c r="M16065" t="str">
        <f t="shared" si="661"/>
        <v/>
      </c>
      <c r="N16065" t="e">
        <f>COS(RADIANS(M16065))</f>
        <v>#VALUE!</v>
      </c>
      <c r="O16065" t="str">
        <f>IFERROR(-COS(RADIANS(DEGREES(ASIN(((SIN(RADIANS(M16065)))*$C$26)/(SQRT((((SIN(RADIANS(M16065)))*$C$26)^2)+(($C$22-$C$25-(((SIN(RADIANS(90-M16065)))*$C$26))-$C$23)^2))))))),"")</f>
        <v/>
      </c>
      <c r="P16065" t="e">
        <f>N16065</f>
        <v>#VALUE!</v>
      </c>
      <c r="R16065">
        <v>0</v>
      </c>
    </row>
    <row r="16066" spans="12:19" x14ac:dyDescent="0.25">
      <c r="L16066" t="str">
        <f t="shared" si="660"/>
        <v/>
      </c>
      <c r="M16066" t="str">
        <f t="shared" si="661"/>
        <v/>
      </c>
      <c r="N16066" t="e">
        <f>SIN(RADIANS(M16065))</f>
        <v>#VALUE!</v>
      </c>
      <c r="O16066" t="e">
        <f>SIN(RADIANS(DEGREES(ASIN(((SIN(RADIANS(M16065)))*$C$26)/(SQRT((((SIN(RADIANS(M16065)))*$C$26)^2)+(($C$22-$C$25-(((SIN(RADIANS(90-M16065)))*$C$26))-$C$23)^2)))))))</f>
        <v>#VALUE!</v>
      </c>
      <c r="P16066" t="e">
        <f>N16066</f>
        <v>#VALUE!</v>
      </c>
      <c r="R16066">
        <f>$C$6</f>
        <v>1333.5</v>
      </c>
    </row>
    <row r="16067" spans="12:19" x14ac:dyDescent="0.25">
      <c r="L16067" t="str">
        <f t="shared" si="660"/>
        <v/>
      </c>
      <c r="M16067" t="str">
        <f t="shared" si="661"/>
        <v/>
      </c>
      <c r="N16067">
        <v>0</v>
      </c>
      <c r="O16067" t="e">
        <f>$C$23*O16066</f>
        <v>#VALUE!</v>
      </c>
      <c r="P16067" t="e">
        <f>$C$22*P16066</f>
        <v>#VALUE!</v>
      </c>
      <c r="R16067">
        <f>$C$20*$C$6</f>
        <v>25325.832000000002</v>
      </c>
    </row>
    <row r="16068" spans="12:19" x14ac:dyDescent="0.25">
      <c r="L16068" t="str">
        <f t="shared" si="660"/>
        <v/>
      </c>
      <c r="M16068" t="str">
        <f t="shared" si="661"/>
        <v/>
      </c>
    </row>
    <row r="16069" spans="12:19" x14ac:dyDescent="0.25">
      <c r="L16069" t="str">
        <f t="shared" si="660"/>
        <v/>
      </c>
      <c r="M16069" t="str">
        <f t="shared" si="661"/>
        <v/>
      </c>
      <c r="N16069" t="e">
        <f t="array" ref="N16069:P16071">MINVERSE(N16065:P16067)</f>
        <v>#VALUE!</v>
      </c>
      <c r="O16069" t="e">
        <v>#VALUE!</v>
      </c>
      <c r="P16069" t="e">
        <v>#VALUE!</v>
      </c>
      <c r="R16069" t="e">
        <f t="array" ref="R16069:R16071">MMULT(N16069:P16071,R16065:R16067)</f>
        <v>#VALUE!</v>
      </c>
      <c r="S16069" t="s">
        <v>35</v>
      </c>
    </row>
    <row r="16070" spans="12:19" x14ac:dyDescent="0.25">
      <c r="L16070" t="str">
        <f t="shared" si="660"/>
        <v/>
      </c>
      <c r="M16070" t="str">
        <f t="shared" si="661"/>
        <v/>
      </c>
      <c r="N16070" t="e">
        <v>#VALUE!</v>
      </c>
      <c r="O16070" t="e">
        <v>#VALUE!</v>
      </c>
      <c r="P16070" t="e">
        <v>#VALUE!</v>
      </c>
      <c r="R16070" t="e">
        <v>#VALUE!</v>
      </c>
      <c r="S16070" t="s">
        <v>35</v>
      </c>
    </row>
    <row r="16071" spans="12:19" x14ac:dyDescent="0.25">
      <c r="L16071" t="str">
        <f t="shared" si="660"/>
        <v/>
      </c>
      <c r="M16071" t="str">
        <f t="shared" si="661"/>
        <v/>
      </c>
      <c r="N16071" t="e">
        <v>#VALUE!</v>
      </c>
      <c r="O16071" t="e">
        <v>#VALUE!</v>
      </c>
      <c r="P16071" t="e">
        <v>#VALUE!</v>
      </c>
      <c r="R16071" t="e">
        <v>#VALUE!</v>
      </c>
      <c r="S16071" t="s">
        <v>35</v>
      </c>
    </row>
    <row r="16072" spans="12:19" x14ac:dyDescent="0.25">
      <c r="L16072" t="str">
        <f t="shared" si="660"/>
        <v/>
      </c>
      <c r="M16072" t="str">
        <f t="shared" si="661"/>
        <v/>
      </c>
    </row>
    <row r="16073" spans="12:19" x14ac:dyDescent="0.25">
      <c r="L16073" t="str">
        <f t="shared" si="660"/>
        <v/>
      </c>
      <c r="M16073" t="str">
        <f t="shared" si="661"/>
        <v/>
      </c>
    </row>
    <row r="16074" spans="12:19" x14ac:dyDescent="0.25">
      <c r="L16074" t="str">
        <f t="shared" si="660"/>
        <v/>
      </c>
      <c r="M16074" t="str">
        <f t="shared" si="661"/>
        <v/>
      </c>
      <c r="N16074" t="s">
        <v>32</v>
      </c>
      <c r="O16074" t="s">
        <v>33</v>
      </c>
      <c r="P16074" t="s">
        <v>34</v>
      </c>
    </row>
    <row r="16075" spans="12:19" x14ac:dyDescent="0.25">
      <c r="L16075" t="str">
        <f t="shared" si="660"/>
        <v/>
      </c>
      <c r="M16075" t="str">
        <f t="shared" si="661"/>
        <v/>
      </c>
      <c r="N16075" t="e">
        <f>COS(RADIANS(M16075))</f>
        <v>#VALUE!</v>
      </c>
      <c r="O16075" t="str">
        <f>IFERROR(-COS(RADIANS(DEGREES(ASIN(((SIN(RADIANS(M16075)))*$C$26)/(SQRT((((SIN(RADIANS(M16075)))*$C$26)^2)+(($C$22-$C$25-(((SIN(RADIANS(90-M16075)))*$C$26))-$C$23)^2))))))),"")</f>
        <v/>
      </c>
      <c r="P16075" t="e">
        <f>N16075</f>
        <v>#VALUE!</v>
      </c>
      <c r="R16075">
        <v>0</v>
      </c>
    </row>
    <row r="16076" spans="12:19" x14ac:dyDescent="0.25">
      <c r="L16076" t="str">
        <f t="shared" ref="L16076:L16139" si="662">IF(M16076="","",L16066+1)</f>
        <v/>
      </c>
      <c r="M16076" t="str">
        <f t="shared" si="661"/>
        <v/>
      </c>
      <c r="N16076" t="e">
        <f>SIN(RADIANS(M16075))</f>
        <v>#VALUE!</v>
      </c>
      <c r="O16076" t="e">
        <f>SIN(RADIANS(DEGREES(ASIN(((SIN(RADIANS(M16075)))*$C$26)/(SQRT((((SIN(RADIANS(M16075)))*$C$26)^2)+(($C$22-$C$25-(((SIN(RADIANS(90-M16075)))*$C$26))-$C$23)^2)))))))</f>
        <v>#VALUE!</v>
      </c>
      <c r="P16076" t="e">
        <f>N16076</f>
        <v>#VALUE!</v>
      </c>
      <c r="R16076">
        <f>$C$6</f>
        <v>1333.5</v>
      </c>
    </row>
    <row r="16077" spans="12:19" x14ac:dyDescent="0.25">
      <c r="L16077" t="str">
        <f t="shared" si="662"/>
        <v/>
      </c>
      <c r="M16077" t="str">
        <f t="shared" si="661"/>
        <v/>
      </c>
      <c r="N16077">
        <v>0</v>
      </c>
      <c r="O16077" t="e">
        <f>$C$23*O16076</f>
        <v>#VALUE!</v>
      </c>
      <c r="P16077" t="e">
        <f>$C$22*P16076</f>
        <v>#VALUE!</v>
      </c>
      <c r="R16077">
        <f>$C$20*$C$6</f>
        <v>25325.832000000002</v>
      </c>
    </row>
    <row r="16078" spans="12:19" x14ac:dyDescent="0.25">
      <c r="L16078" t="str">
        <f t="shared" si="662"/>
        <v/>
      </c>
      <c r="M16078" t="str">
        <f t="shared" si="661"/>
        <v/>
      </c>
    </row>
    <row r="16079" spans="12:19" x14ac:dyDescent="0.25">
      <c r="L16079" t="str">
        <f t="shared" si="662"/>
        <v/>
      </c>
      <c r="M16079" t="str">
        <f t="shared" si="661"/>
        <v/>
      </c>
      <c r="N16079" t="e">
        <f t="array" ref="N16079:P16081">MINVERSE(N16075:P16077)</f>
        <v>#VALUE!</v>
      </c>
      <c r="O16079" t="e">
        <v>#VALUE!</v>
      </c>
      <c r="P16079" t="e">
        <v>#VALUE!</v>
      </c>
      <c r="R16079" t="e">
        <f t="array" ref="R16079:R16081">MMULT(N16079:P16081,R16075:R16077)</f>
        <v>#VALUE!</v>
      </c>
      <c r="S16079" t="s">
        <v>35</v>
      </c>
    </row>
    <row r="16080" spans="12:19" x14ac:dyDescent="0.25">
      <c r="L16080" t="str">
        <f t="shared" si="662"/>
        <v/>
      </c>
      <c r="M16080" t="str">
        <f t="shared" si="661"/>
        <v/>
      </c>
      <c r="N16080" t="e">
        <v>#VALUE!</v>
      </c>
      <c r="O16080" t="e">
        <v>#VALUE!</v>
      </c>
      <c r="P16080" t="e">
        <v>#VALUE!</v>
      </c>
      <c r="R16080" t="e">
        <v>#VALUE!</v>
      </c>
      <c r="S16080" t="s">
        <v>35</v>
      </c>
    </row>
    <row r="16081" spans="12:19" x14ac:dyDescent="0.25">
      <c r="L16081" t="str">
        <f t="shared" si="662"/>
        <v/>
      </c>
      <c r="M16081" t="str">
        <f t="shared" si="661"/>
        <v/>
      </c>
      <c r="N16081" t="e">
        <v>#VALUE!</v>
      </c>
      <c r="O16081" t="e">
        <v>#VALUE!</v>
      </c>
      <c r="P16081" t="e">
        <v>#VALUE!</v>
      </c>
      <c r="R16081" t="e">
        <v>#VALUE!</v>
      </c>
      <c r="S16081" t="s">
        <v>35</v>
      </c>
    </row>
    <row r="16082" spans="12:19" x14ac:dyDescent="0.25">
      <c r="L16082" t="str">
        <f t="shared" si="662"/>
        <v/>
      </c>
      <c r="M16082" t="str">
        <f t="shared" si="661"/>
        <v/>
      </c>
    </row>
    <row r="16083" spans="12:19" x14ac:dyDescent="0.25">
      <c r="L16083" t="str">
        <f t="shared" si="662"/>
        <v/>
      </c>
      <c r="M16083" t="str">
        <f t="shared" si="661"/>
        <v/>
      </c>
    </row>
    <row r="16084" spans="12:19" x14ac:dyDescent="0.25">
      <c r="L16084" t="str">
        <f t="shared" si="662"/>
        <v/>
      </c>
      <c r="M16084" t="str">
        <f t="shared" si="661"/>
        <v/>
      </c>
      <c r="N16084" t="s">
        <v>32</v>
      </c>
      <c r="O16084" t="s">
        <v>33</v>
      </c>
      <c r="P16084" t="s">
        <v>34</v>
      </c>
    </row>
    <row r="16085" spans="12:19" x14ac:dyDescent="0.25">
      <c r="L16085" t="str">
        <f t="shared" si="662"/>
        <v/>
      </c>
      <c r="M16085" t="str">
        <f t="shared" si="661"/>
        <v/>
      </c>
      <c r="N16085" t="e">
        <f>COS(RADIANS(M16085))</f>
        <v>#VALUE!</v>
      </c>
      <c r="O16085" t="str">
        <f>IFERROR(-COS(RADIANS(DEGREES(ASIN(((SIN(RADIANS(M16085)))*$C$26)/(SQRT((((SIN(RADIANS(M16085)))*$C$26)^2)+(($C$22-$C$25-(((SIN(RADIANS(90-M16085)))*$C$26))-$C$23)^2))))))),"")</f>
        <v/>
      </c>
      <c r="P16085" t="e">
        <f>N16085</f>
        <v>#VALUE!</v>
      </c>
      <c r="R16085">
        <v>0</v>
      </c>
    </row>
    <row r="16086" spans="12:19" x14ac:dyDescent="0.25">
      <c r="L16086" t="str">
        <f t="shared" si="662"/>
        <v/>
      </c>
      <c r="M16086" t="str">
        <f t="shared" si="661"/>
        <v/>
      </c>
      <c r="N16086" t="e">
        <f>SIN(RADIANS(M16085))</f>
        <v>#VALUE!</v>
      </c>
      <c r="O16086" t="e">
        <f>SIN(RADIANS(DEGREES(ASIN(((SIN(RADIANS(M16085)))*$C$26)/(SQRT((((SIN(RADIANS(M16085)))*$C$26)^2)+(($C$22-$C$25-(((SIN(RADIANS(90-M16085)))*$C$26))-$C$23)^2)))))))</f>
        <v>#VALUE!</v>
      </c>
      <c r="P16086" t="e">
        <f>N16086</f>
        <v>#VALUE!</v>
      </c>
      <c r="R16086">
        <f>$C$6</f>
        <v>1333.5</v>
      </c>
    </row>
    <row r="16087" spans="12:19" x14ac:dyDescent="0.25">
      <c r="L16087" t="str">
        <f t="shared" si="662"/>
        <v/>
      </c>
      <c r="M16087" t="str">
        <f t="shared" si="661"/>
        <v/>
      </c>
      <c r="N16087">
        <v>0</v>
      </c>
      <c r="O16087" t="e">
        <f>$C$23*O16086</f>
        <v>#VALUE!</v>
      </c>
      <c r="P16087" t="e">
        <f>$C$22*P16086</f>
        <v>#VALUE!</v>
      </c>
      <c r="R16087">
        <f>$C$20*$C$6</f>
        <v>25325.832000000002</v>
      </c>
    </row>
    <row r="16088" spans="12:19" x14ac:dyDescent="0.25">
      <c r="L16088" t="str">
        <f t="shared" si="662"/>
        <v/>
      </c>
      <c r="M16088" t="str">
        <f t="shared" si="661"/>
        <v/>
      </c>
    </row>
    <row r="16089" spans="12:19" x14ac:dyDescent="0.25">
      <c r="L16089" t="str">
        <f t="shared" si="662"/>
        <v/>
      </c>
      <c r="M16089" t="str">
        <f t="shared" si="661"/>
        <v/>
      </c>
      <c r="N16089" t="e">
        <f t="array" ref="N16089:P16091">MINVERSE(N16085:P16087)</f>
        <v>#VALUE!</v>
      </c>
      <c r="O16089" t="e">
        <v>#VALUE!</v>
      </c>
      <c r="P16089" t="e">
        <v>#VALUE!</v>
      </c>
      <c r="R16089" t="e">
        <f t="array" ref="R16089:R16091">MMULT(N16089:P16091,R16085:R16087)</f>
        <v>#VALUE!</v>
      </c>
      <c r="S16089" t="s">
        <v>35</v>
      </c>
    </row>
    <row r="16090" spans="12:19" x14ac:dyDescent="0.25">
      <c r="L16090" t="str">
        <f t="shared" si="662"/>
        <v/>
      </c>
      <c r="M16090" t="str">
        <f t="shared" si="661"/>
        <v/>
      </c>
      <c r="N16090" t="e">
        <v>#VALUE!</v>
      </c>
      <c r="O16090" t="e">
        <v>#VALUE!</v>
      </c>
      <c r="P16090" t="e">
        <v>#VALUE!</v>
      </c>
      <c r="R16090" t="e">
        <v>#VALUE!</v>
      </c>
      <c r="S16090" t="s">
        <v>35</v>
      </c>
    </row>
    <row r="16091" spans="12:19" x14ac:dyDescent="0.25">
      <c r="L16091" t="str">
        <f t="shared" si="662"/>
        <v/>
      </c>
      <c r="M16091" t="str">
        <f t="shared" si="661"/>
        <v/>
      </c>
      <c r="N16091" t="e">
        <v>#VALUE!</v>
      </c>
      <c r="O16091" t="e">
        <v>#VALUE!</v>
      </c>
      <c r="P16091" t="e">
        <v>#VALUE!</v>
      </c>
      <c r="R16091" t="e">
        <v>#VALUE!</v>
      </c>
      <c r="S16091" t="s">
        <v>35</v>
      </c>
    </row>
    <row r="16092" spans="12:19" x14ac:dyDescent="0.25">
      <c r="L16092" t="str">
        <f t="shared" si="662"/>
        <v/>
      </c>
      <c r="M16092" t="str">
        <f t="shared" si="661"/>
        <v/>
      </c>
    </row>
    <row r="16093" spans="12:19" x14ac:dyDescent="0.25">
      <c r="L16093" t="str">
        <f t="shared" si="662"/>
        <v/>
      </c>
      <c r="M16093" t="str">
        <f t="shared" si="661"/>
        <v/>
      </c>
    </row>
    <row r="16094" spans="12:19" x14ac:dyDescent="0.25">
      <c r="L16094" t="str">
        <f t="shared" si="662"/>
        <v/>
      </c>
      <c r="M16094" t="str">
        <f t="shared" si="661"/>
        <v/>
      </c>
      <c r="N16094" t="s">
        <v>32</v>
      </c>
      <c r="O16094" t="s">
        <v>33</v>
      </c>
      <c r="P16094" t="s">
        <v>34</v>
      </c>
    </row>
    <row r="16095" spans="12:19" x14ac:dyDescent="0.25">
      <c r="L16095" t="str">
        <f t="shared" si="662"/>
        <v/>
      </c>
      <c r="M16095" t="str">
        <f t="shared" si="661"/>
        <v/>
      </c>
      <c r="N16095" t="e">
        <f>COS(RADIANS(M16095))</f>
        <v>#VALUE!</v>
      </c>
      <c r="O16095" t="str">
        <f>IFERROR(-COS(RADIANS(DEGREES(ASIN(((SIN(RADIANS(M16095)))*$C$26)/(SQRT((((SIN(RADIANS(M16095)))*$C$26)^2)+(($C$22-$C$25-(((SIN(RADIANS(90-M16095)))*$C$26))-$C$23)^2))))))),"")</f>
        <v/>
      </c>
      <c r="P16095" t="e">
        <f>N16095</f>
        <v>#VALUE!</v>
      </c>
      <c r="R16095">
        <v>0</v>
      </c>
    </row>
    <row r="16096" spans="12:19" x14ac:dyDescent="0.25">
      <c r="L16096" t="str">
        <f t="shared" si="662"/>
        <v/>
      </c>
      <c r="M16096" t="str">
        <f t="shared" si="661"/>
        <v/>
      </c>
      <c r="N16096" t="e">
        <f>SIN(RADIANS(M16095))</f>
        <v>#VALUE!</v>
      </c>
      <c r="O16096" t="e">
        <f>SIN(RADIANS(DEGREES(ASIN(((SIN(RADIANS(M16095)))*$C$26)/(SQRT((((SIN(RADIANS(M16095)))*$C$26)^2)+(($C$22-$C$25-(((SIN(RADIANS(90-M16095)))*$C$26))-$C$23)^2)))))))</f>
        <v>#VALUE!</v>
      </c>
      <c r="P16096" t="e">
        <f>N16096</f>
        <v>#VALUE!</v>
      </c>
      <c r="R16096">
        <f>$C$6</f>
        <v>1333.5</v>
      </c>
    </row>
    <row r="16097" spans="12:19" x14ac:dyDescent="0.25">
      <c r="L16097" t="str">
        <f t="shared" si="662"/>
        <v/>
      </c>
      <c r="M16097" t="str">
        <f t="shared" si="661"/>
        <v/>
      </c>
      <c r="N16097">
        <v>0</v>
      </c>
      <c r="O16097" t="e">
        <f>$C$23*O16096</f>
        <v>#VALUE!</v>
      </c>
      <c r="P16097" t="e">
        <f>$C$22*P16096</f>
        <v>#VALUE!</v>
      </c>
      <c r="R16097">
        <f>$C$20*$C$6</f>
        <v>25325.832000000002</v>
      </c>
    </row>
    <row r="16098" spans="12:19" x14ac:dyDescent="0.25">
      <c r="L16098" t="str">
        <f t="shared" si="662"/>
        <v/>
      </c>
      <c r="M16098" t="str">
        <f t="shared" si="661"/>
        <v/>
      </c>
    </row>
    <row r="16099" spans="12:19" x14ac:dyDescent="0.25">
      <c r="L16099" t="str">
        <f t="shared" si="662"/>
        <v/>
      </c>
      <c r="M16099" t="str">
        <f t="shared" ref="M16099:M16162" si="663">IF(M16089="","",IF(((M16089+$O$61)&gt;=$O$49+($O$61/2)),"",(M16089+$O$61)))</f>
        <v/>
      </c>
      <c r="N16099" t="e">
        <f t="array" ref="N16099:P16101">MINVERSE(N16095:P16097)</f>
        <v>#VALUE!</v>
      </c>
      <c r="O16099" t="e">
        <v>#VALUE!</v>
      </c>
      <c r="P16099" t="e">
        <v>#VALUE!</v>
      </c>
      <c r="R16099" t="e">
        <f t="array" ref="R16099:R16101">MMULT(N16099:P16101,R16095:R16097)</f>
        <v>#VALUE!</v>
      </c>
      <c r="S16099" t="s">
        <v>35</v>
      </c>
    </row>
    <row r="16100" spans="12:19" x14ac:dyDescent="0.25">
      <c r="L16100" t="str">
        <f t="shared" si="662"/>
        <v/>
      </c>
      <c r="M16100" t="str">
        <f t="shared" si="663"/>
        <v/>
      </c>
      <c r="N16100" t="e">
        <v>#VALUE!</v>
      </c>
      <c r="O16100" t="e">
        <v>#VALUE!</v>
      </c>
      <c r="P16100" t="e">
        <v>#VALUE!</v>
      </c>
      <c r="R16100" t="e">
        <v>#VALUE!</v>
      </c>
      <c r="S16100" t="s">
        <v>35</v>
      </c>
    </row>
    <row r="16101" spans="12:19" x14ac:dyDescent="0.25">
      <c r="L16101" t="str">
        <f t="shared" si="662"/>
        <v/>
      </c>
      <c r="M16101" t="str">
        <f t="shared" si="663"/>
        <v/>
      </c>
      <c r="N16101" t="e">
        <v>#VALUE!</v>
      </c>
      <c r="O16101" t="e">
        <v>#VALUE!</v>
      </c>
      <c r="P16101" t="e">
        <v>#VALUE!</v>
      </c>
      <c r="R16101" t="e">
        <v>#VALUE!</v>
      </c>
      <c r="S16101" t="s">
        <v>35</v>
      </c>
    </row>
    <row r="16102" spans="12:19" x14ac:dyDescent="0.25">
      <c r="L16102" t="str">
        <f t="shared" si="662"/>
        <v/>
      </c>
      <c r="M16102" t="str">
        <f t="shared" si="663"/>
        <v/>
      </c>
    </row>
    <row r="16103" spans="12:19" x14ac:dyDescent="0.25">
      <c r="L16103" t="str">
        <f t="shared" si="662"/>
        <v/>
      </c>
      <c r="M16103" t="str">
        <f t="shared" si="663"/>
        <v/>
      </c>
    </row>
    <row r="16104" spans="12:19" x14ac:dyDescent="0.25">
      <c r="L16104" t="str">
        <f t="shared" si="662"/>
        <v/>
      </c>
      <c r="M16104" t="str">
        <f t="shared" si="663"/>
        <v/>
      </c>
      <c r="N16104" t="s">
        <v>32</v>
      </c>
      <c r="O16104" t="s">
        <v>33</v>
      </c>
      <c r="P16104" t="s">
        <v>34</v>
      </c>
    </row>
    <row r="16105" spans="12:19" x14ac:dyDescent="0.25">
      <c r="L16105" t="str">
        <f t="shared" si="662"/>
        <v/>
      </c>
      <c r="M16105" t="str">
        <f t="shared" si="663"/>
        <v/>
      </c>
      <c r="N16105" t="e">
        <f>COS(RADIANS(M16105))</f>
        <v>#VALUE!</v>
      </c>
      <c r="O16105" t="str">
        <f>IFERROR(-COS(RADIANS(DEGREES(ASIN(((SIN(RADIANS(M16105)))*$C$26)/(SQRT((((SIN(RADIANS(M16105)))*$C$26)^2)+(($C$22-$C$25-(((SIN(RADIANS(90-M16105)))*$C$26))-$C$23)^2))))))),"")</f>
        <v/>
      </c>
      <c r="P16105" t="e">
        <f>N16105</f>
        <v>#VALUE!</v>
      </c>
      <c r="R16105">
        <v>0</v>
      </c>
    </row>
    <row r="16106" spans="12:19" x14ac:dyDescent="0.25">
      <c r="L16106" t="str">
        <f t="shared" si="662"/>
        <v/>
      </c>
      <c r="M16106" t="str">
        <f t="shared" si="663"/>
        <v/>
      </c>
      <c r="N16106" t="e">
        <f>SIN(RADIANS(M16105))</f>
        <v>#VALUE!</v>
      </c>
      <c r="O16106" t="e">
        <f>SIN(RADIANS(DEGREES(ASIN(((SIN(RADIANS(M16105)))*$C$26)/(SQRT((((SIN(RADIANS(M16105)))*$C$26)^2)+(($C$22-$C$25-(((SIN(RADIANS(90-M16105)))*$C$26))-$C$23)^2)))))))</f>
        <v>#VALUE!</v>
      </c>
      <c r="P16106" t="e">
        <f>N16106</f>
        <v>#VALUE!</v>
      </c>
      <c r="R16106">
        <f>$C$6</f>
        <v>1333.5</v>
      </c>
    </row>
    <row r="16107" spans="12:19" x14ac:dyDescent="0.25">
      <c r="L16107" t="str">
        <f t="shared" si="662"/>
        <v/>
      </c>
      <c r="M16107" t="str">
        <f t="shared" si="663"/>
        <v/>
      </c>
      <c r="N16107">
        <v>0</v>
      </c>
      <c r="O16107" t="e">
        <f>$C$23*O16106</f>
        <v>#VALUE!</v>
      </c>
      <c r="P16107" t="e">
        <f>$C$22*P16106</f>
        <v>#VALUE!</v>
      </c>
      <c r="R16107">
        <f>$C$20*$C$6</f>
        <v>25325.832000000002</v>
      </c>
    </row>
    <row r="16108" spans="12:19" x14ac:dyDescent="0.25">
      <c r="L16108" t="str">
        <f t="shared" si="662"/>
        <v/>
      </c>
      <c r="M16108" t="str">
        <f t="shared" si="663"/>
        <v/>
      </c>
    </row>
    <row r="16109" spans="12:19" x14ac:dyDescent="0.25">
      <c r="L16109" t="str">
        <f t="shared" si="662"/>
        <v/>
      </c>
      <c r="M16109" t="str">
        <f t="shared" si="663"/>
        <v/>
      </c>
      <c r="N16109" t="e">
        <f t="array" ref="N16109:P16111">MINVERSE(N16105:P16107)</f>
        <v>#VALUE!</v>
      </c>
      <c r="O16109" t="e">
        <v>#VALUE!</v>
      </c>
      <c r="P16109" t="e">
        <v>#VALUE!</v>
      </c>
      <c r="R16109" t="e">
        <f t="array" ref="R16109:R16111">MMULT(N16109:P16111,R16105:R16107)</f>
        <v>#VALUE!</v>
      </c>
      <c r="S16109" t="s">
        <v>35</v>
      </c>
    </row>
    <row r="16110" spans="12:19" x14ac:dyDescent="0.25">
      <c r="L16110" t="str">
        <f t="shared" si="662"/>
        <v/>
      </c>
      <c r="M16110" t="str">
        <f t="shared" si="663"/>
        <v/>
      </c>
      <c r="N16110" t="e">
        <v>#VALUE!</v>
      </c>
      <c r="O16110" t="e">
        <v>#VALUE!</v>
      </c>
      <c r="P16110" t="e">
        <v>#VALUE!</v>
      </c>
      <c r="R16110" t="e">
        <v>#VALUE!</v>
      </c>
      <c r="S16110" t="s">
        <v>35</v>
      </c>
    </row>
    <row r="16111" spans="12:19" x14ac:dyDescent="0.25">
      <c r="L16111" t="str">
        <f t="shared" si="662"/>
        <v/>
      </c>
      <c r="M16111" t="str">
        <f t="shared" si="663"/>
        <v/>
      </c>
      <c r="N16111" t="e">
        <v>#VALUE!</v>
      </c>
      <c r="O16111" t="e">
        <v>#VALUE!</v>
      </c>
      <c r="P16111" t="e">
        <v>#VALUE!</v>
      </c>
      <c r="R16111" t="e">
        <v>#VALUE!</v>
      </c>
      <c r="S16111" t="s">
        <v>35</v>
      </c>
    </row>
    <row r="16112" spans="12:19" x14ac:dyDescent="0.25">
      <c r="L16112" t="str">
        <f t="shared" si="662"/>
        <v/>
      </c>
      <c r="M16112" t="str">
        <f t="shared" si="663"/>
        <v/>
      </c>
    </row>
    <row r="16113" spans="12:19" x14ac:dyDescent="0.25">
      <c r="L16113" t="str">
        <f t="shared" si="662"/>
        <v/>
      </c>
      <c r="M16113" t="str">
        <f t="shared" si="663"/>
        <v/>
      </c>
    </row>
    <row r="16114" spans="12:19" x14ac:dyDescent="0.25">
      <c r="L16114" t="str">
        <f t="shared" si="662"/>
        <v/>
      </c>
      <c r="M16114" t="str">
        <f t="shared" si="663"/>
        <v/>
      </c>
      <c r="N16114" t="s">
        <v>32</v>
      </c>
      <c r="O16114" t="s">
        <v>33</v>
      </c>
      <c r="P16114" t="s">
        <v>34</v>
      </c>
    </row>
    <row r="16115" spans="12:19" x14ac:dyDescent="0.25">
      <c r="L16115" t="str">
        <f t="shared" si="662"/>
        <v/>
      </c>
      <c r="M16115" t="str">
        <f t="shared" si="663"/>
        <v/>
      </c>
      <c r="N16115" t="e">
        <f>COS(RADIANS(M16115))</f>
        <v>#VALUE!</v>
      </c>
      <c r="O16115" t="str">
        <f>IFERROR(-COS(RADIANS(DEGREES(ASIN(((SIN(RADIANS(M16115)))*$C$26)/(SQRT((((SIN(RADIANS(M16115)))*$C$26)^2)+(($C$22-$C$25-(((SIN(RADIANS(90-M16115)))*$C$26))-$C$23)^2))))))),"")</f>
        <v/>
      </c>
      <c r="P16115" t="e">
        <f>N16115</f>
        <v>#VALUE!</v>
      </c>
      <c r="R16115">
        <v>0</v>
      </c>
    </row>
    <row r="16116" spans="12:19" x14ac:dyDescent="0.25">
      <c r="L16116" t="str">
        <f t="shared" si="662"/>
        <v/>
      </c>
      <c r="M16116" t="str">
        <f t="shared" si="663"/>
        <v/>
      </c>
      <c r="N16116" t="e">
        <f>SIN(RADIANS(M16115))</f>
        <v>#VALUE!</v>
      </c>
      <c r="O16116" t="e">
        <f>SIN(RADIANS(DEGREES(ASIN(((SIN(RADIANS(M16115)))*$C$26)/(SQRT((((SIN(RADIANS(M16115)))*$C$26)^2)+(($C$22-$C$25-(((SIN(RADIANS(90-M16115)))*$C$26))-$C$23)^2)))))))</f>
        <v>#VALUE!</v>
      </c>
      <c r="P16116" t="e">
        <f>N16116</f>
        <v>#VALUE!</v>
      </c>
      <c r="R16116">
        <f>$C$6</f>
        <v>1333.5</v>
      </c>
    </row>
    <row r="16117" spans="12:19" x14ac:dyDescent="0.25">
      <c r="L16117" t="str">
        <f t="shared" si="662"/>
        <v/>
      </c>
      <c r="M16117" t="str">
        <f t="shared" si="663"/>
        <v/>
      </c>
      <c r="N16117">
        <v>0</v>
      </c>
      <c r="O16117" t="e">
        <f>$C$23*O16116</f>
        <v>#VALUE!</v>
      </c>
      <c r="P16117" t="e">
        <f>$C$22*P16116</f>
        <v>#VALUE!</v>
      </c>
      <c r="R16117">
        <f>$C$20*$C$6</f>
        <v>25325.832000000002</v>
      </c>
    </row>
    <row r="16118" spans="12:19" x14ac:dyDescent="0.25">
      <c r="L16118" t="str">
        <f t="shared" si="662"/>
        <v/>
      </c>
      <c r="M16118" t="str">
        <f t="shared" si="663"/>
        <v/>
      </c>
    </row>
    <row r="16119" spans="12:19" x14ac:dyDescent="0.25">
      <c r="L16119" t="str">
        <f t="shared" si="662"/>
        <v/>
      </c>
      <c r="M16119" t="str">
        <f t="shared" si="663"/>
        <v/>
      </c>
      <c r="N16119" t="e">
        <f t="array" ref="N16119:P16121">MINVERSE(N16115:P16117)</f>
        <v>#VALUE!</v>
      </c>
      <c r="O16119" t="e">
        <v>#VALUE!</v>
      </c>
      <c r="P16119" t="e">
        <v>#VALUE!</v>
      </c>
      <c r="R16119" t="e">
        <f t="array" ref="R16119:R16121">MMULT(N16119:P16121,R16115:R16117)</f>
        <v>#VALUE!</v>
      </c>
      <c r="S16119" t="s">
        <v>35</v>
      </c>
    </row>
    <row r="16120" spans="12:19" x14ac:dyDescent="0.25">
      <c r="L16120" t="str">
        <f t="shared" si="662"/>
        <v/>
      </c>
      <c r="M16120" t="str">
        <f t="shared" si="663"/>
        <v/>
      </c>
      <c r="N16120" t="e">
        <v>#VALUE!</v>
      </c>
      <c r="O16120" t="e">
        <v>#VALUE!</v>
      </c>
      <c r="P16120" t="e">
        <v>#VALUE!</v>
      </c>
      <c r="R16120" t="e">
        <v>#VALUE!</v>
      </c>
      <c r="S16120" t="s">
        <v>35</v>
      </c>
    </row>
    <row r="16121" spans="12:19" x14ac:dyDescent="0.25">
      <c r="L16121" t="str">
        <f t="shared" si="662"/>
        <v/>
      </c>
      <c r="M16121" t="str">
        <f t="shared" si="663"/>
        <v/>
      </c>
      <c r="N16121" t="e">
        <v>#VALUE!</v>
      </c>
      <c r="O16121" t="e">
        <v>#VALUE!</v>
      </c>
      <c r="P16121" t="e">
        <v>#VALUE!</v>
      </c>
      <c r="R16121" t="e">
        <v>#VALUE!</v>
      </c>
      <c r="S16121" t="s">
        <v>35</v>
      </c>
    </row>
    <row r="16122" spans="12:19" x14ac:dyDescent="0.25">
      <c r="L16122" t="str">
        <f t="shared" si="662"/>
        <v/>
      </c>
      <c r="M16122" t="str">
        <f t="shared" si="663"/>
        <v/>
      </c>
    </row>
    <row r="16123" spans="12:19" x14ac:dyDescent="0.25">
      <c r="L16123" t="str">
        <f t="shared" si="662"/>
        <v/>
      </c>
      <c r="M16123" t="str">
        <f t="shared" si="663"/>
        <v/>
      </c>
    </row>
    <row r="16124" spans="12:19" x14ac:dyDescent="0.25">
      <c r="L16124" t="str">
        <f t="shared" si="662"/>
        <v/>
      </c>
      <c r="M16124" t="str">
        <f t="shared" si="663"/>
        <v/>
      </c>
      <c r="N16124" t="s">
        <v>32</v>
      </c>
      <c r="O16124" t="s">
        <v>33</v>
      </c>
      <c r="P16124" t="s">
        <v>34</v>
      </c>
    </row>
    <row r="16125" spans="12:19" x14ac:dyDescent="0.25">
      <c r="L16125" t="str">
        <f t="shared" si="662"/>
        <v/>
      </c>
      <c r="M16125" t="str">
        <f t="shared" si="663"/>
        <v/>
      </c>
      <c r="N16125" t="e">
        <f>COS(RADIANS(M16125))</f>
        <v>#VALUE!</v>
      </c>
      <c r="O16125" t="str">
        <f>IFERROR(-COS(RADIANS(DEGREES(ASIN(((SIN(RADIANS(M16125)))*$C$26)/(SQRT((((SIN(RADIANS(M16125)))*$C$26)^2)+(($C$22-$C$25-(((SIN(RADIANS(90-M16125)))*$C$26))-$C$23)^2))))))),"")</f>
        <v/>
      </c>
      <c r="P16125" t="e">
        <f>N16125</f>
        <v>#VALUE!</v>
      </c>
      <c r="R16125">
        <v>0</v>
      </c>
    </row>
    <row r="16126" spans="12:19" x14ac:dyDescent="0.25">
      <c r="L16126" t="str">
        <f t="shared" si="662"/>
        <v/>
      </c>
      <c r="M16126" t="str">
        <f t="shared" si="663"/>
        <v/>
      </c>
      <c r="N16126" t="e">
        <f>SIN(RADIANS(M16125))</f>
        <v>#VALUE!</v>
      </c>
      <c r="O16126" t="e">
        <f>SIN(RADIANS(DEGREES(ASIN(((SIN(RADIANS(M16125)))*$C$26)/(SQRT((((SIN(RADIANS(M16125)))*$C$26)^2)+(($C$22-$C$25-(((SIN(RADIANS(90-M16125)))*$C$26))-$C$23)^2)))))))</f>
        <v>#VALUE!</v>
      </c>
      <c r="P16126" t="e">
        <f>N16126</f>
        <v>#VALUE!</v>
      </c>
      <c r="R16126">
        <f>$C$6</f>
        <v>1333.5</v>
      </c>
    </row>
    <row r="16127" spans="12:19" x14ac:dyDescent="0.25">
      <c r="L16127" t="str">
        <f t="shared" si="662"/>
        <v/>
      </c>
      <c r="M16127" t="str">
        <f t="shared" si="663"/>
        <v/>
      </c>
      <c r="N16127">
        <v>0</v>
      </c>
      <c r="O16127" t="e">
        <f>$C$23*O16126</f>
        <v>#VALUE!</v>
      </c>
      <c r="P16127" t="e">
        <f>$C$22*P16126</f>
        <v>#VALUE!</v>
      </c>
      <c r="R16127">
        <f>$C$20*$C$6</f>
        <v>25325.832000000002</v>
      </c>
    </row>
    <row r="16128" spans="12:19" x14ac:dyDescent="0.25">
      <c r="L16128" t="str">
        <f t="shared" si="662"/>
        <v/>
      </c>
      <c r="M16128" t="str">
        <f t="shared" si="663"/>
        <v/>
      </c>
    </row>
    <row r="16129" spans="12:19" x14ac:dyDescent="0.25">
      <c r="L16129" t="str">
        <f t="shared" si="662"/>
        <v/>
      </c>
      <c r="M16129" t="str">
        <f t="shared" si="663"/>
        <v/>
      </c>
      <c r="N16129" t="e">
        <f t="array" ref="N16129:P16131">MINVERSE(N16125:P16127)</f>
        <v>#VALUE!</v>
      </c>
      <c r="O16129" t="e">
        <v>#VALUE!</v>
      </c>
      <c r="P16129" t="e">
        <v>#VALUE!</v>
      </c>
      <c r="R16129" t="e">
        <f t="array" ref="R16129:R16131">MMULT(N16129:P16131,R16125:R16127)</f>
        <v>#VALUE!</v>
      </c>
      <c r="S16129" t="s">
        <v>35</v>
      </c>
    </row>
    <row r="16130" spans="12:19" x14ac:dyDescent="0.25">
      <c r="L16130" t="str">
        <f t="shared" si="662"/>
        <v/>
      </c>
      <c r="M16130" t="str">
        <f t="shared" si="663"/>
        <v/>
      </c>
      <c r="N16130" t="e">
        <v>#VALUE!</v>
      </c>
      <c r="O16130" t="e">
        <v>#VALUE!</v>
      </c>
      <c r="P16130" t="e">
        <v>#VALUE!</v>
      </c>
      <c r="R16130" t="e">
        <v>#VALUE!</v>
      </c>
      <c r="S16130" t="s">
        <v>35</v>
      </c>
    </row>
    <row r="16131" spans="12:19" x14ac:dyDescent="0.25">
      <c r="L16131" t="str">
        <f t="shared" si="662"/>
        <v/>
      </c>
      <c r="M16131" t="str">
        <f t="shared" si="663"/>
        <v/>
      </c>
      <c r="N16131" t="e">
        <v>#VALUE!</v>
      </c>
      <c r="O16131" t="e">
        <v>#VALUE!</v>
      </c>
      <c r="P16131" t="e">
        <v>#VALUE!</v>
      </c>
      <c r="R16131" t="e">
        <v>#VALUE!</v>
      </c>
      <c r="S16131" t="s">
        <v>35</v>
      </c>
    </row>
    <row r="16132" spans="12:19" x14ac:dyDescent="0.25">
      <c r="L16132" t="str">
        <f t="shared" si="662"/>
        <v/>
      </c>
      <c r="M16132" t="str">
        <f t="shared" si="663"/>
        <v/>
      </c>
    </row>
    <row r="16133" spans="12:19" x14ac:dyDescent="0.25">
      <c r="L16133" t="str">
        <f t="shared" si="662"/>
        <v/>
      </c>
      <c r="M16133" t="str">
        <f t="shared" si="663"/>
        <v/>
      </c>
    </row>
    <row r="16134" spans="12:19" x14ac:dyDescent="0.25">
      <c r="L16134" t="str">
        <f t="shared" si="662"/>
        <v/>
      </c>
      <c r="M16134" t="str">
        <f t="shared" si="663"/>
        <v/>
      </c>
      <c r="N16134" t="s">
        <v>32</v>
      </c>
      <c r="O16134" t="s">
        <v>33</v>
      </c>
      <c r="P16134" t="s">
        <v>34</v>
      </c>
    </row>
    <row r="16135" spans="12:19" x14ac:dyDescent="0.25">
      <c r="L16135" t="str">
        <f t="shared" si="662"/>
        <v/>
      </c>
      <c r="M16135" t="str">
        <f t="shared" si="663"/>
        <v/>
      </c>
      <c r="N16135" t="e">
        <f>COS(RADIANS(M16135))</f>
        <v>#VALUE!</v>
      </c>
      <c r="O16135" t="str">
        <f>IFERROR(-COS(RADIANS(DEGREES(ASIN(((SIN(RADIANS(M16135)))*$C$26)/(SQRT((((SIN(RADIANS(M16135)))*$C$26)^2)+(($C$22-$C$25-(((SIN(RADIANS(90-M16135)))*$C$26))-$C$23)^2))))))),"")</f>
        <v/>
      </c>
      <c r="P16135" t="e">
        <f>N16135</f>
        <v>#VALUE!</v>
      </c>
      <c r="R16135">
        <v>0</v>
      </c>
    </row>
    <row r="16136" spans="12:19" x14ac:dyDescent="0.25">
      <c r="L16136" t="str">
        <f t="shared" si="662"/>
        <v/>
      </c>
      <c r="M16136" t="str">
        <f t="shared" si="663"/>
        <v/>
      </c>
      <c r="N16136" t="e">
        <f>SIN(RADIANS(M16135))</f>
        <v>#VALUE!</v>
      </c>
      <c r="O16136" t="e">
        <f>SIN(RADIANS(DEGREES(ASIN(((SIN(RADIANS(M16135)))*$C$26)/(SQRT((((SIN(RADIANS(M16135)))*$C$26)^2)+(($C$22-$C$25-(((SIN(RADIANS(90-M16135)))*$C$26))-$C$23)^2)))))))</f>
        <v>#VALUE!</v>
      </c>
      <c r="P16136" t="e">
        <f>N16136</f>
        <v>#VALUE!</v>
      </c>
      <c r="R16136">
        <f>$C$6</f>
        <v>1333.5</v>
      </c>
    </row>
    <row r="16137" spans="12:19" x14ac:dyDescent="0.25">
      <c r="L16137" t="str">
        <f t="shared" si="662"/>
        <v/>
      </c>
      <c r="M16137" t="str">
        <f t="shared" si="663"/>
        <v/>
      </c>
      <c r="N16137">
        <v>0</v>
      </c>
      <c r="O16137" t="e">
        <f>$C$23*O16136</f>
        <v>#VALUE!</v>
      </c>
      <c r="P16137" t="e">
        <f>$C$22*P16136</f>
        <v>#VALUE!</v>
      </c>
      <c r="R16137">
        <f>$C$20*$C$6</f>
        <v>25325.832000000002</v>
      </c>
    </row>
    <row r="16138" spans="12:19" x14ac:dyDescent="0.25">
      <c r="L16138" t="str">
        <f t="shared" si="662"/>
        <v/>
      </c>
      <c r="M16138" t="str">
        <f t="shared" si="663"/>
        <v/>
      </c>
    </row>
    <row r="16139" spans="12:19" x14ac:dyDescent="0.25">
      <c r="L16139" t="str">
        <f t="shared" si="662"/>
        <v/>
      </c>
      <c r="M16139" t="str">
        <f t="shared" si="663"/>
        <v/>
      </c>
      <c r="N16139" t="e">
        <f t="array" ref="N16139:P16141">MINVERSE(N16135:P16137)</f>
        <v>#VALUE!</v>
      </c>
      <c r="O16139" t="e">
        <v>#VALUE!</v>
      </c>
      <c r="P16139" t="e">
        <v>#VALUE!</v>
      </c>
      <c r="R16139" t="e">
        <f t="array" ref="R16139:R16141">MMULT(N16139:P16141,R16135:R16137)</f>
        <v>#VALUE!</v>
      </c>
      <c r="S16139" t="s">
        <v>35</v>
      </c>
    </row>
    <row r="16140" spans="12:19" x14ac:dyDescent="0.25">
      <c r="L16140" t="str">
        <f t="shared" ref="L16140:L16203" si="664">IF(M16140="","",L16130+1)</f>
        <v/>
      </c>
      <c r="M16140" t="str">
        <f t="shared" si="663"/>
        <v/>
      </c>
      <c r="N16140" t="e">
        <v>#VALUE!</v>
      </c>
      <c r="O16140" t="e">
        <v>#VALUE!</v>
      </c>
      <c r="P16140" t="e">
        <v>#VALUE!</v>
      </c>
      <c r="R16140" t="e">
        <v>#VALUE!</v>
      </c>
      <c r="S16140" t="s">
        <v>35</v>
      </c>
    </row>
    <row r="16141" spans="12:19" x14ac:dyDescent="0.25">
      <c r="L16141" t="str">
        <f t="shared" si="664"/>
        <v/>
      </c>
      <c r="M16141" t="str">
        <f t="shared" si="663"/>
        <v/>
      </c>
      <c r="N16141" t="e">
        <v>#VALUE!</v>
      </c>
      <c r="O16141" t="e">
        <v>#VALUE!</v>
      </c>
      <c r="P16141" t="e">
        <v>#VALUE!</v>
      </c>
      <c r="R16141" t="e">
        <v>#VALUE!</v>
      </c>
      <c r="S16141" t="s">
        <v>35</v>
      </c>
    </row>
    <row r="16142" spans="12:19" x14ac:dyDescent="0.25">
      <c r="L16142" t="str">
        <f t="shared" si="664"/>
        <v/>
      </c>
      <c r="M16142" t="str">
        <f t="shared" si="663"/>
        <v/>
      </c>
    </row>
    <row r="16143" spans="12:19" x14ac:dyDescent="0.25">
      <c r="L16143" t="str">
        <f t="shared" si="664"/>
        <v/>
      </c>
      <c r="M16143" t="str">
        <f t="shared" si="663"/>
        <v/>
      </c>
    </row>
    <row r="16144" spans="12:19" x14ac:dyDescent="0.25">
      <c r="L16144" t="str">
        <f t="shared" si="664"/>
        <v/>
      </c>
      <c r="M16144" t="str">
        <f t="shared" si="663"/>
        <v/>
      </c>
      <c r="N16144" t="s">
        <v>32</v>
      </c>
      <c r="O16144" t="s">
        <v>33</v>
      </c>
      <c r="P16144" t="s">
        <v>34</v>
      </c>
    </row>
    <row r="16145" spans="12:19" x14ac:dyDescent="0.25">
      <c r="L16145" t="str">
        <f t="shared" si="664"/>
        <v/>
      </c>
      <c r="M16145" t="str">
        <f t="shared" si="663"/>
        <v/>
      </c>
      <c r="N16145" t="e">
        <f>COS(RADIANS(M16145))</f>
        <v>#VALUE!</v>
      </c>
      <c r="O16145" t="str">
        <f>IFERROR(-COS(RADIANS(DEGREES(ASIN(((SIN(RADIANS(M16145)))*$C$26)/(SQRT((((SIN(RADIANS(M16145)))*$C$26)^2)+(($C$22-$C$25-(((SIN(RADIANS(90-M16145)))*$C$26))-$C$23)^2))))))),"")</f>
        <v/>
      </c>
      <c r="P16145" t="e">
        <f>N16145</f>
        <v>#VALUE!</v>
      </c>
      <c r="R16145">
        <v>0</v>
      </c>
    </row>
    <row r="16146" spans="12:19" x14ac:dyDescent="0.25">
      <c r="L16146" t="str">
        <f t="shared" si="664"/>
        <v/>
      </c>
      <c r="M16146" t="str">
        <f t="shared" si="663"/>
        <v/>
      </c>
      <c r="N16146" t="e">
        <f>SIN(RADIANS(M16145))</f>
        <v>#VALUE!</v>
      </c>
      <c r="O16146" t="e">
        <f>SIN(RADIANS(DEGREES(ASIN(((SIN(RADIANS(M16145)))*$C$26)/(SQRT((((SIN(RADIANS(M16145)))*$C$26)^2)+(($C$22-$C$25-(((SIN(RADIANS(90-M16145)))*$C$26))-$C$23)^2)))))))</f>
        <v>#VALUE!</v>
      </c>
      <c r="P16146" t="e">
        <f>N16146</f>
        <v>#VALUE!</v>
      </c>
      <c r="R16146">
        <f>$C$6</f>
        <v>1333.5</v>
      </c>
    </row>
    <row r="16147" spans="12:19" x14ac:dyDescent="0.25">
      <c r="L16147" t="str">
        <f t="shared" si="664"/>
        <v/>
      </c>
      <c r="M16147" t="str">
        <f t="shared" si="663"/>
        <v/>
      </c>
      <c r="N16147">
        <v>0</v>
      </c>
      <c r="O16147" t="e">
        <f>$C$23*O16146</f>
        <v>#VALUE!</v>
      </c>
      <c r="P16147" t="e">
        <f>$C$22*P16146</f>
        <v>#VALUE!</v>
      </c>
      <c r="R16147">
        <f>$C$20*$C$6</f>
        <v>25325.832000000002</v>
      </c>
    </row>
    <row r="16148" spans="12:19" x14ac:dyDescent="0.25">
      <c r="L16148" t="str">
        <f t="shared" si="664"/>
        <v/>
      </c>
      <c r="M16148" t="str">
        <f t="shared" si="663"/>
        <v/>
      </c>
    </row>
    <row r="16149" spans="12:19" x14ac:dyDescent="0.25">
      <c r="L16149" t="str">
        <f t="shared" si="664"/>
        <v/>
      </c>
      <c r="M16149" t="str">
        <f t="shared" si="663"/>
        <v/>
      </c>
      <c r="N16149" t="e">
        <f t="array" ref="N16149:P16151">MINVERSE(N16145:P16147)</f>
        <v>#VALUE!</v>
      </c>
      <c r="O16149" t="e">
        <v>#VALUE!</v>
      </c>
      <c r="P16149" t="e">
        <v>#VALUE!</v>
      </c>
      <c r="R16149" t="e">
        <f t="array" ref="R16149:R16151">MMULT(N16149:P16151,R16145:R16147)</f>
        <v>#VALUE!</v>
      </c>
      <c r="S16149" t="s">
        <v>35</v>
      </c>
    </row>
    <row r="16150" spans="12:19" x14ac:dyDescent="0.25">
      <c r="L16150" t="str">
        <f t="shared" si="664"/>
        <v/>
      </c>
      <c r="M16150" t="str">
        <f t="shared" si="663"/>
        <v/>
      </c>
      <c r="N16150" t="e">
        <v>#VALUE!</v>
      </c>
      <c r="O16150" t="e">
        <v>#VALUE!</v>
      </c>
      <c r="P16150" t="e">
        <v>#VALUE!</v>
      </c>
      <c r="R16150" t="e">
        <v>#VALUE!</v>
      </c>
      <c r="S16150" t="s">
        <v>35</v>
      </c>
    </row>
    <row r="16151" spans="12:19" x14ac:dyDescent="0.25">
      <c r="L16151" t="str">
        <f t="shared" si="664"/>
        <v/>
      </c>
      <c r="M16151" t="str">
        <f t="shared" si="663"/>
        <v/>
      </c>
      <c r="N16151" t="e">
        <v>#VALUE!</v>
      </c>
      <c r="O16151" t="e">
        <v>#VALUE!</v>
      </c>
      <c r="P16151" t="e">
        <v>#VALUE!</v>
      </c>
      <c r="R16151" t="e">
        <v>#VALUE!</v>
      </c>
      <c r="S16151" t="s">
        <v>35</v>
      </c>
    </row>
    <row r="16152" spans="12:19" x14ac:dyDescent="0.25">
      <c r="L16152" t="str">
        <f t="shared" si="664"/>
        <v/>
      </c>
      <c r="M16152" t="str">
        <f t="shared" si="663"/>
        <v/>
      </c>
    </row>
    <row r="16153" spans="12:19" x14ac:dyDescent="0.25">
      <c r="L16153" t="str">
        <f t="shared" si="664"/>
        <v/>
      </c>
      <c r="M16153" t="str">
        <f t="shared" si="663"/>
        <v/>
      </c>
    </row>
    <row r="16154" spans="12:19" x14ac:dyDescent="0.25">
      <c r="L16154" t="str">
        <f t="shared" si="664"/>
        <v/>
      </c>
      <c r="M16154" t="str">
        <f t="shared" si="663"/>
        <v/>
      </c>
      <c r="N16154" t="s">
        <v>32</v>
      </c>
      <c r="O16154" t="s">
        <v>33</v>
      </c>
      <c r="P16154" t="s">
        <v>34</v>
      </c>
    </row>
    <row r="16155" spans="12:19" x14ac:dyDescent="0.25">
      <c r="L16155" t="str">
        <f t="shared" si="664"/>
        <v/>
      </c>
      <c r="M16155" t="str">
        <f t="shared" si="663"/>
        <v/>
      </c>
      <c r="N16155" t="e">
        <f>COS(RADIANS(M16155))</f>
        <v>#VALUE!</v>
      </c>
      <c r="O16155" t="str">
        <f>IFERROR(-COS(RADIANS(DEGREES(ASIN(((SIN(RADIANS(M16155)))*$C$26)/(SQRT((((SIN(RADIANS(M16155)))*$C$26)^2)+(($C$22-$C$25-(((SIN(RADIANS(90-M16155)))*$C$26))-$C$23)^2))))))),"")</f>
        <v/>
      </c>
      <c r="P16155" t="e">
        <f>N16155</f>
        <v>#VALUE!</v>
      </c>
      <c r="R16155">
        <v>0</v>
      </c>
    </row>
    <row r="16156" spans="12:19" x14ac:dyDescent="0.25">
      <c r="L16156" t="str">
        <f t="shared" si="664"/>
        <v/>
      </c>
      <c r="M16156" t="str">
        <f t="shared" si="663"/>
        <v/>
      </c>
      <c r="N16156" t="e">
        <f>SIN(RADIANS(M16155))</f>
        <v>#VALUE!</v>
      </c>
      <c r="O16156" t="e">
        <f>SIN(RADIANS(DEGREES(ASIN(((SIN(RADIANS(M16155)))*$C$26)/(SQRT((((SIN(RADIANS(M16155)))*$C$26)^2)+(($C$22-$C$25-(((SIN(RADIANS(90-M16155)))*$C$26))-$C$23)^2)))))))</f>
        <v>#VALUE!</v>
      </c>
      <c r="P16156" t="e">
        <f>N16156</f>
        <v>#VALUE!</v>
      </c>
      <c r="R16156">
        <f>$C$6</f>
        <v>1333.5</v>
      </c>
    </row>
    <row r="16157" spans="12:19" x14ac:dyDescent="0.25">
      <c r="L16157" t="str">
        <f t="shared" si="664"/>
        <v/>
      </c>
      <c r="M16157" t="str">
        <f t="shared" si="663"/>
        <v/>
      </c>
      <c r="N16157">
        <v>0</v>
      </c>
      <c r="O16157" t="e">
        <f>$C$23*O16156</f>
        <v>#VALUE!</v>
      </c>
      <c r="P16157" t="e">
        <f>$C$22*P16156</f>
        <v>#VALUE!</v>
      </c>
      <c r="R16157">
        <f>$C$20*$C$6</f>
        <v>25325.832000000002</v>
      </c>
    </row>
    <row r="16158" spans="12:19" x14ac:dyDescent="0.25">
      <c r="L16158" t="str">
        <f t="shared" si="664"/>
        <v/>
      </c>
      <c r="M16158" t="str">
        <f t="shared" si="663"/>
        <v/>
      </c>
    </row>
    <row r="16159" spans="12:19" x14ac:dyDescent="0.25">
      <c r="L16159" t="str">
        <f t="shared" si="664"/>
        <v/>
      </c>
      <c r="M16159" t="str">
        <f t="shared" si="663"/>
        <v/>
      </c>
      <c r="N16159" t="e">
        <f t="array" ref="N16159:P16161">MINVERSE(N16155:P16157)</f>
        <v>#VALUE!</v>
      </c>
      <c r="O16159" t="e">
        <v>#VALUE!</v>
      </c>
      <c r="P16159" t="e">
        <v>#VALUE!</v>
      </c>
      <c r="R16159" t="e">
        <f t="array" ref="R16159:R16161">MMULT(N16159:P16161,R16155:R16157)</f>
        <v>#VALUE!</v>
      </c>
      <c r="S16159" t="s">
        <v>35</v>
      </c>
    </row>
    <row r="16160" spans="12:19" x14ac:dyDescent="0.25">
      <c r="L16160" t="str">
        <f t="shared" si="664"/>
        <v/>
      </c>
      <c r="M16160" t="str">
        <f t="shared" si="663"/>
        <v/>
      </c>
      <c r="N16160" t="e">
        <v>#VALUE!</v>
      </c>
      <c r="O16160" t="e">
        <v>#VALUE!</v>
      </c>
      <c r="P16160" t="e">
        <v>#VALUE!</v>
      </c>
      <c r="R16160" t="e">
        <v>#VALUE!</v>
      </c>
      <c r="S16160" t="s">
        <v>35</v>
      </c>
    </row>
    <row r="16161" spans="12:19" x14ac:dyDescent="0.25">
      <c r="L16161" t="str">
        <f t="shared" si="664"/>
        <v/>
      </c>
      <c r="M16161" t="str">
        <f t="shared" si="663"/>
        <v/>
      </c>
      <c r="N16161" t="e">
        <v>#VALUE!</v>
      </c>
      <c r="O16161" t="e">
        <v>#VALUE!</v>
      </c>
      <c r="P16161" t="e">
        <v>#VALUE!</v>
      </c>
      <c r="R16161" t="e">
        <v>#VALUE!</v>
      </c>
      <c r="S16161" t="s">
        <v>35</v>
      </c>
    </row>
    <row r="16162" spans="12:19" x14ac:dyDescent="0.25">
      <c r="L16162" t="str">
        <f t="shared" si="664"/>
        <v/>
      </c>
      <c r="M16162" t="str">
        <f t="shared" si="663"/>
        <v/>
      </c>
    </row>
    <row r="16163" spans="12:19" x14ac:dyDescent="0.25">
      <c r="L16163" t="str">
        <f t="shared" si="664"/>
        <v/>
      </c>
      <c r="M16163" t="str">
        <f t="shared" ref="M16163:M16226" si="665">IF(M16153="","",IF(((M16153+$O$61)&gt;=$O$49+($O$61/2)),"",(M16153+$O$61)))</f>
        <v/>
      </c>
    </row>
    <row r="16164" spans="12:19" x14ac:dyDescent="0.25">
      <c r="L16164" t="str">
        <f t="shared" si="664"/>
        <v/>
      </c>
      <c r="M16164" t="str">
        <f t="shared" si="665"/>
        <v/>
      </c>
      <c r="N16164" t="s">
        <v>32</v>
      </c>
      <c r="O16164" t="s">
        <v>33</v>
      </c>
      <c r="P16164" t="s">
        <v>34</v>
      </c>
    </row>
    <row r="16165" spans="12:19" x14ac:dyDescent="0.25">
      <c r="L16165" t="str">
        <f t="shared" si="664"/>
        <v/>
      </c>
      <c r="M16165" t="str">
        <f t="shared" si="665"/>
        <v/>
      </c>
      <c r="N16165" t="e">
        <f>COS(RADIANS(M16165))</f>
        <v>#VALUE!</v>
      </c>
      <c r="O16165" t="str">
        <f>IFERROR(-COS(RADIANS(DEGREES(ASIN(((SIN(RADIANS(M16165)))*$C$26)/(SQRT((((SIN(RADIANS(M16165)))*$C$26)^2)+(($C$22-$C$25-(((SIN(RADIANS(90-M16165)))*$C$26))-$C$23)^2))))))),"")</f>
        <v/>
      </c>
      <c r="P16165" t="e">
        <f>N16165</f>
        <v>#VALUE!</v>
      </c>
      <c r="R16165">
        <v>0</v>
      </c>
    </row>
    <row r="16166" spans="12:19" x14ac:dyDescent="0.25">
      <c r="L16166" t="str">
        <f t="shared" si="664"/>
        <v/>
      </c>
      <c r="M16166" t="str">
        <f t="shared" si="665"/>
        <v/>
      </c>
      <c r="N16166" t="e">
        <f>SIN(RADIANS(M16165))</f>
        <v>#VALUE!</v>
      </c>
      <c r="O16166" t="e">
        <f>SIN(RADIANS(DEGREES(ASIN(((SIN(RADIANS(M16165)))*$C$26)/(SQRT((((SIN(RADIANS(M16165)))*$C$26)^2)+(($C$22-$C$25-(((SIN(RADIANS(90-M16165)))*$C$26))-$C$23)^2)))))))</f>
        <v>#VALUE!</v>
      </c>
      <c r="P16166" t="e">
        <f>N16166</f>
        <v>#VALUE!</v>
      </c>
      <c r="R16166">
        <f>$C$6</f>
        <v>1333.5</v>
      </c>
    </row>
    <row r="16167" spans="12:19" x14ac:dyDescent="0.25">
      <c r="L16167" t="str">
        <f t="shared" si="664"/>
        <v/>
      </c>
      <c r="M16167" t="str">
        <f t="shared" si="665"/>
        <v/>
      </c>
      <c r="N16167">
        <v>0</v>
      </c>
      <c r="O16167" t="e">
        <f>$C$23*O16166</f>
        <v>#VALUE!</v>
      </c>
      <c r="P16167" t="e">
        <f>$C$22*P16166</f>
        <v>#VALUE!</v>
      </c>
      <c r="R16167">
        <f>$C$20*$C$6</f>
        <v>25325.832000000002</v>
      </c>
    </row>
    <row r="16168" spans="12:19" x14ac:dyDescent="0.25">
      <c r="L16168" t="str">
        <f t="shared" si="664"/>
        <v/>
      </c>
      <c r="M16168" t="str">
        <f t="shared" si="665"/>
        <v/>
      </c>
    </row>
    <row r="16169" spans="12:19" x14ac:dyDescent="0.25">
      <c r="L16169" t="str">
        <f t="shared" si="664"/>
        <v/>
      </c>
      <c r="M16169" t="str">
        <f t="shared" si="665"/>
        <v/>
      </c>
      <c r="N16169" t="e">
        <f t="array" ref="N16169:P16171">MINVERSE(N16165:P16167)</f>
        <v>#VALUE!</v>
      </c>
      <c r="O16169" t="e">
        <v>#VALUE!</v>
      </c>
      <c r="P16169" t="e">
        <v>#VALUE!</v>
      </c>
      <c r="R16169" t="e">
        <f t="array" ref="R16169:R16171">MMULT(N16169:P16171,R16165:R16167)</f>
        <v>#VALUE!</v>
      </c>
      <c r="S16169" t="s">
        <v>35</v>
      </c>
    </row>
    <row r="16170" spans="12:19" x14ac:dyDescent="0.25">
      <c r="L16170" t="str">
        <f t="shared" si="664"/>
        <v/>
      </c>
      <c r="M16170" t="str">
        <f t="shared" si="665"/>
        <v/>
      </c>
      <c r="N16170" t="e">
        <v>#VALUE!</v>
      </c>
      <c r="O16170" t="e">
        <v>#VALUE!</v>
      </c>
      <c r="P16170" t="e">
        <v>#VALUE!</v>
      </c>
      <c r="R16170" t="e">
        <v>#VALUE!</v>
      </c>
      <c r="S16170" t="s">
        <v>35</v>
      </c>
    </row>
    <row r="16171" spans="12:19" x14ac:dyDescent="0.25">
      <c r="L16171" t="str">
        <f t="shared" si="664"/>
        <v/>
      </c>
      <c r="M16171" t="str">
        <f t="shared" si="665"/>
        <v/>
      </c>
      <c r="N16171" t="e">
        <v>#VALUE!</v>
      </c>
      <c r="O16171" t="e">
        <v>#VALUE!</v>
      </c>
      <c r="P16171" t="e">
        <v>#VALUE!</v>
      </c>
      <c r="R16171" t="e">
        <v>#VALUE!</v>
      </c>
      <c r="S16171" t="s">
        <v>35</v>
      </c>
    </row>
    <row r="16172" spans="12:19" x14ac:dyDescent="0.25">
      <c r="L16172" t="str">
        <f t="shared" si="664"/>
        <v/>
      </c>
      <c r="M16172" t="str">
        <f t="shared" si="665"/>
        <v/>
      </c>
    </row>
    <row r="16173" spans="12:19" x14ac:dyDescent="0.25">
      <c r="L16173" t="str">
        <f t="shared" si="664"/>
        <v/>
      </c>
      <c r="M16173" t="str">
        <f t="shared" si="665"/>
        <v/>
      </c>
    </row>
    <row r="16174" spans="12:19" x14ac:dyDescent="0.25">
      <c r="L16174" t="str">
        <f t="shared" si="664"/>
        <v/>
      </c>
      <c r="M16174" t="str">
        <f t="shared" si="665"/>
        <v/>
      </c>
      <c r="N16174" t="s">
        <v>32</v>
      </c>
      <c r="O16174" t="s">
        <v>33</v>
      </c>
      <c r="P16174" t="s">
        <v>34</v>
      </c>
    </row>
    <row r="16175" spans="12:19" x14ac:dyDescent="0.25">
      <c r="L16175" t="str">
        <f t="shared" si="664"/>
        <v/>
      </c>
      <c r="M16175" t="str">
        <f t="shared" si="665"/>
        <v/>
      </c>
      <c r="N16175" t="e">
        <f>COS(RADIANS(M16175))</f>
        <v>#VALUE!</v>
      </c>
      <c r="O16175" t="str">
        <f>IFERROR(-COS(RADIANS(DEGREES(ASIN(((SIN(RADIANS(M16175)))*$C$26)/(SQRT((((SIN(RADIANS(M16175)))*$C$26)^2)+(($C$22-$C$25-(((SIN(RADIANS(90-M16175)))*$C$26))-$C$23)^2))))))),"")</f>
        <v/>
      </c>
      <c r="P16175" t="e">
        <f>N16175</f>
        <v>#VALUE!</v>
      </c>
      <c r="R16175">
        <v>0</v>
      </c>
    </row>
    <row r="16176" spans="12:19" x14ac:dyDescent="0.25">
      <c r="L16176" t="str">
        <f t="shared" si="664"/>
        <v/>
      </c>
      <c r="M16176" t="str">
        <f t="shared" si="665"/>
        <v/>
      </c>
      <c r="N16176" t="e">
        <f>SIN(RADIANS(M16175))</f>
        <v>#VALUE!</v>
      </c>
      <c r="O16176" t="e">
        <f>SIN(RADIANS(DEGREES(ASIN(((SIN(RADIANS(M16175)))*$C$26)/(SQRT((((SIN(RADIANS(M16175)))*$C$26)^2)+(($C$22-$C$25-(((SIN(RADIANS(90-M16175)))*$C$26))-$C$23)^2)))))))</f>
        <v>#VALUE!</v>
      </c>
      <c r="P16176" t="e">
        <f>N16176</f>
        <v>#VALUE!</v>
      </c>
      <c r="R16176">
        <f>$C$6</f>
        <v>1333.5</v>
      </c>
    </row>
    <row r="16177" spans="12:19" x14ac:dyDescent="0.25">
      <c r="L16177" t="str">
        <f t="shared" si="664"/>
        <v/>
      </c>
      <c r="M16177" t="str">
        <f t="shared" si="665"/>
        <v/>
      </c>
      <c r="N16177">
        <v>0</v>
      </c>
      <c r="O16177" t="e">
        <f>$C$23*O16176</f>
        <v>#VALUE!</v>
      </c>
      <c r="P16177" t="e">
        <f>$C$22*P16176</f>
        <v>#VALUE!</v>
      </c>
      <c r="R16177">
        <f>$C$20*$C$6</f>
        <v>25325.832000000002</v>
      </c>
    </row>
    <row r="16178" spans="12:19" x14ac:dyDescent="0.25">
      <c r="L16178" t="str">
        <f t="shared" si="664"/>
        <v/>
      </c>
      <c r="M16178" t="str">
        <f t="shared" si="665"/>
        <v/>
      </c>
    </row>
    <row r="16179" spans="12:19" x14ac:dyDescent="0.25">
      <c r="L16179" t="str">
        <f t="shared" si="664"/>
        <v/>
      </c>
      <c r="M16179" t="str">
        <f t="shared" si="665"/>
        <v/>
      </c>
      <c r="N16179" t="e">
        <f t="array" ref="N16179:P16181">MINVERSE(N16175:P16177)</f>
        <v>#VALUE!</v>
      </c>
      <c r="O16179" t="e">
        <v>#VALUE!</v>
      </c>
      <c r="P16179" t="e">
        <v>#VALUE!</v>
      </c>
      <c r="R16179" t="e">
        <f t="array" ref="R16179:R16181">MMULT(N16179:P16181,R16175:R16177)</f>
        <v>#VALUE!</v>
      </c>
      <c r="S16179" t="s">
        <v>35</v>
      </c>
    </row>
    <row r="16180" spans="12:19" x14ac:dyDescent="0.25">
      <c r="L16180" t="str">
        <f t="shared" si="664"/>
        <v/>
      </c>
      <c r="M16180" t="str">
        <f t="shared" si="665"/>
        <v/>
      </c>
      <c r="N16180" t="e">
        <v>#VALUE!</v>
      </c>
      <c r="O16180" t="e">
        <v>#VALUE!</v>
      </c>
      <c r="P16180" t="e">
        <v>#VALUE!</v>
      </c>
      <c r="R16180" t="e">
        <v>#VALUE!</v>
      </c>
      <c r="S16180" t="s">
        <v>35</v>
      </c>
    </row>
    <row r="16181" spans="12:19" x14ac:dyDescent="0.25">
      <c r="L16181" t="str">
        <f t="shared" si="664"/>
        <v/>
      </c>
      <c r="M16181" t="str">
        <f t="shared" si="665"/>
        <v/>
      </c>
      <c r="N16181" t="e">
        <v>#VALUE!</v>
      </c>
      <c r="O16181" t="e">
        <v>#VALUE!</v>
      </c>
      <c r="P16181" t="e">
        <v>#VALUE!</v>
      </c>
      <c r="R16181" t="e">
        <v>#VALUE!</v>
      </c>
      <c r="S16181" t="s">
        <v>35</v>
      </c>
    </row>
    <row r="16182" spans="12:19" x14ac:dyDescent="0.25">
      <c r="L16182" t="str">
        <f t="shared" si="664"/>
        <v/>
      </c>
      <c r="M16182" t="str">
        <f t="shared" si="665"/>
        <v/>
      </c>
    </row>
    <row r="16183" spans="12:19" x14ac:dyDescent="0.25">
      <c r="L16183" t="str">
        <f t="shared" si="664"/>
        <v/>
      </c>
      <c r="M16183" t="str">
        <f t="shared" si="665"/>
        <v/>
      </c>
    </row>
    <row r="16184" spans="12:19" x14ac:dyDescent="0.25">
      <c r="L16184" t="str">
        <f t="shared" si="664"/>
        <v/>
      </c>
      <c r="M16184" t="str">
        <f t="shared" si="665"/>
        <v/>
      </c>
      <c r="N16184" t="s">
        <v>32</v>
      </c>
      <c r="O16184" t="s">
        <v>33</v>
      </c>
      <c r="P16184" t="s">
        <v>34</v>
      </c>
    </row>
    <row r="16185" spans="12:19" x14ac:dyDescent="0.25">
      <c r="L16185" t="str">
        <f t="shared" si="664"/>
        <v/>
      </c>
      <c r="M16185" t="str">
        <f t="shared" si="665"/>
        <v/>
      </c>
      <c r="N16185" t="e">
        <f>COS(RADIANS(M16185))</f>
        <v>#VALUE!</v>
      </c>
      <c r="O16185" t="str">
        <f>IFERROR(-COS(RADIANS(DEGREES(ASIN(((SIN(RADIANS(M16185)))*$C$26)/(SQRT((((SIN(RADIANS(M16185)))*$C$26)^2)+(($C$22-$C$25-(((SIN(RADIANS(90-M16185)))*$C$26))-$C$23)^2))))))),"")</f>
        <v/>
      </c>
      <c r="P16185" t="e">
        <f>N16185</f>
        <v>#VALUE!</v>
      </c>
      <c r="R16185">
        <v>0</v>
      </c>
    </row>
    <row r="16186" spans="12:19" x14ac:dyDescent="0.25">
      <c r="L16186" t="str">
        <f t="shared" si="664"/>
        <v/>
      </c>
      <c r="M16186" t="str">
        <f t="shared" si="665"/>
        <v/>
      </c>
      <c r="N16186" t="e">
        <f>SIN(RADIANS(M16185))</f>
        <v>#VALUE!</v>
      </c>
      <c r="O16186" t="e">
        <f>SIN(RADIANS(DEGREES(ASIN(((SIN(RADIANS(M16185)))*$C$26)/(SQRT((((SIN(RADIANS(M16185)))*$C$26)^2)+(($C$22-$C$25-(((SIN(RADIANS(90-M16185)))*$C$26))-$C$23)^2)))))))</f>
        <v>#VALUE!</v>
      </c>
      <c r="P16186" t="e">
        <f>N16186</f>
        <v>#VALUE!</v>
      </c>
      <c r="R16186">
        <f>$C$6</f>
        <v>1333.5</v>
      </c>
    </row>
    <row r="16187" spans="12:19" x14ac:dyDescent="0.25">
      <c r="L16187" t="str">
        <f t="shared" si="664"/>
        <v/>
      </c>
      <c r="M16187" t="str">
        <f t="shared" si="665"/>
        <v/>
      </c>
      <c r="N16187">
        <v>0</v>
      </c>
      <c r="O16187" t="e">
        <f>$C$23*O16186</f>
        <v>#VALUE!</v>
      </c>
      <c r="P16187" t="e">
        <f>$C$22*P16186</f>
        <v>#VALUE!</v>
      </c>
      <c r="R16187">
        <f>$C$20*$C$6</f>
        <v>25325.832000000002</v>
      </c>
    </row>
    <row r="16188" spans="12:19" x14ac:dyDescent="0.25">
      <c r="L16188" t="str">
        <f t="shared" si="664"/>
        <v/>
      </c>
      <c r="M16188" t="str">
        <f t="shared" si="665"/>
        <v/>
      </c>
    </row>
    <row r="16189" spans="12:19" x14ac:dyDescent="0.25">
      <c r="L16189" t="str">
        <f t="shared" si="664"/>
        <v/>
      </c>
      <c r="M16189" t="str">
        <f t="shared" si="665"/>
        <v/>
      </c>
      <c r="N16189" t="e">
        <f t="array" ref="N16189:P16191">MINVERSE(N16185:P16187)</f>
        <v>#VALUE!</v>
      </c>
      <c r="O16189" t="e">
        <v>#VALUE!</v>
      </c>
      <c r="P16189" t="e">
        <v>#VALUE!</v>
      </c>
      <c r="R16189" t="e">
        <f t="array" ref="R16189:R16191">MMULT(N16189:P16191,R16185:R16187)</f>
        <v>#VALUE!</v>
      </c>
      <c r="S16189" t="s">
        <v>35</v>
      </c>
    </row>
    <row r="16190" spans="12:19" x14ac:dyDescent="0.25">
      <c r="L16190" t="str">
        <f t="shared" si="664"/>
        <v/>
      </c>
      <c r="M16190" t="str">
        <f t="shared" si="665"/>
        <v/>
      </c>
      <c r="N16190" t="e">
        <v>#VALUE!</v>
      </c>
      <c r="O16190" t="e">
        <v>#VALUE!</v>
      </c>
      <c r="P16190" t="e">
        <v>#VALUE!</v>
      </c>
      <c r="R16190" t="e">
        <v>#VALUE!</v>
      </c>
      <c r="S16190" t="s">
        <v>35</v>
      </c>
    </row>
    <row r="16191" spans="12:19" x14ac:dyDescent="0.25">
      <c r="L16191" t="str">
        <f t="shared" si="664"/>
        <v/>
      </c>
      <c r="M16191" t="str">
        <f t="shared" si="665"/>
        <v/>
      </c>
      <c r="N16191" t="e">
        <v>#VALUE!</v>
      </c>
      <c r="O16191" t="e">
        <v>#VALUE!</v>
      </c>
      <c r="P16191" t="e">
        <v>#VALUE!</v>
      </c>
      <c r="R16191" t="e">
        <v>#VALUE!</v>
      </c>
      <c r="S16191" t="s">
        <v>35</v>
      </c>
    </row>
    <row r="16192" spans="12:19" x14ac:dyDescent="0.25">
      <c r="L16192" t="str">
        <f t="shared" si="664"/>
        <v/>
      </c>
      <c r="M16192" t="str">
        <f t="shared" si="665"/>
        <v/>
      </c>
    </row>
    <row r="16193" spans="12:19" x14ac:dyDescent="0.25">
      <c r="L16193" t="str">
        <f t="shared" si="664"/>
        <v/>
      </c>
      <c r="M16193" t="str">
        <f t="shared" si="665"/>
        <v/>
      </c>
    </row>
    <row r="16194" spans="12:19" x14ac:dyDescent="0.25">
      <c r="L16194" t="str">
        <f t="shared" si="664"/>
        <v/>
      </c>
      <c r="M16194" t="str">
        <f t="shared" si="665"/>
        <v/>
      </c>
      <c r="N16194" t="s">
        <v>32</v>
      </c>
      <c r="O16194" t="s">
        <v>33</v>
      </c>
      <c r="P16194" t="s">
        <v>34</v>
      </c>
    </row>
    <row r="16195" spans="12:19" x14ac:dyDescent="0.25">
      <c r="L16195" t="str">
        <f t="shared" si="664"/>
        <v/>
      </c>
      <c r="M16195" t="str">
        <f t="shared" si="665"/>
        <v/>
      </c>
      <c r="N16195" t="e">
        <f>COS(RADIANS(M16195))</f>
        <v>#VALUE!</v>
      </c>
      <c r="O16195" t="str">
        <f>IFERROR(-COS(RADIANS(DEGREES(ASIN(((SIN(RADIANS(M16195)))*$C$26)/(SQRT((((SIN(RADIANS(M16195)))*$C$26)^2)+(($C$22-$C$25-(((SIN(RADIANS(90-M16195)))*$C$26))-$C$23)^2))))))),"")</f>
        <v/>
      </c>
      <c r="P16195" t="e">
        <f>N16195</f>
        <v>#VALUE!</v>
      </c>
      <c r="R16195">
        <v>0</v>
      </c>
    </row>
    <row r="16196" spans="12:19" x14ac:dyDescent="0.25">
      <c r="L16196" t="str">
        <f t="shared" si="664"/>
        <v/>
      </c>
      <c r="M16196" t="str">
        <f t="shared" si="665"/>
        <v/>
      </c>
      <c r="N16196" t="e">
        <f>SIN(RADIANS(M16195))</f>
        <v>#VALUE!</v>
      </c>
      <c r="O16196" t="e">
        <f>SIN(RADIANS(DEGREES(ASIN(((SIN(RADIANS(M16195)))*$C$26)/(SQRT((((SIN(RADIANS(M16195)))*$C$26)^2)+(($C$22-$C$25-(((SIN(RADIANS(90-M16195)))*$C$26))-$C$23)^2)))))))</f>
        <v>#VALUE!</v>
      </c>
      <c r="P16196" t="e">
        <f>N16196</f>
        <v>#VALUE!</v>
      </c>
      <c r="R16196">
        <f>$C$6</f>
        <v>1333.5</v>
      </c>
    </row>
    <row r="16197" spans="12:19" x14ac:dyDescent="0.25">
      <c r="L16197" t="str">
        <f t="shared" si="664"/>
        <v/>
      </c>
      <c r="M16197" t="str">
        <f t="shared" si="665"/>
        <v/>
      </c>
      <c r="N16197">
        <v>0</v>
      </c>
      <c r="O16197" t="e">
        <f>$C$23*O16196</f>
        <v>#VALUE!</v>
      </c>
      <c r="P16197" t="e">
        <f>$C$22*P16196</f>
        <v>#VALUE!</v>
      </c>
      <c r="R16197">
        <f>$C$20*$C$6</f>
        <v>25325.832000000002</v>
      </c>
    </row>
    <row r="16198" spans="12:19" x14ac:dyDescent="0.25">
      <c r="L16198" t="str">
        <f t="shared" si="664"/>
        <v/>
      </c>
      <c r="M16198" t="str">
        <f t="shared" si="665"/>
        <v/>
      </c>
    </row>
    <row r="16199" spans="12:19" x14ac:dyDescent="0.25">
      <c r="L16199" t="str">
        <f t="shared" si="664"/>
        <v/>
      </c>
      <c r="M16199" t="str">
        <f t="shared" si="665"/>
        <v/>
      </c>
      <c r="N16199" t="e">
        <f t="array" ref="N16199:P16201">MINVERSE(N16195:P16197)</f>
        <v>#VALUE!</v>
      </c>
      <c r="O16199" t="e">
        <v>#VALUE!</v>
      </c>
      <c r="P16199" t="e">
        <v>#VALUE!</v>
      </c>
      <c r="R16199" t="e">
        <f t="array" ref="R16199:R16201">MMULT(N16199:P16201,R16195:R16197)</f>
        <v>#VALUE!</v>
      </c>
      <c r="S16199" t="s">
        <v>35</v>
      </c>
    </row>
    <row r="16200" spans="12:19" x14ac:dyDescent="0.25">
      <c r="L16200" t="str">
        <f t="shared" si="664"/>
        <v/>
      </c>
      <c r="M16200" t="str">
        <f t="shared" si="665"/>
        <v/>
      </c>
      <c r="N16200" t="e">
        <v>#VALUE!</v>
      </c>
      <c r="O16200" t="e">
        <v>#VALUE!</v>
      </c>
      <c r="P16200" t="e">
        <v>#VALUE!</v>
      </c>
      <c r="R16200" t="e">
        <v>#VALUE!</v>
      </c>
      <c r="S16200" t="s">
        <v>35</v>
      </c>
    </row>
    <row r="16201" spans="12:19" x14ac:dyDescent="0.25">
      <c r="L16201" t="str">
        <f t="shared" si="664"/>
        <v/>
      </c>
      <c r="M16201" t="str">
        <f t="shared" si="665"/>
        <v/>
      </c>
      <c r="N16201" t="e">
        <v>#VALUE!</v>
      </c>
      <c r="O16201" t="e">
        <v>#VALUE!</v>
      </c>
      <c r="P16201" t="e">
        <v>#VALUE!</v>
      </c>
      <c r="R16201" t="e">
        <v>#VALUE!</v>
      </c>
      <c r="S16201" t="s">
        <v>35</v>
      </c>
    </row>
    <row r="16202" spans="12:19" x14ac:dyDescent="0.25">
      <c r="L16202" t="str">
        <f t="shared" si="664"/>
        <v/>
      </c>
      <c r="M16202" t="str">
        <f t="shared" si="665"/>
        <v/>
      </c>
    </row>
    <row r="16203" spans="12:19" x14ac:dyDescent="0.25">
      <c r="L16203" t="str">
        <f t="shared" si="664"/>
        <v/>
      </c>
      <c r="M16203" t="str">
        <f t="shared" si="665"/>
        <v/>
      </c>
    </row>
    <row r="16204" spans="12:19" x14ac:dyDescent="0.25">
      <c r="L16204" t="str">
        <f t="shared" ref="L16204:L16267" si="666">IF(M16204="","",L16194+1)</f>
        <v/>
      </c>
      <c r="M16204" t="str">
        <f t="shared" si="665"/>
        <v/>
      </c>
      <c r="N16204" t="s">
        <v>32</v>
      </c>
      <c r="O16204" t="s">
        <v>33</v>
      </c>
      <c r="P16204" t="s">
        <v>34</v>
      </c>
    </row>
    <row r="16205" spans="12:19" x14ac:dyDescent="0.25">
      <c r="L16205" t="str">
        <f t="shared" si="666"/>
        <v/>
      </c>
      <c r="M16205" t="str">
        <f t="shared" si="665"/>
        <v/>
      </c>
      <c r="N16205" t="e">
        <f>COS(RADIANS(M16205))</f>
        <v>#VALUE!</v>
      </c>
      <c r="O16205" t="str">
        <f>IFERROR(-COS(RADIANS(DEGREES(ASIN(((SIN(RADIANS(M16205)))*$C$26)/(SQRT((((SIN(RADIANS(M16205)))*$C$26)^2)+(($C$22-$C$25-(((SIN(RADIANS(90-M16205)))*$C$26))-$C$23)^2))))))),"")</f>
        <v/>
      </c>
      <c r="P16205" t="e">
        <f>N16205</f>
        <v>#VALUE!</v>
      </c>
      <c r="R16205">
        <v>0</v>
      </c>
    </row>
    <row r="16206" spans="12:19" x14ac:dyDescent="0.25">
      <c r="L16206" t="str">
        <f t="shared" si="666"/>
        <v/>
      </c>
      <c r="M16206" t="str">
        <f t="shared" si="665"/>
        <v/>
      </c>
      <c r="N16206" t="e">
        <f>SIN(RADIANS(M16205))</f>
        <v>#VALUE!</v>
      </c>
      <c r="O16206" t="e">
        <f>SIN(RADIANS(DEGREES(ASIN(((SIN(RADIANS(M16205)))*$C$26)/(SQRT((((SIN(RADIANS(M16205)))*$C$26)^2)+(($C$22-$C$25-(((SIN(RADIANS(90-M16205)))*$C$26))-$C$23)^2)))))))</f>
        <v>#VALUE!</v>
      </c>
      <c r="P16206" t="e">
        <f>N16206</f>
        <v>#VALUE!</v>
      </c>
      <c r="R16206">
        <f>$C$6</f>
        <v>1333.5</v>
      </c>
    </row>
    <row r="16207" spans="12:19" x14ac:dyDescent="0.25">
      <c r="L16207" t="str">
        <f t="shared" si="666"/>
        <v/>
      </c>
      <c r="M16207" t="str">
        <f t="shared" si="665"/>
        <v/>
      </c>
      <c r="N16207">
        <v>0</v>
      </c>
      <c r="O16207" t="e">
        <f>$C$23*O16206</f>
        <v>#VALUE!</v>
      </c>
      <c r="P16207" t="e">
        <f>$C$22*P16206</f>
        <v>#VALUE!</v>
      </c>
      <c r="R16207">
        <f>$C$20*$C$6</f>
        <v>25325.832000000002</v>
      </c>
    </row>
    <row r="16208" spans="12:19" x14ac:dyDescent="0.25">
      <c r="L16208" t="str">
        <f t="shared" si="666"/>
        <v/>
      </c>
      <c r="M16208" t="str">
        <f t="shared" si="665"/>
        <v/>
      </c>
    </row>
    <row r="16209" spans="12:19" x14ac:dyDescent="0.25">
      <c r="L16209" t="str">
        <f t="shared" si="666"/>
        <v/>
      </c>
      <c r="M16209" t="str">
        <f t="shared" si="665"/>
        <v/>
      </c>
      <c r="N16209" t="e">
        <f t="array" ref="N16209:P16211">MINVERSE(N16205:P16207)</f>
        <v>#VALUE!</v>
      </c>
      <c r="O16209" t="e">
        <v>#VALUE!</v>
      </c>
      <c r="P16209" t="e">
        <v>#VALUE!</v>
      </c>
      <c r="R16209" t="e">
        <f t="array" ref="R16209:R16211">MMULT(N16209:P16211,R16205:R16207)</f>
        <v>#VALUE!</v>
      </c>
      <c r="S16209" t="s">
        <v>35</v>
      </c>
    </row>
    <row r="16210" spans="12:19" x14ac:dyDescent="0.25">
      <c r="L16210" t="str">
        <f t="shared" si="666"/>
        <v/>
      </c>
      <c r="M16210" t="str">
        <f t="shared" si="665"/>
        <v/>
      </c>
      <c r="N16210" t="e">
        <v>#VALUE!</v>
      </c>
      <c r="O16210" t="e">
        <v>#VALUE!</v>
      </c>
      <c r="P16210" t="e">
        <v>#VALUE!</v>
      </c>
      <c r="R16210" t="e">
        <v>#VALUE!</v>
      </c>
      <c r="S16210" t="s">
        <v>35</v>
      </c>
    </row>
    <row r="16211" spans="12:19" x14ac:dyDescent="0.25">
      <c r="L16211" t="str">
        <f t="shared" si="666"/>
        <v/>
      </c>
      <c r="M16211" t="str">
        <f t="shared" si="665"/>
        <v/>
      </c>
      <c r="N16211" t="e">
        <v>#VALUE!</v>
      </c>
      <c r="O16211" t="e">
        <v>#VALUE!</v>
      </c>
      <c r="P16211" t="e">
        <v>#VALUE!</v>
      </c>
      <c r="R16211" t="e">
        <v>#VALUE!</v>
      </c>
      <c r="S16211" t="s">
        <v>35</v>
      </c>
    </row>
    <row r="16212" spans="12:19" x14ac:dyDescent="0.25">
      <c r="L16212" t="str">
        <f t="shared" si="666"/>
        <v/>
      </c>
      <c r="M16212" t="str">
        <f t="shared" si="665"/>
        <v/>
      </c>
    </row>
    <row r="16213" spans="12:19" x14ac:dyDescent="0.25">
      <c r="L16213" t="str">
        <f t="shared" si="666"/>
        <v/>
      </c>
      <c r="M16213" t="str">
        <f t="shared" si="665"/>
        <v/>
      </c>
    </row>
    <row r="16214" spans="12:19" x14ac:dyDescent="0.25">
      <c r="L16214" t="str">
        <f t="shared" si="666"/>
        <v/>
      </c>
      <c r="M16214" t="str">
        <f t="shared" si="665"/>
        <v/>
      </c>
      <c r="N16214" t="s">
        <v>32</v>
      </c>
      <c r="O16214" t="s">
        <v>33</v>
      </c>
      <c r="P16214" t="s">
        <v>34</v>
      </c>
    </row>
    <row r="16215" spans="12:19" x14ac:dyDescent="0.25">
      <c r="L16215" t="str">
        <f t="shared" si="666"/>
        <v/>
      </c>
      <c r="M16215" t="str">
        <f t="shared" si="665"/>
        <v/>
      </c>
      <c r="N16215" t="e">
        <f>COS(RADIANS(M16215))</f>
        <v>#VALUE!</v>
      </c>
      <c r="O16215" t="str">
        <f>IFERROR(-COS(RADIANS(DEGREES(ASIN(((SIN(RADIANS(M16215)))*$C$26)/(SQRT((((SIN(RADIANS(M16215)))*$C$26)^2)+(($C$22-$C$25-(((SIN(RADIANS(90-M16215)))*$C$26))-$C$23)^2))))))),"")</f>
        <v/>
      </c>
      <c r="P16215" t="e">
        <f>N16215</f>
        <v>#VALUE!</v>
      </c>
      <c r="R16215">
        <v>0</v>
      </c>
    </row>
    <row r="16216" spans="12:19" x14ac:dyDescent="0.25">
      <c r="L16216" t="str">
        <f t="shared" si="666"/>
        <v/>
      </c>
      <c r="M16216" t="str">
        <f t="shared" si="665"/>
        <v/>
      </c>
      <c r="N16216" t="e">
        <f>SIN(RADIANS(M16215))</f>
        <v>#VALUE!</v>
      </c>
      <c r="O16216" t="e">
        <f>SIN(RADIANS(DEGREES(ASIN(((SIN(RADIANS(M16215)))*$C$26)/(SQRT((((SIN(RADIANS(M16215)))*$C$26)^2)+(($C$22-$C$25-(((SIN(RADIANS(90-M16215)))*$C$26))-$C$23)^2)))))))</f>
        <v>#VALUE!</v>
      </c>
      <c r="P16216" t="e">
        <f>N16216</f>
        <v>#VALUE!</v>
      </c>
      <c r="R16216">
        <f>$C$6</f>
        <v>1333.5</v>
      </c>
    </row>
    <row r="16217" spans="12:19" x14ac:dyDescent="0.25">
      <c r="L16217" t="str">
        <f t="shared" si="666"/>
        <v/>
      </c>
      <c r="M16217" t="str">
        <f t="shared" si="665"/>
        <v/>
      </c>
      <c r="N16217">
        <v>0</v>
      </c>
      <c r="O16217" t="e">
        <f>$C$23*O16216</f>
        <v>#VALUE!</v>
      </c>
      <c r="P16217" t="e">
        <f>$C$22*P16216</f>
        <v>#VALUE!</v>
      </c>
      <c r="R16217">
        <f>$C$20*$C$6</f>
        <v>25325.832000000002</v>
      </c>
    </row>
    <row r="16218" spans="12:19" x14ac:dyDescent="0.25">
      <c r="L16218" t="str">
        <f t="shared" si="666"/>
        <v/>
      </c>
      <c r="M16218" t="str">
        <f t="shared" si="665"/>
        <v/>
      </c>
    </row>
    <row r="16219" spans="12:19" x14ac:dyDescent="0.25">
      <c r="L16219" t="str">
        <f t="shared" si="666"/>
        <v/>
      </c>
      <c r="M16219" t="str">
        <f t="shared" si="665"/>
        <v/>
      </c>
      <c r="N16219" t="e">
        <f t="array" ref="N16219:P16221">MINVERSE(N16215:P16217)</f>
        <v>#VALUE!</v>
      </c>
      <c r="O16219" t="e">
        <v>#VALUE!</v>
      </c>
      <c r="P16219" t="e">
        <v>#VALUE!</v>
      </c>
      <c r="R16219" t="e">
        <f t="array" ref="R16219:R16221">MMULT(N16219:P16221,R16215:R16217)</f>
        <v>#VALUE!</v>
      </c>
      <c r="S16219" t="s">
        <v>35</v>
      </c>
    </row>
    <row r="16220" spans="12:19" x14ac:dyDescent="0.25">
      <c r="L16220" t="str">
        <f t="shared" si="666"/>
        <v/>
      </c>
      <c r="M16220" t="str">
        <f t="shared" si="665"/>
        <v/>
      </c>
      <c r="N16220" t="e">
        <v>#VALUE!</v>
      </c>
      <c r="O16220" t="e">
        <v>#VALUE!</v>
      </c>
      <c r="P16220" t="e">
        <v>#VALUE!</v>
      </c>
      <c r="R16220" t="e">
        <v>#VALUE!</v>
      </c>
      <c r="S16220" t="s">
        <v>35</v>
      </c>
    </row>
    <row r="16221" spans="12:19" x14ac:dyDescent="0.25">
      <c r="L16221" t="str">
        <f t="shared" si="666"/>
        <v/>
      </c>
      <c r="M16221" t="str">
        <f t="shared" si="665"/>
        <v/>
      </c>
      <c r="N16221" t="e">
        <v>#VALUE!</v>
      </c>
      <c r="O16221" t="e">
        <v>#VALUE!</v>
      </c>
      <c r="P16221" t="e">
        <v>#VALUE!</v>
      </c>
      <c r="R16221" t="e">
        <v>#VALUE!</v>
      </c>
      <c r="S16221" t="s">
        <v>35</v>
      </c>
    </row>
    <row r="16222" spans="12:19" x14ac:dyDescent="0.25">
      <c r="L16222" t="str">
        <f t="shared" si="666"/>
        <v/>
      </c>
      <c r="M16222" t="str">
        <f t="shared" si="665"/>
        <v/>
      </c>
    </row>
    <row r="16223" spans="12:19" x14ac:dyDescent="0.25">
      <c r="L16223" t="str">
        <f t="shared" si="666"/>
        <v/>
      </c>
      <c r="M16223" t="str">
        <f t="shared" si="665"/>
        <v/>
      </c>
    </row>
    <row r="16224" spans="12:19" x14ac:dyDescent="0.25">
      <c r="L16224" t="str">
        <f t="shared" si="666"/>
        <v/>
      </c>
      <c r="M16224" t="str">
        <f t="shared" si="665"/>
        <v/>
      </c>
      <c r="N16224" t="s">
        <v>32</v>
      </c>
      <c r="O16224" t="s">
        <v>33</v>
      </c>
      <c r="P16224" t="s">
        <v>34</v>
      </c>
    </row>
    <row r="16225" spans="12:19" x14ac:dyDescent="0.25">
      <c r="L16225" t="str">
        <f t="shared" si="666"/>
        <v/>
      </c>
      <c r="M16225" t="str">
        <f t="shared" si="665"/>
        <v/>
      </c>
      <c r="N16225" t="e">
        <f>COS(RADIANS(M16225))</f>
        <v>#VALUE!</v>
      </c>
      <c r="O16225" t="str">
        <f>IFERROR(-COS(RADIANS(DEGREES(ASIN(((SIN(RADIANS(M16225)))*$C$26)/(SQRT((((SIN(RADIANS(M16225)))*$C$26)^2)+(($C$22-$C$25-(((SIN(RADIANS(90-M16225)))*$C$26))-$C$23)^2))))))),"")</f>
        <v/>
      </c>
      <c r="P16225" t="e">
        <f>N16225</f>
        <v>#VALUE!</v>
      </c>
      <c r="R16225">
        <v>0</v>
      </c>
    </row>
    <row r="16226" spans="12:19" x14ac:dyDescent="0.25">
      <c r="L16226" t="str">
        <f t="shared" si="666"/>
        <v/>
      </c>
      <c r="M16226" t="str">
        <f t="shared" si="665"/>
        <v/>
      </c>
      <c r="N16226" t="e">
        <f>SIN(RADIANS(M16225))</f>
        <v>#VALUE!</v>
      </c>
      <c r="O16226" t="e">
        <f>SIN(RADIANS(DEGREES(ASIN(((SIN(RADIANS(M16225)))*$C$26)/(SQRT((((SIN(RADIANS(M16225)))*$C$26)^2)+(($C$22-$C$25-(((SIN(RADIANS(90-M16225)))*$C$26))-$C$23)^2)))))))</f>
        <v>#VALUE!</v>
      </c>
      <c r="P16226" t="e">
        <f>N16226</f>
        <v>#VALUE!</v>
      </c>
      <c r="R16226">
        <f>$C$6</f>
        <v>1333.5</v>
      </c>
    </row>
    <row r="16227" spans="12:19" x14ac:dyDescent="0.25">
      <c r="L16227" t="str">
        <f t="shared" si="666"/>
        <v/>
      </c>
      <c r="M16227" t="str">
        <f t="shared" ref="M16227:M16290" si="667">IF(M16217="","",IF(((M16217+$O$61)&gt;=$O$49+($O$61/2)),"",(M16217+$O$61)))</f>
        <v/>
      </c>
      <c r="N16227">
        <v>0</v>
      </c>
      <c r="O16227" t="e">
        <f>$C$23*O16226</f>
        <v>#VALUE!</v>
      </c>
      <c r="P16227" t="e">
        <f>$C$22*P16226</f>
        <v>#VALUE!</v>
      </c>
      <c r="R16227">
        <f>$C$20*$C$6</f>
        <v>25325.832000000002</v>
      </c>
    </row>
    <row r="16228" spans="12:19" x14ac:dyDescent="0.25">
      <c r="L16228" t="str">
        <f t="shared" si="666"/>
        <v/>
      </c>
      <c r="M16228" t="str">
        <f t="shared" si="667"/>
        <v/>
      </c>
    </row>
    <row r="16229" spans="12:19" x14ac:dyDescent="0.25">
      <c r="L16229" t="str">
        <f t="shared" si="666"/>
        <v/>
      </c>
      <c r="M16229" t="str">
        <f t="shared" si="667"/>
        <v/>
      </c>
      <c r="N16229" t="e">
        <f t="array" ref="N16229:P16231">MINVERSE(N16225:P16227)</f>
        <v>#VALUE!</v>
      </c>
      <c r="O16229" t="e">
        <v>#VALUE!</v>
      </c>
      <c r="P16229" t="e">
        <v>#VALUE!</v>
      </c>
      <c r="R16229" t="e">
        <f t="array" ref="R16229:R16231">MMULT(N16229:P16231,R16225:R16227)</f>
        <v>#VALUE!</v>
      </c>
      <c r="S16229" t="s">
        <v>35</v>
      </c>
    </row>
    <row r="16230" spans="12:19" x14ac:dyDescent="0.25">
      <c r="L16230" t="str">
        <f t="shared" si="666"/>
        <v/>
      </c>
      <c r="M16230" t="str">
        <f t="shared" si="667"/>
        <v/>
      </c>
      <c r="N16230" t="e">
        <v>#VALUE!</v>
      </c>
      <c r="O16230" t="e">
        <v>#VALUE!</v>
      </c>
      <c r="P16230" t="e">
        <v>#VALUE!</v>
      </c>
      <c r="R16230" t="e">
        <v>#VALUE!</v>
      </c>
      <c r="S16230" t="s">
        <v>35</v>
      </c>
    </row>
    <row r="16231" spans="12:19" x14ac:dyDescent="0.25">
      <c r="L16231" t="str">
        <f t="shared" si="666"/>
        <v/>
      </c>
      <c r="M16231" t="str">
        <f t="shared" si="667"/>
        <v/>
      </c>
      <c r="N16231" t="e">
        <v>#VALUE!</v>
      </c>
      <c r="O16231" t="e">
        <v>#VALUE!</v>
      </c>
      <c r="P16231" t="e">
        <v>#VALUE!</v>
      </c>
      <c r="R16231" t="e">
        <v>#VALUE!</v>
      </c>
      <c r="S16231" t="s">
        <v>35</v>
      </c>
    </row>
    <row r="16232" spans="12:19" x14ac:dyDescent="0.25">
      <c r="L16232" t="str">
        <f t="shared" si="666"/>
        <v/>
      </c>
      <c r="M16232" t="str">
        <f t="shared" si="667"/>
        <v/>
      </c>
    </row>
    <row r="16233" spans="12:19" x14ac:dyDescent="0.25">
      <c r="L16233" t="str">
        <f t="shared" si="666"/>
        <v/>
      </c>
      <c r="M16233" t="str">
        <f t="shared" si="667"/>
        <v/>
      </c>
    </row>
    <row r="16234" spans="12:19" x14ac:dyDescent="0.25">
      <c r="L16234" t="str">
        <f t="shared" si="666"/>
        <v/>
      </c>
      <c r="M16234" t="str">
        <f t="shared" si="667"/>
        <v/>
      </c>
      <c r="N16234" t="s">
        <v>32</v>
      </c>
      <c r="O16234" t="s">
        <v>33</v>
      </c>
      <c r="P16234" t="s">
        <v>34</v>
      </c>
    </row>
    <row r="16235" spans="12:19" x14ac:dyDescent="0.25">
      <c r="L16235" t="str">
        <f t="shared" si="666"/>
        <v/>
      </c>
      <c r="M16235" t="str">
        <f t="shared" si="667"/>
        <v/>
      </c>
      <c r="N16235" t="e">
        <f>COS(RADIANS(M16235))</f>
        <v>#VALUE!</v>
      </c>
      <c r="O16235" t="str">
        <f>IFERROR(-COS(RADIANS(DEGREES(ASIN(((SIN(RADIANS(M16235)))*$C$26)/(SQRT((((SIN(RADIANS(M16235)))*$C$26)^2)+(($C$22-$C$25-(((SIN(RADIANS(90-M16235)))*$C$26))-$C$23)^2))))))),"")</f>
        <v/>
      </c>
      <c r="P16235" t="e">
        <f>N16235</f>
        <v>#VALUE!</v>
      </c>
      <c r="R16235">
        <v>0</v>
      </c>
    </row>
    <row r="16236" spans="12:19" x14ac:dyDescent="0.25">
      <c r="L16236" t="str">
        <f t="shared" si="666"/>
        <v/>
      </c>
      <c r="M16236" t="str">
        <f t="shared" si="667"/>
        <v/>
      </c>
      <c r="N16236" t="e">
        <f>SIN(RADIANS(M16235))</f>
        <v>#VALUE!</v>
      </c>
      <c r="O16236" t="e">
        <f>SIN(RADIANS(DEGREES(ASIN(((SIN(RADIANS(M16235)))*$C$26)/(SQRT((((SIN(RADIANS(M16235)))*$C$26)^2)+(($C$22-$C$25-(((SIN(RADIANS(90-M16235)))*$C$26))-$C$23)^2)))))))</f>
        <v>#VALUE!</v>
      </c>
      <c r="P16236" t="e">
        <f>N16236</f>
        <v>#VALUE!</v>
      </c>
      <c r="R16236">
        <f>$C$6</f>
        <v>1333.5</v>
      </c>
    </row>
    <row r="16237" spans="12:19" x14ac:dyDescent="0.25">
      <c r="L16237" t="str">
        <f t="shared" si="666"/>
        <v/>
      </c>
      <c r="M16237" t="str">
        <f t="shared" si="667"/>
        <v/>
      </c>
      <c r="N16237">
        <v>0</v>
      </c>
      <c r="O16237" t="e">
        <f>$C$23*O16236</f>
        <v>#VALUE!</v>
      </c>
      <c r="P16237" t="e">
        <f>$C$22*P16236</f>
        <v>#VALUE!</v>
      </c>
      <c r="R16237">
        <f>$C$20*$C$6</f>
        <v>25325.832000000002</v>
      </c>
    </row>
    <row r="16238" spans="12:19" x14ac:dyDescent="0.25">
      <c r="L16238" t="str">
        <f t="shared" si="666"/>
        <v/>
      </c>
      <c r="M16238" t="str">
        <f t="shared" si="667"/>
        <v/>
      </c>
    </row>
    <row r="16239" spans="12:19" x14ac:dyDescent="0.25">
      <c r="L16239" t="str">
        <f t="shared" si="666"/>
        <v/>
      </c>
      <c r="M16239" t="str">
        <f t="shared" si="667"/>
        <v/>
      </c>
      <c r="N16239" t="e">
        <f t="array" ref="N16239:P16241">MINVERSE(N16235:P16237)</f>
        <v>#VALUE!</v>
      </c>
      <c r="O16239" t="e">
        <v>#VALUE!</v>
      </c>
      <c r="P16239" t="e">
        <v>#VALUE!</v>
      </c>
      <c r="R16239" t="e">
        <f t="array" ref="R16239:R16241">MMULT(N16239:P16241,R16235:R16237)</f>
        <v>#VALUE!</v>
      </c>
      <c r="S16239" t="s">
        <v>35</v>
      </c>
    </row>
    <row r="16240" spans="12:19" x14ac:dyDescent="0.25">
      <c r="L16240" t="str">
        <f t="shared" si="666"/>
        <v/>
      </c>
      <c r="M16240" t="str">
        <f t="shared" si="667"/>
        <v/>
      </c>
      <c r="N16240" t="e">
        <v>#VALUE!</v>
      </c>
      <c r="O16240" t="e">
        <v>#VALUE!</v>
      </c>
      <c r="P16240" t="e">
        <v>#VALUE!</v>
      </c>
      <c r="R16240" t="e">
        <v>#VALUE!</v>
      </c>
      <c r="S16240" t="s">
        <v>35</v>
      </c>
    </row>
    <row r="16241" spans="12:19" x14ac:dyDescent="0.25">
      <c r="L16241" t="str">
        <f t="shared" si="666"/>
        <v/>
      </c>
      <c r="M16241" t="str">
        <f t="shared" si="667"/>
        <v/>
      </c>
      <c r="N16241" t="e">
        <v>#VALUE!</v>
      </c>
      <c r="O16241" t="e">
        <v>#VALUE!</v>
      </c>
      <c r="P16241" t="e">
        <v>#VALUE!</v>
      </c>
      <c r="R16241" t="e">
        <v>#VALUE!</v>
      </c>
      <c r="S16241" t="s">
        <v>35</v>
      </c>
    </row>
    <row r="16242" spans="12:19" x14ac:dyDescent="0.25">
      <c r="L16242" t="str">
        <f t="shared" si="666"/>
        <v/>
      </c>
      <c r="M16242" t="str">
        <f t="shared" si="667"/>
        <v/>
      </c>
    </row>
    <row r="16243" spans="12:19" x14ac:dyDescent="0.25">
      <c r="L16243" t="str">
        <f t="shared" si="666"/>
        <v/>
      </c>
      <c r="M16243" t="str">
        <f t="shared" si="667"/>
        <v/>
      </c>
    </row>
    <row r="16244" spans="12:19" x14ac:dyDescent="0.25">
      <c r="L16244" t="str">
        <f t="shared" si="666"/>
        <v/>
      </c>
      <c r="M16244" t="str">
        <f t="shared" si="667"/>
        <v/>
      </c>
      <c r="N16244" t="s">
        <v>32</v>
      </c>
      <c r="O16244" t="s">
        <v>33</v>
      </c>
      <c r="P16244" t="s">
        <v>34</v>
      </c>
    </row>
    <row r="16245" spans="12:19" x14ac:dyDescent="0.25">
      <c r="L16245" t="str">
        <f t="shared" si="666"/>
        <v/>
      </c>
      <c r="M16245" t="str">
        <f t="shared" si="667"/>
        <v/>
      </c>
      <c r="N16245" t="e">
        <f>COS(RADIANS(M16245))</f>
        <v>#VALUE!</v>
      </c>
      <c r="O16245" t="str">
        <f>IFERROR(-COS(RADIANS(DEGREES(ASIN(((SIN(RADIANS(M16245)))*$C$26)/(SQRT((((SIN(RADIANS(M16245)))*$C$26)^2)+(($C$22-$C$25-(((SIN(RADIANS(90-M16245)))*$C$26))-$C$23)^2))))))),"")</f>
        <v/>
      </c>
      <c r="P16245" t="e">
        <f>N16245</f>
        <v>#VALUE!</v>
      </c>
      <c r="R16245">
        <v>0</v>
      </c>
    </row>
    <row r="16246" spans="12:19" x14ac:dyDescent="0.25">
      <c r="L16246" t="str">
        <f t="shared" si="666"/>
        <v/>
      </c>
      <c r="M16246" t="str">
        <f t="shared" si="667"/>
        <v/>
      </c>
      <c r="N16246" t="e">
        <f>SIN(RADIANS(M16245))</f>
        <v>#VALUE!</v>
      </c>
      <c r="O16246" t="e">
        <f>SIN(RADIANS(DEGREES(ASIN(((SIN(RADIANS(M16245)))*$C$26)/(SQRT((((SIN(RADIANS(M16245)))*$C$26)^2)+(($C$22-$C$25-(((SIN(RADIANS(90-M16245)))*$C$26))-$C$23)^2)))))))</f>
        <v>#VALUE!</v>
      </c>
      <c r="P16246" t="e">
        <f>N16246</f>
        <v>#VALUE!</v>
      </c>
      <c r="R16246">
        <f>$C$6</f>
        <v>1333.5</v>
      </c>
    </row>
    <row r="16247" spans="12:19" x14ac:dyDescent="0.25">
      <c r="L16247" t="str">
        <f t="shared" si="666"/>
        <v/>
      </c>
      <c r="M16247" t="str">
        <f t="shared" si="667"/>
        <v/>
      </c>
      <c r="N16247">
        <v>0</v>
      </c>
      <c r="O16247" t="e">
        <f>$C$23*O16246</f>
        <v>#VALUE!</v>
      </c>
      <c r="P16247" t="e">
        <f>$C$22*P16246</f>
        <v>#VALUE!</v>
      </c>
      <c r="R16247">
        <f>$C$20*$C$6</f>
        <v>25325.832000000002</v>
      </c>
    </row>
    <row r="16248" spans="12:19" x14ac:dyDescent="0.25">
      <c r="L16248" t="str">
        <f t="shared" si="666"/>
        <v/>
      </c>
      <c r="M16248" t="str">
        <f t="shared" si="667"/>
        <v/>
      </c>
    </row>
    <row r="16249" spans="12:19" x14ac:dyDescent="0.25">
      <c r="L16249" t="str">
        <f t="shared" si="666"/>
        <v/>
      </c>
      <c r="M16249" t="str">
        <f t="shared" si="667"/>
        <v/>
      </c>
      <c r="N16249" t="e">
        <f t="array" ref="N16249:P16251">MINVERSE(N16245:P16247)</f>
        <v>#VALUE!</v>
      </c>
      <c r="O16249" t="e">
        <v>#VALUE!</v>
      </c>
      <c r="P16249" t="e">
        <v>#VALUE!</v>
      </c>
      <c r="R16249" t="e">
        <f t="array" ref="R16249:R16251">MMULT(N16249:P16251,R16245:R16247)</f>
        <v>#VALUE!</v>
      </c>
      <c r="S16249" t="s">
        <v>35</v>
      </c>
    </row>
    <row r="16250" spans="12:19" x14ac:dyDescent="0.25">
      <c r="L16250" t="str">
        <f t="shared" si="666"/>
        <v/>
      </c>
      <c r="M16250" t="str">
        <f t="shared" si="667"/>
        <v/>
      </c>
      <c r="N16250" t="e">
        <v>#VALUE!</v>
      </c>
      <c r="O16250" t="e">
        <v>#VALUE!</v>
      </c>
      <c r="P16250" t="e">
        <v>#VALUE!</v>
      </c>
      <c r="R16250" t="e">
        <v>#VALUE!</v>
      </c>
      <c r="S16250" t="s">
        <v>35</v>
      </c>
    </row>
    <row r="16251" spans="12:19" x14ac:dyDescent="0.25">
      <c r="L16251" t="str">
        <f t="shared" si="666"/>
        <v/>
      </c>
      <c r="M16251" t="str">
        <f t="shared" si="667"/>
        <v/>
      </c>
      <c r="N16251" t="e">
        <v>#VALUE!</v>
      </c>
      <c r="O16251" t="e">
        <v>#VALUE!</v>
      </c>
      <c r="P16251" t="e">
        <v>#VALUE!</v>
      </c>
      <c r="R16251" t="e">
        <v>#VALUE!</v>
      </c>
      <c r="S16251" t="s">
        <v>35</v>
      </c>
    </row>
    <row r="16252" spans="12:19" x14ac:dyDescent="0.25">
      <c r="L16252" t="str">
        <f t="shared" si="666"/>
        <v/>
      </c>
      <c r="M16252" t="str">
        <f t="shared" si="667"/>
        <v/>
      </c>
    </row>
    <row r="16253" spans="12:19" x14ac:dyDescent="0.25">
      <c r="L16253" t="str">
        <f t="shared" si="666"/>
        <v/>
      </c>
      <c r="M16253" t="str">
        <f t="shared" si="667"/>
        <v/>
      </c>
    </row>
    <row r="16254" spans="12:19" x14ac:dyDescent="0.25">
      <c r="L16254" t="str">
        <f t="shared" si="666"/>
        <v/>
      </c>
      <c r="M16254" t="str">
        <f t="shared" si="667"/>
        <v/>
      </c>
      <c r="N16254" t="s">
        <v>32</v>
      </c>
      <c r="O16254" t="s">
        <v>33</v>
      </c>
      <c r="P16254" t="s">
        <v>34</v>
      </c>
    </row>
    <row r="16255" spans="12:19" x14ac:dyDescent="0.25">
      <c r="L16255" t="str">
        <f t="shared" si="666"/>
        <v/>
      </c>
      <c r="M16255" t="str">
        <f t="shared" si="667"/>
        <v/>
      </c>
      <c r="N16255" t="e">
        <f>COS(RADIANS(M16255))</f>
        <v>#VALUE!</v>
      </c>
      <c r="O16255" t="str">
        <f>IFERROR(-COS(RADIANS(DEGREES(ASIN(((SIN(RADIANS(M16255)))*$C$26)/(SQRT((((SIN(RADIANS(M16255)))*$C$26)^2)+(($C$22-$C$25-(((SIN(RADIANS(90-M16255)))*$C$26))-$C$23)^2))))))),"")</f>
        <v/>
      </c>
      <c r="P16255" t="e">
        <f>N16255</f>
        <v>#VALUE!</v>
      </c>
      <c r="R16255">
        <v>0</v>
      </c>
    </row>
    <row r="16256" spans="12:19" x14ac:dyDescent="0.25">
      <c r="L16256" t="str">
        <f t="shared" si="666"/>
        <v/>
      </c>
      <c r="M16256" t="str">
        <f t="shared" si="667"/>
        <v/>
      </c>
      <c r="N16256" t="e">
        <f>SIN(RADIANS(M16255))</f>
        <v>#VALUE!</v>
      </c>
      <c r="O16256" t="e">
        <f>SIN(RADIANS(DEGREES(ASIN(((SIN(RADIANS(M16255)))*$C$26)/(SQRT((((SIN(RADIANS(M16255)))*$C$26)^2)+(($C$22-$C$25-(((SIN(RADIANS(90-M16255)))*$C$26))-$C$23)^2)))))))</f>
        <v>#VALUE!</v>
      </c>
      <c r="P16256" t="e">
        <f>N16256</f>
        <v>#VALUE!</v>
      </c>
      <c r="R16256">
        <f>$C$6</f>
        <v>1333.5</v>
      </c>
    </row>
    <row r="16257" spans="12:19" x14ac:dyDescent="0.25">
      <c r="L16257" t="str">
        <f t="shared" si="666"/>
        <v/>
      </c>
      <c r="M16257" t="str">
        <f t="shared" si="667"/>
        <v/>
      </c>
      <c r="N16257">
        <v>0</v>
      </c>
      <c r="O16257" t="e">
        <f>$C$23*O16256</f>
        <v>#VALUE!</v>
      </c>
      <c r="P16257" t="e">
        <f>$C$22*P16256</f>
        <v>#VALUE!</v>
      </c>
      <c r="R16257">
        <f>$C$20*$C$6</f>
        <v>25325.832000000002</v>
      </c>
    </row>
    <row r="16258" spans="12:19" x14ac:dyDescent="0.25">
      <c r="L16258" t="str">
        <f t="shared" si="666"/>
        <v/>
      </c>
      <c r="M16258" t="str">
        <f t="shared" si="667"/>
        <v/>
      </c>
    </row>
    <row r="16259" spans="12:19" x14ac:dyDescent="0.25">
      <c r="L16259" t="str">
        <f t="shared" si="666"/>
        <v/>
      </c>
      <c r="M16259" t="str">
        <f t="shared" si="667"/>
        <v/>
      </c>
      <c r="N16259" t="e">
        <f t="array" ref="N16259:P16261">MINVERSE(N16255:P16257)</f>
        <v>#VALUE!</v>
      </c>
      <c r="O16259" t="e">
        <v>#VALUE!</v>
      </c>
      <c r="P16259" t="e">
        <v>#VALUE!</v>
      </c>
      <c r="R16259" t="e">
        <f t="array" ref="R16259:R16261">MMULT(N16259:P16261,R16255:R16257)</f>
        <v>#VALUE!</v>
      </c>
      <c r="S16259" t="s">
        <v>35</v>
      </c>
    </row>
    <row r="16260" spans="12:19" x14ac:dyDescent="0.25">
      <c r="L16260" t="str">
        <f t="shared" si="666"/>
        <v/>
      </c>
      <c r="M16260" t="str">
        <f t="shared" si="667"/>
        <v/>
      </c>
      <c r="N16260" t="e">
        <v>#VALUE!</v>
      </c>
      <c r="O16260" t="e">
        <v>#VALUE!</v>
      </c>
      <c r="P16260" t="e">
        <v>#VALUE!</v>
      </c>
      <c r="R16260" t="e">
        <v>#VALUE!</v>
      </c>
      <c r="S16260" t="s">
        <v>35</v>
      </c>
    </row>
    <row r="16261" spans="12:19" x14ac:dyDescent="0.25">
      <c r="L16261" t="str">
        <f t="shared" si="666"/>
        <v/>
      </c>
      <c r="M16261" t="str">
        <f t="shared" si="667"/>
        <v/>
      </c>
      <c r="N16261" t="e">
        <v>#VALUE!</v>
      </c>
      <c r="O16261" t="e">
        <v>#VALUE!</v>
      </c>
      <c r="P16261" t="e">
        <v>#VALUE!</v>
      </c>
      <c r="R16261" t="e">
        <v>#VALUE!</v>
      </c>
      <c r="S16261" t="s">
        <v>35</v>
      </c>
    </row>
    <row r="16262" spans="12:19" x14ac:dyDescent="0.25">
      <c r="L16262" t="str">
        <f t="shared" si="666"/>
        <v/>
      </c>
      <c r="M16262" t="str">
        <f t="shared" si="667"/>
        <v/>
      </c>
    </row>
    <row r="16263" spans="12:19" x14ac:dyDescent="0.25">
      <c r="L16263" t="str">
        <f t="shared" si="666"/>
        <v/>
      </c>
      <c r="M16263" t="str">
        <f t="shared" si="667"/>
        <v/>
      </c>
    </row>
    <row r="16264" spans="12:19" x14ac:dyDescent="0.25">
      <c r="L16264" t="str">
        <f t="shared" si="666"/>
        <v/>
      </c>
      <c r="M16264" t="str">
        <f t="shared" si="667"/>
        <v/>
      </c>
      <c r="N16264" t="s">
        <v>32</v>
      </c>
      <c r="O16264" t="s">
        <v>33</v>
      </c>
      <c r="P16264" t="s">
        <v>34</v>
      </c>
    </row>
    <row r="16265" spans="12:19" x14ac:dyDescent="0.25">
      <c r="L16265" t="str">
        <f t="shared" si="666"/>
        <v/>
      </c>
      <c r="M16265" t="str">
        <f t="shared" si="667"/>
        <v/>
      </c>
      <c r="N16265" t="e">
        <f>COS(RADIANS(M16265))</f>
        <v>#VALUE!</v>
      </c>
      <c r="O16265" t="str">
        <f>IFERROR(-COS(RADIANS(DEGREES(ASIN(((SIN(RADIANS(M16265)))*$C$26)/(SQRT((((SIN(RADIANS(M16265)))*$C$26)^2)+(($C$22-$C$25-(((SIN(RADIANS(90-M16265)))*$C$26))-$C$23)^2))))))),"")</f>
        <v/>
      </c>
      <c r="P16265" t="e">
        <f>N16265</f>
        <v>#VALUE!</v>
      </c>
      <c r="R16265">
        <v>0</v>
      </c>
    </row>
    <row r="16266" spans="12:19" x14ac:dyDescent="0.25">
      <c r="L16266" t="str">
        <f t="shared" si="666"/>
        <v/>
      </c>
      <c r="M16266" t="str">
        <f t="shared" si="667"/>
        <v/>
      </c>
      <c r="N16266" t="e">
        <f>SIN(RADIANS(M16265))</f>
        <v>#VALUE!</v>
      </c>
      <c r="O16266" t="e">
        <f>SIN(RADIANS(DEGREES(ASIN(((SIN(RADIANS(M16265)))*$C$26)/(SQRT((((SIN(RADIANS(M16265)))*$C$26)^2)+(($C$22-$C$25-(((SIN(RADIANS(90-M16265)))*$C$26))-$C$23)^2)))))))</f>
        <v>#VALUE!</v>
      </c>
      <c r="P16266" t="e">
        <f>N16266</f>
        <v>#VALUE!</v>
      </c>
      <c r="R16266">
        <f>$C$6</f>
        <v>1333.5</v>
      </c>
    </row>
    <row r="16267" spans="12:19" x14ac:dyDescent="0.25">
      <c r="L16267" t="str">
        <f t="shared" si="666"/>
        <v/>
      </c>
      <c r="M16267" t="str">
        <f t="shared" si="667"/>
        <v/>
      </c>
      <c r="N16267">
        <v>0</v>
      </c>
      <c r="O16267" t="e">
        <f>$C$23*O16266</f>
        <v>#VALUE!</v>
      </c>
      <c r="P16267" t="e">
        <f>$C$22*P16266</f>
        <v>#VALUE!</v>
      </c>
      <c r="R16267">
        <f>$C$20*$C$6</f>
        <v>25325.832000000002</v>
      </c>
    </row>
    <row r="16268" spans="12:19" x14ac:dyDescent="0.25">
      <c r="L16268" t="str">
        <f t="shared" ref="L16268:L16331" si="668">IF(M16268="","",L16258+1)</f>
        <v/>
      </c>
      <c r="M16268" t="str">
        <f t="shared" si="667"/>
        <v/>
      </c>
    </row>
    <row r="16269" spans="12:19" x14ac:dyDescent="0.25">
      <c r="L16269" t="str">
        <f t="shared" si="668"/>
        <v/>
      </c>
      <c r="M16269" t="str">
        <f t="shared" si="667"/>
        <v/>
      </c>
      <c r="N16269" t="e">
        <f t="array" ref="N16269:P16271">MINVERSE(N16265:P16267)</f>
        <v>#VALUE!</v>
      </c>
      <c r="O16269" t="e">
        <v>#VALUE!</v>
      </c>
      <c r="P16269" t="e">
        <v>#VALUE!</v>
      </c>
      <c r="R16269" t="e">
        <f t="array" ref="R16269:R16271">MMULT(N16269:P16271,R16265:R16267)</f>
        <v>#VALUE!</v>
      </c>
      <c r="S16269" t="s">
        <v>35</v>
      </c>
    </row>
    <row r="16270" spans="12:19" x14ac:dyDescent="0.25">
      <c r="L16270" t="str">
        <f t="shared" si="668"/>
        <v/>
      </c>
      <c r="M16270" t="str">
        <f t="shared" si="667"/>
        <v/>
      </c>
      <c r="N16270" t="e">
        <v>#VALUE!</v>
      </c>
      <c r="O16270" t="e">
        <v>#VALUE!</v>
      </c>
      <c r="P16270" t="e">
        <v>#VALUE!</v>
      </c>
      <c r="R16270" t="e">
        <v>#VALUE!</v>
      </c>
      <c r="S16270" t="s">
        <v>35</v>
      </c>
    </row>
    <row r="16271" spans="12:19" x14ac:dyDescent="0.25">
      <c r="L16271" t="str">
        <f t="shared" si="668"/>
        <v/>
      </c>
      <c r="M16271" t="str">
        <f t="shared" si="667"/>
        <v/>
      </c>
      <c r="N16271" t="e">
        <v>#VALUE!</v>
      </c>
      <c r="O16271" t="e">
        <v>#VALUE!</v>
      </c>
      <c r="P16271" t="e">
        <v>#VALUE!</v>
      </c>
      <c r="R16271" t="e">
        <v>#VALUE!</v>
      </c>
      <c r="S16271" t="s">
        <v>35</v>
      </c>
    </row>
    <row r="16272" spans="12:19" x14ac:dyDescent="0.25">
      <c r="L16272" t="str">
        <f t="shared" si="668"/>
        <v/>
      </c>
      <c r="M16272" t="str">
        <f t="shared" si="667"/>
        <v/>
      </c>
    </row>
    <row r="16273" spans="12:19" x14ac:dyDescent="0.25">
      <c r="L16273" t="str">
        <f t="shared" si="668"/>
        <v/>
      </c>
      <c r="M16273" t="str">
        <f t="shared" si="667"/>
        <v/>
      </c>
    </row>
    <row r="16274" spans="12:19" x14ac:dyDescent="0.25">
      <c r="L16274" t="str">
        <f t="shared" si="668"/>
        <v/>
      </c>
      <c r="M16274" t="str">
        <f t="shared" si="667"/>
        <v/>
      </c>
      <c r="N16274" t="s">
        <v>32</v>
      </c>
      <c r="O16274" t="s">
        <v>33</v>
      </c>
      <c r="P16274" t="s">
        <v>34</v>
      </c>
    </row>
    <row r="16275" spans="12:19" x14ac:dyDescent="0.25">
      <c r="L16275" t="str">
        <f t="shared" si="668"/>
        <v/>
      </c>
      <c r="M16275" t="str">
        <f t="shared" si="667"/>
        <v/>
      </c>
      <c r="N16275" t="e">
        <f>COS(RADIANS(M16275))</f>
        <v>#VALUE!</v>
      </c>
      <c r="O16275" t="str">
        <f>IFERROR(-COS(RADIANS(DEGREES(ASIN(((SIN(RADIANS(M16275)))*$C$26)/(SQRT((((SIN(RADIANS(M16275)))*$C$26)^2)+(($C$22-$C$25-(((SIN(RADIANS(90-M16275)))*$C$26))-$C$23)^2))))))),"")</f>
        <v/>
      </c>
      <c r="P16275" t="e">
        <f>N16275</f>
        <v>#VALUE!</v>
      </c>
      <c r="R16275">
        <v>0</v>
      </c>
    </row>
    <row r="16276" spans="12:19" x14ac:dyDescent="0.25">
      <c r="L16276" t="str">
        <f t="shared" si="668"/>
        <v/>
      </c>
      <c r="M16276" t="str">
        <f t="shared" si="667"/>
        <v/>
      </c>
      <c r="N16276" t="e">
        <f>SIN(RADIANS(M16275))</f>
        <v>#VALUE!</v>
      </c>
      <c r="O16276" t="e">
        <f>SIN(RADIANS(DEGREES(ASIN(((SIN(RADIANS(M16275)))*$C$26)/(SQRT((((SIN(RADIANS(M16275)))*$C$26)^2)+(($C$22-$C$25-(((SIN(RADIANS(90-M16275)))*$C$26))-$C$23)^2)))))))</f>
        <v>#VALUE!</v>
      </c>
      <c r="P16276" t="e">
        <f>N16276</f>
        <v>#VALUE!</v>
      </c>
      <c r="R16276">
        <f>$C$6</f>
        <v>1333.5</v>
      </c>
    </row>
    <row r="16277" spans="12:19" x14ac:dyDescent="0.25">
      <c r="L16277" t="str">
        <f t="shared" si="668"/>
        <v/>
      </c>
      <c r="M16277" t="str">
        <f t="shared" si="667"/>
        <v/>
      </c>
      <c r="N16277">
        <v>0</v>
      </c>
      <c r="O16277" t="e">
        <f>$C$23*O16276</f>
        <v>#VALUE!</v>
      </c>
      <c r="P16277" t="e">
        <f>$C$22*P16276</f>
        <v>#VALUE!</v>
      </c>
      <c r="R16277">
        <f>$C$20*$C$6</f>
        <v>25325.832000000002</v>
      </c>
    </row>
    <row r="16278" spans="12:19" x14ac:dyDescent="0.25">
      <c r="L16278" t="str">
        <f t="shared" si="668"/>
        <v/>
      </c>
      <c r="M16278" t="str">
        <f t="shared" si="667"/>
        <v/>
      </c>
    </row>
    <row r="16279" spans="12:19" x14ac:dyDescent="0.25">
      <c r="L16279" t="str">
        <f t="shared" si="668"/>
        <v/>
      </c>
      <c r="M16279" t="str">
        <f t="shared" si="667"/>
        <v/>
      </c>
      <c r="N16279" t="e">
        <f t="array" ref="N16279:P16281">MINVERSE(N16275:P16277)</f>
        <v>#VALUE!</v>
      </c>
      <c r="O16279" t="e">
        <v>#VALUE!</v>
      </c>
      <c r="P16279" t="e">
        <v>#VALUE!</v>
      </c>
      <c r="R16279" t="e">
        <f t="array" ref="R16279:R16281">MMULT(N16279:P16281,R16275:R16277)</f>
        <v>#VALUE!</v>
      </c>
      <c r="S16279" t="s">
        <v>35</v>
      </c>
    </row>
    <row r="16280" spans="12:19" x14ac:dyDescent="0.25">
      <c r="L16280" t="str">
        <f t="shared" si="668"/>
        <v/>
      </c>
      <c r="M16280" t="str">
        <f t="shared" si="667"/>
        <v/>
      </c>
      <c r="N16280" t="e">
        <v>#VALUE!</v>
      </c>
      <c r="O16280" t="e">
        <v>#VALUE!</v>
      </c>
      <c r="P16280" t="e">
        <v>#VALUE!</v>
      </c>
      <c r="R16280" t="e">
        <v>#VALUE!</v>
      </c>
      <c r="S16280" t="s">
        <v>35</v>
      </c>
    </row>
    <row r="16281" spans="12:19" x14ac:dyDescent="0.25">
      <c r="L16281" t="str">
        <f t="shared" si="668"/>
        <v/>
      </c>
      <c r="M16281" t="str">
        <f t="shared" si="667"/>
        <v/>
      </c>
      <c r="N16281" t="e">
        <v>#VALUE!</v>
      </c>
      <c r="O16281" t="e">
        <v>#VALUE!</v>
      </c>
      <c r="P16281" t="e">
        <v>#VALUE!</v>
      </c>
      <c r="R16281" t="e">
        <v>#VALUE!</v>
      </c>
      <c r="S16281" t="s">
        <v>35</v>
      </c>
    </row>
    <row r="16282" spans="12:19" x14ac:dyDescent="0.25">
      <c r="L16282" t="str">
        <f t="shared" si="668"/>
        <v/>
      </c>
      <c r="M16282" t="str">
        <f t="shared" si="667"/>
        <v/>
      </c>
    </row>
    <row r="16283" spans="12:19" x14ac:dyDescent="0.25">
      <c r="L16283" t="str">
        <f t="shared" si="668"/>
        <v/>
      </c>
      <c r="M16283" t="str">
        <f t="shared" si="667"/>
        <v/>
      </c>
    </row>
    <row r="16284" spans="12:19" x14ac:dyDescent="0.25">
      <c r="L16284" t="str">
        <f t="shared" si="668"/>
        <v/>
      </c>
      <c r="M16284" t="str">
        <f t="shared" si="667"/>
        <v/>
      </c>
      <c r="N16284" t="s">
        <v>32</v>
      </c>
      <c r="O16284" t="s">
        <v>33</v>
      </c>
      <c r="P16284" t="s">
        <v>34</v>
      </c>
    </row>
    <row r="16285" spans="12:19" x14ac:dyDescent="0.25">
      <c r="L16285" t="str">
        <f t="shared" si="668"/>
        <v/>
      </c>
      <c r="M16285" t="str">
        <f t="shared" si="667"/>
        <v/>
      </c>
      <c r="N16285" t="e">
        <f>COS(RADIANS(M16285))</f>
        <v>#VALUE!</v>
      </c>
      <c r="O16285" t="str">
        <f>IFERROR(-COS(RADIANS(DEGREES(ASIN(((SIN(RADIANS(M16285)))*$C$26)/(SQRT((((SIN(RADIANS(M16285)))*$C$26)^2)+(($C$22-$C$25-(((SIN(RADIANS(90-M16285)))*$C$26))-$C$23)^2))))))),"")</f>
        <v/>
      </c>
      <c r="P16285" t="e">
        <f>N16285</f>
        <v>#VALUE!</v>
      </c>
      <c r="R16285">
        <v>0</v>
      </c>
    </row>
    <row r="16286" spans="12:19" x14ac:dyDescent="0.25">
      <c r="L16286" t="str">
        <f t="shared" si="668"/>
        <v/>
      </c>
      <c r="M16286" t="str">
        <f t="shared" si="667"/>
        <v/>
      </c>
      <c r="N16286" t="e">
        <f>SIN(RADIANS(M16285))</f>
        <v>#VALUE!</v>
      </c>
      <c r="O16286" t="e">
        <f>SIN(RADIANS(DEGREES(ASIN(((SIN(RADIANS(M16285)))*$C$26)/(SQRT((((SIN(RADIANS(M16285)))*$C$26)^2)+(($C$22-$C$25-(((SIN(RADIANS(90-M16285)))*$C$26))-$C$23)^2)))))))</f>
        <v>#VALUE!</v>
      </c>
      <c r="P16286" t="e">
        <f>N16286</f>
        <v>#VALUE!</v>
      </c>
      <c r="R16286">
        <f>$C$6</f>
        <v>1333.5</v>
      </c>
    </row>
    <row r="16287" spans="12:19" x14ac:dyDescent="0.25">
      <c r="L16287" t="str">
        <f t="shared" si="668"/>
        <v/>
      </c>
      <c r="M16287" t="str">
        <f t="shared" si="667"/>
        <v/>
      </c>
      <c r="N16287">
        <v>0</v>
      </c>
      <c r="O16287" t="e">
        <f>$C$23*O16286</f>
        <v>#VALUE!</v>
      </c>
      <c r="P16287" t="e">
        <f>$C$22*P16286</f>
        <v>#VALUE!</v>
      </c>
      <c r="R16287">
        <f>$C$20*$C$6</f>
        <v>25325.832000000002</v>
      </c>
    </row>
    <row r="16288" spans="12:19" x14ac:dyDescent="0.25">
      <c r="L16288" t="str">
        <f t="shared" si="668"/>
        <v/>
      </c>
      <c r="M16288" t="str">
        <f t="shared" si="667"/>
        <v/>
      </c>
    </row>
    <row r="16289" spans="12:19" x14ac:dyDescent="0.25">
      <c r="L16289" t="str">
        <f t="shared" si="668"/>
        <v/>
      </c>
      <c r="M16289" t="str">
        <f t="shared" si="667"/>
        <v/>
      </c>
      <c r="N16289" t="e">
        <f t="array" ref="N16289:P16291">MINVERSE(N16285:P16287)</f>
        <v>#VALUE!</v>
      </c>
      <c r="O16289" t="e">
        <v>#VALUE!</v>
      </c>
      <c r="P16289" t="e">
        <v>#VALUE!</v>
      </c>
      <c r="R16289" t="e">
        <f t="array" ref="R16289:R16291">MMULT(N16289:P16291,R16285:R16287)</f>
        <v>#VALUE!</v>
      </c>
      <c r="S16289" t="s">
        <v>35</v>
      </c>
    </row>
    <row r="16290" spans="12:19" x14ac:dyDescent="0.25">
      <c r="L16290" t="str">
        <f t="shared" si="668"/>
        <v/>
      </c>
      <c r="M16290" t="str">
        <f t="shared" si="667"/>
        <v/>
      </c>
      <c r="N16290" t="e">
        <v>#VALUE!</v>
      </c>
      <c r="O16290" t="e">
        <v>#VALUE!</v>
      </c>
      <c r="P16290" t="e">
        <v>#VALUE!</v>
      </c>
      <c r="R16290" t="e">
        <v>#VALUE!</v>
      </c>
      <c r="S16290" t="s">
        <v>35</v>
      </c>
    </row>
    <row r="16291" spans="12:19" x14ac:dyDescent="0.25">
      <c r="L16291" t="str">
        <f t="shared" si="668"/>
        <v/>
      </c>
      <c r="M16291" t="str">
        <f t="shared" ref="M16291:M16354" si="669">IF(M16281="","",IF(((M16281+$O$61)&gt;=$O$49+($O$61/2)),"",(M16281+$O$61)))</f>
        <v/>
      </c>
      <c r="N16291" t="e">
        <v>#VALUE!</v>
      </c>
      <c r="O16291" t="e">
        <v>#VALUE!</v>
      </c>
      <c r="P16291" t="e">
        <v>#VALUE!</v>
      </c>
      <c r="R16291" t="e">
        <v>#VALUE!</v>
      </c>
      <c r="S16291" t="s">
        <v>35</v>
      </c>
    </row>
    <row r="16292" spans="12:19" x14ac:dyDescent="0.25">
      <c r="L16292" t="str">
        <f t="shared" si="668"/>
        <v/>
      </c>
      <c r="M16292" t="str">
        <f t="shared" si="669"/>
        <v/>
      </c>
    </row>
    <row r="16293" spans="12:19" x14ac:dyDescent="0.25">
      <c r="L16293" t="str">
        <f t="shared" si="668"/>
        <v/>
      </c>
      <c r="M16293" t="str">
        <f t="shared" si="669"/>
        <v/>
      </c>
    </row>
    <row r="16294" spans="12:19" x14ac:dyDescent="0.25">
      <c r="L16294" t="str">
        <f t="shared" si="668"/>
        <v/>
      </c>
      <c r="M16294" t="str">
        <f t="shared" si="669"/>
        <v/>
      </c>
      <c r="N16294" t="s">
        <v>32</v>
      </c>
      <c r="O16294" t="s">
        <v>33</v>
      </c>
      <c r="P16294" t="s">
        <v>34</v>
      </c>
    </row>
    <row r="16295" spans="12:19" x14ac:dyDescent="0.25">
      <c r="L16295" t="str">
        <f t="shared" si="668"/>
        <v/>
      </c>
      <c r="M16295" t="str">
        <f t="shared" si="669"/>
        <v/>
      </c>
      <c r="N16295" t="e">
        <f>COS(RADIANS(M16295))</f>
        <v>#VALUE!</v>
      </c>
      <c r="O16295" t="str">
        <f>IFERROR(-COS(RADIANS(DEGREES(ASIN(((SIN(RADIANS(M16295)))*$C$26)/(SQRT((((SIN(RADIANS(M16295)))*$C$26)^2)+(($C$22-$C$25-(((SIN(RADIANS(90-M16295)))*$C$26))-$C$23)^2))))))),"")</f>
        <v/>
      </c>
      <c r="P16295" t="e">
        <f>N16295</f>
        <v>#VALUE!</v>
      </c>
      <c r="R16295">
        <v>0</v>
      </c>
    </row>
    <row r="16296" spans="12:19" x14ac:dyDescent="0.25">
      <c r="L16296" t="str">
        <f t="shared" si="668"/>
        <v/>
      </c>
      <c r="M16296" t="str">
        <f t="shared" si="669"/>
        <v/>
      </c>
      <c r="N16296" t="e">
        <f>SIN(RADIANS(M16295))</f>
        <v>#VALUE!</v>
      </c>
      <c r="O16296" t="e">
        <f>SIN(RADIANS(DEGREES(ASIN(((SIN(RADIANS(M16295)))*$C$26)/(SQRT((((SIN(RADIANS(M16295)))*$C$26)^2)+(($C$22-$C$25-(((SIN(RADIANS(90-M16295)))*$C$26))-$C$23)^2)))))))</f>
        <v>#VALUE!</v>
      </c>
      <c r="P16296" t="e">
        <f>N16296</f>
        <v>#VALUE!</v>
      </c>
      <c r="R16296">
        <f>$C$6</f>
        <v>1333.5</v>
      </c>
    </row>
    <row r="16297" spans="12:19" x14ac:dyDescent="0.25">
      <c r="L16297" t="str">
        <f t="shared" si="668"/>
        <v/>
      </c>
      <c r="M16297" t="str">
        <f t="shared" si="669"/>
        <v/>
      </c>
      <c r="N16297">
        <v>0</v>
      </c>
      <c r="O16297" t="e">
        <f>$C$23*O16296</f>
        <v>#VALUE!</v>
      </c>
      <c r="P16297" t="e">
        <f>$C$22*P16296</f>
        <v>#VALUE!</v>
      </c>
      <c r="R16297">
        <f>$C$20*$C$6</f>
        <v>25325.832000000002</v>
      </c>
    </row>
    <row r="16298" spans="12:19" x14ac:dyDescent="0.25">
      <c r="L16298" t="str">
        <f t="shared" si="668"/>
        <v/>
      </c>
      <c r="M16298" t="str">
        <f t="shared" si="669"/>
        <v/>
      </c>
    </row>
    <row r="16299" spans="12:19" x14ac:dyDescent="0.25">
      <c r="L16299" t="str">
        <f t="shared" si="668"/>
        <v/>
      </c>
      <c r="M16299" t="str">
        <f t="shared" si="669"/>
        <v/>
      </c>
      <c r="N16299" t="e">
        <f t="array" ref="N16299:P16301">MINVERSE(N16295:P16297)</f>
        <v>#VALUE!</v>
      </c>
      <c r="O16299" t="e">
        <v>#VALUE!</v>
      </c>
      <c r="P16299" t="e">
        <v>#VALUE!</v>
      </c>
      <c r="R16299" t="e">
        <f t="array" ref="R16299:R16301">MMULT(N16299:P16301,R16295:R16297)</f>
        <v>#VALUE!</v>
      </c>
      <c r="S16299" t="s">
        <v>35</v>
      </c>
    </row>
    <row r="16300" spans="12:19" x14ac:dyDescent="0.25">
      <c r="L16300" t="str">
        <f t="shared" si="668"/>
        <v/>
      </c>
      <c r="M16300" t="str">
        <f t="shared" si="669"/>
        <v/>
      </c>
      <c r="N16300" t="e">
        <v>#VALUE!</v>
      </c>
      <c r="O16300" t="e">
        <v>#VALUE!</v>
      </c>
      <c r="P16300" t="e">
        <v>#VALUE!</v>
      </c>
      <c r="R16300" t="e">
        <v>#VALUE!</v>
      </c>
      <c r="S16300" t="s">
        <v>35</v>
      </c>
    </row>
    <row r="16301" spans="12:19" x14ac:dyDescent="0.25">
      <c r="L16301" t="str">
        <f t="shared" si="668"/>
        <v/>
      </c>
      <c r="M16301" t="str">
        <f t="shared" si="669"/>
        <v/>
      </c>
      <c r="N16301" t="e">
        <v>#VALUE!</v>
      </c>
      <c r="O16301" t="e">
        <v>#VALUE!</v>
      </c>
      <c r="P16301" t="e">
        <v>#VALUE!</v>
      </c>
      <c r="R16301" t="e">
        <v>#VALUE!</v>
      </c>
      <c r="S16301" t="s">
        <v>35</v>
      </c>
    </row>
    <row r="16302" spans="12:19" x14ac:dyDescent="0.25">
      <c r="L16302" t="str">
        <f t="shared" si="668"/>
        <v/>
      </c>
      <c r="M16302" t="str">
        <f t="shared" si="669"/>
        <v/>
      </c>
    </row>
    <row r="16303" spans="12:19" x14ac:dyDescent="0.25">
      <c r="L16303" t="str">
        <f t="shared" si="668"/>
        <v/>
      </c>
      <c r="M16303" t="str">
        <f t="shared" si="669"/>
        <v/>
      </c>
    </row>
    <row r="16304" spans="12:19" x14ac:dyDescent="0.25">
      <c r="L16304" t="str">
        <f t="shared" si="668"/>
        <v/>
      </c>
      <c r="M16304" t="str">
        <f t="shared" si="669"/>
        <v/>
      </c>
      <c r="N16304" t="s">
        <v>32</v>
      </c>
      <c r="O16304" t="s">
        <v>33</v>
      </c>
      <c r="P16304" t="s">
        <v>34</v>
      </c>
    </row>
    <row r="16305" spans="12:19" x14ac:dyDescent="0.25">
      <c r="L16305" t="str">
        <f t="shared" si="668"/>
        <v/>
      </c>
      <c r="M16305" t="str">
        <f t="shared" si="669"/>
        <v/>
      </c>
      <c r="N16305" t="e">
        <f>COS(RADIANS(M16305))</f>
        <v>#VALUE!</v>
      </c>
      <c r="O16305" t="str">
        <f>IFERROR(-COS(RADIANS(DEGREES(ASIN(((SIN(RADIANS(M16305)))*$C$26)/(SQRT((((SIN(RADIANS(M16305)))*$C$26)^2)+(($C$22-$C$25-(((SIN(RADIANS(90-M16305)))*$C$26))-$C$23)^2))))))),"")</f>
        <v/>
      </c>
      <c r="P16305" t="e">
        <f>N16305</f>
        <v>#VALUE!</v>
      </c>
      <c r="R16305">
        <v>0</v>
      </c>
    </row>
    <row r="16306" spans="12:19" x14ac:dyDescent="0.25">
      <c r="L16306" t="str">
        <f t="shared" si="668"/>
        <v/>
      </c>
      <c r="M16306" t="str">
        <f t="shared" si="669"/>
        <v/>
      </c>
      <c r="N16306" t="e">
        <f>SIN(RADIANS(M16305))</f>
        <v>#VALUE!</v>
      </c>
      <c r="O16306" t="e">
        <f>SIN(RADIANS(DEGREES(ASIN(((SIN(RADIANS(M16305)))*$C$26)/(SQRT((((SIN(RADIANS(M16305)))*$C$26)^2)+(($C$22-$C$25-(((SIN(RADIANS(90-M16305)))*$C$26))-$C$23)^2)))))))</f>
        <v>#VALUE!</v>
      </c>
      <c r="P16306" t="e">
        <f>N16306</f>
        <v>#VALUE!</v>
      </c>
      <c r="R16306">
        <f>$C$6</f>
        <v>1333.5</v>
      </c>
    </row>
    <row r="16307" spans="12:19" x14ac:dyDescent="0.25">
      <c r="L16307" t="str">
        <f t="shared" si="668"/>
        <v/>
      </c>
      <c r="M16307" t="str">
        <f t="shared" si="669"/>
        <v/>
      </c>
      <c r="N16307">
        <v>0</v>
      </c>
      <c r="O16307" t="e">
        <f>$C$23*O16306</f>
        <v>#VALUE!</v>
      </c>
      <c r="P16307" t="e">
        <f>$C$22*P16306</f>
        <v>#VALUE!</v>
      </c>
      <c r="R16307">
        <f>$C$20*$C$6</f>
        <v>25325.832000000002</v>
      </c>
    </row>
    <row r="16308" spans="12:19" x14ac:dyDescent="0.25">
      <c r="L16308" t="str">
        <f t="shared" si="668"/>
        <v/>
      </c>
      <c r="M16308" t="str">
        <f t="shared" si="669"/>
        <v/>
      </c>
    </row>
    <row r="16309" spans="12:19" x14ac:dyDescent="0.25">
      <c r="L16309" t="str">
        <f t="shared" si="668"/>
        <v/>
      </c>
      <c r="M16309" t="str">
        <f t="shared" si="669"/>
        <v/>
      </c>
      <c r="N16309" t="e">
        <f t="array" ref="N16309:P16311">MINVERSE(N16305:P16307)</f>
        <v>#VALUE!</v>
      </c>
      <c r="O16309" t="e">
        <v>#VALUE!</v>
      </c>
      <c r="P16309" t="e">
        <v>#VALUE!</v>
      </c>
      <c r="R16309" t="e">
        <f t="array" ref="R16309:R16311">MMULT(N16309:P16311,R16305:R16307)</f>
        <v>#VALUE!</v>
      </c>
      <c r="S16309" t="s">
        <v>35</v>
      </c>
    </row>
    <row r="16310" spans="12:19" x14ac:dyDescent="0.25">
      <c r="L16310" t="str">
        <f t="shared" si="668"/>
        <v/>
      </c>
      <c r="M16310" t="str">
        <f t="shared" si="669"/>
        <v/>
      </c>
      <c r="N16310" t="e">
        <v>#VALUE!</v>
      </c>
      <c r="O16310" t="e">
        <v>#VALUE!</v>
      </c>
      <c r="P16310" t="e">
        <v>#VALUE!</v>
      </c>
      <c r="R16310" t="e">
        <v>#VALUE!</v>
      </c>
      <c r="S16310" t="s">
        <v>35</v>
      </c>
    </row>
    <row r="16311" spans="12:19" x14ac:dyDescent="0.25">
      <c r="L16311" t="str">
        <f t="shared" si="668"/>
        <v/>
      </c>
      <c r="M16311" t="str">
        <f t="shared" si="669"/>
        <v/>
      </c>
      <c r="N16311" t="e">
        <v>#VALUE!</v>
      </c>
      <c r="O16311" t="e">
        <v>#VALUE!</v>
      </c>
      <c r="P16311" t="e">
        <v>#VALUE!</v>
      </c>
      <c r="R16311" t="e">
        <v>#VALUE!</v>
      </c>
      <c r="S16311" t="s">
        <v>35</v>
      </c>
    </row>
    <row r="16312" spans="12:19" x14ac:dyDescent="0.25">
      <c r="L16312" t="str">
        <f t="shared" si="668"/>
        <v/>
      </c>
      <c r="M16312" t="str">
        <f t="shared" si="669"/>
        <v/>
      </c>
    </row>
    <row r="16313" spans="12:19" x14ac:dyDescent="0.25">
      <c r="L16313" t="str">
        <f t="shared" si="668"/>
        <v/>
      </c>
      <c r="M16313" t="str">
        <f t="shared" si="669"/>
        <v/>
      </c>
    </row>
    <row r="16314" spans="12:19" x14ac:dyDescent="0.25">
      <c r="L16314" t="str">
        <f t="shared" si="668"/>
        <v/>
      </c>
      <c r="M16314" t="str">
        <f t="shared" si="669"/>
        <v/>
      </c>
      <c r="N16314" t="s">
        <v>32</v>
      </c>
      <c r="O16314" t="s">
        <v>33</v>
      </c>
      <c r="P16314" t="s">
        <v>34</v>
      </c>
    </row>
    <row r="16315" spans="12:19" x14ac:dyDescent="0.25">
      <c r="L16315" t="str">
        <f t="shared" si="668"/>
        <v/>
      </c>
      <c r="M16315" t="str">
        <f t="shared" si="669"/>
        <v/>
      </c>
      <c r="N16315" t="e">
        <f>COS(RADIANS(M16315))</f>
        <v>#VALUE!</v>
      </c>
      <c r="O16315" t="str">
        <f>IFERROR(-COS(RADIANS(DEGREES(ASIN(((SIN(RADIANS(M16315)))*$C$26)/(SQRT((((SIN(RADIANS(M16315)))*$C$26)^2)+(($C$22-$C$25-(((SIN(RADIANS(90-M16315)))*$C$26))-$C$23)^2))))))),"")</f>
        <v/>
      </c>
      <c r="P16315" t="e">
        <f>N16315</f>
        <v>#VALUE!</v>
      </c>
      <c r="R16315">
        <v>0</v>
      </c>
    </row>
    <row r="16316" spans="12:19" x14ac:dyDescent="0.25">
      <c r="L16316" t="str">
        <f t="shared" si="668"/>
        <v/>
      </c>
      <c r="M16316" t="str">
        <f t="shared" si="669"/>
        <v/>
      </c>
      <c r="N16316" t="e">
        <f>SIN(RADIANS(M16315))</f>
        <v>#VALUE!</v>
      </c>
      <c r="O16316" t="e">
        <f>SIN(RADIANS(DEGREES(ASIN(((SIN(RADIANS(M16315)))*$C$26)/(SQRT((((SIN(RADIANS(M16315)))*$C$26)^2)+(($C$22-$C$25-(((SIN(RADIANS(90-M16315)))*$C$26))-$C$23)^2)))))))</f>
        <v>#VALUE!</v>
      </c>
      <c r="P16316" t="e">
        <f>N16316</f>
        <v>#VALUE!</v>
      </c>
      <c r="R16316">
        <f>$C$6</f>
        <v>1333.5</v>
      </c>
    </row>
    <row r="16317" spans="12:19" x14ac:dyDescent="0.25">
      <c r="L16317" t="str">
        <f t="shared" si="668"/>
        <v/>
      </c>
      <c r="M16317" t="str">
        <f t="shared" si="669"/>
        <v/>
      </c>
      <c r="N16317">
        <v>0</v>
      </c>
      <c r="O16317" t="e">
        <f>$C$23*O16316</f>
        <v>#VALUE!</v>
      </c>
      <c r="P16317" t="e">
        <f>$C$22*P16316</f>
        <v>#VALUE!</v>
      </c>
      <c r="R16317">
        <f>$C$20*$C$6</f>
        <v>25325.832000000002</v>
      </c>
    </row>
    <row r="16318" spans="12:19" x14ac:dyDescent="0.25">
      <c r="L16318" t="str">
        <f t="shared" si="668"/>
        <v/>
      </c>
      <c r="M16318" t="str">
        <f t="shared" si="669"/>
        <v/>
      </c>
    </row>
    <row r="16319" spans="12:19" x14ac:dyDescent="0.25">
      <c r="L16319" t="str">
        <f t="shared" si="668"/>
        <v/>
      </c>
      <c r="M16319" t="str">
        <f t="shared" si="669"/>
        <v/>
      </c>
      <c r="N16319" t="e">
        <f t="array" ref="N16319:P16321">MINVERSE(N16315:P16317)</f>
        <v>#VALUE!</v>
      </c>
      <c r="O16319" t="e">
        <v>#VALUE!</v>
      </c>
      <c r="P16319" t="e">
        <v>#VALUE!</v>
      </c>
      <c r="R16319" t="e">
        <f t="array" ref="R16319:R16321">MMULT(N16319:P16321,R16315:R16317)</f>
        <v>#VALUE!</v>
      </c>
      <c r="S16319" t="s">
        <v>35</v>
      </c>
    </row>
    <row r="16320" spans="12:19" x14ac:dyDescent="0.25">
      <c r="L16320" t="str">
        <f t="shared" si="668"/>
        <v/>
      </c>
      <c r="M16320" t="str">
        <f t="shared" si="669"/>
        <v/>
      </c>
      <c r="N16320" t="e">
        <v>#VALUE!</v>
      </c>
      <c r="O16320" t="e">
        <v>#VALUE!</v>
      </c>
      <c r="P16320" t="e">
        <v>#VALUE!</v>
      </c>
      <c r="R16320" t="e">
        <v>#VALUE!</v>
      </c>
      <c r="S16320" t="s">
        <v>35</v>
      </c>
    </row>
    <row r="16321" spans="12:19" x14ac:dyDescent="0.25">
      <c r="L16321" t="str">
        <f t="shared" si="668"/>
        <v/>
      </c>
      <c r="M16321" t="str">
        <f t="shared" si="669"/>
        <v/>
      </c>
      <c r="N16321" t="e">
        <v>#VALUE!</v>
      </c>
      <c r="O16321" t="e">
        <v>#VALUE!</v>
      </c>
      <c r="P16321" t="e">
        <v>#VALUE!</v>
      </c>
      <c r="R16321" t="e">
        <v>#VALUE!</v>
      </c>
      <c r="S16321" t="s">
        <v>35</v>
      </c>
    </row>
    <row r="16322" spans="12:19" x14ac:dyDescent="0.25">
      <c r="L16322" t="str">
        <f t="shared" si="668"/>
        <v/>
      </c>
      <c r="M16322" t="str">
        <f t="shared" si="669"/>
        <v/>
      </c>
    </row>
    <row r="16323" spans="12:19" x14ac:dyDescent="0.25">
      <c r="L16323" t="str">
        <f t="shared" si="668"/>
        <v/>
      </c>
      <c r="M16323" t="str">
        <f t="shared" si="669"/>
        <v/>
      </c>
    </row>
    <row r="16324" spans="12:19" x14ac:dyDescent="0.25">
      <c r="L16324" t="str">
        <f t="shared" si="668"/>
        <v/>
      </c>
      <c r="M16324" t="str">
        <f t="shared" si="669"/>
        <v/>
      </c>
      <c r="N16324" t="s">
        <v>32</v>
      </c>
      <c r="O16324" t="s">
        <v>33</v>
      </c>
      <c r="P16324" t="s">
        <v>34</v>
      </c>
    </row>
    <row r="16325" spans="12:19" x14ac:dyDescent="0.25">
      <c r="L16325" t="str">
        <f t="shared" si="668"/>
        <v/>
      </c>
      <c r="M16325" t="str">
        <f t="shared" si="669"/>
        <v/>
      </c>
      <c r="N16325" t="e">
        <f>COS(RADIANS(M16325))</f>
        <v>#VALUE!</v>
      </c>
      <c r="O16325" t="str">
        <f>IFERROR(-COS(RADIANS(DEGREES(ASIN(((SIN(RADIANS(M16325)))*$C$26)/(SQRT((((SIN(RADIANS(M16325)))*$C$26)^2)+(($C$22-$C$25-(((SIN(RADIANS(90-M16325)))*$C$26))-$C$23)^2))))))),"")</f>
        <v/>
      </c>
      <c r="P16325" t="e">
        <f>N16325</f>
        <v>#VALUE!</v>
      </c>
      <c r="R16325">
        <v>0</v>
      </c>
    </row>
    <row r="16326" spans="12:19" x14ac:dyDescent="0.25">
      <c r="L16326" t="str">
        <f t="shared" si="668"/>
        <v/>
      </c>
      <c r="M16326" t="str">
        <f t="shared" si="669"/>
        <v/>
      </c>
      <c r="N16326" t="e">
        <f>SIN(RADIANS(M16325))</f>
        <v>#VALUE!</v>
      </c>
      <c r="O16326" t="e">
        <f>SIN(RADIANS(DEGREES(ASIN(((SIN(RADIANS(M16325)))*$C$26)/(SQRT((((SIN(RADIANS(M16325)))*$C$26)^2)+(($C$22-$C$25-(((SIN(RADIANS(90-M16325)))*$C$26))-$C$23)^2)))))))</f>
        <v>#VALUE!</v>
      </c>
      <c r="P16326" t="e">
        <f>N16326</f>
        <v>#VALUE!</v>
      </c>
      <c r="R16326">
        <f>$C$6</f>
        <v>1333.5</v>
      </c>
    </row>
    <row r="16327" spans="12:19" x14ac:dyDescent="0.25">
      <c r="L16327" t="str">
        <f t="shared" si="668"/>
        <v/>
      </c>
      <c r="M16327" t="str">
        <f t="shared" si="669"/>
        <v/>
      </c>
      <c r="N16327">
        <v>0</v>
      </c>
      <c r="O16327" t="e">
        <f>$C$23*O16326</f>
        <v>#VALUE!</v>
      </c>
      <c r="P16327" t="e">
        <f>$C$22*P16326</f>
        <v>#VALUE!</v>
      </c>
      <c r="R16327">
        <f>$C$20*$C$6</f>
        <v>25325.832000000002</v>
      </c>
    </row>
    <row r="16328" spans="12:19" x14ac:dyDescent="0.25">
      <c r="L16328" t="str">
        <f t="shared" si="668"/>
        <v/>
      </c>
      <c r="M16328" t="str">
        <f t="shared" si="669"/>
        <v/>
      </c>
    </row>
    <row r="16329" spans="12:19" x14ac:dyDescent="0.25">
      <c r="L16329" t="str">
        <f t="shared" si="668"/>
        <v/>
      </c>
      <c r="M16329" t="str">
        <f t="shared" si="669"/>
        <v/>
      </c>
      <c r="N16329" t="e">
        <f t="array" ref="N16329:P16331">MINVERSE(N16325:P16327)</f>
        <v>#VALUE!</v>
      </c>
      <c r="O16329" t="e">
        <v>#VALUE!</v>
      </c>
      <c r="P16329" t="e">
        <v>#VALUE!</v>
      </c>
      <c r="R16329" t="e">
        <f t="array" ref="R16329:R16331">MMULT(N16329:P16331,R16325:R16327)</f>
        <v>#VALUE!</v>
      </c>
      <c r="S16329" t="s">
        <v>35</v>
      </c>
    </row>
    <row r="16330" spans="12:19" x14ac:dyDescent="0.25">
      <c r="L16330" t="str">
        <f t="shared" si="668"/>
        <v/>
      </c>
      <c r="M16330" t="str">
        <f t="shared" si="669"/>
        <v/>
      </c>
      <c r="N16330" t="e">
        <v>#VALUE!</v>
      </c>
      <c r="O16330" t="e">
        <v>#VALUE!</v>
      </c>
      <c r="P16330" t="e">
        <v>#VALUE!</v>
      </c>
      <c r="R16330" t="e">
        <v>#VALUE!</v>
      </c>
      <c r="S16330" t="s">
        <v>35</v>
      </c>
    </row>
    <row r="16331" spans="12:19" x14ac:dyDescent="0.25">
      <c r="L16331" t="str">
        <f t="shared" si="668"/>
        <v/>
      </c>
      <c r="M16331" t="str">
        <f t="shared" si="669"/>
        <v/>
      </c>
      <c r="N16331" t="e">
        <v>#VALUE!</v>
      </c>
      <c r="O16331" t="e">
        <v>#VALUE!</v>
      </c>
      <c r="P16331" t="e">
        <v>#VALUE!</v>
      </c>
      <c r="R16331" t="e">
        <v>#VALUE!</v>
      </c>
      <c r="S16331" t="s">
        <v>35</v>
      </c>
    </row>
    <row r="16332" spans="12:19" x14ac:dyDescent="0.25">
      <c r="L16332" t="str">
        <f t="shared" ref="L16332:L16395" si="670">IF(M16332="","",L16322+1)</f>
        <v/>
      </c>
      <c r="M16332" t="str">
        <f t="shared" si="669"/>
        <v/>
      </c>
    </row>
    <row r="16333" spans="12:19" x14ac:dyDescent="0.25">
      <c r="L16333" t="str">
        <f t="shared" si="670"/>
        <v/>
      </c>
      <c r="M16333" t="str">
        <f t="shared" si="669"/>
        <v/>
      </c>
    </row>
    <row r="16334" spans="12:19" x14ac:dyDescent="0.25">
      <c r="L16334" t="str">
        <f t="shared" si="670"/>
        <v/>
      </c>
      <c r="M16334" t="str">
        <f t="shared" si="669"/>
        <v/>
      </c>
      <c r="N16334" t="s">
        <v>32</v>
      </c>
      <c r="O16334" t="s">
        <v>33</v>
      </c>
      <c r="P16334" t="s">
        <v>34</v>
      </c>
    </row>
    <row r="16335" spans="12:19" x14ac:dyDescent="0.25">
      <c r="L16335" t="str">
        <f t="shared" si="670"/>
        <v/>
      </c>
      <c r="M16335" t="str">
        <f t="shared" si="669"/>
        <v/>
      </c>
      <c r="N16335" t="e">
        <f>COS(RADIANS(M16335))</f>
        <v>#VALUE!</v>
      </c>
      <c r="O16335" t="str">
        <f>IFERROR(-COS(RADIANS(DEGREES(ASIN(((SIN(RADIANS(M16335)))*$C$26)/(SQRT((((SIN(RADIANS(M16335)))*$C$26)^2)+(($C$22-$C$25-(((SIN(RADIANS(90-M16335)))*$C$26))-$C$23)^2))))))),"")</f>
        <v/>
      </c>
      <c r="P16335" t="e">
        <f>N16335</f>
        <v>#VALUE!</v>
      </c>
      <c r="R16335">
        <v>0</v>
      </c>
    </row>
    <row r="16336" spans="12:19" x14ac:dyDescent="0.25">
      <c r="L16336" t="str">
        <f t="shared" si="670"/>
        <v/>
      </c>
      <c r="M16336" t="str">
        <f t="shared" si="669"/>
        <v/>
      </c>
      <c r="N16336" t="e">
        <f>SIN(RADIANS(M16335))</f>
        <v>#VALUE!</v>
      </c>
      <c r="O16336" t="e">
        <f>SIN(RADIANS(DEGREES(ASIN(((SIN(RADIANS(M16335)))*$C$26)/(SQRT((((SIN(RADIANS(M16335)))*$C$26)^2)+(($C$22-$C$25-(((SIN(RADIANS(90-M16335)))*$C$26))-$C$23)^2)))))))</f>
        <v>#VALUE!</v>
      </c>
      <c r="P16336" t="e">
        <f>N16336</f>
        <v>#VALUE!</v>
      </c>
      <c r="R16336">
        <f>$C$6</f>
        <v>1333.5</v>
      </c>
    </row>
    <row r="16337" spans="12:19" x14ac:dyDescent="0.25">
      <c r="L16337" t="str">
        <f t="shared" si="670"/>
        <v/>
      </c>
      <c r="M16337" t="str">
        <f t="shared" si="669"/>
        <v/>
      </c>
      <c r="N16337">
        <v>0</v>
      </c>
      <c r="O16337" t="e">
        <f>$C$23*O16336</f>
        <v>#VALUE!</v>
      </c>
      <c r="P16337" t="e">
        <f>$C$22*P16336</f>
        <v>#VALUE!</v>
      </c>
      <c r="R16337">
        <f>$C$20*$C$6</f>
        <v>25325.832000000002</v>
      </c>
    </row>
    <row r="16338" spans="12:19" x14ac:dyDescent="0.25">
      <c r="L16338" t="str">
        <f t="shared" si="670"/>
        <v/>
      </c>
      <c r="M16338" t="str">
        <f t="shared" si="669"/>
        <v/>
      </c>
    </row>
    <row r="16339" spans="12:19" x14ac:dyDescent="0.25">
      <c r="L16339" t="str">
        <f t="shared" si="670"/>
        <v/>
      </c>
      <c r="M16339" t="str">
        <f t="shared" si="669"/>
        <v/>
      </c>
      <c r="N16339" t="e">
        <f t="array" ref="N16339:P16341">MINVERSE(N16335:P16337)</f>
        <v>#VALUE!</v>
      </c>
      <c r="O16339" t="e">
        <v>#VALUE!</v>
      </c>
      <c r="P16339" t="e">
        <v>#VALUE!</v>
      </c>
      <c r="R16339" t="e">
        <f t="array" ref="R16339:R16341">MMULT(N16339:P16341,R16335:R16337)</f>
        <v>#VALUE!</v>
      </c>
      <c r="S16339" t="s">
        <v>35</v>
      </c>
    </row>
    <row r="16340" spans="12:19" x14ac:dyDescent="0.25">
      <c r="L16340" t="str">
        <f t="shared" si="670"/>
        <v/>
      </c>
      <c r="M16340" t="str">
        <f t="shared" si="669"/>
        <v/>
      </c>
      <c r="N16340" t="e">
        <v>#VALUE!</v>
      </c>
      <c r="O16340" t="e">
        <v>#VALUE!</v>
      </c>
      <c r="P16340" t="e">
        <v>#VALUE!</v>
      </c>
      <c r="R16340" t="e">
        <v>#VALUE!</v>
      </c>
      <c r="S16340" t="s">
        <v>35</v>
      </c>
    </row>
    <row r="16341" spans="12:19" x14ac:dyDescent="0.25">
      <c r="L16341" t="str">
        <f t="shared" si="670"/>
        <v/>
      </c>
      <c r="M16341" t="str">
        <f t="shared" si="669"/>
        <v/>
      </c>
      <c r="N16341" t="e">
        <v>#VALUE!</v>
      </c>
      <c r="O16341" t="e">
        <v>#VALUE!</v>
      </c>
      <c r="P16341" t="e">
        <v>#VALUE!</v>
      </c>
      <c r="R16341" t="e">
        <v>#VALUE!</v>
      </c>
      <c r="S16341" t="s">
        <v>35</v>
      </c>
    </row>
    <row r="16342" spans="12:19" x14ac:dyDescent="0.25">
      <c r="L16342" t="str">
        <f t="shared" si="670"/>
        <v/>
      </c>
      <c r="M16342" t="str">
        <f t="shared" si="669"/>
        <v/>
      </c>
    </row>
    <row r="16343" spans="12:19" x14ac:dyDescent="0.25">
      <c r="L16343" t="str">
        <f t="shared" si="670"/>
        <v/>
      </c>
      <c r="M16343" t="str">
        <f t="shared" si="669"/>
        <v/>
      </c>
    </row>
    <row r="16344" spans="12:19" x14ac:dyDescent="0.25">
      <c r="L16344" t="str">
        <f t="shared" si="670"/>
        <v/>
      </c>
      <c r="M16344" t="str">
        <f t="shared" si="669"/>
        <v/>
      </c>
      <c r="N16344" t="s">
        <v>32</v>
      </c>
      <c r="O16344" t="s">
        <v>33</v>
      </c>
      <c r="P16344" t="s">
        <v>34</v>
      </c>
    </row>
    <row r="16345" spans="12:19" x14ac:dyDescent="0.25">
      <c r="L16345" t="str">
        <f t="shared" si="670"/>
        <v/>
      </c>
      <c r="M16345" t="str">
        <f t="shared" si="669"/>
        <v/>
      </c>
      <c r="N16345" t="e">
        <f>COS(RADIANS(M16345))</f>
        <v>#VALUE!</v>
      </c>
      <c r="O16345" t="str">
        <f>IFERROR(-COS(RADIANS(DEGREES(ASIN(((SIN(RADIANS(M16345)))*$C$26)/(SQRT((((SIN(RADIANS(M16345)))*$C$26)^2)+(($C$22-$C$25-(((SIN(RADIANS(90-M16345)))*$C$26))-$C$23)^2))))))),"")</f>
        <v/>
      </c>
      <c r="P16345" t="e">
        <f>N16345</f>
        <v>#VALUE!</v>
      </c>
      <c r="R16345">
        <v>0</v>
      </c>
    </row>
    <row r="16346" spans="12:19" x14ac:dyDescent="0.25">
      <c r="L16346" t="str">
        <f t="shared" si="670"/>
        <v/>
      </c>
      <c r="M16346" t="str">
        <f t="shared" si="669"/>
        <v/>
      </c>
      <c r="N16346" t="e">
        <f>SIN(RADIANS(M16345))</f>
        <v>#VALUE!</v>
      </c>
      <c r="O16346" t="e">
        <f>SIN(RADIANS(DEGREES(ASIN(((SIN(RADIANS(M16345)))*$C$26)/(SQRT((((SIN(RADIANS(M16345)))*$C$26)^2)+(($C$22-$C$25-(((SIN(RADIANS(90-M16345)))*$C$26))-$C$23)^2)))))))</f>
        <v>#VALUE!</v>
      </c>
      <c r="P16346" t="e">
        <f>N16346</f>
        <v>#VALUE!</v>
      </c>
      <c r="R16346">
        <f>$C$6</f>
        <v>1333.5</v>
      </c>
    </row>
    <row r="16347" spans="12:19" x14ac:dyDescent="0.25">
      <c r="L16347" t="str">
        <f t="shared" si="670"/>
        <v/>
      </c>
      <c r="M16347" t="str">
        <f t="shared" si="669"/>
        <v/>
      </c>
      <c r="N16347">
        <v>0</v>
      </c>
      <c r="O16347" t="e">
        <f>$C$23*O16346</f>
        <v>#VALUE!</v>
      </c>
      <c r="P16347" t="e">
        <f>$C$22*P16346</f>
        <v>#VALUE!</v>
      </c>
      <c r="R16347">
        <f>$C$20*$C$6</f>
        <v>25325.832000000002</v>
      </c>
    </row>
    <row r="16348" spans="12:19" x14ac:dyDescent="0.25">
      <c r="L16348" t="str">
        <f t="shared" si="670"/>
        <v/>
      </c>
      <c r="M16348" t="str">
        <f t="shared" si="669"/>
        <v/>
      </c>
    </row>
    <row r="16349" spans="12:19" x14ac:dyDescent="0.25">
      <c r="L16349" t="str">
        <f t="shared" si="670"/>
        <v/>
      </c>
      <c r="M16349" t="str">
        <f t="shared" si="669"/>
        <v/>
      </c>
      <c r="N16349" t="e">
        <f t="array" ref="N16349:P16351">MINVERSE(N16345:P16347)</f>
        <v>#VALUE!</v>
      </c>
      <c r="O16349" t="e">
        <v>#VALUE!</v>
      </c>
      <c r="P16349" t="e">
        <v>#VALUE!</v>
      </c>
      <c r="R16349" t="e">
        <f t="array" ref="R16349:R16351">MMULT(N16349:P16351,R16345:R16347)</f>
        <v>#VALUE!</v>
      </c>
      <c r="S16349" t="s">
        <v>35</v>
      </c>
    </row>
    <row r="16350" spans="12:19" x14ac:dyDescent="0.25">
      <c r="L16350" t="str">
        <f t="shared" si="670"/>
        <v/>
      </c>
      <c r="M16350" t="str">
        <f t="shared" si="669"/>
        <v/>
      </c>
      <c r="N16350" t="e">
        <v>#VALUE!</v>
      </c>
      <c r="O16350" t="e">
        <v>#VALUE!</v>
      </c>
      <c r="P16350" t="e">
        <v>#VALUE!</v>
      </c>
      <c r="R16350" t="e">
        <v>#VALUE!</v>
      </c>
      <c r="S16350" t="s">
        <v>35</v>
      </c>
    </row>
    <row r="16351" spans="12:19" x14ac:dyDescent="0.25">
      <c r="L16351" t="str">
        <f t="shared" si="670"/>
        <v/>
      </c>
      <c r="M16351" t="str">
        <f t="shared" si="669"/>
        <v/>
      </c>
      <c r="N16351" t="e">
        <v>#VALUE!</v>
      </c>
      <c r="O16351" t="e">
        <v>#VALUE!</v>
      </c>
      <c r="P16351" t="e">
        <v>#VALUE!</v>
      </c>
      <c r="R16351" t="e">
        <v>#VALUE!</v>
      </c>
      <c r="S16351" t="s">
        <v>35</v>
      </c>
    </row>
    <row r="16352" spans="12:19" x14ac:dyDescent="0.25">
      <c r="L16352" t="str">
        <f t="shared" si="670"/>
        <v/>
      </c>
      <c r="M16352" t="str">
        <f t="shared" si="669"/>
        <v/>
      </c>
    </row>
    <row r="16353" spans="12:19" x14ac:dyDescent="0.25">
      <c r="L16353" t="str">
        <f t="shared" si="670"/>
        <v/>
      </c>
      <c r="M16353" t="str">
        <f t="shared" si="669"/>
        <v/>
      </c>
    </row>
    <row r="16354" spans="12:19" x14ac:dyDescent="0.25">
      <c r="L16354" t="str">
        <f t="shared" si="670"/>
        <v/>
      </c>
      <c r="M16354" t="str">
        <f t="shared" si="669"/>
        <v/>
      </c>
      <c r="N16354" t="s">
        <v>32</v>
      </c>
      <c r="O16354" t="s">
        <v>33</v>
      </c>
      <c r="P16354" t="s">
        <v>34</v>
      </c>
    </row>
    <row r="16355" spans="12:19" x14ac:dyDescent="0.25">
      <c r="L16355" t="str">
        <f t="shared" si="670"/>
        <v/>
      </c>
      <c r="M16355" t="str">
        <f t="shared" ref="M16355:M16418" si="671">IF(M16345="","",IF(((M16345+$O$61)&gt;=$O$49+($O$61/2)),"",(M16345+$O$61)))</f>
        <v/>
      </c>
      <c r="N16355" t="e">
        <f>COS(RADIANS(M16355))</f>
        <v>#VALUE!</v>
      </c>
      <c r="O16355" t="str">
        <f>IFERROR(-COS(RADIANS(DEGREES(ASIN(((SIN(RADIANS(M16355)))*$C$26)/(SQRT((((SIN(RADIANS(M16355)))*$C$26)^2)+(($C$22-$C$25-(((SIN(RADIANS(90-M16355)))*$C$26))-$C$23)^2))))))),"")</f>
        <v/>
      </c>
      <c r="P16355" t="e">
        <f>N16355</f>
        <v>#VALUE!</v>
      </c>
      <c r="R16355">
        <v>0</v>
      </c>
    </row>
    <row r="16356" spans="12:19" x14ac:dyDescent="0.25">
      <c r="L16356" t="str">
        <f t="shared" si="670"/>
        <v/>
      </c>
      <c r="M16356" t="str">
        <f t="shared" si="671"/>
        <v/>
      </c>
      <c r="N16356" t="e">
        <f>SIN(RADIANS(M16355))</f>
        <v>#VALUE!</v>
      </c>
      <c r="O16356" t="e">
        <f>SIN(RADIANS(DEGREES(ASIN(((SIN(RADIANS(M16355)))*$C$26)/(SQRT((((SIN(RADIANS(M16355)))*$C$26)^2)+(($C$22-$C$25-(((SIN(RADIANS(90-M16355)))*$C$26))-$C$23)^2)))))))</f>
        <v>#VALUE!</v>
      </c>
      <c r="P16356" t="e">
        <f>N16356</f>
        <v>#VALUE!</v>
      </c>
      <c r="R16356">
        <f>$C$6</f>
        <v>1333.5</v>
      </c>
    </row>
    <row r="16357" spans="12:19" x14ac:dyDescent="0.25">
      <c r="L16357" t="str">
        <f t="shared" si="670"/>
        <v/>
      </c>
      <c r="M16357" t="str">
        <f t="shared" si="671"/>
        <v/>
      </c>
      <c r="N16357">
        <v>0</v>
      </c>
      <c r="O16357" t="e">
        <f>$C$23*O16356</f>
        <v>#VALUE!</v>
      </c>
      <c r="P16357" t="e">
        <f>$C$22*P16356</f>
        <v>#VALUE!</v>
      </c>
      <c r="R16357">
        <f>$C$20*$C$6</f>
        <v>25325.832000000002</v>
      </c>
    </row>
    <row r="16358" spans="12:19" x14ac:dyDescent="0.25">
      <c r="L16358" t="str">
        <f t="shared" si="670"/>
        <v/>
      </c>
      <c r="M16358" t="str">
        <f t="shared" si="671"/>
        <v/>
      </c>
    </row>
    <row r="16359" spans="12:19" x14ac:dyDescent="0.25">
      <c r="L16359" t="str">
        <f t="shared" si="670"/>
        <v/>
      </c>
      <c r="M16359" t="str">
        <f t="shared" si="671"/>
        <v/>
      </c>
      <c r="N16359" t="e">
        <f t="array" ref="N16359:P16361">MINVERSE(N16355:P16357)</f>
        <v>#VALUE!</v>
      </c>
      <c r="O16359" t="e">
        <v>#VALUE!</v>
      </c>
      <c r="P16359" t="e">
        <v>#VALUE!</v>
      </c>
      <c r="R16359" t="e">
        <f t="array" ref="R16359:R16361">MMULT(N16359:P16361,R16355:R16357)</f>
        <v>#VALUE!</v>
      </c>
      <c r="S16359" t="s">
        <v>35</v>
      </c>
    </row>
    <row r="16360" spans="12:19" x14ac:dyDescent="0.25">
      <c r="L16360" t="str">
        <f t="shared" si="670"/>
        <v/>
      </c>
      <c r="M16360" t="str">
        <f t="shared" si="671"/>
        <v/>
      </c>
      <c r="N16360" t="e">
        <v>#VALUE!</v>
      </c>
      <c r="O16360" t="e">
        <v>#VALUE!</v>
      </c>
      <c r="P16360" t="e">
        <v>#VALUE!</v>
      </c>
      <c r="R16360" t="e">
        <v>#VALUE!</v>
      </c>
      <c r="S16360" t="s">
        <v>35</v>
      </c>
    </row>
    <row r="16361" spans="12:19" x14ac:dyDescent="0.25">
      <c r="L16361" t="str">
        <f t="shared" si="670"/>
        <v/>
      </c>
      <c r="M16361" t="str">
        <f t="shared" si="671"/>
        <v/>
      </c>
      <c r="N16361" t="e">
        <v>#VALUE!</v>
      </c>
      <c r="O16361" t="e">
        <v>#VALUE!</v>
      </c>
      <c r="P16361" t="e">
        <v>#VALUE!</v>
      </c>
      <c r="R16361" t="e">
        <v>#VALUE!</v>
      </c>
      <c r="S16361" t="s">
        <v>35</v>
      </c>
    </row>
    <row r="16362" spans="12:19" x14ac:dyDescent="0.25">
      <c r="L16362" t="str">
        <f t="shared" si="670"/>
        <v/>
      </c>
      <c r="M16362" t="str">
        <f t="shared" si="671"/>
        <v/>
      </c>
    </row>
    <row r="16363" spans="12:19" x14ac:dyDescent="0.25">
      <c r="L16363" t="str">
        <f t="shared" si="670"/>
        <v/>
      </c>
      <c r="M16363" t="str">
        <f t="shared" si="671"/>
        <v/>
      </c>
    </row>
    <row r="16364" spans="12:19" x14ac:dyDescent="0.25">
      <c r="L16364" t="str">
        <f t="shared" si="670"/>
        <v/>
      </c>
      <c r="M16364" t="str">
        <f t="shared" si="671"/>
        <v/>
      </c>
      <c r="N16364" t="s">
        <v>32</v>
      </c>
      <c r="O16364" t="s">
        <v>33</v>
      </c>
      <c r="P16364" t="s">
        <v>34</v>
      </c>
    </row>
    <row r="16365" spans="12:19" x14ac:dyDescent="0.25">
      <c r="L16365" t="str">
        <f t="shared" si="670"/>
        <v/>
      </c>
      <c r="M16365" t="str">
        <f t="shared" si="671"/>
        <v/>
      </c>
      <c r="N16365" t="e">
        <f>COS(RADIANS(M16365))</f>
        <v>#VALUE!</v>
      </c>
      <c r="O16365" t="str">
        <f>IFERROR(-COS(RADIANS(DEGREES(ASIN(((SIN(RADIANS(M16365)))*$C$26)/(SQRT((((SIN(RADIANS(M16365)))*$C$26)^2)+(($C$22-$C$25-(((SIN(RADIANS(90-M16365)))*$C$26))-$C$23)^2))))))),"")</f>
        <v/>
      </c>
      <c r="P16365" t="e">
        <f>N16365</f>
        <v>#VALUE!</v>
      </c>
      <c r="R16365">
        <v>0</v>
      </c>
    </row>
    <row r="16366" spans="12:19" x14ac:dyDescent="0.25">
      <c r="L16366" t="str">
        <f t="shared" si="670"/>
        <v/>
      </c>
      <c r="M16366" t="str">
        <f t="shared" si="671"/>
        <v/>
      </c>
      <c r="N16366" t="e">
        <f>SIN(RADIANS(M16365))</f>
        <v>#VALUE!</v>
      </c>
      <c r="O16366" t="e">
        <f>SIN(RADIANS(DEGREES(ASIN(((SIN(RADIANS(M16365)))*$C$26)/(SQRT((((SIN(RADIANS(M16365)))*$C$26)^2)+(($C$22-$C$25-(((SIN(RADIANS(90-M16365)))*$C$26))-$C$23)^2)))))))</f>
        <v>#VALUE!</v>
      </c>
      <c r="P16366" t="e">
        <f>N16366</f>
        <v>#VALUE!</v>
      </c>
      <c r="R16366">
        <f>$C$6</f>
        <v>1333.5</v>
      </c>
    </row>
    <row r="16367" spans="12:19" x14ac:dyDescent="0.25">
      <c r="L16367" t="str">
        <f t="shared" si="670"/>
        <v/>
      </c>
      <c r="M16367" t="str">
        <f t="shared" si="671"/>
        <v/>
      </c>
      <c r="N16367">
        <v>0</v>
      </c>
      <c r="O16367" t="e">
        <f>$C$23*O16366</f>
        <v>#VALUE!</v>
      </c>
      <c r="P16367" t="e">
        <f>$C$22*P16366</f>
        <v>#VALUE!</v>
      </c>
      <c r="R16367">
        <f>$C$20*$C$6</f>
        <v>25325.832000000002</v>
      </c>
    </row>
    <row r="16368" spans="12:19" x14ac:dyDescent="0.25">
      <c r="L16368" t="str">
        <f t="shared" si="670"/>
        <v/>
      </c>
      <c r="M16368" t="str">
        <f t="shared" si="671"/>
        <v/>
      </c>
    </row>
    <row r="16369" spans="12:19" x14ac:dyDescent="0.25">
      <c r="L16369" t="str">
        <f t="shared" si="670"/>
        <v/>
      </c>
      <c r="M16369" t="str">
        <f t="shared" si="671"/>
        <v/>
      </c>
      <c r="N16369" t="e">
        <f t="array" ref="N16369:P16371">MINVERSE(N16365:P16367)</f>
        <v>#VALUE!</v>
      </c>
      <c r="O16369" t="e">
        <v>#VALUE!</v>
      </c>
      <c r="P16369" t="e">
        <v>#VALUE!</v>
      </c>
      <c r="R16369" t="e">
        <f t="array" ref="R16369:R16371">MMULT(N16369:P16371,R16365:R16367)</f>
        <v>#VALUE!</v>
      </c>
      <c r="S16369" t="s">
        <v>35</v>
      </c>
    </row>
    <row r="16370" spans="12:19" x14ac:dyDescent="0.25">
      <c r="L16370" t="str">
        <f t="shared" si="670"/>
        <v/>
      </c>
      <c r="M16370" t="str">
        <f t="shared" si="671"/>
        <v/>
      </c>
      <c r="N16370" t="e">
        <v>#VALUE!</v>
      </c>
      <c r="O16370" t="e">
        <v>#VALUE!</v>
      </c>
      <c r="P16370" t="e">
        <v>#VALUE!</v>
      </c>
      <c r="R16370" t="e">
        <v>#VALUE!</v>
      </c>
      <c r="S16370" t="s">
        <v>35</v>
      </c>
    </row>
    <row r="16371" spans="12:19" x14ac:dyDescent="0.25">
      <c r="L16371" t="str">
        <f t="shared" si="670"/>
        <v/>
      </c>
      <c r="M16371" t="str">
        <f t="shared" si="671"/>
        <v/>
      </c>
      <c r="N16371" t="e">
        <v>#VALUE!</v>
      </c>
      <c r="O16371" t="e">
        <v>#VALUE!</v>
      </c>
      <c r="P16371" t="e">
        <v>#VALUE!</v>
      </c>
      <c r="R16371" t="e">
        <v>#VALUE!</v>
      </c>
      <c r="S16371" t="s">
        <v>35</v>
      </c>
    </row>
    <row r="16372" spans="12:19" x14ac:dyDescent="0.25">
      <c r="L16372" t="str">
        <f t="shared" si="670"/>
        <v/>
      </c>
      <c r="M16372" t="str">
        <f t="shared" si="671"/>
        <v/>
      </c>
    </row>
    <row r="16373" spans="12:19" x14ac:dyDescent="0.25">
      <c r="L16373" t="str">
        <f t="shared" si="670"/>
        <v/>
      </c>
      <c r="M16373" t="str">
        <f t="shared" si="671"/>
        <v/>
      </c>
    </row>
    <row r="16374" spans="12:19" x14ac:dyDescent="0.25">
      <c r="L16374" t="str">
        <f t="shared" si="670"/>
        <v/>
      </c>
      <c r="M16374" t="str">
        <f t="shared" si="671"/>
        <v/>
      </c>
      <c r="N16374" t="s">
        <v>32</v>
      </c>
      <c r="O16374" t="s">
        <v>33</v>
      </c>
      <c r="P16374" t="s">
        <v>34</v>
      </c>
    </row>
    <row r="16375" spans="12:19" x14ac:dyDescent="0.25">
      <c r="L16375" t="str">
        <f t="shared" si="670"/>
        <v/>
      </c>
      <c r="M16375" t="str">
        <f t="shared" si="671"/>
        <v/>
      </c>
      <c r="N16375" t="e">
        <f>COS(RADIANS(M16375))</f>
        <v>#VALUE!</v>
      </c>
      <c r="O16375" t="str">
        <f>IFERROR(-COS(RADIANS(DEGREES(ASIN(((SIN(RADIANS(M16375)))*$C$26)/(SQRT((((SIN(RADIANS(M16375)))*$C$26)^2)+(($C$22-$C$25-(((SIN(RADIANS(90-M16375)))*$C$26))-$C$23)^2))))))),"")</f>
        <v/>
      </c>
      <c r="P16375" t="e">
        <f>N16375</f>
        <v>#VALUE!</v>
      </c>
      <c r="R16375">
        <v>0</v>
      </c>
    </row>
    <row r="16376" spans="12:19" x14ac:dyDescent="0.25">
      <c r="L16376" t="str">
        <f t="shared" si="670"/>
        <v/>
      </c>
      <c r="M16376" t="str">
        <f t="shared" si="671"/>
        <v/>
      </c>
      <c r="N16376" t="e">
        <f>SIN(RADIANS(M16375))</f>
        <v>#VALUE!</v>
      </c>
      <c r="O16376" t="e">
        <f>SIN(RADIANS(DEGREES(ASIN(((SIN(RADIANS(M16375)))*$C$26)/(SQRT((((SIN(RADIANS(M16375)))*$C$26)^2)+(($C$22-$C$25-(((SIN(RADIANS(90-M16375)))*$C$26))-$C$23)^2)))))))</f>
        <v>#VALUE!</v>
      </c>
      <c r="P16376" t="e">
        <f>N16376</f>
        <v>#VALUE!</v>
      </c>
      <c r="R16376">
        <f>$C$6</f>
        <v>1333.5</v>
      </c>
    </row>
    <row r="16377" spans="12:19" x14ac:dyDescent="0.25">
      <c r="L16377" t="str">
        <f t="shared" si="670"/>
        <v/>
      </c>
      <c r="M16377" t="str">
        <f t="shared" si="671"/>
        <v/>
      </c>
      <c r="N16377">
        <v>0</v>
      </c>
      <c r="O16377" t="e">
        <f>$C$23*O16376</f>
        <v>#VALUE!</v>
      </c>
      <c r="P16377" t="e">
        <f>$C$22*P16376</f>
        <v>#VALUE!</v>
      </c>
      <c r="R16377">
        <f>$C$20*$C$6</f>
        <v>25325.832000000002</v>
      </c>
    </row>
    <row r="16378" spans="12:19" x14ac:dyDescent="0.25">
      <c r="L16378" t="str">
        <f t="shared" si="670"/>
        <v/>
      </c>
      <c r="M16378" t="str">
        <f t="shared" si="671"/>
        <v/>
      </c>
    </row>
    <row r="16379" spans="12:19" x14ac:dyDescent="0.25">
      <c r="L16379" t="str">
        <f t="shared" si="670"/>
        <v/>
      </c>
      <c r="M16379" t="str">
        <f t="shared" si="671"/>
        <v/>
      </c>
      <c r="N16379" t="e">
        <f t="array" ref="N16379:P16381">MINVERSE(N16375:P16377)</f>
        <v>#VALUE!</v>
      </c>
      <c r="O16379" t="e">
        <v>#VALUE!</v>
      </c>
      <c r="P16379" t="e">
        <v>#VALUE!</v>
      </c>
      <c r="R16379" t="e">
        <f t="array" ref="R16379:R16381">MMULT(N16379:P16381,R16375:R16377)</f>
        <v>#VALUE!</v>
      </c>
      <c r="S16379" t="s">
        <v>35</v>
      </c>
    </row>
    <row r="16380" spans="12:19" x14ac:dyDescent="0.25">
      <c r="L16380" t="str">
        <f t="shared" si="670"/>
        <v/>
      </c>
      <c r="M16380" t="str">
        <f t="shared" si="671"/>
        <v/>
      </c>
      <c r="N16380" t="e">
        <v>#VALUE!</v>
      </c>
      <c r="O16380" t="e">
        <v>#VALUE!</v>
      </c>
      <c r="P16380" t="e">
        <v>#VALUE!</v>
      </c>
      <c r="R16380" t="e">
        <v>#VALUE!</v>
      </c>
      <c r="S16380" t="s">
        <v>35</v>
      </c>
    </row>
    <row r="16381" spans="12:19" x14ac:dyDescent="0.25">
      <c r="L16381" t="str">
        <f t="shared" si="670"/>
        <v/>
      </c>
      <c r="M16381" t="str">
        <f t="shared" si="671"/>
        <v/>
      </c>
      <c r="N16381" t="e">
        <v>#VALUE!</v>
      </c>
      <c r="O16381" t="e">
        <v>#VALUE!</v>
      </c>
      <c r="P16381" t="e">
        <v>#VALUE!</v>
      </c>
      <c r="R16381" t="e">
        <v>#VALUE!</v>
      </c>
      <c r="S16381" t="s">
        <v>35</v>
      </c>
    </row>
    <row r="16382" spans="12:19" x14ac:dyDescent="0.25">
      <c r="L16382" t="str">
        <f t="shared" si="670"/>
        <v/>
      </c>
      <c r="M16382" t="str">
        <f t="shared" si="671"/>
        <v/>
      </c>
    </row>
    <row r="16383" spans="12:19" x14ac:dyDescent="0.25">
      <c r="L16383" t="str">
        <f t="shared" si="670"/>
        <v/>
      </c>
      <c r="M16383" t="str">
        <f t="shared" si="671"/>
        <v/>
      </c>
    </row>
    <row r="16384" spans="12:19" x14ac:dyDescent="0.25">
      <c r="L16384" t="str">
        <f t="shared" si="670"/>
        <v/>
      </c>
      <c r="M16384" t="str">
        <f t="shared" si="671"/>
        <v/>
      </c>
      <c r="N16384" t="s">
        <v>32</v>
      </c>
      <c r="O16384" t="s">
        <v>33</v>
      </c>
      <c r="P16384" t="s">
        <v>34</v>
      </c>
    </row>
    <row r="16385" spans="12:19" x14ac:dyDescent="0.25">
      <c r="L16385" t="str">
        <f t="shared" si="670"/>
        <v/>
      </c>
      <c r="M16385" t="str">
        <f t="shared" si="671"/>
        <v/>
      </c>
      <c r="N16385" t="e">
        <f>COS(RADIANS(M16385))</f>
        <v>#VALUE!</v>
      </c>
      <c r="O16385" t="str">
        <f>IFERROR(-COS(RADIANS(DEGREES(ASIN(((SIN(RADIANS(M16385)))*$C$26)/(SQRT((((SIN(RADIANS(M16385)))*$C$26)^2)+(($C$22-$C$25-(((SIN(RADIANS(90-M16385)))*$C$26))-$C$23)^2))))))),"")</f>
        <v/>
      </c>
      <c r="P16385" t="e">
        <f>N16385</f>
        <v>#VALUE!</v>
      </c>
      <c r="R16385">
        <v>0</v>
      </c>
    </row>
    <row r="16386" spans="12:19" x14ac:dyDescent="0.25">
      <c r="L16386" t="str">
        <f t="shared" si="670"/>
        <v/>
      </c>
      <c r="M16386" t="str">
        <f t="shared" si="671"/>
        <v/>
      </c>
      <c r="N16386" t="e">
        <f>SIN(RADIANS(M16385))</f>
        <v>#VALUE!</v>
      </c>
      <c r="O16386" t="e">
        <f>SIN(RADIANS(DEGREES(ASIN(((SIN(RADIANS(M16385)))*$C$26)/(SQRT((((SIN(RADIANS(M16385)))*$C$26)^2)+(($C$22-$C$25-(((SIN(RADIANS(90-M16385)))*$C$26))-$C$23)^2)))))))</f>
        <v>#VALUE!</v>
      </c>
      <c r="P16386" t="e">
        <f>N16386</f>
        <v>#VALUE!</v>
      </c>
      <c r="R16386">
        <f>$C$6</f>
        <v>1333.5</v>
      </c>
    </row>
    <row r="16387" spans="12:19" x14ac:dyDescent="0.25">
      <c r="L16387" t="str">
        <f t="shared" si="670"/>
        <v/>
      </c>
      <c r="M16387" t="str">
        <f t="shared" si="671"/>
        <v/>
      </c>
      <c r="N16387">
        <v>0</v>
      </c>
      <c r="O16387" t="e">
        <f>$C$23*O16386</f>
        <v>#VALUE!</v>
      </c>
      <c r="P16387" t="e">
        <f>$C$22*P16386</f>
        <v>#VALUE!</v>
      </c>
      <c r="R16387">
        <f>$C$20*$C$6</f>
        <v>25325.832000000002</v>
      </c>
    </row>
    <row r="16388" spans="12:19" x14ac:dyDescent="0.25">
      <c r="L16388" t="str">
        <f t="shared" si="670"/>
        <v/>
      </c>
      <c r="M16388" t="str">
        <f t="shared" si="671"/>
        <v/>
      </c>
    </row>
    <row r="16389" spans="12:19" x14ac:dyDescent="0.25">
      <c r="L16389" t="str">
        <f t="shared" si="670"/>
        <v/>
      </c>
      <c r="M16389" t="str">
        <f t="shared" si="671"/>
        <v/>
      </c>
      <c r="N16389" t="e">
        <f t="array" ref="N16389:P16391">MINVERSE(N16385:P16387)</f>
        <v>#VALUE!</v>
      </c>
      <c r="O16389" t="e">
        <v>#VALUE!</v>
      </c>
      <c r="P16389" t="e">
        <v>#VALUE!</v>
      </c>
      <c r="R16389" t="e">
        <f t="array" ref="R16389:R16391">MMULT(N16389:P16391,R16385:R16387)</f>
        <v>#VALUE!</v>
      </c>
      <c r="S16389" t="s">
        <v>35</v>
      </c>
    </row>
    <row r="16390" spans="12:19" x14ac:dyDescent="0.25">
      <c r="L16390" t="str">
        <f t="shared" si="670"/>
        <v/>
      </c>
      <c r="M16390" t="str">
        <f t="shared" si="671"/>
        <v/>
      </c>
      <c r="N16390" t="e">
        <v>#VALUE!</v>
      </c>
      <c r="O16390" t="e">
        <v>#VALUE!</v>
      </c>
      <c r="P16390" t="e">
        <v>#VALUE!</v>
      </c>
      <c r="R16390" t="e">
        <v>#VALUE!</v>
      </c>
      <c r="S16390" t="s">
        <v>35</v>
      </c>
    </row>
    <row r="16391" spans="12:19" x14ac:dyDescent="0.25">
      <c r="L16391" t="str">
        <f t="shared" si="670"/>
        <v/>
      </c>
      <c r="M16391" t="str">
        <f t="shared" si="671"/>
        <v/>
      </c>
      <c r="N16391" t="e">
        <v>#VALUE!</v>
      </c>
      <c r="O16391" t="e">
        <v>#VALUE!</v>
      </c>
      <c r="P16391" t="e">
        <v>#VALUE!</v>
      </c>
      <c r="R16391" t="e">
        <v>#VALUE!</v>
      </c>
      <c r="S16391" t="s">
        <v>35</v>
      </c>
    </row>
    <row r="16392" spans="12:19" x14ac:dyDescent="0.25">
      <c r="L16392" t="str">
        <f t="shared" si="670"/>
        <v/>
      </c>
      <c r="M16392" t="str">
        <f t="shared" si="671"/>
        <v/>
      </c>
    </row>
    <row r="16393" spans="12:19" x14ac:dyDescent="0.25">
      <c r="L16393" t="str">
        <f t="shared" si="670"/>
        <v/>
      </c>
      <c r="M16393" t="str">
        <f t="shared" si="671"/>
        <v/>
      </c>
    </row>
    <row r="16394" spans="12:19" x14ac:dyDescent="0.25">
      <c r="L16394" t="str">
        <f t="shared" si="670"/>
        <v/>
      </c>
      <c r="M16394" t="str">
        <f t="shared" si="671"/>
        <v/>
      </c>
      <c r="N16394" t="s">
        <v>32</v>
      </c>
      <c r="O16394" t="s">
        <v>33</v>
      </c>
      <c r="P16394" t="s">
        <v>34</v>
      </c>
    </row>
    <row r="16395" spans="12:19" x14ac:dyDescent="0.25">
      <c r="L16395" t="str">
        <f t="shared" si="670"/>
        <v/>
      </c>
      <c r="M16395" t="str">
        <f t="shared" si="671"/>
        <v/>
      </c>
      <c r="N16395" t="e">
        <f>COS(RADIANS(M16395))</f>
        <v>#VALUE!</v>
      </c>
      <c r="O16395" t="str">
        <f>IFERROR(-COS(RADIANS(DEGREES(ASIN(((SIN(RADIANS(M16395)))*$C$26)/(SQRT((((SIN(RADIANS(M16395)))*$C$26)^2)+(($C$22-$C$25-(((SIN(RADIANS(90-M16395)))*$C$26))-$C$23)^2))))))),"")</f>
        <v/>
      </c>
      <c r="P16395" t="e">
        <f>N16395</f>
        <v>#VALUE!</v>
      </c>
      <c r="R16395">
        <v>0</v>
      </c>
    </row>
    <row r="16396" spans="12:19" x14ac:dyDescent="0.25">
      <c r="L16396" t="str">
        <f t="shared" ref="L16396:L16459" si="672">IF(M16396="","",L16386+1)</f>
        <v/>
      </c>
      <c r="M16396" t="str">
        <f t="shared" si="671"/>
        <v/>
      </c>
      <c r="N16396" t="e">
        <f>SIN(RADIANS(M16395))</f>
        <v>#VALUE!</v>
      </c>
      <c r="O16396" t="e">
        <f>SIN(RADIANS(DEGREES(ASIN(((SIN(RADIANS(M16395)))*$C$26)/(SQRT((((SIN(RADIANS(M16395)))*$C$26)^2)+(($C$22-$C$25-(((SIN(RADIANS(90-M16395)))*$C$26))-$C$23)^2)))))))</f>
        <v>#VALUE!</v>
      </c>
      <c r="P16396" t="e">
        <f>N16396</f>
        <v>#VALUE!</v>
      </c>
      <c r="R16396">
        <f>$C$6</f>
        <v>1333.5</v>
      </c>
    </row>
    <row r="16397" spans="12:19" x14ac:dyDescent="0.25">
      <c r="L16397" t="str">
        <f t="shared" si="672"/>
        <v/>
      </c>
      <c r="M16397" t="str">
        <f t="shared" si="671"/>
        <v/>
      </c>
      <c r="N16397">
        <v>0</v>
      </c>
      <c r="O16397" t="e">
        <f>$C$23*O16396</f>
        <v>#VALUE!</v>
      </c>
      <c r="P16397" t="e">
        <f>$C$22*P16396</f>
        <v>#VALUE!</v>
      </c>
      <c r="R16397">
        <f>$C$20*$C$6</f>
        <v>25325.832000000002</v>
      </c>
    </row>
    <row r="16398" spans="12:19" x14ac:dyDescent="0.25">
      <c r="L16398" t="str">
        <f t="shared" si="672"/>
        <v/>
      </c>
      <c r="M16398" t="str">
        <f t="shared" si="671"/>
        <v/>
      </c>
    </row>
    <row r="16399" spans="12:19" x14ac:dyDescent="0.25">
      <c r="L16399" t="str">
        <f t="shared" si="672"/>
        <v/>
      </c>
      <c r="M16399" t="str">
        <f t="shared" si="671"/>
        <v/>
      </c>
      <c r="N16399" t="e">
        <f t="array" ref="N16399:P16401">MINVERSE(N16395:P16397)</f>
        <v>#VALUE!</v>
      </c>
      <c r="O16399" t="e">
        <v>#VALUE!</v>
      </c>
      <c r="P16399" t="e">
        <v>#VALUE!</v>
      </c>
      <c r="R16399" t="e">
        <f t="array" ref="R16399:R16401">MMULT(N16399:P16401,R16395:R16397)</f>
        <v>#VALUE!</v>
      </c>
      <c r="S16399" t="s">
        <v>35</v>
      </c>
    </row>
    <row r="16400" spans="12:19" x14ac:dyDescent="0.25">
      <c r="L16400" t="str">
        <f t="shared" si="672"/>
        <v/>
      </c>
      <c r="M16400" t="str">
        <f t="shared" si="671"/>
        <v/>
      </c>
      <c r="N16400" t="e">
        <v>#VALUE!</v>
      </c>
      <c r="O16400" t="e">
        <v>#VALUE!</v>
      </c>
      <c r="P16400" t="e">
        <v>#VALUE!</v>
      </c>
      <c r="R16400" t="e">
        <v>#VALUE!</v>
      </c>
      <c r="S16400" t="s">
        <v>35</v>
      </c>
    </row>
    <row r="16401" spans="12:19" x14ac:dyDescent="0.25">
      <c r="L16401" t="str">
        <f t="shared" si="672"/>
        <v/>
      </c>
      <c r="M16401" t="str">
        <f t="shared" si="671"/>
        <v/>
      </c>
      <c r="N16401" t="e">
        <v>#VALUE!</v>
      </c>
      <c r="O16401" t="e">
        <v>#VALUE!</v>
      </c>
      <c r="P16401" t="e">
        <v>#VALUE!</v>
      </c>
      <c r="R16401" t="e">
        <v>#VALUE!</v>
      </c>
      <c r="S16401" t="s">
        <v>35</v>
      </c>
    </row>
    <row r="16402" spans="12:19" x14ac:dyDescent="0.25">
      <c r="L16402" t="str">
        <f t="shared" si="672"/>
        <v/>
      </c>
      <c r="M16402" t="str">
        <f t="shared" si="671"/>
        <v/>
      </c>
    </row>
    <row r="16403" spans="12:19" x14ac:dyDescent="0.25">
      <c r="L16403" t="str">
        <f t="shared" si="672"/>
        <v/>
      </c>
      <c r="M16403" t="str">
        <f t="shared" si="671"/>
        <v/>
      </c>
    </row>
    <row r="16404" spans="12:19" x14ac:dyDescent="0.25">
      <c r="L16404" t="str">
        <f t="shared" si="672"/>
        <v/>
      </c>
      <c r="M16404" t="str">
        <f t="shared" si="671"/>
        <v/>
      </c>
      <c r="N16404" t="s">
        <v>32</v>
      </c>
      <c r="O16404" t="s">
        <v>33</v>
      </c>
      <c r="P16404" t="s">
        <v>34</v>
      </c>
    </row>
    <row r="16405" spans="12:19" x14ac:dyDescent="0.25">
      <c r="L16405" t="str">
        <f t="shared" si="672"/>
        <v/>
      </c>
      <c r="M16405" t="str">
        <f t="shared" si="671"/>
        <v/>
      </c>
      <c r="N16405" t="e">
        <f>COS(RADIANS(M16405))</f>
        <v>#VALUE!</v>
      </c>
      <c r="O16405" t="str">
        <f>IFERROR(-COS(RADIANS(DEGREES(ASIN(((SIN(RADIANS(M16405)))*$C$26)/(SQRT((((SIN(RADIANS(M16405)))*$C$26)^2)+(($C$22-$C$25-(((SIN(RADIANS(90-M16405)))*$C$26))-$C$23)^2))))))),"")</f>
        <v/>
      </c>
      <c r="P16405" t="e">
        <f>N16405</f>
        <v>#VALUE!</v>
      </c>
      <c r="R16405">
        <v>0</v>
      </c>
    </row>
    <row r="16406" spans="12:19" x14ac:dyDescent="0.25">
      <c r="L16406" t="str">
        <f t="shared" si="672"/>
        <v/>
      </c>
      <c r="M16406" t="str">
        <f t="shared" si="671"/>
        <v/>
      </c>
      <c r="N16406" t="e">
        <f>SIN(RADIANS(M16405))</f>
        <v>#VALUE!</v>
      </c>
      <c r="O16406" t="e">
        <f>SIN(RADIANS(DEGREES(ASIN(((SIN(RADIANS(M16405)))*$C$26)/(SQRT((((SIN(RADIANS(M16405)))*$C$26)^2)+(($C$22-$C$25-(((SIN(RADIANS(90-M16405)))*$C$26))-$C$23)^2)))))))</f>
        <v>#VALUE!</v>
      </c>
      <c r="P16406" t="e">
        <f>N16406</f>
        <v>#VALUE!</v>
      </c>
      <c r="R16406">
        <f>$C$6</f>
        <v>1333.5</v>
      </c>
    </row>
    <row r="16407" spans="12:19" x14ac:dyDescent="0.25">
      <c r="L16407" t="str">
        <f t="shared" si="672"/>
        <v/>
      </c>
      <c r="M16407" t="str">
        <f t="shared" si="671"/>
        <v/>
      </c>
      <c r="N16407">
        <v>0</v>
      </c>
      <c r="O16407" t="e">
        <f>$C$23*O16406</f>
        <v>#VALUE!</v>
      </c>
      <c r="P16407" t="e">
        <f>$C$22*P16406</f>
        <v>#VALUE!</v>
      </c>
      <c r="R16407">
        <f>$C$20*$C$6</f>
        <v>25325.832000000002</v>
      </c>
    </row>
    <row r="16408" spans="12:19" x14ac:dyDescent="0.25">
      <c r="L16408" t="str">
        <f t="shared" si="672"/>
        <v/>
      </c>
      <c r="M16408" t="str">
        <f t="shared" si="671"/>
        <v/>
      </c>
    </row>
    <row r="16409" spans="12:19" x14ac:dyDescent="0.25">
      <c r="L16409" t="str">
        <f t="shared" si="672"/>
        <v/>
      </c>
      <c r="M16409" t="str">
        <f t="shared" si="671"/>
        <v/>
      </c>
      <c r="N16409" t="e">
        <f t="array" ref="N16409:P16411">MINVERSE(N16405:P16407)</f>
        <v>#VALUE!</v>
      </c>
      <c r="O16409" t="e">
        <v>#VALUE!</v>
      </c>
      <c r="P16409" t="e">
        <v>#VALUE!</v>
      </c>
      <c r="R16409" t="e">
        <f t="array" ref="R16409:R16411">MMULT(N16409:P16411,R16405:R16407)</f>
        <v>#VALUE!</v>
      </c>
      <c r="S16409" t="s">
        <v>35</v>
      </c>
    </row>
    <row r="16410" spans="12:19" x14ac:dyDescent="0.25">
      <c r="L16410" t="str">
        <f t="shared" si="672"/>
        <v/>
      </c>
      <c r="M16410" t="str">
        <f t="shared" si="671"/>
        <v/>
      </c>
      <c r="N16410" t="e">
        <v>#VALUE!</v>
      </c>
      <c r="O16410" t="e">
        <v>#VALUE!</v>
      </c>
      <c r="P16410" t="e">
        <v>#VALUE!</v>
      </c>
      <c r="R16410" t="e">
        <v>#VALUE!</v>
      </c>
      <c r="S16410" t="s">
        <v>35</v>
      </c>
    </row>
    <row r="16411" spans="12:19" x14ac:dyDescent="0.25">
      <c r="L16411" t="str">
        <f t="shared" si="672"/>
        <v/>
      </c>
      <c r="M16411" t="str">
        <f t="shared" si="671"/>
        <v/>
      </c>
      <c r="N16411" t="e">
        <v>#VALUE!</v>
      </c>
      <c r="O16411" t="e">
        <v>#VALUE!</v>
      </c>
      <c r="P16411" t="e">
        <v>#VALUE!</v>
      </c>
      <c r="R16411" t="e">
        <v>#VALUE!</v>
      </c>
      <c r="S16411" t="s">
        <v>35</v>
      </c>
    </row>
    <row r="16412" spans="12:19" x14ac:dyDescent="0.25">
      <c r="L16412" t="str">
        <f t="shared" si="672"/>
        <v/>
      </c>
      <c r="M16412" t="str">
        <f t="shared" si="671"/>
        <v/>
      </c>
    </row>
    <row r="16413" spans="12:19" x14ac:dyDescent="0.25">
      <c r="L16413" t="str">
        <f t="shared" si="672"/>
        <v/>
      </c>
      <c r="M16413" t="str">
        <f t="shared" si="671"/>
        <v/>
      </c>
    </row>
    <row r="16414" spans="12:19" x14ac:dyDescent="0.25">
      <c r="L16414" t="str">
        <f t="shared" si="672"/>
        <v/>
      </c>
      <c r="M16414" t="str">
        <f t="shared" si="671"/>
        <v/>
      </c>
      <c r="N16414" t="s">
        <v>32</v>
      </c>
      <c r="O16414" t="s">
        <v>33</v>
      </c>
      <c r="P16414" t="s">
        <v>34</v>
      </c>
    </row>
    <row r="16415" spans="12:19" x14ac:dyDescent="0.25">
      <c r="L16415" t="str">
        <f t="shared" si="672"/>
        <v/>
      </c>
      <c r="M16415" t="str">
        <f t="shared" si="671"/>
        <v/>
      </c>
      <c r="N16415" t="e">
        <f>COS(RADIANS(M16415))</f>
        <v>#VALUE!</v>
      </c>
      <c r="O16415" t="str">
        <f>IFERROR(-COS(RADIANS(DEGREES(ASIN(((SIN(RADIANS(M16415)))*$C$26)/(SQRT((((SIN(RADIANS(M16415)))*$C$26)^2)+(($C$22-$C$25-(((SIN(RADIANS(90-M16415)))*$C$26))-$C$23)^2))))))),"")</f>
        <v/>
      </c>
      <c r="P16415" t="e">
        <f>N16415</f>
        <v>#VALUE!</v>
      </c>
      <c r="R16415">
        <v>0</v>
      </c>
    </row>
    <row r="16416" spans="12:19" x14ac:dyDescent="0.25">
      <c r="L16416" t="str">
        <f t="shared" si="672"/>
        <v/>
      </c>
      <c r="M16416" t="str">
        <f t="shared" si="671"/>
        <v/>
      </c>
      <c r="N16416" t="e">
        <f>SIN(RADIANS(M16415))</f>
        <v>#VALUE!</v>
      </c>
      <c r="O16416" t="e">
        <f>SIN(RADIANS(DEGREES(ASIN(((SIN(RADIANS(M16415)))*$C$26)/(SQRT((((SIN(RADIANS(M16415)))*$C$26)^2)+(($C$22-$C$25-(((SIN(RADIANS(90-M16415)))*$C$26))-$C$23)^2)))))))</f>
        <v>#VALUE!</v>
      </c>
      <c r="P16416" t="e">
        <f>N16416</f>
        <v>#VALUE!</v>
      </c>
      <c r="R16416">
        <f>$C$6</f>
        <v>1333.5</v>
      </c>
    </row>
    <row r="16417" spans="12:19" x14ac:dyDescent="0.25">
      <c r="L16417" t="str">
        <f t="shared" si="672"/>
        <v/>
      </c>
      <c r="M16417" t="str">
        <f t="shared" si="671"/>
        <v/>
      </c>
      <c r="N16417">
        <v>0</v>
      </c>
      <c r="O16417" t="e">
        <f>$C$23*O16416</f>
        <v>#VALUE!</v>
      </c>
      <c r="P16417" t="e">
        <f>$C$22*P16416</f>
        <v>#VALUE!</v>
      </c>
      <c r="R16417">
        <f>$C$20*$C$6</f>
        <v>25325.832000000002</v>
      </c>
    </row>
    <row r="16418" spans="12:19" x14ac:dyDescent="0.25">
      <c r="L16418" t="str">
        <f t="shared" si="672"/>
        <v/>
      </c>
      <c r="M16418" t="str">
        <f t="shared" si="671"/>
        <v/>
      </c>
    </row>
    <row r="16419" spans="12:19" x14ac:dyDescent="0.25">
      <c r="L16419" t="str">
        <f t="shared" si="672"/>
        <v/>
      </c>
      <c r="M16419" t="str">
        <f t="shared" ref="M16419:M16482" si="673">IF(M16409="","",IF(((M16409+$O$61)&gt;=$O$49+($O$61/2)),"",(M16409+$O$61)))</f>
        <v/>
      </c>
      <c r="N16419" t="e">
        <f t="array" ref="N16419:P16421">MINVERSE(N16415:P16417)</f>
        <v>#VALUE!</v>
      </c>
      <c r="O16419" t="e">
        <v>#VALUE!</v>
      </c>
      <c r="P16419" t="e">
        <v>#VALUE!</v>
      </c>
      <c r="R16419" t="e">
        <f t="array" ref="R16419:R16421">MMULT(N16419:P16421,R16415:R16417)</f>
        <v>#VALUE!</v>
      </c>
      <c r="S16419" t="s">
        <v>35</v>
      </c>
    </row>
    <row r="16420" spans="12:19" x14ac:dyDescent="0.25">
      <c r="L16420" t="str">
        <f t="shared" si="672"/>
        <v/>
      </c>
      <c r="M16420" t="str">
        <f t="shared" si="673"/>
        <v/>
      </c>
      <c r="N16420" t="e">
        <v>#VALUE!</v>
      </c>
      <c r="O16420" t="e">
        <v>#VALUE!</v>
      </c>
      <c r="P16420" t="e">
        <v>#VALUE!</v>
      </c>
      <c r="R16420" t="e">
        <v>#VALUE!</v>
      </c>
      <c r="S16420" t="s">
        <v>35</v>
      </c>
    </row>
    <row r="16421" spans="12:19" x14ac:dyDescent="0.25">
      <c r="L16421" t="str">
        <f t="shared" si="672"/>
        <v/>
      </c>
      <c r="M16421" t="str">
        <f t="shared" si="673"/>
        <v/>
      </c>
      <c r="N16421" t="e">
        <v>#VALUE!</v>
      </c>
      <c r="O16421" t="e">
        <v>#VALUE!</v>
      </c>
      <c r="P16421" t="e">
        <v>#VALUE!</v>
      </c>
      <c r="R16421" t="e">
        <v>#VALUE!</v>
      </c>
      <c r="S16421" t="s">
        <v>35</v>
      </c>
    </row>
    <row r="16422" spans="12:19" x14ac:dyDescent="0.25">
      <c r="L16422" t="str">
        <f t="shared" si="672"/>
        <v/>
      </c>
      <c r="M16422" t="str">
        <f t="shared" si="673"/>
        <v/>
      </c>
    </row>
    <row r="16423" spans="12:19" x14ac:dyDescent="0.25">
      <c r="L16423" t="str">
        <f t="shared" si="672"/>
        <v/>
      </c>
      <c r="M16423" t="str">
        <f t="shared" si="673"/>
        <v/>
      </c>
    </row>
    <row r="16424" spans="12:19" x14ac:dyDescent="0.25">
      <c r="L16424" t="str">
        <f t="shared" si="672"/>
        <v/>
      </c>
      <c r="M16424" t="str">
        <f t="shared" si="673"/>
        <v/>
      </c>
      <c r="N16424" t="s">
        <v>32</v>
      </c>
      <c r="O16424" t="s">
        <v>33</v>
      </c>
      <c r="P16424" t="s">
        <v>34</v>
      </c>
    </row>
    <row r="16425" spans="12:19" x14ac:dyDescent="0.25">
      <c r="L16425" t="str">
        <f t="shared" si="672"/>
        <v/>
      </c>
      <c r="M16425" t="str">
        <f t="shared" si="673"/>
        <v/>
      </c>
      <c r="N16425" t="e">
        <f>COS(RADIANS(M16425))</f>
        <v>#VALUE!</v>
      </c>
      <c r="O16425" t="str">
        <f>IFERROR(-COS(RADIANS(DEGREES(ASIN(((SIN(RADIANS(M16425)))*$C$26)/(SQRT((((SIN(RADIANS(M16425)))*$C$26)^2)+(($C$22-$C$25-(((SIN(RADIANS(90-M16425)))*$C$26))-$C$23)^2))))))),"")</f>
        <v/>
      </c>
      <c r="P16425" t="e">
        <f>N16425</f>
        <v>#VALUE!</v>
      </c>
      <c r="R16425">
        <v>0</v>
      </c>
    </row>
    <row r="16426" spans="12:19" x14ac:dyDescent="0.25">
      <c r="L16426" t="str">
        <f t="shared" si="672"/>
        <v/>
      </c>
      <c r="M16426" t="str">
        <f t="shared" si="673"/>
        <v/>
      </c>
      <c r="N16426" t="e">
        <f>SIN(RADIANS(M16425))</f>
        <v>#VALUE!</v>
      </c>
      <c r="O16426" t="e">
        <f>SIN(RADIANS(DEGREES(ASIN(((SIN(RADIANS(M16425)))*$C$26)/(SQRT((((SIN(RADIANS(M16425)))*$C$26)^2)+(($C$22-$C$25-(((SIN(RADIANS(90-M16425)))*$C$26))-$C$23)^2)))))))</f>
        <v>#VALUE!</v>
      </c>
      <c r="P16426" t="e">
        <f>N16426</f>
        <v>#VALUE!</v>
      </c>
      <c r="R16426">
        <f>$C$6</f>
        <v>1333.5</v>
      </c>
    </row>
    <row r="16427" spans="12:19" x14ac:dyDescent="0.25">
      <c r="L16427" t="str">
        <f t="shared" si="672"/>
        <v/>
      </c>
      <c r="M16427" t="str">
        <f t="shared" si="673"/>
        <v/>
      </c>
      <c r="N16427">
        <v>0</v>
      </c>
      <c r="O16427" t="e">
        <f>$C$23*O16426</f>
        <v>#VALUE!</v>
      </c>
      <c r="P16427" t="e">
        <f>$C$22*P16426</f>
        <v>#VALUE!</v>
      </c>
      <c r="R16427">
        <f>$C$20*$C$6</f>
        <v>25325.832000000002</v>
      </c>
    </row>
    <row r="16428" spans="12:19" x14ac:dyDescent="0.25">
      <c r="L16428" t="str">
        <f t="shared" si="672"/>
        <v/>
      </c>
      <c r="M16428" t="str">
        <f t="shared" si="673"/>
        <v/>
      </c>
    </row>
    <row r="16429" spans="12:19" x14ac:dyDescent="0.25">
      <c r="L16429" t="str">
        <f t="shared" si="672"/>
        <v/>
      </c>
      <c r="M16429" t="str">
        <f t="shared" si="673"/>
        <v/>
      </c>
      <c r="N16429" t="e">
        <f t="array" ref="N16429:P16431">MINVERSE(N16425:P16427)</f>
        <v>#VALUE!</v>
      </c>
      <c r="O16429" t="e">
        <v>#VALUE!</v>
      </c>
      <c r="P16429" t="e">
        <v>#VALUE!</v>
      </c>
      <c r="R16429" t="e">
        <f t="array" ref="R16429:R16431">MMULT(N16429:P16431,R16425:R16427)</f>
        <v>#VALUE!</v>
      </c>
      <c r="S16429" t="s">
        <v>35</v>
      </c>
    </row>
    <row r="16430" spans="12:19" x14ac:dyDescent="0.25">
      <c r="L16430" t="str">
        <f t="shared" si="672"/>
        <v/>
      </c>
      <c r="M16430" t="str">
        <f t="shared" si="673"/>
        <v/>
      </c>
      <c r="N16430" t="e">
        <v>#VALUE!</v>
      </c>
      <c r="O16430" t="e">
        <v>#VALUE!</v>
      </c>
      <c r="P16430" t="e">
        <v>#VALUE!</v>
      </c>
      <c r="R16430" t="e">
        <v>#VALUE!</v>
      </c>
      <c r="S16430" t="s">
        <v>35</v>
      </c>
    </row>
    <row r="16431" spans="12:19" x14ac:dyDescent="0.25">
      <c r="L16431" t="str">
        <f t="shared" si="672"/>
        <v/>
      </c>
      <c r="M16431" t="str">
        <f t="shared" si="673"/>
        <v/>
      </c>
      <c r="N16431" t="e">
        <v>#VALUE!</v>
      </c>
      <c r="O16431" t="e">
        <v>#VALUE!</v>
      </c>
      <c r="P16431" t="e">
        <v>#VALUE!</v>
      </c>
      <c r="R16431" t="e">
        <v>#VALUE!</v>
      </c>
      <c r="S16431" t="s">
        <v>35</v>
      </c>
    </row>
    <row r="16432" spans="12:19" x14ac:dyDescent="0.25">
      <c r="L16432" t="str">
        <f t="shared" si="672"/>
        <v/>
      </c>
      <c r="M16432" t="str">
        <f t="shared" si="673"/>
        <v/>
      </c>
    </row>
    <row r="16433" spans="12:19" x14ac:dyDescent="0.25">
      <c r="L16433" t="str">
        <f t="shared" si="672"/>
        <v/>
      </c>
      <c r="M16433" t="str">
        <f t="shared" si="673"/>
        <v/>
      </c>
    </row>
    <row r="16434" spans="12:19" x14ac:dyDescent="0.25">
      <c r="L16434" t="str">
        <f t="shared" si="672"/>
        <v/>
      </c>
      <c r="M16434" t="str">
        <f t="shared" si="673"/>
        <v/>
      </c>
      <c r="N16434" t="s">
        <v>32</v>
      </c>
      <c r="O16434" t="s">
        <v>33</v>
      </c>
      <c r="P16434" t="s">
        <v>34</v>
      </c>
    </row>
    <row r="16435" spans="12:19" x14ac:dyDescent="0.25">
      <c r="L16435" t="str">
        <f t="shared" si="672"/>
        <v/>
      </c>
      <c r="M16435" t="str">
        <f t="shared" si="673"/>
        <v/>
      </c>
      <c r="N16435" t="e">
        <f>COS(RADIANS(M16435))</f>
        <v>#VALUE!</v>
      </c>
      <c r="O16435" t="str">
        <f>IFERROR(-COS(RADIANS(DEGREES(ASIN(((SIN(RADIANS(M16435)))*$C$26)/(SQRT((((SIN(RADIANS(M16435)))*$C$26)^2)+(($C$22-$C$25-(((SIN(RADIANS(90-M16435)))*$C$26))-$C$23)^2))))))),"")</f>
        <v/>
      </c>
      <c r="P16435" t="e">
        <f>N16435</f>
        <v>#VALUE!</v>
      </c>
      <c r="R16435">
        <v>0</v>
      </c>
    </row>
    <row r="16436" spans="12:19" x14ac:dyDescent="0.25">
      <c r="L16436" t="str">
        <f t="shared" si="672"/>
        <v/>
      </c>
      <c r="M16436" t="str">
        <f t="shared" si="673"/>
        <v/>
      </c>
      <c r="N16436" t="e">
        <f>SIN(RADIANS(M16435))</f>
        <v>#VALUE!</v>
      </c>
      <c r="O16436" t="e">
        <f>SIN(RADIANS(DEGREES(ASIN(((SIN(RADIANS(M16435)))*$C$26)/(SQRT((((SIN(RADIANS(M16435)))*$C$26)^2)+(($C$22-$C$25-(((SIN(RADIANS(90-M16435)))*$C$26))-$C$23)^2)))))))</f>
        <v>#VALUE!</v>
      </c>
      <c r="P16436" t="e">
        <f>N16436</f>
        <v>#VALUE!</v>
      </c>
      <c r="R16436">
        <f>$C$6</f>
        <v>1333.5</v>
      </c>
    </row>
    <row r="16437" spans="12:19" x14ac:dyDescent="0.25">
      <c r="L16437" t="str">
        <f t="shared" si="672"/>
        <v/>
      </c>
      <c r="M16437" t="str">
        <f t="shared" si="673"/>
        <v/>
      </c>
      <c r="N16437">
        <v>0</v>
      </c>
      <c r="O16437" t="e">
        <f>$C$23*O16436</f>
        <v>#VALUE!</v>
      </c>
      <c r="P16437" t="e">
        <f>$C$22*P16436</f>
        <v>#VALUE!</v>
      </c>
      <c r="R16437">
        <f>$C$20*$C$6</f>
        <v>25325.832000000002</v>
      </c>
    </row>
    <row r="16438" spans="12:19" x14ac:dyDescent="0.25">
      <c r="L16438" t="str">
        <f t="shared" si="672"/>
        <v/>
      </c>
      <c r="M16438" t="str">
        <f t="shared" si="673"/>
        <v/>
      </c>
    </row>
    <row r="16439" spans="12:19" x14ac:dyDescent="0.25">
      <c r="L16439" t="str">
        <f t="shared" si="672"/>
        <v/>
      </c>
      <c r="M16439" t="str">
        <f t="shared" si="673"/>
        <v/>
      </c>
      <c r="N16439" t="e">
        <f t="array" ref="N16439:P16441">MINVERSE(N16435:P16437)</f>
        <v>#VALUE!</v>
      </c>
      <c r="O16439" t="e">
        <v>#VALUE!</v>
      </c>
      <c r="P16439" t="e">
        <v>#VALUE!</v>
      </c>
      <c r="R16439" t="e">
        <f t="array" ref="R16439:R16441">MMULT(N16439:P16441,R16435:R16437)</f>
        <v>#VALUE!</v>
      </c>
      <c r="S16439" t="s">
        <v>35</v>
      </c>
    </row>
    <row r="16440" spans="12:19" x14ac:dyDescent="0.25">
      <c r="L16440" t="str">
        <f t="shared" si="672"/>
        <v/>
      </c>
      <c r="M16440" t="str">
        <f t="shared" si="673"/>
        <v/>
      </c>
      <c r="N16440" t="e">
        <v>#VALUE!</v>
      </c>
      <c r="O16440" t="e">
        <v>#VALUE!</v>
      </c>
      <c r="P16440" t="e">
        <v>#VALUE!</v>
      </c>
      <c r="R16440" t="e">
        <v>#VALUE!</v>
      </c>
      <c r="S16440" t="s">
        <v>35</v>
      </c>
    </row>
    <row r="16441" spans="12:19" x14ac:dyDescent="0.25">
      <c r="L16441" t="str">
        <f t="shared" si="672"/>
        <v/>
      </c>
      <c r="M16441" t="str">
        <f t="shared" si="673"/>
        <v/>
      </c>
      <c r="N16441" t="e">
        <v>#VALUE!</v>
      </c>
      <c r="O16441" t="e">
        <v>#VALUE!</v>
      </c>
      <c r="P16441" t="e">
        <v>#VALUE!</v>
      </c>
      <c r="R16441" t="e">
        <v>#VALUE!</v>
      </c>
      <c r="S16441" t="s">
        <v>35</v>
      </c>
    </row>
    <row r="16442" spans="12:19" x14ac:dyDescent="0.25">
      <c r="L16442" t="str">
        <f t="shared" si="672"/>
        <v/>
      </c>
      <c r="M16442" t="str">
        <f t="shared" si="673"/>
        <v/>
      </c>
    </row>
    <row r="16443" spans="12:19" x14ac:dyDescent="0.25">
      <c r="L16443" t="str">
        <f t="shared" si="672"/>
        <v/>
      </c>
      <c r="M16443" t="str">
        <f t="shared" si="673"/>
        <v/>
      </c>
    </row>
    <row r="16444" spans="12:19" x14ac:dyDescent="0.25">
      <c r="L16444" t="str">
        <f t="shared" si="672"/>
        <v/>
      </c>
      <c r="M16444" t="str">
        <f t="shared" si="673"/>
        <v/>
      </c>
      <c r="N16444" t="s">
        <v>32</v>
      </c>
      <c r="O16444" t="s">
        <v>33</v>
      </c>
      <c r="P16444" t="s">
        <v>34</v>
      </c>
    </row>
    <row r="16445" spans="12:19" x14ac:dyDescent="0.25">
      <c r="L16445" t="str">
        <f t="shared" si="672"/>
        <v/>
      </c>
      <c r="M16445" t="str">
        <f t="shared" si="673"/>
        <v/>
      </c>
      <c r="N16445" t="e">
        <f>COS(RADIANS(M16445))</f>
        <v>#VALUE!</v>
      </c>
      <c r="O16445" t="str">
        <f>IFERROR(-COS(RADIANS(DEGREES(ASIN(((SIN(RADIANS(M16445)))*$C$26)/(SQRT((((SIN(RADIANS(M16445)))*$C$26)^2)+(($C$22-$C$25-(((SIN(RADIANS(90-M16445)))*$C$26))-$C$23)^2))))))),"")</f>
        <v/>
      </c>
      <c r="P16445" t="e">
        <f>N16445</f>
        <v>#VALUE!</v>
      </c>
      <c r="R16445">
        <v>0</v>
      </c>
    </row>
    <row r="16446" spans="12:19" x14ac:dyDescent="0.25">
      <c r="L16446" t="str">
        <f t="shared" si="672"/>
        <v/>
      </c>
      <c r="M16446" t="str">
        <f t="shared" si="673"/>
        <v/>
      </c>
      <c r="N16446" t="e">
        <f>SIN(RADIANS(M16445))</f>
        <v>#VALUE!</v>
      </c>
      <c r="O16446" t="e">
        <f>SIN(RADIANS(DEGREES(ASIN(((SIN(RADIANS(M16445)))*$C$26)/(SQRT((((SIN(RADIANS(M16445)))*$C$26)^2)+(($C$22-$C$25-(((SIN(RADIANS(90-M16445)))*$C$26))-$C$23)^2)))))))</f>
        <v>#VALUE!</v>
      </c>
      <c r="P16446" t="e">
        <f>N16446</f>
        <v>#VALUE!</v>
      </c>
      <c r="R16446">
        <f>$C$6</f>
        <v>1333.5</v>
      </c>
    </row>
    <row r="16447" spans="12:19" x14ac:dyDescent="0.25">
      <c r="L16447" t="str">
        <f t="shared" si="672"/>
        <v/>
      </c>
      <c r="M16447" t="str">
        <f t="shared" si="673"/>
        <v/>
      </c>
      <c r="N16447">
        <v>0</v>
      </c>
      <c r="O16447" t="e">
        <f>$C$23*O16446</f>
        <v>#VALUE!</v>
      </c>
      <c r="P16447" t="e">
        <f>$C$22*P16446</f>
        <v>#VALUE!</v>
      </c>
      <c r="R16447">
        <f>$C$20*$C$6</f>
        <v>25325.832000000002</v>
      </c>
    </row>
    <row r="16448" spans="12:19" x14ac:dyDescent="0.25">
      <c r="L16448" t="str">
        <f t="shared" si="672"/>
        <v/>
      </c>
      <c r="M16448" t="str">
        <f t="shared" si="673"/>
        <v/>
      </c>
    </row>
    <row r="16449" spans="12:19" x14ac:dyDescent="0.25">
      <c r="L16449" t="str">
        <f t="shared" si="672"/>
        <v/>
      </c>
      <c r="M16449" t="str">
        <f t="shared" si="673"/>
        <v/>
      </c>
      <c r="N16449" t="e">
        <f t="array" ref="N16449:P16451">MINVERSE(N16445:P16447)</f>
        <v>#VALUE!</v>
      </c>
      <c r="O16449" t="e">
        <v>#VALUE!</v>
      </c>
      <c r="P16449" t="e">
        <v>#VALUE!</v>
      </c>
      <c r="R16449" t="e">
        <f t="array" ref="R16449:R16451">MMULT(N16449:P16451,R16445:R16447)</f>
        <v>#VALUE!</v>
      </c>
      <c r="S16449" t="s">
        <v>35</v>
      </c>
    </row>
    <row r="16450" spans="12:19" x14ac:dyDescent="0.25">
      <c r="L16450" t="str">
        <f t="shared" si="672"/>
        <v/>
      </c>
      <c r="M16450" t="str">
        <f t="shared" si="673"/>
        <v/>
      </c>
      <c r="N16450" t="e">
        <v>#VALUE!</v>
      </c>
      <c r="O16450" t="e">
        <v>#VALUE!</v>
      </c>
      <c r="P16450" t="e">
        <v>#VALUE!</v>
      </c>
      <c r="R16450" t="e">
        <v>#VALUE!</v>
      </c>
      <c r="S16450" t="s">
        <v>35</v>
      </c>
    </row>
    <row r="16451" spans="12:19" x14ac:dyDescent="0.25">
      <c r="L16451" t="str">
        <f t="shared" si="672"/>
        <v/>
      </c>
      <c r="M16451" t="str">
        <f t="shared" si="673"/>
        <v/>
      </c>
      <c r="N16451" t="e">
        <v>#VALUE!</v>
      </c>
      <c r="O16451" t="e">
        <v>#VALUE!</v>
      </c>
      <c r="P16451" t="e">
        <v>#VALUE!</v>
      </c>
      <c r="R16451" t="e">
        <v>#VALUE!</v>
      </c>
      <c r="S16451" t="s">
        <v>35</v>
      </c>
    </row>
    <row r="16452" spans="12:19" x14ac:dyDescent="0.25">
      <c r="L16452" t="str">
        <f t="shared" si="672"/>
        <v/>
      </c>
      <c r="M16452" t="str">
        <f t="shared" si="673"/>
        <v/>
      </c>
    </row>
    <row r="16453" spans="12:19" x14ac:dyDescent="0.25">
      <c r="L16453" t="str">
        <f t="shared" si="672"/>
        <v/>
      </c>
      <c r="M16453" t="str">
        <f t="shared" si="673"/>
        <v/>
      </c>
    </row>
    <row r="16454" spans="12:19" x14ac:dyDescent="0.25">
      <c r="L16454" t="str">
        <f t="shared" si="672"/>
        <v/>
      </c>
      <c r="M16454" t="str">
        <f t="shared" si="673"/>
        <v/>
      </c>
      <c r="N16454" t="s">
        <v>32</v>
      </c>
      <c r="O16454" t="s">
        <v>33</v>
      </c>
      <c r="P16454" t="s">
        <v>34</v>
      </c>
    </row>
    <row r="16455" spans="12:19" x14ac:dyDescent="0.25">
      <c r="L16455" t="str">
        <f t="shared" si="672"/>
        <v/>
      </c>
      <c r="M16455" t="str">
        <f t="shared" si="673"/>
        <v/>
      </c>
      <c r="N16455" t="e">
        <f>COS(RADIANS(M16455))</f>
        <v>#VALUE!</v>
      </c>
      <c r="O16455" t="str">
        <f>IFERROR(-COS(RADIANS(DEGREES(ASIN(((SIN(RADIANS(M16455)))*$C$26)/(SQRT((((SIN(RADIANS(M16455)))*$C$26)^2)+(($C$22-$C$25-(((SIN(RADIANS(90-M16455)))*$C$26))-$C$23)^2))))))),"")</f>
        <v/>
      </c>
      <c r="P16455" t="e">
        <f>N16455</f>
        <v>#VALUE!</v>
      </c>
      <c r="R16455">
        <v>0</v>
      </c>
    </row>
    <row r="16456" spans="12:19" x14ac:dyDescent="0.25">
      <c r="L16456" t="str">
        <f t="shared" si="672"/>
        <v/>
      </c>
      <c r="M16456" t="str">
        <f t="shared" si="673"/>
        <v/>
      </c>
      <c r="N16456" t="e">
        <f>SIN(RADIANS(M16455))</f>
        <v>#VALUE!</v>
      </c>
      <c r="O16456" t="e">
        <f>SIN(RADIANS(DEGREES(ASIN(((SIN(RADIANS(M16455)))*$C$26)/(SQRT((((SIN(RADIANS(M16455)))*$C$26)^2)+(($C$22-$C$25-(((SIN(RADIANS(90-M16455)))*$C$26))-$C$23)^2)))))))</f>
        <v>#VALUE!</v>
      </c>
      <c r="P16456" t="e">
        <f>N16456</f>
        <v>#VALUE!</v>
      </c>
      <c r="R16456">
        <f>$C$6</f>
        <v>1333.5</v>
      </c>
    </row>
    <row r="16457" spans="12:19" x14ac:dyDescent="0.25">
      <c r="L16457" t="str">
        <f t="shared" si="672"/>
        <v/>
      </c>
      <c r="M16457" t="str">
        <f t="shared" si="673"/>
        <v/>
      </c>
      <c r="N16457">
        <v>0</v>
      </c>
      <c r="O16457" t="e">
        <f>$C$23*O16456</f>
        <v>#VALUE!</v>
      </c>
      <c r="P16457" t="e">
        <f>$C$22*P16456</f>
        <v>#VALUE!</v>
      </c>
      <c r="R16457">
        <f>$C$20*$C$6</f>
        <v>25325.832000000002</v>
      </c>
    </row>
    <row r="16458" spans="12:19" x14ac:dyDescent="0.25">
      <c r="L16458" t="str">
        <f t="shared" si="672"/>
        <v/>
      </c>
      <c r="M16458" t="str">
        <f t="shared" si="673"/>
        <v/>
      </c>
    </row>
    <row r="16459" spans="12:19" x14ac:dyDescent="0.25">
      <c r="L16459" t="str">
        <f t="shared" si="672"/>
        <v/>
      </c>
      <c r="M16459" t="str">
        <f t="shared" si="673"/>
        <v/>
      </c>
      <c r="N16459" t="e">
        <f t="array" ref="N16459:P16461">MINVERSE(N16455:P16457)</f>
        <v>#VALUE!</v>
      </c>
      <c r="O16459" t="e">
        <v>#VALUE!</v>
      </c>
      <c r="P16459" t="e">
        <v>#VALUE!</v>
      </c>
      <c r="R16459" t="e">
        <f t="array" ref="R16459:R16461">MMULT(N16459:P16461,R16455:R16457)</f>
        <v>#VALUE!</v>
      </c>
      <c r="S16459" t="s">
        <v>35</v>
      </c>
    </row>
    <row r="16460" spans="12:19" x14ac:dyDescent="0.25">
      <c r="L16460" t="str">
        <f t="shared" ref="L16460:L16523" si="674">IF(M16460="","",L16450+1)</f>
        <v/>
      </c>
      <c r="M16460" t="str">
        <f t="shared" si="673"/>
        <v/>
      </c>
      <c r="N16460" t="e">
        <v>#VALUE!</v>
      </c>
      <c r="O16460" t="e">
        <v>#VALUE!</v>
      </c>
      <c r="P16460" t="e">
        <v>#VALUE!</v>
      </c>
      <c r="R16460" t="e">
        <v>#VALUE!</v>
      </c>
      <c r="S16460" t="s">
        <v>35</v>
      </c>
    </row>
    <row r="16461" spans="12:19" x14ac:dyDescent="0.25">
      <c r="L16461" t="str">
        <f t="shared" si="674"/>
        <v/>
      </c>
      <c r="M16461" t="str">
        <f t="shared" si="673"/>
        <v/>
      </c>
      <c r="N16461" t="e">
        <v>#VALUE!</v>
      </c>
      <c r="O16461" t="e">
        <v>#VALUE!</v>
      </c>
      <c r="P16461" t="e">
        <v>#VALUE!</v>
      </c>
      <c r="R16461" t="e">
        <v>#VALUE!</v>
      </c>
      <c r="S16461" t="s">
        <v>35</v>
      </c>
    </row>
    <row r="16462" spans="12:19" x14ac:dyDescent="0.25">
      <c r="L16462" t="str">
        <f t="shared" si="674"/>
        <v/>
      </c>
      <c r="M16462" t="str">
        <f t="shared" si="673"/>
        <v/>
      </c>
    </row>
    <row r="16463" spans="12:19" x14ac:dyDescent="0.25">
      <c r="L16463" t="str">
        <f t="shared" si="674"/>
        <v/>
      </c>
      <c r="M16463" t="str">
        <f t="shared" si="673"/>
        <v/>
      </c>
    </row>
    <row r="16464" spans="12:19" x14ac:dyDescent="0.25">
      <c r="L16464" t="str">
        <f t="shared" si="674"/>
        <v/>
      </c>
      <c r="M16464" t="str">
        <f t="shared" si="673"/>
        <v/>
      </c>
      <c r="N16464" t="s">
        <v>32</v>
      </c>
      <c r="O16464" t="s">
        <v>33</v>
      </c>
      <c r="P16464" t="s">
        <v>34</v>
      </c>
    </row>
    <row r="16465" spans="12:19" x14ac:dyDescent="0.25">
      <c r="L16465" t="str">
        <f t="shared" si="674"/>
        <v/>
      </c>
      <c r="M16465" t="str">
        <f t="shared" si="673"/>
        <v/>
      </c>
      <c r="N16465" t="e">
        <f>COS(RADIANS(M16465))</f>
        <v>#VALUE!</v>
      </c>
      <c r="O16465" t="str">
        <f>IFERROR(-COS(RADIANS(DEGREES(ASIN(((SIN(RADIANS(M16465)))*$C$26)/(SQRT((((SIN(RADIANS(M16465)))*$C$26)^2)+(($C$22-$C$25-(((SIN(RADIANS(90-M16465)))*$C$26))-$C$23)^2))))))),"")</f>
        <v/>
      </c>
      <c r="P16465" t="e">
        <f>N16465</f>
        <v>#VALUE!</v>
      </c>
      <c r="R16465">
        <v>0</v>
      </c>
    </row>
    <row r="16466" spans="12:19" x14ac:dyDescent="0.25">
      <c r="L16466" t="str">
        <f t="shared" si="674"/>
        <v/>
      </c>
      <c r="M16466" t="str">
        <f t="shared" si="673"/>
        <v/>
      </c>
      <c r="N16466" t="e">
        <f>SIN(RADIANS(M16465))</f>
        <v>#VALUE!</v>
      </c>
      <c r="O16466" t="e">
        <f>SIN(RADIANS(DEGREES(ASIN(((SIN(RADIANS(M16465)))*$C$26)/(SQRT((((SIN(RADIANS(M16465)))*$C$26)^2)+(($C$22-$C$25-(((SIN(RADIANS(90-M16465)))*$C$26))-$C$23)^2)))))))</f>
        <v>#VALUE!</v>
      </c>
      <c r="P16466" t="e">
        <f>N16466</f>
        <v>#VALUE!</v>
      </c>
      <c r="R16466">
        <f>$C$6</f>
        <v>1333.5</v>
      </c>
    </row>
    <row r="16467" spans="12:19" x14ac:dyDescent="0.25">
      <c r="L16467" t="str">
        <f t="shared" si="674"/>
        <v/>
      </c>
      <c r="M16467" t="str">
        <f t="shared" si="673"/>
        <v/>
      </c>
      <c r="N16467">
        <v>0</v>
      </c>
      <c r="O16467" t="e">
        <f>$C$23*O16466</f>
        <v>#VALUE!</v>
      </c>
      <c r="P16467" t="e">
        <f>$C$22*P16466</f>
        <v>#VALUE!</v>
      </c>
      <c r="R16467">
        <f>$C$20*$C$6</f>
        <v>25325.832000000002</v>
      </c>
    </row>
    <row r="16468" spans="12:19" x14ac:dyDescent="0.25">
      <c r="L16468" t="str">
        <f t="shared" si="674"/>
        <v/>
      </c>
      <c r="M16468" t="str">
        <f t="shared" si="673"/>
        <v/>
      </c>
    </row>
    <row r="16469" spans="12:19" x14ac:dyDescent="0.25">
      <c r="L16469" t="str">
        <f t="shared" si="674"/>
        <v/>
      </c>
      <c r="M16469" t="str">
        <f t="shared" si="673"/>
        <v/>
      </c>
      <c r="N16469" t="e">
        <f t="array" ref="N16469:P16471">MINVERSE(N16465:P16467)</f>
        <v>#VALUE!</v>
      </c>
      <c r="O16469" t="e">
        <v>#VALUE!</v>
      </c>
      <c r="P16469" t="e">
        <v>#VALUE!</v>
      </c>
      <c r="R16469" t="e">
        <f t="array" ref="R16469:R16471">MMULT(N16469:P16471,R16465:R16467)</f>
        <v>#VALUE!</v>
      </c>
      <c r="S16469" t="s">
        <v>35</v>
      </c>
    </row>
    <row r="16470" spans="12:19" x14ac:dyDescent="0.25">
      <c r="L16470" t="str">
        <f t="shared" si="674"/>
        <v/>
      </c>
      <c r="M16470" t="str">
        <f t="shared" si="673"/>
        <v/>
      </c>
      <c r="N16470" t="e">
        <v>#VALUE!</v>
      </c>
      <c r="O16470" t="e">
        <v>#VALUE!</v>
      </c>
      <c r="P16470" t="e">
        <v>#VALUE!</v>
      </c>
      <c r="R16470" t="e">
        <v>#VALUE!</v>
      </c>
      <c r="S16470" t="s">
        <v>35</v>
      </c>
    </row>
    <row r="16471" spans="12:19" x14ac:dyDescent="0.25">
      <c r="L16471" t="str">
        <f t="shared" si="674"/>
        <v/>
      </c>
      <c r="M16471" t="str">
        <f t="shared" si="673"/>
        <v/>
      </c>
      <c r="N16471" t="e">
        <v>#VALUE!</v>
      </c>
      <c r="O16471" t="e">
        <v>#VALUE!</v>
      </c>
      <c r="P16471" t="e">
        <v>#VALUE!</v>
      </c>
      <c r="R16471" t="e">
        <v>#VALUE!</v>
      </c>
      <c r="S16471" t="s">
        <v>35</v>
      </c>
    </row>
    <row r="16472" spans="12:19" x14ac:dyDescent="0.25">
      <c r="L16472" t="str">
        <f t="shared" si="674"/>
        <v/>
      </c>
      <c r="M16472" t="str">
        <f t="shared" si="673"/>
        <v/>
      </c>
    </row>
    <row r="16473" spans="12:19" x14ac:dyDescent="0.25">
      <c r="L16473" t="str">
        <f t="shared" si="674"/>
        <v/>
      </c>
      <c r="M16473" t="str">
        <f t="shared" si="673"/>
        <v/>
      </c>
    </row>
    <row r="16474" spans="12:19" x14ac:dyDescent="0.25">
      <c r="L16474" t="str">
        <f t="shared" si="674"/>
        <v/>
      </c>
      <c r="M16474" t="str">
        <f t="shared" si="673"/>
        <v/>
      </c>
      <c r="N16474" t="s">
        <v>32</v>
      </c>
      <c r="O16474" t="s">
        <v>33</v>
      </c>
      <c r="P16474" t="s">
        <v>34</v>
      </c>
    </row>
    <row r="16475" spans="12:19" x14ac:dyDescent="0.25">
      <c r="L16475" t="str">
        <f t="shared" si="674"/>
        <v/>
      </c>
      <c r="M16475" t="str">
        <f t="shared" si="673"/>
        <v/>
      </c>
      <c r="N16475" t="e">
        <f>COS(RADIANS(M16475))</f>
        <v>#VALUE!</v>
      </c>
      <c r="O16475" t="str">
        <f>IFERROR(-COS(RADIANS(DEGREES(ASIN(((SIN(RADIANS(M16475)))*$C$26)/(SQRT((((SIN(RADIANS(M16475)))*$C$26)^2)+(($C$22-$C$25-(((SIN(RADIANS(90-M16475)))*$C$26))-$C$23)^2))))))),"")</f>
        <v/>
      </c>
      <c r="P16475" t="e">
        <f>N16475</f>
        <v>#VALUE!</v>
      </c>
      <c r="R16475">
        <v>0</v>
      </c>
    </row>
    <row r="16476" spans="12:19" x14ac:dyDescent="0.25">
      <c r="L16476" t="str">
        <f t="shared" si="674"/>
        <v/>
      </c>
      <c r="M16476" t="str">
        <f t="shared" si="673"/>
        <v/>
      </c>
      <c r="N16476" t="e">
        <f>SIN(RADIANS(M16475))</f>
        <v>#VALUE!</v>
      </c>
      <c r="O16476" t="e">
        <f>SIN(RADIANS(DEGREES(ASIN(((SIN(RADIANS(M16475)))*$C$26)/(SQRT((((SIN(RADIANS(M16475)))*$C$26)^2)+(($C$22-$C$25-(((SIN(RADIANS(90-M16475)))*$C$26))-$C$23)^2)))))))</f>
        <v>#VALUE!</v>
      </c>
      <c r="P16476" t="e">
        <f>N16476</f>
        <v>#VALUE!</v>
      </c>
      <c r="R16476">
        <f>$C$6</f>
        <v>1333.5</v>
      </c>
    </row>
    <row r="16477" spans="12:19" x14ac:dyDescent="0.25">
      <c r="L16477" t="str">
        <f t="shared" si="674"/>
        <v/>
      </c>
      <c r="M16477" t="str">
        <f t="shared" si="673"/>
        <v/>
      </c>
      <c r="N16477">
        <v>0</v>
      </c>
      <c r="O16477" t="e">
        <f>$C$23*O16476</f>
        <v>#VALUE!</v>
      </c>
      <c r="P16477" t="e">
        <f>$C$22*P16476</f>
        <v>#VALUE!</v>
      </c>
      <c r="R16477">
        <f>$C$20*$C$6</f>
        <v>25325.832000000002</v>
      </c>
    </row>
    <row r="16478" spans="12:19" x14ac:dyDescent="0.25">
      <c r="L16478" t="str">
        <f t="shared" si="674"/>
        <v/>
      </c>
      <c r="M16478" t="str">
        <f t="shared" si="673"/>
        <v/>
      </c>
    </row>
    <row r="16479" spans="12:19" x14ac:dyDescent="0.25">
      <c r="L16479" t="str">
        <f t="shared" si="674"/>
        <v/>
      </c>
      <c r="M16479" t="str">
        <f t="shared" si="673"/>
        <v/>
      </c>
      <c r="N16479" t="e">
        <f t="array" ref="N16479:P16481">MINVERSE(N16475:P16477)</f>
        <v>#VALUE!</v>
      </c>
      <c r="O16479" t="e">
        <v>#VALUE!</v>
      </c>
      <c r="P16479" t="e">
        <v>#VALUE!</v>
      </c>
      <c r="R16479" t="e">
        <f t="array" ref="R16479:R16481">MMULT(N16479:P16481,R16475:R16477)</f>
        <v>#VALUE!</v>
      </c>
      <c r="S16479" t="s">
        <v>35</v>
      </c>
    </row>
    <row r="16480" spans="12:19" x14ac:dyDescent="0.25">
      <c r="L16480" t="str">
        <f t="shared" si="674"/>
        <v/>
      </c>
      <c r="M16480" t="str">
        <f t="shared" si="673"/>
        <v/>
      </c>
      <c r="N16480" t="e">
        <v>#VALUE!</v>
      </c>
      <c r="O16480" t="e">
        <v>#VALUE!</v>
      </c>
      <c r="P16480" t="e">
        <v>#VALUE!</v>
      </c>
      <c r="R16480" t="e">
        <v>#VALUE!</v>
      </c>
      <c r="S16480" t="s">
        <v>35</v>
      </c>
    </row>
    <row r="16481" spans="12:19" x14ac:dyDescent="0.25">
      <c r="L16481" t="str">
        <f t="shared" si="674"/>
        <v/>
      </c>
      <c r="M16481" t="str">
        <f t="shared" si="673"/>
        <v/>
      </c>
      <c r="N16481" t="e">
        <v>#VALUE!</v>
      </c>
      <c r="O16481" t="e">
        <v>#VALUE!</v>
      </c>
      <c r="P16481" t="e">
        <v>#VALUE!</v>
      </c>
      <c r="R16481" t="e">
        <v>#VALUE!</v>
      </c>
      <c r="S16481" t="s">
        <v>35</v>
      </c>
    </row>
    <row r="16482" spans="12:19" x14ac:dyDescent="0.25">
      <c r="L16482" t="str">
        <f t="shared" si="674"/>
        <v/>
      </c>
      <c r="M16482" t="str">
        <f t="shared" si="673"/>
        <v/>
      </c>
    </row>
    <row r="16483" spans="12:19" x14ac:dyDescent="0.25">
      <c r="L16483" t="str">
        <f t="shared" si="674"/>
        <v/>
      </c>
      <c r="M16483" t="str">
        <f t="shared" ref="M16483:M16546" si="675">IF(M16473="","",IF(((M16473+$O$61)&gt;=$O$49+($O$61/2)),"",(M16473+$O$61)))</f>
        <v/>
      </c>
    </row>
    <row r="16484" spans="12:19" x14ac:dyDescent="0.25">
      <c r="L16484" t="str">
        <f t="shared" si="674"/>
        <v/>
      </c>
      <c r="M16484" t="str">
        <f t="shared" si="675"/>
        <v/>
      </c>
      <c r="N16484" t="s">
        <v>32</v>
      </c>
      <c r="O16484" t="s">
        <v>33</v>
      </c>
      <c r="P16484" t="s">
        <v>34</v>
      </c>
    </row>
    <row r="16485" spans="12:19" x14ac:dyDescent="0.25">
      <c r="L16485" t="str">
        <f t="shared" si="674"/>
        <v/>
      </c>
      <c r="M16485" t="str">
        <f t="shared" si="675"/>
        <v/>
      </c>
      <c r="N16485" t="e">
        <f>COS(RADIANS(M16485))</f>
        <v>#VALUE!</v>
      </c>
      <c r="O16485" t="str">
        <f>IFERROR(-COS(RADIANS(DEGREES(ASIN(((SIN(RADIANS(M16485)))*$C$26)/(SQRT((((SIN(RADIANS(M16485)))*$C$26)^2)+(($C$22-$C$25-(((SIN(RADIANS(90-M16485)))*$C$26))-$C$23)^2))))))),"")</f>
        <v/>
      </c>
      <c r="P16485" t="e">
        <f>N16485</f>
        <v>#VALUE!</v>
      </c>
      <c r="R16485">
        <v>0</v>
      </c>
    </row>
    <row r="16486" spans="12:19" x14ac:dyDescent="0.25">
      <c r="L16486" t="str">
        <f t="shared" si="674"/>
        <v/>
      </c>
      <c r="M16486" t="str">
        <f t="shared" si="675"/>
        <v/>
      </c>
      <c r="N16486" t="e">
        <f>SIN(RADIANS(M16485))</f>
        <v>#VALUE!</v>
      </c>
      <c r="O16486" t="e">
        <f>SIN(RADIANS(DEGREES(ASIN(((SIN(RADIANS(M16485)))*$C$26)/(SQRT((((SIN(RADIANS(M16485)))*$C$26)^2)+(($C$22-$C$25-(((SIN(RADIANS(90-M16485)))*$C$26))-$C$23)^2)))))))</f>
        <v>#VALUE!</v>
      </c>
      <c r="P16486" t="e">
        <f>N16486</f>
        <v>#VALUE!</v>
      </c>
      <c r="R16486">
        <f>$C$6</f>
        <v>1333.5</v>
      </c>
    </row>
    <row r="16487" spans="12:19" x14ac:dyDescent="0.25">
      <c r="L16487" t="str">
        <f t="shared" si="674"/>
        <v/>
      </c>
      <c r="M16487" t="str">
        <f t="shared" si="675"/>
        <v/>
      </c>
      <c r="N16487">
        <v>0</v>
      </c>
      <c r="O16487" t="e">
        <f>$C$23*O16486</f>
        <v>#VALUE!</v>
      </c>
      <c r="P16487" t="e">
        <f>$C$22*P16486</f>
        <v>#VALUE!</v>
      </c>
      <c r="R16487">
        <f>$C$20*$C$6</f>
        <v>25325.832000000002</v>
      </c>
    </row>
    <row r="16488" spans="12:19" x14ac:dyDescent="0.25">
      <c r="L16488" t="str">
        <f t="shared" si="674"/>
        <v/>
      </c>
      <c r="M16488" t="str">
        <f t="shared" si="675"/>
        <v/>
      </c>
    </row>
    <row r="16489" spans="12:19" x14ac:dyDescent="0.25">
      <c r="L16489" t="str">
        <f t="shared" si="674"/>
        <v/>
      </c>
      <c r="M16489" t="str">
        <f t="shared" si="675"/>
        <v/>
      </c>
      <c r="N16489" t="e">
        <f t="array" ref="N16489:P16491">MINVERSE(N16485:P16487)</f>
        <v>#VALUE!</v>
      </c>
      <c r="O16489" t="e">
        <v>#VALUE!</v>
      </c>
      <c r="P16489" t="e">
        <v>#VALUE!</v>
      </c>
      <c r="R16489" t="e">
        <f t="array" ref="R16489:R16491">MMULT(N16489:P16491,R16485:R16487)</f>
        <v>#VALUE!</v>
      </c>
      <c r="S16489" t="s">
        <v>35</v>
      </c>
    </row>
    <row r="16490" spans="12:19" x14ac:dyDescent="0.25">
      <c r="L16490" t="str">
        <f t="shared" si="674"/>
        <v/>
      </c>
      <c r="M16490" t="str">
        <f t="shared" si="675"/>
        <v/>
      </c>
      <c r="N16490" t="e">
        <v>#VALUE!</v>
      </c>
      <c r="O16490" t="e">
        <v>#VALUE!</v>
      </c>
      <c r="P16490" t="e">
        <v>#VALUE!</v>
      </c>
      <c r="R16490" t="e">
        <v>#VALUE!</v>
      </c>
      <c r="S16490" t="s">
        <v>35</v>
      </c>
    </row>
    <row r="16491" spans="12:19" x14ac:dyDescent="0.25">
      <c r="L16491" t="str">
        <f t="shared" si="674"/>
        <v/>
      </c>
      <c r="M16491" t="str">
        <f t="shared" si="675"/>
        <v/>
      </c>
      <c r="N16491" t="e">
        <v>#VALUE!</v>
      </c>
      <c r="O16491" t="e">
        <v>#VALUE!</v>
      </c>
      <c r="P16491" t="e">
        <v>#VALUE!</v>
      </c>
      <c r="R16491" t="e">
        <v>#VALUE!</v>
      </c>
      <c r="S16491" t="s">
        <v>35</v>
      </c>
    </row>
    <row r="16492" spans="12:19" x14ac:dyDescent="0.25">
      <c r="L16492" t="str">
        <f t="shared" si="674"/>
        <v/>
      </c>
      <c r="M16492" t="str">
        <f t="shared" si="675"/>
        <v/>
      </c>
    </row>
    <row r="16493" spans="12:19" x14ac:dyDescent="0.25">
      <c r="L16493" t="str">
        <f t="shared" si="674"/>
        <v/>
      </c>
      <c r="M16493" t="str">
        <f t="shared" si="675"/>
        <v/>
      </c>
    </row>
    <row r="16494" spans="12:19" x14ac:dyDescent="0.25">
      <c r="L16494" t="str">
        <f t="shared" si="674"/>
        <v/>
      </c>
      <c r="M16494" t="str">
        <f t="shared" si="675"/>
        <v/>
      </c>
      <c r="N16494" t="s">
        <v>32</v>
      </c>
      <c r="O16494" t="s">
        <v>33</v>
      </c>
      <c r="P16494" t="s">
        <v>34</v>
      </c>
    </row>
    <row r="16495" spans="12:19" x14ac:dyDescent="0.25">
      <c r="L16495" t="str">
        <f t="shared" si="674"/>
        <v/>
      </c>
      <c r="M16495" t="str">
        <f t="shared" si="675"/>
        <v/>
      </c>
      <c r="N16495" t="e">
        <f>COS(RADIANS(M16495))</f>
        <v>#VALUE!</v>
      </c>
      <c r="O16495" t="str">
        <f>IFERROR(-COS(RADIANS(DEGREES(ASIN(((SIN(RADIANS(M16495)))*$C$26)/(SQRT((((SIN(RADIANS(M16495)))*$C$26)^2)+(($C$22-$C$25-(((SIN(RADIANS(90-M16495)))*$C$26))-$C$23)^2))))))),"")</f>
        <v/>
      </c>
      <c r="P16495" t="e">
        <f>N16495</f>
        <v>#VALUE!</v>
      </c>
      <c r="R16495">
        <v>0</v>
      </c>
    </row>
    <row r="16496" spans="12:19" x14ac:dyDescent="0.25">
      <c r="L16496" t="str">
        <f t="shared" si="674"/>
        <v/>
      </c>
      <c r="M16496" t="str">
        <f t="shared" si="675"/>
        <v/>
      </c>
      <c r="N16496" t="e">
        <f>SIN(RADIANS(M16495))</f>
        <v>#VALUE!</v>
      </c>
      <c r="O16496" t="e">
        <f>SIN(RADIANS(DEGREES(ASIN(((SIN(RADIANS(M16495)))*$C$26)/(SQRT((((SIN(RADIANS(M16495)))*$C$26)^2)+(($C$22-$C$25-(((SIN(RADIANS(90-M16495)))*$C$26))-$C$23)^2)))))))</f>
        <v>#VALUE!</v>
      </c>
      <c r="P16496" t="e">
        <f>N16496</f>
        <v>#VALUE!</v>
      </c>
      <c r="R16496">
        <f>$C$6</f>
        <v>1333.5</v>
      </c>
    </row>
    <row r="16497" spans="12:19" x14ac:dyDescent="0.25">
      <c r="L16497" t="str">
        <f t="shared" si="674"/>
        <v/>
      </c>
      <c r="M16497" t="str">
        <f t="shared" si="675"/>
        <v/>
      </c>
      <c r="N16497">
        <v>0</v>
      </c>
      <c r="O16497" t="e">
        <f>$C$23*O16496</f>
        <v>#VALUE!</v>
      </c>
      <c r="P16497" t="e">
        <f>$C$22*P16496</f>
        <v>#VALUE!</v>
      </c>
      <c r="R16497">
        <f>$C$20*$C$6</f>
        <v>25325.832000000002</v>
      </c>
    </row>
    <row r="16498" spans="12:19" x14ac:dyDescent="0.25">
      <c r="L16498" t="str">
        <f t="shared" si="674"/>
        <v/>
      </c>
      <c r="M16498" t="str">
        <f t="shared" si="675"/>
        <v/>
      </c>
    </row>
    <row r="16499" spans="12:19" x14ac:dyDescent="0.25">
      <c r="L16499" t="str">
        <f t="shared" si="674"/>
        <v/>
      </c>
      <c r="M16499" t="str">
        <f t="shared" si="675"/>
        <v/>
      </c>
      <c r="N16499" t="e">
        <f t="array" ref="N16499:P16501">MINVERSE(N16495:P16497)</f>
        <v>#VALUE!</v>
      </c>
      <c r="O16499" t="e">
        <v>#VALUE!</v>
      </c>
      <c r="P16499" t="e">
        <v>#VALUE!</v>
      </c>
      <c r="R16499" t="e">
        <f t="array" ref="R16499:R16501">MMULT(N16499:P16501,R16495:R16497)</f>
        <v>#VALUE!</v>
      </c>
      <c r="S16499" t="s">
        <v>35</v>
      </c>
    </row>
    <row r="16500" spans="12:19" x14ac:dyDescent="0.25">
      <c r="L16500" t="str">
        <f t="shared" si="674"/>
        <v/>
      </c>
      <c r="M16500" t="str">
        <f t="shared" si="675"/>
        <v/>
      </c>
      <c r="N16500" t="e">
        <v>#VALUE!</v>
      </c>
      <c r="O16500" t="e">
        <v>#VALUE!</v>
      </c>
      <c r="P16500" t="e">
        <v>#VALUE!</v>
      </c>
      <c r="R16500" t="e">
        <v>#VALUE!</v>
      </c>
      <c r="S16500" t="s">
        <v>35</v>
      </c>
    </row>
    <row r="16501" spans="12:19" x14ac:dyDescent="0.25">
      <c r="L16501" t="str">
        <f t="shared" si="674"/>
        <v/>
      </c>
      <c r="M16501" t="str">
        <f t="shared" si="675"/>
        <v/>
      </c>
      <c r="N16501" t="e">
        <v>#VALUE!</v>
      </c>
      <c r="O16501" t="e">
        <v>#VALUE!</v>
      </c>
      <c r="P16501" t="e">
        <v>#VALUE!</v>
      </c>
      <c r="R16501" t="e">
        <v>#VALUE!</v>
      </c>
      <c r="S16501" t="s">
        <v>35</v>
      </c>
    </row>
    <row r="16502" spans="12:19" x14ac:dyDescent="0.25">
      <c r="L16502" t="str">
        <f t="shared" si="674"/>
        <v/>
      </c>
      <c r="M16502" t="str">
        <f t="shared" si="675"/>
        <v/>
      </c>
    </row>
    <row r="16503" spans="12:19" x14ac:dyDescent="0.25">
      <c r="L16503" t="str">
        <f t="shared" si="674"/>
        <v/>
      </c>
      <c r="M16503" t="str">
        <f t="shared" si="675"/>
        <v/>
      </c>
    </row>
    <row r="16504" spans="12:19" x14ac:dyDescent="0.25">
      <c r="L16504" t="str">
        <f t="shared" si="674"/>
        <v/>
      </c>
      <c r="M16504" t="str">
        <f t="shared" si="675"/>
        <v/>
      </c>
      <c r="N16504" t="s">
        <v>32</v>
      </c>
      <c r="O16504" t="s">
        <v>33</v>
      </c>
      <c r="P16504" t="s">
        <v>34</v>
      </c>
    </row>
    <row r="16505" spans="12:19" x14ac:dyDescent="0.25">
      <c r="L16505" t="str">
        <f t="shared" si="674"/>
        <v/>
      </c>
      <c r="M16505" t="str">
        <f t="shared" si="675"/>
        <v/>
      </c>
      <c r="N16505" t="e">
        <f>COS(RADIANS(M16505))</f>
        <v>#VALUE!</v>
      </c>
      <c r="O16505" t="str">
        <f>IFERROR(-COS(RADIANS(DEGREES(ASIN(((SIN(RADIANS(M16505)))*$C$26)/(SQRT((((SIN(RADIANS(M16505)))*$C$26)^2)+(($C$22-$C$25-(((SIN(RADIANS(90-M16505)))*$C$26))-$C$23)^2))))))),"")</f>
        <v/>
      </c>
      <c r="P16505" t="e">
        <f>N16505</f>
        <v>#VALUE!</v>
      </c>
      <c r="R16505">
        <v>0</v>
      </c>
    </row>
    <row r="16506" spans="12:19" x14ac:dyDescent="0.25">
      <c r="L16506" t="str">
        <f t="shared" si="674"/>
        <v/>
      </c>
      <c r="M16506" t="str">
        <f t="shared" si="675"/>
        <v/>
      </c>
      <c r="N16506" t="e">
        <f>SIN(RADIANS(M16505))</f>
        <v>#VALUE!</v>
      </c>
      <c r="O16506" t="e">
        <f>SIN(RADIANS(DEGREES(ASIN(((SIN(RADIANS(M16505)))*$C$26)/(SQRT((((SIN(RADIANS(M16505)))*$C$26)^2)+(($C$22-$C$25-(((SIN(RADIANS(90-M16505)))*$C$26))-$C$23)^2)))))))</f>
        <v>#VALUE!</v>
      </c>
      <c r="P16506" t="e">
        <f>N16506</f>
        <v>#VALUE!</v>
      </c>
      <c r="R16506">
        <f>$C$6</f>
        <v>1333.5</v>
      </c>
    </row>
    <row r="16507" spans="12:19" x14ac:dyDescent="0.25">
      <c r="L16507" t="str">
        <f t="shared" si="674"/>
        <v/>
      </c>
      <c r="M16507" t="str">
        <f t="shared" si="675"/>
        <v/>
      </c>
      <c r="N16507">
        <v>0</v>
      </c>
      <c r="O16507" t="e">
        <f>$C$23*O16506</f>
        <v>#VALUE!</v>
      </c>
      <c r="P16507" t="e">
        <f>$C$22*P16506</f>
        <v>#VALUE!</v>
      </c>
      <c r="R16507">
        <f>$C$20*$C$6</f>
        <v>25325.832000000002</v>
      </c>
    </row>
    <row r="16508" spans="12:19" x14ac:dyDescent="0.25">
      <c r="L16508" t="str">
        <f t="shared" si="674"/>
        <v/>
      </c>
      <c r="M16508" t="str">
        <f t="shared" si="675"/>
        <v/>
      </c>
    </row>
    <row r="16509" spans="12:19" x14ac:dyDescent="0.25">
      <c r="L16509" t="str">
        <f t="shared" si="674"/>
        <v/>
      </c>
      <c r="M16509" t="str">
        <f t="shared" si="675"/>
        <v/>
      </c>
      <c r="N16509" t="e">
        <f t="array" ref="N16509:P16511">MINVERSE(N16505:P16507)</f>
        <v>#VALUE!</v>
      </c>
      <c r="O16509" t="e">
        <v>#VALUE!</v>
      </c>
      <c r="P16509" t="e">
        <v>#VALUE!</v>
      </c>
      <c r="R16509" t="e">
        <f t="array" ref="R16509:R16511">MMULT(N16509:P16511,R16505:R16507)</f>
        <v>#VALUE!</v>
      </c>
      <c r="S16509" t="s">
        <v>35</v>
      </c>
    </row>
    <row r="16510" spans="12:19" x14ac:dyDescent="0.25">
      <c r="L16510" t="str">
        <f t="shared" si="674"/>
        <v/>
      </c>
      <c r="M16510" t="str">
        <f t="shared" si="675"/>
        <v/>
      </c>
      <c r="N16510" t="e">
        <v>#VALUE!</v>
      </c>
      <c r="O16510" t="e">
        <v>#VALUE!</v>
      </c>
      <c r="P16510" t="e">
        <v>#VALUE!</v>
      </c>
      <c r="R16510" t="e">
        <v>#VALUE!</v>
      </c>
      <c r="S16510" t="s">
        <v>35</v>
      </c>
    </row>
    <row r="16511" spans="12:19" x14ac:dyDescent="0.25">
      <c r="L16511" t="str">
        <f t="shared" si="674"/>
        <v/>
      </c>
      <c r="M16511" t="str">
        <f t="shared" si="675"/>
        <v/>
      </c>
      <c r="N16511" t="e">
        <v>#VALUE!</v>
      </c>
      <c r="O16511" t="e">
        <v>#VALUE!</v>
      </c>
      <c r="P16511" t="e">
        <v>#VALUE!</v>
      </c>
      <c r="R16511" t="e">
        <v>#VALUE!</v>
      </c>
      <c r="S16511" t="s">
        <v>35</v>
      </c>
    </row>
    <row r="16512" spans="12:19" x14ac:dyDescent="0.25">
      <c r="L16512" t="str">
        <f t="shared" si="674"/>
        <v/>
      </c>
      <c r="M16512" t="str">
        <f t="shared" si="675"/>
        <v/>
      </c>
    </row>
    <row r="16513" spans="12:19" x14ac:dyDescent="0.25">
      <c r="L16513" t="str">
        <f t="shared" si="674"/>
        <v/>
      </c>
      <c r="M16513" t="str">
        <f t="shared" si="675"/>
        <v/>
      </c>
    </row>
    <row r="16514" spans="12:19" x14ac:dyDescent="0.25">
      <c r="L16514" t="str">
        <f t="shared" si="674"/>
        <v/>
      </c>
      <c r="M16514" t="str">
        <f t="shared" si="675"/>
        <v/>
      </c>
      <c r="N16514" t="s">
        <v>32</v>
      </c>
      <c r="O16514" t="s">
        <v>33</v>
      </c>
      <c r="P16514" t="s">
        <v>34</v>
      </c>
    </row>
    <row r="16515" spans="12:19" x14ac:dyDescent="0.25">
      <c r="L16515" t="str">
        <f t="shared" si="674"/>
        <v/>
      </c>
      <c r="M16515" t="str">
        <f t="shared" si="675"/>
        <v/>
      </c>
      <c r="N16515" t="e">
        <f>COS(RADIANS(M16515))</f>
        <v>#VALUE!</v>
      </c>
      <c r="O16515" t="str">
        <f>IFERROR(-COS(RADIANS(DEGREES(ASIN(((SIN(RADIANS(M16515)))*$C$26)/(SQRT((((SIN(RADIANS(M16515)))*$C$26)^2)+(($C$22-$C$25-(((SIN(RADIANS(90-M16515)))*$C$26))-$C$23)^2))))))),"")</f>
        <v/>
      </c>
      <c r="P16515" t="e">
        <f>N16515</f>
        <v>#VALUE!</v>
      </c>
      <c r="R16515">
        <v>0</v>
      </c>
    </row>
    <row r="16516" spans="12:19" x14ac:dyDescent="0.25">
      <c r="L16516" t="str">
        <f t="shared" si="674"/>
        <v/>
      </c>
      <c r="M16516" t="str">
        <f t="shared" si="675"/>
        <v/>
      </c>
      <c r="N16516" t="e">
        <f>SIN(RADIANS(M16515))</f>
        <v>#VALUE!</v>
      </c>
      <c r="O16516" t="e">
        <f>SIN(RADIANS(DEGREES(ASIN(((SIN(RADIANS(M16515)))*$C$26)/(SQRT((((SIN(RADIANS(M16515)))*$C$26)^2)+(($C$22-$C$25-(((SIN(RADIANS(90-M16515)))*$C$26))-$C$23)^2)))))))</f>
        <v>#VALUE!</v>
      </c>
      <c r="P16516" t="e">
        <f>N16516</f>
        <v>#VALUE!</v>
      </c>
      <c r="R16516">
        <f>$C$6</f>
        <v>1333.5</v>
      </c>
    </row>
    <row r="16517" spans="12:19" x14ac:dyDescent="0.25">
      <c r="L16517" t="str">
        <f t="shared" si="674"/>
        <v/>
      </c>
      <c r="M16517" t="str">
        <f t="shared" si="675"/>
        <v/>
      </c>
      <c r="N16517">
        <v>0</v>
      </c>
      <c r="O16517" t="e">
        <f>$C$23*O16516</f>
        <v>#VALUE!</v>
      </c>
      <c r="P16517" t="e">
        <f>$C$22*P16516</f>
        <v>#VALUE!</v>
      </c>
      <c r="R16517">
        <f>$C$20*$C$6</f>
        <v>25325.832000000002</v>
      </c>
    </row>
    <row r="16518" spans="12:19" x14ac:dyDescent="0.25">
      <c r="L16518" t="str">
        <f t="shared" si="674"/>
        <v/>
      </c>
      <c r="M16518" t="str">
        <f t="shared" si="675"/>
        <v/>
      </c>
    </row>
    <row r="16519" spans="12:19" x14ac:dyDescent="0.25">
      <c r="L16519" t="str">
        <f t="shared" si="674"/>
        <v/>
      </c>
      <c r="M16519" t="str">
        <f t="shared" si="675"/>
        <v/>
      </c>
      <c r="N16519" t="e">
        <f t="array" ref="N16519:P16521">MINVERSE(N16515:P16517)</f>
        <v>#VALUE!</v>
      </c>
      <c r="O16519" t="e">
        <v>#VALUE!</v>
      </c>
      <c r="P16519" t="e">
        <v>#VALUE!</v>
      </c>
      <c r="R16519" t="e">
        <f t="array" ref="R16519:R16521">MMULT(N16519:P16521,R16515:R16517)</f>
        <v>#VALUE!</v>
      </c>
      <c r="S16519" t="s">
        <v>35</v>
      </c>
    </row>
    <row r="16520" spans="12:19" x14ac:dyDescent="0.25">
      <c r="L16520" t="str">
        <f t="shared" si="674"/>
        <v/>
      </c>
      <c r="M16520" t="str">
        <f t="shared" si="675"/>
        <v/>
      </c>
      <c r="N16520" t="e">
        <v>#VALUE!</v>
      </c>
      <c r="O16520" t="e">
        <v>#VALUE!</v>
      </c>
      <c r="P16520" t="e">
        <v>#VALUE!</v>
      </c>
      <c r="R16520" t="e">
        <v>#VALUE!</v>
      </c>
      <c r="S16520" t="s">
        <v>35</v>
      </c>
    </row>
    <row r="16521" spans="12:19" x14ac:dyDescent="0.25">
      <c r="L16521" t="str">
        <f t="shared" si="674"/>
        <v/>
      </c>
      <c r="M16521" t="str">
        <f t="shared" si="675"/>
        <v/>
      </c>
      <c r="N16521" t="e">
        <v>#VALUE!</v>
      </c>
      <c r="O16521" t="e">
        <v>#VALUE!</v>
      </c>
      <c r="P16521" t="e">
        <v>#VALUE!</v>
      </c>
      <c r="R16521" t="e">
        <v>#VALUE!</v>
      </c>
      <c r="S16521" t="s">
        <v>35</v>
      </c>
    </row>
    <row r="16522" spans="12:19" x14ac:dyDescent="0.25">
      <c r="L16522" t="str">
        <f t="shared" si="674"/>
        <v/>
      </c>
      <c r="M16522" t="str">
        <f t="shared" si="675"/>
        <v/>
      </c>
    </row>
    <row r="16523" spans="12:19" x14ac:dyDescent="0.25">
      <c r="L16523" t="str">
        <f t="shared" si="674"/>
        <v/>
      </c>
      <c r="M16523" t="str">
        <f t="shared" si="675"/>
        <v/>
      </c>
    </row>
    <row r="16524" spans="12:19" x14ac:dyDescent="0.25">
      <c r="L16524" t="str">
        <f t="shared" ref="L16524:L16587" si="676">IF(M16524="","",L16514+1)</f>
        <v/>
      </c>
      <c r="M16524" t="str">
        <f t="shared" si="675"/>
        <v/>
      </c>
      <c r="N16524" t="s">
        <v>32</v>
      </c>
      <c r="O16524" t="s">
        <v>33</v>
      </c>
      <c r="P16524" t="s">
        <v>34</v>
      </c>
    </row>
    <row r="16525" spans="12:19" x14ac:dyDescent="0.25">
      <c r="L16525" t="str">
        <f t="shared" si="676"/>
        <v/>
      </c>
      <c r="M16525" t="str">
        <f t="shared" si="675"/>
        <v/>
      </c>
      <c r="N16525" t="e">
        <f>COS(RADIANS(M16525))</f>
        <v>#VALUE!</v>
      </c>
      <c r="O16525" t="str">
        <f>IFERROR(-COS(RADIANS(DEGREES(ASIN(((SIN(RADIANS(M16525)))*$C$26)/(SQRT((((SIN(RADIANS(M16525)))*$C$26)^2)+(($C$22-$C$25-(((SIN(RADIANS(90-M16525)))*$C$26))-$C$23)^2))))))),"")</f>
        <v/>
      </c>
      <c r="P16525" t="e">
        <f>N16525</f>
        <v>#VALUE!</v>
      </c>
      <c r="R16525">
        <v>0</v>
      </c>
    </row>
    <row r="16526" spans="12:19" x14ac:dyDescent="0.25">
      <c r="L16526" t="str">
        <f t="shared" si="676"/>
        <v/>
      </c>
      <c r="M16526" t="str">
        <f t="shared" si="675"/>
        <v/>
      </c>
      <c r="N16526" t="e">
        <f>SIN(RADIANS(M16525))</f>
        <v>#VALUE!</v>
      </c>
      <c r="O16526" t="e">
        <f>SIN(RADIANS(DEGREES(ASIN(((SIN(RADIANS(M16525)))*$C$26)/(SQRT((((SIN(RADIANS(M16525)))*$C$26)^2)+(($C$22-$C$25-(((SIN(RADIANS(90-M16525)))*$C$26))-$C$23)^2)))))))</f>
        <v>#VALUE!</v>
      </c>
      <c r="P16526" t="e">
        <f>N16526</f>
        <v>#VALUE!</v>
      </c>
      <c r="R16526">
        <f>$C$6</f>
        <v>1333.5</v>
      </c>
    </row>
    <row r="16527" spans="12:19" x14ac:dyDescent="0.25">
      <c r="L16527" t="str">
        <f t="shared" si="676"/>
        <v/>
      </c>
      <c r="M16527" t="str">
        <f t="shared" si="675"/>
        <v/>
      </c>
      <c r="N16527">
        <v>0</v>
      </c>
      <c r="O16527" t="e">
        <f>$C$23*O16526</f>
        <v>#VALUE!</v>
      </c>
      <c r="P16527" t="e">
        <f>$C$22*P16526</f>
        <v>#VALUE!</v>
      </c>
      <c r="R16527">
        <f>$C$20*$C$6</f>
        <v>25325.832000000002</v>
      </c>
    </row>
    <row r="16528" spans="12:19" x14ac:dyDescent="0.25">
      <c r="L16528" t="str">
        <f t="shared" si="676"/>
        <v/>
      </c>
      <c r="M16528" t="str">
        <f t="shared" si="675"/>
        <v/>
      </c>
    </row>
    <row r="16529" spans="12:19" x14ac:dyDescent="0.25">
      <c r="L16529" t="str">
        <f t="shared" si="676"/>
        <v/>
      </c>
      <c r="M16529" t="str">
        <f t="shared" si="675"/>
        <v/>
      </c>
      <c r="N16529" t="e">
        <f t="array" ref="N16529:P16531">MINVERSE(N16525:P16527)</f>
        <v>#VALUE!</v>
      </c>
      <c r="O16529" t="e">
        <v>#VALUE!</v>
      </c>
      <c r="P16529" t="e">
        <v>#VALUE!</v>
      </c>
      <c r="R16529" t="e">
        <f t="array" ref="R16529:R16531">MMULT(N16529:P16531,R16525:R16527)</f>
        <v>#VALUE!</v>
      </c>
      <c r="S16529" t="s">
        <v>35</v>
      </c>
    </row>
    <row r="16530" spans="12:19" x14ac:dyDescent="0.25">
      <c r="L16530" t="str">
        <f t="shared" si="676"/>
        <v/>
      </c>
      <c r="M16530" t="str">
        <f t="shared" si="675"/>
        <v/>
      </c>
      <c r="N16530" t="e">
        <v>#VALUE!</v>
      </c>
      <c r="O16530" t="e">
        <v>#VALUE!</v>
      </c>
      <c r="P16530" t="e">
        <v>#VALUE!</v>
      </c>
      <c r="R16530" t="e">
        <v>#VALUE!</v>
      </c>
      <c r="S16530" t="s">
        <v>35</v>
      </c>
    </row>
    <row r="16531" spans="12:19" x14ac:dyDescent="0.25">
      <c r="L16531" t="str">
        <f t="shared" si="676"/>
        <v/>
      </c>
      <c r="M16531" t="str">
        <f t="shared" si="675"/>
        <v/>
      </c>
      <c r="N16531" t="e">
        <v>#VALUE!</v>
      </c>
      <c r="O16531" t="e">
        <v>#VALUE!</v>
      </c>
      <c r="P16531" t="e">
        <v>#VALUE!</v>
      </c>
      <c r="R16531" t="e">
        <v>#VALUE!</v>
      </c>
      <c r="S16531" t="s">
        <v>35</v>
      </c>
    </row>
    <row r="16532" spans="12:19" x14ac:dyDescent="0.25">
      <c r="L16532" t="str">
        <f t="shared" si="676"/>
        <v/>
      </c>
      <c r="M16532" t="str">
        <f t="shared" si="675"/>
        <v/>
      </c>
    </row>
    <row r="16533" spans="12:19" x14ac:dyDescent="0.25">
      <c r="L16533" t="str">
        <f t="shared" si="676"/>
        <v/>
      </c>
      <c r="M16533" t="str">
        <f t="shared" si="675"/>
        <v/>
      </c>
    </row>
    <row r="16534" spans="12:19" x14ac:dyDescent="0.25">
      <c r="L16534" t="str">
        <f t="shared" si="676"/>
        <v/>
      </c>
      <c r="M16534" t="str">
        <f t="shared" si="675"/>
        <v/>
      </c>
      <c r="N16534" t="s">
        <v>32</v>
      </c>
      <c r="O16534" t="s">
        <v>33</v>
      </c>
      <c r="P16534" t="s">
        <v>34</v>
      </c>
    </row>
    <row r="16535" spans="12:19" x14ac:dyDescent="0.25">
      <c r="L16535" t="str">
        <f t="shared" si="676"/>
        <v/>
      </c>
      <c r="M16535" t="str">
        <f t="shared" si="675"/>
        <v/>
      </c>
      <c r="N16535" t="e">
        <f>COS(RADIANS(M16535))</f>
        <v>#VALUE!</v>
      </c>
      <c r="O16535" t="str">
        <f>IFERROR(-COS(RADIANS(DEGREES(ASIN(((SIN(RADIANS(M16535)))*$C$26)/(SQRT((((SIN(RADIANS(M16535)))*$C$26)^2)+(($C$22-$C$25-(((SIN(RADIANS(90-M16535)))*$C$26))-$C$23)^2))))))),"")</f>
        <v/>
      </c>
      <c r="P16535" t="e">
        <f>N16535</f>
        <v>#VALUE!</v>
      </c>
      <c r="R16535">
        <v>0</v>
      </c>
    </row>
    <row r="16536" spans="12:19" x14ac:dyDescent="0.25">
      <c r="L16536" t="str">
        <f t="shared" si="676"/>
        <v/>
      </c>
      <c r="M16536" t="str">
        <f t="shared" si="675"/>
        <v/>
      </c>
      <c r="N16536" t="e">
        <f>SIN(RADIANS(M16535))</f>
        <v>#VALUE!</v>
      </c>
      <c r="O16536" t="e">
        <f>SIN(RADIANS(DEGREES(ASIN(((SIN(RADIANS(M16535)))*$C$26)/(SQRT((((SIN(RADIANS(M16535)))*$C$26)^2)+(($C$22-$C$25-(((SIN(RADIANS(90-M16535)))*$C$26))-$C$23)^2)))))))</f>
        <v>#VALUE!</v>
      </c>
      <c r="P16536" t="e">
        <f>N16536</f>
        <v>#VALUE!</v>
      </c>
      <c r="R16536">
        <f>$C$6</f>
        <v>1333.5</v>
      </c>
    </row>
    <row r="16537" spans="12:19" x14ac:dyDescent="0.25">
      <c r="L16537" t="str">
        <f t="shared" si="676"/>
        <v/>
      </c>
      <c r="M16537" t="str">
        <f t="shared" si="675"/>
        <v/>
      </c>
      <c r="N16537">
        <v>0</v>
      </c>
      <c r="O16537" t="e">
        <f>$C$23*O16536</f>
        <v>#VALUE!</v>
      </c>
      <c r="P16537" t="e">
        <f>$C$22*P16536</f>
        <v>#VALUE!</v>
      </c>
      <c r="R16537">
        <f>$C$20*$C$6</f>
        <v>25325.832000000002</v>
      </c>
    </row>
    <row r="16538" spans="12:19" x14ac:dyDescent="0.25">
      <c r="L16538" t="str">
        <f t="shared" si="676"/>
        <v/>
      </c>
      <c r="M16538" t="str">
        <f t="shared" si="675"/>
        <v/>
      </c>
    </row>
    <row r="16539" spans="12:19" x14ac:dyDescent="0.25">
      <c r="L16539" t="str">
        <f t="shared" si="676"/>
        <v/>
      </c>
      <c r="M16539" t="str">
        <f t="shared" si="675"/>
        <v/>
      </c>
      <c r="N16539" t="e">
        <f t="array" ref="N16539:P16541">MINVERSE(N16535:P16537)</f>
        <v>#VALUE!</v>
      </c>
      <c r="O16539" t="e">
        <v>#VALUE!</v>
      </c>
      <c r="P16539" t="e">
        <v>#VALUE!</v>
      </c>
      <c r="R16539" t="e">
        <f t="array" ref="R16539:R16541">MMULT(N16539:P16541,R16535:R16537)</f>
        <v>#VALUE!</v>
      </c>
      <c r="S16539" t="s">
        <v>35</v>
      </c>
    </row>
    <row r="16540" spans="12:19" x14ac:dyDescent="0.25">
      <c r="L16540" t="str">
        <f t="shared" si="676"/>
        <v/>
      </c>
      <c r="M16540" t="str">
        <f t="shared" si="675"/>
        <v/>
      </c>
      <c r="N16540" t="e">
        <v>#VALUE!</v>
      </c>
      <c r="O16540" t="e">
        <v>#VALUE!</v>
      </c>
      <c r="P16540" t="e">
        <v>#VALUE!</v>
      </c>
      <c r="R16540" t="e">
        <v>#VALUE!</v>
      </c>
      <c r="S16540" t="s">
        <v>35</v>
      </c>
    </row>
    <row r="16541" spans="12:19" x14ac:dyDescent="0.25">
      <c r="L16541" t="str">
        <f t="shared" si="676"/>
        <v/>
      </c>
      <c r="M16541" t="str">
        <f t="shared" si="675"/>
        <v/>
      </c>
      <c r="N16541" t="e">
        <v>#VALUE!</v>
      </c>
      <c r="O16541" t="e">
        <v>#VALUE!</v>
      </c>
      <c r="P16541" t="e">
        <v>#VALUE!</v>
      </c>
      <c r="R16541" t="e">
        <v>#VALUE!</v>
      </c>
      <c r="S16541" t="s">
        <v>35</v>
      </c>
    </row>
    <row r="16542" spans="12:19" x14ac:dyDescent="0.25">
      <c r="L16542" t="str">
        <f t="shared" si="676"/>
        <v/>
      </c>
      <c r="M16542" t="str">
        <f t="shared" si="675"/>
        <v/>
      </c>
    </row>
    <row r="16543" spans="12:19" x14ac:dyDescent="0.25">
      <c r="L16543" t="str">
        <f t="shared" si="676"/>
        <v/>
      </c>
      <c r="M16543" t="str">
        <f t="shared" si="675"/>
        <v/>
      </c>
    </row>
    <row r="16544" spans="12:19" x14ac:dyDescent="0.25">
      <c r="L16544" t="str">
        <f t="shared" si="676"/>
        <v/>
      </c>
      <c r="M16544" t="str">
        <f t="shared" si="675"/>
        <v/>
      </c>
      <c r="N16544" t="s">
        <v>32</v>
      </c>
      <c r="O16544" t="s">
        <v>33</v>
      </c>
      <c r="P16544" t="s">
        <v>34</v>
      </c>
    </row>
    <row r="16545" spans="12:19" x14ac:dyDescent="0.25">
      <c r="L16545" t="str">
        <f t="shared" si="676"/>
        <v/>
      </c>
      <c r="M16545" t="str">
        <f t="shared" si="675"/>
        <v/>
      </c>
      <c r="N16545" t="e">
        <f>COS(RADIANS(M16545))</f>
        <v>#VALUE!</v>
      </c>
      <c r="O16545" t="str">
        <f>IFERROR(-COS(RADIANS(DEGREES(ASIN(((SIN(RADIANS(M16545)))*$C$26)/(SQRT((((SIN(RADIANS(M16545)))*$C$26)^2)+(($C$22-$C$25-(((SIN(RADIANS(90-M16545)))*$C$26))-$C$23)^2))))))),"")</f>
        <v/>
      </c>
      <c r="P16545" t="e">
        <f>N16545</f>
        <v>#VALUE!</v>
      </c>
      <c r="R16545">
        <v>0</v>
      </c>
    </row>
    <row r="16546" spans="12:19" x14ac:dyDescent="0.25">
      <c r="L16546" t="str">
        <f t="shared" si="676"/>
        <v/>
      </c>
      <c r="M16546" t="str">
        <f t="shared" si="675"/>
        <v/>
      </c>
      <c r="N16546" t="e">
        <f>SIN(RADIANS(M16545))</f>
        <v>#VALUE!</v>
      </c>
      <c r="O16546" t="e">
        <f>SIN(RADIANS(DEGREES(ASIN(((SIN(RADIANS(M16545)))*$C$26)/(SQRT((((SIN(RADIANS(M16545)))*$C$26)^2)+(($C$22-$C$25-(((SIN(RADIANS(90-M16545)))*$C$26))-$C$23)^2)))))))</f>
        <v>#VALUE!</v>
      </c>
      <c r="P16546" t="e">
        <f>N16546</f>
        <v>#VALUE!</v>
      </c>
      <c r="R16546">
        <f>$C$6</f>
        <v>1333.5</v>
      </c>
    </row>
    <row r="16547" spans="12:19" x14ac:dyDescent="0.25">
      <c r="L16547" t="str">
        <f t="shared" si="676"/>
        <v/>
      </c>
      <c r="M16547" t="str">
        <f t="shared" ref="M16547:M16610" si="677">IF(M16537="","",IF(((M16537+$O$61)&gt;=$O$49+($O$61/2)),"",(M16537+$O$61)))</f>
        <v/>
      </c>
      <c r="N16547">
        <v>0</v>
      </c>
      <c r="O16547" t="e">
        <f>$C$23*O16546</f>
        <v>#VALUE!</v>
      </c>
      <c r="P16547" t="e">
        <f>$C$22*P16546</f>
        <v>#VALUE!</v>
      </c>
      <c r="R16547">
        <f>$C$20*$C$6</f>
        <v>25325.832000000002</v>
      </c>
    </row>
    <row r="16548" spans="12:19" x14ac:dyDescent="0.25">
      <c r="L16548" t="str">
        <f t="shared" si="676"/>
        <v/>
      </c>
      <c r="M16548" t="str">
        <f t="shared" si="677"/>
        <v/>
      </c>
    </row>
    <row r="16549" spans="12:19" x14ac:dyDescent="0.25">
      <c r="L16549" t="str">
        <f t="shared" si="676"/>
        <v/>
      </c>
      <c r="M16549" t="str">
        <f t="shared" si="677"/>
        <v/>
      </c>
      <c r="N16549" t="e">
        <f t="array" ref="N16549:P16551">MINVERSE(N16545:P16547)</f>
        <v>#VALUE!</v>
      </c>
      <c r="O16549" t="e">
        <v>#VALUE!</v>
      </c>
      <c r="P16549" t="e">
        <v>#VALUE!</v>
      </c>
      <c r="R16549" t="e">
        <f t="array" ref="R16549:R16551">MMULT(N16549:P16551,R16545:R16547)</f>
        <v>#VALUE!</v>
      </c>
      <c r="S16549" t="s">
        <v>35</v>
      </c>
    </row>
    <row r="16550" spans="12:19" x14ac:dyDescent="0.25">
      <c r="L16550" t="str">
        <f t="shared" si="676"/>
        <v/>
      </c>
      <c r="M16550" t="str">
        <f t="shared" si="677"/>
        <v/>
      </c>
      <c r="N16550" t="e">
        <v>#VALUE!</v>
      </c>
      <c r="O16550" t="e">
        <v>#VALUE!</v>
      </c>
      <c r="P16550" t="e">
        <v>#VALUE!</v>
      </c>
      <c r="R16550" t="e">
        <v>#VALUE!</v>
      </c>
      <c r="S16550" t="s">
        <v>35</v>
      </c>
    </row>
    <row r="16551" spans="12:19" x14ac:dyDescent="0.25">
      <c r="L16551" t="str">
        <f t="shared" si="676"/>
        <v/>
      </c>
      <c r="M16551" t="str">
        <f t="shared" si="677"/>
        <v/>
      </c>
      <c r="N16551" t="e">
        <v>#VALUE!</v>
      </c>
      <c r="O16551" t="e">
        <v>#VALUE!</v>
      </c>
      <c r="P16551" t="e">
        <v>#VALUE!</v>
      </c>
      <c r="R16551" t="e">
        <v>#VALUE!</v>
      </c>
      <c r="S16551" t="s">
        <v>35</v>
      </c>
    </row>
    <row r="16552" spans="12:19" x14ac:dyDescent="0.25">
      <c r="L16552" t="str">
        <f t="shared" si="676"/>
        <v/>
      </c>
      <c r="M16552" t="str">
        <f t="shared" si="677"/>
        <v/>
      </c>
    </row>
    <row r="16553" spans="12:19" x14ac:dyDescent="0.25">
      <c r="L16553" t="str">
        <f t="shared" si="676"/>
        <v/>
      </c>
      <c r="M16553" t="str">
        <f t="shared" si="677"/>
        <v/>
      </c>
    </row>
    <row r="16554" spans="12:19" x14ac:dyDescent="0.25">
      <c r="L16554" t="str">
        <f t="shared" si="676"/>
        <v/>
      </c>
      <c r="M16554" t="str">
        <f t="shared" si="677"/>
        <v/>
      </c>
      <c r="N16554" t="s">
        <v>32</v>
      </c>
      <c r="O16554" t="s">
        <v>33</v>
      </c>
      <c r="P16554" t="s">
        <v>34</v>
      </c>
    </row>
    <row r="16555" spans="12:19" x14ac:dyDescent="0.25">
      <c r="L16555" t="str">
        <f t="shared" si="676"/>
        <v/>
      </c>
      <c r="M16555" t="str">
        <f t="shared" si="677"/>
        <v/>
      </c>
      <c r="N16555" t="e">
        <f>COS(RADIANS(M16555))</f>
        <v>#VALUE!</v>
      </c>
      <c r="O16555" t="str">
        <f>IFERROR(-COS(RADIANS(DEGREES(ASIN(((SIN(RADIANS(M16555)))*$C$26)/(SQRT((((SIN(RADIANS(M16555)))*$C$26)^2)+(($C$22-$C$25-(((SIN(RADIANS(90-M16555)))*$C$26))-$C$23)^2))))))),"")</f>
        <v/>
      </c>
      <c r="P16555" t="e">
        <f>N16555</f>
        <v>#VALUE!</v>
      </c>
      <c r="R16555">
        <v>0</v>
      </c>
    </row>
    <row r="16556" spans="12:19" x14ac:dyDescent="0.25">
      <c r="L16556" t="str">
        <f t="shared" si="676"/>
        <v/>
      </c>
      <c r="M16556" t="str">
        <f t="shared" si="677"/>
        <v/>
      </c>
      <c r="N16556" t="e">
        <f>SIN(RADIANS(M16555))</f>
        <v>#VALUE!</v>
      </c>
      <c r="O16556" t="e">
        <f>SIN(RADIANS(DEGREES(ASIN(((SIN(RADIANS(M16555)))*$C$26)/(SQRT((((SIN(RADIANS(M16555)))*$C$26)^2)+(($C$22-$C$25-(((SIN(RADIANS(90-M16555)))*$C$26))-$C$23)^2)))))))</f>
        <v>#VALUE!</v>
      </c>
      <c r="P16556" t="e">
        <f>N16556</f>
        <v>#VALUE!</v>
      </c>
      <c r="R16556">
        <f>$C$6</f>
        <v>1333.5</v>
      </c>
    </row>
    <row r="16557" spans="12:19" x14ac:dyDescent="0.25">
      <c r="L16557" t="str">
        <f t="shared" si="676"/>
        <v/>
      </c>
      <c r="M16557" t="str">
        <f t="shared" si="677"/>
        <v/>
      </c>
      <c r="N16557">
        <v>0</v>
      </c>
      <c r="O16557" t="e">
        <f>$C$23*O16556</f>
        <v>#VALUE!</v>
      </c>
      <c r="P16557" t="e">
        <f>$C$22*P16556</f>
        <v>#VALUE!</v>
      </c>
      <c r="R16557">
        <f>$C$20*$C$6</f>
        <v>25325.832000000002</v>
      </c>
    </row>
    <row r="16558" spans="12:19" x14ac:dyDescent="0.25">
      <c r="L16558" t="str">
        <f t="shared" si="676"/>
        <v/>
      </c>
      <c r="M16558" t="str">
        <f t="shared" si="677"/>
        <v/>
      </c>
    </row>
    <row r="16559" spans="12:19" x14ac:dyDescent="0.25">
      <c r="L16559" t="str">
        <f t="shared" si="676"/>
        <v/>
      </c>
      <c r="M16559" t="str">
        <f t="shared" si="677"/>
        <v/>
      </c>
      <c r="N16559" t="e">
        <f t="array" ref="N16559:P16561">MINVERSE(N16555:P16557)</f>
        <v>#VALUE!</v>
      </c>
      <c r="O16559" t="e">
        <v>#VALUE!</v>
      </c>
      <c r="P16559" t="e">
        <v>#VALUE!</v>
      </c>
      <c r="R16559" t="e">
        <f t="array" ref="R16559:R16561">MMULT(N16559:P16561,R16555:R16557)</f>
        <v>#VALUE!</v>
      </c>
      <c r="S16559" t="s">
        <v>35</v>
      </c>
    </row>
    <row r="16560" spans="12:19" x14ac:dyDescent="0.25">
      <c r="L16560" t="str">
        <f t="shared" si="676"/>
        <v/>
      </c>
      <c r="M16560" t="str">
        <f t="shared" si="677"/>
        <v/>
      </c>
      <c r="N16560" t="e">
        <v>#VALUE!</v>
      </c>
      <c r="O16560" t="e">
        <v>#VALUE!</v>
      </c>
      <c r="P16560" t="e">
        <v>#VALUE!</v>
      </c>
      <c r="R16560" t="e">
        <v>#VALUE!</v>
      </c>
      <c r="S16560" t="s">
        <v>35</v>
      </c>
    </row>
    <row r="16561" spans="12:19" x14ac:dyDescent="0.25">
      <c r="L16561" t="str">
        <f t="shared" si="676"/>
        <v/>
      </c>
      <c r="M16561" t="str">
        <f t="shared" si="677"/>
        <v/>
      </c>
      <c r="N16561" t="e">
        <v>#VALUE!</v>
      </c>
      <c r="O16561" t="e">
        <v>#VALUE!</v>
      </c>
      <c r="P16561" t="e">
        <v>#VALUE!</v>
      </c>
      <c r="R16561" t="e">
        <v>#VALUE!</v>
      </c>
      <c r="S16561" t="s">
        <v>35</v>
      </c>
    </row>
    <row r="16562" spans="12:19" x14ac:dyDescent="0.25">
      <c r="L16562" t="str">
        <f t="shared" si="676"/>
        <v/>
      </c>
      <c r="M16562" t="str">
        <f t="shared" si="677"/>
        <v/>
      </c>
    </row>
    <row r="16563" spans="12:19" x14ac:dyDescent="0.25">
      <c r="L16563" t="str">
        <f t="shared" si="676"/>
        <v/>
      </c>
      <c r="M16563" t="str">
        <f t="shared" si="677"/>
        <v/>
      </c>
    </row>
    <row r="16564" spans="12:19" x14ac:dyDescent="0.25">
      <c r="L16564" t="str">
        <f t="shared" si="676"/>
        <v/>
      </c>
      <c r="M16564" t="str">
        <f t="shared" si="677"/>
        <v/>
      </c>
      <c r="N16564" t="s">
        <v>32</v>
      </c>
      <c r="O16564" t="s">
        <v>33</v>
      </c>
      <c r="P16564" t="s">
        <v>34</v>
      </c>
    </row>
    <row r="16565" spans="12:19" x14ac:dyDescent="0.25">
      <c r="L16565" t="str">
        <f t="shared" si="676"/>
        <v/>
      </c>
      <c r="M16565" t="str">
        <f t="shared" si="677"/>
        <v/>
      </c>
      <c r="N16565" t="e">
        <f>COS(RADIANS(M16565))</f>
        <v>#VALUE!</v>
      </c>
      <c r="O16565" t="str">
        <f>IFERROR(-COS(RADIANS(DEGREES(ASIN(((SIN(RADIANS(M16565)))*$C$26)/(SQRT((((SIN(RADIANS(M16565)))*$C$26)^2)+(($C$22-$C$25-(((SIN(RADIANS(90-M16565)))*$C$26))-$C$23)^2))))))),"")</f>
        <v/>
      </c>
      <c r="P16565" t="e">
        <f>N16565</f>
        <v>#VALUE!</v>
      </c>
      <c r="R16565">
        <v>0</v>
      </c>
    </row>
    <row r="16566" spans="12:19" x14ac:dyDescent="0.25">
      <c r="L16566" t="str">
        <f t="shared" si="676"/>
        <v/>
      </c>
      <c r="M16566" t="str">
        <f t="shared" si="677"/>
        <v/>
      </c>
      <c r="N16566" t="e">
        <f>SIN(RADIANS(M16565))</f>
        <v>#VALUE!</v>
      </c>
      <c r="O16566" t="e">
        <f>SIN(RADIANS(DEGREES(ASIN(((SIN(RADIANS(M16565)))*$C$26)/(SQRT((((SIN(RADIANS(M16565)))*$C$26)^2)+(($C$22-$C$25-(((SIN(RADIANS(90-M16565)))*$C$26))-$C$23)^2)))))))</f>
        <v>#VALUE!</v>
      </c>
      <c r="P16566" t="e">
        <f>N16566</f>
        <v>#VALUE!</v>
      </c>
      <c r="R16566">
        <f>$C$6</f>
        <v>1333.5</v>
      </c>
    </row>
    <row r="16567" spans="12:19" x14ac:dyDescent="0.25">
      <c r="L16567" t="str">
        <f t="shared" si="676"/>
        <v/>
      </c>
      <c r="M16567" t="str">
        <f t="shared" si="677"/>
        <v/>
      </c>
      <c r="N16567">
        <v>0</v>
      </c>
      <c r="O16567" t="e">
        <f>$C$23*O16566</f>
        <v>#VALUE!</v>
      </c>
      <c r="P16567" t="e">
        <f>$C$22*P16566</f>
        <v>#VALUE!</v>
      </c>
      <c r="R16567">
        <f>$C$20*$C$6</f>
        <v>25325.832000000002</v>
      </c>
    </row>
    <row r="16568" spans="12:19" x14ac:dyDescent="0.25">
      <c r="L16568" t="str">
        <f t="shared" si="676"/>
        <v/>
      </c>
      <c r="M16568" t="str">
        <f t="shared" si="677"/>
        <v/>
      </c>
    </row>
    <row r="16569" spans="12:19" x14ac:dyDescent="0.25">
      <c r="L16569" t="str">
        <f t="shared" si="676"/>
        <v/>
      </c>
      <c r="M16569" t="str">
        <f t="shared" si="677"/>
        <v/>
      </c>
      <c r="N16569" t="e">
        <f t="array" ref="N16569:P16571">MINVERSE(N16565:P16567)</f>
        <v>#VALUE!</v>
      </c>
      <c r="O16569" t="e">
        <v>#VALUE!</v>
      </c>
      <c r="P16569" t="e">
        <v>#VALUE!</v>
      </c>
      <c r="R16569" t="e">
        <f t="array" ref="R16569:R16571">MMULT(N16569:P16571,R16565:R16567)</f>
        <v>#VALUE!</v>
      </c>
      <c r="S16569" t="s">
        <v>35</v>
      </c>
    </row>
    <row r="16570" spans="12:19" x14ac:dyDescent="0.25">
      <c r="L16570" t="str">
        <f t="shared" si="676"/>
        <v/>
      </c>
      <c r="M16570" t="str">
        <f t="shared" si="677"/>
        <v/>
      </c>
      <c r="N16570" t="e">
        <v>#VALUE!</v>
      </c>
      <c r="O16570" t="e">
        <v>#VALUE!</v>
      </c>
      <c r="P16570" t="e">
        <v>#VALUE!</v>
      </c>
      <c r="R16570" t="e">
        <v>#VALUE!</v>
      </c>
      <c r="S16570" t="s">
        <v>35</v>
      </c>
    </row>
    <row r="16571" spans="12:19" x14ac:dyDescent="0.25">
      <c r="L16571" t="str">
        <f t="shared" si="676"/>
        <v/>
      </c>
      <c r="M16571" t="str">
        <f t="shared" si="677"/>
        <v/>
      </c>
      <c r="N16571" t="e">
        <v>#VALUE!</v>
      </c>
      <c r="O16571" t="e">
        <v>#VALUE!</v>
      </c>
      <c r="P16571" t="e">
        <v>#VALUE!</v>
      </c>
      <c r="R16571" t="e">
        <v>#VALUE!</v>
      </c>
      <c r="S16571" t="s">
        <v>35</v>
      </c>
    </row>
    <row r="16572" spans="12:19" x14ac:dyDescent="0.25">
      <c r="L16572" t="str">
        <f t="shared" si="676"/>
        <v/>
      </c>
      <c r="M16572" t="str">
        <f t="shared" si="677"/>
        <v/>
      </c>
    </row>
    <row r="16573" spans="12:19" x14ac:dyDescent="0.25">
      <c r="L16573" t="str">
        <f t="shared" si="676"/>
        <v/>
      </c>
      <c r="M16573" t="str">
        <f t="shared" si="677"/>
        <v/>
      </c>
    </row>
    <row r="16574" spans="12:19" x14ac:dyDescent="0.25">
      <c r="L16574" t="str">
        <f t="shared" si="676"/>
        <v/>
      </c>
      <c r="M16574" t="str">
        <f t="shared" si="677"/>
        <v/>
      </c>
      <c r="N16574" t="s">
        <v>32</v>
      </c>
      <c r="O16574" t="s">
        <v>33</v>
      </c>
      <c r="P16574" t="s">
        <v>34</v>
      </c>
    </row>
    <row r="16575" spans="12:19" x14ac:dyDescent="0.25">
      <c r="L16575" t="str">
        <f t="shared" si="676"/>
        <v/>
      </c>
      <c r="M16575" t="str">
        <f t="shared" si="677"/>
        <v/>
      </c>
      <c r="N16575" t="e">
        <f>COS(RADIANS(M16575))</f>
        <v>#VALUE!</v>
      </c>
      <c r="O16575" t="str">
        <f>IFERROR(-COS(RADIANS(DEGREES(ASIN(((SIN(RADIANS(M16575)))*$C$26)/(SQRT((((SIN(RADIANS(M16575)))*$C$26)^2)+(($C$22-$C$25-(((SIN(RADIANS(90-M16575)))*$C$26))-$C$23)^2))))))),"")</f>
        <v/>
      </c>
      <c r="P16575" t="e">
        <f>N16575</f>
        <v>#VALUE!</v>
      </c>
      <c r="R16575">
        <v>0</v>
      </c>
    </row>
    <row r="16576" spans="12:19" x14ac:dyDescent="0.25">
      <c r="L16576" t="str">
        <f t="shared" si="676"/>
        <v/>
      </c>
      <c r="M16576" t="str">
        <f t="shared" si="677"/>
        <v/>
      </c>
      <c r="N16576" t="e">
        <f>SIN(RADIANS(M16575))</f>
        <v>#VALUE!</v>
      </c>
      <c r="O16576" t="e">
        <f>SIN(RADIANS(DEGREES(ASIN(((SIN(RADIANS(M16575)))*$C$26)/(SQRT((((SIN(RADIANS(M16575)))*$C$26)^2)+(($C$22-$C$25-(((SIN(RADIANS(90-M16575)))*$C$26))-$C$23)^2)))))))</f>
        <v>#VALUE!</v>
      </c>
      <c r="P16576" t="e">
        <f>N16576</f>
        <v>#VALUE!</v>
      </c>
      <c r="R16576">
        <f>$C$6</f>
        <v>1333.5</v>
      </c>
    </row>
    <row r="16577" spans="12:19" x14ac:dyDescent="0.25">
      <c r="L16577" t="str">
        <f t="shared" si="676"/>
        <v/>
      </c>
      <c r="M16577" t="str">
        <f t="shared" si="677"/>
        <v/>
      </c>
      <c r="N16577">
        <v>0</v>
      </c>
      <c r="O16577" t="e">
        <f>$C$23*O16576</f>
        <v>#VALUE!</v>
      </c>
      <c r="P16577" t="e">
        <f>$C$22*P16576</f>
        <v>#VALUE!</v>
      </c>
      <c r="R16577">
        <f>$C$20*$C$6</f>
        <v>25325.832000000002</v>
      </c>
    </row>
    <row r="16578" spans="12:19" x14ac:dyDescent="0.25">
      <c r="L16578" t="str">
        <f t="shared" si="676"/>
        <v/>
      </c>
      <c r="M16578" t="str">
        <f t="shared" si="677"/>
        <v/>
      </c>
    </row>
    <row r="16579" spans="12:19" x14ac:dyDescent="0.25">
      <c r="L16579" t="str">
        <f t="shared" si="676"/>
        <v/>
      </c>
      <c r="M16579" t="str">
        <f t="shared" si="677"/>
        <v/>
      </c>
      <c r="N16579" t="e">
        <f t="array" ref="N16579:P16581">MINVERSE(N16575:P16577)</f>
        <v>#VALUE!</v>
      </c>
      <c r="O16579" t="e">
        <v>#VALUE!</v>
      </c>
      <c r="P16579" t="e">
        <v>#VALUE!</v>
      </c>
      <c r="R16579" t="e">
        <f t="array" ref="R16579:R16581">MMULT(N16579:P16581,R16575:R16577)</f>
        <v>#VALUE!</v>
      </c>
      <c r="S16579" t="s">
        <v>35</v>
      </c>
    </row>
    <row r="16580" spans="12:19" x14ac:dyDescent="0.25">
      <c r="L16580" t="str">
        <f t="shared" si="676"/>
        <v/>
      </c>
      <c r="M16580" t="str">
        <f t="shared" si="677"/>
        <v/>
      </c>
      <c r="N16580" t="e">
        <v>#VALUE!</v>
      </c>
      <c r="O16580" t="e">
        <v>#VALUE!</v>
      </c>
      <c r="P16580" t="e">
        <v>#VALUE!</v>
      </c>
      <c r="R16580" t="e">
        <v>#VALUE!</v>
      </c>
      <c r="S16580" t="s">
        <v>35</v>
      </c>
    </row>
    <row r="16581" spans="12:19" x14ac:dyDescent="0.25">
      <c r="L16581" t="str">
        <f t="shared" si="676"/>
        <v/>
      </c>
      <c r="M16581" t="str">
        <f t="shared" si="677"/>
        <v/>
      </c>
      <c r="N16581" t="e">
        <v>#VALUE!</v>
      </c>
      <c r="O16581" t="e">
        <v>#VALUE!</v>
      </c>
      <c r="P16581" t="e">
        <v>#VALUE!</v>
      </c>
      <c r="R16581" t="e">
        <v>#VALUE!</v>
      </c>
      <c r="S16581" t="s">
        <v>35</v>
      </c>
    </row>
    <row r="16582" spans="12:19" x14ac:dyDescent="0.25">
      <c r="L16582" t="str">
        <f t="shared" si="676"/>
        <v/>
      </c>
      <c r="M16582" t="str">
        <f t="shared" si="677"/>
        <v/>
      </c>
    </row>
    <row r="16583" spans="12:19" x14ac:dyDescent="0.25">
      <c r="L16583" t="str">
        <f t="shared" si="676"/>
        <v/>
      </c>
      <c r="M16583" t="str">
        <f t="shared" si="677"/>
        <v/>
      </c>
    </row>
    <row r="16584" spans="12:19" x14ac:dyDescent="0.25">
      <c r="L16584" t="str">
        <f t="shared" si="676"/>
        <v/>
      </c>
      <c r="M16584" t="str">
        <f t="shared" si="677"/>
        <v/>
      </c>
      <c r="N16584" t="s">
        <v>32</v>
      </c>
      <c r="O16584" t="s">
        <v>33</v>
      </c>
      <c r="P16584" t="s">
        <v>34</v>
      </c>
    </row>
    <row r="16585" spans="12:19" x14ac:dyDescent="0.25">
      <c r="L16585" t="str">
        <f t="shared" si="676"/>
        <v/>
      </c>
      <c r="M16585" t="str">
        <f t="shared" si="677"/>
        <v/>
      </c>
      <c r="N16585" t="e">
        <f>COS(RADIANS(M16585))</f>
        <v>#VALUE!</v>
      </c>
      <c r="O16585" t="str">
        <f>IFERROR(-COS(RADIANS(DEGREES(ASIN(((SIN(RADIANS(M16585)))*$C$26)/(SQRT((((SIN(RADIANS(M16585)))*$C$26)^2)+(($C$22-$C$25-(((SIN(RADIANS(90-M16585)))*$C$26))-$C$23)^2))))))),"")</f>
        <v/>
      </c>
      <c r="P16585" t="e">
        <f>N16585</f>
        <v>#VALUE!</v>
      </c>
      <c r="R16585">
        <v>0</v>
      </c>
    </row>
    <row r="16586" spans="12:19" x14ac:dyDescent="0.25">
      <c r="L16586" t="str">
        <f t="shared" si="676"/>
        <v/>
      </c>
      <c r="M16586" t="str">
        <f t="shared" si="677"/>
        <v/>
      </c>
      <c r="N16586" t="e">
        <f>SIN(RADIANS(M16585))</f>
        <v>#VALUE!</v>
      </c>
      <c r="O16586" t="e">
        <f>SIN(RADIANS(DEGREES(ASIN(((SIN(RADIANS(M16585)))*$C$26)/(SQRT((((SIN(RADIANS(M16585)))*$C$26)^2)+(($C$22-$C$25-(((SIN(RADIANS(90-M16585)))*$C$26))-$C$23)^2)))))))</f>
        <v>#VALUE!</v>
      </c>
      <c r="P16586" t="e">
        <f>N16586</f>
        <v>#VALUE!</v>
      </c>
      <c r="R16586">
        <f>$C$6</f>
        <v>1333.5</v>
      </c>
    </row>
    <row r="16587" spans="12:19" x14ac:dyDescent="0.25">
      <c r="L16587" t="str">
        <f t="shared" si="676"/>
        <v/>
      </c>
      <c r="M16587" t="str">
        <f t="shared" si="677"/>
        <v/>
      </c>
      <c r="N16587">
        <v>0</v>
      </c>
      <c r="O16587" t="e">
        <f>$C$23*O16586</f>
        <v>#VALUE!</v>
      </c>
      <c r="P16587" t="e">
        <f>$C$22*P16586</f>
        <v>#VALUE!</v>
      </c>
      <c r="R16587">
        <f>$C$20*$C$6</f>
        <v>25325.832000000002</v>
      </c>
    </row>
    <row r="16588" spans="12:19" x14ac:dyDescent="0.25">
      <c r="L16588" t="str">
        <f t="shared" ref="L16588:L16651" si="678">IF(M16588="","",L16578+1)</f>
        <v/>
      </c>
      <c r="M16588" t="str">
        <f t="shared" si="677"/>
        <v/>
      </c>
    </row>
    <row r="16589" spans="12:19" x14ac:dyDescent="0.25">
      <c r="L16589" t="str">
        <f t="shared" si="678"/>
        <v/>
      </c>
      <c r="M16589" t="str">
        <f t="shared" si="677"/>
        <v/>
      </c>
      <c r="N16589" t="e">
        <f t="array" ref="N16589:P16591">MINVERSE(N16585:P16587)</f>
        <v>#VALUE!</v>
      </c>
      <c r="O16589" t="e">
        <v>#VALUE!</v>
      </c>
      <c r="P16589" t="e">
        <v>#VALUE!</v>
      </c>
      <c r="R16589" t="e">
        <f t="array" ref="R16589:R16591">MMULT(N16589:P16591,R16585:R16587)</f>
        <v>#VALUE!</v>
      </c>
      <c r="S16589" t="s">
        <v>35</v>
      </c>
    </row>
    <row r="16590" spans="12:19" x14ac:dyDescent="0.25">
      <c r="L16590" t="str">
        <f t="shared" si="678"/>
        <v/>
      </c>
      <c r="M16590" t="str">
        <f t="shared" si="677"/>
        <v/>
      </c>
      <c r="N16590" t="e">
        <v>#VALUE!</v>
      </c>
      <c r="O16590" t="e">
        <v>#VALUE!</v>
      </c>
      <c r="P16590" t="e">
        <v>#VALUE!</v>
      </c>
      <c r="R16590" t="e">
        <v>#VALUE!</v>
      </c>
      <c r="S16590" t="s">
        <v>35</v>
      </c>
    </row>
    <row r="16591" spans="12:19" x14ac:dyDescent="0.25">
      <c r="L16591" t="str">
        <f t="shared" si="678"/>
        <v/>
      </c>
      <c r="M16591" t="str">
        <f t="shared" si="677"/>
        <v/>
      </c>
      <c r="N16591" t="e">
        <v>#VALUE!</v>
      </c>
      <c r="O16591" t="e">
        <v>#VALUE!</v>
      </c>
      <c r="P16591" t="e">
        <v>#VALUE!</v>
      </c>
      <c r="R16591" t="e">
        <v>#VALUE!</v>
      </c>
      <c r="S16591" t="s">
        <v>35</v>
      </c>
    </row>
    <row r="16592" spans="12:19" x14ac:dyDescent="0.25">
      <c r="L16592" t="str">
        <f t="shared" si="678"/>
        <v/>
      </c>
      <c r="M16592" t="str">
        <f t="shared" si="677"/>
        <v/>
      </c>
    </row>
    <row r="16593" spans="12:19" x14ac:dyDescent="0.25">
      <c r="L16593" t="str">
        <f t="shared" si="678"/>
        <v/>
      </c>
      <c r="M16593" t="str">
        <f t="shared" si="677"/>
        <v/>
      </c>
    </row>
    <row r="16594" spans="12:19" x14ac:dyDescent="0.25">
      <c r="L16594" t="str">
        <f t="shared" si="678"/>
        <v/>
      </c>
      <c r="M16594" t="str">
        <f t="shared" si="677"/>
        <v/>
      </c>
      <c r="N16594" t="s">
        <v>32</v>
      </c>
      <c r="O16594" t="s">
        <v>33</v>
      </c>
      <c r="P16594" t="s">
        <v>34</v>
      </c>
    </row>
    <row r="16595" spans="12:19" x14ac:dyDescent="0.25">
      <c r="L16595" t="str">
        <f t="shared" si="678"/>
        <v/>
      </c>
      <c r="M16595" t="str">
        <f t="shared" si="677"/>
        <v/>
      </c>
      <c r="N16595" t="e">
        <f>COS(RADIANS(M16595))</f>
        <v>#VALUE!</v>
      </c>
      <c r="O16595" t="str">
        <f>IFERROR(-COS(RADIANS(DEGREES(ASIN(((SIN(RADIANS(M16595)))*$C$26)/(SQRT((((SIN(RADIANS(M16595)))*$C$26)^2)+(($C$22-$C$25-(((SIN(RADIANS(90-M16595)))*$C$26))-$C$23)^2))))))),"")</f>
        <v/>
      </c>
      <c r="P16595" t="e">
        <f>N16595</f>
        <v>#VALUE!</v>
      </c>
      <c r="R16595">
        <v>0</v>
      </c>
    </row>
    <row r="16596" spans="12:19" x14ac:dyDescent="0.25">
      <c r="L16596" t="str">
        <f t="shared" si="678"/>
        <v/>
      </c>
      <c r="M16596" t="str">
        <f t="shared" si="677"/>
        <v/>
      </c>
      <c r="N16596" t="e">
        <f>SIN(RADIANS(M16595))</f>
        <v>#VALUE!</v>
      </c>
      <c r="O16596" t="e">
        <f>SIN(RADIANS(DEGREES(ASIN(((SIN(RADIANS(M16595)))*$C$26)/(SQRT((((SIN(RADIANS(M16595)))*$C$26)^2)+(($C$22-$C$25-(((SIN(RADIANS(90-M16595)))*$C$26))-$C$23)^2)))))))</f>
        <v>#VALUE!</v>
      </c>
      <c r="P16596" t="e">
        <f>N16596</f>
        <v>#VALUE!</v>
      </c>
      <c r="R16596">
        <f>$C$6</f>
        <v>1333.5</v>
      </c>
    </row>
    <row r="16597" spans="12:19" x14ac:dyDescent="0.25">
      <c r="L16597" t="str">
        <f t="shared" si="678"/>
        <v/>
      </c>
      <c r="M16597" t="str">
        <f t="shared" si="677"/>
        <v/>
      </c>
      <c r="N16597">
        <v>0</v>
      </c>
      <c r="O16597" t="e">
        <f>$C$23*O16596</f>
        <v>#VALUE!</v>
      </c>
      <c r="P16597" t="e">
        <f>$C$22*P16596</f>
        <v>#VALUE!</v>
      </c>
      <c r="R16597">
        <f>$C$20*$C$6</f>
        <v>25325.832000000002</v>
      </c>
    </row>
    <row r="16598" spans="12:19" x14ac:dyDescent="0.25">
      <c r="L16598" t="str">
        <f t="shared" si="678"/>
        <v/>
      </c>
      <c r="M16598" t="str">
        <f t="shared" si="677"/>
        <v/>
      </c>
    </row>
    <row r="16599" spans="12:19" x14ac:dyDescent="0.25">
      <c r="L16599" t="str">
        <f t="shared" si="678"/>
        <v/>
      </c>
      <c r="M16599" t="str">
        <f t="shared" si="677"/>
        <v/>
      </c>
      <c r="N16599" t="e">
        <f t="array" ref="N16599:P16601">MINVERSE(N16595:P16597)</f>
        <v>#VALUE!</v>
      </c>
      <c r="O16599" t="e">
        <v>#VALUE!</v>
      </c>
      <c r="P16599" t="e">
        <v>#VALUE!</v>
      </c>
      <c r="R16599" t="e">
        <f t="array" ref="R16599:R16601">MMULT(N16599:P16601,R16595:R16597)</f>
        <v>#VALUE!</v>
      </c>
      <c r="S16599" t="s">
        <v>35</v>
      </c>
    </row>
    <row r="16600" spans="12:19" x14ac:dyDescent="0.25">
      <c r="L16600" t="str">
        <f t="shared" si="678"/>
        <v/>
      </c>
      <c r="M16600" t="str">
        <f t="shared" si="677"/>
        <v/>
      </c>
      <c r="N16600" t="e">
        <v>#VALUE!</v>
      </c>
      <c r="O16600" t="e">
        <v>#VALUE!</v>
      </c>
      <c r="P16600" t="e">
        <v>#VALUE!</v>
      </c>
      <c r="R16600" t="e">
        <v>#VALUE!</v>
      </c>
      <c r="S16600" t="s">
        <v>35</v>
      </c>
    </row>
    <row r="16601" spans="12:19" x14ac:dyDescent="0.25">
      <c r="L16601" t="str">
        <f t="shared" si="678"/>
        <v/>
      </c>
      <c r="M16601" t="str">
        <f t="shared" si="677"/>
        <v/>
      </c>
      <c r="N16601" t="e">
        <v>#VALUE!</v>
      </c>
      <c r="O16601" t="e">
        <v>#VALUE!</v>
      </c>
      <c r="P16601" t="e">
        <v>#VALUE!</v>
      </c>
      <c r="R16601" t="e">
        <v>#VALUE!</v>
      </c>
      <c r="S16601" t="s">
        <v>35</v>
      </c>
    </row>
    <row r="16602" spans="12:19" x14ac:dyDescent="0.25">
      <c r="L16602" t="str">
        <f t="shared" si="678"/>
        <v/>
      </c>
      <c r="M16602" t="str">
        <f t="shared" si="677"/>
        <v/>
      </c>
    </row>
    <row r="16603" spans="12:19" x14ac:dyDescent="0.25">
      <c r="L16603" t="str">
        <f t="shared" si="678"/>
        <v/>
      </c>
      <c r="M16603" t="str">
        <f t="shared" si="677"/>
        <v/>
      </c>
    </row>
    <row r="16604" spans="12:19" x14ac:dyDescent="0.25">
      <c r="L16604" t="str">
        <f t="shared" si="678"/>
        <v/>
      </c>
      <c r="M16604" t="str">
        <f t="shared" si="677"/>
        <v/>
      </c>
      <c r="N16604" t="s">
        <v>32</v>
      </c>
      <c r="O16604" t="s">
        <v>33</v>
      </c>
      <c r="P16604" t="s">
        <v>34</v>
      </c>
    </row>
    <row r="16605" spans="12:19" x14ac:dyDescent="0.25">
      <c r="L16605" t="str">
        <f t="shared" si="678"/>
        <v/>
      </c>
      <c r="M16605" t="str">
        <f t="shared" si="677"/>
        <v/>
      </c>
      <c r="N16605" t="e">
        <f>COS(RADIANS(M16605))</f>
        <v>#VALUE!</v>
      </c>
      <c r="O16605" t="str">
        <f>IFERROR(-COS(RADIANS(DEGREES(ASIN(((SIN(RADIANS(M16605)))*$C$26)/(SQRT((((SIN(RADIANS(M16605)))*$C$26)^2)+(($C$22-$C$25-(((SIN(RADIANS(90-M16605)))*$C$26))-$C$23)^2))))))),"")</f>
        <v/>
      </c>
      <c r="P16605" t="e">
        <f>N16605</f>
        <v>#VALUE!</v>
      </c>
      <c r="R16605">
        <v>0</v>
      </c>
    </row>
    <row r="16606" spans="12:19" x14ac:dyDescent="0.25">
      <c r="L16606" t="str">
        <f t="shared" si="678"/>
        <v/>
      </c>
      <c r="M16606" t="str">
        <f t="shared" si="677"/>
        <v/>
      </c>
      <c r="N16606" t="e">
        <f>SIN(RADIANS(M16605))</f>
        <v>#VALUE!</v>
      </c>
      <c r="O16606" t="e">
        <f>SIN(RADIANS(DEGREES(ASIN(((SIN(RADIANS(M16605)))*$C$26)/(SQRT((((SIN(RADIANS(M16605)))*$C$26)^2)+(($C$22-$C$25-(((SIN(RADIANS(90-M16605)))*$C$26))-$C$23)^2)))))))</f>
        <v>#VALUE!</v>
      </c>
      <c r="P16606" t="e">
        <f>N16606</f>
        <v>#VALUE!</v>
      </c>
      <c r="R16606">
        <f>$C$6</f>
        <v>1333.5</v>
      </c>
    </row>
    <row r="16607" spans="12:19" x14ac:dyDescent="0.25">
      <c r="L16607" t="str">
        <f t="shared" si="678"/>
        <v/>
      </c>
      <c r="M16607" t="str">
        <f t="shared" si="677"/>
        <v/>
      </c>
      <c r="N16607">
        <v>0</v>
      </c>
      <c r="O16607" t="e">
        <f>$C$23*O16606</f>
        <v>#VALUE!</v>
      </c>
      <c r="P16607" t="e">
        <f>$C$22*P16606</f>
        <v>#VALUE!</v>
      </c>
      <c r="R16607">
        <f>$C$20*$C$6</f>
        <v>25325.832000000002</v>
      </c>
    </row>
    <row r="16608" spans="12:19" x14ac:dyDescent="0.25">
      <c r="L16608" t="str">
        <f t="shared" si="678"/>
        <v/>
      </c>
      <c r="M16608" t="str">
        <f t="shared" si="677"/>
        <v/>
      </c>
    </row>
    <row r="16609" spans="12:19" x14ac:dyDescent="0.25">
      <c r="L16609" t="str">
        <f t="shared" si="678"/>
        <v/>
      </c>
      <c r="M16609" t="str">
        <f t="shared" si="677"/>
        <v/>
      </c>
      <c r="N16609" t="e">
        <f t="array" ref="N16609:P16611">MINVERSE(N16605:P16607)</f>
        <v>#VALUE!</v>
      </c>
      <c r="O16609" t="e">
        <v>#VALUE!</v>
      </c>
      <c r="P16609" t="e">
        <v>#VALUE!</v>
      </c>
      <c r="R16609" t="e">
        <f t="array" ref="R16609:R16611">MMULT(N16609:P16611,R16605:R16607)</f>
        <v>#VALUE!</v>
      </c>
      <c r="S16609" t="s">
        <v>35</v>
      </c>
    </row>
    <row r="16610" spans="12:19" x14ac:dyDescent="0.25">
      <c r="L16610" t="str">
        <f t="shared" si="678"/>
        <v/>
      </c>
      <c r="M16610" t="str">
        <f t="shared" si="677"/>
        <v/>
      </c>
      <c r="N16610" t="e">
        <v>#VALUE!</v>
      </c>
      <c r="O16610" t="e">
        <v>#VALUE!</v>
      </c>
      <c r="P16610" t="e">
        <v>#VALUE!</v>
      </c>
      <c r="R16610" t="e">
        <v>#VALUE!</v>
      </c>
      <c r="S16610" t="s">
        <v>35</v>
      </c>
    </row>
    <row r="16611" spans="12:19" x14ac:dyDescent="0.25">
      <c r="L16611" t="str">
        <f t="shared" si="678"/>
        <v/>
      </c>
      <c r="M16611" t="str">
        <f t="shared" ref="M16611:M16674" si="679">IF(M16601="","",IF(((M16601+$O$61)&gt;=$O$49+($O$61/2)),"",(M16601+$O$61)))</f>
        <v/>
      </c>
      <c r="N16611" t="e">
        <v>#VALUE!</v>
      </c>
      <c r="O16611" t="e">
        <v>#VALUE!</v>
      </c>
      <c r="P16611" t="e">
        <v>#VALUE!</v>
      </c>
      <c r="R16611" t="e">
        <v>#VALUE!</v>
      </c>
      <c r="S16611" t="s">
        <v>35</v>
      </c>
    </row>
    <row r="16612" spans="12:19" x14ac:dyDescent="0.25">
      <c r="L16612" t="str">
        <f t="shared" si="678"/>
        <v/>
      </c>
      <c r="M16612" t="str">
        <f t="shared" si="679"/>
        <v/>
      </c>
    </row>
    <row r="16613" spans="12:19" x14ac:dyDescent="0.25">
      <c r="L16613" t="str">
        <f t="shared" si="678"/>
        <v/>
      </c>
      <c r="M16613" t="str">
        <f t="shared" si="679"/>
        <v/>
      </c>
    </row>
    <row r="16614" spans="12:19" x14ac:dyDescent="0.25">
      <c r="L16614" t="str">
        <f t="shared" si="678"/>
        <v/>
      </c>
      <c r="M16614" t="str">
        <f t="shared" si="679"/>
        <v/>
      </c>
      <c r="N16614" t="s">
        <v>32</v>
      </c>
      <c r="O16614" t="s">
        <v>33</v>
      </c>
      <c r="P16614" t="s">
        <v>34</v>
      </c>
    </row>
    <row r="16615" spans="12:19" x14ac:dyDescent="0.25">
      <c r="L16615" t="str">
        <f t="shared" si="678"/>
        <v/>
      </c>
      <c r="M16615" t="str">
        <f t="shared" si="679"/>
        <v/>
      </c>
      <c r="N16615" t="e">
        <f>COS(RADIANS(M16615))</f>
        <v>#VALUE!</v>
      </c>
      <c r="O16615" t="str">
        <f>IFERROR(-COS(RADIANS(DEGREES(ASIN(((SIN(RADIANS(M16615)))*$C$26)/(SQRT((((SIN(RADIANS(M16615)))*$C$26)^2)+(($C$22-$C$25-(((SIN(RADIANS(90-M16615)))*$C$26))-$C$23)^2))))))),"")</f>
        <v/>
      </c>
      <c r="P16615" t="e">
        <f>N16615</f>
        <v>#VALUE!</v>
      </c>
      <c r="R16615">
        <v>0</v>
      </c>
    </row>
    <row r="16616" spans="12:19" x14ac:dyDescent="0.25">
      <c r="L16616" t="str">
        <f t="shared" si="678"/>
        <v/>
      </c>
      <c r="M16616" t="str">
        <f t="shared" si="679"/>
        <v/>
      </c>
      <c r="N16616" t="e">
        <f>SIN(RADIANS(M16615))</f>
        <v>#VALUE!</v>
      </c>
      <c r="O16616" t="e">
        <f>SIN(RADIANS(DEGREES(ASIN(((SIN(RADIANS(M16615)))*$C$26)/(SQRT((((SIN(RADIANS(M16615)))*$C$26)^2)+(($C$22-$C$25-(((SIN(RADIANS(90-M16615)))*$C$26))-$C$23)^2)))))))</f>
        <v>#VALUE!</v>
      </c>
      <c r="P16616" t="e">
        <f>N16616</f>
        <v>#VALUE!</v>
      </c>
      <c r="R16616">
        <f>$C$6</f>
        <v>1333.5</v>
      </c>
    </row>
    <row r="16617" spans="12:19" x14ac:dyDescent="0.25">
      <c r="L16617" t="str">
        <f t="shared" si="678"/>
        <v/>
      </c>
      <c r="M16617" t="str">
        <f t="shared" si="679"/>
        <v/>
      </c>
      <c r="N16617">
        <v>0</v>
      </c>
      <c r="O16617" t="e">
        <f>$C$23*O16616</f>
        <v>#VALUE!</v>
      </c>
      <c r="P16617" t="e">
        <f>$C$22*P16616</f>
        <v>#VALUE!</v>
      </c>
      <c r="R16617">
        <f>$C$20*$C$6</f>
        <v>25325.832000000002</v>
      </c>
    </row>
    <row r="16618" spans="12:19" x14ac:dyDescent="0.25">
      <c r="L16618" t="str">
        <f t="shared" si="678"/>
        <v/>
      </c>
      <c r="M16618" t="str">
        <f t="shared" si="679"/>
        <v/>
      </c>
    </row>
    <row r="16619" spans="12:19" x14ac:dyDescent="0.25">
      <c r="L16619" t="str">
        <f t="shared" si="678"/>
        <v/>
      </c>
      <c r="M16619" t="str">
        <f t="shared" si="679"/>
        <v/>
      </c>
      <c r="N16619" t="e">
        <f t="array" ref="N16619:P16621">MINVERSE(N16615:P16617)</f>
        <v>#VALUE!</v>
      </c>
      <c r="O16619" t="e">
        <v>#VALUE!</v>
      </c>
      <c r="P16619" t="e">
        <v>#VALUE!</v>
      </c>
      <c r="R16619" t="e">
        <f t="array" ref="R16619:R16621">MMULT(N16619:P16621,R16615:R16617)</f>
        <v>#VALUE!</v>
      </c>
      <c r="S16619" t="s">
        <v>35</v>
      </c>
    </row>
    <row r="16620" spans="12:19" x14ac:dyDescent="0.25">
      <c r="L16620" t="str">
        <f t="shared" si="678"/>
        <v/>
      </c>
      <c r="M16620" t="str">
        <f t="shared" si="679"/>
        <v/>
      </c>
      <c r="N16620" t="e">
        <v>#VALUE!</v>
      </c>
      <c r="O16620" t="e">
        <v>#VALUE!</v>
      </c>
      <c r="P16620" t="e">
        <v>#VALUE!</v>
      </c>
      <c r="R16620" t="e">
        <v>#VALUE!</v>
      </c>
      <c r="S16620" t="s">
        <v>35</v>
      </c>
    </row>
    <row r="16621" spans="12:19" x14ac:dyDescent="0.25">
      <c r="L16621" t="str">
        <f t="shared" si="678"/>
        <v/>
      </c>
      <c r="M16621" t="str">
        <f t="shared" si="679"/>
        <v/>
      </c>
      <c r="N16621" t="e">
        <v>#VALUE!</v>
      </c>
      <c r="O16621" t="e">
        <v>#VALUE!</v>
      </c>
      <c r="P16621" t="e">
        <v>#VALUE!</v>
      </c>
      <c r="R16621" t="e">
        <v>#VALUE!</v>
      </c>
      <c r="S16621" t="s">
        <v>35</v>
      </c>
    </row>
    <row r="16622" spans="12:19" x14ac:dyDescent="0.25">
      <c r="L16622" t="str">
        <f t="shared" si="678"/>
        <v/>
      </c>
      <c r="M16622" t="str">
        <f t="shared" si="679"/>
        <v/>
      </c>
    </row>
    <row r="16623" spans="12:19" x14ac:dyDescent="0.25">
      <c r="L16623" t="str">
        <f t="shared" si="678"/>
        <v/>
      </c>
      <c r="M16623" t="str">
        <f t="shared" si="679"/>
        <v/>
      </c>
    </row>
    <row r="16624" spans="12:19" x14ac:dyDescent="0.25">
      <c r="L16624" t="str">
        <f t="shared" si="678"/>
        <v/>
      </c>
      <c r="M16624" t="str">
        <f t="shared" si="679"/>
        <v/>
      </c>
      <c r="N16624" t="s">
        <v>32</v>
      </c>
      <c r="O16624" t="s">
        <v>33</v>
      </c>
      <c r="P16624" t="s">
        <v>34</v>
      </c>
    </row>
    <row r="16625" spans="12:19" x14ac:dyDescent="0.25">
      <c r="L16625" t="str">
        <f t="shared" si="678"/>
        <v/>
      </c>
      <c r="M16625" t="str">
        <f t="shared" si="679"/>
        <v/>
      </c>
      <c r="N16625" t="e">
        <f>COS(RADIANS(M16625))</f>
        <v>#VALUE!</v>
      </c>
      <c r="O16625" t="str">
        <f>IFERROR(-COS(RADIANS(DEGREES(ASIN(((SIN(RADIANS(M16625)))*$C$26)/(SQRT((((SIN(RADIANS(M16625)))*$C$26)^2)+(($C$22-$C$25-(((SIN(RADIANS(90-M16625)))*$C$26))-$C$23)^2))))))),"")</f>
        <v/>
      </c>
      <c r="P16625" t="e">
        <f>N16625</f>
        <v>#VALUE!</v>
      </c>
      <c r="R16625">
        <v>0</v>
      </c>
    </row>
    <row r="16626" spans="12:19" x14ac:dyDescent="0.25">
      <c r="L16626" t="str">
        <f t="shared" si="678"/>
        <v/>
      </c>
      <c r="M16626" t="str">
        <f t="shared" si="679"/>
        <v/>
      </c>
      <c r="N16626" t="e">
        <f>SIN(RADIANS(M16625))</f>
        <v>#VALUE!</v>
      </c>
      <c r="O16626" t="e">
        <f>SIN(RADIANS(DEGREES(ASIN(((SIN(RADIANS(M16625)))*$C$26)/(SQRT((((SIN(RADIANS(M16625)))*$C$26)^2)+(($C$22-$C$25-(((SIN(RADIANS(90-M16625)))*$C$26))-$C$23)^2)))))))</f>
        <v>#VALUE!</v>
      </c>
      <c r="P16626" t="e">
        <f>N16626</f>
        <v>#VALUE!</v>
      </c>
      <c r="R16626">
        <f>$C$6</f>
        <v>1333.5</v>
      </c>
    </row>
    <row r="16627" spans="12:19" x14ac:dyDescent="0.25">
      <c r="L16627" t="str">
        <f t="shared" si="678"/>
        <v/>
      </c>
      <c r="M16627" t="str">
        <f t="shared" si="679"/>
        <v/>
      </c>
      <c r="N16627">
        <v>0</v>
      </c>
      <c r="O16627" t="e">
        <f>$C$23*O16626</f>
        <v>#VALUE!</v>
      </c>
      <c r="P16627" t="e">
        <f>$C$22*P16626</f>
        <v>#VALUE!</v>
      </c>
      <c r="R16627">
        <f>$C$20*$C$6</f>
        <v>25325.832000000002</v>
      </c>
    </row>
    <row r="16628" spans="12:19" x14ac:dyDescent="0.25">
      <c r="L16628" t="str">
        <f t="shared" si="678"/>
        <v/>
      </c>
      <c r="M16628" t="str">
        <f t="shared" si="679"/>
        <v/>
      </c>
    </row>
    <row r="16629" spans="12:19" x14ac:dyDescent="0.25">
      <c r="L16629" t="str">
        <f t="shared" si="678"/>
        <v/>
      </c>
      <c r="M16629" t="str">
        <f t="shared" si="679"/>
        <v/>
      </c>
      <c r="N16629" t="e">
        <f t="array" ref="N16629:P16631">MINVERSE(N16625:P16627)</f>
        <v>#VALUE!</v>
      </c>
      <c r="O16629" t="e">
        <v>#VALUE!</v>
      </c>
      <c r="P16629" t="e">
        <v>#VALUE!</v>
      </c>
      <c r="R16629" t="e">
        <f t="array" ref="R16629:R16631">MMULT(N16629:P16631,R16625:R16627)</f>
        <v>#VALUE!</v>
      </c>
      <c r="S16629" t="s">
        <v>35</v>
      </c>
    </row>
    <row r="16630" spans="12:19" x14ac:dyDescent="0.25">
      <c r="L16630" t="str">
        <f t="shared" si="678"/>
        <v/>
      </c>
      <c r="M16630" t="str">
        <f t="shared" si="679"/>
        <v/>
      </c>
      <c r="N16630" t="e">
        <v>#VALUE!</v>
      </c>
      <c r="O16630" t="e">
        <v>#VALUE!</v>
      </c>
      <c r="P16630" t="e">
        <v>#VALUE!</v>
      </c>
      <c r="R16630" t="e">
        <v>#VALUE!</v>
      </c>
      <c r="S16630" t="s">
        <v>35</v>
      </c>
    </row>
    <row r="16631" spans="12:19" x14ac:dyDescent="0.25">
      <c r="L16631" t="str">
        <f t="shared" si="678"/>
        <v/>
      </c>
      <c r="M16631" t="str">
        <f t="shared" si="679"/>
        <v/>
      </c>
      <c r="N16631" t="e">
        <v>#VALUE!</v>
      </c>
      <c r="O16631" t="e">
        <v>#VALUE!</v>
      </c>
      <c r="P16631" t="e">
        <v>#VALUE!</v>
      </c>
      <c r="R16631" t="e">
        <v>#VALUE!</v>
      </c>
      <c r="S16631" t="s">
        <v>35</v>
      </c>
    </row>
    <row r="16632" spans="12:19" x14ac:dyDescent="0.25">
      <c r="L16632" t="str">
        <f t="shared" si="678"/>
        <v/>
      </c>
      <c r="M16632" t="str">
        <f t="shared" si="679"/>
        <v/>
      </c>
    </row>
    <row r="16633" spans="12:19" x14ac:dyDescent="0.25">
      <c r="L16633" t="str">
        <f t="shared" si="678"/>
        <v/>
      </c>
      <c r="M16633" t="str">
        <f t="shared" si="679"/>
        <v/>
      </c>
    </row>
    <row r="16634" spans="12:19" x14ac:dyDescent="0.25">
      <c r="L16634" t="str">
        <f t="shared" si="678"/>
        <v/>
      </c>
      <c r="M16634" t="str">
        <f t="shared" si="679"/>
        <v/>
      </c>
      <c r="N16634" t="s">
        <v>32</v>
      </c>
      <c r="O16634" t="s">
        <v>33</v>
      </c>
      <c r="P16634" t="s">
        <v>34</v>
      </c>
    </row>
    <row r="16635" spans="12:19" x14ac:dyDescent="0.25">
      <c r="L16635" t="str">
        <f t="shared" si="678"/>
        <v/>
      </c>
      <c r="M16635" t="str">
        <f t="shared" si="679"/>
        <v/>
      </c>
      <c r="N16635" t="e">
        <f>COS(RADIANS(M16635))</f>
        <v>#VALUE!</v>
      </c>
      <c r="O16635" t="str">
        <f>IFERROR(-COS(RADIANS(DEGREES(ASIN(((SIN(RADIANS(M16635)))*$C$26)/(SQRT((((SIN(RADIANS(M16635)))*$C$26)^2)+(($C$22-$C$25-(((SIN(RADIANS(90-M16635)))*$C$26))-$C$23)^2))))))),"")</f>
        <v/>
      </c>
      <c r="P16635" t="e">
        <f>N16635</f>
        <v>#VALUE!</v>
      </c>
      <c r="R16635">
        <v>0</v>
      </c>
    </row>
    <row r="16636" spans="12:19" x14ac:dyDescent="0.25">
      <c r="L16636" t="str">
        <f t="shared" si="678"/>
        <v/>
      </c>
      <c r="M16636" t="str">
        <f t="shared" si="679"/>
        <v/>
      </c>
      <c r="N16636" t="e">
        <f>SIN(RADIANS(M16635))</f>
        <v>#VALUE!</v>
      </c>
      <c r="O16636" t="e">
        <f>SIN(RADIANS(DEGREES(ASIN(((SIN(RADIANS(M16635)))*$C$26)/(SQRT((((SIN(RADIANS(M16635)))*$C$26)^2)+(($C$22-$C$25-(((SIN(RADIANS(90-M16635)))*$C$26))-$C$23)^2)))))))</f>
        <v>#VALUE!</v>
      </c>
      <c r="P16636" t="e">
        <f>N16636</f>
        <v>#VALUE!</v>
      </c>
      <c r="R16636">
        <f>$C$6</f>
        <v>1333.5</v>
      </c>
    </row>
    <row r="16637" spans="12:19" x14ac:dyDescent="0.25">
      <c r="L16637" t="str">
        <f t="shared" si="678"/>
        <v/>
      </c>
      <c r="M16637" t="str">
        <f t="shared" si="679"/>
        <v/>
      </c>
      <c r="N16637">
        <v>0</v>
      </c>
      <c r="O16637" t="e">
        <f>$C$23*O16636</f>
        <v>#VALUE!</v>
      </c>
      <c r="P16637" t="e">
        <f>$C$22*P16636</f>
        <v>#VALUE!</v>
      </c>
      <c r="R16637">
        <f>$C$20*$C$6</f>
        <v>25325.832000000002</v>
      </c>
    </row>
    <row r="16638" spans="12:19" x14ac:dyDescent="0.25">
      <c r="L16638" t="str">
        <f t="shared" si="678"/>
        <v/>
      </c>
      <c r="M16638" t="str">
        <f t="shared" si="679"/>
        <v/>
      </c>
    </row>
    <row r="16639" spans="12:19" x14ac:dyDescent="0.25">
      <c r="L16639" t="str">
        <f t="shared" si="678"/>
        <v/>
      </c>
      <c r="M16639" t="str">
        <f t="shared" si="679"/>
        <v/>
      </c>
      <c r="N16639" t="e">
        <f t="array" ref="N16639:P16641">MINVERSE(N16635:P16637)</f>
        <v>#VALUE!</v>
      </c>
      <c r="O16639" t="e">
        <v>#VALUE!</v>
      </c>
      <c r="P16639" t="e">
        <v>#VALUE!</v>
      </c>
      <c r="R16639" t="e">
        <f t="array" ref="R16639:R16641">MMULT(N16639:P16641,R16635:R16637)</f>
        <v>#VALUE!</v>
      </c>
      <c r="S16639" t="s">
        <v>35</v>
      </c>
    </row>
    <row r="16640" spans="12:19" x14ac:dyDescent="0.25">
      <c r="L16640" t="str">
        <f t="shared" si="678"/>
        <v/>
      </c>
      <c r="M16640" t="str">
        <f t="shared" si="679"/>
        <v/>
      </c>
      <c r="N16640" t="e">
        <v>#VALUE!</v>
      </c>
      <c r="O16640" t="e">
        <v>#VALUE!</v>
      </c>
      <c r="P16640" t="e">
        <v>#VALUE!</v>
      </c>
      <c r="R16640" t="e">
        <v>#VALUE!</v>
      </c>
      <c r="S16640" t="s">
        <v>35</v>
      </c>
    </row>
    <row r="16641" spans="12:19" x14ac:dyDescent="0.25">
      <c r="L16641" t="str">
        <f t="shared" si="678"/>
        <v/>
      </c>
      <c r="M16641" t="str">
        <f t="shared" si="679"/>
        <v/>
      </c>
      <c r="N16641" t="e">
        <v>#VALUE!</v>
      </c>
      <c r="O16641" t="e">
        <v>#VALUE!</v>
      </c>
      <c r="P16641" t="e">
        <v>#VALUE!</v>
      </c>
      <c r="R16641" t="e">
        <v>#VALUE!</v>
      </c>
      <c r="S16641" t="s">
        <v>35</v>
      </c>
    </row>
    <row r="16642" spans="12:19" x14ac:dyDescent="0.25">
      <c r="L16642" t="str">
        <f t="shared" si="678"/>
        <v/>
      </c>
      <c r="M16642" t="str">
        <f t="shared" si="679"/>
        <v/>
      </c>
    </row>
    <row r="16643" spans="12:19" x14ac:dyDescent="0.25">
      <c r="L16643" t="str">
        <f t="shared" si="678"/>
        <v/>
      </c>
      <c r="M16643" t="str">
        <f t="shared" si="679"/>
        <v/>
      </c>
    </row>
    <row r="16644" spans="12:19" x14ac:dyDescent="0.25">
      <c r="L16644" t="str">
        <f t="shared" si="678"/>
        <v/>
      </c>
      <c r="M16644" t="str">
        <f t="shared" si="679"/>
        <v/>
      </c>
      <c r="N16644" t="s">
        <v>32</v>
      </c>
      <c r="O16644" t="s">
        <v>33</v>
      </c>
      <c r="P16644" t="s">
        <v>34</v>
      </c>
    </row>
    <row r="16645" spans="12:19" x14ac:dyDescent="0.25">
      <c r="L16645" t="str">
        <f t="shared" si="678"/>
        <v/>
      </c>
      <c r="M16645" t="str">
        <f t="shared" si="679"/>
        <v/>
      </c>
      <c r="N16645" t="e">
        <f>COS(RADIANS(M16645))</f>
        <v>#VALUE!</v>
      </c>
      <c r="O16645" t="str">
        <f>IFERROR(-COS(RADIANS(DEGREES(ASIN(((SIN(RADIANS(M16645)))*$C$26)/(SQRT((((SIN(RADIANS(M16645)))*$C$26)^2)+(($C$22-$C$25-(((SIN(RADIANS(90-M16645)))*$C$26))-$C$23)^2))))))),"")</f>
        <v/>
      </c>
      <c r="P16645" t="e">
        <f>N16645</f>
        <v>#VALUE!</v>
      </c>
      <c r="R16645">
        <v>0</v>
      </c>
    </row>
    <row r="16646" spans="12:19" x14ac:dyDescent="0.25">
      <c r="L16646" t="str">
        <f t="shared" si="678"/>
        <v/>
      </c>
      <c r="M16646" t="str">
        <f t="shared" si="679"/>
        <v/>
      </c>
      <c r="N16646" t="e">
        <f>SIN(RADIANS(M16645))</f>
        <v>#VALUE!</v>
      </c>
      <c r="O16646" t="e">
        <f>SIN(RADIANS(DEGREES(ASIN(((SIN(RADIANS(M16645)))*$C$26)/(SQRT((((SIN(RADIANS(M16645)))*$C$26)^2)+(($C$22-$C$25-(((SIN(RADIANS(90-M16645)))*$C$26))-$C$23)^2)))))))</f>
        <v>#VALUE!</v>
      </c>
      <c r="P16646" t="e">
        <f>N16646</f>
        <v>#VALUE!</v>
      </c>
      <c r="R16646">
        <f>$C$6</f>
        <v>1333.5</v>
      </c>
    </row>
    <row r="16647" spans="12:19" x14ac:dyDescent="0.25">
      <c r="L16647" t="str">
        <f t="shared" si="678"/>
        <v/>
      </c>
      <c r="M16647" t="str">
        <f t="shared" si="679"/>
        <v/>
      </c>
      <c r="N16647">
        <v>0</v>
      </c>
      <c r="O16647" t="e">
        <f>$C$23*O16646</f>
        <v>#VALUE!</v>
      </c>
      <c r="P16647" t="e">
        <f>$C$22*P16646</f>
        <v>#VALUE!</v>
      </c>
      <c r="R16647">
        <f>$C$20*$C$6</f>
        <v>25325.832000000002</v>
      </c>
    </row>
    <row r="16648" spans="12:19" x14ac:dyDescent="0.25">
      <c r="L16648" t="str">
        <f t="shared" si="678"/>
        <v/>
      </c>
      <c r="M16648" t="str">
        <f t="shared" si="679"/>
        <v/>
      </c>
    </row>
    <row r="16649" spans="12:19" x14ac:dyDescent="0.25">
      <c r="L16649" t="str">
        <f t="shared" si="678"/>
        <v/>
      </c>
      <c r="M16649" t="str">
        <f t="shared" si="679"/>
        <v/>
      </c>
      <c r="N16649" t="e">
        <f t="array" ref="N16649:P16651">MINVERSE(N16645:P16647)</f>
        <v>#VALUE!</v>
      </c>
      <c r="O16649" t="e">
        <v>#VALUE!</v>
      </c>
      <c r="P16649" t="e">
        <v>#VALUE!</v>
      </c>
      <c r="R16649" t="e">
        <f t="array" ref="R16649:R16651">MMULT(N16649:P16651,R16645:R16647)</f>
        <v>#VALUE!</v>
      </c>
      <c r="S16649" t="s">
        <v>35</v>
      </c>
    </row>
    <row r="16650" spans="12:19" x14ac:dyDescent="0.25">
      <c r="L16650" t="str">
        <f t="shared" si="678"/>
        <v/>
      </c>
      <c r="M16650" t="str">
        <f t="shared" si="679"/>
        <v/>
      </c>
      <c r="N16650" t="e">
        <v>#VALUE!</v>
      </c>
      <c r="O16650" t="e">
        <v>#VALUE!</v>
      </c>
      <c r="P16650" t="e">
        <v>#VALUE!</v>
      </c>
      <c r="R16650" t="e">
        <v>#VALUE!</v>
      </c>
      <c r="S16650" t="s">
        <v>35</v>
      </c>
    </row>
    <row r="16651" spans="12:19" x14ac:dyDescent="0.25">
      <c r="L16651" t="str">
        <f t="shared" si="678"/>
        <v/>
      </c>
      <c r="M16651" t="str">
        <f t="shared" si="679"/>
        <v/>
      </c>
      <c r="N16651" t="e">
        <v>#VALUE!</v>
      </c>
      <c r="O16651" t="e">
        <v>#VALUE!</v>
      </c>
      <c r="P16651" t="e">
        <v>#VALUE!</v>
      </c>
      <c r="R16651" t="e">
        <v>#VALUE!</v>
      </c>
      <c r="S16651" t="s">
        <v>35</v>
      </c>
    </row>
    <row r="16652" spans="12:19" x14ac:dyDescent="0.25">
      <c r="L16652" t="str">
        <f t="shared" ref="L16652:L16715" si="680">IF(M16652="","",L16642+1)</f>
        <v/>
      </c>
      <c r="M16652" t="str">
        <f t="shared" si="679"/>
        <v/>
      </c>
    </row>
    <row r="16653" spans="12:19" x14ac:dyDescent="0.25">
      <c r="L16653" t="str">
        <f t="shared" si="680"/>
        <v/>
      </c>
      <c r="M16653" t="str">
        <f t="shared" si="679"/>
        <v/>
      </c>
    </row>
    <row r="16654" spans="12:19" x14ac:dyDescent="0.25">
      <c r="L16654" t="str">
        <f t="shared" si="680"/>
        <v/>
      </c>
      <c r="M16654" t="str">
        <f t="shared" si="679"/>
        <v/>
      </c>
      <c r="N16654" t="s">
        <v>32</v>
      </c>
      <c r="O16654" t="s">
        <v>33</v>
      </c>
      <c r="P16654" t="s">
        <v>34</v>
      </c>
    </row>
    <row r="16655" spans="12:19" x14ac:dyDescent="0.25">
      <c r="L16655" t="str">
        <f t="shared" si="680"/>
        <v/>
      </c>
      <c r="M16655" t="str">
        <f t="shared" si="679"/>
        <v/>
      </c>
      <c r="N16655" t="e">
        <f>COS(RADIANS(M16655))</f>
        <v>#VALUE!</v>
      </c>
      <c r="O16655" t="str">
        <f>IFERROR(-COS(RADIANS(DEGREES(ASIN(((SIN(RADIANS(M16655)))*$C$26)/(SQRT((((SIN(RADIANS(M16655)))*$C$26)^2)+(($C$22-$C$25-(((SIN(RADIANS(90-M16655)))*$C$26))-$C$23)^2))))))),"")</f>
        <v/>
      </c>
      <c r="P16655" t="e">
        <f>N16655</f>
        <v>#VALUE!</v>
      </c>
      <c r="R16655">
        <v>0</v>
      </c>
    </row>
    <row r="16656" spans="12:19" x14ac:dyDescent="0.25">
      <c r="L16656" t="str">
        <f t="shared" si="680"/>
        <v/>
      </c>
      <c r="M16656" t="str">
        <f t="shared" si="679"/>
        <v/>
      </c>
      <c r="N16656" t="e">
        <f>SIN(RADIANS(M16655))</f>
        <v>#VALUE!</v>
      </c>
      <c r="O16656" t="e">
        <f>SIN(RADIANS(DEGREES(ASIN(((SIN(RADIANS(M16655)))*$C$26)/(SQRT((((SIN(RADIANS(M16655)))*$C$26)^2)+(($C$22-$C$25-(((SIN(RADIANS(90-M16655)))*$C$26))-$C$23)^2)))))))</f>
        <v>#VALUE!</v>
      </c>
      <c r="P16656" t="e">
        <f>N16656</f>
        <v>#VALUE!</v>
      </c>
      <c r="R16656">
        <f>$C$6</f>
        <v>1333.5</v>
      </c>
    </row>
    <row r="16657" spans="12:19" x14ac:dyDescent="0.25">
      <c r="L16657" t="str">
        <f t="shared" si="680"/>
        <v/>
      </c>
      <c r="M16657" t="str">
        <f t="shared" si="679"/>
        <v/>
      </c>
      <c r="N16657">
        <v>0</v>
      </c>
      <c r="O16657" t="e">
        <f>$C$23*O16656</f>
        <v>#VALUE!</v>
      </c>
      <c r="P16657" t="e">
        <f>$C$22*P16656</f>
        <v>#VALUE!</v>
      </c>
      <c r="R16657">
        <f>$C$20*$C$6</f>
        <v>25325.832000000002</v>
      </c>
    </row>
    <row r="16658" spans="12:19" x14ac:dyDescent="0.25">
      <c r="L16658" t="str">
        <f t="shared" si="680"/>
        <v/>
      </c>
      <c r="M16658" t="str">
        <f t="shared" si="679"/>
        <v/>
      </c>
    </row>
    <row r="16659" spans="12:19" x14ac:dyDescent="0.25">
      <c r="L16659" t="str">
        <f t="shared" si="680"/>
        <v/>
      </c>
      <c r="M16659" t="str">
        <f t="shared" si="679"/>
        <v/>
      </c>
      <c r="N16659" t="e">
        <f t="array" ref="N16659:P16661">MINVERSE(N16655:P16657)</f>
        <v>#VALUE!</v>
      </c>
      <c r="O16659" t="e">
        <v>#VALUE!</v>
      </c>
      <c r="P16659" t="e">
        <v>#VALUE!</v>
      </c>
      <c r="R16659" t="e">
        <f t="array" ref="R16659:R16661">MMULT(N16659:P16661,R16655:R16657)</f>
        <v>#VALUE!</v>
      </c>
      <c r="S16659" t="s">
        <v>35</v>
      </c>
    </row>
    <row r="16660" spans="12:19" x14ac:dyDescent="0.25">
      <c r="L16660" t="str">
        <f t="shared" si="680"/>
        <v/>
      </c>
      <c r="M16660" t="str">
        <f t="shared" si="679"/>
        <v/>
      </c>
      <c r="N16660" t="e">
        <v>#VALUE!</v>
      </c>
      <c r="O16660" t="e">
        <v>#VALUE!</v>
      </c>
      <c r="P16660" t="e">
        <v>#VALUE!</v>
      </c>
      <c r="R16660" t="e">
        <v>#VALUE!</v>
      </c>
      <c r="S16660" t="s">
        <v>35</v>
      </c>
    </row>
    <row r="16661" spans="12:19" x14ac:dyDescent="0.25">
      <c r="L16661" t="str">
        <f t="shared" si="680"/>
        <v/>
      </c>
      <c r="M16661" t="str">
        <f t="shared" si="679"/>
        <v/>
      </c>
      <c r="N16661" t="e">
        <v>#VALUE!</v>
      </c>
      <c r="O16661" t="e">
        <v>#VALUE!</v>
      </c>
      <c r="P16661" t="e">
        <v>#VALUE!</v>
      </c>
      <c r="R16661" t="e">
        <v>#VALUE!</v>
      </c>
      <c r="S16661" t="s">
        <v>35</v>
      </c>
    </row>
    <row r="16662" spans="12:19" x14ac:dyDescent="0.25">
      <c r="L16662" t="str">
        <f t="shared" si="680"/>
        <v/>
      </c>
      <c r="M16662" t="str">
        <f t="shared" si="679"/>
        <v/>
      </c>
    </row>
    <row r="16663" spans="12:19" x14ac:dyDescent="0.25">
      <c r="L16663" t="str">
        <f t="shared" si="680"/>
        <v/>
      </c>
      <c r="M16663" t="str">
        <f t="shared" si="679"/>
        <v/>
      </c>
    </row>
    <row r="16664" spans="12:19" x14ac:dyDescent="0.25">
      <c r="L16664" t="str">
        <f t="shared" si="680"/>
        <v/>
      </c>
      <c r="M16664" t="str">
        <f t="shared" si="679"/>
        <v/>
      </c>
      <c r="N16664" t="s">
        <v>32</v>
      </c>
      <c r="O16664" t="s">
        <v>33</v>
      </c>
      <c r="P16664" t="s">
        <v>34</v>
      </c>
    </row>
    <row r="16665" spans="12:19" x14ac:dyDescent="0.25">
      <c r="L16665" t="str">
        <f t="shared" si="680"/>
        <v/>
      </c>
      <c r="M16665" t="str">
        <f t="shared" si="679"/>
        <v/>
      </c>
      <c r="N16665" t="e">
        <f>COS(RADIANS(M16665))</f>
        <v>#VALUE!</v>
      </c>
      <c r="O16665" t="str">
        <f>IFERROR(-COS(RADIANS(DEGREES(ASIN(((SIN(RADIANS(M16665)))*$C$26)/(SQRT((((SIN(RADIANS(M16665)))*$C$26)^2)+(($C$22-$C$25-(((SIN(RADIANS(90-M16665)))*$C$26))-$C$23)^2))))))),"")</f>
        <v/>
      </c>
      <c r="P16665" t="e">
        <f>N16665</f>
        <v>#VALUE!</v>
      </c>
      <c r="R16665">
        <v>0</v>
      </c>
    </row>
    <row r="16666" spans="12:19" x14ac:dyDescent="0.25">
      <c r="L16666" t="str">
        <f t="shared" si="680"/>
        <v/>
      </c>
      <c r="M16666" t="str">
        <f t="shared" si="679"/>
        <v/>
      </c>
      <c r="N16666" t="e">
        <f>SIN(RADIANS(M16665))</f>
        <v>#VALUE!</v>
      </c>
      <c r="O16666" t="e">
        <f>SIN(RADIANS(DEGREES(ASIN(((SIN(RADIANS(M16665)))*$C$26)/(SQRT((((SIN(RADIANS(M16665)))*$C$26)^2)+(($C$22-$C$25-(((SIN(RADIANS(90-M16665)))*$C$26))-$C$23)^2)))))))</f>
        <v>#VALUE!</v>
      </c>
      <c r="P16666" t="e">
        <f>N16666</f>
        <v>#VALUE!</v>
      </c>
      <c r="R16666">
        <f>$C$6</f>
        <v>1333.5</v>
      </c>
    </row>
    <row r="16667" spans="12:19" x14ac:dyDescent="0.25">
      <c r="L16667" t="str">
        <f t="shared" si="680"/>
        <v/>
      </c>
      <c r="M16667" t="str">
        <f t="shared" si="679"/>
        <v/>
      </c>
      <c r="N16667">
        <v>0</v>
      </c>
      <c r="O16667" t="e">
        <f>$C$23*O16666</f>
        <v>#VALUE!</v>
      </c>
      <c r="P16667" t="e">
        <f>$C$22*P16666</f>
        <v>#VALUE!</v>
      </c>
      <c r="R16667">
        <f>$C$20*$C$6</f>
        <v>25325.832000000002</v>
      </c>
    </row>
    <row r="16668" spans="12:19" x14ac:dyDescent="0.25">
      <c r="L16668" t="str">
        <f t="shared" si="680"/>
        <v/>
      </c>
      <c r="M16668" t="str">
        <f t="shared" si="679"/>
        <v/>
      </c>
    </row>
    <row r="16669" spans="12:19" x14ac:dyDescent="0.25">
      <c r="L16669" t="str">
        <f t="shared" si="680"/>
        <v/>
      </c>
      <c r="M16669" t="str">
        <f t="shared" si="679"/>
        <v/>
      </c>
      <c r="N16669" t="e">
        <f t="array" ref="N16669:P16671">MINVERSE(N16665:P16667)</f>
        <v>#VALUE!</v>
      </c>
      <c r="O16669" t="e">
        <v>#VALUE!</v>
      </c>
      <c r="P16669" t="e">
        <v>#VALUE!</v>
      </c>
      <c r="R16669" t="e">
        <f t="array" ref="R16669:R16671">MMULT(N16669:P16671,R16665:R16667)</f>
        <v>#VALUE!</v>
      </c>
      <c r="S16669" t="s">
        <v>35</v>
      </c>
    </row>
    <row r="16670" spans="12:19" x14ac:dyDescent="0.25">
      <c r="L16670" t="str">
        <f t="shared" si="680"/>
        <v/>
      </c>
      <c r="M16670" t="str">
        <f t="shared" si="679"/>
        <v/>
      </c>
      <c r="N16670" t="e">
        <v>#VALUE!</v>
      </c>
      <c r="O16670" t="e">
        <v>#VALUE!</v>
      </c>
      <c r="P16670" t="e">
        <v>#VALUE!</v>
      </c>
      <c r="R16670" t="e">
        <v>#VALUE!</v>
      </c>
      <c r="S16670" t="s">
        <v>35</v>
      </c>
    </row>
    <row r="16671" spans="12:19" x14ac:dyDescent="0.25">
      <c r="L16671" t="str">
        <f t="shared" si="680"/>
        <v/>
      </c>
      <c r="M16671" t="str">
        <f t="shared" si="679"/>
        <v/>
      </c>
      <c r="N16671" t="e">
        <v>#VALUE!</v>
      </c>
      <c r="O16671" t="e">
        <v>#VALUE!</v>
      </c>
      <c r="P16671" t="e">
        <v>#VALUE!</v>
      </c>
      <c r="R16671" t="e">
        <v>#VALUE!</v>
      </c>
      <c r="S16671" t="s">
        <v>35</v>
      </c>
    </row>
    <row r="16672" spans="12:19" x14ac:dyDescent="0.25">
      <c r="L16672" t="str">
        <f t="shared" si="680"/>
        <v/>
      </c>
      <c r="M16672" t="str">
        <f t="shared" si="679"/>
        <v/>
      </c>
    </row>
    <row r="16673" spans="12:19" x14ac:dyDescent="0.25">
      <c r="L16673" t="str">
        <f t="shared" si="680"/>
        <v/>
      </c>
      <c r="M16673" t="str">
        <f t="shared" si="679"/>
        <v/>
      </c>
    </row>
    <row r="16674" spans="12:19" x14ac:dyDescent="0.25">
      <c r="L16674" t="str">
        <f t="shared" si="680"/>
        <v/>
      </c>
      <c r="M16674" t="str">
        <f t="shared" si="679"/>
        <v/>
      </c>
      <c r="N16674" t="s">
        <v>32</v>
      </c>
      <c r="O16674" t="s">
        <v>33</v>
      </c>
      <c r="P16674" t="s">
        <v>34</v>
      </c>
    </row>
    <row r="16675" spans="12:19" x14ac:dyDescent="0.25">
      <c r="L16675" t="str">
        <f t="shared" si="680"/>
        <v/>
      </c>
      <c r="M16675" t="str">
        <f t="shared" ref="M16675:M16738" si="681">IF(M16665="","",IF(((M16665+$O$61)&gt;=$O$49+($O$61/2)),"",(M16665+$O$61)))</f>
        <v/>
      </c>
      <c r="N16675" t="e">
        <f>COS(RADIANS(M16675))</f>
        <v>#VALUE!</v>
      </c>
      <c r="O16675" t="str">
        <f>IFERROR(-COS(RADIANS(DEGREES(ASIN(((SIN(RADIANS(M16675)))*$C$26)/(SQRT((((SIN(RADIANS(M16675)))*$C$26)^2)+(($C$22-$C$25-(((SIN(RADIANS(90-M16675)))*$C$26))-$C$23)^2))))))),"")</f>
        <v/>
      </c>
      <c r="P16675" t="e">
        <f>N16675</f>
        <v>#VALUE!</v>
      </c>
      <c r="R16675">
        <v>0</v>
      </c>
    </row>
    <row r="16676" spans="12:19" x14ac:dyDescent="0.25">
      <c r="L16676" t="str">
        <f t="shared" si="680"/>
        <v/>
      </c>
      <c r="M16676" t="str">
        <f t="shared" si="681"/>
        <v/>
      </c>
      <c r="N16676" t="e">
        <f>SIN(RADIANS(M16675))</f>
        <v>#VALUE!</v>
      </c>
      <c r="O16676" t="e">
        <f>SIN(RADIANS(DEGREES(ASIN(((SIN(RADIANS(M16675)))*$C$26)/(SQRT((((SIN(RADIANS(M16675)))*$C$26)^2)+(($C$22-$C$25-(((SIN(RADIANS(90-M16675)))*$C$26))-$C$23)^2)))))))</f>
        <v>#VALUE!</v>
      </c>
      <c r="P16676" t="e">
        <f>N16676</f>
        <v>#VALUE!</v>
      </c>
      <c r="R16676">
        <f>$C$6</f>
        <v>1333.5</v>
      </c>
    </row>
    <row r="16677" spans="12:19" x14ac:dyDescent="0.25">
      <c r="L16677" t="str">
        <f t="shared" si="680"/>
        <v/>
      </c>
      <c r="M16677" t="str">
        <f t="shared" si="681"/>
        <v/>
      </c>
      <c r="N16677">
        <v>0</v>
      </c>
      <c r="O16677" t="e">
        <f>$C$23*O16676</f>
        <v>#VALUE!</v>
      </c>
      <c r="P16677" t="e">
        <f>$C$22*P16676</f>
        <v>#VALUE!</v>
      </c>
      <c r="R16677">
        <f>$C$20*$C$6</f>
        <v>25325.832000000002</v>
      </c>
    </row>
    <row r="16678" spans="12:19" x14ac:dyDescent="0.25">
      <c r="L16678" t="str">
        <f t="shared" si="680"/>
        <v/>
      </c>
      <c r="M16678" t="str">
        <f t="shared" si="681"/>
        <v/>
      </c>
    </row>
    <row r="16679" spans="12:19" x14ac:dyDescent="0.25">
      <c r="L16679" t="str">
        <f t="shared" si="680"/>
        <v/>
      </c>
      <c r="M16679" t="str">
        <f t="shared" si="681"/>
        <v/>
      </c>
      <c r="N16679" t="e">
        <f t="array" ref="N16679:P16681">MINVERSE(N16675:P16677)</f>
        <v>#VALUE!</v>
      </c>
      <c r="O16679" t="e">
        <v>#VALUE!</v>
      </c>
      <c r="P16679" t="e">
        <v>#VALUE!</v>
      </c>
      <c r="R16679" t="e">
        <f t="array" ref="R16679:R16681">MMULT(N16679:P16681,R16675:R16677)</f>
        <v>#VALUE!</v>
      </c>
      <c r="S16679" t="s">
        <v>35</v>
      </c>
    </row>
    <row r="16680" spans="12:19" x14ac:dyDescent="0.25">
      <c r="L16680" t="str">
        <f t="shared" si="680"/>
        <v/>
      </c>
      <c r="M16680" t="str">
        <f t="shared" si="681"/>
        <v/>
      </c>
      <c r="N16680" t="e">
        <v>#VALUE!</v>
      </c>
      <c r="O16680" t="e">
        <v>#VALUE!</v>
      </c>
      <c r="P16680" t="e">
        <v>#VALUE!</v>
      </c>
      <c r="R16680" t="e">
        <v>#VALUE!</v>
      </c>
      <c r="S16680" t="s">
        <v>35</v>
      </c>
    </row>
    <row r="16681" spans="12:19" x14ac:dyDescent="0.25">
      <c r="L16681" t="str">
        <f t="shared" si="680"/>
        <v/>
      </c>
      <c r="M16681" t="str">
        <f t="shared" si="681"/>
        <v/>
      </c>
      <c r="N16681" t="e">
        <v>#VALUE!</v>
      </c>
      <c r="O16681" t="e">
        <v>#VALUE!</v>
      </c>
      <c r="P16681" t="e">
        <v>#VALUE!</v>
      </c>
      <c r="R16681" t="e">
        <v>#VALUE!</v>
      </c>
      <c r="S16681" t="s">
        <v>35</v>
      </c>
    </row>
    <row r="16682" spans="12:19" x14ac:dyDescent="0.25">
      <c r="L16682" t="str">
        <f t="shared" si="680"/>
        <v/>
      </c>
      <c r="M16682" t="str">
        <f t="shared" si="681"/>
        <v/>
      </c>
    </row>
    <row r="16683" spans="12:19" x14ac:dyDescent="0.25">
      <c r="L16683" t="str">
        <f t="shared" si="680"/>
        <v/>
      </c>
      <c r="M16683" t="str">
        <f t="shared" si="681"/>
        <v/>
      </c>
    </row>
    <row r="16684" spans="12:19" x14ac:dyDescent="0.25">
      <c r="L16684" t="str">
        <f t="shared" si="680"/>
        <v/>
      </c>
      <c r="M16684" t="str">
        <f t="shared" si="681"/>
        <v/>
      </c>
      <c r="N16684" t="s">
        <v>32</v>
      </c>
      <c r="O16684" t="s">
        <v>33</v>
      </c>
      <c r="P16684" t="s">
        <v>34</v>
      </c>
    </row>
    <row r="16685" spans="12:19" x14ac:dyDescent="0.25">
      <c r="L16685" t="str">
        <f t="shared" si="680"/>
        <v/>
      </c>
      <c r="M16685" t="str">
        <f t="shared" si="681"/>
        <v/>
      </c>
      <c r="N16685" t="e">
        <f>COS(RADIANS(M16685))</f>
        <v>#VALUE!</v>
      </c>
      <c r="O16685" t="str">
        <f>IFERROR(-COS(RADIANS(DEGREES(ASIN(((SIN(RADIANS(M16685)))*$C$26)/(SQRT((((SIN(RADIANS(M16685)))*$C$26)^2)+(($C$22-$C$25-(((SIN(RADIANS(90-M16685)))*$C$26))-$C$23)^2))))))),"")</f>
        <v/>
      </c>
      <c r="P16685" t="e">
        <f>N16685</f>
        <v>#VALUE!</v>
      </c>
      <c r="R16685">
        <v>0</v>
      </c>
    </row>
    <row r="16686" spans="12:19" x14ac:dyDescent="0.25">
      <c r="L16686" t="str">
        <f t="shared" si="680"/>
        <v/>
      </c>
      <c r="M16686" t="str">
        <f t="shared" si="681"/>
        <v/>
      </c>
      <c r="N16686" t="e">
        <f>SIN(RADIANS(M16685))</f>
        <v>#VALUE!</v>
      </c>
      <c r="O16686" t="e">
        <f>SIN(RADIANS(DEGREES(ASIN(((SIN(RADIANS(M16685)))*$C$26)/(SQRT((((SIN(RADIANS(M16685)))*$C$26)^2)+(($C$22-$C$25-(((SIN(RADIANS(90-M16685)))*$C$26))-$C$23)^2)))))))</f>
        <v>#VALUE!</v>
      </c>
      <c r="P16686" t="e">
        <f>N16686</f>
        <v>#VALUE!</v>
      </c>
      <c r="R16686">
        <f>$C$6</f>
        <v>1333.5</v>
      </c>
    </row>
    <row r="16687" spans="12:19" x14ac:dyDescent="0.25">
      <c r="L16687" t="str">
        <f t="shared" si="680"/>
        <v/>
      </c>
      <c r="M16687" t="str">
        <f t="shared" si="681"/>
        <v/>
      </c>
      <c r="N16687">
        <v>0</v>
      </c>
      <c r="O16687" t="e">
        <f>$C$23*O16686</f>
        <v>#VALUE!</v>
      </c>
      <c r="P16687" t="e">
        <f>$C$22*P16686</f>
        <v>#VALUE!</v>
      </c>
      <c r="R16687">
        <f>$C$20*$C$6</f>
        <v>25325.832000000002</v>
      </c>
    </row>
    <row r="16688" spans="12:19" x14ac:dyDescent="0.25">
      <c r="L16688" t="str">
        <f t="shared" si="680"/>
        <v/>
      </c>
      <c r="M16688" t="str">
        <f t="shared" si="681"/>
        <v/>
      </c>
    </row>
    <row r="16689" spans="12:19" x14ac:dyDescent="0.25">
      <c r="L16689" t="str">
        <f t="shared" si="680"/>
        <v/>
      </c>
      <c r="M16689" t="str">
        <f t="shared" si="681"/>
        <v/>
      </c>
      <c r="N16689" t="e">
        <f t="array" ref="N16689:P16691">MINVERSE(N16685:P16687)</f>
        <v>#VALUE!</v>
      </c>
      <c r="O16689" t="e">
        <v>#VALUE!</v>
      </c>
      <c r="P16689" t="e">
        <v>#VALUE!</v>
      </c>
      <c r="R16689" t="e">
        <f t="array" ref="R16689:R16691">MMULT(N16689:P16691,R16685:R16687)</f>
        <v>#VALUE!</v>
      </c>
      <c r="S16689" t="s">
        <v>35</v>
      </c>
    </row>
    <row r="16690" spans="12:19" x14ac:dyDescent="0.25">
      <c r="L16690" t="str">
        <f t="shared" si="680"/>
        <v/>
      </c>
      <c r="M16690" t="str">
        <f t="shared" si="681"/>
        <v/>
      </c>
      <c r="N16690" t="e">
        <v>#VALUE!</v>
      </c>
      <c r="O16690" t="e">
        <v>#VALUE!</v>
      </c>
      <c r="P16690" t="e">
        <v>#VALUE!</v>
      </c>
      <c r="R16690" t="e">
        <v>#VALUE!</v>
      </c>
      <c r="S16690" t="s">
        <v>35</v>
      </c>
    </row>
    <row r="16691" spans="12:19" x14ac:dyDescent="0.25">
      <c r="L16691" t="str">
        <f t="shared" si="680"/>
        <v/>
      </c>
      <c r="M16691" t="str">
        <f t="shared" si="681"/>
        <v/>
      </c>
      <c r="N16691" t="e">
        <v>#VALUE!</v>
      </c>
      <c r="O16691" t="e">
        <v>#VALUE!</v>
      </c>
      <c r="P16691" t="e">
        <v>#VALUE!</v>
      </c>
      <c r="R16691" t="e">
        <v>#VALUE!</v>
      </c>
      <c r="S16691" t="s">
        <v>35</v>
      </c>
    </row>
    <row r="16692" spans="12:19" x14ac:dyDescent="0.25">
      <c r="L16692" t="str">
        <f t="shared" si="680"/>
        <v/>
      </c>
      <c r="M16692" t="str">
        <f t="shared" si="681"/>
        <v/>
      </c>
    </row>
    <row r="16693" spans="12:19" x14ac:dyDescent="0.25">
      <c r="L16693" t="str">
        <f t="shared" si="680"/>
        <v/>
      </c>
      <c r="M16693" t="str">
        <f t="shared" si="681"/>
        <v/>
      </c>
    </row>
    <row r="16694" spans="12:19" x14ac:dyDescent="0.25">
      <c r="L16694" t="str">
        <f t="shared" si="680"/>
        <v/>
      </c>
      <c r="M16694" t="str">
        <f t="shared" si="681"/>
        <v/>
      </c>
      <c r="N16694" t="s">
        <v>32</v>
      </c>
      <c r="O16694" t="s">
        <v>33</v>
      </c>
      <c r="P16694" t="s">
        <v>34</v>
      </c>
    </row>
    <row r="16695" spans="12:19" x14ac:dyDescent="0.25">
      <c r="L16695" t="str">
        <f t="shared" si="680"/>
        <v/>
      </c>
      <c r="M16695" t="str">
        <f t="shared" si="681"/>
        <v/>
      </c>
      <c r="N16695" t="e">
        <f>COS(RADIANS(M16695))</f>
        <v>#VALUE!</v>
      </c>
      <c r="O16695" t="str">
        <f>IFERROR(-COS(RADIANS(DEGREES(ASIN(((SIN(RADIANS(M16695)))*$C$26)/(SQRT((((SIN(RADIANS(M16695)))*$C$26)^2)+(($C$22-$C$25-(((SIN(RADIANS(90-M16695)))*$C$26))-$C$23)^2))))))),"")</f>
        <v/>
      </c>
      <c r="P16695" t="e">
        <f>N16695</f>
        <v>#VALUE!</v>
      </c>
      <c r="R16695">
        <v>0</v>
      </c>
    </row>
    <row r="16696" spans="12:19" x14ac:dyDescent="0.25">
      <c r="L16696" t="str">
        <f t="shared" si="680"/>
        <v/>
      </c>
      <c r="M16696" t="str">
        <f t="shared" si="681"/>
        <v/>
      </c>
      <c r="N16696" t="e">
        <f>SIN(RADIANS(M16695))</f>
        <v>#VALUE!</v>
      </c>
      <c r="O16696" t="e">
        <f>SIN(RADIANS(DEGREES(ASIN(((SIN(RADIANS(M16695)))*$C$26)/(SQRT((((SIN(RADIANS(M16695)))*$C$26)^2)+(($C$22-$C$25-(((SIN(RADIANS(90-M16695)))*$C$26))-$C$23)^2)))))))</f>
        <v>#VALUE!</v>
      </c>
      <c r="P16696" t="e">
        <f>N16696</f>
        <v>#VALUE!</v>
      </c>
      <c r="R16696">
        <f>$C$6</f>
        <v>1333.5</v>
      </c>
    </row>
    <row r="16697" spans="12:19" x14ac:dyDescent="0.25">
      <c r="L16697" t="str">
        <f t="shared" si="680"/>
        <v/>
      </c>
      <c r="M16697" t="str">
        <f t="shared" si="681"/>
        <v/>
      </c>
      <c r="N16697">
        <v>0</v>
      </c>
      <c r="O16697" t="e">
        <f>$C$23*O16696</f>
        <v>#VALUE!</v>
      </c>
      <c r="P16697" t="e">
        <f>$C$22*P16696</f>
        <v>#VALUE!</v>
      </c>
      <c r="R16697">
        <f>$C$20*$C$6</f>
        <v>25325.832000000002</v>
      </c>
    </row>
    <row r="16698" spans="12:19" x14ac:dyDescent="0.25">
      <c r="L16698" t="str">
        <f t="shared" si="680"/>
        <v/>
      </c>
      <c r="M16698" t="str">
        <f t="shared" si="681"/>
        <v/>
      </c>
    </row>
    <row r="16699" spans="12:19" x14ac:dyDescent="0.25">
      <c r="L16699" t="str">
        <f t="shared" si="680"/>
        <v/>
      </c>
      <c r="M16699" t="str">
        <f t="shared" si="681"/>
        <v/>
      </c>
      <c r="N16699" t="e">
        <f t="array" ref="N16699:P16701">MINVERSE(N16695:P16697)</f>
        <v>#VALUE!</v>
      </c>
      <c r="O16699" t="e">
        <v>#VALUE!</v>
      </c>
      <c r="P16699" t="e">
        <v>#VALUE!</v>
      </c>
      <c r="R16699" t="e">
        <f t="array" ref="R16699:R16701">MMULT(N16699:P16701,R16695:R16697)</f>
        <v>#VALUE!</v>
      </c>
      <c r="S16699" t="s">
        <v>35</v>
      </c>
    </row>
    <row r="16700" spans="12:19" x14ac:dyDescent="0.25">
      <c r="L16700" t="str">
        <f t="shared" si="680"/>
        <v/>
      </c>
      <c r="M16700" t="str">
        <f t="shared" si="681"/>
        <v/>
      </c>
      <c r="N16700" t="e">
        <v>#VALUE!</v>
      </c>
      <c r="O16700" t="e">
        <v>#VALUE!</v>
      </c>
      <c r="P16700" t="e">
        <v>#VALUE!</v>
      </c>
      <c r="R16700" t="e">
        <v>#VALUE!</v>
      </c>
      <c r="S16700" t="s">
        <v>35</v>
      </c>
    </row>
    <row r="16701" spans="12:19" x14ac:dyDescent="0.25">
      <c r="L16701" t="str">
        <f t="shared" si="680"/>
        <v/>
      </c>
      <c r="M16701" t="str">
        <f t="shared" si="681"/>
        <v/>
      </c>
      <c r="N16701" t="e">
        <v>#VALUE!</v>
      </c>
      <c r="O16701" t="e">
        <v>#VALUE!</v>
      </c>
      <c r="P16701" t="e">
        <v>#VALUE!</v>
      </c>
      <c r="R16701" t="e">
        <v>#VALUE!</v>
      </c>
      <c r="S16701" t="s">
        <v>35</v>
      </c>
    </row>
    <row r="16702" spans="12:19" x14ac:dyDescent="0.25">
      <c r="L16702" t="str">
        <f t="shared" si="680"/>
        <v/>
      </c>
      <c r="M16702" t="str">
        <f t="shared" si="681"/>
        <v/>
      </c>
    </row>
    <row r="16703" spans="12:19" x14ac:dyDescent="0.25">
      <c r="L16703" t="str">
        <f t="shared" si="680"/>
        <v/>
      </c>
      <c r="M16703" t="str">
        <f t="shared" si="681"/>
        <v/>
      </c>
    </row>
    <row r="16704" spans="12:19" x14ac:dyDescent="0.25">
      <c r="L16704" t="str">
        <f t="shared" si="680"/>
        <v/>
      </c>
      <c r="M16704" t="str">
        <f t="shared" si="681"/>
        <v/>
      </c>
      <c r="N16704" t="s">
        <v>32</v>
      </c>
      <c r="O16704" t="s">
        <v>33</v>
      </c>
      <c r="P16704" t="s">
        <v>34</v>
      </c>
    </row>
    <row r="16705" spans="12:19" x14ac:dyDescent="0.25">
      <c r="L16705" t="str">
        <f t="shared" si="680"/>
        <v/>
      </c>
      <c r="M16705" t="str">
        <f t="shared" si="681"/>
        <v/>
      </c>
      <c r="N16705" t="e">
        <f>COS(RADIANS(M16705))</f>
        <v>#VALUE!</v>
      </c>
      <c r="O16705" t="str">
        <f>IFERROR(-COS(RADIANS(DEGREES(ASIN(((SIN(RADIANS(M16705)))*$C$26)/(SQRT((((SIN(RADIANS(M16705)))*$C$26)^2)+(($C$22-$C$25-(((SIN(RADIANS(90-M16705)))*$C$26))-$C$23)^2))))))),"")</f>
        <v/>
      </c>
      <c r="P16705" t="e">
        <f>N16705</f>
        <v>#VALUE!</v>
      </c>
      <c r="R16705">
        <v>0</v>
      </c>
    </row>
    <row r="16706" spans="12:19" x14ac:dyDescent="0.25">
      <c r="L16706" t="str">
        <f t="shared" si="680"/>
        <v/>
      </c>
      <c r="M16706" t="str">
        <f t="shared" si="681"/>
        <v/>
      </c>
      <c r="N16706" t="e">
        <f>SIN(RADIANS(M16705))</f>
        <v>#VALUE!</v>
      </c>
      <c r="O16706" t="e">
        <f>SIN(RADIANS(DEGREES(ASIN(((SIN(RADIANS(M16705)))*$C$26)/(SQRT((((SIN(RADIANS(M16705)))*$C$26)^2)+(($C$22-$C$25-(((SIN(RADIANS(90-M16705)))*$C$26))-$C$23)^2)))))))</f>
        <v>#VALUE!</v>
      </c>
      <c r="P16706" t="e">
        <f>N16706</f>
        <v>#VALUE!</v>
      </c>
      <c r="R16706">
        <f>$C$6</f>
        <v>1333.5</v>
      </c>
    </row>
    <row r="16707" spans="12:19" x14ac:dyDescent="0.25">
      <c r="L16707" t="str">
        <f t="shared" si="680"/>
        <v/>
      </c>
      <c r="M16707" t="str">
        <f t="shared" si="681"/>
        <v/>
      </c>
      <c r="N16707">
        <v>0</v>
      </c>
      <c r="O16707" t="e">
        <f>$C$23*O16706</f>
        <v>#VALUE!</v>
      </c>
      <c r="P16707" t="e">
        <f>$C$22*P16706</f>
        <v>#VALUE!</v>
      </c>
      <c r="R16707">
        <f>$C$20*$C$6</f>
        <v>25325.832000000002</v>
      </c>
    </row>
    <row r="16708" spans="12:19" x14ac:dyDescent="0.25">
      <c r="L16708" t="str">
        <f t="shared" si="680"/>
        <v/>
      </c>
      <c r="M16708" t="str">
        <f t="shared" si="681"/>
        <v/>
      </c>
    </row>
    <row r="16709" spans="12:19" x14ac:dyDescent="0.25">
      <c r="L16709" t="str">
        <f t="shared" si="680"/>
        <v/>
      </c>
      <c r="M16709" t="str">
        <f t="shared" si="681"/>
        <v/>
      </c>
      <c r="N16709" t="e">
        <f t="array" ref="N16709:P16711">MINVERSE(N16705:P16707)</f>
        <v>#VALUE!</v>
      </c>
      <c r="O16709" t="e">
        <v>#VALUE!</v>
      </c>
      <c r="P16709" t="e">
        <v>#VALUE!</v>
      </c>
      <c r="R16709" t="e">
        <f t="array" ref="R16709:R16711">MMULT(N16709:P16711,R16705:R16707)</f>
        <v>#VALUE!</v>
      </c>
      <c r="S16709" t="s">
        <v>35</v>
      </c>
    </row>
    <row r="16710" spans="12:19" x14ac:dyDescent="0.25">
      <c r="L16710" t="str">
        <f t="shared" si="680"/>
        <v/>
      </c>
      <c r="M16710" t="str">
        <f t="shared" si="681"/>
        <v/>
      </c>
      <c r="N16710" t="e">
        <v>#VALUE!</v>
      </c>
      <c r="O16710" t="e">
        <v>#VALUE!</v>
      </c>
      <c r="P16710" t="e">
        <v>#VALUE!</v>
      </c>
      <c r="R16710" t="e">
        <v>#VALUE!</v>
      </c>
      <c r="S16710" t="s">
        <v>35</v>
      </c>
    </row>
    <row r="16711" spans="12:19" x14ac:dyDescent="0.25">
      <c r="L16711" t="str">
        <f t="shared" si="680"/>
        <v/>
      </c>
      <c r="M16711" t="str">
        <f t="shared" si="681"/>
        <v/>
      </c>
      <c r="N16711" t="e">
        <v>#VALUE!</v>
      </c>
      <c r="O16711" t="e">
        <v>#VALUE!</v>
      </c>
      <c r="P16711" t="e">
        <v>#VALUE!</v>
      </c>
      <c r="R16711" t="e">
        <v>#VALUE!</v>
      </c>
      <c r="S16711" t="s">
        <v>35</v>
      </c>
    </row>
    <row r="16712" spans="12:19" x14ac:dyDescent="0.25">
      <c r="L16712" t="str">
        <f t="shared" si="680"/>
        <v/>
      </c>
      <c r="M16712" t="str">
        <f t="shared" si="681"/>
        <v/>
      </c>
    </row>
    <row r="16713" spans="12:19" x14ac:dyDescent="0.25">
      <c r="L16713" t="str">
        <f t="shared" si="680"/>
        <v/>
      </c>
      <c r="M16713" t="str">
        <f t="shared" si="681"/>
        <v/>
      </c>
    </row>
    <row r="16714" spans="12:19" x14ac:dyDescent="0.25">
      <c r="L16714" t="str">
        <f t="shared" si="680"/>
        <v/>
      </c>
      <c r="M16714" t="str">
        <f t="shared" si="681"/>
        <v/>
      </c>
      <c r="N16714" t="s">
        <v>32</v>
      </c>
      <c r="O16714" t="s">
        <v>33</v>
      </c>
      <c r="P16714" t="s">
        <v>34</v>
      </c>
    </row>
    <row r="16715" spans="12:19" x14ac:dyDescent="0.25">
      <c r="L16715" t="str">
        <f t="shared" si="680"/>
        <v/>
      </c>
      <c r="M16715" t="str">
        <f t="shared" si="681"/>
        <v/>
      </c>
      <c r="N16715" t="e">
        <f>COS(RADIANS(M16715))</f>
        <v>#VALUE!</v>
      </c>
      <c r="O16715" t="str">
        <f>IFERROR(-COS(RADIANS(DEGREES(ASIN(((SIN(RADIANS(M16715)))*$C$26)/(SQRT((((SIN(RADIANS(M16715)))*$C$26)^2)+(($C$22-$C$25-(((SIN(RADIANS(90-M16715)))*$C$26))-$C$23)^2))))))),"")</f>
        <v/>
      </c>
      <c r="P16715" t="e">
        <f>N16715</f>
        <v>#VALUE!</v>
      </c>
      <c r="R16715">
        <v>0</v>
      </c>
    </row>
    <row r="16716" spans="12:19" x14ac:dyDescent="0.25">
      <c r="L16716" t="str">
        <f t="shared" ref="L16716:L16779" si="682">IF(M16716="","",L16706+1)</f>
        <v/>
      </c>
      <c r="M16716" t="str">
        <f t="shared" si="681"/>
        <v/>
      </c>
      <c r="N16716" t="e">
        <f>SIN(RADIANS(M16715))</f>
        <v>#VALUE!</v>
      </c>
      <c r="O16716" t="e">
        <f>SIN(RADIANS(DEGREES(ASIN(((SIN(RADIANS(M16715)))*$C$26)/(SQRT((((SIN(RADIANS(M16715)))*$C$26)^2)+(($C$22-$C$25-(((SIN(RADIANS(90-M16715)))*$C$26))-$C$23)^2)))))))</f>
        <v>#VALUE!</v>
      </c>
      <c r="P16716" t="e">
        <f>N16716</f>
        <v>#VALUE!</v>
      </c>
      <c r="R16716">
        <f>$C$6</f>
        <v>1333.5</v>
      </c>
    </row>
    <row r="16717" spans="12:19" x14ac:dyDescent="0.25">
      <c r="L16717" t="str">
        <f t="shared" si="682"/>
        <v/>
      </c>
      <c r="M16717" t="str">
        <f t="shared" si="681"/>
        <v/>
      </c>
      <c r="N16717">
        <v>0</v>
      </c>
      <c r="O16717" t="e">
        <f>$C$23*O16716</f>
        <v>#VALUE!</v>
      </c>
      <c r="P16717" t="e">
        <f>$C$22*P16716</f>
        <v>#VALUE!</v>
      </c>
      <c r="R16717">
        <f>$C$20*$C$6</f>
        <v>25325.832000000002</v>
      </c>
    </row>
    <row r="16718" spans="12:19" x14ac:dyDescent="0.25">
      <c r="L16718" t="str">
        <f t="shared" si="682"/>
        <v/>
      </c>
      <c r="M16718" t="str">
        <f t="shared" si="681"/>
        <v/>
      </c>
    </row>
    <row r="16719" spans="12:19" x14ac:dyDescent="0.25">
      <c r="L16719" t="str">
        <f t="shared" si="682"/>
        <v/>
      </c>
      <c r="M16719" t="str">
        <f t="shared" si="681"/>
        <v/>
      </c>
      <c r="N16719" t="e">
        <f t="array" ref="N16719:P16721">MINVERSE(N16715:P16717)</f>
        <v>#VALUE!</v>
      </c>
      <c r="O16719" t="e">
        <v>#VALUE!</v>
      </c>
      <c r="P16719" t="e">
        <v>#VALUE!</v>
      </c>
      <c r="R16719" t="e">
        <f t="array" ref="R16719:R16721">MMULT(N16719:P16721,R16715:R16717)</f>
        <v>#VALUE!</v>
      </c>
      <c r="S16719" t="s">
        <v>35</v>
      </c>
    </row>
    <row r="16720" spans="12:19" x14ac:dyDescent="0.25">
      <c r="L16720" t="str">
        <f t="shared" si="682"/>
        <v/>
      </c>
      <c r="M16720" t="str">
        <f t="shared" si="681"/>
        <v/>
      </c>
      <c r="N16720" t="e">
        <v>#VALUE!</v>
      </c>
      <c r="O16720" t="e">
        <v>#VALUE!</v>
      </c>
      <c r="P16720" t="e">
        <v>#VALUE!</v>
      </c>
      <c r="R16720" t="e">
        <v>#VALUE!</v>
      </c>
      <c r="S16720" t="s">
        <v>35</v>
      </c>
    </row>
    <row r="16721" spans="12:19" x14ac:dyDescent="0.25">
      <c r="L16721" t="str">
        <f t="shared" si="682"/>
        <v/>
      </c>
      <c r="M16721" t="str">
        <f t="shared" si="681"/>
        <v/>
      </c>
      <c r="N16721" t="e">
        <v>#VALUE!</v>
      </c>
      <c r="O16721" t="e">
        <v>#VALUE!</v>
      </c>
      <c r="P16721" t="e">
        <v>#VALUE!</v>
      </c>
      <c r="R16721" t="e">
        <v>#VALUE!</v>
      </c>
      <c r="S16721" t="s">
        <v>35</v>
      </c>
    </row>
    <row r="16722" spans="12:19" x14ac:dyDescent="0.25">
      <c r="L16722" t="str">
        <f t="shared" si="682"/>
        <v/>
      </c>
      <c r="M16722" t="str">
        <f t="shared" si="681"/>
        <v/>
      </c>
    </row>
    <row r="16723" spans="12:19" x14ac:dyDescent="0.25">
      <c r="L16723" t="str">
        <f t="shared" si="682"/>
        <v/>
      </c>
      <c r="M16723" t="str">
        <f t="shared" si="681"/>
        <v/>
      </c>
    </row>
    <row r="16724" spans="12:19" x14ac:dyDescent="0.25">
      <c r="L16724" t="str">
        <f t="shared" si="682"/>
        <v/>
      </c>
      <c r="M16724" t="str">
        <f t="shared" si="681"/>
        <v/>
      </c>
      <c r="N16724" t="s">
        <v>32</v>
      </c>
      <c r="O16724" t="s">
        <v>33</v>
      </c>
      <c r="P16724" t="s">
        <v>34</v>
      </c>
    </row>
    <row r="16725" spans="12:19" x14ac:dyDescent="0.25">
      <c r="L16725" t="str">
        <f t="shared" si="682"/>
        <v/>
      </c>
      <c r="M16725" t="str">
        <f t="shared" si="681"/>
        <v/>
      </c>
      <c r="N16725" t="e">
        <f>COS(RADIANS(M16725))</f>
        <v>#VALUE!</v>
      </c>
      <c r="O16725" t="str">
        <f>IFERROR(-COS(RADIANS(DEGREES(ASIN(((SIN(RADIANS(M16725)))*$C$26)/(SQRT((((SIN(RADIANS(M16725)))*$C$26)^2)+(($C$22-$C$25-(((SIN(RADIANS(90-M16725)))*$C$26))-$C$23)^2))))))),"")</f>
        <v/>
      </c>
      <c r="P16725" t="e">
        <f>N16725</f>
        <v>#VALUE!</v>
      </c>
      <c r="R16725">
        <v>0</v>
      </c>
    </row>
    <row r="16726" spans="12:19" x14ac:dyDescent="0.25">
      <c r="L16726" t="str">
        <f t="shared" si="682"/>
        <v/>
      </c>
      <c r="M16726" t="str">
        <f t="shared" si="681"/>
        <v/>
      </c>
      <c r="N16726" t="e">
        <f>SIN(RADIANS(M16725))</f>
        <v>#VALUE!</v>
      </c>
      <c r="O16726" t="e">
        <f>SIN(RADIANS(DEGREES(ASIN(((SIN(RADIANS(M16725)))*$C$26)/(SQRT((((SIN(RADIANS(M16725)))*$C$26)^2)+(($C$22-$C$25-(((SIN(RADIANS(90-M16725)))*$C$26))-$C$23)^2)))))))</f>
        <v>#VALUE!</v>
      </c>
      <c r="P16726" t="e">
        <f>N16726</f>
        <v>#VALUE!</v>
      </c>
      <c r="R16726">
        <f>$C$6</f>
        <v>1333.5</v>
      </c>
    </row>
    <row r="16727" spans="12:19" x14ac:dyDescent="0.25">
      <c r="L16727" t="str">
        <f t="shared" si="682"/>
        <v/>
      </c>
      <c r="M16727" t="str">
        <f t="shared" si="681"/>
        <v/>
      </c>
      <c r="N16727">
        <v>0</v>
      </c>
      <c r="O16727" t="e">
        <f>$C$23*O16726</f>
        <v>#VALUE!</v>
      </c>
      <c r="P16727" t="e">
        <f>$C$22*P16726</f>
        <v>#VALUE!</v>
      </c>
      <c r="R16727">
        <f>$C$20*$C$6</f>
        <v>25325.832000000002</v>
      </c>
    </row>
    <row r="16728" spans="12:19" x14ac:dyDescent="0.25">
      <c r="L16728" t="str">
        <f t="shared" si="682"/>
        <v/>
      </c>
      <c r="M16728" t="str">
        <f t="shared" si="681"/>
        <v/>
      </c>
    </row>
    <row r="16729" spans="12:19" x14ac:dyDescent="0.25">
      <c r="L16729" t="str">
        <f t="shared" si="682"/>
        <v/>
      </c>
      <c r="M16729" t="str">
        <f t="shared" si="681"/>
        <v/>
      </c>
      <c r="N16729" t="e">
        <f t="array" ref="N16729:P16731">MINVERSE(N16725:P16727)</f>
        <v>#VALUE!</v>
      </c>
      <c r="O16729" t="e">
        <v>#VALUE!</v>
      </c>
      <c r="P16729" t="e">
        <v>#VALUE!</v>
      </c>
      <c r="R16729" t="e">
        <f t="array" ref="R16729:R16731">MMULT(N16729:P16731,R16725:R16727)</f>
        <v>#VALUE!</v>
      </c>
      <c r="S16729" t="s">
        <v>35</v>
      </c>
    </row>
    <row r="16730" spans="12:19" x14ac:dyDescent="0.25">
      <c r="L16730" t="str">
        <f t="shared" si="682"/>
        <v/>
      </c>
      <c r="M16730" t="str">
        <f t="shared" si="681"/>
        <v/>
      </c>
      <c r="N16730" t="e">
        <v>#VALUE!</v>
      </c>
      <c r="O16730" t="e">
        <v>#VALUE!</v>
      </c>
      <c r="P16730" t="e">
        <v>#VALUE!</v>
      </c>
      <c r="R16730" t="e">
        <v>#VALUE!</v>
      </c>
      <c r="S16730" t="s">
        <v>35</v>
      </c>
    </row>
    <row r="16731" spans="12:19" x14ac:dyDescent="0.25">
      <c r="L16731" t="str">
        <f t="shared" si="682"/>
        <v/>
      </c>
      <c r="M16731" t="str">
        <f t="shared" si="681"/>
        <v/>
      </c>
      <c r="N16731" t="e">
        <v>#VALUE!</v>
      </c>
      <c r="O16731" t="e">
        <v>#VALUE!</v>
      </c>
      <c r="P16731" t="e">
        <v>#VALUE!</v>
      </c>
      <c r="R16731" t="e">
        <v>#VALUE!</v>
      </c>
      <c r="S16731" t="s">
        <v>35</v>
      </c>
    </row>
    <row r="16732" spans="12:19" x14ac:dyDescent="0.25">
      <c r="L16732" t="str">
        <f t="shared" si="682"/>
        <v/>
      </c>
      <c r="M16732" t="str">
        <f t="shared" si="681"/>
        <v/>
      </c>
    </row>
    <row r="16733" spans="12:19" x14ac:dyDescent="0.25">
      <c r="L16733" t="str">
        <f t="shared" si="682"/>
        <v/>
      </c>
      <c r="M16733" t="str">
        <f t="shared" si="681"/>
        <v/>
      </c>
    </row>
    <row r="16734" spans="12:19" x14ac:dyDescent="0.25">
      <c r="L16734" t="str">
        <f t="shared" si="682"/>
        <v/>
      </c>
      <c r="M16734" t="str">
        <f t="shared" si="681"/>
        <v/>
      </c>
      <c r="N16734" t="s">
        <v>32</v>
      </c>
      <c r="O16734" t="s">
        <v>33</v>
      </c>
      <c r="P16734" t="s">
        <v>34</v>
      </c>
    </row>
    <row r="16735" spans="12:19" x14ac:dyDescent="0.25">
      <c r="L16735" t="str">
        <f t="shared" si="682"/>
        <v/>
      </c>
      <c r="M16735" t="str">
        <f t="shared" si="681"/>
        <v/>
      </c>
      <c r="N16735" t="e">
        <f>COS(RADIANS(M16735))</f>
        <v>#VALUE!</v>
      </c>
      <c r="O16735" t="str">
        <f>IFERROR(-COS(RADIANS(DEGREES(ASIN(((SIN(RADIANS(M16735)))*$C$26)/(SQRT((((SIN(RADIANS(M16735)))*$C$26)^2)+(($C$22-$C$25-(((SIN(RADIANS(90-M16735)))*$C$26))-$C$23)^2))))))),"")</f>
        <v/>
      </c>
      <c r="P16735" t="e">
        <f>N16735</f>
        <v>#VALUE!</v>
      </c>
      <c r="R16735">
        <v>0</v>
      </c>
    </row>
    <row r="16736" spans="12:19" x14ac:dyDescent="0.25">
      <c r="L16736" t="str">
        <f t="shared" si="682"/>
        <v/>
      </c>
      <c r="M16736" t="str">
        <f t="shared" si="681"/>
        <v/>
      </c>
      <c r="N16736" t="e">
        <f>SIN(RADIANS(M16735))</f>
        <v>#VALUE!</v>
      </c>
      <c r="O16736" t="e">
        <f>SIN(RADIANS(DEGREES(ASIN(((SIN(RADIANS(M16735)))*$C$26)/(SQRT((((SIN(RADIANS(M16735)))*$C$26)^2)+(($C$22-$C$25-(((SIN(RADIANS(90-M16735)))*$C$26))-$C$23)^2)))))))</f>
        <v>#VALUE!</v>
      </c>
      <c r="P16736" t="e">
        <f>N16736</f>
        <v>#VALUE!</v>
      </c>
      <c r="R16736">
        <f>$C$6</f>
        <v>1333.5</v>
      </c>
    </row>
    <row r="16737" spans="12:19" x14ac:dyDescent="0.25">
      <c r="L16737" t="str">
        <f t="shared" si="682"/>
        <v/>
      </c>
      <c r="M16737" t="str">
        <f t="shared" si="681"/>
        <v/>
      </c>
      <c r="N16737">
        <v>0</v>
      </c>
      <c r="O16737" t="e">
        <f>$C$23*O16736</f>
        <v>#VALUE!</v>
      </c>
      <c r="P16737" t="e">
        <f>$C$22*P16736</f>
        <v>#VALUE!</v>
      </c>
      <c r="R16737">
        <f>$C$20*$C$6</f>
        <v>25325.832000000002</v>
      </c>
    </row>
    <row r="16738" spans="12:19" x14ac:dyDescent="0.25">
      <c r="L16738" t="str">
        <f t="shared" si="682"/>
        <v/>
      </c>
      <c r="M16738" t="str">
        <f t="shared" si="681"/>
        <v/>
      </c>
    </row>
    <row r="16739" spans="12:19" x14ac:dyDescent="0.25">
      <c r="L16739" t="str">
        <f t="shared" si="682"/>
        <v/>
      </c>
      <c r="M16739" t="str">
        <f t="shared" ref="M16739:M16802" si="683">IF(M16729="","",IF(((M16729+$O$61)&gt;=$O$49+($O$61/2)),"",(M16729+$O$61)))</f>
        <v/>
      </c>
      <c r="N16739" t="e">
        <f t="array" ref="N16739:P16741">MINVERSE(N16735:P16737)</f>
        <v>#VALUE!</v>
      </c>
      <c r="O16739" t="e">
        <v>#VALUE!</v>
      </c>
      <c r="P16739" t="e">
        <v>#VALUE!</v>
      </c>
      <c r="R16739" t="e">
        <f t="array" ref="R16739:R16741">MMULT(N16739:P16741,R16735:R16737)</f>
        <v>#VALUE!</v>
      </c>
      <c r="S16739" t="s">
        <v>35</v>
      </c>
    </row>
    <row r="16740" spans="12:19" x14ac:dyDescent="0.25">
      <c r="L16740" t="str">
        <f t="shared" si="682"/>
        <v/>
      </c>
      <c r="M16740" t="str">
        <f t="shared" si="683"/>
        <v/>
      </c>
      <c r="N16740" t="e">
        <v>#VALUE!</v>
      </c>
      <c r="O16740" t="e">
        <v>#VALUE!</v>
      </c>
      <c r="P16740" t="e">
        <v>#VALUE!</v>
      </c>
      <c r="R16740" t="e">
        <v>#VALUE!</v>
      </c>
      <c r="S16740" t="s">
        <v>35</v>
      </c>
    </row>
    <row r="16741" spans="12:19" x14ac:dyDescent="0.25">
      <c r="L16741" t="str">
        <f t="shared" si="682"/>
        <v/>
      </c>
      <c r="M16741" t="str">
        <f t="shared" si="683"/>
        <v/>
      </c>
      <c r="N16741" t="e">
        <v>#VALUE!</v>
      </c>
      <c r="O16741" t="e">
        <v>#VALUE!</v>
      </c>
      <c r="P16741" t="e">
        <v>#VALUE!</v>
      </c>
      <c r="R16741" t="e">
        <v>#VALUE!</v>
      </c>
      <c r="S16741" t="s">
        <v>35</v>
      </c>
    </row>
    <row r="16742" spans="12:19" x14ac:dyDescent="0.25">
      <c r="L16742" t="str">
        <f t="shared" si="682"/>
        <v/>
      </c>
      <c r="M16742" t="str">
        <f t="shared" si="683"/>
        <v/>
      </c>
    </row>
    <row r="16743" spans="12:19" x14ac:dyDescent="0.25">
      <c r="L16743" t="str">
        <f t="shared" si="682"/>
        <v/>
      </c>
      <c r="M16743" t="str">
        <f t="shared" si="683"/>
        <v/>
      </c>
    </row>
    <row r="16744" spans="12:19" x14ac:dyDescent="0.25">
      <c r="L16744" t="str">
        <f t="shared" si="682"/>
        <v/>
      </c>
      <c r="M16744" t="str">
        <f t="shared" si="683"/>
        <v/>
      </c>
      <c r="N16744" t="s">
        <v>32</v>
      </c>
      <c r="O16744" t="s">
        <v>33</v>
      </c>
      <c r="P16744" t="s">
        <v>34</v>
      </c>
    </row>
    <row r="16745" spans="12:19" x14ac:dyDescent="0.25">
      <c r="L16745" t="str">
        <f t="shared" si="682"/>
        <v/>
      </c>
      <c r="M16745" t="str">
        <f t="shared" si="683"/>
        <v/>
      </c>
      <c r="N16745" t="e">
        <f>COS(RADIANS(M16745))</f>
        <v>#VALUE!</v>
      </c>
      <c r="O16745" t="str">
        <f>IFERROR(-COS(RADIANS(DEGREES(ASIN(((SIN(RADIANS(M16745)))*$C$26)/(SQRT((((SIN(RADIANS(M16745)))*$C$26)^2)+(($C$22-$C$25-(((SIN(RADIANS(90-M16745)))*$C$26))-$C$23)^2))))))),"")</f>
        <v/>
      </c>
      <c r="P16745" t="e">
        <f>N16745</f>
        <v>#VALUE!</v>
      </c>
      <c r="R16745">
        <v>0</v>
      </c>
    </row>
    <row r="16746" spans="12:19" x14ac:dyDescent="0.25">
      <c r="L16746" t="str">
        <f t="shared" si="682"/>
        <v/>
      </c>
      <c r="M16746" t="str">
        <f t="shared" si="683"/>
        <v/>
      </c>
      <c r="N16746" t="e">
        <f>SIN(RADIANS(M16745))</f>
        <v>#VALUE!</v>
      </c>
      <c r="O16746" t="e">
        <f>SIN(RADIANS(DEGREES(ASIN(((SIN(RADIANS(M16745)))*$C$26)/(SQRT((((SIN(RADIANS(M16745)))*$C$26)^2)+(($C$22-$C$25-(((SIN(RADIANS(90-M16745)))*$C$26))-$C$23)^2)))))))</f>
        <v>#VALUE!</v>
      </c>
      <c r="P16746" t="e">
        <f>N16746</f>
        <v>#VALUE!</v>
      </c>
      <c r="R16746">
        <f>$C$6</f>
        <v>1333.5</v>
      </c>
    </row>
    <row r="16747" spans="12:19" x14ac:dyDescent="0.25">
      <c r="L16747" t="str">
        <f t="shared" si="682"/>
        <v/>
      </c>
      <c r="M16747" t="str">
        <f t="shared" si="683"/>
        <v/>
      </c>
      <c r="N16747">
        <v>0</v>
      </c>
      <c r="O16747" t="e">
        <f>$C$23*O16746</f>
        <v>#VALUE!</v>
      </c>
      <c r="P16747" t="e">
        <f>$C$22*P16746</f>
        <v>#VALUE!</v>
      </c>
      <c r="R16747">
        <f>$C$20*$C$6</f>
        <v>25325.832000000002</v>
      </c>
    </row>
    <row r="16748" spans="12:19" x14ac:dyDescent="0.25">
      <c r="L16748" t="str">
        <f t="shared" si="682"/>
        <v/>
      </c>
      <c r="M16748" t="str">
        <f t="shared" si="683"/>
        <v/>
      </c>
    </row>
    <row r="16749" spans="12:19" x14ac:dyDescent="0.25">
      <c r="L16749" t="str">
        <f t="shared" si="682"/>
        <v/>
      </c>
      <c r="M16749" t="str">
        <f t="shared" si="683"/>
        <v/>
      </c>
      <c r="N16749" t="e">
        <f t="array" ref="N16749:P16751">MINVERSE(N16745:P16747)</f>
        <v>#VALUE!</v>
      </c>
      <c r="O16749" t="e">
        <v>#VALUE!</v>
      </c>
      <c r="P16749" t="e">
        <v>#VALUE!</v>
      </c>
      <c r="R16749" t="e">
        <f t="array" ref="R16749:R16751">MMULT(N16749:P16751,R16745:R16747)</f>
        <v>#VALUE!</v>
      </c>
      <c r="S16749" t="s">
        <v>35</v>
      </c>
    </row>
    <row r="16750" spans="12:19" x14ac:dyDescent="0.25">
      <c r="L16750" t="str">
        <f t="shared" si="682"/>
        <v/>
      </c>
      <c r="M16750" t="str">
        <f t="shared" si="683"/>
        <v/>
      </c>
      <c r="N16750" t="e">
        <v>#VALUE!</v>
      </c>
      <c r="O16750" t="e">
        <v>#VALUE!</v>
      </c>
      <c r="P16750" t="e">
        <v>#VALUE!</v>
      </c>
      <c r="R16750" t="e">
        <v>#VALUE!</v>
      </c>
      <c r="S16750" t="s">
        <v>35</v>
      </c>
    </row>
    <row r="16751" spans="12:19" x14ac:dyDescent="0.25">
      <c r="L16751" t="str">
        <f t="shared" si="682"/>
        <v/>
      </c>
      <c r="M16751" t="str">
        <f t="shared" si="683"/>
        <v/>
      </c>
      <c r="N16751" t="e">
        <v>#VALUE!</v>
      </c>
      <c r="O16751" t="e">
        <v>#VALUE!</v>
      </c>
      <c r="P16751" t="e">
        <v>#VALUE!</v>
      </c>
      <c r="R16751" t="e">
        <v>#VALUE!</v>
      </c>
      <c r="S16751" t="s">
        <v>35</v>
      </c>
    </row>
    <row r="16752" spans="12:19" x14ac:dyDescent="0.25">
      <c r="L16752" t="str">
        <f t="shared" si="682"/>
        <v/>
      </c>
      <c r="M16752" t="str">
        <f t="shared" si="683"/>
        <v/>
      </c>
    </row>
    <row r="16753" spans="12:19" x14ac:dyDescent="0.25">
      <c r="L16753" t="str">
        <f t="shared" si="682"/>
        <v/>
      </c>
      <c r="M16753" t="str">
        <f t="shared" si="683"/>
        <v/>
      </c>
    </row>
    <row r="16754" spans="12:19" x14ac:dyDescent="0.25">
      <c r="L16754" t="str">
        <f t="shared" si="682"/>
        <v/>
      </c>
      <c r="M16754" t="str">
        <f t="shared" si="683"/>
        <v/>
      </c>
      <c r="N16754" t="s">
        <v>32</v>
      </c>
      <c r="O16754" t="s">
        <v>33</v>
      </c>
      <c r="P16754" t="s">
        <v>34</v>
      </c>
    </row>
    <row r="16755" spans="12:19" x14ac:dyDescent="0.25">
      <c r="L16755" t="str">
        <f t="shared" si="682"/>
        <v/>
      </c>
      <c r="M16755" t="str">
        <f t="shared" si="683"/>
        <v/>
      </c>
      <c r="N16755" t="e">
        <f>COS(RADIANS(M16755))</f>
        <v>#VALUE!</v>
      </c>
      <c r="O16755" t="str">
        <f>IFERROR(-COS(RADIANS(DEGREES(ASIN(((SIN(RADIANS(M16755)))*$C$26)/(SQRT((((SIN(RADIANS(M16755)))*$C$26)^2)+(($C$22-$C$25-(((SIN(RADIANS(90-M16755)))*$C$26))-$C$23)^2))))))),"")</f>
        <v/>
      </c>
      <c r="P16755" t="e">
        <f>N16755</f>
        <v>#VALUE!</v>
      </c>
      <c r="R16755">
        <v>0</v>
      </c>
    </row>
    <row r="16756" spans="12:19" x14ac:dyDescent="0.25">
      <c r="L16756" t="str">
        <f t="shared" si="682"/>
        <v/>
      </c>
      <c r="M16756" t="str">
        <f t="shared" si="683"/>
        <v/>
      </c>
      <c r="N16756" t="e">
        <f>SIN(RADIANS(M16755))</f>
        <v>#VALUE!</v>
      </c>
      <c r="O16756" t="e">
        <f>SIN(RADIANS(DEGREES(ASIN(((SIN(RADIANS(M16755)))*$C$26)/(SQRT((((SIN(RADIANS(M16755)))*$C$26)^2)+(($C$22-$C$25-(((SIN(RADIANS(90-M16755)))*$C$26))-$C$23)^2)))))))</f>
        <v>#VALUE!</v>
      </c>
      <c r="P16756" t="e">
        <f>N16756</f>
        <v>#VALUE!</v>
      </c>
      <c r="R16756">
        <f>$C$6</f>
        <v>1333.5</v>
      </c>
    </row>
    <row r="16757" spans="12:19" x14ac:dyDescent="0.25">
      <c r="L16757" t="str">
        <f t="shared" si="682"/>
        <v/>
      </c>
      <c r="M16757" t="str">
        <f t="shared" si="683"/>
        <v/>
      </c>
      <c r="N16757">
        <v>0</v>
      </c>
      <c r="O16757" t="e">
        <f>$C$23*O16756</f>
        <v>#VALUE!</v>
      </c>
      <c r="P16757" t="e">
        <f>$C$22*P16756</f>
        <v>#VALUE!</v>
      </c>
      <c r="R16757">
        <f>$C$20*$C$6</f>
        <v>25325.832000000002</v>
      </c>
    </row>
    <row r="16758" spans="12:19" x14ac:dyDescent="0.25">
      <c r="L16758" t="str">
        <f t="shared" si="682"/>
        <v/>
      </c>
      <c r="M16758" t="str">
        <f t="shared" si="683"/>
        <v/>
      </c>
    </row>
    <row r="16759" spans="12:19" x14ac:dyDescent="0.25">
      <c r="L16759" t="str">
        <f t="shared" si="682"/>
        <v/>
      </c>
      <c r="M16759" t="str">
        <f t="shared" si="683"/>
        <v/>
      </c>
      <c r="N16759" t="e">
        <f t="array" ref="N16759:P16761">MINVERSE(N16755:P16757)</f>
        <v>#VALUE!</v>
      </c>
      <c r="O16759" t="e">
        <v>#VALUE!</v>
      </c>
      <c r="P16759" t="e">
        <v>#VALUE!</v>
      </c>
      <c r="R16759" t="e">
        <f t="array" ref="R16759:R16761">MMULT(N16759:P16761,R16755:R16757)</f>
        <v>#VALUE!</v>
      </c>
      <c r="S16759" t="s">
        <v>35</v>
      </c>
    </row>
    <row r="16760" spans="12:19" x14ac:dyDescent="0.25">
      <c r="L16760" t="str">
        <f t="shared" si="682"/>
        <v/>
      </c>
      <c r="M16760" t="str">
        <f t="shared" si="683"/>
        <v/>
      </c>
      <c r="N16760" t="e">
        <v>#VALUE!</v>
      </c>
      <c r="O16760" t="e">
        <v>#VALUE!</v>
      </c>
      <c r="P16760" t="e">
        <v>#VALUE!</v>
      </c>
      <c r="R16760" t="e">
        <v>#VALUE!</v>
      </c>
      <c r="S16760" t="s">
        <v>35</v>
      </c>
    </row>
    <row r="16761" spans="12:19" x14ac:dyDescent="0.25">
      <c r="L16761" t="str">
        <f t="shared" si="682"/>
        <v/>
      </c>
      <c r="M16761" t="str">
        <f t="shared" si="683"/>
        <v/>
      </c>
      <c r="N16761" t="e">
        <v>#VALUE!</v>
      </c>
      <c r="O16761" t="e">
        <v>#VALUE!</v>
      </c>
      <c r="P16761" t="e">
        <v>#VALUE!</v>
      </c>
      <c r="R16761" t="e">
        <v>#VALUE!</v>
      </c>
      <c r="S16761" t="s">
        <v>35</v>
      </c>
    </row>
    <row r="16762" spans="12:19" x14ac:dyDescent="0.25">
      <c r="L16762" t="str">
        <f t="shared" si="682"/>
        <v/>
      </c>
      <c r="M16762" t="str">
        <f t="shared" si="683"/>
        <v/>
      </c>
    </row>
    <row r="16763" spans="12:19" x14ac:dyDescent="0.25">
      <c r="L16763" t="str">
        <f t="shared" si="682"/>
        <v/>
      </c>
      <c r="M16763" t="str">
        <f t="shared" si="683"/>
        <v/>
      </c>
    </row>
    <row r="16764" spans="12:19" x14ac:dyDescent="0.25">
      <c r="L16764" t="str">
        <f t="shared" si="682"/>
        <v/>
      </c>
      <c r="M16764" t="str">
        <f t="shared" si="683"/>
        <v/>
      </c>
      <c r="N16764" t="s">
        <v>32</v>
      </c>
      <c r="O16764" t="s">
        <v>33</v>
      </c>
      <c r="P16764" t="s">
        <v>34</v>
      </c>
    </row>
    <row r="16765" spans="12:19" x14ac:dyDescent="0.25">
      <c r="L16765" t="str">
        <f t="shared" si="682"/>
        <v/>
      </c>
      <c r="M16765" t="str">
        <f t="shared" si="683"/>
        <v/>
      </c>
      <c r="N16765" t="e">
        <f>COS(RADIANS(M16765))</f>
        <v>#VALUE!</v>
      </c>
      <c r="O16765" t="str">
        <f>IFERROR(-COS(RADIANS(DEGREES(ASIN(((SIN(RADIANS(M16765)))*$C$26)/(SQRT((((SIN(RADIANS(M16765)))*$C$26)^2)+(($C$22-$C$25-(((SIN(RADIANS(90-M16765)))*$C$26))-$C$23)^2))))))),"")</f>
        <v/>
      </c>
      <c r="P16765" t="e">
        <f>N16765</f>
        <v>#VALUE!</v>
      </c>
      <c r="R16765">
        <v>0</v>
      </c>
    </row>
    <row r="16766" spans="12:19" x14ac:dyDescent="0.25">
      <c r="L16766" t="str">
        <f t="shared" si="682"/>
        <v/>
      </c>
      <c r="M16766" t="str">
        <f t="shared" si="683"/>
        <v/>
      </c>
      <c r="N16766" t="e">
        <f>SIN(RADIANS(M16765))</f>
        <v>#VALUE!</v>
      </c>
      <c r="O16766" t="e">
        <f>SIN(RADIANS(DEGREES(ASIN(((SIN(RADIANS(M16765)))*$C$26)/(SQRT((((SIN(RADIANS(M16765)))*$C$26)^2)+(($C$22-$C$25-(((SIN(RADIANS(90-M16765)))*$C$26))-$C$23)^2)))))))</f>
        <v>#VALUE!</v>
      </c>
      <c r="P16766" t="e">
        <f>N16766</f>
        <v>#VALUE!</v>
      </c>
      <c r="R16766">
        <f>$C$6</f>
        <v>1333.5</v>
      </c>
    </row>
    <row r="16767" spans="12:19" x14ac:dyDescent="0.25">
      <c r="L16767" t="str">
        <f t="shared" si="682"/>
        <v/>
      </c>
      <c r="M16767" t="str">
        <f t="shared" si="683"/>
        <v/>
      </c>
      <c r="N16767">
        <v>0</v>
      </c>
      <c r="O16767" t="e">
        <f>$C$23*O16766</f>
        <v>#VALUE!</v>
      </c>
      <c r="P16767" t="e">
        <f>$C$22*P16766</f>
        <v>#VALUE!</v>
      </c>
      <c r="R16767">
        <f>$C$20*$C$6</f>
        <v>25325.832000000002</v>
      </c>
    </row>
    <row r="16768" spans="12:19" x14ac:dyDescent="0.25">
      <c r="L16768" t="str">
        <f t="shared" si="682"/>
        <v/>
      </c>
      <c r="M16768" t="str">
        <f t="shared" si="683"/>
        <v/>
      </c>
    </row>
    <row r="16769" spans="12:19" x14ac:dyDescent="0.25">
      <c r="L16769" t="str">
        <f t="shared" si="682"/>
        <v/>
      </c>
      <c r="M16769" t="str">
        <f t="shared" si="683"/>
        <v/>
      </c>
      <c r="N16769" t="e">
        <f t="array" ref="N16769:P16771">MINVERSE(N16765:P16767)</f>
        <v>#VALUE!</v>
      </c>
      <c r="O16769" t="e">
        <v>#VALUE!</v>
      </c>
      <c r="P16769" t="e">
        <v>#VALUE!</v>
      </c>
      <c r="R16769" t="e">
        <f t="array" ref="R16769:R16771">MMULT(N16769:P16771,R16765:R16767)</f>
        <v>#VALUE!</v>
      </c>
      <c r="S16769" t="s">
        <v>35</v>
      </c>
    </row>
    <row r="16770" spans="12:19" x14ac:dyDescent="0.25">
      <c r="L16770" t="str">
        <f t="shared" si="682"/>
        <v/>
      </c>
      <c r="M16770" t="str">
        <f t="shared" si="683"/>
        <v/>
      </c>
      <c r="N16770" t="e">
        <v>#VALUE!</v>
      </c>
      <c r="O16770" t="e">
        <v>#VALUE!</v>
      </c>
      <c r="P16770" t="e">
        <v>#VALUE!</v>
      </c>
      <c r="R16770" t="e">
        <v>#VALUE!</v>
      </c>
      <c r="S16770" t="s">
        <v>35</v>
      </c>
    </row>
    <row r="16771" spans="12:19" x14ac:dyDescent="0.25">
      <c r="L16771" t="str">
        <f t="shared" si="682"/>
        <v/>
      </c>
      <c r="M16771" t="str">
        <f t="shared" si="683"/>
        <v/>
      </c>
      <c r="N16771" t="e">
        <v>#VALUE!</v>
      </c>
      <c r="O16771" t="e">
        <v>#VALUE!</v>
      </c>
      <c r="P16771" t="e">
        <v>#VALUE!</v>
      </c>
      <c r="R16771" t="e">
        <v>#VALUE!</v>
      </c>
      <c r="S16771" t="s">
        <v>35</v>
      </c>
    </row>
    <row r="16772" spans="12:19" x14ac:dyDescent="0.25">
      <c r="L16772" t="str">
        <f t="shared" si="682"/>
        <v/>
      </c>
      <c r="M16772" t="str">
        <f t="shared" si="683"/>
        <v/>
      </c>
    </row>
    <row r="16773" spans="12:19" x14ac:dyDescent="0.25">
      <c r="L16773" t="str">
        <f t="shared" si="682"/>
        <v/>
      </c>
      <c r="M16773" t="str">
        <f t="shared" si="683"/>
        <v/>
      </c>
    </row>
    <row r="16774" spans="12:19" x14ac:dyDescent="0.25">
      <c r="L16774" t="str">
        <f t="shared" si="682"/>
        <v/>
      </c>
      <c r="M16774" t="str">
        <f t="shared" si="683"/>
        <v/>
      </c>
      <c r="N16774" t="s">
        <v>32</v>
      </c>
      <c r="O16774" t="s">
        <v>33</v>
      </c>
      <c r="P16774" t="s">
        <v>34</v>
      </c>
    </row>
    <row r="16775" spans="12:19" x14ac:dyDescent="0.25">
      <c r="L16775" t="str">
        <f t="shared" si="682"/>
        <v/>
      </c>
      <c r="M16775" t="str">
        <f t="shared" si="683"/>
        <v/>
      </c>
      <c r="N16775" t="e">
        <f>COS(RADIANS(M16775))</f>
        <v>#VALUE!</v>
      </c>
      <c r="O16775" t="str">
        <f>IFERROR(-COS(RADIANS(DEGREES(ASIN(((SIN(RADIANS(M16775)))*$C$26)/(SQRT((((SIN(RADIANS(M16775)))*$C$26)^2)+(($C$22-$C$25-(((SIN(RADIANS(90-M16775)))*$C$26))-$C$23)^2))))))),"")</f>
        <v/>
      </c>
      <c r="P16775" t="e">
        <f>N16775</f>
        <v>#VALUE!</v>
      </c>
      <c r="R16775">
        <v>0</v>
      </c>
    </row>
    <row r="16776" spans="12:19" x14ac:dyDescent="0.25">
      <c r="L16776" t="str">
        <f t="shared" si="682"/>
        <v/>
      </c>
      <c r="M16776" t="str">
        <f t="shared" si="683"/>
        <v/>
      </c>
      <c r="N16776" t="e">
        <f>SIN(RADIANS(M16775))</f>
        <v>#VALUE!</v>
      </c>
      <c r="O16776" t="e">
        <f>SIN(RADIANS(DEGREES(ASIN(((SIN(RADIANS(M16775)))*$C$26)/(SQRT((((SIN(RADIANS(M16775)))*$C$26)^2)+(($C$22-$C$25-(((SIN(RADIANS(90-M16775)))*$C$26))-$C$23)^2)))))))</f>
        <v>#VALUE!</v>
      </c>
      <c r="P16776" t="e">
        <f>N16776</f>
        <v>#VALUE!</v>
      </c>
      <c r="R16776">
        <f>$C$6</f>
        <v>1333.5</v>
      </c>
    </row>
    <row r="16777" spans="12:19" x14ac:dyDescent="0.25">
      <c r="L16777" t="str">
        <f t="shared" si="682"/>
        <v/>
      </c>
      <c r="M16777" t="str">
        <f t="shared" si="683"/>
        <v/>
      </c>
      <c r="N16777">
        <v>0</v>
      </c>
      <c r="O16777" t="e">
        <f>$C$23*O16776</f>
        <v>#VALUE!</v>
      </c>
      <c r="P16777" t="e">
        <f>$C$22*P16776</f>
        <v>#VALUE!</v>
      </c>
      <c r="R16777">
        <f>$C$20*$C$6</f>
        <v>25325.832000000002</v>
      </c>
    </row>
    <row r="16778" spans="12:19" x14ac:dyDescent="0.25">
      <c r="L16778" t="str">
        <f t="shared" si="682"/>
        <v/>
      </c>
      <c r="M16778" t="str">
        <f t="shared" si="683"/>
        <v/>
      </c>
    </row>
    <row r="16779" spans="12:19" x14ac:dyDescent="0.25">
      <c r="L16779" t="str">
        <f t="shared" si="682"/>
        <v/>
      </c>
      <c r="M16779" t="str">
        <f t="shared" si="683"/>
        <v/>
      </c>
      <c r="N16779" t="e">
        <f t="array" ref="N16779:P16781">MINVERSE(N16775:P16777)</f>
        <v>#VALUE!</v>
      </c>
      <c r="O16779" t="e">
        <v>#VALUE!</v>
      </c>
      <c r="P16779" t="e">
        <v>#VALUE!</v>
      </c>
      <c r="R16779" t="e">
        <f t="array" ref="R16779:R16781">MMULT(N16779:P16781,R16775:R16777)</f>
        <v>#VALUE!</v>
      </c>
      <c r="S16779" t="s">
        <v>35</v>
      </c>
    </row>
    <row r="16780" spans="12:19" x14ac:dyDescent="0.25">
      <c r="L16780" t="str">
        <f t="shared" ref="L16780:L16843" si="684">IF(M16780="","",L16770+1)</f>
        <v/>
      </c>
      <c r="M16780" t="str">
        <f t="shared" si="683"/>
        <v/>
      </c>
      <c r="N16780" t="e">
        <v>#VALUE!</v>
      </c>
      <c r="O16780" t="e">
        <v>#VALUE!</v>
      </c>
      <c r="P16780" t="e">
        <v>#VALUE!</v>
      </c>
      <c r="R16780" t="e">
        <v>#VALUE!</v>
      </c>
      <c r="S16780" t="s">
        <v>35</v>
      </c>
    </row>
    <row r="16781" spans="12:19" x14ac:dyDescent="0.25">
      <c r="L16781" t="str">
        <f t="shared" si="684"/>
        <v/>
      </c>
      <c r="M16781" t="str">
        <f t="shared" si="683"/>
        <v/>
      </c>
      <c r="N16781" t="e">
        <v>#VALUE!</v>
      </c>
      <c r="O16781" t="e">
        <v>#VALUE!</v>
      </c>
      <c r="P16781" t="e">
        <v>#VALUE!</v>
      </c>
      <c r="R16781" t="e">
        <v>#VALUE!</v>
      </c>
      <c r="S16781" t="s">
        <v>35</v>
      </c>
    </row>
    <row r="16782" spans="12:19" x14ac:dyDescent="0.25">
      <c r="L16782" t="str">
        <f t="shared" si="684"/>
        <v/>
      </c>
      <c r="M16782" t="str">
        <f t="shared" si="683"/>
        <v/>
      </c>
    </row>
    <row r="16783" spans="12:19" x14ac:dyDescent="0.25">
      <c r="L16783" t="str">
        <f t="shared" si="684"/>
        <v/>
      </c>
      <c r="M16783" t="str">
        <f t="shared" si="683"/>
        <v/>
      </c>
    </row>
    <row r="16784" spans="12:19" x14ac:dyDescent="0.25">
      <c r="L16784" t="str">
        <f t="shared" si="684"/>
        <v/>
      </c>
      <c r="M16784" t="str">
        <f t="shared" si="683"/>
        <v/>
      </c>
      <c r="N16784" t="s">
        <v>32</v>
      </c>
      <c r="O16784" t="s">
        <v>33</v>
      </c>
      <c r="P16784" t="s">
        <v>34</v>
      </c>
    </row>
    <row r="16785" spans="12:19" x14ac:dyDescent="0.25">
      <c r="L16785" t="str">
        <f t="shared" si="684"/>
        <v/>
      </c>
      <c r="M16785" t="str">
        <f t="shared" si="683"/>
        <v/>
      </c>
      <c r="N16785" t="e">
        <f>COS(RADIANS(M16785))</f>
        <v>#VALUE!</v>
      </c>
      <c r="O16785" t="str">
        <f>IFERROR(-COS(RADIANS(DEGREES(ASIN(((SIN(RADIANS(M16785)))*$C$26)/(SQRT((((SIN(RADIANS(M16785)))*$C$26)^2)+(($C$22-$C$25-(((SIN(RADIANS(90-M16785)))*$C$26))-$C$23)^2))))))),"")</f>
        <v/>
      </c>
      <c r="P16785" t="e">
        <f>N16785</f>
        <v>#VALUE!</v>
      </c>
      <c r="R16785">
        <v>0</v>
      </c>
    </row>
    <row r="16786" spans="12:19" x14ac:dyDescent="0.25">
      <c r="L16786" t="str">
        <f t="shared" si="684"/>
        <v/>
      </c>
      <c r="M16786" t="str">
        <f t="shared" si="683"/>
        <v/>
      </c>
      <c r="N16786" t="e">
        <f>SIN(RADIANS(M16785))</f>
        <v>#VALUE!</v>
      </c>
      <c r="O16786" t="e">
        <f>SIN(RADIANS(DEGREES(ASIN(((SIN(RADIANS(M16785)))*$C$26)/(SQRT((((SIN(RADIANS(M16785)))*$C$26)^2)+(($C$22-$C$25-(((SIN(RADIANS(90-M16785)))*$C$26))-$C$23)^2)))))))</f>
        <v>#VALUE!</v>
      </c>
      <c r="P16786" t="e">
        <f>N16786</f>
        <v>#VALUE!</v>
      </c>
      <c r="R16786">
        <f>$C$6</f>
        <v>1333.5</v>
      </c>
    </row>
    <row r="16787" spans="12:19" x14ac:dyDescent="0.25">
      <c r="L16787" t="str">
        <f t="shared" si="684"/>
        <v/>
      </c>
      <c r="M16787" t="str">
        <f t="shared" si="683"/>
        <v/>
      </c>
      <c r="N16787">
        <v>0</v>
      </c>
      <c r="O16787" t="e">
        <f>$C$23*O16786</f>
        <v>#VALUE!</v>
      </c>
      <c r="P16787" t="e">
        <f>$C$22*P16786</f>
        <v>#VALUE!</v>
      </c>
      <c r="R16787">
        <f>$C$20*$C$6</f>
        <v>25325.832000000002</v>
      </c>
    </row>
    <row r="16788" spans="12:19" x14ac:dyDescent="0.25">
      <c r="L16788" t="str">
        <f t="shared" si="684"/>
        <v/>
      </c>
      <c r="M16788" t="str">
        <f t="shared" si="683"/>
        <v/>
      </c>
    </row>
    <row r="16789" spans="12:19" x14ac:dyDescent="0.25">
      <c r="L16789" t="str">
        <f t="shared" si="684"/>
        <v/>
      </c>
      <c r="M16789" t="str">
        <f t="shared" si="683"/>
        <v/>
      </c>
      <c r="N16789" t="e">
        <f t="array" ref="N16789:P16791">MINVERSE(N16785:P16787)</f>
        <v>#VALUE!</v>
      </c>
      <c r="O16789" t="e">
        <v>#VALUE!</v>
      </c>
      <c r="P16789" t="e">
        <v>#VALUE!</v>
      </c>
      <c r="R16789" t="e">
        <f t="array" ref="R16789:R16791">MMULT(N16789:P16791,R16785:R16787)</f>
        <v>#VALUE!</v>
      </c>
      <c r="S16789" t="s">
        <v>35</v>
      </c>
    </row>
    <row r="16790" spans="12:19" x14ac:dyDescent="0.25">
      <c r="L16790" t="str">
        <f t="shared" si="684"/>
        <v/>
      </c>
      <c r="M16790" t="str">
        <f t="shared" si="683"/>
        <v/>
      </c>
      <c r="N16790" t="e">
        <v>#VALUE!</v>
      </c>
      <c r="O16790" t="e">
        <v>#VALUE!</v>
      </c>
      <c r="P16790" t="e">
        <v>#VALUE!</v>
      </c>
      <c r="R16790" t="e">
        <v>#VALUE!</v>
      </c>
      <c r="S16790" t="s">
        <v>35</v>
      </c>
    </row>
    <row r="16791" spans="12:19" x14ac:dyDescent="0.25">
      <c r="L16791" t="str">
        <f t="shared" si="684"/>
        <v/>
      </c>
      <c r="M16791" t="str">
        <f t="shared" si="683"/>
        <v/>
      </c>
      <c r="N16791" t="e">
        <v>#VALUE!</v>
      </c>
      <c r="O16791" t="e">
        <v>#VALUE!</v>
      </c>
      <c r="P16791" t="e">
        <v>#VALUE!</v>
      </c>
      <c r="R16791" t="e">
        <v>#VALUE!</v>
      </c>
      <c r="S16791" t="s">
        <v>35</v>
      </c>
    </row>
    <row r="16792" spans="12:19" x14ac:dyDescent="0.25">
      <c r="L16792" t="str">
        <f t="shared" si="684"/>
        <v/>
      </c>
      <c r="M16792" t="str">
        <f t="shared" si="683"/>
        <v/>
      </c>
    </row>
    <row r="16793" spans="12:19" x14ac:dyDescent="0.25">
      <c r="L16793" t="str">
        <f t="shared" si="684"/>
        <v/>
      </c>
      <c r="M16793" t="str">
        <f t="shared" si="683"/>
        <v/>
      </c>
    </row>
    <row r="16794" spans="12:19" x14ac:dyDescent="0.25">
      <c r="L16794" t="str">
        <f t="shared" si="684"/>
        <v/>
      </c>
      <c r="M16794" t="str">
        <f t="shared" si="683"/>
        <v/>
      </c>
      <c r="N16794" t="s">
        <v>32</v>
      </c>
      <c r="O16794" t="s">
        <v>33</v>
      </c>
      <c r="P16794" t="s">
        <v>34</v>
      </c>
    </row>
    <row r="16795" spans="12:19" x14ac:dyDescent="0.25">
      <c r="L16795" t="str">
        <f t="shared" si="684"/>
        <v/>
      </c>
      <c r="M16795" t="str">
        <f t="shared" si="683"/>
        <v/>
      </c>
      <c r="N16795" t="e">
        <f>COS(RADIANS(M16795))</f>
        <v>#VALUE!</v>
      </c>
      <c r="O16795" t="str">
        <f>IFERROR(-COS(RADIANS(DEGREES(ASIN(((SIN(RADIANS(M16795)))*$C$26)/(SQRT((((SIN(RADIANS(M16795)))*$C$26)^2)+(($C$22-$C$25-(((SIN(RADIANS(90-M16795)))*$C$26))-$C$23)^2))))))),"")</f>
        <v/>
      </c>
      <c r="P16795" t="e">
        <f>N16795</f>
        <v>#VALUE!</v>
      </c>
      <c r="R16795">
        <v>0</v>
      </c>
    </row>
    <row r="16796" spans="12:19" x14ac:dyDescent="0.25">
      <c r="L16796" t="str">
        <f t="shared" si="684"/>
        <v/>
      </c>
      <c r="M16796" t="str">
        <f t="shared" si="683"/>
        <v/>
      </c>
      <c r="N16796" t="e">
        <f>SIN(RADIANS(M16795))</f>
        <v>#VALUE!</v>
      </c>
      <c r="O16796" t="e">
        <f>SIN(RADIANS(DEGREES(ASIN(((SIN(RADIANS(M16795)))*$C$26)/(SQRT((((SIN(RADIANS(M16795)))*$C$26)^2)+(($C$22-$C$25-(((SIN(RADIANS(90-M16795)))*$C$26))-$C$23)^2)))))))</f>
        <v>#VALUE!</v>
      </c>
      <c r="P16796" t="e">
        <f>N16796</f>
        <v>#VALUE!</v>
      </c>
      <c r="R16796">
        <f>$C$6</f>
        <v>1333.5</v>
      </c>
    </row>
    <row r="16797" spans="12:19" x14ac:dyDescent="0.25">
      <c r="L16797" t="str">
        <f t="shared" si="684"/>
        <v/>
      </c>
      <c r="M16797" t="str">
        <f t="shared" si="683"/>
        <v/>
      </c>
      <c r="N16797">
        <v>0</v>
      </c>
      <c r="O16797" t="e">
        <f>$C$23*O16796</f>
        <v>#VALUE!</v>
      </c>
      <c r="P16797" t="e">
        <f>$C$22*P16796</f>
        <v>#VALUE!</v>
      </c>
      <c r="R16797">
        <f>$C$20*$C$6</f>
        <v>25325.832000000002</v>
      </c>
    </row>
    <row r="16798" spans="12:19" x14ac:dyDescent="0.25">
      <c r="L16798" t="str">
        <f t="shared" si="684"/>
        <v/>
      </c>
      <c r="M16798" t="str">
        <f t="shared" si="683"/>
        <v/>
      </c>
    </row>
    <row r="16799" spans="12:19" x14ac:dyDescent="0.25">
      <c r="L16799" t="str">
        <f t="shared" si="684"/>
        <v/>
      </c>
      <c r="M16799" t="str">
        <f t="shared" si="683"/>
        <v/>
      </c>
      <c r="N16799" t="e">
        <f t="array" ref="N16799:P16801">MINVERSE(N16795:P16797)</f>
        <v>#VALUE!</v>
      </c>
      <c r="O16799" t="e">
        <v>#VALUE!</v>
      </c>
      <c r="P16799" t="e">
        <v>#VALUE!</v>
      </c>
      <c r="R16799" t="e">
        <f t="array" ref="R16799:R16801">MMULT(N16799:P16801,R16795:R16797)</f>
        <v>#VALUE!</v>
      </c>
      <c r="S16799" t="s">
        <v>35</v>
      </c>
    </row>
    <row r="16800" spans="12:19" x14ac:dyDescent="0.25">
      <c r="L16800" t="str">
        <f t="shared" si="684"/>
        <v/>
      </c>
      <c r="M16800" t="str">
        <f t="shared" si="683"/>
        <v/>
      </c>
      <c r="N16800" t="e">
        <v>#VALUE!</v>
      </c>
      <c r="O16800" t="e">
        <v>#VALUE!</v>
      </c>
      <c r="P16800" t="e">
        <v>#VALUE!</v>
      </c>
      <c r="R16800" t="e">
        <v>#VALUE!</v>
      </c>
      <c r="S16800" t="s">
        <v>35</v>
      </c>
    </row>
    <row r="16801" spans="12:19" x14ac:dyDescent="0.25">
      <c r="L16801" t="str">
        <f t="shared" si="684"/>
        <v/>
      </c>
      <c r="M16801" t="str">
        <f t="shared" si="683"/>
        <v/>
      </c>
      <c r="N16801" t="e">
        <v>#VALUE!</v>
      </c>
      <c r="O16801" t="e">
        <v>#VALUE!</v>
      </c>
      <c r="P16801" t="e">
        <v>#VALUE!</v>
      </c>
      <c r="R16801" t="e">
        <v>#VALUE!</v>
      </c>
      <c r="S16801" t="s">
        <v>35</v>
      </c>
    </row>
    <row r="16802" spans="12:19" x14ac:dyDescent="0.25">
      <c r="L16802" t="str">
        <f t="shared" si="684"/>
        <v/>
      </c>
      <c r="M16802" t="str">
        <f t="shared" si="683"/>
        <v/>
      </c>
    </row>
    <row r="16803" spans="12:19" x14ac:dyDescent="0.25">
      <c r="L16803" t="str">
        <f t="shared" si="684"/>
        <v/>
      </c>
      <c r="M16803" t="str">
        <f t="shared" ref="M16803:M16866" si="685">IF(M16793="","",IF(((M16793+$O$61)&gt;=$O$49+($O$61/2)),"",(M16793+$O$61)))</f>
        <v/>
      </c>
    </row>
    <row r="16804" spans="12:19" x14ac:dyDescent="0.25">
      <c r="L16804" t="str">
        <f t="shared" si="684"/>
        <v/>
      </c>
      <c r="M16804" t="str">
        <f t="shared" si="685"/>
        <v/>
      </c>
      <c r="N16804" t="s">
        <v>32</v>
      </c>
      <c r="O16804" t="s">
        <v>33</v>
      </c>
      <c r="P16804" t="s">
        <v>34</v>
      </c>
    </row>
    <row r="16805" spans="12:19" x14ac:dyDescent="0.25">
      <c r="L16805" t="str">
        <f t="shared" si="684"/>
        <v/>
      </c>
      <c r="M16805" t="str">
        <f t="shared" si="685"/>
        <v/>
      </c>
      <c r="N16805" t="e">
        <f>COS(RADIANS(M16805))</f>
        <v>#VALUE!</v>
      </c>
      <c r="O16805" t="str">
        <f>IFERROR(-COS(RADIANS(DEGREES(ASIN(((SIN(RADIANS(M16805)))*$C$26)/(SQRT((((SIN(RADIANS(M16805)))*$C$26)^2)+(($C$22-$C$25-(((SIN(RADIANS(90-M16805)))*$C$26))-$C$23)^2))))))),"")</f>
        <v/>
      </c>
      <c r="P16805" t="e">
        <f>N16805</f>
        <v>#VALUE!</v>
      </c>
      <c r="R16805">
        <v>0</v>
      </c>
    </row>
    <row r="16806" spans="12:19" x14ac:dyDescent="0.25">
      <c r="L16806" t="str">
        <f t="shared" si="684"/>
        <v/>
      </c>
      <c r="M16806" t="str">
        <f t="shared" si="685"/>
        <v/>
      </c>
      <c r="N16806" t="e">
        <f>SIN(RADIANS(M16805))</f>
        <v>#VALUE!</v>
      </c>
      <c r="O16806" t="e">
        <f>SIN(RADIANS(DEGREES(ASIN(((SIN(RADIANS(M16805)))*$C$26)/(SQRT((((SIN(RADIANS(M16805)))*$C$26)^2)+(($C$22-$C$25-(((SIN(RADIANS(90-M16805)))*$C$26))-$C$23)^2)))))))</f>
        <v>#VALUE!</v>
      </c>
      <c r="P16806" t="e">
        <f>N16806</f>
        <v>#VALUE!</v>
      </c>
      <c r="R16806">
        <f>$C$6</f>
        <v>1333.5</v>
      </c>
    </row>
    <row r="16807" spans="12:19" x14ac:dyDescent="0.25">
      <c r="L16807" t="str">
        <f t="shared" si="684"/>
        <v/>
      </c>
      <c r="M16807" t="str">
        <f t="shared" si="685"/>
        <v/>
      </c>
      <c r="N16807">
        <v>0</v>
      </c>
      <c r="O16807" t="e">
        <f>$C$23*O16806</f>
        <v>#VALUE!</v>
      </c>
      <c r="P16807" t="e">
        <f>$C$22*P16806</f>
        <v>#VALUE!</v>
      </c>
      <c r="R16807">
        <f>$C$20*$C$6</f>
        <v>25325.832000000002</v>
      </c>
    </row>
    <row r="16808" spans="12:19" x14ac:dyDescent="0.25">
      <c r="L16808" t="str">
        <f t="shared" si="684"/>
        <v/>
      </c>
      <c r="M16808" t="str">
        <f t="shared" si="685"/>
        <v/>
      </c>
    </row>
    <row r="16809" spans="12:19" x14ac:dyDescent="0.25">
      <c r="L16809" t="str">
        <f t="shared" si="684"/>
        <v/>
      </c>
      <c r="M16809" t="str">
        <f t="shared" si="685"/>
        <v/>
      </c>
      <c r="N16809" t="e">
        <f t="array" ref="N16809:P16811">MINVERSE(N16805:P16807)</f>
        <v>#VALUE!</v>
      </c>
      <c r="O16809" t="e">
        <v>#VALUE!</v>
      </c>
      <c r="P16809" t="e">
        <v>#VALUE!</v>
      </c>
      <c r="R16809" t="e">
        <f t="array" ref="R16809:R16811">MMULT(N16809:P16811,R16805:R16807)</f>
        <v>#VALUE!</v>
      </c>
      <c r="S16809" t="s">
        <v>35</v>
      </c>
    </row>
    <row r="16810" spans="12:19" x14ac:dyDescent="0.25">
      <c r="L16810" t="str">
        <f t="shared" si="684"/>
        <v/>
      </c>
      <c r="M16810" t="str">
        <f t="shared" si="685"/>
        <v/>
      </c>
      <c r="N16810" t="e">
        <v>#VALUE!</v>
      </c>
      <c r="O16810" t="e">
        <v>#VALUE!</v>
      </c>
      <c r="P16810" t="e">
        <v>#VALUE!</v>
      </c>
      <c r="R16810" t="e">
        <v>#VALUE!</v>
      </c>
      <c r="S16810" t="s">
        <v>35</v>
      </c>
    </row>
    <row r="16811" spans="12:19" x14ac:dyDescent="0.25">
      <c r="L16811" t="str">
        <f t="shared" si="684"/>
        <v/>
      </c>
      <c r="M16811" t="str">
        <f t="shared" si="685"/>
        <v/>
      </c>
      <c r="N16811" t="e">
        <v>#VALUE!</v>
      </c>
      <c r="O16811" t="e">
        <v>#VALUE!</v>
      </c>
      <c r="P16811" t="e">
        <v>#VALUE!</v>
      </c>
      <c r="R16811" t="e">
        <v>#VALUE!</v>
      </c>
      <c r="S16811" t="s">
        <v>35</v>
      </c>
    </row>
    <row r="16812" spans="12:19" x14ac:dyDescent="0.25">
      <c r="L16812" t="str">
        <f t="shared" si="684"/>
        <v/>
      </c>
      <c r="M16812" t="str">
        <f t="shared" si="685"/>
        <v/>
      </c>
    </row>
    <row r="16813" spans="12:19" x14ac:dyDescent="0.25">
      <c r="L16813" t="str">
        <f t="shared" si="684"/>
        <v/>
      </c>
      <c r="M16813" t="str">
        <f t="shared" si="685"/>
        <v/>
      </c>
    </row>
    <row r="16814" spans="12:19" x14ac:dyDescent="0.25">
      <c r="L16814" t="str">
        <f t="shared" si="684"/>
        <v/>
      </c>
      <c r="M16814" t="str">
        <f t="shared" si="685"/>
        <v/>
      </c>
      <c r="N16814" t="s">
        <v>32</v>
      </c>
      <c r="O16814" t="s">
        <v>33</v>
      </c>
      <c r="P16814" t="s">
        <v>34</v>
      </c>
    </row>
    <row r="16815" spans="12:19" x14ac:dyDescent="0.25">
      <c r="L16815" t="str">
        <f t="shared" si="684"/>
        <v/>
      </c>
      <c r="M16815" t="str">
        <f t="shared" si="685"/>
        <v/>
      </c>
      <c r="N16815" t="e">
        <f>COS(RADIANS(M16815))</f>
        <v>#VALUE!</v>
      </c>
      <c r="O16815" t="str">
        <f>IFERROR(-COS(RADIANS(DEGREES(ASIN(((SIN(RADIANS(M16815)))*$C$26)/(SQRT((((SIN(RADIANS(M16815)))*$C$26)^2)+(($C$22-$C$25-(((SIN(RADIANS(90-M16815)))*$C$26))-$C$23)^2))))))),"")</f>
        <v/>
      </c>
      <c r="P16815" t="e">
        <f>N16815</f>
        <v>#VALUE!</v>
      </c>
      <c r="R16815">
        <v>0</v>
      </c>
    </row>
    <row r="16816" spans="12:19" x14ac:dyDescent="0.25">
      <c r="L16816" t="str">
        <f t="shared" si="684"/>
        <v/>
      </c>
      <c r="M16816" t="str">
        <f t="shared" si="685"/>
        <v/>
      </c>
      <c r="N16816" t="e">
        <f>SIN(RADIANS(M16815))</f>
        <v>#VALUE!</v>
      </c>
      <c r="O16816" t="e">
        <f>SIN(RADIANS(DEGREES(ASIN(((SIN(RADIANS(M16815)))*$C$26)/(SQRT((((SIN(RADIANS(M16815)))*$C$26)^2)+(($C$22-$C$25-(((SIN(RADIANS(90-M16815)))*$C$26))-$C$23)^2)))))))</f>
        <v>#VALUE!</v>
      </c>
      <c r="P16816" t="e">
        <f>N16816</f>
        <v>#VALUE!</v>
      </c>
      <c r="R16816">
        <f>$C$6</f>
        <v>1333.5</v>
      </c>
    </row>
    <row r="16817" spans="12:19" x14ac:dyDescent="0.25">
      <c r="L16817" t="str">
        <f t="shared" si="684"/>
        <v/>
      </c>
      <c r="M16817" t="str">
        <f t="shared" si="685"/>
        <v/>
      </c>
      <c r="N16817">
        <v>0</v>
      </c>
      <c r="O16817" t="e">
        <f>$C$23*O16816</f>
        <v>#VALUE!</v>
      </c>
      <c r="P16817" t="e">
        <f>$C$22*P16816</f>
        <v>#VALUE!</v>
      </c>
      <c r="R16817">
        <f>$C$20*$C$6</f>
        <v>25325.832000000002</v>
      </c>
    </row>
    <row r="16818" spans="12:19" x14ac:dyDescent="0.25">
      <c r="L16818" t="str">
        <f t="shared" si="684"/>
        <v/>
      </c>
      <c r="M16818" t="str">
        <f t="shared" si="685"/>
        <v/>
      </c>
    </row>
    <row r="16819" spans="12:19" x14ac:dyDescent="0.25">
      <c r="L16819" t="str">
        <f t="shared" si="684"/>
        <v/>
      </c>
      <c r="M16819" t="str">
        <f t="shared" si="685"/>
        <v/>
      </c>
      <c r="N16819" t="e">
        <f t="array" ref="N16819:P16821">MINVERSE(N16815:P16817)</f>
        <v>#VALUE!</v>
      </c>
      <c r="O16819" t="e">
        <v>#VALUE!</v>
      </c>
      <c r="P16819" t="e">
        <v>#VALUE!</v>
      </c>
      <c r="R16819" t="e">
        <f t="array" ref="R16819:R16821">MMULT(N16819:P16821,R16815:R16817)</f>
        <v>#VALUE!</v>
      </c>
      <c r="S16819" t="s">
        <v>35</v>
      </c>
    </row>
    <row r="16820" spans="12:19" x14ac:dyDescent="0.25">
      <c r="L16820" t="str">
        <f t="shared" si="684"/>
        <v/>
      </c>
      <c r="M16820" t="str">
        <f t="shared" si="685"/>
        <v/>
      </c>
      <c r="N16820" t="e">
        <v>#VALUE!</v>
      </c>
      <c r="O16820" t="e">
        <v>#VALUE!</v>
      </c>
      <c r="P16820" t="e">
        <v>#VALUE!</v>
      </c>
      <c r="R16820" t="e">
        <v>#VALUE!</v>
      </c>
      <c r="S16820" t="s">
        <v>35</v>
      </c>
    </row>
    <row r="16821" spans="12:19" x14ac:dyDescent="0.25">
      <c r="L16821" t="str">
        <f t="shared" si="684"/>
        <v/>
      </c>
      <c r="M16821" t="str">
        <f t="shared" si="685"/>
        <v/>
      </c>
      <c r="N16821" t="e">
        <v>#VALUE!</v>
      </c>
      <c r="O16821" t="e">
        <v>#VALUE!</v>
      </c>
      <c r="P16821" t="e">
        <v>#VALUE!</v>
      </c>
      <c r="R16821" t="e">
        <v>#VALUE!</v>
      </c>
      <c r="S16821" t="s">
        <v>35</v>
      </c>
    </row>
    <row r="16822" spans="12:19" x14ac:dyDescent="0.25">
      <c r="L16822" t="str">
        <f t="shared" si="684"/>
        <v/>
      </c>
      <c r="M16822" t="str">
        <f t="shared" si="685"/>
        <v/>
      </c>
    </row>
    <row r="16823" spans="12:19" x14ac:dyDescent="0.25">
      <c r="L16823" t="str">
        <f t="shared" si="684"/>
        <v/>
      </c>
      <c r="M16823" t="str">
        <f t="shared" si="685"/>
        <v/>
      </c>
    </row>
    <row r="16824" spans="12:19" x14ac:dyDescent="0.25">
      <c r="L16824" t="str">
        <f t="shared" si="684"/>
        <v/>
      </c>
      <c r="M16824" t="str">
        <f t="shared" si="685"/>
        <v/>
      </c>
      <c r="N16824" t="s">
        <v>32</v>
      </c>
      <c r="O16824" t="s">
        <v>33</v>
      </c>
      <c r="P16824" t="s">
        <v>34</v>
      </c>
    </row>
    <row r="16825" spans="12:19" x14ac:dyDescent="0.25">
      <c r="L16825" t="str">
        <f t="shared" si="684"/>
        <v/>
      </c>
      <c r="M16825" t="str">
        <f t="shared" si="685"/>
        <v/>
      </c>
      <c r="N16825" t="e">
        <f>COS(RADIANS(M16825))</f>
        <v>#VALUE!</v>
      </c>
      <c r="O16825" t="str">
        <f>IFERROR(-COS(RADIANS(DEGREES(ASIN(((SIN(RADIANS(M16825)))*$C$26)/(SQRT((((SIN(RADIANS(M16825)))*$C$26)^2)+(($C$22-$C$25-(((SIN(RADIANS(90-M16825)))*$C$26))-$C$23)^2))))))),"")</f>
        <v/>
      </c>
      <c r="P16825" t="e">
        <f>N16825</f>
        <v>#VALUE!</v>
      </c>
      <c r="R16825">
        <v>0</v>
      </c>
    </row>
    <row r="16826" spans="12:19" x14ac:dyDescent="0.25">
      <c r="L16826" t="str">
        <f t="shared" si="684"/>
        <v/>
      </c>
      <c r="M16826" t="str">
        <f t="shared" si="685"/>
        <v/>
      </c>
      <c r="N16826" t="e">
        <f>SIN(RADIANS(M16825))</f>
        <v>#VALUE!</v>
      </c>
      <c r="O16826" t="e">
        <f>SIN(RADIANS(DEGREES(ASIN(((SIN(RADIANS(M16825)))*$C$26)/(SQRT((((SIN(RADIANS(M16825)))*$C$26)^2)+(($C$22-$C$25-(((SIN(RADIANS(90-M16825)))*$C$26))-$C$23)^2)))))))</f>
        <v>#VALUE!</v>
      </c>
      <c r="P16826" t="e">
        <f>N16826</f>
        <v>#VALUE!</v>
      </c>
      <c r="R16826">
        <f>$C$6</f>
        <v>1333.5</v>
      </c>
    </row>
    <row r="16827" spans="12:19" x14ac:dyDescent="0.25">
      <c r="L16827" t="str">
        <f t="shared" si="684"/>
        <v/>
      </c>
      <c r="M16827" t="str">
        <f t="shared" si="685"/>
        <v/>
      </c>
      <c r="N16827">
        <v>0</v>
      </c>
      <c r="O16827" t="e">
        <f>$C$23*O16826</f>
        <v>#VALUE!</v>
      </c>
      <c r="P16827" t="e">
        <f>$C$22*P16826</f>
        <v>#VALUE!</v>
      </c>
      <c r="R16827">
        <f>$C$20*$C$6</f>
        <v>25325.832000000002</v>
      </c>
    </row>
    <row r="16828" spans="12:19" x14ac:dyDescent="0.25">
      <c r="L16828" t="str">
        <f t="shared" si="684"/>
        <v/>
      </c>
      <c r="M16828" t="str">
        <f t="shared" si="685"/>
        <v/>
      </c>
    </row>
    <row r="16829" spans="12:19" x14ac:dyDescent="0.25">
      <c r="L16829" t="str">
        <f t="shared" si="684"/>
        <v/>
      </c>
      <c r="M16829" t="str">
        <f t="shared" si="685"/>
        <v/>
      </c>
      <c r="N16829" t="e">
        <f t="array" ref="N16829:P16831">MINVERSE(N16825:P16827)</f>
        <v>#VALUE!</v>
      </c>
      <c r="O16829" t="e">
        <v>#VALUE!</v>
      </c>
      <c r="P16829" t="e">
        <v>#VALUE!</v>
      </c>
      <c r="R16829" t="e">
        <f t="array" ref="R16829:R16831">MMULT(N16829:P16831,R16825:R16827)</f>
        <v>#VALUE!</v>
      </c>
      <c r="S16829" t="s">
        <v>35</v>
      </c>
    </row>
    <row r="16830" spans="12:19" x14ac:dyDescent="0.25">
      <c r="L16830" t="str">
        <f t="shared" si="684"/>
        <v/>
      </c>
      <c r="M16830" t="str">
        <f t="shared" si="685"/>
        <v/>
      </c>
      <c r="N16830" t="e">
        <v>#VALUE!</v>
      </c>
      <c r="O16830" t="e">
        <v>#VALUE!</v>
      </c>
      <c r="P16830" t="e">
        <v>#VALUE!</v>
      </c>
      <c r="R16830" t="e">
        <v>#VALUE!</v>
      </c>
      <c r="S16830" t="s">
        <v>35</v>
      </c>
    </row>
    <row r="16831" spans="12:19" x14ac:dyDescent="0.25">
      <c r="L16831" t="str">
        <f t="shared" si="684"/>
        <v/>
      </c>
      <c r="M16831" t="str">
        <f t="shared" si="685"/>
        <v/>
      </c>
      <c r="N16831" t="e">
        <v>#VALUE!</v>
      </c>
      <c r="O16831" t="e">
        <v>#VALUE!</v>
      </c>
      <c r="P16831" t="e">
        <v>#VALUE!</v>
      </c>
      <c r="R16831" t="e">
        <v>#VALUE!</v>
      </c>
      <c r="S16831" t="s">
        <v>35</v>
      </c>
    </row>
    <row r="16832" spans="12:19" x14ac:dyDescent="0.25">
      <c r="L16832" t="str">
        <f t="shared" si="684"/>
        <v/>
      </c>
      <c r="M16832" t="str">
        <f t="shared" si="685"/>
        <v/>
      </c>
    </row>
    <row r="16833" spans="12:19" x14ac:dyDescent="0.25">
      <c r="L16833" t="str">
        <f t="shared" si="684"/>
        <v/>
      </c>
      <c r="M16833" t="str">
        <f t="shared" si="685"/>
        <v/>
      </c>
    </row>
    <row r="16834" spans="12:19" x14ac:dyDescent="0.25">
      <c r="L16834" t="str">
        <f t="shared" si="684"/>
        <v/>
      </c>
      <c r="M16834" t="str">
        <f t="shared" si="685"/>
        <v/>
      </c>
      <c r="N16834" t="s">
        <v>32</v>
      </c>
      <c r="O16834" t="s">
        <v>33</v>
      </c>
      <c r="P16834" t="s">
        <v>34</v>
      </c>
    </row>
    <row r="16835" spans="12:19" x14ac:dyDescent="0.25">
      <c r="L16835" t="str">
        <f t="shared" si="684"/>
        <v/>
      </c>
      <c r="M16835" t="str">
        <f t="shared" si="685"/>
        <v/>
      </c>
      <c r="N16835" t="e">
        <f>COS(RADIANS(M16835))</f>
        <v>#VALUE!</v>
      </c>
      <c r="O16835" t="str">
        <f>IFERROR(-COS(RADIANS(DEGREES(ASIN(((SIN(RADIANS(M16835)))*$C$26)/(SQRT((((SIN(RADIANS(M16835)))*$C$26)^2)+(($C$22-$C$25-(((SIN(RADIANS(90-M16835)))*$C$26))-$C$23)^2))))))),"")</f>
        <v/>
      </c>
      <c r="P16835" t="e">
        <f>N16835</f>
        <v>#VALUE!</v>
      </c>
      <c r="R16835">
        <v>0</v>
      </c>
    </row>
    <row r="16836" spans="12:19" x14ac:dyDescent="0.25">
      <c r="L16836" t="str">
        <f t="shared" si="684"/>
        <v/>
      </c>
      <c r="M16836" t="str">
        <f t="shared" si="685"/>
        <v/>
      </c>
      <c r="N16836" t="e">
        <f>SIN(RADIANS(M16835))</f>
        <v>#VALUE!</v>
      </c>
      <c r="O16836" t="e">
        <f>SIN(RADIANS(DEGREES(ASIN(((SIN(RADIANS(M16835)))*$C$26)/(SQRT((((SIN(RADIANS(M16835)))*$C$26)^2)+(($C$22-$C$25-(((SIN(RADIANS(90-M16835)))*$C$26))-$C$23)^2)))))))</f>
        <v>#VALUE!</v>
      </c>
      <c r="P16836" t="e">
        <f>N16836</f>
        <v>#VALUE!</v>
      </c>
      <c r="R16836">
        <f>$C$6</f>
        <v>1333.5</v>
      </c>
    </row>
    <row r="16837" spans="12:19" x14ac:dyDescent="0.25">
      <c r="L16837" t="str">
        <f t="shared" si="684"/>
        <v/>
      </c>
      <c r="M16837" t="str">
        <f t="shared" si="685"/>
        <v/>
      </c>
      <c r="N16837">
        <v>0</v>
      </c>
      <c r="O16837" t="e">
        <f>$C$23*O16836</f>
        <v>#VALUE!</v>
      </c>
      <c r="P16837" t="e">
        <f>$C$22*P16836</f>
        <v>#VALUE!</v>
      </c>
      <c r="R16837">
        <f>$C$20*$C$6</f>
        <v>25325.832000000002</v>
      </c>
    </row>
    <row r="16838" spans="12:19" x14ac:dyDescent="0.25">
      <c r="L16838" t="str">
        <f t="shared" si="684"/>
        <v/>
      </c>
      <c r="M16838" t="str">
        <f t="shared" si="685"/>
        <v/>
      </c>
    </row>
    <row r="16839" spans="12:19" x14ac:dyDescent="0.25">
      <c r="L16839" t="str">
        <f t="shared" si="684"/>
        <v/>
      </c>
      <c r="M16839" t="str">
        <f t="shared" si="685"/>
        <v/>
      </c>
      <c r="N16839" t="e">
        <f t="array" ref="N16839:P16841">MINVERSE(N16835:P16837)</f>
        <v>#VALUE!</v>
      </c>
      <c r="O16839" t="e">
        <v>#VALUE!</v>
      </c>
      <c r="P16839" t="e">
        <v>#VALUE!</v>
      </c>
      <c r="R16839" t="e">
        <f t="array" ref="R16839:R16841">MMULT(N16839:P16841,R16835:R16837)</f>
        <v>#VALUE!</v>
      </c>
      <c r="S16839" t="s">
        <v>35</v>
      </c>
    </row>
    <row r="16840" spans="12:19" x14ac:dyDescent="0.25">
      <c r="L16840" t="str">
        <f t="shared" si="684"/>
        <v/>
      </c>
      <c r="M16840" t="str">
        <f t="shared" si="685"/>
        <v/>
      </c>
      <c r="N16840" t="e">
        <v>#VALUE!</v>
      </c>
      <c r="O16840" t="e">
        <v>#VALUE!</v>
      </c>
      <c r="P16840" t="e">
        <v>#VALUE!</v>
      </c>
      <c r="R16840" t="e">
        <v>#VALUE!</v>
      </c>
      <c r="S16840" t="s">
        <v>35</v>
      </c>
    </row>
    <row r="16841" spans="12:19" x14ac:dyDescent="0.25">
      <c r="L16841" t="str">
        <f t="shared" si="684"/>
        <v/>
      </c>
      <c r="M16841" t="str">
        <f t="shared" si="685"/>
        <v/>
      </c>
      <c r="N16841" t="e">
        <v>#VALUE!</v>
      </c>
      <c r="O16841" t="e">
        <v>#VALUE!</v>
      </c>
      <c r="P16841" t="e">
        <v>#VALUE!</v>
      </c>
      <c r="R16841" t="e">
        <v>#VALUE!</v>
      </c>
      <c r="S16841" t="s">
        <v>35</v>
      </c>
    </row>
    <row r="16842" spans="12:19" x14ac:dyDescent="0.25">
      <c r="L16842" t="str">
        <f t="shared" si="684"/>
        <v/>
      </c>
      <c r="M16842" t="str">
        <f t="shared" si="685"/>
        <v/>
      </c>
    </row>
    <row r="16843" spans="12:19" x14ac:dyDescent="0.25">
      <c r="L16843" t="str">
        <f t="shared" si="684"/>
        <v/>
      </c>
      <c r="M16843" t="str">
        <f t="shared" si="685"/>
        <v/>
      </c>
    </row>
    <row r="16844" spans="12:19" x14ac:dyDescent="0.25">
      <c r="L16844" t="str">
        <f t="shared" ref="L16844:L16907" si="686">IF(M16844="","",L16834+1)</f>
        <v/>
      </c>
      <c r="M16844" t="str">
        <f t="shared" si="685"/>
        <v/>
      </c>
      <c r="N16844" t="s">
        <v>32</v>
      </c>
      <c r="O16844" t="s">
        <v>33</v>
      </c>
      <c r="P16844" t="s">
        <v>34</v>
      </c>
    </row>
    <row r="16845" spans="12:19" x14ac:dyDescent="0.25">
      <c r="L16845" t="str">
        <f t="shared" si="686"/>
        <v/>
      </c>
      <c r="M16845" t="str">
        <f t="shared" si="685"/>
        <v/>
      </c>
      <c r="N16845" t="e">
        <f>COS(RADIANS(M16845))</f>
        <v>#VALUE!</v>
      </c>
      <c r="O16845" t="str">
        <f>IFERROR(-COS(RADIANS(DEGREES(ASIN(((SIN(RADIANS(M16845)))*$C$26)/(SQRT((((SIN(RADIANS(M16845)))*$C$26)^2)+(($C$22-$C$25-(((SIN(RADIANS(90-M16845)))*$C$26))-$C$23)^2))))))),"")</f>
        <v/>
      </c>
      <c r="P16845" t="e">
        <f>N16845</f>
        <v>#VALUE!</v>
      </c>
      <c r="R16845">
        <v>0</v>
      </c>
    </row>
    <row r="16846" spans="12:19" x14ac:dyDescent="0.25">
      <c r="L16846" t="str">
        <f t="shared" si="686"/>
        <v/>
      </c>
      <c r="M16846" t="str">
        <f t="shared" si="685"/>
        <v/>
      </c>
      <c r="N16846" t="e">
        <f>SIN(RADIANS(M16845))</f>
        <v>#VALUE!</v>
      </c>
      <c r="O16846" t="e">
        <f>SIN(RADIANS(DEGREES(ASIN(((SIN(RADIANS(M16845)))*$C$26)/(SQRT((((SIN(RADIANS(M16845)))*$C$26)^2)+(($C$22-$C$25-(((SIN(RADIANS(90-M16845)))*$C$26))-$C$23)^2)))))))</f>
        <v>#VALUE!</v>
      </c>
      <c r="P16846" t="e">
        <f>N16846</f>
        <v>#VALUE!</v>
      </c>
      <c r="R16846">
        <f>$C$6</f>
        <v>1333.5</v>
      </c>
    </row>
    <row r="16847" spans="12:19" x14ac:dyDescent="0.25">
      <c r="L16847" t="str">
        <f t="shared" si="686"/>
        <v/>
      </c>
      <c r="M16847" t="str">
        <f t="shared" si="685"/>
        <v/>
      </c>
      <c r="N16847">
        <v>0</v>
      </c>
      <c r="O16847" t="e">
        <f>$C$23*O16846</f>
        <v>#VALUE!</v>
      </c>
      <c r="P16847" t="e">
        <f>$C$22*P16846</f>
        <v>#VALUE!</v>
      </c>
      <c r="R16847">
        <f>$C$20*$C$6</f>
        <v>25325.832000000002</v>
      </c>
    </row>
    <row r="16848" spans="12:19" x14ac:dyDescent="0.25">
      <c r="L16848" t="str">
        <f t="shared" si="686"/>
        <v/>
      </c>
      <c r="M16848" t="str">
        <f t="shared" si="685"/>
        <v/>
      </c>
    </row>
    <row r="16849" spans="12:19" x14ac:dyDescent="0.25">
      <c r="L16849" t="str">
        <f t="shared" si="686"/>
        <v/>
      </c>
      <c r="M16849" t="str">
        <f t="shared" si="685"/>
        <v/>
      </c>
      <c r="N16849" t="e">
        <f t="array" ref="N16849:P16851">MINVERSE(N16845:P16847)</f>
        <v>#VALUE!</v>
      </c>
      <c r="O16849" t="e">
        <v>#VALUE!</v>
      </c>
      <c r="P16849" t="e">
        <v>#VALUE!</v>
      </c>
      <c r="R16849" t="e">
        <f t="array" ref="R16849:R16851">MMULT(N16849:P16851,R16845:R16847)</f>
        <v>#VALUE!</v>
      </c>
      <c r="S16849" t="s">
        <v>35</v>
      </c>
    </row>
    <row r="16850" spans="12:19" x14ac:dyDescent="0.25">
      <c r="L16850" t="str">
        <f t="shared" si="686"/>
        <v/>
      </c>
      <c r="M16850" t="str">
        <f t="shared" si="685"/>
        <v/>
      </c>
      <c r="N16850" t="e">
        <v>#VALUE!</v>
      </c>
      <c r="O16850" t="e">
        <v>#VALUE!</v>
      </c>
      <c r="P16850" t="e">
        <v>#VALUE!</v>
      </c>
      <c r="R16850" t="e">
        <v>#VALUE!</v>
      </c>
      <c r="S16850" t="s">
        <v>35</v>
      </c>
    </row>
    <row r="16851" spans="12:19" x14ac:dyDescent="0.25">
      <c r="L16851" t="str">
        <f t="shared" si="686"/>
        <v/>
      </c>
      <c r="M16851" t="str">
        <f t="shared" si="685"/>
        <v/>
      </c>
      <c r="N16851" t="e">
        <v>#VALUE!</v>
      </c>
      <c r="O16851" t="e">
        <v>#VALUE!</v>
      </c>
      <c r="P16851" t="e">
        <v>#VALUE!</v>
      </c>
      <c r="R16851" t="e">
        <v>#VALUE!</v>
      </c>
      <c r="S16851" t="s">
        <v>35</v>
      </c>
    </row>
    <row r="16852" spans="12:19" x14ac:dyDescent="0.25">
      <c r="L16852" t="str">
        <f t="shared" si="686"/>
        <v/>
      </c>
      <c r="M16852" t="str">
        <f t="shared" si="685"/>
        <v/>
      </c>
    </row>
    <row r="16853" spans="12:19" x14ac:dyDescent="0.25">
      <c r="L16853" t="str">
        <f t="shared" si="686"/>
        <v/>
      </c>
      <c r="M16853" t="str">
        <f t="shared" si="685"/>
        <v/>
      </c>
    </row>
    <row r="16854" spans="12:19" x14ac:dyDescent="0.25">
      <c r="L16854" t="str">
        <f t="shared" si="686"/>
        <v/>
      </c>
      <c r="M16854" t="str">
        <f t="shared" si="685"/>
        <v/>
      </c>
      <c r="N16854" t="s">
        <v>32</v>
      </c>
      <c r="O16854" t="s">
        <v>33</v>
      </c>
      <c r="P16854" t="s">
        <v>34</v>
      </c>
    </row>
    <row r="16855" spans="12:19" x14ac:dyDescent="0.25">
      <c r="L16855" t="str">
        <f t="shared" si="686"/>
        <v/>
      </c>
      <c r="M16855" t="str">
        <f t="shared" si="685"/>
        <v/>
      </c>
      <c r="N16855" t="e">
        <f>COS(RADIANS(M16855))</f>
        <v>#VALUE!</v>
      </c>
      <c r="O16855" t="str">
        <f>IFERROR(-COS(RADIANS(DEGREES(ASIN(((SIN(RADIANS(M16855)))*$C$26)/(SQRT((((SIN(RADIANS(M16855)))*$C$26)^2)+(($C$22-$C$25-(((SIN(RADIANS(90-M16855)))*$C$26))-$C$23)^2))))))),"")</f>
        <v/>
      </c>
      <c r="P16855" t="e">
        <f>N16855</f>
        <v>#VALUE!</v>
      </c>
      <c r="R16855">
        <v>0</v>
      </c>
    </row>
    <row r="16856" spans="12:19" x14ac:dyDescent="0.25">
      <c r="L16856" t="str">
        <f t="shared" si="686"/>
        <v/>
      </c>
      <c r="M16856" t="str">
        <f t="shared" si="685"/>
        <v/>
      </c>
      <c r="N16856" t="e">
        <f>SIN(RADIANS(M16855))</f>
        <v>#VALUE!</v>
      </c>
      <c r="O16856" t="e">
        <f>SIN(RADIANS(DEGREES(ASIN(((SIN(RADIANS(M16855)))*$C$26)/(SQRT((((SIN(RADIANS(M16855)))*$C$26)^2)+(($C$22-$C$25-(((SIN(RADIANS(90-M16855)))*$C$26))-$C$23)^2)))))))</f>
        <v>#VALUE!</v>
      </c>
      <c r="P16856" t="e">
        <f>N16856</f>
        <v>#VALUE!</v>
      </c>
      <c r="R16856">
        <f>$C$6</f>
        <v>1333.5</v>
      </c>
    </row>
    <row r="16857" spans="12:19" x14ac:dyDescent="0.25">
      <c r="L16857" t="str">
        <f t="shared" si="686"/>
        <v/>
      </c>
      <c r="M16857" t="str">
        <f t="shared" si="685"/>
        <v/>
      </c>
      <c r="N16857">
        <v>0</v>
      </c>
      <c r="O16857" t="e">
        <f>$C$23*O16856</f>
        <v>#VALUE!</v>
      </c>
      <c r="P16857" t="e">
        <f>$C$22*P16856</f>
        <v>#VALUE!</v>
      </c>
      <c r="R16857">
        <f>$C$20*$C$6</f>
        <v>25325.832000000002</v>
      </c>
    </row>
    <row r="16858" spans="12:19" x14ac:dyDescent="0.25">
      <c r="L16858" t="str">
        <f t="shared" si="686"/>
        <v/>
      </c>
      <c r="M16858" t="str">
        <f t="shared" si="685"/>
        <v/>
      </c>
    </row>
    <row r="16859" spans="12:19" x14ac:dyDescent="0.25">
      <c r="L16859" t="str">
        <f t="shared" si="686"/>
        <v/>
      </c>
      <c r="M16859" t="str">
        <f t="shared" si="685"/>
        <v/>
      </c>
      <c r="N16859" t="e">
        <f t="array" ref="N16859:P16861">MINVERSE(N16855:P16857)</f>
        <v>#VALUE!</v>
      </c>
      <c r="O16859" t="e">
        <v>#VALUE!</v>
      </c>
      <c r="P16859" t="e">
        <v>#VALUE!</v>
      </c>
      <c r="R16859" t="e">
        <f t="array" ref="R16859:R16861">MMULT(N16859:P16861,R16855:R16857)</f>
        <v>#VALUE!</v>
      </c>
      <c r="S16859" t="s">
        <v>35</v>
      </c>
    </row>
    <row r="16860" spans="12:19" x14ac:dyDescent="0.25">
      <c r="L16860" t="str">
        <f t="shared" si="686"/>
        <v/>
      </c>
      <c r="M16860" t="str">
        <f t="shared" si="685"/>
        <v/>
      </c>
      <c r="N16860" t="e">
        <v>#VALUE!</v>
      </c>
      <c r="O16860" t="e">
        <v>#VALUE!</v>
      </c>
      <c r="P16860" t="e">
        <v>#VALUE!</v>
      </c>
      <c r="R16860" t="e">
        <v>#VALUE!</v>
      </c>
      <c r="S16860" t="s">
        <v>35</v>
      </c>
    </row>
    <row r="16861" spans="12:19" x14ac:dyDescent="0.25">
      <c r="L16861" t="str">
        <f t="shared" si="686"/>
        <v/>
      </c>
      <c r="M16861" t="str">
        <f t="shared" si="685"/>
        <v/>
      </c>
      <c r="N16861" t="e">
        <v>#VALUE!</v>
      </c>
      <c r="O16861" t="e">
        <v>#VALUE!</v>
      </c>
      <c r="P16861" t="e">
        <v>#VALUE!</v>
      </c>
      <c r="R16861" t="e">
        <v>#VALUE!</v>
      </c>
      <c r="S16861" t="s">
        <v>35</v>
      </c>
    </row>
    <row r="16862" spans="12:19" x14ac:dyDescent="0.25">
      <c r="L16862" t="str">
        <f t="shared" si="686"/>
        <v/>
      </c>
      <c r="M16862" t="str">
        <f t="shared" si="685"/>
        <v/>
      </c>
    </row>
    <row r="16863" spans="12:19" x14ac:dyDescent="0.25">
      <c r="L16863" t="str">
        <f t="shared" si="686"/>
        <v/>
      </c>
      <c r="M16863" t="str">
        <f t="shared" si="685"/>
        <v/>
      </c>
    </row>
    <row r="16864" spans="12:19" x14ac:dyDescent="0.25">
      <c r="L16864" t="str">
        <f t="shared" si="686"/>
        <v/>
      </c>
      <c r="M16864" t="str">
        <f t="shared" si="685"/>
        <v/>
      </c>
      <c r="N16864" t="s">
        <v>32</v>
      </c>
      <c r="O16864" t="s">
        <v>33</v>
      </c>
      <c r="P16864" t="s">
        <v>34</v>
      </c>
    </row>
    <row r="16865" spans="12:19" x14ac:dyDescent="0.25">
      <c r="L16865" t="str">
        <f t="shared" si="686"/>
        <v/>
      </c>
      <c r="M16865" t="str">
        <f t="shared" si="685"/>
        <v/>
      </c>
      <c r="N16865" t="e">
        <f>COS(RADIANS(M16865))</f>
        <v>#VALUE!</v>
      </c>
      <c r="O16865" t="str">
        <f>IFERROR(-COS(RADIANS(DEGREES(ASIN(((SIN(RADIANS(M16865)))*$C$26)/(SQRT((((SIN(RADIANS(M16865)))*$C$26)^2)+(($C$22-$C$25-(((SIN(RADIANS(90-M16865)))*$C$26))-$C$23)^2))))))),"")</f>
        <v/>
      </c>
      <c r="P16865" t="e">
        <f>N16865</f>
        <v>#VALUE!</v>
      </c>
      <c r="R16865">
        <v>0</v>
      </c>
    </row>
    <row r="16866" spans="12:19" x14ac:dyDescent="0.25">
      <c r="L16866" t="str">
        <f t="shared" si="686"/>
        <v/>
      </c>
      <c r="M16866" t="str">
        <f t="shared" si="685"/>
        <v/>
      </c>
      <c r="N16866" t="e">
        <f>SIN(RADIANS(M16865))</f>
        <v>#VALUE!</v>
      </c>
      <c r="O16866" t="e">
        <f>SIN(RADIANS(DEGREES(ASIN(((SIN(RADIANS(M16865)))*$C$26)/(SQRT((((SIN(RADIANS(M16865)))*$C$26)^2)+(($C$22-$C$25-(((SIN(RADIANS(90-M16865)))*$C$26))-$C$23)^2)))))))</f>
        <v>#VALUE!</v>
      </c>
      <c r="P16866" t="e">
        <f>N16866</f>
        <v>#VALUE!</v>
      </c>
      <c r="R16866">
        <f>$C$6</f>
        <v>1333.5</v>
      </c>
    </row>
    <row r="16867" spans="12:19" x14ac:dyDescent="0.25">
      <c r="L16867" t="str">
        <f t="shared" si="686"/>
        <v/>
      </c>
      <c r="M16867" t="str">
        <f t="shared" ref="M16867:M16930" si="687">IF(M16857="","",IF(((M16857+$O$61)&gt;=$O$49+($O$61/2)),"",(M16857+$O$61)))</f>
        <v/>
      </c>
      <c r="N16867">
        <v>0</v>
      </c>
      <c r="O16867" t="e">
        <f>$C$23*O16866</f>
        <v>#VALUE!</v>
      </c>
      <c r="P16867" t="e">
        <f>$C$22*P16866</f>
        <v>#VALUE!</v>
      </c>
      <c r="R16867">
        <f>$C$20*$C$6</f>
        <v>25325.832000000002</v>
      </c>
    </row>
    <row r="16868" spans="12:19" x14ac:dyDescent="0.25">
      <c r="L16868" t="str">
        <f t="shared" si="686"/>
        <v/>
      </c>
      <c r="M16868" t="str">
        <f t="shared" si="687"/>
        <v/>
      </c>
    </row>
    <row r="16869" spans="12:19" x14ac:dyDescent="0.25">
      <c r="L16869" t="str">
        <f t="shared" si="686"/>
        <v/>
      </c>
      <c r="M16869" t="str">
        <f t="shared" si="687"/>
        <v/>
      </c>
      <c r="N16869" t="e">
        <f t="array" ref="N16869:P16871">MINVERSE(N16865:P16867)</f>
        <v>#VALUE!</v>
      </c>
      <c r="O16869" t="e">
        <v>#VALUE!</v>
      </c>
      <c r="P16869" t="e">
        <v>#VALUE!</v>
      </c>
      <c r="R16869" t="e">
        <f t="array" ref="R16869:R16871">MMULT(N16869:P16871,R16865:R16867)</f>
        <v>#VALUE!</v>
      </c>
      <c r="S16869" t="s">
        <v>35</v>
      </c>
    </row>
    <row r="16870" spans="12:19" x14ac:dyDescent="0.25">
      <c r="L16870" t="str">
        <f t="shared" si="686"/>
        <v/>
      </c>
      <c r="M16870" t="str">
        <f t="shared" si="687"/>
        <v/>
      </c>
      <c r="N16870" t="e">
        <v>#VALUE!</v>
      </c>
      <c r="O16870" t="e">
        <v>#VALUE!</v>
      </c>
      <c r="P16870" t="e">
        <v>#VALUE!</v>
      </c>
      <c r="R16870" t="e">
        <v>#VALUE!</v>
      </c>
      <c r="S16870" t="s">
        <v>35</v>
      </c>
    </row>
    <row r="16871" spans="12:19" x14ac:dyDescent="0.25">
      <c r="L16871" t="str">
        <f t="shared" si="686"/>
        <v/>
      </c>
      <c r="M16871" t="str">
        <f t="shared" si="687"/>
        <v/>
      </c>
      <c r="N16871" t="e">
        <v>#VALUE!</v>
      </c>
      <c r="O16871" t="e">
        <v>#VALUE!</v>
      </c>
      <c r="P16871" t="e">
        <v>#VALUE!</v>
      </c>
      <c r="R16871" t="e">
        <v>#VALUE!</v>
      </c>
      <c r="S16871" t="s">
        <v>35</v>
      </c>
    </row>
    <row r="16872" spans="12:19" x14ac:dyDescent="0.25">
      <c r="L16872" t="str">
        <f t="shared" si="686"/>
        <v/>
      </c>
      <c r="M16872" t="str">
        <f t="shared" si="687"/>
        <v/>
      </c>
    </row>
    <row r="16873" spans="12:19" x14ac:dyDescent="0.25">
      <c r="L16873" t="str">
        <f t="shared" si="686"/>
        <v/>
      </c>
      <c r="M16873" t="str">
        <f t="shared" si="687"/>
        <v/>
      </c>
    </row>
    <row r="16874" spans="12:19" x14ac:dyDescent="0.25">
      <c r="L16874" t="str">
        <f t="shared" si="686"/>
        <v/>
      </c>
      <c r="M16874" t="str">
        <f t="shared" si="687"/>
        <v/>
      </c>
      <c r="N16874" t="s">
        <v>32</v>
      </c>
      <c r="O16874" t="s">
        <v>33</v>
      </c>
      <c r="P16874" t="s">
        <v>34</v>
      </c>
    </row>
    <row r="16875" spans="12:19" x14ac:dyDescent="0.25">
      <c r="L16875" t="str">
        <f t="shared" si="686"/>
        <v/>
      </c>
      <c r="M16875" t="str">
        <f t="shared" si="687"/>
        <v/>
      </c>
      <c r="N16875" t="e">
        <f>COS(RADIANS(M16875))</f>
        <v>#VALUE!</v>
      </c>
      <c r="O16875" t="str">
        <f>IFERROR(-COS(RADIANS(DEGREES(ASIN(((SIN(RADIANS(M16875)))*$C$26)/(SQRT((((SIN(RADIANS(M16875)))*$C$26)^2)+(($C$22-$C$25-(((SIN(RADIANS(90-M16875)))*$C$26))-$C$23)^2))))))),"")</f>
        <v/>
      </c>
      <c r="P16875" t="e">
        <f>N16875</f>
        <v>#VALUE!</v>
      </c>
      <c r="R16875">
        <v>0</v>
      </c>
    </row>
    <row r="16876" spans="12:19" x14ac:dyDescent="0.25">
      <c r="L16876" t="str">
        <f t="shared" si="686"/>
        <v/>
      </c>
      <c r="M16876" t="str">
        <f t="shared" si="687"/>
        <v/>
      </c>
      <c r="N16876" t="e">
        <f>SIN(RADIANS(M16875))</f>
        <v>#VALUE!</v>
      </c>
      <c r="O16876" t="e">
        <f>SIN(RADIANS(DEGREES(ASIN(((SIN(RADIANS(M16875)))*$C$26)/(SQRT((((SIN(RADIANS(M16875)))*$C$26)^2)+(($C$22-$C$25-(((SIN(RADIANS(90-M16875)))*$C$26))-$C$23)^2)))))))</f>
        <v>#VALUE!</v>
      </c>
      <c r="P16876" t="e">
        <f>N16876</f>
        <v>#VALUE!</v>
      </c>
      <c r="R16876">
        <f>$C$6</f>
        <v>1333.5</v>
      </c>
    </row>
    <row r="16877" spans="12:19" x14ac:dyDescent="0.25">
      <c r="L16877" t="str">
        <f t="shared" si="686"/>
        <v/>
      </c>
      <c r="M16877" t="str">
        <f t="shared" si="687"/>
        <v/>
      </c>
      <c r="N16877">
        <v>0</v>
      </c>
      <c r="O16877" t="e">
        <f>$C$23*O16876</f>
        <v>#VALUE!</v>
      </c>
      <c r="P16877" t="e">
        <f>$C$22*P16876</f>
        <v>#VALUE!</v>
      </c>
      <c r="R16877">
        <f>$C$20*$C$6</f>
        <v>25325.832000000002</v>
      </c>
    </row>
    <row r="16878" spans="12:19" x14ac:dyDescent="0.25">
      <c r="L16878" t="str">
        <f t="shared" si="686"/>
        <v/>
      </c>
      <c r="M16878" t="str">
        <f t="shared" si="687"/>
        <v/>
      </c>
    </row>
    <row r="16879" spans="12:19" x14ac:dyDescent="0.25">
      <c r="L16879" t="str">
        <f t="shared" si="686"/>
        <v/>
      </c>
      <c r="M16879" t="str">
        <f t="shared" si="687"/>
        <v/>
      </c>
      <c r="N16879" t="e">
        <f t="array" ref="N16879:P16881">MINVERSE(N16875:P16877)</f>
        <v>#VALUE!</v>
      </c>
      <c r="O16879" t="e">
        <v>#VALUE!</v>
      </c>
      <c r="P16879" t="e">
        <v>#VALUE!</v>
      </c>
      <c r="R16879" t="e">
        <f t="array" ref="R16879:R16881">MMULT(N16879:P16881,R16875:R16877)</f>
        <v>#VALUE!</v>
      </c>
      <c r="S16879" t="s">
        <v>35</v>
      </c>
    </row>
    <row r="16880" spans="12:19" x14ac:dyDescent="0.25">
      <c r="L16880" t="str">
        <f t="shared" si="686"/>
        <v/>
      </c>
      <c r="M16880" t="str">
        <f t="shared" si="687"/>
        <v/>
      </c>
      <c r="N16880" t="e">
        <v>#VALUE!</v>
      </c>
      <c r="O16880" t="e">
        <v>#VALUE!</v>
      </c>
      <c r="P16880" t="e">
        <v>#VALUE!</v>
      </c>
      <c r="R16880" t="e">
        <v>#VALUE!</v>
      </c>
      <c r="S16880" t="s">
        <v>35</v>
      </c>
    </row>
    <row r="16881" spans="12:19" x14ac:dyDescent="0.25">
      <c r="L16881" t="str">
        <f t="shared" si="686"/>
        <v/>
      </c>
      <c r="M16881" t="str">
        <f t="shared" si="687"/>
        <v/>
      </c>
      <c r="N16881" t="e">
        <v>#VALUE!</v>
      </c>
      <c r="O16881" t="e">
        <v>#VALUE!</v>
      </c>
      <c r="P16881" t="e">
        <v>#VALUE!</v>
      </c>
      <c r="R16881" t="e">
        <v>#VALUE!</v>
      </c>
      <c r="S16881" t="s">
        <v>35</v>
      </c>
    </row>
    <row r="16882" spans="12:19" x14ac:dyDescent="0.25">
      <c r="L16882" t="str">
        <f t="shared" si="686"/>
        <v/>
      </c>
      <c r="M16882" t="str">
        <f t="shared" si="687"/>
        <v/>
      </c>
    </row>
    <row r="16883" spans="12:19" x14ac:dyDescent="0.25">
      <c r="L16883" t="str">
        <f t="shared" si="686"/>
        <v/>
      </c>
      <c r="M16883" t="str">
        <f t="shared" si="687"/>
        <v/>
      </c>
    </row>
    <row r="16884" spans="12:19" x14ac:dyDescent="0.25">
      <c r="L16884" t="str">
        <f t="shared" si="686"/>
        <v/>
      </c>
      <c r="M16884" t="str">
        <f t="shared" si="687"/>
        <v/>
      </c>
      <c r="N16884" t="s">
        <v>32</v>
      </c>
      <c r="O16884" t="s">
        <v>33</v>
      </c>
      <c r="P16884" t="s">
        <v>34</v>
      </c>
    </row>
    <row r="16885" spans="12:19" x14ac:dyDescent="0.25">
      <c r="L16885" t="str">
        <f t="shared" si="686"/>
        <v/>
      </c>
      <c r="M16885" t="str">
        <f t="shared" si="687"/>
        <v/>
      </c>
      <c r="N16885" t="e">
        <f>COS(RADIANS(M16885))</f>
        <v>#VALUE!</v>
      </c>
      <c r="O16885" t="str">
        <f>IFERROR(-COS(RADIANS(DEGREES(ASIN(((SIN(RADIANS(M16885)))*$C$26)/(SQRT((((SIN(RADIANS(M16885)))*$C$26)^2)+(($C$22-$C$25-(((SIN(RADIANS(90-M16885)))*$C$26))-$C$23)^2))))))),"")</f>
        <v/>
      </c>
      <c r="P16885" t="e">
        <f>N16885</f>
        <v>#VALUE!</v>
      </c>
      <c r="R16885">
        <v>0</v>
      </c>
    </row>
    <row r="16886" spans="12:19" x14ac:dyDescent="0.25">
      <c r="L16886" t="str">
        <f t="shared" si="686"/>
        <v/>
      </c>
      <c r="M16886" t="str">
        <f t="shared" si="687"/>
        <v/>
      </c>
      <c r="N16886" t="e">
        <f>SIN(RADIANS(M16885))</f>
        <v>#VALUE!</v>
      </c>
      <c r="O16886" t="e">
        <f>SIN(RADIANS(DEGREES(ASIN(((SIN(RADIANS(M16885)))*$C$26)/(SQRT((((SIN(RADIANS(M16885)))*$C$26)^2)+(($C$22-$C$25-(((SIN(RADIANS(90-M16885)))*$C$26))-$C$23)^2)))))))</f>
        <v>#VALUE!</v>
      </c>
      <c r="P16886" t="e">
        <f>N16886</f>
        <v>#VALUE!</v>
      </c>
      <c r="R16886">
        <f>$C$6</f>
        <v>1333.5</v>
      </c>
    </row>
    <row r="16887" spans="12:19" x14ac:dyDescent="0.25">
      <c r="L16887" t="str">
        <f t="shared" si="686"/>
        <v/>
      </c>
      <c r="M16887" t="str">
        <f t="shared" si="687"/>
        <v/>
      </c>
      <c r="N16887">
        <v>0</v>
      </c>
      <c r="O16887" t="e">
        <f>$C$23*O16886</f>
        <v>#VALUE!</v>
      </c>
      <c r="P16887" t="e">
        <f>$C$22*P16886</f>
        <v>#VALUE!</v>
      </c>
      <c r="R16887">
        <f>$C$20*$C$6</f>
        <v>25325.832000000002</v>
      </c>
    </row>
    <row r="16888" spans="12:19" x14ac:dyDescent="0.25">
      <c r="L16888" t="str">
        <f t="shared" si="686"/>
        <v/>
      </c>
      <c r="M16888" t="str">
        <f t="shared" si="687"/>
        <v/>
      </c>
    </row>
    <row r="16889" spans="12:19" x14ac:dyDescent="0.25">
      <c r="L16889" t="str">
        <f t="shared" si="686"/>
        <v/>
      </c>
      <c r="M16889" t="str">
        <f t="shared" si="687"/>
        <v/>
      </c>
      <c r="N16889" t="e">
        <f t="array" ref="N16889:P16891">MINVERSE(N16885:P16887)</f>
        <v>#VALUE!</v>
      </c>
      <c r="O16889" t="e">
        <v>#VALUE!</v>
      </c>
      <c r="P16889" t="e">
        <v>#VALUE!</v>
      </c>
      <c r="R16889" t="e">
        <f t="array" ref="R16889:R16891">MMULT(N16889:P16891,R16885:R16887)</f>
        <v>#VALUE!</v>
      </c>
      <c r="S16889" t="s">
        <v>35</v>
      </c>
    </row>
    <row r="16890" spans="12:19" x14ac:dyDescent="0.25">
      <c r="L16890" t="str">
        <f t="shared" si="686"/>
        <v/>
      </c>
      <c r="M16890" t="str">
        <f t="shared" si="687"/>
        <v/>
      </c>
      <c r="N16890" t="e">
        <v>#VALUE!</v>
      </c>
      <c r="O16890" t="e">
        <v>#VALUE!</v>
      </c>
      <c r="P16890" t="e">
        <v>#VALUE!</v>
      </c>
      <c r="R16890" t="e">
        <v>#VALUE!</v>
      </c>
      <c r="S16890" t="s">
        <v>35</v>
      </c>
    </row>
    <row r="16891" spans="12:19" x14ac:dyDescent="0.25">
      <c r="L16891" t="str">
        <f t="shared" si="686"/>
        <v/>
      </c>
      <c r="M16891" t="str">
        <f t="shared" si="687"/>
        <v/>
      </c>
      <c r="N16891" t="e">
        <v>#VALUE!</v>
      </c>
      <c r="O16891" t="e">
        <v>#VALUE!</v>
      </c>
      <c r="P16891" t="e">
        <v>#VALUE!</v>
      </c>
      <c r="R16891" t="e">
        <v>#VALUE!</v>
      </c>
      <c r="S16891" t="s">
        <v>35</v>
      </c>
    </row>
    <row r="16892" spans="12:19" x14ac:dyDescent="0.25">
      <c r="L16892" t="str">
        <f t="shared" si="686"/>
        <v/>
      </c>
      <c r="M16892" t="str">
        <f t="shared" si="687"/>
        <v/>
      </c>
    </row>
    <row r="16893" spans="12:19" x14ac:dyDescent="0.25">
      <c r="L16893" t="str">
        <f t="shared" si="686"/>
        <v/>
      </c>
      <c r="M16893" t="str">
        <f t="shared" si="687"/>
        <v/>
      </c>
    </row>
    <row r="16894" spans="12:19" x14ac:dyDescent="0.25">
      <c r="L16894" t="str">
        <f t="shared" si="686"/>
        <v/>
      </c>
      <c r="M16894" t="str">
        <f t="shared" si="687"/>
        <v/>
      </c>
      <c r="N16894" t="s">
        <v>32</v>
      </c>
      <c r="O16894" t="s">
        <v>33</v>
      </c>
      <c r="P16894" t="s">
        <v>34</v>
      </c>
    </row>
    <row r="16895" spans="12:19" x14ac:dyDescent="0.25">
      <c r="L16895" t="str">
        <f t="shared" si="686"/>
        <v/>
      </c>
      <c r="M16895" t="str">
        <f t="shared" si="687"/>
        <v/>
      </c>
      <c r="N16895" t="e">
        <f>COS(RADIANS(M16895))</f>
        <v>#VALUE!</v>
      </c>
      <c r="O16895" t="str">
        <f>IFERROR(-COS(RADIANS(DEGREES(ASIN(((SIN(RADIANS(M16895)))*$C$26)/(SQRT((((SIN(RADIANS(M16895)))*$C$26)^2)+(($C$22-$C$25-(((SIN(RADIANS(90-M16895)))*$C$26))-$C$23)^2))))))),"")</f>
        <v/>
      </c>
      <c r="P16895" t="e">
        <f>N16895</f>
        <v>#VALUE!</v>
      </c>
      <c r="R16895">
        <v>0</v>
      </c>
    </row>
    <row r="16896" spans="12:19" x14ac:dyDescent="0.25">
      <c r="L16896" t="str">
        <f t="shared" si="686"/>
        <v/>
      </c>
      <c r="M16896" t="str">
        <f t="shared" si="687"/>
        <v/>
      </c>
      <c r="N16896" t="e">
        <f>SIN(RADIANS(M16895))</f>
        <v>#VALUE!</v>
      </c>
      <c r="O16896" t="e">
        <f>SIN(RADIANS(DEGREES(ASIN(((SIN(RADIANS(M16895)))*$C$26)/(SQRT((((SIN(RADIANS(M16895)))*$C$26)^2)+(($C$22-$C$25-(((SIN(RADIANS(90-M16895)))*$C$26))-$C$23)^2)))))))</f>
        <v>#VALUE!</v>
      </c>
      <c r="P16896" t="e">
        <f>N16896</f>
        <v>#VALUE!</v>
      </c>
      <c r="R16896">
        <f>$C$6</f>
        <v>1333.5</v>
      </c>
    </row>
    <row r="16897" spans="12:19" x14ac:dyDescent="0.25">
      <c r="L16897" t="str">
        <f t="shared" si="686"/>
        <v/>
      </c>
      <c r="M16897" t="str">
        <f t="shared" si="687"/>
        <v/>
      </c>
      <c r="N16897">
        <v>0</v>
      </c>
      <c r="O16897" t="e">
        <f>$C$23*O16896</f>
        <v>#VALUE!</v>
      </c>
      <c r="P16897" t="e">
        <f>$C$22*P16896</f>
        <v>#VALUE!</v>
      </c>
      <c r="R16897">
        <f>$C$20*$C$6</f>
        <v>25325.832000000002</v>
      </c>
    </row>
    <row r="16898" spans="12:19" x14ac:dyDescent="0.25">
      <c r="L16898" t="str">
        <f t="shared" si="686"/>
        <v/>
      </c>
      <c r="M16898" t="str">
        <f t="shared" si="687"/>
        <v/>
      </c>
    </row>
    <row r="16899" spans="12:19" x14ac:dyDescent="0.25">
      <c r="L16899" t="str">
        <f t="shared" si="686"/>
        <v/>
      </c>
      <c r="M16899" t="str">
        <f t="shared" si="687"/>
        <v/>
      </c>
      <c r="N16899" t="e">
        <f t="array" ref="N16899:P16901">MINVERSE(N16895:P16897)</f>
        <v>#VALUE!</v>
      </c>
      <c r="O16899" t="e">
        <v>#VALUE!</v>
      </c>
      <c r="P16899" t="e">
        <v>#VALUE!</v>
      </c>
      <c r="R16899" t="e">
        <f t="array" ref="R16899:R16901">MMULT(N16899:P16901,R16895:R16897)</f>
        <v>#VALUE!</v>
      </c>
      <c r="S16899" t="s">
        <v>35</v>
      </c>
    </row>
    <row r="16900" spans="12:19" x14ac:dyDescent="0.25">
      <c r="L16900" t="str">
        <f t="shared" si="686"/>
        <v/>
      </c>
      <c r="M16900" t="str">
        <f t="shared" si="687"/>
        <v/>
      </c>
      <c r="N16900" t="e">
        <v>#VALUE!</v>
      </c>
      <c r="O16900" t="e">
        <v>#VALUE!</v>
      </c>
      <c r="P16900" t="e">
        <v>#VALUE!</v>
      </c>
      <c r="R16900" t="e">
        <v>#VALUE!</v>
      </c>
      <c r="S16900" t="s">
        <v>35</v>
      </c>
    </row>
    <row r="16901" spans="12:19" x14ac:dyDescent="0.25">
      <c r="L16901" t="str">
        <f t="shared" si="686"/>
        <v/>
      </c>
      <c r="M16901" t="str">
        <f t="shared" si="687"/>
        <v/>
      </c>
      <c r="N16901" t="e">
        <v>#VALUE!</v>
      </c>
      <c r="O16901" t="e">
        <v>#VALUE!</v>
      </c>
      <c r="P16901" t="e">
        <v>#VALUE!</v>
      </c>
      <c r="R16901" t="e">
        <v>#VALUE!</v>
      </c>
      <c r="S16901" t="s">
        <v>35</v>
      </c>
    </row>
    <row r="16902" spans="12:19" x14ac:dyDescent="0.25">
      <c r="L16902" t="str">
        <f t="shared" si="686"/>
        <v/>
      </c>
      <c r="M16902" t="str">
        <f t="shared" si="687"/>
        <v/>
      </c>
    </row>
    <row r="16903" spans="12:19" x14ac:dyDescent="0.25">
      <c r="L16903" t="str">
        <f t="shared" si="686"/>
        <v/>
      </c>
      <c r="M16903" t="str">
        <f t="shared" si="687"/>
        <v/>
      </c>
    </row>
    <row r="16904" spans="12:19" x14ac:dyDescent="0.25">
      <c r="L16904" t="str">
        <f t="shared" si="686"/>
        <v/>
      </c>
      <c r="M16904" t="str">
        <f t="shared" si="687"/>
        <v/>
      </c>
      <c r="N16904" t="s">
        <v>32</v>
      </c>
      <c r="O16904" t="s">
        <v>33</v>
      </c>
      <c r="P16904" t="s">
        <v>34</v>
      </c>
    </row>
    <row r="16905" spans="12:19" x14ac:dyDescent="0.25">
      <c r="L16905" t="str">
        <f t="shared" si="686"/>
        <v/>
      </c>
      <c r="M16905" t="str">
        <f t="shared" si="687"/>
        <v/>
      </c>
      <c r="N16905" t="e">
        <f>COS(RADIANS(M16905))</f>
        <v>#VALUE!</v>
      </c>
      <c r="O16905" t="str">
        <f>IFERROR(-COS(RADIANS(DEGREES(ASIN(((SIN(RADIANS(M16905)))*$C$26)/(SQRT((((SIN(RADIANS(M16905)))*$C$26)^2)+(($C$22-$C$25-(((SIN(RADIANS(90-M16905)))*$C$26))-$C$23)^2))))))),"")</f>
        <v/>
      </c>
      <c r="P16905" t="e">
        <f>N16905</f>
        <v>#VALUE!</v>
      </c>
      <c r="R16905">
        <v>0</v>
      </c>
    </row>
    <row r="16906" spans="12:19" x14ac:dyDescent="0.25">
      <c r="L16906" t="str">
        <f t="shared" si="686"/>
        <v/>
      </c>
      <c r="M16906" t="str">
        <f t="shared" si="687"/>
        <v/>
      </c>
      <c r="N16906" t="e">
        <f>SIN(RADIANS(M16905))</f>
        <v>#VALUE!</v>
      </c>
      <c r="O16906" t="e">
        <f>SIN(RADIANS(DEGREES(ASIN(((SIN(RADIANS(M16905)))*$C$26)/(SQRT((((SIN(RADIANS(M16905)))*$C$26)^2)+(($C$22-$C$25-(((SIN(RADIANS(90-M16905)))*$C$26))-$C$23)^2)))))))</f>
        <v>#VALUE!</v>
      </c>
      <c r="P16906" t="e">
        <f>N16906</f>
        <v>#VALUE!</v>
      </c>
      <c r="R16906">
        <f>$C$6</f>
        <v>1333.5</v>
      </c>
    </row>
    <row r="16907" spans="12:19" x14ac:dyDescent="0.25">
      <c r="L16907" t="str">
        <f t="shared" si="686"/>
        <v/>
      </c>
      <c r="M16907" t="str">
        <f t="shared" si="687"/>
        <v/>
      </c>
      <c r="N16907">
        <v>0</v>
      </c>
      <c r="O16907" t="e">
        <f>$C$23*O16906</f>
        <v>#VALUE!</v>
      </c>
      <c r="P16907" t="e">
        <f>$C$22*P16906</f>
        <v>#VALUE!</v>
      </c>
      <c r="R16907">
        <f>$C$20*$C$6</f>
        <v>25325.832000000002</v>
      </c>
    </row>
    <row r="16908" spans="12:19" x14ac:dyDescent="0.25">
      <c r="L16908" t="str">
        <f t="shared" ref="L16908:L16971" si="688">IF(M16908="","",L16898+1)</f>
        <v/>
      </c>
      <c r="M16908" t="str">
        <f t="shared" si="687"/>
        <v/>
      </c>
    </row>
    <row r="16909" spans="12:19" x14ac:dyDescent="0.25">
      <c r="L16909" t="str">
        <f t="shared" si="688"/>
        <v/>
      </c>
      <c r="M16909" t="str">
        <f t="shared" si="687"/>
        <v/>
      </c>
      <c r="N16909" t="e">
        <f t="array" ref="N16909:P16911">MINVERSE(N16905:P16907)</f>
        <v>#VALUE!</v>
      </c>
      <c r="O16909" t="e">
        <v>#VALUE!</v>
      </c>
      <c r="P16909" t="e">
        <v>#VALUE!</v>
      </c>
      <c r="R16909" t="e">
        <f t="array" ref="R16909:R16911">MMULT(N16909:P16911,R16905:R16907)</f>
        <v>#VALUE!</v>
      </c>
      <c r="S16909" t="s">
        <v>35</v>
      </c>
    </row>
    <row r="16910" spans="12:19" x14ac:dyDescent="0.25">
      <c r="L16910" t="str">
        <f t="shared" si="688"/>
        <v/>
      </c>
      <c r="M16910" t="str">
        <f t="shared" si="687"/>
        <v/>
      </c>
      <c r="N16910" t="e">
        <v>#VALUE!</v>
      </c>
      <c r="O16910" t="e">
        <v>#VALUE!</v>
      </c>
      <c r="P16910" t="e">
        <v>#VALUE!</v>
      </c>
      <c r="R16910" t="e">
        <v>#VALUE!</v>
      </c>
      <c r="S16910" t="s">
        <v>35</v>
      </c>
    </row>
    <row r="16911" spans="12:19" x14ac:dyDescent="0.25">
      <c r="L16911" t="str">
        <f t="shared" si="688"/>
        <v/>
      </c>
      <c r="M16911" t="str">
        <f t="shared" si="687"/>
        <v/>
      </c>
      <c r="N16911" t="e">
        <v>#VALUE!</v>
      </c>
      <c r="O16911" t="e">
        <v>#VALUE!</v>
      </c>
      <c r="P16911" t="e">
        <v>#VALUE!</v>
      </c>
      <c r="R16911" t="e">
        <v>#VALUE!</v>
      </c>
      <c r="S16911" t="s">
        <v>35</v>
      </c>
    </row>
    <row r="16912" spans="12:19" x14ac:dyDescent="0.25">
      <c r="L16912" t="str">
        <f t="shared" si="688"/>
        <v/>
      </c>
      <c r="M16912" t="str">
        <f t="shared" si="687"/>
        <v/>
      </c>
    </row>
    <row r="16913" spans="12:19" x14ac:dyDescent="0.25">
      <c r="L16913" t="str">
        <f t="shared" si="688"/>
        <v/>
      </c>
      <c r="M16913" t="str">
        <f t="shared" si="687"/>
        <v/>
      </c>
    </row>
    <row r="16914" spans="12:19" x14ac:dyDescent="0.25">
      <c r="L16914" t="str">
        <f t="shared" si="688"/>
        <v/>
      </c>
      <c r="M16914" t="str">
        <f t="shared" si="687"/>
        <v/>
      </c>
      <c r="N16914" t="s">
        <v>32</v>
      </c>
      <c r="O16914" t="s">
        <v>33</v>
      </c>
      <c r="P16914" t="s">
        <v>34</v>
      </c>
    </row>
    <row r="16915" spans="12:19" x14ac:dyDescent="0.25">
      <c r="L16915" t="str">
        <f t="shared" si="688"/>
        <v/>
      </c>
      <c r="M16915" t="str">
        <f t="shared" si="687"/>
        <v/>
      </c>
      <c r="N16915" t="e">
        <f>COS(RADIANS(M16915))</f>
        <v>#VALUE!</v>
      </c>
      <c r="O16915" t="str">
        <f>IFERROR(-COS(RADIANS(DEGREES(ASIN(((SIN(RADIANS(M16915)))*$C$26)/(SQRT((((SIN(RADIANS(M16915)))*$C$26)^2)+(($C$22-$C$25-(((SIN(RADIANS(90-M16915)))*$C$26))-$C$23)^2))))))),"")</f>
        <v/>
      </c>
      <c r="P16915" t="e">
        <f>N16915</f>
        <v>#VALUE!</v>
      </c>
      <c r="R16915">
        <v>0</v>
      </c>
    </row>
    <row r="16916" spans="12:19" x14ac:dyDescent="0.25">
      <c r="L16916" t="str">
        <f t="shared" si="688"/>
        <v/>
      </c>
      <c r="M16916" t="str">
        <f t="shared" si="687"/>
        <v/>
      </c>
      <c r="N16916" t="e">
        <f>SIN(RADIANS(M16915))</f>
        <v>#VALUE!</v>
      </c>
      <c r="O16916" t="e">
        <f>SIN(RADIANS(DEGREES(ASIN(((SIN(RADIANS(M16915)))*$C$26)/(SQRT((((SIN(RADIANS(M16915)))*$C$26)^2)+(($C$22-$C$25-(((SIN(RADIANS(90-M16915)))*$C$26))-$C$23)^2)))))))</f>
        <v>#VALUE!</v>
      </c>
      <c r="P16916" t="e">
        <f>N16916</f>
        <v>#VALUE!</v>
      </c>
      <c r="R16916">
        <f>$C$6</f>
        <v>1333.5</v>
      </c>
    </row>
    <row r="16917" spans="12:19" x14ac:dyDescent="0.25">
      <c r="L16917" t="str">
        <f t="shared" si="688"/>
        <v/>
      </c>
      <c r="M16917" t="str">
        <f t="shared" si="687"/>
        <v/>
      </c>
      <c r="N16917">
        <v>0</v>
      </c>
      <c r="O16917" t="e">
        <f>$C$23*O16916</f>
        <v>#VALUE!</v>
      </c>
      <c r="P16917" t="e">
        <f>$C$22*P16916</f>
        <v>#VALUE!</v>
      </c>
      <c r="R16917">
        <f>$C$20*$C$6</f>
        <v>25325.832000000002</v>
      </c>
    </row>
    <row r="16918" spans="12:19" x14ac:dyDescent="0.25">
      <c r="L16918" t="str">
        <f t="shared" si="688"/>
        <v/>
      </c>
      <c r="M16918" t="str">
        <f t="shared" si="687"/>
        <v/>
      </c>
    </row>
    <row r="16919" spans="12:19" x14ac:dyDescent="0.25">
      <c r="L16919" t="str">
        <f t="shared" si="688"/>
        <v/>
      </c>
      <c r="M16919" t="str">
        <f t="shared" si="687"/>
        <v/>
      </c>
      <c r="N16919" t="e">
        <f t="array" ref="N16919:P16921">MINVERSE(N16915:P16917)</f>
        <v>#VALUE!</v>
      </c>
      <c r="O16919" t="e">
        <v>#VALUE!</v>
      </c>
      <c r="P16919" t="e">
        <v>#VALUE!</v>
      </c>
      <c r="R16919" t="e">
        <f t="array" ref="R16919:R16921">MMULT(N16919:P16921,R16915:R16917)</f>
        <v>#VALUE!</v>
      </c>
      <c r="S16919" t="s">
        <v>35</v>
      </c>
    </row>
    <row r="16920" spans="12:19" x14ac:dyDescent="0.25">
      <c r="L16920" t="str">
        <f t="shared" si="688"/>
        <v/>
      </c>
      <c r="M16920" t="str">
        <f t="shared" si="687"/>
        <v/>
      </c>
      <c r="N16920" t="e">
        <v>#VALUE!</v>
      </c>
      <c r="O16920" t="e">
        <v>#VALUE!</v>
      </c>
      <c r="P16920" t="e">
        <v>#VALUE!</v>
      </c>
      <c r="R16920" t="e">
        <v>#VALUE!</v>
      </c>
      <c r="S16920" t="s">
        <v>35</v>
      </c>
    </row>
    <row r="16921" spans="12:19" x14ac:dyDescent="0.25">
      <c r="L16921" t="str">
        <f t="shared" si="688"/>
        <v/>
      </c>
      <c r="M16921" t="str">
        <f t="shared" si="687"/>
        <v/>
      </c>
      <c r="N16921" t="e">
        <v>#VALUE!</v>
      </c>
      <c r="O16921" t="e">
        <v>#VALUE!</v>
      </c>
      <c r="P16921" t="e">
        <v>#VALUE!</v>
      </c>
      <c r="R16921" t="e">
        <v>#VALUE!</v>
      </c>
      <c r="S16921" t="s">
        <v>35</v>
      </c>
    </row>
    <row r="16922" spans="12:19" x14ac:dyDescent="0.25">
      <c r="L16922" t="str">
        <f t="shared" si="688"/>
        <v/>
      </c>
      <c r="M16922" t="str">
        <f t="shared" si="687"/>
        <v/>
      </c>
    </row>
    <row r="16923" spans="12:19" x14ac:dyDescent="0.25">
      <c r="L16923" t="str">
        <f t="shared" si="688"/>
        <v/>
      </c>
      <c r="M16923" t="str">
        <f t="shared" si="687"/>
        <v/>
      </c>
    </row>
    <row r="16924" spans="12:19" x14ac:dyDescent="0.25">
      <c r="L16924" t="str">
        <f t="shared" si="688"/>
        <v/>
      </c>
      <c r="M16924" t="str">
        <f t="shared" si="687"/>
        <v/>
      </c>
      <c r="N16924" t="s">
        <v>32</v>
      </c>
      <c r="O16924" t="s">
        <v>33</v>
      </c>
      <c r="P16924" t="s">
        <v>34</v>
      </c>
    </row>
    <row r="16925" spans="12:19" x14ac:dyDescent="0.25">
      <c r="L16925" t="str">
        <f t="shared" si="688"/>
        <v/>
      </c>
      <c r="M16925" t="str">
        <f t="shared" si="687"/>
        <v/>
      </c>
      <c r="N16925" t="e">
        <f>COS(RADIANS(M16925))</f>
        <v>#VALUE!</v>
      </c>
      <c r="O16925" t="str">
        <f>IFERROR(-COS(RADIANS(DEGREES(ASIN(((SIN(RADIANS(M16925)))*$C$26)/(SQRT((((SIN(RADIANS(M16925)))*$C$26)^2)+(($C$22-$C$25-(((SIN(RADIANS(90-M16925)))*$C$26))-$C$23)^2))))))),"")</f>
        <v/>
      </c>
      <c r="P16925" t="e">
        <f>N16925</f>
        <v>#VALUE!</v>
      </c>
      <c r="R16925">
        <v>0</v>
      </c>
    </row>
    <row r="16926" spans="12:19" x14ac:dyDescent="0.25">
      <c r="L16926" t="str">
        <f t="shared" si="688"/>
        <v/>
      </c>
      <c r="M16926" t="str">
        <f t="shared" si="687"/>
        <v/>
      </c>
      <c r="N16926" t="e">
        <f>SIN(RADIANS(M16925))</f>
        <v>#VALUE!</v>
      </c>
      <c r="O16926" t="e">
        <f>SIN(RADIANS(DEGREES(ASIN(((SIN(RADIANS(M16925)))*$C$26)/(SQRT((((SIN(RADIANS(M16925)))*$C$26)^2)+(($C$22-$C$25-(((SIN(RADIANS(90-M16925)))*$C$26))-$C$23)^2)))))))</f>
        <v>#VALUE!</v>
      </c>
      <c r="P16926" t="e">
        <f>N16926</f>
        <v>#VALUE!</v>
      </c>
      <c r="R16926">
        <f>$C$6</f>
        <v>1333.5</v>
      </c>
    </row>
    <row r="16927" spans="12:19" x14ac:dyDescent="0.25">
      <c r="L16927" t="str">
        <f t="shared" si="688"/>
        <v/>
      </c>
      <c r="M16927" t="str">
        <f t="shared" si="687"/>
        <v/>
      </c>
      <c r="N16927">
        <v>0</v>
      </c>
      <c r="O16927" t="e">
        <f>$C$23*O16926</f>
        <v>#VALUE!</v>
      </c>
      <c r="P16927" t="e">
        <f>$C$22*P16926</f>
        <v>#VALUE!</v>
      </c>
      <c r="R16927">
        <f>$C$20*$C$6</f>
        <v>25325.832000000002</v>
      </c>
    </row>
    <row r="16928" spans="12:19" x14ac:dyDescent="0.25">
      <c r="L16928" t="str">
        <f t="shared" si="688"/>
        <v/>
      </c>
      <c r="M16928" t="str">
        <f t="shared" si="687"/>
        <v/>
      </c>
    </row>
    <row r="16929" spans="12:19" x14ac:dyDescent="0.25">
      <c r="L16929" t="str">
        <f t="shared" si="688"/>
        <v/>
      </c>
      <c r="M16929" t="str">
        <f t="shared" si="687"/>
        <v/>
      </c>
      <c r="N16929" t="e">
        <f t="array" ref="N16929:P16931">MINVERSE(N16925:P16927)</f>
        <v>#VALUE!</v>
      </c>
      <c r="O16929" t="e">
        <v>#VALUE!</v>
      </c>
      <c r="P16929" t="e">
        <v>#VALUE!</v>
      </c>
      <c r="R16929" t="e">
        <f t="array" ref="R16929:R16931">MMULT(N16929:P16931,R16925:R16927)</f>
        <v>#VALUE!</v>
      </c>
      <c r="S16929" t="s">
        <v>35</v>
      </c>
    </row>
    <row r="16930" spans="12:19" x14ac:dyDescent="0.25">
      <c r="L16930" t="str">
        <f t="shared" si="688"/>
        <v/>
      </c>
      <c r="M16930" t="str">
        <f t="shared" si="687"/>
        <v/>
      </c>
      <c r="N16930" t="e">
        <v>#VALUE!</v>
      </c>
      <c r="O16930" t="e">
        <v>#VALUE!</v>
      </c>
      <c r="P16930" t="e">
        <v>#VALUE!</v>
      </c>
      <c r="R16930" t="e">
        <v>#VALUE!</v>
      </c>
      <c r="S16930" t="s">
        <v>35</v>
      </c>
    </row>
    <row r="16931" spans="12:19" x14ac:dyDescent="0.25">
      <c r="L16931" t="str">
        <f t="shared" si="688"/>
        <v/>
      </c>
      <c r="M16931" t="str">
        <f t="shared" ref="M16931:M16994" si="689">IF(M16921="","",IF(((M16921+$O$61)&gt;=$O$49+($O$61/2)),"",(M16921+$O$61)))</f>
        <v/>
      </c>
      <c r="N16931" t="e">
        <v>#VALUE!</v>
      </c>
      <c r="O16931" t="e">
        <v>#VALUE!</v>
      </c>
      <c r="P16931" t="e">
        <v>#VALUE!</v>
      </c>
      <c r="R16931" t="e">
        <v>#VALUE!</v>
      </c>
      <c r="S16931" t="s">
        <v>35</v>
      </c>
    </row>
    <row r="16932" spans="12:19" x14ac:dyDescent="0.25">
      <c r="L16932" t="str">
        <f t="shared" si="688"/>
        <v/>
      </c>
      <c r="M16932" t="str">
        <f t="shared" si="689"/>
        <v/>
      </c>
    </row>
    <row r="16933" spans="12:19" x14ac:dyDescent="0.25">
      <c r="L16933" t="str">
        <f t="shared" si="688"/>
        <v/>
      </c>
      <c r="M16933" t="str">
        <f t="shared" si="689"/>
        <v/>
      </c>
    </row>
    <row r="16934" spans="12:19" x14ac:dyDescent="0.25">
      <c r="L16934" t="str">
        <f t="shared" si="688"/>
        <v/>
      </c>
      <c r="M16934" t="str">
        <f t="shared" si="689"/>
        <v/>
      </c>
      <c r="N16934" t="s">
        <v>32</v>
      </c>
      <c r="O16934" t="s">
        <v>33</v>
      </c>
      <c r="P16934" t="s">
        <v>34</v>
      </c>
    </row>
    <row r="16935" spans="12:19" x14ac:dyDescent="0.25">
      <c r="L16935" t="str">
        <f t="shared" si="688"/>
        <v/>
      </c>
      <c r="M16935" t="str">
        <f t="shared" si="689"/>
        <v/>
      </c>
      <c r="N16935" t="e">
        <f>COS(RADIANS(M16935))</f>
        <v>#VALUE!</v>
      </c>
      <c r="O16935" t="str">
        <f>IFERROR(-COS(RADIANS(DEGREES(ASIN(((SIN(RADIANS(M16935)))*$C$26)/(SQRT((((SIN(RADIANS(M16935)))*$C$26)^2)+(($C$22-$C$25-(((SIN(RADIANS(90-M16935)))*$C$26))-$C$23)^2))))))),"")</f>
        <v/>
      </c>
      <c r="P16935" t="e">
        <f>N16935</f>
        <v>#VALUE!</v>
      </c>
      <c r="R16935">
        <v>0</v>
      </c>
    </row>
    <row r="16936" spans="12:19" x14ac:dyDescent="0.25">
      <c r="L16936" t="str">
        <f t="shared" si="688"/>
        <v/>
      </c>
      <c r="M16936" t="str">
        <f t="shared" si="689"/>
        <v/>
      </c>
      <c r="N16936" t="e">
        <f>SIN(RADIANS(M16935))</f>
        <v>#VALUE!</v>
      </c>
      <c r="O16936" t="e">
        <f>SIN(RADIANS(DEGREES(ASIN(((SIN(RADIANS(M16935)))*$C$26)/(SQRT((((SIN(RADIANS(M16935)))*$C$26)^2)+(($C$22-$C$25-(((SIN(RADIANS(90-M16935)))*$C$26))-$C$23)^2)))))))</f>
        <v>#VALUE!</v>
      </c>
      <c r="P16936" t="e">
        <f>N16936</f>
        <v>#VALUE!</v>
      </c>
      <c r="R16936">
        <f>$C$6</f>
        <v>1333.5</v>
      </c>
    </row>
    <row r="16937" spans="12:19" x14ac:dyDescent="0.25">
      <c r="L16937" t="str">
        <f t="shared" si="688"/>
        <v/>
      </c>
      <c r="M16937" t="str">
        <f t="shared" si="689"/>
        <v/>
      </c>
      <c r="N16937">
        <v>0</v>
      </c>
      <c r="O16937" t="e">
        <f>$C$23*O16936</f>
        <v>#VALUE!</v>
      </c>
      <c r="P16937" t="e">
        <f>$C$22*P16936</f>
        <v>#VALUE!</v>
      </c>
      <c r="R16937">
        <f>$C$20*$C$6</f>
        <v>25325.832000000002</v>
      </c>
    </row>
    <row r="16938" spans="12:19" x14ac:dyDescent="0.25">
      <c r="L16938" t="str">
        <f t="shared" si="688"/>
        <v/>
      </c>
      <c r="M16938" t="str">
        <f t="shared" si="689"/>
        <v/>
      </c>
    </row>
    <row r="16939" spans="12:19" x14ac:dyDescent="0.25">
      <c r="L16939" t="str">
        <f t="shared" si="688"/>
        <v/>
      </c>
      <c r="M16939" t="str">
        <f t="shared" si="689"/>
        <v/>
      </c>
      <c r="N16939" t="e">
        <f t="array" ref="N16939:P16941">MINVERSE(N16935:P16937)</f>
        <v>#VALUE!</v>
      </c>
      <c r="O16939" t="e">
        <v>#VALUE!</v>
      </c>
      <c r="P16939" t="e">
        <v>#VALUE!</v>
      </c>
      <c r="R16939" t="e">
        <f t="array" ref="R16939:R16941">MMULT(N16939:P16941,R16935:R16937)</f>
        <v>#VALUE!</v>
      </c>
      <c r="S16939" t="s">
        <v>35</v>
      </c>
    </row>
    <row r="16940" spans="12:19" x14ac:dyDescent="0.25">
      <c r="L16940" t="str">
        <f t="shared" si="688"/>
        <v/>
      </c>
      <c r="M16940" t="str">
        <f t="shared" si="689"/>
        <v/>
      </c>
      <c r="N16940" t="e">
        <v>#VALUE!</v>
      </c>
      <c r="O16940" t="e">
        <v>#VALUE!</v>
      </c>
      <c r="P16940" t="e">
        <v>#VALUE!</v>
      </c>
      <c r="R16940" t="e">
        <v>#VALUE!</v>
      </c>
      <c r="S16940" t="s">
        <v>35</v>
      </c>
    </row>
    <row r="16941" spans="12:19" x14ac:dyDescent="0.25">
      <c r="L16941" t="str">
        <f t="shared" si="688"/>
        <v/>
      </c>
      <c r="M16941" t="str">
        <f t="shared" si="689"/>
        <v/>
      </c>
      <c r="N16941" t="e">
        <v>#VALUE!</v>
      </c>
      <c r="O16941" t="e">
        <v>#VALUE!</v>
      </c>
      <c r="P16941" t="e">
        <v>#VALUE!</v>
      </c>
      <c r="R16941" t="e">
        <v>#VALUE!</v>
      </c>
      <c r="S16941" t="s">
        <v>35</v>
      </c>
    </row>
    <row r="16942" spans="12:19" x14ac:dyDescent="0.25">
      <c r="L16942" t="str">
        <f t="shared" si="688"/>
        <v/>
      </c>
      <c r="M16942" t="str">
        <f t="shared" si="689"/>
        <v/>
      </c>
    </row>
    <row r="16943" spans="12:19" x14ac:dyDescent="0.25">
      <c r="L16943" t="str">
        <f t="shared" si="688"/>
        <v/>
      </c>
      <c r="M16943" t="str">
        <f t="shared" si="689"/>
        <v/>
      </c>
    </row>
    <row r="16944" spans="12:19" x14ac:dyDescent="0.25">
      <c r="L16944" t="str">
        <f t="shared" si="688"/>
        <v/>
      </c>
      <c r="M16944" t="str">
        <f t="shared" si="689"/>
        <v/>
      </c>
      <c r="N16944" t="s">
        <v>32</v>
      </c>
      <c r="O16944" t="s">
        <v>33</v>
      </c>
      <c r="P16944" t="s">
        <v>34</v>
      </c>
    </row>
    <row r="16945" spans="12:19" x14ac:dyDescent="0.25">
      <c r="L16945" t="str">
        <f t="shared" si="688"/>
        <v/>
      </c>
      <c r="M16945" t="str">
        <f t="shared" si="689"/>
        <v/>
      </c>
      <c r="N16945" t="e">
        <f>COS(RADIANS(M16945))</f>
        <v>#VALUE!</v>
      </c>
      <c r="O16945" t="str">
        <f>IFERROR(-COS(RADIANS(DEGREES(ASIN(((SIN(RADIANS(M16945)))*$C$26)/(SQRT((((SIN(RADIANS(M16945)))*$C$26)^2)+(($C$22-$C$25-(((SIN(RADIANS(90-M16945)))*$C$26))-$C$23)^2))))))),"")</f>
        <v/>
      </c>
      <c r="P16945" t="e">
        <f>N16945</f>
        <v>#VALUE!</v>
      </c>
      <c r="R16945">
        <v>0</v>
      </c>
    </row>
    <row r="16946" spans="12:19" x14ac:dyDescent="0.25">
      <c r="L16946" t="str">
        <f t="shared" si="688"/>
        <v/>
      </c>
      <c r="M16946" t="str">
        <f t="shared" si="689"/>
        <v/>
      </c>
      <c r="N16946" t="e">
        <f>SIN(RADIANS(M16945))</f>
        <v>#VALUE!</v>
      </c>
      <c r="O16946" t="e">
        <f>SIN(RADIANS(DEGREES(ASIN(((SIN(RADIANS(M16945)))*$C$26)/(SQRT((((SIN(RADIANS(M16945)))*$C$26)^2)+(($C$22-$C$25-(((SIN(RADIANS(90-M16945)))*$C$26))-$C$23)^2)))))))</f>
        <v>#VALUE!</v>
      </c>
      <c r="P16946" t="e">
        <f>N16946</f>
        <v>#VALUE!</v>
      </c>
      <c r="R16946">
        <f>$C$6</f>
        <v>1333.5</v>
      </c>
    </row>
    <row r="16947" spans="12:19" x14ac:dyDescent="0.25">
      <c r="L16947" t="str">
        <f t="shared" si="688"/>
        <v/>
      </c>
      <c r="M16947" t="str">
        <f t="shared" si="689"/>
        <v/>
      </c>
      <c r="N16947">
        <v>0</v>
      </c>
      <c r="O16947" t="e">
        <f>$C$23*O16946</f>
        <v>#VALUE!</v>
      </c>
      <c r="P16947" t="e">
        <f>$C$22*P16946</f>
        <v>#VALUE!</v>
      </c>
      <c r="R16947">
        <f>$C$20*$C$6</f>
        <v>25325.832000000002</v>
      </c>
    </row>
    <row r="16948" spans="12:19" x14ac:dyDescent="0.25">
      <c r="L16948" t="str">
        <f t="shared" si="688"/>
        <v/>
      </c>
      <c r="M16948" t="str">
        <f t="shared" si="689"/>
        <v/>
      </c>
    </row>
    <row r="16949" spans="12:19" x14ac:dyDescent="0.25">
      <c r="L16949" t="str">
        <f t="shared" si="688"/>
        <v/>
      </c>
      <c r="M16949" t="str">
        <f t="shared" si="689"/>
        <v/>
      </c>
      <c r="N16949" t="e">
        <f t="array" ref="N16949:P16951">MINVERSE(N16945:P16947)</f>
        <v>#VALUE!</v>
      </c>
      <c r="O16949" t="e">
        <v>#VALUE!</v>
      </c>
      <c r="P16949" t="e">
        <v>#VALUE!</v>
      </c>
      <c r="R16949" t="e">
        <f t="array" ref="R16949:R16951">MMULT(N16949:P16951,R16945:R16947)</f>
        <v>#VALUE!</v>
      </c>
      <c r="S16949" t="s">
        <v>35</v>
      </c>
    </row>
    <row r="16950" spans="12:19" x14ac:dyDescent="0.25">
      <c r="L16950" t="str">
        <f t="shared" si="688"/>
        <v/>
      </c>
      <c r="M16950" t="str">
        <f t="shared" si="689"/>
        <v/>
      </c>
      <c r="N16950" t="e">
        <v>#VALUE!</v>
      </c>
      <c r="O16950" t="e">
        <v>#VALUE!</v>
      </c>
      <c r="P16950" t="e">
        <v>#VALUE!</v>
      </c>
      <c r="R16950" t="e">
        <v>#VALUE!</v>
      </c>
      <c r="S16950" t="s">
        <v>35</v>
      </c>
    </row>
    <row r="16951" spans="12:19" x14ac:dyDescent="0.25">
      <c r="L16951" t="str">
        <f t="shared" si="688"/>
        <v/>
      </c>
      <c r="M16951" t="str">
        <f t="shared" si="689"/>
        <v/>
      </c>
      <c r="N16951" t="e">
        <v>#VALUE!</v>
      </c>
      <c r="O16951" t="e">
        <v>#VALUE!</v>
      </c>
      <c r="P16951" t="e">
        <v>#VALUE!</v>
      </c>
      <c r="R16951" t="e">
        <v>#VALUE!</v>
      </c>
      <c r="S16951" t="s">
        <v>35</v>
      </c>
    </row>
    <row r="16952" spans="12:19" x14ac:dyDescent="0.25">
      <c r="L16952" t="str">
        <f t="shared" si="688"/>
        <v/>
      </c>
      <c r="M16952" t="str">
        <f t="shared" si="689"/>
        <v/>
      </c>
    </row>
    <row r="16953" spans="12:19" x14ac:dyDescent="0.25">
      <c r="L16953" t="str">
        <f t="shared" si="688"/>
        <v/>
      </c>
      <c r="M16953" t="str">
        <f t="shared" si="689"/>
        <v/>
      </c>
    </row>
    <row r="16954" spans="12:19" x14ac:dyDescent="0.25">
      <c r="L16954" t="str">
        <f t="shared" si="688"/>
        <v/>
      </c>
      <c r="M16954" t="str">
        <f t="shared" si="689"/>
        <v/>
      </c>
      <c r="N16954" t="s">
        <v>32</v>
      </c>
      <c r="O16954" t="s">
        <v>33</v>
      </c>
      <c r="P16954" t="s">
        <v>34</v>
      </c>
    </row>
    <row r="16955" spans="12:19" x14ac:dyDescent="0.25">
      <c r="L16955" t="str">
        <f t="shared" si="688"/>
        <v/>
      </c>
      <c r="M16955" t="str">
        <f t="shared" si="689"/>
        <v/>
      </c>
      <c r="N16955" t="e">
        <f>COS(RADIANS(M16955))</f>
        <v>#VALUE!</v>
      </c>
      <c r="O16955" t="str">
        <f>IFERROR(-COS(RADIANS(DEGREES(ASIN(((SIN(RADIANS(M16955)))*$C$26)/(SQRT((((SIN(RADIANS(M16955)))*$C$26)^2)+(($C$22-$C$25-(((SIN(RADIANS(90-M16955)))*$C$26))-$C$23)^2))))))),"")</f>
        <v/>
      </c>
      <c r="P16955" t="e">
        <f>N16955</f>
        <v>#VALUE!</v>
      </c>
      <c r="R16955">
        <v>0</v>
      </c>
    </row>
    <row r="16956" spans="12:19" x14ac:dyDescent="0.25">
      <c r="L16956" t="str">
        <f t="shared" si="688"/>
        <v/>
      </c>
      <c r="M16956" t="str">
        <f t="shared" si="689"/>
        <v/>
      </c>
      <c r="N16956" t="e">
        <f>SIN(RADIANS(M16955))</f>
        <v>#VALUE!</v>
      </c>
      <c r="O16956" t="e">
        <f>SIN(RADIANS(DEGREES(ASIN(((SIN(RADIANS(M16955)))*$C$26)/(SQRT((((SIN(RADIANS(M16955)))*$C$26)^2)+(($C$22-$C$25-(((SIN(RADIANS(90-M16955)))*$C$26))-$C$23)^2)))))))</f>
        <v>#VALUE!</v>
      </c>
      <c r="P16956" t="e">
        <f>N16956</f>
        <v>#VALUE!</v>
      </c>
      <c r="R16956">
        <f>$C$6</f>
        <v>1333.5</v>
      </c>
    </row>
    <row r="16957" spans="12:19" x14ac:dyDescent="0.25">
      <c r="L16957" t="str">
        <f t="shared" si="688"/>
        <v/>
      </c>
      <c r="M16957" t="str">
        <f t="shared" si="689"/>
        <v/>
      </c>
      <c r="N16957">
        <v>0</v>
      </c>
      <c r="O16957" t="e">
        <f>$C$23*O16956</f>
        <v>#VALUE!</v>
      </c>
      <c r="P16957" t="e">
        <f>$C$22*P16956</f>
        <v>#VALUE!</v>
      </c>
      <c r="R16957">
        <f>$C$20*$C$6</f>
        <v>25325.832000000002</v>
      </c>
    </row>
    <row r="16958" spans="12:19" x14ac:dyDescent="0.25">
      <c r="L16958" t="str">
        <f t="shared" si="688"/>
        <v/>
      </c>
      <c r="M16958" t="str">
        <f t="shared" si="689"/>
        <v/>
      </c>
    </row>
    <row r="16959" spans="12:19" x14ac:dyDescent="0.25">
      <c r="L16959" t="str">
        <f t="shared" si="688"/>
        <v/>
      </c>
      <c r="M16959" t="str">
        <f t="shared" si="689"/>
        <v/>
      </c>
      <c r="N16959" t="e">
        <f t="array" ref="N16959:P16961">MINVERSE(N16955:P16957)</f>
        <v>#VALUE!</v>
      </c>
      <c r="O16959" t="e">
        <v>#VALUE!</v>
      </c>
      <c r="P16959" t="e">
        <v>#VALUE!</v>
      </c>
      <c r="R16959" t="e">
        <f t="array" ref="R16959:R16961">MMULT(N16959:P16961,R16955:R16957)</f>
        <v>#VALUE!</v>
      </c>
      <c r="S16959" t="s">
        <v>35</v>
      </c>
    </row>
    <row r="16960" spans="12:19" x14ac:dyDescent="0.25">
      <c r="L16960" t="str">
        <f t="shared" si="688"/>
        <v/>
      </c>
      <c r="M16960" t="str">
        <f t="shared" si="689"/>
        <v/>
      </c>
      <c r="N16960" t="e">
        <v>#VALUE!</v>
      </c>
      <c r="O16960" t="e">
        <v>#VALUE!</v>
      </c>
      <c r="P16960" t="e">
        <v>#VALUE!</v>
      </c>
      <c r="R16960" t="e">
        <v>#VALUE!</v>
      </c>
      <c r="S16960" t="s">
        <v>35</v>
      </c>
    </row>
    <row r="16961" spans="12:19" x14ac:dyDescent="0.25">
      <c r="L16961" t="str">
        <f t="shared" si="688"/>
        <v/>
      </c>
      <c r="M16961" t="str">
        <f t="shared" si="689"/>
        <v/>
      </c>
      <c r="N16961" t="e">
        <v>#VALUE!</v>
      </c>
      <c r="O16961" t="e">
        <v>#VALUE!</v>
      </c>
      <c r="P16961" t="e">
        <v>#VALUE!</v>
      </c>
      <c r="R16961" t="e">
        <v>#VALUE!</v>
      </c>
      <c r="S16961" t="s">
        <v>35</v>
      </c>
    </row>
    <row r="16962" spans="12:19" x14ac:dyDescent="0.25">
      <c r="L16962" t="str">
        <f t="shared" si="688"/>
        <v/>
      </c>
      <c r="M16962" t="str">
        <f t="shared" si="689"/>
        <v/>
      </c>
    </row>
    <row r="16963" spans="12:19" x14ac:dyDescent="0.25">
      <c r="L16963" t="str">
        <f t="shared" si="688"/>
        <v/>
      </c>
      <c r="M16963" t="str">
        <f t="shared" si="689"/>
        <v/>
      </c>
    </row>
    <row r="16964" spans="12:19" x14ac:dyDescent="0.25">
      <c r="L16964" t="str">
        <f t="shared" si="688"/>
        <v/>
      </c>
      <c r="M16964" t="str">
        <f t="shared" si="689"/>
        <v/>
      </c>
      <c r="N16964" t="s">
        <v>32</v>
      </c>
      <c r="O16964" t="s">
        <v>33</v>
      </c>
      <c r="P16964" t="s">
        <v>34</v>
      </c>
    </row>
    <row r="16965" spans="12:19" x14ac:dyDescent="0.25">
      <c r="L16965" t="str">
        <f t="shared" si="688"/>
        <v/>
      </c>
      <c r="M16965" t="str">
        <f t="shared" si="689"/>
        <v/>
      </c>
      <c r="N16965" t="e">
        <f>COS(RADIANS(M16965))</f>
        <v>#VALUE!</v>
      </c>
      <c r="O16965" t="str">
        <f>IFERROR(-COS(RADIANS(DEGREES(ASIN(((SIN(RADIANS(M16965)))*$C$26)/(SQRT((((SIN(RADIANS(M16965)))*$C$26)^2)+(($C$22-$C$25-(((SIN(RADIANS(90-M16965)))*$C$26))-$C$23)^2))))))),"")</f>
        <v/>
      </c>
      <c r="P16965" t="e">
        <f>N16965</f>
        <v>#VALUE!</v>
      </c>
      <c r="R16965">
        <v>0</v>
      </c>
    </row>
    <row r="16966" spans="12:19" x14ac:dyDescent="0.25">
      <c r="L16966" t="str">
        <f t="shared" si="688"/>
        <v/>
      </c>
      <c r="M16966" t="str">
        <f t="shared" si="689"/>
        <v/>
      </c>
      <c r="N16966" t="e">
        <f>SIN(RADIANS(M16965))</f>
        <v>#VALUE!</v>
      </c>
      <c r="O16966" t="e">
        <f>SIN(RADIANS(DEGREES(ASIN(((SIN(RADIANS(M16965)))*$C$26)/(SQRT((((SIN(RADIANS(M16965)))*$C$26)^2)+(($C$22-$C$25-(((SIN(RADIANS(90-M16965)))*$C$26))-$C$23)^2)))))))</f>
        <v>#VALUE!</v>
      </c>
      <c r="P16966" t="e">
        <f>N16966</f>
        <v>#VALUE!</v>
      </c>
      <c r="R16966">
        <f>$C$6</f>
        <v>1333.5</v>
      </c>
    </row>
    <row r="16967" spans="12:19" x14ac:dyDescent="0.25">
      <c r="L16967" t="str">
        <f t="shared" si="688"/>
        <v/>
      </c>
      <c r="M16967" t="str">
        <f t="shared" si="689"/>
        <v/>
      </c>
      <c r="N16967">
        <v>0</v>
      </c>
      <c r="O16967" t="e">
        <f>$C$23*O16966</f>
        <v>#VALUE!</v>
      </c>
      <c r="P16967" t="e">
        <f>$C$22*P16966</f>
        <v>#VALUE!</v>
      </c>
      <c r="R16967">
        <f>$C$20*$C$6</f>
        <v>25325.832000000002</v>
      </c>
    </row>
    <row r="16968" spans="12:19" x14ac:dyDescent="0.25">
      <c r="L16968" t="str">
        <f t="shared" si="688"/>
        <v/>
      </c>
      <c r="M16968" t="str">
        <f t="shared" si="689"/>
        <v/>
      </c>
    </row>
    <row r="16969" spans="12:19" x14ac:dyDescent="0.25">
      <c r="L16969" t="str">
        <f t="shared" si="688"/>
        <v/>
      </c>
      <c r="M16969" t="str">
        <f t="shared" si="689"/>
        <v/>
      </c>
      <c r="N16969" t="e">
        <f t="array" ref="N16969:P16971">MINVERSE(N16965:P16967)</f>
        <v>#VALUE!</v>
      </c>
      <c r="O16969" t="e">
        <v>#VALUE!</v>
      </c>
      <c r="P16969" t="e">
        <v>#VALUE!</v>
      </c>
      <c r="R16969" t="e">
        <f t="array" ref="R16969:R16971">MMULT(N16969:P16971,R16965:R16967)</f>
        <v>#VALUE!</v>
      </c>
      <c r="S16969" t="s">
        <v>35</v>
      </c>
    </row>
    <row r="16970" spans="12:19" x14ac:dyDescent="0.25">
      <c r="L16970" t="str">
        <f t="shared" si="688"/>
        <v/>
      </c>
      <c r="M16970" t="str">
        <f t="shared" si="689"/>
        <v/>
      </c>
      <c r="N16970" t="e">
        <v>#VALUE!</v>
      </c>
      <c r="O16970" t="e">
        <v>#VALUE!</v>
      </c>
      <c r="P16970" t="e">
        <v>#VALUE!</v>
      </c>
      <c r="R16970" t="e">
        <v>#VALUE!</v>
      </c>
      <c r="S16970" t="s">
        <v>35</v>
      </c>
    </row>
    <row r="16971" spans="12:19" x14ac:dyDescent="0.25">
      <c r="L16971" t="str">
        <f t="shared" si="688"/>
        <v/>
      </c>
      <c r="M16971" t="str">
        <f t="shared" si="689"/>
        <v/>
      </c>
      <c r="N16971" t="e">
        <v>#VALUE!</v>
      </c>
      <c r="O16971" t="e">
        <v>#VALUE!</v>
      </c>
      <c r="P16971" t="e">
        <v>#VALUE!</v>
      </c>
      <c r="R16971" t="e">
        <v>#VALUE!</v>
      </c>
      <c r="S16971" t="s">
        <v>35</v>
      </c>
    </row>
    <row r="16972" spans="12:19" x14ac:dyDescent="0.25">
      <c r="L16972" t="str">
        <f t="shared" ref="L16972:L17035" si="690">IF(M16972="","",L16962+1)</f>
        <v/>
      </c>
      <c r="M16972" t="str">
        <f t="shared" si="689"/>
        <v/>
      </c>
    </row>
    <row r="16973" spans="12:19" x14ac:dyDescent="0.25">
      <c r="L16973" t="str">
        <f t="shared" si="690"/>
        <v/>
      </c>
      <c r="M16973" t="str">
        <f t="shared" si="689"/>
        <v/>
      </c>
    </row>
    <row r="16974" spans="12:19" x14ac:dyDescent="0.25">
      <c r="L16974" t="str">
        <f t="shared" si="690"/>
        <v/>
      </c>
      <c r="M16974" t="str">
        <f t="shared" si="689"/>
        <v/>
      </c>
      <c r="N16974" t="s">
        <v>32</v>
      </c>
      <c r="O16974" t="s">
        <v>33</v>
      </c>
      <c r="P16974" t="s">
        <v>34</v>
      </c>
    </row>
    <row r="16975" spans="12:19" x14ac:dyDescent="0.25">
      <c r="L16975" t="str">
        <f t="shared" si="690"/>
        <v/>
      </c>
      <c r="M16975" t="str">
        <f t="shared" si="689"/>
        <v/>
      </c>
      <c r="N16975" t="e">
        <f>COS(RADIANS(M16975))</f>
        <v>#VALUE!</v>
      </c>
      <c r="O16975" t="str">
        <f>IFERROR(-COS(RADIANS(DEGREES(ASIN(((SIN(RADIANS(M16975)))*$C$26)/(SQRT((((SIN(RADIANS(M16975)))*$C$26)^2)+(($C$22-$C$25-(((SIN(RADIANS(90-M16975)))*$C$26))-$C$23)^2))))))),"")</f>
        <v/>
      </c>
      <c r="P16975" t="e">
        <f>N16975</f>
        <v>#VALUE!</v>
      </c>
      <c r="R16975">
        <v>0</v>
      </c>
    </row>
    <row r="16976" spans="12:19" x14ac:dyDescent="0.25">
      <c r="L16976" t="str">
        <f t="shared" si="690"/>
        <v/>
      </c>
      <c r="M16976" t="str">
        <f t="shared" si="689"/>
        <v/>
      </c>
      <c r="N16976" t="e">
        <f>SIN(RADIANS(M16975))</f>
        <v>#VALUE!</v>
      </c>
      <c r="O16976" t="e">
        <f>SIN(RADIANS(DEGREES(ASIN(((SIN(RADIANS(M16975)))*$C$26)/(SQRT((((SIN(RADIANS(M16975)))*$C$26)^2)+(($C$22-$C$25-(((SIN(RADIANS(90-M16975)))*$C$26))-$C$23)^2)))))))</f>
        <v>#VALUE!</v>
      </c>
      <c r="P16976" t="e">
        <f>N16976</f>
        <v>#VALUE!</v>
      </c>
      <c r="R16976">
        <f>$C$6</f>
        <v>1333.5</v>
      </c>
    </row>
    <row r="16977" spans="12:19" x14ac:dyDescent="0.25">
      <c r="L16977" t="str">
        <f t="shared" si="690"/>
        <v/>
      </c>
      <c r="M16977" t="str">
        <f t="shared" si="689"/>
        <v/>
      </c>
      <c r="N16977">
        <v>0</v>
      </c>
      <c r="O16977" t="e">
        <f>$C$23*O16976</f>
        <v>#VALUE!</v>
      </c>
      <c r="P16977" t="e">
        <f>$C$22*P16976</f>
        <v>#VALUE!</v>
      </c>
      <c r="R16977">
        <f>$C$20*$C$6</f>
        <v>25325.832000000002</v>
      </c>
    </row>
    <row r="16978" spans="12:19" x14ac:dyDescent="0.25">
      <c r="L16978" t="str">
        <f t="shared" si="690"/>
        <v/>
      </c>
      <c r="M16978" t="str">
        <f t="shared" si="689"/>
        <v/>
      </c>
    </row>
    <row r="16979" spans="12:19" x14ac:dyDescent="0.25">
      <c r="L16979" t="str">
        <f t="shared" si="690"/>
        <v/>
      </c>
      <c r="M16979" t="str">
        <f t="shared" si="689"/>
        <v/>
      </c>
      <c r="N16979" t="e">
        <f t="array" ref="N16979:P16981">MINVERSE(N16975:P16977)</f>
        <v>#VALUE!</v>
      </c>
      <c r="O16979" t="e">
        <v>#VALUE!</v>
      </c>
      <c r="P16979" t="e">
        <v>#VALUE!</v>
      </c>
      <c r="R16979" t="e">
        <f t="array" ref="R16979:R16981">MMULT(N16979:P16981,R16975:R16977)</f>
        <v>#VALUE!</v>
      </c>
      <c r="S16979" t="s">
        <v>35</v>
      </c>
    </row>
    <row r="16980" spans="12:19" x14ac:dyDescent="0.25">
      <c r="L16980" t="str">
        <f t="shared" si="690"/>
        <v/>
      </c>
      <c r="M16980" t="str">
        <f t="shared" si="689"/>
        <v/>
      </c>
      <c r="N16980" t="e">
        <v>#VALUE!</v>
      </c>
      <c r="O16980" t="e">
        <v>#VALUE!</v>
      </c>
      <c r="P16980" t="e">
        <v>#VALUE!</v>
      </c>
      <c r="R16980" t="e">
        <v>#VALUE!</v>
      </c>
      <c r="S16980" t="s">
        <v>35</v>
      </c>
    </row>
    <row r="16981" spans="12:19" x14ac:dyDescent="0.25">
      <c r="L16981" t="str">
        <f t="shared" si="690"/>
        <v/>
      </c>
      <c r="M16981" t="str">
        <f t="shared" si="689"/>
        <v/>
      </c>
      <c r="N16981" t="e">
        <v>#VALUE!</v>
      </c>
      <c r="O16981" t="e">
        <v>#VALUE!</v>
      </c>
      <c r="P16981" t="e">
        <v>#VALUE!</v>
      </c>
      <c r="R16981" t="e">
        <v>#VALUE!</v>
      </c>
      <c r="S16981" t="s">
        <v>35</v>
      </c>
    </row>
    <row r="16982" spans="12:19" x14ac:dyDescent="0.25">
      <c r="L16982" t="str">
        <f t="shared" si="690"/>
        <v/>
      </c>
      <c r="M16982" t="str">
        <f t="shared" si="689"/>
        <v/>
      </c>
    </row>
    <row r="16983" spans="12:19" x14ac:dyDescent="0.25">
      <c r="L16983" t="str">
        <f t="shared" si="690"/>
        <v/>
      </c>
      <c r="M16983" t="str">
        <f t="shared" si="689"/>
        <v/>
      </c>
    </row>
    <row r="16984" spans="12:19" x14ac:dyDescent="0.25">
      <c r="L16984" t="str">
        <f t="shared" si="690"/>
        <v/>
      </c>
      <c r="M16984" t="str">
        <f t="shared" si="689"/>
        <v/>
      </c>
      <c r="N16984" t="s">
        <v>32</v>
      </c>
      <c r="O16984" t="s">
        <v>33</v>
      </c>
      <c r="P16984" t="s">
        <v>34</v>
      </c>
    </row>
    <row r="16985" spans="12:19" x14ac:dyDescent="0.25">
      <c r="L16985" t="str">
        <f t="shared" si="690"/>
        <v/>
      </c>
      <c r="M16985" t="str">
        <f t="shared" si="689"/>
        <v/>
      </c>
      <c r="N16985" t="e">
        <f>COS(RADIANS(M16985))</f>
        <v>#VALUE!</v>
      </c>
      <c r="O16985" t="str">
        <f>IFERROR(-COS(RADIANS(DEGREES(ASIN(((SIN(RADIANS(M16985)))*$C$26)/(SQRT((((SIN(RADIANS(M16985)))*$C$26)^2)+(($C$22-$C$25-(((SIN(RADIANS(90-M16985)))*$C$26))-$C$23)^2))))))),"")</f>
        <v/>
      </c>
      <c r="P16985" t="e">
        <f>N16985</f>
        <v>#VALUE!</v>
      </c>
      <c r="R16985">
        <v>0</v>
      </c>
    </row>
    <row r="16986" spans="12:19" x14ac:dyDescent="0.25">
      <c r="L16986" t="str">
        <f t="shared" si="690"/>
        <v/>
      </c>
      <c r="M16986" t="str">
        <f t="shared" si="689"/>
        <v/>
      </c>
      <c r="N16986" t="e">
        <f>SIN(RADIANS(M16985))</f>
        <v>#VALUE!</v>
      </c>
      <c r="O16986" t="e">
        <f>SIN(RADIANS(DEGREES(ASIN(((SIN(RADIANS(M16985)))*$C$26)/(SQRT((((SIN(RADIANS(M16985)))*$C$26)^2)+(($C$22-$C$25-(((SIN(RADIANS(90-M16985)))*$C$26))-$C$23)^2)))))))</f>
        <v>#VALUE!</v>
      </c>
      <c r="P16986" t="e">
        <f>N16986</f>
        <v>#VALUE!</v>
      </c>
      <c r="R16986">
        <f>$C$6</f>
        <v>1333.5</v>
      </c>
    </row>
    <row r="16987" spans="12:19" x14ac:dyDescent="0.25">
      <c r="L16987" t="str">
        <f t="shared" si="690"/>
        <v/>
      </c>
      <c r="M16987" t="str">
        <f t="shared" si="689"/>
        <v/>
      </c>
      <c r="N16987">
        <v>0</v>
      </c>
      <c r="O16987" t="e">
        <f>$C$23*O16986</f>
        <v>#VALUE!</v>
      </c>
      <c r="P16987" t="e">
        <f>$C$22*P16986</f>
        <v>#VALUE!</v>
      </c>
      <c r="R16987">
        <f>$C$20*$C$6</f>
        <v>25325.832000000002</v>
      </c>
    </row>
    <row r="16988" spans="12:19" x14ac:dyDescent="0.25">
      <c r="L16988" t="str">
        <f t="shared" si="690"/>
        <v/>
      </c>
      <c r="M16988" t="str">
        <f t="shared" si="689"/>
        <v/>
      </c>
    </row>
    <row r="16989" spans="12:19" x14ac:dyDescent="0.25">
      <c r="L16989" t="str">
        <f t="shared" si="690"/>
        <v/>
      </c>
      <c r="M16989" t="str">
        <f t="shared" si="689"/>
        <v/>
      </c>
      <c r="N16989" t="e">
        <f t="array" ref="N16989:P16991">MINVERSE(N16985:P16987)</f>
        <v>#VALUE!</v>
      </c>
      <c r="O16989" t="e">
        <v>#VALUE!</v>
      </c>
      <c r="P16989" t="e">
        <v>#VALUE!</v>
      </c>
      <c r="R16989" t="e">
        <f t="array" ref="R16989:R16991">MMULT(N16989:P16991,R16985:R16987)</f>
        <v>#VALUE!</v>
      </c>
      <c r="S16989" t="s">
        <v>35</v>
      </c>
    </row>
    <row r="16990" spans="12:19" x14ac:dyDescent="0.25">
      <c r="L16990" t="str">
        <f t="shared" si="690"/>
        <v/>
      </c>
      <c r="M16990" t="str">
        <f t="shared" si="689"/>
        <v/>
      </c>
      <c r="N16990" t="e">
        <v>#VALUE!</v>
      </c>
      <c r="O16990" t="e">
        <v>#VALUE!</v>
      </c>
      <c r="P16990" t="e">
        <v>#VALUE!</v>
      </c>
      <c r="R16990" t="e">
        <v>#VALUE!</v>
      </c>
      <c r="S16990" t="s">
        <v>35</v>
      </c>
    </row>
    <row r="16991" spans="12:19" x14ac:dyDescent="0.25">
      <c r="L16991" t="str">
        <f t="shared" si="690"/>
        <v/>
      </c>
      <c r="M16991" t="str">
        <f t="shared" si="689"/>
        <v/>
      </c>
      <c r="N16991" t="e">
        <v>#VALUE!</v>
      </c>
      <c r="O16991" t="e">
        <v>#VALUE!</v>
      </c>
      <c r="P16991" t="e">
        <v>#VALUE!</v>
      </c>
      <c r="R16991" t="e">
        <v>#VALUE!</v>
      </c>
      <c r="S16991" t="s">
        <v>35</v>
      </c>
    </row>
    <row r="16992" spans="12:19" x14ac:dyDescent="0.25">
      <c r="L16992" t="str">
        <f t="shared" si="690"/>
        <v/>
      </c>
      <c r="M16992" t="str">
        <f t="shared" si="689"/>
        <v/>
      </c>
    </row>
    <row r="16993" spans="12:19" x14ac:dyDescent="0.25">
      <c r="L16993" t="str">
        <f t="shared" si="690"/>
        <v/>
      </c>
      <c r="M16993" t="str">
        <f t="shared" si="689"/>
        <v/>
      </c>
    </row>
    <row r="16994" spans="12:19" x14ac:dyDescent="0.25">
      <c r="L16994" t="str">
        <f t="shared" si="690"/>
        <v/>
      </c>
      <c r="M16994" t="str">
        <f t="shared" si="689"/>
        <v/>
      </c>
      <c r="N16994" t="s">
        <v>32</v>
      </c>
      <c r="O16994" t="s">
        <v>33</v>
      </c>
      <c r="P16994" t="s">
        <v>34</v>
      </c>
    </row>
    <row r="16995" spans="12:19" x14ac:dyDescent="0.25">
      <c r="L16995" t="str">
        <f t="shared" si="690"/>
        <v/>
      </c>
      <c r="M16995" t="str">
        <f t="shared" ref="M16995:M17058" si="691">IF(M16985="","",IF(((M16985+$O$61)&gt;=$O$49+($O$61/2)),"",(M16985+$O$61)))</f>
        <v/>
      </c>
      <c r="N16995" t="e">
        <f>COS(RADIANS(M16995))</f>
        <v>#VALUE!</v>
      </c>
      <c r="O16995" t="str">
        <f>IFERROR(-COS(RADIANS(DEGREES(ASIN(((SIN(RADIANS(M16995)))*$C$26)/(SQRT((((SIN(RADIANS(M16995)))*$C$26)^2)+(($C$22-$C$25-(((SIN(RADIANS(90-M16995)))*$C$26))-$C$23)^2))))))),"")</f>
        <v/>
      </c>
      <c r="P16995" t="e">
        <f>N16995</f>
        <v>#VALUE!</v>
      </c>
      <c r="R16995">
        <v>0</v>
      </c>
    </row>
    <row r="16996" spans="12:19" x14ac:dyDescent="0.25">
      <c r="L16996" t="str">
        <f t="shared" si="690"/>
        <v/>
      </c>
      <c r="M16996" t="str">
        <f t="shared" si="691"/>
        <v/>
      </c>
      <c r="N16996" t="e">
        <f>SIN(RADIANS(M16995))</f>
        <v>#VALUE!</v>
      </c>
      <c r="O16996" t="e">
        <f>SIN(RADIANS(DEGREES(ASIN(((SIN(RADIANS(M16995)))*$C$26)/(SQRT((((SIN(RADIANS(M16995)))*$C$26)^2)+(($C$22-$C$25-(((SIN(RADIANS(90-M16995)))*$C$26))-$C$23)^2)))))))</f>
        <v>#VALUE!</v>
      </c>
      <c r="P16996" t="e">
        <f>N16996</f>
        <v>#VALUE!</v>
      </c>
      <c r="R16996">
        <f>$C$6</f>
        <v>1333.5</v>
      </c>
    </row>
    <row r="16997" spans="12:19" x14ac:dyDescent="0.25">
      <c r="L16997" t="str">
        <f t="shared" si="690"/>
        <v/>
      </c>
      <c r="M16997" t="str">
        <f t="shared" si="691"/>
        <v/>
      </c>
      <c r="N16997">
        <v>0</v>
      </c>
      <c r="O16997" t="e">
        <f>$C$23*O16996</f>
        <v>#VALUE!</v>
      </c>
      <c r="P16997" t="e">
        <f>$C$22*P16996</f>
        <v>#VALUE!</v>
      </c>
      <c r="R16997">
        <f>$C$20*$C$6</f>
        <v>25325.832000000002</v>
      </c>
    </row>
    <row r="16998" spans="12:19" x14ac:dyDescent="0.25">
      <c r="L16998" t="str">
        <f t="shared" si="690"/>
        <v/>
      </c>
      <c r="M16998" t="str">
        <f t="shared" si="691"/>
        <v/>
      </c>
    </row>
    <row r="16999" spans="12:19" x14ac:dyDescent="0.25">
      <c r="L16999" t="str">
        <f t="shared" si="690"/>
        <v/>
      </c>
      <c r="M16999" t="str">
        <f t="shared" si="691"/>
        <v/>
      </c>
      <c r="N16999" t="e">
        <f t="array" ref="N16999:P17001">MINVERSE(N16995:P16997)</f>
        <v>#VALUE!</v>
      </c>
      <c r="O16999" t="e">
        <v>#VALUE!</v>
      </c>
      <c r="P16999" t="e">
        <v>#VALUE!</v>
      </c>
      <c r="R16999" t="e">
        <f t="array" ref="R16999:R17001">MMULT(N16999:P17001,R16995:R16997)</f>
        <v>#VALUE!</v>
      </c>
      <c r="S16999" t="s">
        <v>35</v>
      </c>
    </row>
    <row r="17000" spans="12:19" x14ac:dyDescent="0.25">
      <c r="L17000" t="str">
        <f t="shared" si="690"/>
        <v/>
      </c>
      <c r="M17000" t="str">
        <f t="shared" si="691"/>
        <v/>
      </c>
      <c r="N17000" t="e">
        <v>#VALUE!</v>
      </c>
      <c r="O17000" t="e">
        <v>#VALUE!</v>
      </c>
      <c r="P17000" t="e">
        <v>#VALUE!</v>
      </c>
      <c r="R17000" t="e">
        <v>#VALUE!</v>
      </c>
      <c r="S17000" t="s">
        <v>35</v>
      </c>
    </row>
    <row r="17001" spans="12:19" x14ac:dyDescent="0.25">
      <c r="L17001" t="str">
        <f t="shared" si="690"/>
        <v/>
      </c>
      <c r="M17001" t="str">
        <f t="shared" si="691"/>
        <v/>
      </c>
      <c r="N17001" t="e">
        <v>#VALUE!</v>
      </c>
      <c r="O17001" t="e">
        <v>#VALUE!</v>
      </c>
      <c r="P17001" t="e">
        <v>#VALUE!</v>
      </c>
      <c r="R17001" t="e">
        <v>#VALUE!</v>
      </c>
      <c r="S17001" t="s">
        <v>35</v>
      </c>
    </row>
    <row r="17002" spans="12:19" x14ac:dyDescent="0.25">
      <c r="L17002" t="str">
        <f t="shared" si="690"/>
        <v/>
      </c>
      <c r="M17002" t="str">
        <f t="shared" si="691"/>
        <v/>
      </c>
    </row>
    <row r="17003" spans="12:19" x14ac:dyDescent="0.25">
      <c r="L17003" t="str">
        <f t="shared" si="690"/>
        <v/>
      </c>
      <c r="M17003" t="str">
        <f t="shared" si="691"/>
        <v/>
      </c>
    </row>
    <row r="17004" spans="12:19" x14ac:dyDescent="0.25">
      <c r="L17004" t="str">
        <f t="shared" si="690"/>
        <v/>
      </c>
      <c r="M17004" t="str">
        <f t="shared" si="691"/>
        <v/>
      </c>
      <c r="N17004" t="s">
        <v>32</v>
      </c>
      <c r="O17004" t="s">
        <v>33</v>
      </c>
      <c r="P17004" t="s">
        <v>34</v>
      </c>
    </row>
    <row r="17005" spans="12:19" x14ac:dyDescent="0.25">
      <c r="L17005" t="str">
        <f t="shared" si="690"/>
        <v/>
      </c>
      <c r="M17005" t="str">
        <f t="shared" si="691"/>
        <v/>
      </c>
      <c r="N17005" t="e">
        <f>COS(RADIANS(M17005))</f>
        <v>#VALUE!</v>
      </c>
      <c r="O17005" t="str">
        <f>IFERROR(-COS(RADIANS(DEGREES(ASIN(((SIN(RADIANS(M17005)))*$C$26)/(SQRT((((SIN(RADIANS(M17005)))*$C$26)^2)+(($C$22-$C$25-(((SIN(RADIANS(90-M17005)))*$C$26))-$C$23)^2))))))),"")</f>
        <v/>
      </c>
      <c r="P17005" t="e">
        <f>N17005</f>
        <v>#VALUE!</v>
      </c>
      <c r="R17005">
        <v>0</v>
      </c>
    </row>
    <row r="17006" spans="12:19" x14ac:dyDescent="0.25">
      <c r="L17006" t="str">
        <f t="shared" si="690"/>
        <v/>
      </c>
      <c r="M17006" t="str">
        <f t="shared" si="691"/>
        <v/>
      </c>
      <c r="N17006" t="e">
        <f>SIN(RADIANS(M17005))</f>
        <v>#VALUE!</v>
      </c>
      <c r="O17006" t="e">
        <f>SIN(RADIANS(DEGREES(ASIN(((SIN(RADIANS(M17005)))*$C$26)/(SQRT((((SIN(RADIANS(M17005)))*$C$26)^2)+(($C$22-$C$25-(((SIN(RADIANS(90-M17005)))*$C$26))-$C$23)^2)))))))</f>
        <v>#VALUE!</v>
      </c>
      <c r="P17006" t="e">
        <f>N17006</f>
        <v>#VALUE!</v>
      </c>
      <c r="R17006">
        <f>$C$6</f>
        <v>1333.5</v>
      </c>
    </row>
    <row r="17007" spans="12:19" x14ac:dyDescent="0.25">
      <c r="L17007" t="str">
        <f t="shared" si="690"/>
        <v/>
      </c>
      <c r="M17007" t="str">
        <f t="shared" si="691"/>
        <v/>
      </c>
      <c r="N17007">
        <v>0</v>
      </c>
      <c r="O17007" t="e">
        <f>$C$23*O17006</f>
        <v>#VALUE!</v>
      </c>
      <c r="P17007" t="e">
        <f>$C$22*P17006</f>
        <v>#VALUE!</v>
      </c>
      <c r="R17007">
        <f>$C$20*$C$6</f>
        <v>25325.832000000002</v>
      </c>
    </row>
    <row r="17008" spans="12:19" x14ac:dyDescent="0.25">
      <c r="L17008" t="str">
        <f t="shared" si="690"/>
        <v/>
      </c>
      <c r="M17008" t="str">
        <f t="shared" si="691"/>
        <v/>
      </c>
    </row>
    <row r="17009" spans="12:19" x14ac:dyDescent="0.25">
      <c r="L17009" t="str">
        <f t="shared" si="690"/>
        <v/>
      </c>
      <c r="M17009" t="str">
        <f t="shared" si="691"/>
        <v/>
      </c>
      <c r="N17009" t="e">
        <f t="array" ref="N17009:P17011">MINVERSE(N17005:P17007)</f>
        <v>#VALUE!</v>
      </c>
      <c r="O17009" t="e">
        <v>#VALUE!</v>
      </c>
      <c r="P17009" t="e">
        <v>#VALUE!</v>
      </c>
      <c r="R17009" t="e">
        <f t="array" ref="R17009:R17011">MMULT(N17009:P17011,R17005:R17007)</f>
        <v>#VALUE!</v>
      </c>
      <c r="S17009" t="s">
        <v>35</v>
      </c>
    </row>
    <row r="17010" spans="12:19" x14ac:dyDescent="0.25">
      <c r="L17010" t="str">
        <f t="shared" si="690"/>
        <v/>
      </c>
      <c r="M17010" t="str">
        <f t="shared" si="691"/>
        <v/>
      </c>
      <c r="N17010" t="e">
        <v>#VALUE!</v>
      </c>
      <c r="O17010" t="e">
        <v>#VALUE!</v>
      </c>
      <c r="P17010" t="e">
        <v>#VALUE!</v>
      </c>
      <c r="R17010" t="e">
        <v>#VALUE!</v>
      </c>
      <c r="S17010" t="s">
        <v>35</v>
      </c>
    </row>
    <row r="17011" spans="12:19" x14ac:dyDescent="0.25">
      <c r="L17011" t="str">
        <f t="shared" si="690"/>
        <v/>
      </c>
      <c r="M17011" t="str">
        <f t="shared" si="691"/>
        <v/>
      </c>
      <c r="N17011" t="e">
        <v>#VALUE!</v>
      </c>
      <c r="O17011" t="e">
        <v>#VALUE!</v>
      </c>
      <c r="P17011" t="e">
        <v>#VALUE!</v>
      </c>
      <c r="R17011" t="e">
        <v>#VALUE!</v>
      </c>
      <c r="S17011" t="s">
        <v>35</v>
      </c>
    </row>
    <row r="17012" spans="12:19" x14ac:dyDescent="0.25">
      <c r="L17012" t="str">
        <f t="shared" si="690"/>
        <v/>
      </c>
      <c r="M17012" t="str">
        <f t="shared" si="691"/>
        <v/>
      </c>
    </row>
    <row r="17013" spans="12:19" x14ac:dyDescent="0.25">
      <c r="L17013" t="str">
        <f t="shared" si="690"/>
        <v/>
      </c>
      <c r="M17013" t="str">
        <f t="shared" si="691"/>
        <v/>
      </c>
    </row>
    <row r="17014" spans="12:19" x14ac:dyDescent="0.25">
      <c r="L17014" t="str">
        <f t="shared" si="690"/>
        <v/>
      </c>
      <c r="M17014" t="str">
        <f t="shared" si="691"/>
        <v/>
      </c>
      <c r="N17014" t="s">
        <v>32</v>
      </c>
      <c r="O17014" t="s">
        <v>33</v>
      </c>
      <c r="P17014" t="s">
        <v>34</v>
      </c>
    </row>
    <row r="17015" spans="12:19" x14ac:dyDescent="0.25">
      <c r="L17015" t="str">
        <f t="shared" si="690"/>
        <v/>
      </c>
      <c r="M17015" t="str">
        <f t="shared" si="691"/>
        <v/>
      </c>
      <c r="N17015" t="e">
        <f>COS(RADIANS(M17015))</f>
        <v>#VALUE!</v>
      </c>
      <c r="O17015" t="str">
        <f>IFERROR(-COS(RADIANS(DEGREES(ASIN(((SIN(RADIANS(M17015)))*$C$26)/(SQRT((((SIN(RADIANS(M17015)))*$C$26)^2)+(($C$22-$C$25-(((SIN(RADIANS(90-M17015)))*$C$26))-$C$23)^2))))))),"")</f>
        <v/>
      </c>
      <c r="P17015" t="e">
        <f>N17015</f>
        <v>#VALUE!</v>
      </c>
      <c r="R17015">
        <v>0</v>
      </c>
    </row>
    <row r="17016" spans="12:19" x14ac:dyDescent="0.25">
      <c r="L17016" t="str">
        <f t="shared" si="690"/>
        <v/>
      </c>
      <c r="M17016" t="str">
        <f t="shared" si="691"/>
        <v/>
      </c>
      <c r="N17016" t="e">
        <f>SIN(RADIANS(M17015))</f>
        <v>#VALUE!</v>
      </c>
      <c r="O17016" t="e">
        <f>SIN(RADIANS(DEGREES(ASIN(((SIN(RADIANS(M17015)))*$C$26)/(SQRT((((SIN(RADIANS(M17015)))*$C$26)^2)+(($C$22-$C$25-(((SIN(RADIANS(90-M17015)))*$C$26))-$C$23)^2)))))))</f>
        <v>#VALUE!</v>
      </c>
      <c r="P17016" t="e">
        <f>N17016</f>
        <v>#VALUE!</v>
      </c>
      <c r="R17016">
        <f>$C$6</f>
        <v>1333.5</v>
      </c>
    </row>
    <row r="17017" spans="12:19" x14ac:dyDescent="0.25">
      <c r="L17017" t="str">
        <f t="shared" si="690"/>
        <v/>
      </c>
      <c r="M17017" t="str">
        <f t="shared" si="691"/>
        <v/>
      </c>
      <c r="N17017">
        <v>0</v>
      </c>
      <c r="O17017" t="e">
        <f>$C$23*O17016</f>
        <v>#VALUE!</v>
      </c>
      <c r="P17017" t="e">
        <f>$C$22*P17016</f>
        <v>#VALUE!</v>
      </c>
      <c r="R17017">
        <f>$C$20*$C$6</f>
        <v>25325.832000000002</v>
      </c>
    </row>
    <row r="17018" spans="12:19" x14ac:dyDescent="0.25">
      <c r="L17018" t="str">
        <f t="shared" si="690"/>
        <v/>
      </c>
      <c r="M17018" t="str">
        <f t="shared" si="691"/>
        <v/>
      </c>
    </row>
    <row r="17019" spans="12:19" x14ac:dyDescent="0.25">
      <c r="L17019" t="str">
        <f t="shared" si="690"/>
        <v/>
      </c>
      <c r="M17019" t="str">
        <f t="shared" si="691"/>
        <v/>
      </c>
      <c r="N17019" t="e">
        <f t="array" ref="N17019:P17021">MINVERSE(N17015:P17017)</f>
        <v>#VALUE!</v>
      </c>
      <c r="O17019" t="e">
        <v>#VALUE!</v>
      </c>
      <c r="P17019" t="e">
        <v>#VALUE!</v>
      </c>
      <c r="R17019" t="e">
        <f t="array" ref="R17019:R17021">MMULT(N17019:P17021,R17015:R17017)</f>
        <v>#VALUE!</v>
      </c>
      <c r="S17019" t="s">
        <v>35</v>
      </c>
    </row>
    <row r="17020" spans="12:19" x14ac:dyDescent="0.25">
      <c r="L17020" t="str">
        <f t="shared" si="690"/>
        <v/>
      </c>
      <c r="M17020" t="str">
        <f t="shared" si="691"/>
        <v/>
      </c>
      <c r="N17020" t="e">
        <v>#VALUE!</v>
      </c>
      <c r="O17020" t="e">
        <v>#VALUE!</v>
      </c>
      <c r="P17020" t="e">
        <v>#VALUE!</v>
      </c>
      <c r="R17020" t="e">
        <v>#VALUE!</v>
      </c>
      <c r="S17020" t="s">
        <v>35</v>
      </c>
    </row>
    <row r="17021" spans="12:19" x14ac:dyDescent="0.25">
      <c r="L17021" t="str">
        <f t="shared" si="690"/>
        <v/>
      </c>
      <c r="M17021" t="str">
        <f t="shared" si="691"/>
        <v/>
      </c>
      <c r="N17021" t="e">
        <v>#VALUE!</v>
      </c>
      <c r="O17021" t="e">
        <v>#VALUE!</v>
      </c>
      <c r="P17021" t="e">
        <v>#VALUE!</v>
      </c>
      <c r="R17021" t="e">
        <v>#VALUE!</v>
      </c>
      <c r="S17021" t="s">
        <v>35</v>
      </c>
    </row>
    <row r="17022" spans="12:19" x14ac:dyDescent="0.25">
      <c r="L17022" t="str">
        <f t="shared" si="690"/>
        <v/>
      </c>
      <c r="M17022" t="str">
        <f t="shared" si="691"/>
        <v/>
      </c>
    </row>
    <row r="17023" spans="12:19" x14ac:dyDescent="0.25">
      <c r="L17023" t="str">
        <f t="shared" si="690"/>
        <v/>
      </c>
      <c r="M17023" t="str">
        <f t="shared" si="691"/>
        <v/>
      </c>
    </row>
    <row r="17024" spans="12:19" x14ac:dyDescent="0.25">
      <c r="L17024" t="str">
        <f t="shared" si="690"/>
        <v/>
      </c>
      <c r="M17024" t="str">
        <f t="shared" si="691"/>
        <v/>
      </c>
      <c r="N17024" t="s">
        <v>32</v>
      </c>
      <c r="O17024" t="s">
        <v>33</v>
      </c>
      <c r="P17024" t="s">
        <v>34</v>
      </c>
    </row>
    <row r="17025" spans="12:19" x14ac:dyDescent="0.25">
      <c r="L17025" t="str">
        <f t="shared" si="690"/>
        <v/>
      </c>
      <c r="M17025" t="str">
        <f t="shared" si="691"/>
        <v/>
      </c>
      <c r="N17025" t="e">
        <f>COS(RADIANS(M17025))</f>
        <v>#VALUE!</v>
      </c>
      <c r="O17025" t="str">
        <f>IFERROR(-COS(RADIANS(DEGREES(ASIN(((SIN(RADIANS(M17025)))*$C$26)/(SQRT((((SIN(RADIANS(M17025)))*$C$26)^2)+(($C$22-$C$25-(((SIN(RADIANS(90-M17025)))*$C$26))-$C$23)^2))))))),"")</f>
        <v/>
      </c>
      <c r="P17025" t="e">
        <f>N17025</f>
        <v>#VALUE!</v>
      </c>
      <c r="R17025">
        <v>0</v>
      </c>
    </row>
    <row r="17026" spans="12:19" x14ac:dyDescent="0.25">
      <c r="L17026" t="str">
        <f t="shared" si="690"/>
        <v/>
      </c>
      <c r="M17026" t="str">
        <f t="shared" si="691"/>
        <v/>
      </c>
      <c r="N17026" t="e">
        <f>SIN(RADIANS(M17025))</f>
        <v>#VALUE!</v>
      </c>
      <c r="O17026" t="e">
        <f>SIN(RADIANS(DEGREES(ASIN(((SIN(RADIANS(M17025)))*$C$26)/(SQRT((((SIN(RADIANS(M17025)))*$C$26)^2)+(($C$22-$C$25-(((SIN(RADIANS(90-M17025)))*$C$26))-$C$23)^2)))))))</f>
        <v>#VALUE!</v>
      </c>
      <c r="P17026" t="e">
        <f>N17026</f>
        <v>#VALUE!</v>
      </c>
      <c r="R17026">
        <f>$C$6</f>
        <v>1333.5</v>
      </c>
    </row>
    <row r="17027" spans="12:19" x14ac:dyDescent="0.25">
      <c r="L17027" t="str">
        <f t="shared" si="690"/>
        <v/>
      </c>
      <c r="M17027" t="str">
        <f t="shared" si="691"/>
        <v/>
      </c>
      <c r="N17027">
        <v>0</v>
      </c>
      <c r="O17027" t="e">
        <f>$C$23*O17026</f>
        <v>#VALUE!</v>
      </c>
      <c r="P17027" t="e">
        <f>$C$22*P17026</f>
        <v>#VALUE!</v>
      </c>
      <c r="R17027">
        <f>$C$20*$C$6</f>
        <v>25325.832000000002</v>
      </c>
    </row>
    <row r="17028" spans="12:19" x14ac:dyDescent="0.25">
      <c r="L17028" t="str">
        <f t="shared" si="690"/>
        <v/>
      </c>
      <c r="M17028" t="str">
        <f t="shared" si="691"/>
        <v/>
      </c>
    </row>
    <row r="17029" spans="12:19" x14ac:dyDescent="0.25">
      <c r="L17029" t="str">
        <f t="shared" si="690"/>
        <v/>
      </c>
      <c r="M17029" t="str">
        <f t="shared" si="691"/>
        <v/>
      </c>
      <c r="N17029" t="e">
        <f t="array" ref="N17029:P17031">MINVERSE(N17025:P17027)</f>
        <v>#VALUE!</v>
      </c>
      <c r="O17029" t="e">
        <v>#VALUE!</v>
      </c>
      <c r="P17029" t="e">
        <v>#VALUE!</v>
      </c>
      <c r="R17029" t="e">
        <f t="array" ref="R17029:R17031">MMULT(N17029:P17031,R17025:R17027)</f>
        <v>#VALUE!</v>
      </c>
      <c r="S17029" t="s">
        <v>35</v>
      </c>
    </row>
    <row r="17030" spans="12:19" x14ac:dyDescent="0.25">
      <c r="L17030" t="str">
        <f t="shared" si="690"/>
        <v/>
      </c>
      <c r="M17030" t="str">
        <f t="shared" si="691"/>
        <v/>
      </c>
      <c r="N17030" t="e">
        <v>#VALUE!</v>
      </c>
      <c r="O17030" t="e">
        <v>#VALUE!</v>
      </c>
      <c r="P17030" t="e">
        <v>#VALUE!</v>
      </c>
      <c r="R17030" t="e">
        <v>#VALUE!</v>
      </c>
      <c r="S17030" t="s">
        <v>35</v>
      </c>
    </row>
    <row r="17031" spans="12:19" x14ac:dyDescent="0.25">
      <c r="L17031" t="str">
        <f t="shared" si="690"/>
        <v/>
      </c>
      <c r="M17031" t="str">
        <f t="shared" si="691"/>
        <v/>
      </c>
      <c r="N17031" t="e">
        <v>#VALUE!</v>
      </c>
      <c r="O17031" t="e">
        <v>#VALUE!</v>
      </c>
      <c r="P17031" t="e">
        <v>#VALUE!</v>
      </c>
      <c r="R17031" t="e">
        <v>#VALUE!</v>
      </c>
      <c r="S17031" t="s">
        <v>35</v>
      </c>
    </row>
    <row r="17032" spans="12:19" x14ac:dyDescent="0.25">
      <c r="L17032" t="str">
        <f t="shared" si="690"/>
        <v/>
      </c>
      <c r="M17032" t="str">
        <f t="shared" si="691"/>
        <v/>
      </c>
    </row>
    <row r="17033" spans="12:19" x14ac:dyDescent="0.25">
      <c r="L17033" t="str">
        <f t="shared" si="690"/>
        <v/>
      </c>
      <c r="M17033" t="str">
        <f t="shared" si="691"/>
        <v/>
      </c>
    </row>
    <row r="17034" spans="12:19" x14ac:dyDescent="0.25">
      <c r="L17034" t="str">
        <f t="shared" si="690"/>
        <v/>
      </c>
      <c r="M17034" t="str">
        <f t="shared" si="691"/>
        <v/>
      </c>
      <c r="N17034" t="s">
        <v>32</v>
      </c>
      <c r="O17034" t="s">
        <v>33</v>
      </c>
      <c r="P17034" t="s">
        <v>34</v>
      </c>
    </row>
    <row r="17035" spans="12:19" x14ac:dyDescent="0.25">
      <c r="L17035" t="str">
        <f t="shared" si="690"/>
        <v/>
      </c>
      <c r="M17035" t="str">
        <f t="shared" si="691"/>
        <v/>
      </c>
      <c r="N17035" t="e">
        <f>COS(RADIANS(M17035))</f>
        <v>#VALUE!</v>
      </c>
      <c r="O17035" t="str">
        <f>IFERROR(-COS(RADIANS(DEGREES(ASIN(((SIN(RADIANS(M17035)))*$C$26)/(SQRT((((SIN(RADIANS(M17035)))*$C$26)^2)+(($C$22-$C$25-(((SIN(RADIANS(90-M17035)))*$C$26))-$C$23)^2))))))),"")</f>
        <v/>
      </c>
      <c r="P17035" t="e">
        <f>N17035</f>
        <v>#VALUE!</v>
      </c>
      <c r="R17035">
        <v>0</v>
      </c>
    </row>
    <row r="17036" spans="12:19" x14ac:dyDescent="0.25">
      <c r="L17036" t="str">
        <f t="shared" ref="L17036:L17099" si="692">IF(M17036="","",L17026+1)</f>
        <v/>
      </c>
      <c r="M17036" t="str">
        <f t="shared" si="691"/>
        <v/>
      </c>
      <c r="N17036" t="e">
        <f>SIN(RADIANS(M17035))</f>
        <v>#VALUE!</v>
      </c>
      <c r="O17036" t="e">
        <f>SIN(RADIANS(DEGREES(ASIN(((SIN(RADIANS(M17035)))*$C$26)/(SQRT((((SIN(RADIANS(M17035)))*$C$26)^2)+(($C$22-$C$25-(((SIN(RADIANS(90-M17035)))*$C$26))-$C$23)^2)))))))</f>
        <v>#VALUE!</v>
      </c>
      <c r="P17036" t="e">
        <f>N17036</f>
        <v>#VALUE!</v>
      </c>
      <c r="R17036">
        <f>$C$6</f>
        <v>1333.5</v>
      </c>
    </row>
    <row r="17037" spans="12:19" x14ac:dyDescent="0.25">
      <c r="L17037" t="str">
        <f t="shared" si="692"/>
        <v/>
      </c>
      <c r="M17037" t="str">
        <f t="shared" si="691"/>
        <v/>
      </c>
      <c r="N17037">
        <v>0</v>
      </c>
      <c r="O17037" t="e">
        <f>$C$23*O17036</f>
        <v>#VALUE!</v>
      </c>
      <c r="P17037" t="e">
        <f>$C$22*P17036</f>
        <v>#VALUE!</v>
      </c>
      <c r="R17037">
        <f>$C$20*$C$6</f>
        <v>25325.832000000002</v>
      </c>
    </row>
    <row r="17038" spans="12:19" x14ac:dyDescent="0.25">
      <c r="L17038" t="str">
        <f t="shared" si="692"/>
        <v/>
      </c>
      <c r="M17038" t="str">
        <f t="shared" si="691"/>
        <v/>
      </c>
    </row>
    <row r="17039" spans="12:19" x14ac:dyDescent="0.25">
      <c r="L17039" t="str">
        <f t="shared" si="692"/>
        <v/>
      </c>
      <c r="M17039" t="str">
        <f t="shared" si="691"/>
        <v/>
      </c>
      <c r="N17039" t="e">
        <f t="array" ref="N17039:P17041">MINVERSE(N17035:P17037)</f>
        <v>#VALUE!</v>
      </c>
      <c r="O17039" t="e">
        <v>#VALUE!</v>
      </c>
      <c r="P17039" t="e">
        <v>#VALUE!</v>
      </c>
      <c r="R17039" t="e">
        <f t="array" ref="R17039:R17041">MMULT(N17039:P17041,R17035:R17037)</f>
        <v>#VALUE!</v>
      </c>
      <c r="S17039" t="s">
        <v>35</v>
      </c>
    </row>
    <row r="17040" spans="12:19" x14ac:dyDescent="0.25">
      <c r="L17040" t="str">
        <f t="shared" si="692"/>
        <v/>
      </c>
      <c r="M17040" t="str">
        <f t="shared" si="691"/>
        <v/>
      </c>
      <c r="N17040" t="e">
        <v>#VALUE!</v>
      </c>
      <c r="O17040" t="e">
        <v>#VALUE!</v>
      </c>
      <c r="P17040" t="e">
        <v>#VALUE!</v>
      </c>
      <c r="R17040" t="e">
        <v>#VALUE!</v>
      </c>
      <c r="S17040" t="s">
        <v>35</v>
      </c>
    </row>
    <row r="17041" spans="12:19" x14ac:dyDescent="0.25">
      <c r="L17041" t="str">
        <f t="shared" si="692"/>
        <v/>
      </c>
      <c r="M17041" t="str">
        <f t="shared" si="691"/>
        <v/>
      </c>
      <c r="N17041" t="e">
        <v>#VALUE!</v>
      </c>
      <c r="O17041" t="e">
        <v>#VALUE!</v>
      </c>
      <c r="P17041" t="e">
        <v>#VALUE!</v>
      </c>
      <c r="R17041" t="e">
        <v>#VALUE!</v>
      </c>
      <c r="S17041" t="s">
        <v>35</v>
      </c>
    </row>
    <row r="17042" spans="12:19" x14ac:dyDescent="0.25">
      <c r="L17042" t="str">
        <f t="shared" si="692"/>
        <v/>
      </c>
      <c r="M17042" t="str">
        <f t="shared" si="691"/>
        <v/>
      </c>
    </row>
    <row r="17043" spans="12:19" x14ac:dyDescent="0.25">
      <c r="L17043" t="str">
        <f t="shared" si="692"/>
        <v/>
      </c>
      <c r="M17043" t="str">
        <f t="shared" si="691"/>
        <v/>
      </c>
    </row>
    <row r="17044" spans="12:19" x14ac:dyDescent="0.25">
      <c r="L17044" t="str">
        <f t="shared" si="692"/>
        <v/>
      </c>
      <c r="M17044" t="str">
        <f t="shared" si="691"/>
        <v/>
      </c>
      <c r="N17044" t="s">
        <v>32</v>
      </c>
      <c r="O17044" t="s">
        <v>33</v>
      </c>
      <c r="P17044" t="s">
        <v>34</v>
      </c>
    </row>
    <row r="17045" spans="12:19" x14ac:dyDescent="0.25">
      <c r="L17045" t="str">
        <f t="shared" si="692"/>
        <v/>
      </c>
      <c r="M17045" t="str">
        <f t="shared" si="691"/>
        <v/>
      </c>
      <c r="N17045" t="e">
        <f>COS(RADIANS(M17045))</f>
        <v>#VALUE!</v>
      </c>
      <c r="O17045" t="str">
        <f>IFERROR(-COS(RADIANS(DEGREES(ASIN(((SIN(RADIANS(M17045)))*$C$26)/(SQRT((((SIN(RADIANS(M17045)))*$C$26)^2)+(($C$22-$C$25-(((SIN(RADIANS(90-M17045)))*$C$26))-$C$23)^2))))))),"")</f>
        <v/>
      </c>
      <c r="P17045" t="e">
        <f>N17045</f>
        <v>#VALUE!</v>
      </c>
      <c r="R17045">
        <v>0</v>
      </c>
    </row>
    <row r="17046" spans="12:19" x14ac:dyDescent="0.25">
      <c r="L17046" t="str">
        <f t="shared" si="692"/>
        <v/>
      </c>
      <c r="M17046" t="str">
        <f t="shared" si="691"/>
        <v/>
      </c>
      <c r="N17046" t="e">
        <f>SIN(RADIANS(M17045))</f>
        <v>#VALUE!</v>
      </c>
      <c r="O17046" t="e">
        <f>SIN(RADIANS(DEGREES(ASIN(((SIN(RADIANS(M17045)))*$C$26)/(SQRT((((SIN(RADIANS(M17045)))*$C$26)^2)+(($C$22-$C$25-(((SIN(RADIANS(90-M17045)))*$C$26))-$C$23)^2)))))))</f>
        <v>#VALUE!</v>
      </c>
      <c r="P17046" t="e">
        <f>N17046</f>
        <v>#VALUE!</v>
      </c>
      <c r="R17046">
        <f>$C$6</f>
        <v>1333.5</v>
      </c>
    </row>
    <row r="17047" spans="12:19" x14ac:dyDescent="0.25">
      <c r="L17047" t="str">
        <f t="shared" si="692"/>
        <v/>
      </c>
      <c r="M17047" t="str">
        <f t="shared" si="691"/>
        <v/>
      </c>
      <c r="N17047">
        <v>0</v>
      </c>
      <c r="O17047" t="e">
        <f>$C$23*O17046</f>
        <v>#VALUE!</v>
      </c>
      <c r="P17047" t="e">
        <f>$C$22*P17046</f>
        <v>#VALUE!</v>
      </c>
      <c r="R17047">
        <f>$C$20*$C$6</f>
        <v>25325.832000000002</v>
      </c>
    </row>
    <row r="17048" spans="12:19" x14ac:dyDescent="0.25">
      <c r="L17048" t="str">
        <f t="shared" si="692"/>
        <v/>
      </c>
      <c r="M17048" t="str">
        <f t="shared" si="691"/>
        <v/>
      </c>
    </row>
    <row r="17049" spans="12:19" x14ac:dyDescent="0.25">
      <c r="L17049" t="str">
        <f t="shared" si="692"/>
        <v/>
      </c>
      <c r="M17049" t="str">
        <f t="shared" si="691"/>
        <v/>
      </c>
      <c r="N17049" t="e">
        <f t="array" ref="N17049:P17051">MINVERSE(N17045:P17047)</f>
        <v>#VALUE!</v>
      </c>
      <c r="O17049" t="e">
        <v>#VALUE!</v>
      </c>
      <c r="P17049" t="e">
        <v>#VALUE!</v>
      </c>
      <c r="R17049" t="e">
        <f t="array" ref="R17049:R17051">MMULT(N17049:P17051,R17045:R17047)</f>
        <v>#VALUE!</v>
      </c>
      <c r="S17049" t="s">
        <v>35</v>
      </c>
    </row>
    <row r="17050" spans="12:19" x14ac:dyDescent="0.25">
      <c r="L17050" t="str">
        <f t="shared" si="692"/>
        <v/>
      </c>
      <c r="M17050" t="str">
        <f t="shared" si="691"/>
        <v/>
      </c>
      <c r="N17050" t="e">
        <v>#VALUE!</v>
      </c>
      <c r="O17050" t="e">
        <v>#VALUE!</v>
      </c>
      <c r="P17050" t="e">
        <v>#VALUE!</v>
      </c>
      <c r="R17050" t="e">
        <v>#VALUE!</v>
      </c>
      <c r="S17050" t="s">
        <v>35</v>
      </c>
    </row>
    <row r="17051" spans="12:19" x14ac:dyDescent="0.25">
      <c r="L17051" t="str">
        <f t="shared" si="692"/>
        <v/>
      </c>
      <c r="M17051" t="str">
        <f t="shared" si="691"/>
        <v/>
      </c>
      <c r="N17051" t="e">
        <v>#VALUE!</v>
      </c>
      <c r="O17051" t="e">
        <v>#VALUE!</v>
      </c>
      <c r="P17051" t="e">
        <v>#VALUE!</v>
      </c>
      <c r="R17051" t="e">
        <v>#VALUE!</v>
      </c>
      <c r="S17051" t="s">
        <v>35</v>
      </c>
    </row>
    <row r="17052" spans="12:19" x14ac:dyDescent="0.25">
      <c r="L17052" t="str">
        <f t="shared" si="692"/>
        <v/>
      </c>
      <c r="M17052" t="str">
        <f t="shared" si="691"/>
        <v/>
      </c>
    </row>
    <row r="17053" spans="12:19" x14ac:dyDescent="0.25">
      <c r="L17053" t="str">
        <f t="shared" si="692"/>
        <v/>
      </c>
      <c r="M17053" t="str">
        <f t="shared" si="691"/>
        <v/>
      </c>
    </row>
    <row r="17054" spans="12:19" x14ac:dyDescent="0.25">
      <c r="L17054" t="str">
        <f t="shared" si="692"/>
        <v/>
      </c>
      <c r="M17054" t="str">
        <f t="shared" si="691"/>
        <v/>
      </c>
      <c r="N17054" t="s">
        <v>32</v>
      </c>
      <c r="O17054" t="s">
        <v>33</v>
      </c>
      <c r="P17054" t="s">
        <v>34</v>
      </c>
    </row>
    <row r="17055" spans="12:19" x14ac:dyDescent="0.25">
      <c r="L17055" t="str">
        <f t="shared" si="692"/>
        <v/>
      </c>
      <c r="M17055" t="str">
        <f t="shared" si="691"/>
        <v/>
      </c>
      <c r="N17055" t="e">
        <f>COS(RADIANS(M17055))</f>
        <v>#VALUE!</v>
      </c>
      <c r="O17055" t="str">
        <f>IFERROR(-COS(RADIANS(DEGREES(ASIN(((SIN(RADIANS(M17055)))*$C$26)/(SQRT((((SIN(RADIANS(M17055)))*$C$26)^2)+(($C$22-$C$25-(((SIN(RADIANS(90-M17055)))*$C$26))-$C$23)^2))))))),"")</f>
        <v/>
      </c>
      <c r="P17055" t="e">
        <f>N17055</f>
        <v>#VALUE!</v>
      </c>
      <c r="R17055">
        <v>0</v>
      </c>
    </row>
    <row r="17056" spans="12:19" x14ac:dyDescent="0.25">
      <c r="L17056" t="str">
        <f t="shared" si="692"/>
        <v/>
      </c>
      <c r="M17056" t="str">
        <f t="shared" si="691"/>
        <v/>
      </c>
      <c r="N17056" t="e">
        <f>SIN(RADIANS(M17055))</f>
        <v>#VALUE!</v>
      </c>
      <c r="O17056" t="e">
        <f>SIN(RADIANS(DEGREES(ASIN(((SIN(RADIANS(M17055)))*$C$26)/(SQRT((((SIN(RADIANS(M17055)))*$C$26)^2)+(($C$22-$C$25-(((SIN(RADIANS(90-M17055)))*$C$26))-$C$23)^2)))))))</f>
        <v>#VALUE!</v>
      </c>
      <c r="P17056" t="e">
        <f>N17056</f>
        <v>#VALUE!</v>
      </c>
      <c r="R17056">
        <f>$C$6</f>
        <v>1333.5</v>
      </c>
    </row>
    <row r="17057" spans="12:19" x14ac:dyDescent="0.25">
      <c r="L17057" t="str">
        <f t="shared" si="692"/>
        <v/>
      </c>
      <c r="M17057" t="str">
        <f t="shared" si="691"/>
        <v/>
      </c>
      <c r="N17057">
        <v>0</v>
      </c>
      <c r="O17057" t="e">
        <f>$C$23*O17056</f>
        <v>#VALUE!</v>
      </c>
      <c r="P17057" t="e">
        <f>$C$22*P17056</f>
        <v>#VALUE!</v>
      </c>
      <c r="R17057">
        <f>$C$20*$C$6</f>
        <v>25325.832000000002</v>
      </c>
    </row>
    <row r="17058" spans="12:19" x14ac:dyDescent="0.25">
      <c r="L17058" t="str">
        <f t="shared" si="692"/>
        <v/>
      </c>
      <c r="M17058" t="str">
        <f t="shared" si="691"/>
        <v/>
      </c>
    </row>
    <row r="17059" spans="12:19" x14ac:dyDescent="0.25">
      <c r="L17059" t="str">
        <f t="shared" si="692"/>
        <v/>
      </c>
      <c r="M17059" t="str">
        <f t="shared" ref="M17059:M17122" si="693">IF(M17049="","",IF(((M17049+$O$61)&gt;=$O$49+($O$61/2)),"",(M17049+$O$61)))</f>
        <v/>
      </c>
      <c r="N17059" t="e">
        <f t="array" ref="N17059:P17061">MINVERSE(N17055:P17057)</f>
        <v>#VALUE!</v>
      </c>
      <c r="O17059" t="e">
        <v>#VALUE!</v>
      </c>
      <c r="P17059" t="e">
        <v>#VALUE!</v>
      </c>
      <c r="R17059" t="e">
        <f t="array" ref="R17059:R17061">MMULT(N17059:P17061,R17055:R17057)</f>
        <v>#VALUE!</v>
      </c>
      <c r="S17059" t="s">
        <v>35</v>
      </c>
    </row>
    <row r="17060" spans="12:19" x14ac:dyDescent="0.25">
      <c r="L17060" t="str">
        <f t="shared" si="692"/>
        <v/>
      </c>
      <c r="M17060" t="str">
        <f t="shared" si="693"/>
        <v/>
      </c>
      <c r="N17060" t="e">
        <v>#VALUE!</v>
      </c>
      <c r="O17060" t="e">
        <v>#VALUE!</v>
      </c>
      <c r="P17060" t="e">
        <v>#VALUE!</v>
      </c>
      <c r="R17060" t="e">
        <v>#VALUE!</v>
      </c>
      <c r="S17060" t="s">
        <v>35</v>
      </c>
    </row>
    <row r="17061" spans="12:19" x14ac:dyDescent="0.25">
      <c r="L17061" t="str">
        <f t="shared" si="692"/>
        <v/>
      </c>
      <c r="M17061" t="str">
        <f t="shared" si="693"/>
        <v/>
      </c>
      <c r="N17061" t="e">
        <v>#VALUE!</v>
      </c>
      <c r="O17061" t="e">
        <v>#VALUE!</v>
      </c>
      <c r="P17061" t="e">
        <v>#VALUE!</v>
      </c>
      <c r="R17061" t="e">
        <v>#VALUE!</v>
      </c>
      <c r="S17061" t="s">
        <v>35</v>
      </c>
    </row>
    <row r="17062" spans="12:19" x14ac:dyDescent="0.25">
      <c r="L17062" t="str">
        <f t="shared" si="692"/>
        <v/>
      </c>
      <c r="M17062" t="str">
        <f t="shared" si="693"/>
        <v/>
      </c>
    </row>
    <row r="17063" spans="12:19" x14ac:dyDescent="0.25">
      <c r="L17063" t="str">
        <f t="shared" si="692"/>
        <v/>
      </c>
      <c r="M17063" t="str">
        <f t="shared" si="693"/>
        <v/>
      </c>
    </row>
    <row r="17064" spans="12:19" x14ac:dyDescent="0.25">
      <c r="L17064" t="str">
        <f t="shared" si="692"/>
        <v/>
      </c>
      <c r="M17064" t="str">
        <f t="shared" si="693"/>
        <v/>
      </c>
      <c r="N17064" t="s">
        <v>32</v>
      </c>
      <c r="O17064" t="s">
        <v>33</v>
      </c>
      <c r="P17064" t="s">
        <v>34</v>
      </c>
    </row>
    <row r="17065" spans="12:19" x14ac:dyDescent="0.25">
      <c r="L17065" t="str">
        <f t="shared" si="692"/>
        <v/>
      </c>
      <c r="M17065" t="str">
        <f t="shared" si="693"/>
        <v/>
      </c>
      <c r="N17065" t="e">
        <f>COS(RADIANS(M17065))</f>
        <v>#VALUE!</v>
      </c>
      <c r="O17065" t="str">
        <f>IFERROR(-COS(RADIANS(DEGREES(ASIN(((SIN(RADIANS(M17065)))*$C$26)/(SQRT((((SIN(RADIANS(M17065)))*$C$26)^2)+(($C$22-$C$25-(((SIN(RADIANS(90-M17065)))*$C$26))-$C$23)^2))))))),"")</f>
        <v/>
      </c>
      <c r="P17065" t="e">
        <f>N17065</f>
        <v>#VALUE!</v>
      </c>
      <c r="R17065">
        <v>0</v>
      </c>
    </row>
    <row r="17066" spans="12:19" x14ac:dyDescent="0.25">
      <c r="L17066" t="str">
        <f t="shared" si="692"/>
        <v/>
      </c>
      <c r="M17066" t="str">
        <f t="shared" si="693"/>
        <v/>
      </c>
      <c r="N17066" t="e">
        <f>SIN(RADIANS(M17065))</f>
        <v>#VALUE!</v>
      </c>
      <c r="O17066" t="e">
        <f>SIN(RADIANS(DEGREES(ASIN(((SIN(RADIANS(M17065)))*$C$26)/(SQRT((((SIN(RADIANS(M17065)))*$C$26)^2)+(($C$22-$C$25-(((SIN(RADIANS(90-M17065)))*$C$26))-$C$23)^2)))))))</f>
        <v>#VALUE!</v>
      </c>
      <c r="P17066" t="e">
        <f>N17066</f>
        <v>#VALUE!</v>
      </c>
      <c r="R17066">
        <f>$C$6</f>
        <v>1333.5</v>
      </c>
    </row>
    <row r="17067" spans="12:19" x14ac:dyDescent="0.25">
      <c r="L17067" t="str">
        <f t="shared" si="692"/>
        <v/>
      </c>
      <c r="M17067" t="str">
        <f t="shared" si="693"/>
        <v/>
      </c>
      <c r="N17067">
        <v>0</v>
      </c>
      <c r="O17067" t="e">
        <f>$C$23*O17066</f>
        <v>#VALUE!</v>
      </c>
      <c r="P17067" t="e">
        <f>$C$22*P17066</f>
        <v>#VALUE!</v>
      </c>
      <c r="R17067">
        <f>$C$20*$C$6</f>
        <v>25325.832000000002</v>
      </c>
    </row>
    <row r="17068" spans="12:19" x14ac:dyDescent="0.25">
      <c r="L17068" t="str">
        <f t="shared" si="692"/>
        <v/>
      </c>
      <c r="M17068" t="str">
        <f t="shared" si="693"/>
        <v/>
      </c>
    </row>
    <row r="17069" spans="12:19" x14ac:dyDescent="0.25">
      <c r="L17069" t="str">
        <f t="shared" si="692"/>
        <v/>
      </c>
      <c r="M17069" t="str">
        <f t="shared" si="693"/>
        <v/>
      </c>
      <c r="N17069" t="e">
        <f t="array" ref="N17069:P17071">MINVERSE(N17065:P17067)</f>
        <v>#VALUE!</v>
      </c>
      <c r="O17069" t="e">
        <v>#VALUE!</v>
      </c>
      <c r="P17069" t="e">
        <v>#VALUE!</v>
      </c>
      <c r="R17069" t="e">
        <f t="array" ref="R17069:R17071">MMULT(N17069:P17071,R17065:R17067)</f>
        <v>#VALUE!</v>
      </c>
      <c r="S17069" t="s">
        <v>35</v>
      </c>
    </row>
    <row r="17070" spans="12:19" x14ac:dyDescent="0.25">
      <c r="L17070" t="str">
        <f t="shared" si="692"/>
        <v/>
      </c>
      <c r="M17070" t="str">
        <f t="shared" si="693"/>
        <v/>
      </c>
      <c r="N17070" t="e">
        <v>#VALUE!</v>
      </c>
      <c r="O17070" t="e">
        <v>#VALUE!</v>
      </c>
      <c r="P17070" t="e">
        <v>#VALUE!</v>
      </c>
      <c r="R17070" t="e">
        <v>#VALUE!</v>
      </c>
      <c r="S17070" t="s">
        <v>35</v>
      </c>
    </row>
    <row r="17071" spans="12:19" x14ac:dyDescent="0.25">
      <c r="L17071" t="str">
        <f t="shared" si="692"/>
        <v/>
      </c>
      <c r="M17071" t="str">
        <f t="shared" si="693"/>
        <v/>
      </c>
      <c r="N17071" t="e">
        <v>#VALUE!</v>
      </c>
      <c r="O17071" t="e">
        <v>#VALUE!</v>
      </c>
      <c r="P17071" t="e">
        <v>#VALUE!</v>
      </c>
      <c r="R17071" t="e">
        <v>#VALUE!</v>
      </c>
      <c r="S17071" t="s">
        <v>35</v>
      </c>
    </row>
    <row r="17072" spans="12:19" x14ac:dyDescent="0.25">
      <c r="L17072" t="str">
        <f t="shared" si="692"/>
        <v/>
      </c>
      <c r="M17072" t="str">
        <f t="shared" si="693"/>
        <v/>
      </c>
    </row>
    <row r="17073" spans="12:19" x14ac:dyDescent="0.25">
      <c r="L17073" t="str">
        <f t="shared" si="692"/>
        <v/>
      </c>
      <c r="M17073" t="str">
        <f t="shared" si="693"/>
        <v/>
      </c>
    </row>
    <row r="17074" spans="12:19" x14ac:dyDescent="0.25">
      <c r="L17074" t="str">
        <f t="shared" si="692"/>
        <v/>
      </c>
      <c r="M17074" t="str">
        <f t="shared" si="693"/>
        <v/>
      </c>
      <c r="N17074" t="s">
        <v>32</v>
      </c>
      <c r="O17074" t="s">
        <v>33</v>
      </c>
      <c r="P17074" t="s">
        <v>34</v>
      </c>
    </row>
    <row r="17075" spans="12:19" x14ac:dyDescent="0.25">
      <c r="L17075" t="str">
        <f t="shared" si="692"/>
        <v/>
      </c>
      <c r="M17075" t="str">
        <f t="shared" si="693"/>
        <v/>
      </c>
      <c r="N17075" t="e">
        <f>COS(RADIANS(M17075))</f>
        <v>#VALUE!</v>
      </c>
      <c r="O17075" t="str">
        <f>IFERROR(-COS(RADIANS(DEGREES(ASIN(((SIN(RADIANS(M17075)))*$C$26)/(SQRT((((SIN(RADIANS(M17075)))*$C$26)^2)+(($C$22-$C$25-(((SIN(RADIANS(90-M17075)))*$C$26))-$C$23)^2))))))),"")</f>
        <v/>
      </c>
      <c r="P17075" t="e">
        <f>N17075</f>
        <v>#VALUE!</v>
      </c>
      <c r="R17075">
        <v>0</v>
      </c>
    </row>
    <row r="17076" spans="12:19" x14ac:dyDescent="0.25">
      <c r="L17076" t="str">
        <f t="shared" si="692"/>
        <v/>
      </c>
      <c r="M17076" t="str">
        <f t="shared" si="693"/>
        <v/>
      </c>
      <c r="N17076" t="e">
        <f>SIN(RADIANS(M17075))</f>
        <v>#VALUE!</v>
      </c>
      <c r="O17076" t="e">
        <f>SIN(RADIANS(DEGREES(ASIN(((SIN(RADIANS(M17075)))*$C$26)/(SQRT((((SIN(RADIANS(M17075)))*$C$26)^2)+(($C$22-$C$25-(((SIN(RADIANS(90-M17075)))*$C$26))-$C$23)^2)))))))</f>
        <v>#VALUE!</v>
      </c>
      <c r="P17076" t="e">
        <f>N17076</f>
        <v>#VALUE!</v>
      </c>
      <c r="R17076">
        <f>$C$6</f>
        <v>1333.5</v>
      </c>
    </row>
    <row r="17077" spans="12:19" x14ac:dyDescent="0.25">
      <c r="L17077" t="str">
        <f t="shared" si="692"/>
        <v/>
      </c>
      <c r="M17077" t="str">
        <f t="shared" si="693"/>
        <v/>
      </c>
      <c r="N17077">
        <v>0</v>
      </c>
      <c r="O17077" t="e">
        <f>$C$23*O17076</f>
        <v>#VALUE!</v>
      </c>
      <c r="P17077" t="e">
        <f>$C$22*P17076</f>
        <v>#VALUE!</v>
      </c>
      <c r="R17077">
        <f>$C$20*$C$6</f>
        <v>25325.832000000002</v>
      </c>
    </row>
    <row r="17078" spans="12:19" x14ac:dyDescent="0.25">
      <c r="L17078" t="str">
        <f t="shared" si="692"/>
        <v/>
      </c>
      <c r="M17078" t="str">
        <f t="shared" si="693"/>
        <v/>
      </c>
    </row>
    <row r="17079" spans="12:19" x14ac:dyDescent="0.25">
      <c r="L17079" t="str">
        <f t="shared" si="692"/>
        <v/>
      </c>
      <c r="M17079" t="str">
        <f t="shared" si="693"/>
        <v/>
      </c>
      <c r="N17079" t="e">
        <f t="array" ref="N17079:P17081">MINVERSE(N17075:P17077)</f>
        <v>#VALUE!</v>
      </c>
      <c r="O17079" t="e">
        <v>#VALUE!</v>
      </c>
      <c r="P17079" t="e">
        <v>#VALUE!</v>
      </c>
      <c r="R17079" t="e">
        <f t="array" ref="R17079:R17081">MMULT(N17079:P17081,R17075:R17077)</f>
        <v>#VALUE!</v>
      </c>
      <c r="S17079" t="s">
        <v>35</v>
      </c>
    </row>
    <row r="17080" spans="12:19" x14ac:dyDescent="0.25">
      <c r="L17080" t="str">
        <f t="shared" si="692"/>
        <v/>
      </c>
      <c r="M17080" t="str">
        <f t="shared" si="693"/>
        <v/>
      </c>
      <c r="N17080" t="e">
        <v>#VALUE!</v>
      </c>
      <c r="O17080" t="e">
        <v>#VALUE!</v>
      </c>
      <c r="P17080" t="e">
        <v>#VALUE!</v>
      </c>
      <c r="R17080" t="e">
        <v>#VALUE!</v>
      </c>
      <c r="S17080" t="s">
        <v>35</v>
      </c>
    </row>
    <row r="17081" spans="12:19" x14ac:dyDescent="0.25">
      <c r="L17081" t="str">
        <f t="shared" si="692"/>
        <v/>
      </c>
      <c r="M17081" t="str">
        <f t="shared" si="693"/>
        <v/>
      </c>
      <c r="N17081" t="e">
        <v>#VALUE!</v>
      </c>
      <c r="O17081" t="e">
        <v>#VALUE!</v>
      </c>
      <c r="P17081" t="e">
        <v>#VALUE!</v>
      </c>
      <c r="R17081" t="e">
        <v>#VALUE!</v>
      </c>
      <c r="S17081" t="s">
        <v>35</v>
      </c>
    </row>
    <row r="17082" spans="12:19" x14ac:dyDescent="0.25">
      <c r="L17082" t="str">
        <f t="shared" si="692"/>
        <v/>
      </c>
      <c r="M17082" t="str">
        <f t="shared" si="693"/>
        <v/>
      </c>
    </row>
    <row r="17083" spans="12:19" x14ac:dyDescent="0.25">
      <c r="L17083" t="str">
        <f t="shared" si="692"/>
        <v/>
      </c>
      <c r="M17083" t="str">
        <f t="shared" si="693"/>
        <v/>
      </c>
    </row>
    <row r="17084" spans="12:19" x14ac:dyDescent="0.25">
      <c r="L17084" t="str">
        <f t="shared" si="692"/>
        <v/>
      </c>
      <c r="M17084" t="str">
        <f t="shared" si="693"/>
        <v/>
      </c>
      <c r="N17084" t="s">
        <v>32</v>
      </c>
      <c r="O17084" t="s">
        <v>33</v>
      </c>
      <c r="P17084" t="s">
        <v>34</v>
      </c>
    </row>
    <row r="17085" spans="12:19" x14ac:dyDescent="0.25">
      <c r="L17085" t="str">
        <f t="shared" si="692"/>
        <v/>
      </c>
      <c r="M17085" t="str">
        <f t="shared" si="693"/>
        <v/>
      </c>
      <c r="N17085" t="e">
        <f>COS(RADIANS(M17085))</f>
        <v>#VALUE!</v>
      </c>
      <c r="O17085" t="str">
        <f>IFERROR(-COS(RADIANS(DEGREES(ASIN(((SIN(RADIANS(M17085)))*$C$26)/(SQRT((((SIN(RADIANS(M17085)))*$C$26)^2)+(($C$22-$C$25-(((SIN(RADIANS(90-M17085)))*$C$26))-$C$23)^2))))))),"")</f>
        <v/>
      </c>
      <c r="P17085" t="e">
        <f>N17085</f>
        <v>#VALUE!</v>
      </c>
      <c r="R17085">
        <v>0</v>
      </c>
    </row>
    <row r="17086" spans="12:19" x14ac:dyDescent="0.25">
      <c r="L17086" t="str">
        <f t="shared" si="692"/>
        <v/>
      </c>
      <c r="M17086" t="str">
        <f t="shared" si="693"/>
        <v/>
      </c>
      <c r="N17086" t="e">
        <f>SIN(RADIANS(M17085))</f>
        <v>#VALUE!</v>
      </c>
      <c r="O17086" t="e">
        <f>SIN(RADIANS(DEGREES(ASIN(((SIN(RADIANS(M17085)))*$C$26)/(SQRT((((SIN(RADIANS(M17085)))*$C$26)^2)+(($C$22-$C$25-(((SIN(RADIANS(90-M17085)))*$C$26))-$C$23)^2)))))))</f>
        <v>#VALUE!</v>
      </c>
      <c r="P17086" t="e">
        <f>N17086</f>
        <v>#VALUE!</v>
      </c>
      <c r="R17086">
        <f>$C$6</f>
        <v>1333.5</v>
      </c>
    </row>
    <row r="17087" spans="12:19" x14ac:dyDescent="0.25">
      <c r="L17087" t="str">
        <f t="shared" si="692"/>
        <v/>
      </c>
      <c r="M17087" t="str">
        <f t="shared" si="693"/>
        <v/>
      </c>
      <c r="N17087">
        <v>0</v>
      </c>
      <c r="O17087" t="e">
        <f>$C$23*O17086</f>
        <v>#VALUE!</v>
      </c>
      <c r="P17087" t="e">
        <f>$C$22*P17086</f>
        <v>#VALUE!</v>
      </c>
      <c r="R17087">
        <f>$C$20*$C$6</f>
        <v>25325.832000000002</v>
      </c>
    </row>
    <row r="17088" spans="12:19" x14ac:dyDescent="0.25">
      <c r="L17088" t="str">
        <f t="shared" si="692"/>
        <v/>
      </c>
      <c r="M17088" t="str">
        <f t="shared" si="693"/>
        <v/>
      </c>
    </row>
    <row r="17089" spans="12:19" x14ac:dyDescent="0.25">
      <c r="L17089" t="str">
        <f t="shared" si="692"/>
        <v/>
      </c>
      <c r="M17089" t="str">
        <f t="shared" si="693"/>
        <v/>
      </c>
      <c r="N17089" t="e">
        <f t="array" ref="N17089:P17091">MINVERSE(N17085:P17087)</f>
        <v>#VALUE!</v>
      </c>
      <c r="O17089" t="e">
        <v>#VALUE!</v>
      </c>
      <c r="P17089" t="e">
        <v>#VALUE!</v>
      </c>
      <c r="R17089" t="e">
        <f t="array" ref="R17089:R17091">MMULT(N17089:P17091,R17085:R17087)</f>
        <v>#VALUE!</v>
      </c>
      <c r="S17089" t="s">
        <v>35</v>
      </c>
    </row>
    <row r="17090" spans="12:19" x14ac:dyDescent="0.25">
      <c r="L17090" t="str">
        <f t="shared" si="692"/>
        <v/>
      </c>
      <c r="M17090" t="str">
        <f t="shared" si="693"/>
        <v/>
      </c>
      <c r="N17090" t="e">
        <v>#VALUE!</v>
      </c>
      <c r="O17090" t="e">
        <v>#VALUE!</v>
      </c>
      <c r="P17090" t="e">
        <v>#VALUE!</v>
      </c>
      <c r="R17090" t="e">
        <v>#VALUE!</v>
      </c>
      <c r="S17090" t="s">
        <v>35</v>
      </c>
    </row>
    <row r="17091" spans="12:19" x14ac:dyDescent="0.25">
      <c r="L17091" t="str">
        <f t="shared" si="692"/>
        <v/>
      </c>
      <c r="M17091" t="str">
        <f t="shared" si="693"/>
        <v/>
      </c>
      <c r="N17091" t="e">
        <v>#VALUE!</v>
      </c>
      <c r="O17091" t="e">
        <v>#VALUE!</v>
      </c>
      <c r="P17091" t="e">
        <v>#VALUE!</v>
      </c>
      <c r="R17091" t="e">
        <v>#VALUE!</v>
      </c>
      <c r="S17091" t="s">
        <v>35</v>
      </c>
    </row>
    <row r="17092" spans="12:19" x14ac:dyDescent="0.25">
      <c r="L17092" t="str">
        <f t="shared" si="692"/>
        <v/>
      </c>
      <c r="M17092" t="str">
        <f t="shared" si="693"/>
        <v/>
      </c>
    </row>
    <row r="17093" spans="12:19" x14ac:dyDescent="0.25">
      <c r="L17093" t="str">
        <f t="shared" si="692"/>
        <v/>
      </c>
      <c r="M17093" t="str">
        <f t="shared" si="693"/>
        <v/>
      </c>
    </row>
    <row r="17094" spans="12:19" x14ac:dyDescent="0.25">
      <c r="L17094" t="str">
        <f t="shared" si="692"/>
        <v/>
      </c>
      <c r="M17094" t="str">
        <f t="shared" si="693"/>
        <v/>
      </c>
      <c r="N17094" t="s">
        <v>32</v>
      </c>
      <c r="O17094" t="s">
        <v>33</v>
      </c>
      <c r="P17094" t="s">
        <v>34</v>
      </c>
    </row>
    <row r="17095" spans="12:19" x14ac:dyDescent="0.25">
      <c r="L17095" t="str">
        <f t="shared" si="692"/>
        <v/>
      </c>
      <c r="M17095" t="str">
        <f t="shared" si="693"/>
        <v/>
      </c>
      <c r="N17095" t="e">
        <f>COS(RADIANS(M17095))</f>
        <v>#VALUE!</v>
      </c>
      <c r="O17095" t="str">
        <f>IFERROR(-COS(RADIANS(DEGREES(ASIN(((SIN(RADIANS(M17095)))*$C$26)/(SQRT((((SIN(RADIANS(M17095)))*$C$26)^2)+(($C$22-$C$25-(((SIN(RADIANS(90-M17095)))*$C$26))-$C$23)^2))))))),"")</f>
        <v/>
      </c>
      <c r="P17095" t="e">
        <f>N17095</f>
        <v>#VALUE!</v>
      </c>
      <c r="R17095">
        <v>0</v>
      </c>
    </row>
    <row r="17096" spans="12:19" x14ac:dyDescent="0.25">
      <c r="L17096" t="str">
        <f t="shared" si="692"/>
        <v/>
      </c>
      <c r="M17096" t="str">
        <f t="shared" si="693"/>
        <v/>
      </c>
      <c r="N17096" t="e">
        <f>SIN(RADIANS(M17095))</f>
        <v>#VALUE!</v>
      </c>
      <c r="O17096" t="e">
        <f>SIN(RADIANS(DEGREES(ASIN(((SIN(RADIANS(M17095)))*$C$26)/(SQRT((((SIN(RADIANS(M17095)))*$C$26)^2)+(($C$22-$C$25-(((SIN(RADIANS(90-M17095)))*$C$26))-$C$23)^2)))))))</f>
        <v>#VALUE!</v>
      </c>
      <c r="P17096" t="e">
        <f>N17096</f>
        <v>#VALUE!</v>
      </c>
      <c r="R17096">
        <f>$C$6</f>
        <v>1333.5</v>
      </c>
    </row>
    <row r="17097" spans="12:19" x14ac:dyDescent="0.25">
      <c r="L17097" t="str">
        <f t="shared" si="692"/>
        <v/>
      </c>
      <c r="M17097" t="str">
        <f t="shared" si="693"/>
        <v/>
      </c>
      <c r="N17097">
        <v>0</v>
      </c>
      <c r="O17097" t="e">
        <f>$C$23*O17096</f>
        <v>#VALUE!</v>
      </c>
      <c r="P17097" t="e">
        <f>$C$22*P17096</f>
        <v>#VALUE!</v>
      </c>
      <c r="R17097">
        <f>$C$20*$C$6</f>
        <v>25325.832000000002</v>
      </c>
    </row>
    <row r="17098" spans="12:19" x14ac:dyDescent="0.25">
      <c r="L17098" t="str">
        <f t="shared" si="692"/>
        <v/>
      </c>
      <c r="M17098" t="str">
        <f t="shared" si="693"/>
        <v/>
      </c>
    </row>
    <row r="17099" spans="12:19" x14ac:dyDescent="0.25">
      <c r="L17099" t="str">
        <f t="shared" si="692"/>
        <v/>
      </c>
      <c r="M17099" t="str">
        <f t="shared" si="693"/>
        <v/>
      </c>
      <c r="N17099" t="e">
        <f t="array" ref="N17099:P17101">MINVERSE(N17095:P17097)</f>
        <v>#VALUE!</v>
      </c>
      <c r="O17099" t="e">
        <v>#VALUE!</v>
      </c>
      <c r="P17099" t="e">
        <v>#VALUE!</v>
      </c>
      <c r="R17099" t="e">
        <f t="array" ref="R17099:R17101">MMULT(N17099:P17101,R17095:R17097)</f>
        <v>#VALUE!</v>
      </c>
      <c r="S17099" t="s">
        <v>35</v>
      </c>
    </row>
    <row r="17100" spans="12:19" x14ac:dyDescent="0.25">
      <c r="L17100" t="str">
        <f t="shared" ref="L17100:L17163" si="694">IF(M17100="","",L17090+1)</f>
        <v/>
      </c>
      <c r="M17100" t="str">
        <f t="shared" si="693"/>
        <v/>
      </c>
      <c r="N17100" t="e">
        <v>#VALUE!</v>
      </c>
      <c r="O17100" t="e">
        <v>#VALUE!</v>
      </c>
      <c r="P17100" t="e">
        <v>#VALUE!</v>
      </c>
      <c r="R17100" t="e">
        <v>#VALUE!</v>
      </c>
      <c r="S17100" t="s">
        <v>35</v>
      </c>
    </row>
    <row r="17101" spans="12:19" x14ac:dyDescent="0.25">
      <c r="L17101" t="str">
        <f t="shared" si="694"/>
        <v/>
      </c>
      <c r="M17101" t="str">
        <f t="shared" si="693"/>
        <v/>
      </c>
      <c r="N17101" t="e">
        <v>#VALUE!</v>
      </c>
      <c r="O17101" t="e">
        <v>#VALUE!</v>
      </c>
      <c r="P17101" t="e">
        <v>#VALUE!</v>
      </c>
      <c r="R17101" t="e">
        <v>#VALUE!</v>
      </c>
      <c r="S17101" t="s">
        <v>35</v>
      </c>
    </row>
    <row r="17102" spans="12:19" x14ac:dyDescent="0.25">
      <c r="L17102" t="str">
        <f t="shared" si="694"/>
        <v/>
      </c>
      <c r="M17102" t="str">
        <f t="shared" si="693"/>
        <v/>
      </c>
    </row>
    <row r="17103" spans="12:19" x14ac:dyDescent="0.25">
      <c r="L17103" t="str">
        <f t="shared" si="694"/>
        <v/>
      </c>
      <c r="M17103" t="str">
        <f t="shared" si="693"/>
        <v/>
      </c>
    </row>
    <row r="17104" spans="12:19" x14ac:dyDescent="0.25">
      <c r="L17104" t="str">
        <f t="shared" si="694"/>
        <v/>
      </c>
      <c r="M17104" t="str">
        <f t="shared" si="693"/>
        <v/>
      </c>
      <c r="N17104" t="s">
        <v>32</v>
      </c>
      <c r="O17104" t="s">
        <v>33</v>
      </c>
      <c r="P17104" t="s">
        <v>34</v>
      </c>
    </row>
    <row r="17105" spans="12:19" x14ac:dyDescent="0.25">
      <c r="L17105" t="str">
        <f t="shared" si="694"/>
        <v/>
      </c>
      <c r="M17105" t="str">
        <f t="shared" si="693"/>
        <v/>
      </c>
      <c r="N17105" t="e">
        <f>COS(RADIANS(M17105))</f>
        <v>#VALUE!</v>
      </c>
      <c r="O17105" t="str">
        <f>IFERROR(-COS(RADIANS(DEGREES(ASIN(((SIN(RADIANS(M17105)))*$C$26)/(SQRT((((SIN(RADIANS(M17105)))*$C$26)^2)+(($C$22-$C$25-(((SIN(RADIANS(90-M17105)))*$C$26))-$C$23)^2))))))),"")</f>
        <v/>
      </c>
      <c r="P17105" t="e">
        <f>N17105</f>
        <v>#VALUE!</v>
      </c>
      <c r="R17105">
        <v>0</v>
      </c>
    </row>
    <row r="17106" spans="12:19" x14ac:dyDescent="0.25">
      <c r="L17106" t="str">
        <f t="shared" si="694"/>
        <v/>
      </c>
      <c r="M17106" t="str">
        <f t="shared" si="693"/>
        <v/>
      </c>
      <c r="N17106" t="e">
        <f>SIN(RADIANS(M17105))</f>
        <v>#VALUE!</v>
      </c>
      <c r="O17106" t="e">
        <f>SIN(RADIANS(DEGREES(ASIN(((SIN(RADIANS(M17105)))*$C$26)/(SQRT((((SIN(RADIANS(M17105)))*$C$26)^2)+(($C$22-$C$25-(((SIN(RADIANS(90-M17105)))*$C$26))-$C$23)^2)))))))</f>
        <v>#VALUE!</v>
      </c>
      <c r="P17106" t="e">
        <f>N17106</f>
        <v>#VALUE!</v>
      </c>
      <c r="R17106">
        <f>$C$6</f>
        <v>1333.5</v>
      </c>
    </row>
    <row r="17107" spans="12:19" x14ac:dyDescent="0.25">
      <c r="L17107" t="str">
        <f t="shared" si="694"/>
        <v/>
      </c>
      <c r="M17107" t="str">
        <f t="shared" si="693"/>
        <v/>
      </c>
      <c r="N17107">
        <v>0</v>
      </c>
      <c r="O17107" t="e">
        <f>$C$23*O17106</f>
        <v>#VALUE!</v>
      </c>
      <c r="P17107" t="e">
        <f>$C$22*P17106</f>
        <v>#VALUE!</v>
      </c>
      <c r="R17107">
        <f>$C$20*$C$6</f>
        <v>25325.832000000002</v>
      </c>
    </row>
    <row r="17108" spans="12:19" x14ac:dyDescent="0.25">
      <c r="L17108" t="str">
        <f t="shared" si="694"/>
        <v/>
      </c>
      <c r="M17108" t="str">
        <f t="shared" si="693"/>
        <v/>
      </c>
    </row>
    <row r="17109" spans="12:19" x14ac:dyDescent="0.25">
      <c r="L17109" t="str">
        <f t="shared" si="694"/>
        <v/>
      </c>
      <c r="M17109" t="str">
        <f t="shared" si="693"/>
        <v/>
      </c>
      <c r="N17109" t="e">
        <f t="array" ref="N17109:P17111">MINVERSE(N17105:P17107)</f>
        <v>#VALUE!</v>
      </c>
      <c r="O17109" t="e">
        <v>#VALUE!</v>
      </c>
      <c r="P17109" t="e">
        <v>#VALUE!</v>
      </c>
      <c r="R17109" t="e">
        <f t="array" ref="R17109:R17111">MMULT(N17109:P17111,R17105:R17107)</f>
        <v>#VALUE!</v>
      </c>
      <c r="S17109" t="s">
        <v>35</v>
      </c>
    </row>
    <row r="17110" spans="12:19" x14ac:dyDescent="0.25">
      <c r="L17110" t="str">
        <f t="shared" si="694"/>
        <v/>
      </c>
      <c r="M17110" t="str">
        <f t="shared" si="693"/>
        <v/>
      </c>
      <c r="N17110" t="e">
        <v>#VALUE!</v>
      </c>
      <c r="O17110" t="e">
        <v>#VALUE!</v>
      </c>
      <c r="P17110" t="e">
        <v>#VALUE!</v>
      </c>
      <c r="R17110" t="e">
        <v>#VALUE!</v>
      </c>
      <c r="S17110" t="s">
        <v>35</v>
      </c>
    </row>
    <row r="17111" spans="12:19" x14ac:dyDescent="0.25">
      <c r="L17111" t="str">
        <f t="shared" si="694"/>
        <v/>
      </c>
      <c r="M17111" t="str">
        <f t="shared" si="693"/>
        <v/>
      </c>
      <c r="N17111" t="e">
        <v>#VALUE!</v>
      </c>
      <c r="O17111" t="e">
        <v>#VALUE!</v>
      </c>
      <c r="P17111" t="e">
        <v>#VALUE!</v>
      </c>
      <c r="R17111" t="e">
        <v>#VALUE!</v>
      </c>
      <c r="S17111" t="s">
        <v>35</v>
      </c>
    </row>
    <row r="17112" spans="12:19" x14ac:dyDescent="0.25">
      <c r="L17112" t="str">
        <f t="shared" si="694"/>
        <v/>
      </c>
      <c r="M17112" t="str">
        <f t="shared" si="693"/>
        <v/>
      </c>
    </row>
    <row r="17113" spans="12:19" x14ac:dyDescent="0.25">
      <c r="L17113" t="str">
        <f t="shared" si="694"/>
        <v/>
      </c>
      <c r="M17113" t="str">
        <f t="shared" si="693"/>
        <v/>
      </c>
    </row>
    <row r="17114" spans="12:19" x14ac:dyDescent="0.25">
      <c r="L17114" t="str">
        <f t="shared" si="694"/>
        <v/>
      </c>
      <c r="M17114" t="str">
        <f t="shared" si="693"/>
        <v/>
      </c>
      <c r="N17114" t="s">
        <v>32</v>
      </c>
      <c r="O17114" t="s">
        <v>33</v>
      </c>
      <c r="P17114" t="s">
        <v>34</v>
      </c>
    </row>
    <row r="17115" spans="12:19" x14ac:dyDescent="0.25">
      <c r="L17115" t="str">
        <f t="shared" si="694"/>
        <v/>
      </c>
      <c r="M17115" t="str">
        <f t="shared" si="693"/>
        <v/>
      </c>
      <c r="N17115" t="e">
        <f>COS(RADIANS(M17115))</f>
        <v>#VALUE!</v>
      </c>
      <c r="O17115" t="str">
        <f>IFERROR(-COS(RADIANS(DEGREES(ASIN(((SIN(RADIANS(M17115)))*$C$26)/(SQRT((((SIN(RADIANS(M17115)))*$C$26)^2)+(($C$22-$C$25-(((SIN(RADIANS(90-M17115)))*$C$26))-$C$23)^2))))))),"")</f>
        <v/>
      </c>
      <c r="P17115" t="e">
        <f>N17115</f>
        <v>#VALUE!</v>
      </c>
      <c r="R17115">
        <v>0</v>
      </c>
    </row>
    <row r="17116" spans="12:19" x14ac:dyDescent="0.25">
      <c r="L17116" t="str">
        <f t="shared" si="694"/>
        <v/>
      </c>
      <c r="M17116" t="str">
        <f t="shared" si="693"/>
        <v/>
      </c>
      <c r="N17116" t="e">
        <f>SIN(RADIANS(M17115))</f>
        <v>#VALUE!</v>
      </c>
      <c r="O17116" t="e">
        <f>SIN(RADIANS(DEGREES(ASIN(((SIN(RADIANS(M17115)))*$C$26)/(SQRT((((SIN(RADIANS(M17115)))*$C$26)^2)+(($C$22-$C$25-(((SIN(RADIANS(90-M17115)))*$C$26))-$C$23)^2)))))))</f>
        <v>#VALUE!</v>
      </c>
      <c r="P17116" t="e">
        <f>N17116</f>
        <v>#VALUE!</v>
      </c>
      <c r="R17116">
        <f>$C$6</f>
        <v>1333.5</v>
      </c>
    </row>
    <row r="17117" spans="12:19" x14ac:dyDescent="0.25">
      <c r="L17117" t="str">
        <f t="shared" si="694"/>
        <v/>
      </c>
      <c r="M17117" t="str">
        <f t="shared" si="693"/>
        <v/>
      </c>
      <c r="N17117">
        <v>0</v>
      </c>
      <c r="O17117" t="e">
        <f>$C$23*O17116</f>
        <v>#VALUE!</v>
      </c>
      <c r="P17117" t="e">
        <f>$C$22*P17116</f>
        <v>#VALUE!</v>
      </c>
      <c r="R17117">
        <f>$C$20*$C$6</f>
        <v>25325.832000000002</v>
      </c>
    </row>
    <row r="17118" spans="12:19" x14ac:dyDescent="0.25">
      <c r="L17118" t="str">
        <f t="shared" si="694"/>
        <v/>
      </c>
      <c r="M17118" t="str">
        <f t="shared" si="693"/>
        <v/>
      </c>
    </row>
    <row r="17119" spans="12:19" x14ac:dyDescent="0.25">
      <c r="L17119" t="str">
        <f t="shared" si="694"/>
        <v/>
      </c>
      <c r="M17119" t="str">
        <f t="shared" si="693"/>
        <v/>
      </c>
      <c r="N17119" t="e">
        <f t="array" ref="N17119:P17121">MINVERSE(N17115:P17117)</f>
        <v>#VALUE!</v>
      </c>
      <c r="O17119" t="e">
        <v>#VALUE!</v>
      </c>
      <c r="P17119" t="e">
        <v>#VALUE!</v>
      </c>
      <c r="R17119" t="e">
        <f t="array" ref="R17119:R17121">MMULT(N17119:P17121,R17115:R17117)</f>
        <v>#VALUE!</v>
      </c>
      <c r="S17119" t="s">
        <v>35</v>
      </c>
    </row>
    <row r="17120" spans="12:19" x14ac:dyDescent="0.25">
      <c r="L17120" t="str">
        <f t="shared" si="694"/>
        <v/>
      </c>
      <c r="M17120" t="str">
        <f t="shared" si="693"/>
        <v/>
      </c>
      <c r="N17120" t="e">
        <v>#VALUE!</v>
      </c>
      <c r="O17120" t="e">
        <v>#VALUE!</v>
      </c>
      <c r="P17120" t="e">
        <v>#VALUE!</v>
      </c>
      <c r="R17120" t="e">
        <v>#VALUE!</v>
      </c>
      <c r="S17120" t="s">
        <v>35</v>
      </c>
    </row>
    <row r="17121" spans="12:19" x14ac:dyDescent="0.25">
      <c r="L17121" t="str">
        <f t="shared" si="694"/>
        <v/>
      </c>
      <c r="M17121" t="str">
        <f t="shared" si="693"/>
        <v/>
      </c>
      <c r="N17121" t="e">
        <v>#VALUE!</v>
      </c>
      <c r="O17121" t="e">
        <v>#VALUE!</v>
      </c>
      <c r="P17121" t="e">
        <v>#VALUE!</v>
      </c>
      <c r="R17121" t="e">
        <v>#VALUE!</v>
      </c>
      <c r="S17121" t="s">
        <v>35</v>
      </c>
    </row>
    <row r="17122" spans="12:19" x14ac:dyDescent="0.25">
      <c r="L17122" t="str">
        <f t="shared" si="694"/>
        <v/>
      </c>
      <c r="M17122" t="str">
        <f t="shared" si="693"/>
        <v/>
      </c>
    </row>
    <row r="17123" spans="12:19" x14ac:dyDescent="0.25">
      <c r="L17123" t="str">
        <f t="shared" si="694"/>
        <v/>
      </c>
      <c r="M17123" t="str">
        <f t="shared" ref="M17123:M17186" si="695">IF(M17113="","",IF(((M17113+$O$61)&gt;=$O$49+($O$61/2)),"",(M17113+$O$61)))</f>
        <v/>
      </c>
    </row>
    <row r="17124" spans="12:19" x14ac:dyDescent="0.25">
      <c r="L17124" t="str">
        <f t="shared" si="694"/>
        <v/>
      </c>
      <c r="M17124" t="str">
        <f t="shared" si="695"/>
        <v/>
      </c>
      <c r="N17124" t="s">
        <v>32</v>
      </c>
      <c r="O17124" t="s">
        <v>33</v>
      </c>
      <c r="P17124" t="s">
        <v>34</v>
      </c>
    </row>
    <row r="17125" spans="12:19" x14ac:dyDescent="0.25">
      <c r="L17125" t="str">
        <f t="shared" si="694"/>
        <v/>
      </c>
      <c r="M17125" t="str">
        <f t="shared" si="695"/>
        <v/>
      </c>
      <c r="N17125" t="e">
        <f>COS(RADIANS(M17125))</f>
        <v>#VALUE!</v>
      </c>
      <c r="O17125" t="str">
        <f>IFERROR(-COS(RADIANS(DEGREES(ASIN(((SIN(RADIANS(M17125)))*$C$26)/(SQRT((((SIN(RADIANS(M17125)))*$C$26)^2)+(($C$22-$C$25-(((SIN(RADIANS(90-M17125)))*$C$26))-$C$23)^2))))))),"")</f>
        <v/>
      </c>
      <c r="P17125" t="e">
        <f>N17125</f>
        <v>#VALUE!</v>
      </c>
      <c r="R17125">
        <v>0</v>
      </c>
    </row>
    <row r="17126" spans="12:19" x14ac:dyDescent="0.25">
      <c r="L17126" t="str">
        <f t="shared" si="694"/>
        <v/>
      </c>
      <c r="M17126" t="str">
        <f t="shared" si="695"/>
        <v/>
      </c>
      <c r="N17126" t="e">
        <f>SIN(RADIANS(M17125))</f>
        <v>#VALUE!</v>
      </c>
      <c r="O17126" t="e">
        <f>SIN(RADIANS(DEGREES(ASIN(((SIN(RADIANS(M17125)))*$C$26)/(SQRT((((SIN(RADIANS(M17125)))*$C$26)^2)+(($C$22-$C$25-(((SIN(RADIANS(90-M17125)))*$C$26))-$C$23)^2)))))))</f>
        <v>#VALUE!</v>
      </c>
      <c r="P17126" t="e">
        <f>N17126</f>
        <v>#VALUE!</v>
      </c>
      <c r="R17126">
        <f>$C$6</f>
        <v>1333.5</v>
      </c>
    </row>
    <row r="17127" spans="12:19" x14ac:dyDescent="0.25">
      <c r="L17127" t="str">
        <f t="shared" si="694"/>
        <v/>
      </c>
      <c r="M17127" t="str">
        <f t="shared" si="695"/>
        <v/>
      </c>
      <c r="N17127">
        <v>0</v>
      </c>
      <c r="O17127" t="e">
        <f>$C$23*O17126</f>
        <v>#VALUE!</v>
      </c>
      <c r="P17127" t="e">
        <f>$C$22*P17126</f>
        <v>#VALUE!</v>
      </c>
      <c r="R17127">
        <f>$C$20*$C$6</f>
        <v>25325.832000000002</v>
      </c>
    </row>
    <row r="17128" spans="12:19" x14ac:dyDescent="0.25">
      <c r="L17128" t="str">
        <f t="shared" si="694"/>
        <v/>
      </c>
      <c r="M17128" t="str">
        <f t="shared" si="695"/>
        <v/>
      </c>
    </row>
    <row r="17129" spans="12:19" x14ac:dyDescent="0.25">
      <c r="L17129" t="str">
        <f t="shared" si="694"/>
        <v/>
      </c>
      <c r="M17129" t="str">
        <f t="shared" si="695"/>
        <v/>
      </c>
      <c r="N17129" t="e">
        <f t="array" ref="N17129:P17131">MINVERSE(N17125:P17127)</f>
        <v>#VALUE!</v>
      </c>
      <c r="O17129" t="e">
        <v>#VALUE!</v>
      </c>
      <c r="P17129" t="e">
        <v>#VALUE!</v>
      </c>
      <c r="R17129" t="e">
        <f t="array" ref="R17129:R17131">MMULT(N17129:P17131,R17125:R17127)</f>
        <v>#VALUE!</v>
      </c>
      <c r="S17129" t="s">
        <v>35</v>
      </c>
    </row>
    <row r="17130" spans="12:19" x14ac:dyDescent="0.25">
      <c r="L17130" t="str">
        <f t="shared" si="694"/>
        <v/>
      </c>
      <c r="M17130" t="str">
        <f t="shared" si="695"/>
        <v/>
      </c>
      <c r="N17130" t="e">
        <v>#VALUE!</v>
      </c>
      <c r="O17130" t="e">
        <v>#VALUE!</v>
      </c>
      <c r="P17130" t="e">
        <v>#VALUE!</v>
      </c>
      <c r="R17130" t="e">
        <v>#VALUE!</v>
      </c>
      <c r="S17130" t="s">
        <v>35</v>
      </c>
    </row>
    <row r="17131" spans="12:19" x14ac:dyDescent="0.25">
      <c r="L17131" t="str">
        <f t="shared" si="694"/>
        <v/>
      </c>
      <c r="M17131" t="str">
        <f t="shared" si="695"/>
        <v/>
      </c>
      <c r="N17131" t="e">
        <v>#VALUE!</v>
      </c>
      <c r="O17131" t="e">
        <v>#VALUE!</v>
      </c>
      <c r="P17131" t="e">
        <v>#VALUE!</v>
      </c>
      <c r="R17131" t="e">
        <v>#VALUE!</v>
      </c>
      <c r="S17131" t="s">
        <v>35</v>
      </c>
    </row>
    <row r="17132" spans="12:19" x14ac:dyDescent="0.25">
      <c r="L17132" t="str">
        <f t="shared" si="694"/>
        <v/>
      </c>
      <c r="M17132" t="str">
        <f t="shared" si="695"/>
        <v/>
      </c>
    </row>
    <row r="17133" spans="12:19" x14ac:dyDescent="0.25">
      <c r="L17133" t="str">
        <f t="shared" si="694"/>
        <v/>
      </c>
      <c r="M17133" t="str">
        <f t="shared" si="695"/>
        <v/>
      </c>
    </row>
    <row r="17134" spans="12:19" x14ac:dyDescent="0.25">
      <c r="L17134" t="str">
        <f t="shared" si="694"/>
        <v/>
      </c>
      <c r="M17134" t="str">
        <f t="shared" si="695"/>
        <v/>
      </c>
      <c r="N17134" t="s">
        <v>32</v>
      </c>
      <c r="O17134" t="s">
        <v>33</v>
      </c>
      <c r="P17134" t="s">
        <v>34</v>
      </c>
    </row>
    <row r="17135" spans="12:19" x14ac:dyDescent="0.25">
      <c r="L17135" t="str">
        <f t="shared" si="694"/>
        <v/>
      </c>
      <c r="M17135" t="str">
        <f t="shared" si="695"/>
        <v/>
      </c>
      <c r="N17135" t="e">
        <f>COS(RADIANS(M17135))</f>
        <v>#VALUE!</v>
      </c>
      <c r="O17135" t="str">
        <f>IFERROR(-COS(RADIANS(DEGREES(ASIN(((SIN(RADIANS(M17135)))*$C$26)/(SQRT((((SIN(RADIANS(M17135)))*$C$26)^2)+(($C$22-$C$25-(((SIN(RADIANS(90-M17135)))*$C$26))-$C$23)^2))))))),"")</f>
        <v/>
      </c>
      <c r="P17135" t="e">
        <f>N17135</f>
        <v>#VALUE!</v>
      </c>
      <c r="R17135">
        <v>0</v>
      </c>
    </row>
    <row r="17136" spans="12:19" x14ac:dyDescent="0.25">
      <c r="L17136" t="str">
        <f t="shared" si="694"/>
        <v/>
      </c>
      <c r="M17136" t="str">
        <f t="shared" si="695"/>
        <v/>
      </c>
      <c r="N17136" t="e">
        <f>SIN(RADIANS(M17135))</f>
        <v>#VALUE!</v>
      </c>
      <c r="O17136" t="e">
        <f>SIN(RADIANS(DEGREES(ASIN(((SIN(RADIANS(M17135)))*$C$26)/(SQRT((((SIN(RADIANS(M17135)))*$C$26)^2)+(($C$22-$C$25-(((SIN(RADIANS(90-M17135)))*$C$26))-$C$23)^2)))))))</f>
        <v>#VALUE!</v>
      </c>
      <c r="P17136" t="e">
        <f>N17136</f>
        <v>#VALUE!</v>
      </c>
      <c r="R17136">
        <f>$C$6</f>
        <v>1333.5</v>
      </c>
    </row>
    <row r="17137" spans="12:19" x14ac:dyDescent="0.25">
      <c r="L17137" t="str">
        <f t="shared" si="694"/>
        <v/>
      </c>
      <c r="M17137" t="str">
        <f t="shared" si="695"/>
        <v/>
      </c>
      <c r="N17137">
        <v>0</v>
      </c>
      <c r="O17137" t="e">
        <f>$C$23*O17136</f>
        <v>#VALUE!</v>
      </c>
      <c r="P17137" t="e">
        <f>$C$22*P17136</f>
        <v>#VALUE!</v>
      </c>
      <c r="R17137">
        <f>$C$20*$C$6</f>
        <v>25325.832000000002</v>
      </c>
    </row>
    <row r="17138" spans="12:19" x14ac:dyDescent="0.25">
      <c r="L17138" t="str">
        <f t="shared" si="694"/>
        <v/>
      </c>
      <c r="M17138" t="str">
        <f t="shared" si="695"/>
        <v/>
      </c>
    </row>
    <row r="17139" spans="12:19" x14ac:dyDescent="0.25">
      <c r="L17139" t="str">
        <f t="shared" si="694"/>
        <v/>
      </c>
      <c r="M17139" t="str">
        <f t="shared" si="695"/>
        <v/>
      </c>
      <c r="N17139" t="e">
        <f t="array" ref="N17139:P17141">MINVERSE(N17135:P17137)</f>
        <v>#VALUE!</v>
      </c>
      <c r="O17139" t="e">
        <v>#VALUE!</v>
      </c>
      <c r="P17139" t="e">
        <v>#VALUE!</v>
      </c>
      <c r="R17139" t="e">
        <f t="array" ref="R17139:R17141">MMULT(N17139:P17141,R17135:R17137)</f>
        <v>#VALUE!</v>
      </c>
      <c r="S17139" t="s">
        <v>35</v>
      </c>
    </row>
    <row r="17140" spans="12:19" x14ac:dyDescent="0.25">
      <c r="L17140" t="str">
        <f t="shared" si="694"/>
        <v/>
      </c>
      <c r="M17140" t="str">
        <f t="shared" si="695"/>
        <v/>
      </c>
      <c r="N17140" t="e">
        <v>#VALUE!</v>
      </c>
      <c r="O17140" t="e">
        <v>#VALUE!</v>
      </c>
      <c r="P17140" t="e">
        <v>#VALUE!</v>
      </c>
      <c r="R17140" t="e">
        <v>#VALUE!</v>
      </c>
      <c r="S17140" t="s">
        <v>35</v>
      </c>
    </row>
    <row r="17141" spans="12:19" x14ac:dyDescent="0.25">
      <c r="L17141" t="str">
        <f t="shared" si="694"/>
        <v/>
      </c>
      <c r="M17141" t="str">
        <f t="shared" si="695"/>
        <v/>
      </c>
      <c r="N17141" t="e">
        <v>#VALUE!</v>
      </c>
      <c r="O17141" t="e">
        <v>#VALUE!</v>
      </c>
      <c r="P17141" t="e">
        <v>#VALUE!</v>
      </c>
      <c r="R17141" t="e">
        <v>#VALUE!</v>
      </c>
      <c r="S17141" t="s">
        <v>35</v>
      </c>
    </row>
    <row r="17142" spans="12:19" x14ac:dyDescent="0.25">
      <c r="L17142" t="str">
        <f t="shared" si="694"/>
        <v/>
      </c>
      <c r="M17142" t="str">
        <f t="shared" si="695"/>
        <v/>
      </c>
    </row>
    <row r="17143" spans="12:19" x14ac:dyDescent="0.25">
      <c r="L17143" t="str">
        <f t="shared" si="694"/>
        <v/>
      </c>
      <c r="M17143" t="str">
        <f t="shared" si="695"/>
        <v/>
      </c>
    </row>
    <row r="17144" spans="12:19" x14ac:dyDescent="0.25">
      <c r="L17144" t="str">
        <f t="shared" si="694"/>
        <v/>
      </c>
      <c r="M17144" t="str">
        <f t="shared" si="695"/>
        <v/>
      </c>
      <c r="N17144" t="s">
        <v>32</v>
      </c>
      <c r="O17144" t="s">
        <v>33</v>
      </c>
      <c r="P17144" t="s">
        <v>34</v>
      </c>
    </row>
    <row r="17145" spans="12:19" x14ac:dyDescent="0.25">
      <c r="L17145" t="str">
        <f t="shared" si="694"/>
        <v/>
      </c>
      <c r="M17145" t="str">
        <f t="shared" si="695"/>
        <v/>
      </c>
      <c r="N17145" t="e">
        <f>COS(RADIANS(M17145))</f>
        <v>#VALUE!</v>
      </c>
      <c r="O17145" t="str">
        <f>IFERROR(-COS(RADIANS(DEGREES(ASIN(((SIN(RADIANS(M17145)))*$C$26)/(SQRT((((SIN(RADIANS(M17145)))*$C$26)^2)+(($C$22-$C$25-(((SIN(RADIANS(90-M17145)))*$C$26))-$C$23)^2))))))),"")</f>
        <v/>
      </c>
      <c r="P17145" t="e">
        <f>N17145</f>
        <v>#VALUE!</v>
      </c>
      <c r="R17145">
        <v>0</v>
      </c>
    </row>
    <row r="17146" spans="12:19" x14ac:dyDescent="0.25">
      <c r="L17146" t="str">
        <f t="shared" si="694"/>
        <v/>
      </c>
      <c r="M17146" t="str">
        <f t="shared" si="695"/>
        <v/>
      </c>
      <c r="N17146" t="e">
        <f>SIN(RADIANS(M17145))</f>
        <v>#VALUE!</v>
      </c>
      <c r="O17146" t="e">
        <f>SIN(RADIANS(DEGREES(ASIN(((SIN(RADIANS(M17145)))*$C$26)/(SQRT((((SIN(RADIANS(M17145)))*$C$26)^2)+(($C$22-$C$25-(((SIN(RADIANS(90-M17145)))*$C$26))-$C$23)^2)))))))</f>
        <v>#VALUE!</v>
      </c>
      <c r="P17146" t="e">
        <f>N17146</f>
        <v>#VALUE!</v>
      </c>
      <c r="R17146">
        <f>$C$6</f>
        <v>1333.5</v>
      </c>
    </row>
    <row r="17147" spans="12:19" x14ac:dyDescent="0.25">
      <c r="L17147" t="str">
        <f t="shared" si="694"/>
        <v/>
      </c>
      <c r="M17147" t="str">
        <f t="shared" si="695"/>
        <v/>
      </c>
      <c r="N17147">
        <v>0</v>
      </c>
      <c r="O17147" t="e">
        <f>$C$23*O17146</f>
        <v>#VALUE!</v>
      </c>
      <c r="P17147" t="e">
        <f>$C$22*P17146</f>
        <v>#VALUE!</v>
      </c>
      <c r="R17147">
        <f>$C$20*$C$6</f>
        <v>25325.832000000002</v>
      </c>
    </row>
    <row r="17148" spans="12:19" x14ac:dyDescent="0.25">
      <c r="L17148" t="str">
        <f t="shared" si="694"/>
        <v/>
      </c>
      <c r="M17148" t="str">
        <f t="shared" si="695"/>
        <v/>
      </c>
    </row>
    <row r="17149" spans="12:19" x14ac:dyDescent="0.25">
      <c r="L17149" t="str">
        <f t="shared" si="694"/>
        <v/>
      </c>
      <c r="M17149" t="str">
        <f t="shared" si="695"/>
        <v/>
      </c>
      <c r="N17149" t="e">
        <f t="array" ref="N17149:P17151">MINVERSE(N17145:P17147)</f>
        <v>#VALUE!</v>
      </c>
      <c r="O17149" t="e">
        <v>#VALUE!</v>
      </c>
      <c r="P17149" t="e">
        <v>#VALUE!</v>
      </c>
      <c r="R17149" t="e">
        <f t="array" ref="R17149:R17151">MMULT(N17149:P17151,R17145:R17147)</f>
        <v>#VALUE!</v>
      </c>
      <c r="S17149" t="s">
        <v>35</v>
      </c>
    </row>
    <row r="17150" spans="12:19" x14ac:dyDescent="0.25">
      <c r="L17150" t="str">
        <f t="shared" si="694"/>
        <v/>
      </c>
      <c r="M17150" t="str">
        <f t="shared" si="695"/>
        <v/>
      </c>
      <c r="N17150" t="e">
        <v>#VALUE!</v>
      </c>
      <c r="O17150" t="e">
        <v>#VALUE!</v>
      </c>
      <c r="P17150" t="e">
        <v>#VALUE!</v>
      </c>
      <c r="R17150" t="e">
        <v>#VALUE!</v>
      </c>
      <c r="S17150" t="s">
        <v>35</v>
      </c>
    </row>
    <row r="17151" spans="12:19" x14ac:dyDescent="0.25">
      <c r="L17151" t="str">
        <f t="shared" si="694"/>
        <v/>
      </c>
      <c r="M17151" t="str">
        <f t="shared" si="695"/>
        <v/>
      </c>
      <c r="N17151" t="e">
        <v>#VALUE!</v>
      </c>
      <c r="O17151" t="e">
        <v>#VALUE!</v>
      </c>
      <c r="P17151" t="e">
        <v>#VALUE!</v>
      </c>
      <c r="R17151" t="e">
        <v>#VALUE!</v>
      </c>
      <c r="S17151" t="s">
        <v>35</v>
      </c>
    </row>
    <row r="17152" spans="12:19" x14ac:dyDescent="0.25">
      <c r="L17152" t="str">
        <f t="shared" si="694"/>
        <v/>
      </c>
      <c r="M17152" t="str">
        <f t="shared" si="695"/>
        <v/>
      </c>
    </row>
    <row r="17153" spans="12:19" x14ac:dyDescent="0.25">
      <c r="L17153" t="str">
        <f t="shared" si="694"/>
        <v/>
      </c>
      <c r="M17153" t="str">
        <f t="shared" si="695"/>
        <v/>
      </c>
    </row>
    <row r="17154" spans="12:19" x14ac:dyDescent="0.25">
      <c r="L17154" t="str">
        <f t="shared" si="694"/>
        <v/>
      </c>
      <c r="M17154" t="str">
        <f t="shared" si="695"/>
        <v/>
      </c>
      <c r="N17154" t="s">
        <v>32</v>
      </c>
      <c r="O17154" t="s">
        <v>33</v>
      </c>
      <c r="P17154" t="s">
        <v>34</v>
      </c>
    </row>
    <row r="17155" spans="12:19" x14ac:dyDescent="0.25">
      <c r="L17155" t="str">
        <f t="shared" si="694"/>
        <v/>
      </c>
      <c r="M17155" t="str">
        <f t="shared" si="695"/>
        <v/>
      </c>
      <c r="N17155" t="e">
        <f>COS(RADIANS(M17155))</f>
        <v>#VALUE!</v>
      </c>
      <c r="O17155" t="str">
        <f>IFERROR(-COS(RADIANS(DEGREES(ASIN(((SIN(RADIANS(M17155)))*$C$26)/(SQRT((((SIN(RADIANS(M17155)))*$C$26)^2)+(($C$22-$C$25-(((SIN(RADIANS(90-M17155)))*$C$26))-$C$23)^2))))))),"")</f>
        <v/>
      </c>
      <c r="P17155" t="e">
        <f>N17155</f>
        <v>#VALUE!</v>
      </c>
      <c r="R17155">
        <v>0</v>
      </c>
    </row>
    <row r="17156" spans="12:19" x14ac:dyDescent="0.25">
      <c r="L17156" t="str">
        <f t="shared" si="694"/>
        <v/>
      </c>
      <c r="M17156" t="str">
        <f t="shared" si="695"/>
        <v/>
      </c>
      <c r="N17156" t="e">
        <f>SIN(RADIANS(M17155))</f>
        <v>#VALUE!</v>
      </c>
      <c r="O17156" t="e">
        <f>SIN(RADIANS(DEGREES(ASIN(((SIN(RADIANS(M17155)))*$C$26)/(SQRT((((SIN(RADIANS(M17155)))*$C$26)^2)+(($C$22-$C$25-(((SIN(RADIANS(90-M17155)))*$C$26))-$C$23)^2)))))))</f>
        <v>#VALUE!</v>
      </c>
      <c r="P17156" t="e">
        <f>N17156</f>
        <v>#VALUE!</v>
      </c>
      <c r="R17156">
        <f>$C$6</f>
        <v>1333.5</v>
      </c>
    </row>
    <row r="17157" spans="12:19" x14ac:dyDescent="0.25">
      <c r="L17157" t="str">
        <f t="shared" si="694"/>
        <v/>
      </c>
      <c r="M17157" t="str">
        <f t="shared" si="695"/>
        <v/>
      </c>
      <c r="N17157">
        <v>0</v>
      </c>
      <c r="O17157" t="e">
        <f>$C$23*O17156</f>
        <v>#VALUE!</v>
      </c>
      <c r="P17157" t="e">
        <f>$C$22*P17156</f>
        <v>#VALUE!</v>
      </c>
      <c r="R17157">
        <f>$C$20*$C$6</f>
        <v>25325.832000000002</v>
      </c>
    </row>
    <row r="17158" spans="12:19" x14ac:dyDescent="0.25">
      <c r="L17158" t="str">
        <f t="shared" si="694"/>
        <v/>
      </c>
      <c r="M17158" t="str">
        <f t="shared" si="695"/>
        <v/>
      </c>
    </row>
    <row r="17159" spans="12:19" x14ac:dyDescent="0.25">
      <c r="L17159" t="str">
        <f t="shared" si="694"/>
        <v/>
      </c>
      <c r="M17159" t="str">
        <f t="shared" si="695"/>
        <v/>
      </c>
      <c r="N17159" t="e">
        <f t="array" ref="N17159:P17161">MINVERSE(N17155:P17157)</f>
        <v>#VALUE!</v>
      </c>
      <c r="O17159" t="e">
        <v>#VALUE!</v>
      </c>
      <c r="P17159" t="e">
        <v>#VALUE!</v>
      </c>
      <c r="R17159" t="e">
        <f t="array" ref="R17159:R17161">MMULT(N17159:P17161,R17155:R17157)</f>
        <v>#VALUE!</v>
      </c>
      <c r="S17159" t="s">
        <v>35</v>
      </c>
    </row>
    <row r="17160" spans="12:19" x14ac:dyDescent="0.25">
      <c r="L17160" t="str">
        <f t="shared" si="694"/>
        <v/>
      </c>
      <c r="M17160" t="str">
        <f t="shared" si="695"/>
        <v/>
      </c>
      <c r="N17160" t="e">
        <v>#VALUE!</v>
      </c>
      <c r="O17160" t="e">
        <v>#VALUE!</v>
      </c>
      <c r="P17160" t="e">
        <v>#VALUE!</v>
      </c>
      <c r="R17160" t="e">
        <v>#VALUE!</v>
      </c>
      <c r="S17160" t="s">
        <v>35</v>
      </c>
    </row>
    <row r="17161" spans="12:19" x14ac:dyDescent="0.25">
      <c r="L17161" t="str">
        <f t="shared" si="694"/>
        <v/>
      </c>
      <c r="M17161" t="str">
        <f t="shared" si="695"/>
        <v/>
      </c>
      <c r="N17161" t="e">
        <v>#VALUE!</v>
      </c>
      <c r="O17161" t="e">
        <v>#VALUE!</v>
      </c>
      <c r="P17161" t="e">
        <v>#VALUE!</v>
      </c>
      <c r="R17161" t="e">
        <v>#VALUE!</v>
      </c>
      <c r="S17161" t="s">
        <v>35</v>
      </c>
    </row>
    <row r="17162" spans="12:19" x14ac:dyDescent="0.25">
      <c r="L17162" t="str">
        <f t="shared" si="694"/>
        <v/>
      </c>
      <c r="M17162" t="str">
        <f t="shared" si="695"/>
        <v/>
      </c>
    </row>
    <row r="17163" spans="12:19" x14ac:dyDescent="0.25">
      <c r="L17163" t="str">
        <f t="shared" si="694"/>
        <v/>
      </c>
      <c r="M17163" t="str">
        <f t="shared" si="695"/>
        <v/>
      </c>
    </row>
    <row r="17164" spans="12:19" x14ac:dyDescent="0.25">
      <c r="L17164" t="str">
        <f t="shared" ref="L17164:L17227" si="696">IF(M17164="","",L17154+1)</f>
        <v/>
      </c>
      <c r="M17164" t="str">
        <f t="shared" si="695"/>
        <v/>
      </c>
      <c r="N17164" t="s">
        <v>32</v>
      </c>
      <c r="O17164" t="s">
        <v>33</v>
      </c>
      <c r="P17164" t="s">
        <v>34</v>
      </c>
    </row>
    <row r="17165" spans="12:19" x14ac:dyDescent="0.25">
      <c r="L17165" t="str">
        <f t="shared" si="696"/>
        <v/>
      </c>
      <c r="M17165" t="str">
        <f t="shared" si="695"/>
        <v/>
      </c>
      <c r="N17165" t="e">
        <f>COS(RADIANS(M17165))</f>
        <v>#VALUE!</v>
      </c>
      <c r="O17165" t="str">
        <f>IFERROR(-COS(RADIANS(DEGREES(ASIN(((SIN(RADIANS(M17165)))*$C$26)/(SQRT((((SIN(RADIANS(M17165)))*$C$26)^2)+(($C$22-$C$25-(((SIN(RADIANS(90-M17165)))*$C$26))-$C$23)^2))))))),"")</f>
        <v/>
      </c>
      <c r="P17165" t="e">
        <f>N17165</f>
        <v>#VALUE!</v>
      </c>
      <c r="R17165">
        <v>0</v>
      </c>
    </row>
    <row r="17166" spans="12:19" x14ac:dyDescent="0.25">
      <c r="L17166" t="str">
        <f t="shared" si="696"/>
        <v/>
      </c>
      <c r="M17166" t="str">
        <f t="shared" si="695"/>
        <v/>
      </c>
      <c r="N17166" t="e">
        <f>SIN(RADIANS(M17165))</f>
        <v>#VALUE!</v>
      </c>
      <c r="O17166" t="e">
        <f>SIN(RADIANS(DEGREES(ASIN(((SIN(RADIANS(M17165)))*$C$26)/(SQRT((((SIN(RADIANS(M17165)))*$C$26)^2)+(($C$22-$C$25-(((SIN(RADIANS(90-M17165)))*$C$26))-$C$23)^2)))))))</f>
        <v>#VALUE!</v>
      </c>
      <c r="P17166" t="e">
        <f>N17166</f>
        <v>#VALUE!</v>
      </c>
      <c r="R17166">
        <f>$C$6</f>
        <v>1333.5</v>
      </c>
    </row>
    <row r="17167" spans="12:19" x14ac:dyDescent="0.25">
      <c r="L17167" t="str">
        <f t="shared" si="696"/>
        <v/>
      </c>
      <c r="M17167" t="str">
        <f t="shared" si="695"/>
        <v/>
      </c>
      <c r="N17167">
        <v>0</v>
      </c>
      <c r="O17167" t="e">
        <f>$C$23*O17166</f>
        <v>#VALUE!</v>
      </c>
      <c r="P17167" t="e">
        <f>$C$22*P17166</f>
        <v>#VALUE!</v>
      </c>
      <c r="R17167">
        <f>$C$20*$C$6</f>
        <v>25325.832000000002</v>
      </c>
    </row>
    <row r="17168" spans="12:19" x14ac:dyDescent="0.25">
      <c r="L17168" t="str">
        <f t="shared" si="696"/>
        <v/>
      </c>
      <c r="M17168" t="str">
        <f t="shared" si="695"/>
        <v/>
      </c>
    </row>
    <row r="17169" spans="12:19" x14ac:dyDescent="0.25">
      <c r="L17169" t="str">
        <f t="shared" si="696"/>
        <v/>
      </c>
      <c r="M17169" t="str">
        <f t="shared" si="695"/>
        <v/>
      </c>
      <c r="N17169" t="e">
        <f t="array" ref="N17169:P17171">MINVERSE(N17165:P17167)</f>
        <v>#VALUE!</v>
      </c>
      <c r="O17169" t="e">
        <v>#VALUE!</v>
      </c>
      <c r="P17169" t="e">
        <v>#VALUE!</v>
      </c>
      <c r="R17169" t="e">
        <f t="array" ref="R17169:R17171">MMULT(N17169:P17171,R17165:R17167)</f>
        <v>#VALUE!</v>
      </c>
      <c r="S17169" t="s">
        <v>35</v>
      </c>
    </row>
    <row r="17170" spans="12:19" x14ac:dyDescent="0.25">
      <c r="L17170" t="str">
        <f t="shared" si="696"/>
        <v/>
      </c>
      <c r="M17170" t="str">
        <f t="shared" si="695"/>
        <v/>
      </c>
      <c r="N17170" t="e">
        <v>#VALUE!</v>
      </c>
      <c r="O17170" t="e">
        <v>#VALUE!</v>
      </c>
      <c r="P17170" t="e">
        <v>#VALUE!</v>
      </c>
      <c r="R17170" t="e">
        <v>#VALUE!</v>
      </c>
      <c r="S17170" t="s">
        <v>35</v>
      </c>
    </row>
    <row r="17171" spans="12:19" x14ac:dyDescent="0.25">
      <c r="L17171" t="str">
        <f t="shared" si="696"/>
        <v/>
      </c>
      <c r="M17171" t="str">
        <f t="shared" si="695"/>
        <v/>
      </c>
      <c r="N17171" t="e">
        <v>#VALUE!</v>
      </c>
      <c r="O17171" t="e">
        <v>#VALUE!</v>
      </c>
      <c r="P17171" t="e">
        <v>#VALUE!</v>
      </c>
      <c r="R17171" t="e">
        <v>#VALUE!</v>
      </c>
      <c r="S17171" t="s">
        <v>35</v>
      </c>
    </row>
    <row r="17172" spans="12:19" x14ac:dyDescent="0.25">
      <c r="L17172" t="str">
        <f t="shared" si="696"/>
        <v/>
      </c>
      <c r="M17172" t="str">
        <f t="shared" si="695"/>
        <v/>
      </c>
    </row>
    <row r="17173" spans="12:19" x14ac:dyDescent="0.25">
      <c r="L17173" t="str">
        <f t="shared" si="696"/>
        <v/>
      </c>
      <c r="M17173" t="str">
        <f t="shared" si="695"/>
        <v/>
      </c>
    </row>
    <row r="17174" spans="12:19" x14ac:dyDescent="0.25">
      <c r="L17174" t="str">
        <f t="shared" si="696"/>
        <v/>
      </c>
      <c r="M17174" t="str">
        <f t="shared" si="695"/>
        <v/>
      </c>
      <c r="N17174" t="s">
        <v>32</v>
      </c>
      <c r="O17174" t="s">
        <v>33</v>
      </c>
      <c r="P17174" t="s">
        <v>34</v>
      </c>
    </row>
    <row r="17175" spans="12:19" x14ac:dyDescent="0.25">
      <c r="L17175" t="str">
        <f t="shared" si="696"/>
        <v/>
      </c>
      <c r="M17175" t="str">
        <f t="shared" si="695"/>
        <v/>
      </c>
      <c r="N17175" t="e">
        <f>COS(RADIANS(M17175))</f>
        <v>#VALUE!</v>
      </c>
      <c r="O17175" t="str">
        <f>IFERROR(-COS(RADIANS(DEGREES(ASIN(((SIN(RADIANS(M17175)))*$C$26)/(SQRT((((SIN(RADIANS(M17175)))*$C$26)^2)+(($C$22-$C$25-(((SIN(RADIANS(90-M17175)))*$C$26))-$C$23)^2))))))),"")</f>
        <v/>
      </c>
      <c r="P17175" t="e">
        <f>N17175</f>
        <v>#VALUE!</v>
      </c>
      <c r="R17175">
        <v>0</v>
      </c>
    </row>
    <row r="17176" spans="12:19" x14ac:dyDescent="0.25">
      <c r="L17176" t="str">
        <f t="shared" si="696"/>
        <v/>
      </c>
      <c r="M17176" t="str">
        <f t="shared" si="695"/>
        <v/>
      </c>
      <c r="N17176" t="e">
        <f>SIN(RADIANS(M17175))</f>
        <v>#VALUE!</v>
      </c>
      <c r="O17176" t="e">
        <f>SIN(RADIANS(DEGREES(ASIN(((SIN(RADIANS(M17175)))*$C$26)/(SQRT((((SIN(RADIANS(M17175)))*$C$26)^2)+(($C$22-$C$25-(((SIN(RADIANS(90-M17175)))*$C$26))-$C$23)^2)))))))</f>
        <v>#VALUE!</v>
      </c>
      <c r="P17176" t="e">
        <f>N17176</f>
        <v>#VALUE!</v>
      </c>
      <c r="R17176">
        <f>$C$6</f>
        <v>1333.5</v>
      </c>
    </row>
    <row r="17177" spans="12:19" x14ac:dyDescent="0.25">
      <c r="L17177" t="str">
        <f t="shared" si="696"/>
        <v/>
      </c>
      <c r="M17177" t="str">
        <f t="shared" si="695"/>
        <v/>
      </c>
      <c r="N17177">
        <v>0</v>
      </c>
      <c r="O17177" t="e">
        <f>$C$23*O17176</f>
        <v>#VALUE!</v>
      </c>
      <c r="P17177" t="e">
        <f>$C$22*P17176</f>
        <v>#VALUE!</v>
      </c>
      <c r="R17177">
        <f>$C$20*$C$6</f>
        <v>25325.832000000002</v>
      </c>
    </row>
    <row r="17178" spans="12:19" x14ac:dyDescent="0.25">
      <c r="L17178" t="str">
        <f t="shared" si="696"/>
        <v/>
      </c>
      <c r="M17178" t="str">
        <f t="shared" si="695"/>
        <v/>
      </c>
    </row>
    <row r="17179" spans="12:19" x14ac:dyDescent="0.25">
      <c r="L17179" t="str">
        <f t="shared" si="696"/>
        <v/>
      </c>
      <c r="M17179" t="str">
        <f t="shared" si="695"/>
        <v/>
      </c>
      <c r="N17179" t="e">
        <f t="array" ref="N17179:P17181">MINVERSE(N17175:P17177)</f>
        <v>#VALUE!</v>
      </c>
      <c r="O17179" t="e">
        <v>#VALUE!</v>
      </c>
      <c r="P17179" t="e">
        <v>#VALUE!</v>
      </c>
      <c r="R17179" t="e">
        <f t="array" ref="R17179:R17181">MMULT(N17179:P17181,R17175:R17177)</f>
        <v>#VALUE!</v>
      </c>
      <c r="S17179" t="s">
        <v>35</v>
      </c>
    </row>
    <row r="17180" spans="12:19" x14ac:dyDescent="0.25">
      <c r="L17180" t="str">
        <f t="shared" si="696"/>
        <v/>
      </c>
      <c r="M17180" t="str">
        <f t="shared" si="695"/>
        <v/>
      </c>
      <c r="N17180" t="e">
        <v>#VALUE!</v>
      </c>
      <c r="O17180" t="e">
        <v>#VALUE!</v>
      </c>
      <c r="P17180" t="e">
        <v>#VALUE!</v>
      </c>
      <c r="R17180" t="e">
        <v>#VALUE!</v>
      </c>
      <c r="S17180" t="s">
        <v>35</v>
      </c>
    </row>
    <row r="17181" spans="12:19" x14ac:dyDescent="0.25">
      <c r="L17181" t="str">
        <f t="shared" si="696"/>
        <v/>
      </c>
      <c r="M17181" t="str">
        <f t="shared" si="695"/>
        <v/>
      </c>
      <c r="N17181" t="e">
        <v>#VALUE!</v>
      </c>
      <c r="O17181" t="e">
        <v>#VALUE!</v>
      </c>
      <c r="P17181" t="e">
        <v>#VALUE!</v>
      </c>
      <c r="R17181" t="e">
        <v>#VALUE!</v>
      </c>
      <c r="S17181" t="s">
        <v>35</v>
      </c>
    </row>
    <row r="17182" spans="12:19" x14ac:dyDescent="0.25">
      <c r="L17182" t="str">
        <f t="shared" si="696"/>
        <v/>
      </c>
      <c r="M17182" t="str">
        <f t="shared" si="695"/>
        <v/>
      </c>
    </row>
    <row r="17183" spans="12:19" x14ac:dyDescent="0.25">
      <c r="L17183" t="str">
        <f t="shared" si="696"/>
        <v/>
      </c>
      <c r="M17183" t="str">
        <f t="shared" si="695"/>
        <v/>
      </c>
    </row>
    <row r="17184" spans="12:19" x14ac:dyDescent="0.25">
      <c r="L17184" t="str">
        <f t="shared" si="696"/>
        <v/>
      </c>
      <c r="M17184" t="str">
        <f t="shared" si="695"/>
        <v/>
      </c>
      <c r="N17184" t="s">
        <v>32</v>
      </c>
      <c r="O17184" t="s">
        <v>33</v>
      </c>
      <c r="P17184" t="s">
        <v>34</v>
      </c>
    </row>
    <row r="17185" spans="12:19" x14ac:dyDescent="0.25">
      <c r="L17185" t="str">
        <f t="shared" si="696"/>
        <v/>
      </c>
      <c r="M17185" t="str">
        <f t="shared" si="695"/>
        <v/>
      </c>
      <c r="N17185" t="e">
        <f>COS(RADIANS(M17185))</f>
        <v>#VALUE!</v>
      </c>
      <c r="O17185" t="str">
        <f>IFERROR(-COS(RADIANS(DEGREES(ASIN(((SIN(RADIANS(M17185)))*$C$26)/(SQRT((((SIN(RADIANS(M17185)))*$C$26)^2)+(($C$22-$C$25-(((SIN(RADIANS(90-M17185)))*$C$26))-$C$23)^2))))))),"")</f>
        <v/>
      </c>
      <c r="P17185" t="e">
        <f>N17185</f>
        <v>#VALUE!</v>
      </c>
      <c r="R17185">
        <v>0</v>
      </c>
    </row>
    <row r="17186" spans="12:19" x14ac:dyDescent="0.25">
      <c r="L17186" t="str">
        <f t="shared" si="696"/>
        <v/>
      </c>
      <c r="M17186" t="str">
        <f t="shared" si="695"/>
        <v/>
      </c>
      <c r="N17186" t="e">
        <f>SIN(RADIANS(M17185))</f>
        <v>#VALUE!</v>
      </c>
      <c r="O17186" t="e">
        <f>SIN(RADIANS(DEGREES(ASIN(((SIN(RADIANS(M17185)))*$C$26)/(SQRT((((SIN(RADIANS(M17185)))*$C$26)^2)+(($C$22-$C$25-(((SIN(RADIANS(90-M17185)))*$C$26))-$C$23)^2)))))))</f>
        <v>#VALUE!</v>
      </c>
      <c r="P17186" t="e">
        <f>N17186</f>
        <v>#VALUE!</v>
      </c>
      <c r="R17186">
        <f>$C$6</f>
        <v>1333.5</v>
      </c>
    </row>
    <row r="17187" spans="12:19" x14ac:dyDescent="0.25">
      <c r="L17187" t="str">
        <f t="shared" si="696"/>
        <v/>
      </c>
      <c r="M17187" t="str">
        <f t="shared" ref="M17187:M17250" si="697">IF(M17177="","",IF(((M17177+$O$61)&gt;=$O$49+($O$61/2)),"",(M17177+$O$61)))</f>
        <v/>
      </c>
      <c r="N17187">
        <v>0</v>
      </c>
      <c r="O17187" t="e">
        <f>$C$23*O17186</f>
        <v>#VALUE!</v>
      </c>
      <c r="P17187" t="e">
        <f>$C$22*P17186</f>
        <v>#VALUE!</v>
      </c>
      <c r="R17187">
        <f>$C$20*$C$6</f>
        <v>25325.832000000002</v>
      </c>
    </row>
    <row r="17188" spans="12:19" x14ac:dyDescent="0.25">
      <c r="L17188" t="str">
        <f t="shared" si="696"/>
        <v/>
      </c>
      <c r="M17188" t="str">
        <f t="shared" si="697"/>
        <v/>
      </c>
    </row>
    <row r="17189" spans="12:19" x14ac:dyDescent="0.25">
      <c r="L17189" t="str">
        <f t="shared" si="696"/>
        <v/>
      </c>
      <c r="M17189" t="str">
        <f t="shared" si="697"/>
        <v/>
      </c>
      <c r="N17189" t="e">
        <f t="array" ref="N17189:P17191">MINVERSE(N17185:P17187)</f>
        <v>#VALUE!</v>
      </c>
      <c r="O17189" t="e">
        <v>#VALUE!</v>
      </c>
      <c r="P17189" t="e">
        <v>#VALUE!</v>
      </c>
      <c r="R17189" t="e">
        <f t="array" ref="R17189:R17191">MMULT(N17189:P17191,R17185:R17187)</f>
        <v>#VALUE!</v>
      </c>
      <c r="S17189" t="s">
        <v>35</v>
      </c>
    </row>
    <row r="17190" spans="12:19" x14ac:dyDescent="0.25">
      <c r="L17190" t="str">
        <f t="shared" si="696"/>
        <v/>
      </c>
      <c r="M17190" t="str">
        <f t="shared" si="697"/>
        <v/>
      </c>
      <c r="N17190" t="e">
        <v>#VALUE!</v>
      </c>
      <c r="O17190" t="e">
        <v>#VALUE!</v>
      </c>
      <c r="P17190" t="e">
        <v>#VALUE!</v>
      </c>
      <c r="R17190" t="e">
        <v>#VALUE!</v>
      </c>
      <c r="S17190" t="s">
        <v>35</v>
      </c>
    </row>
    <row r="17191" spans="12:19" x14ac:dyDescent="0.25">
      <c r="L17191" t="str">
        <f t="shared" si="696"/>
        <v/>
      </c>
      <c r="M17191" t="str">
        <f t="shared" si="697"/>
        <v/>
      </c>
      <c r="N17191" t="e">
        <v>#VALUE!</v>
      </c>
      <c r="O17191" t="e">
        <v>#VALUE!</v>
      </c>
      <c r="P17191" t="e">
        <v>#VALUE!</v>
      </c>
      <c r="R17191" t="e">
        <v>#VALUE!</v>
      </c>
      <c r="S17191" t="s">
        <v>35</v>
      </c>
    </row>
    <row r="17192" spans="12:19" x14ac:dyDescent="0.25">
      <c r="L17192" t="str">
        <f t="shared" si="696"/>
        <v/>
      </c>
      <c r="M17192" t="str">
        <f t="shared" si="697"/>
        <v/>
      </c>
    </row>
    <row r="17193" spans="12:19" x14ac:dyDescent="0.25">
      <c r="L17193" t="str">
        <f t="shared" si="696"/>
        <v/>
      </c>
      <c r="M17193" t="str">
        <f t="shared" si="697"/>
        <v/>
      </c>
    </row>
    <row r="17194" spans="12:19" x14ac:dyDescent="0.25">
      <c r="L17194" t="str">
        <f t="shared" si="696"/>
        <v/>
      </c>
      <c r="M17194" t="str">
        <f t="shared" si="697"/>
        <v/>
      </c>
      <c r="N17194" t="s">
        <v>32</v>
      </c>
      <c r="O17194" t="s">
        <v>33</v>
      </c>
      <c r="P17194" t="s">
        <v>34</v>
      </c>
    </row>
    <row r="17195" spans="12:19" x14ac:dyDescent="0.25">
      <c r="L17195" t="str">
        <f t="shared" si="696"/>
        <v/>
      </c>
      <c r="M17195" t="str">
        <f t="shared" si="697"/>
        <v/>
      </c>
      <c r="N17195" t="e">
        <f>COS(RADIANS(M17195))</f>
        <v>#VALUE!</v>
      </c>
      <c r="O17195" t="str">
        <f>IFERROR(-COS(RADIANS(DEGREES(ASIN(((SIN(RADIANS(M17195)))*$C$26)/(SQRT((((SIN(RADIANS(M17195)))*$C$26)^2)+(($C$22-$C$25-(((SIN(RADIANS(90-M17195)))*$C$26))-$C$23)^2))))))),"")</f>
        <v/>
      </c>
      <c r="P17195" t="e">
        <f>N17195</f>
        <v>#VALUE!</v>
      </c>
      <c r="R17195">
        <v>0</v>
      </c>
    </row>
    <row r="17196" spans="12:19" x14ac:dyDescent="0.25">
      <c r="L17196" t="str">
        <f t="shared" si="696"/>
        <v/>
      </c>
      <c r="M17196" t="str">
        <f t="shared" si="697"/>
        <v/>
      </c>
      <c r="N17196" t="e">
        <f>SIN(RADIANS(M17195))</f>
        <v>#VALUE!</v>
      </c>
      <c r="O17196" t="e">
        <f>SIN(RADIANS(DEGREES(ASIN(((SIN(RADIANS(M17195)))*$C$26)/(SQRT((((SIN(RADIANS(M17195)))*$C$26)^2)+(($C$22-$C$25-(((SIN(RADIANS(90-M17195)))*$C$26))-$C$23)^2)))))))</f>
        <v>#VALUE!</v>
      </c>
      <c r="P17196" t="e">
        <f>N17196</f>
        <v>#VALUE!</v>
      </c>
      <c r="R17196">
        <f>$C$6</f>
        <v>1333.5</v>
      </c>
    </row>
    <row r="17197" spans="12:19" x14ac:dyDescent="0.25">
      <c r="L17197" t="str">
        <f t="shared" si="696"/>
        <v/>
      </c>
      <c r="M17197" t="str">
        <f t="shared" si="697"/>
        <v/>
      </c>
      <c r="N17197">
        <v>0</v>
      </c>
      <c r="O17197" t="e">
        <f>$C$23*O17196</f>
        <v>#VALUE!</v>
      </c>
      <c r="P17197" t="e">
        <f>$C$22*P17196</f>
        <v>#VALUE!</v>
      </c>
      <c r="R17197">
        <f>$C$20*$C$6</f>
        <v>25325.832000000002</v>
      </c>
    </row>
    <row r="17198" spans="12:19" x14ac:dyDescent="0.25">
      <c r="L17198" t="str">
        <f t="shared" si="696"/>
        <v/>
      </c>
      <c r="M17198" t="str">
        <f t="shared" si="697"/>
        <v/>
      </c>
    </row>
    <row r="17199" spans="12:19" x14ac:dyDescent="0.25">
      <c r="L17199" t="str">
        <f t="shared" si="696"/>
        <v/>
      </c>
      <c r="M17199" t="str">
        <f t="shared" si="697"/>
        <v/>
      </c>
      <c r="N17199" t="e">
        <f t="array" ref="N17199:P17201">MINVERSE(N17195:P17197)</f>
        <v>#VALUE!</v>
      </c>
      <c r="O17199" t="e">
        <v>#VALUE!</v>
      </c>
      <c r="P17199" t="e">
        <v>#VALUE!</v>
      </c>
      <c r="R17199" t="e">
        <f t="array" ref="R17199:R17201">MMULT(N17199:P17201,R17195:R17197)</f>
        <v>#VALUE!</v>
      </c>
      <c r="S17199" t="s">
        <v>35</v>
      </c>
    </row>
    <row r="17200" spans="12:19" x14ac:dyDescent="0.25">
      <c r="L17200" t="str">
        <f t="shared" si="696"/>
        <v/>
      </c>
      <c r="M17200" t="str">
        <f t="shared" si="697"/>
        <v/>
      </c>
      <c r="N17200" t="e">
        <v>#VALUE!</v>
      </c>
      <c r="O17200" t="e">
        <v>#VALUE!</v>
      </c>
      <c r="P17200" t="e">
        <v>#VALUE!</v>
      </c>
      <c r="R17200" t="e">
        <v>#VALUE!</v>
      </c>
      <c r="S17200" t="s">
        <v>35</v>
      </c>
    </row>
    <row r="17201" spans="12:19" x14ac:dyDescent="0.25">
      <c r="L17201" t="str">
        <f t="shared" si="696"/>
        <v/>
      </c>
      <c r="M17201" t="str">
        <f t="shared" si="697"/>
        <v/>
      </c>
      <c r="N17201" t="e">
        <v>#VALUE!</v>
      </c>
      <c r="O17201" t="e">
        <v>#VALUE!</v>
      </c>
      <c r="P17201" t="e">
        <v>#VALUE!</v>
      </c>
      <c r="R17201" t="e">
        <v>#VALUE!</v>
      </c>
      <c r="S17201" t="s">
        <v>35</v>
      </c>
    </row>
    <row r="17202" spans="12:19" x14ac:dyDescent="0.25">
      <c r="L17202" t="str">
        <f t="shared" si="696"/>
        <v/>
      </c>
      <c r="M17202" t="str">
        <f t="shared" si="697"/>
        <v/>
      </c>
    </row>
    <row r="17203" spans="12:19" x14ac:dyDescent="0.25">
      <c r="L17203" t="str">
        <f t="shared" si="696"/>
        <v/>
      </c>
      <c r="M17203" t="str">
        <f t="shared" si="697"/>
        <v/>
      </c>
    </row>
    <row r="17204" spans="12:19" x14ac:dyDescent="0.25">
      <c r="L17204" t="str">
        <f t="shared" si="696"/>
        <v/>
      </c>
      <c r="M17204" t="str">
        <f t="shared" si="697"/>
        <v/>
      </c>
      <c r="N17204" t="s">
        <v>32</v>
      </c>
      <c r="O17204" t="s">
        <v>33</v>
      </c>
      <c r="P17204" t="s">
        <v>34</v>
      </c>
    </row>
    <row r="17205" spans="12:19" x14ac:dyDescent="0.25">
      <c r="L17205" t="str">
        <f t="shared" si="696"/>
        <v/>
      </c>
      <c r="M17205" t="str">
        <f t="shared" si="697"/>
        <v/>
      </c>
      <c r="N17205" t="e">
        <f>COS(RADIANS(M17205))</f>
        <v>#VALUE!</v>
      </c>
      <c r="O17205" t="str">
        <f>IFERROR(-COS(RADIANS(DEGREES(ASIN(((SIN(RADIANS(M17205)))*$C$26)/(SQRT((((SIN(RADIANS(M17205)))*$C$26)^2)+(($C$22-$C$25-(((SIN(RADIANS(90-M17205)))*$C$26))-$C$23)^2))))))),"")</f>
        <v/>
      </c>
      <c r="P17205" t="e">
        <f>N17205</f>
        <v>#VALUE!</v>
      </c>
      <c r="R17205">
        <v>0</v>
      </c>
    </row>
    <row r="17206" spans="12:19" x14ac:dyDescent="0.25">
      <c r="L17206" t="str">
        <f t="shared" si="696"/>
        <v/>
      </c>
      <c r="M17206" t="str">
        <f t="shared" si="697"/>
        <v/>
      </c>
      <c r="N17206" t="e">
        <f>SIN(RADIANS(M17205))</f>
        <v>#VALUE!</v>
      </c>
      <c r="O17206" t="e">
        <f>SIN(RADIANS(DEGREES(ASIN(((SIN(RADIANS(M17205)))*$C$26)/(SQRT((((SIN(RADIANS(M17205)))*$C$26)^2)+(($C$22-$C$25-(((SIN(RADIANS(90-M17205)))*$C$26))-$C$23)^2)))))))</f>
        <v>#VALUE!</v>
      </c>
      <c r="P17206" t="e">
        <f>N17206</f>
        <v>#VALUE!</v>
      </c>
      <c r="R17206">
        <f>$C$6</f>
        <v>1333.5</v>
      </c>
    </row>
    <row r="17207" spans="12:19" x14ac:dyDescent="0.25">
      <c r="L17207" t="str">
        <f t="shared" si="696"/>
        <v/>
      </c>
      <c r="M17207" t="str">
        <f t="shared" si="697"/>
        <v/>
      </c>
      <c r="N17207">
        <v>0</v>
      </c>
      <c r="O17207" t="e">
        <f>$C$23*O17206</f>
        <v>#VALUE!</v>
      </c>
      <c r="P17207" t="e">
        <f>$C$22*P17206</f>
        <v>#VALUE!</v>
      </c>
      <c r="R17207">
        <f>$C$20*$C$6</f>
        <v>25325.832000000002</v>
      </c>
    </row>
    <row r="17208" spans="12:19" x14ac:dyDescent="0.25">
      <c r="L17208" t="str">
        <f t="shared" si="696"/>
        <v/>
      </c>
      <c r="M17208" t="str">
        <f t="shared" si="697"/>
        <v/>
      </c>
    </row>
    <row r="17209" spans="12:19" x14ac:dyDescent="0.25">
      <c r="L17209" t="str">
        <f t="shared" si="696"/>
        <v/>
      </c>
      <c r="M17209" t="str">
        <f t="shared" si="697"/>
        <v/>
      </c>
      <c r="N17209" t="e">
        <f t="array" ref="N17209:P17211">MINVERSE(N17205:P17207)</f>
        <v>#VALUE!</v>
      </c>
      <c r="O17209" t="e">
        <v>#VALUE!</v>
      </c>
      <c r="P17209" t="e">
        <v>#VALUE!</v>
      </c>
      <c r="R17209" t="e">
        <f t="array" ref="R17209:R17211">MMULT(N17209:P17211,R17205:R17207)</f>
        <v>#VALUE!</v>
      </c>
      <c r="S17209" t="s">
        <v>35</v>
      </c>
    </row>
    <row r="17210" spans="12:19" x14ac:dyDescent="0.25">
      <c r="L17210" t="str">
        <f t="shared" si="696"/>
        <v/>
      </c>
      <c r="M17210" t="str">
        <f t="shared" si="697"/>
        <v/>
      </c>
      <c r="N17210" t="e">
        <v>#VALUE!</v>
      </c>
      <c r="O17210" t="e">
        <v>#VALUE!</v>
      </c>
      <c r="P17210" t="e">
        <v>#VALUE!</v>
      </c>
      <c r="R17210" t="e">
        <v>#VALUE!</v>
      </c>
      <c r="S17210" t="s">
        <v>35</v>
      </c>
    </row>
    <row r="17211" spans="12:19" x14ac:dyDescent="0.25">
      <c r="L17211" t="str">
        <f t="shared" si="696"/>
        <v/>
      </c>
      <c r="M17211" t="str">
        <f t="shared" si="697"/>
        <v/>
      </c>
      <c r="N17211" t="e">
        <v>#VALUE!</v>
      </c>
      <c r="O17211" t="e">
        <v>#VALUE!</v>
      </c>
      <c r="P17211" t="e">
        <v>#VALUE!</v>
      </c>
      <c r="R17211" t="e">
        <v>#VALUE!</v>
      </c>
      <c r="S17211" t="s">
        <v>35</v>
      </c>
    </row>
    <row r="17212" spans="12:19" x14ac:dyDescent="0.25">
      <c r="L17212" t="str">
        <f t="shared" si="696"/>
        <v/>
      </c>
      <c r="M17212" t="str">
        <f t="shared" si="697"/>
        <v/>
      </c>
    </row>
    <row r="17213" spans="12:19" x14ac:dyDescent="0.25">
      <c r="L17213" t="str">
        <f t="shared" si="696"/>
        <v/>
      </c>
      <c r="M17213" t="str">
        <f t="shared" si="697"/>
        <v/>
      </c>
    </row>
    <row r="17214" spans="12:19" x14ac:dyDescent="0.25">
      <c r="L17214" t="str">
        <f t="shared" si="696"/>
        <v/>
      </c>
      <c r="M17214" t="str">
        <f t="shared" si="697"/>
        <v/>
      </c>
      <c r="N17214" t="s">
        <v>32</v>
      </c>
      <c r="O17214" t="s">
        <v>33</v>
      </c>
      <c r="P17214" t="s">
        <v>34</v>
      </c>
    </row>
    <row r="17215" spans="12:19" x14ac:dyDescent="0.25">
      <c r="L17215" t="str">
        <f t="shared" si="696"/>
        <v/>
      </c>
      <c r="M17215" t="str">
        <f t="shared" si="697"/>
        <v/>
      </c>
      <c r="N17215" t="e">
        <f>COS(RADIANS(M17215))</f>
        <v>#VALUE!</v>
      </c>
      <c r="O17215" t="str">
        <f>IFERROR(-COS(RADIANS(DEGREES(ASIN(((SIN(RADIANS(M17215)))*$C$26)/(SQRT((((SIN(RADIANS(M17215)))*$C$26)^2)+(($C$22-$C$25-(((SIN(RADIANS(90-M17215)))*$C$26))-$C$23)^2))))))),"")</f>
        <v/>
      </c>
      <c r="P17215" t="e">
        <f>N17215</f>
        <v>#VALUE!</v>
      </c>
      <c r="R17215">
        <v>0</v>
      </c>
    </row>
    <row r="17216" spans="12:19" x14ac:dyDescent="0.25">
      <c r="L17216" t="str">
        <f t="shared" si="696"/>
        <v/>
      </c>
      <c r="M17216" t="str">
        <f t="shared" si="697"/>
        <v/>
      </c>
      <c r="N17216" t="e">
        <f>SIN(RADIANS(M17215))</f>
        <v>#VALUE!</v>
      </c>
      <c r="O17216" t="e">
        <f>SIN(RADIANS(DEGREES(ASIN(((SIN(RADIANS(M17215)))*$C$26)/(SQRT((((SIN(RADIANS(M17215)))*$C$26)^2)+(($C$22-$C$25-(((SIN(RADIANS(90-M17215)))*$C$26))-$C$23)^2)))))))</f>
        <v>#VALUE!</v>
      </c>
      <c r="P17216" t="e">
        <f>N17216</f>
        <v>#VALUE!</v>
      </c>
      <c r="R17216">
        <f>$C$6</f>
        <v>1333.5</v>
      </c>
    </row>
    <row r="17217" spans="12:19" x14ac:dyDescent="0.25">
      <c r="L17217" t="str">
        <f t="shared" si="696"/>
        <v/>
      </c>
      <c r="M17217" t="str">
        <f t="shared" si="697"/>
        <v/>
      </c>
      <c r="N17217">
        <v>0</v>
      </c>
      <c r="O17217" t="e">
        <f>$C$23*O17216</f>
        <v>#VALUE!</v>
      </c>
      <c r="P17217" t="e">
        <f>$C$22*P17216</f>
        <v>#VALUE!</v>
      </c>
      <c r="R17217">
        <f>$C$20*$C$6</f>
        <v>25325.832000000002</v>
      </c>
    </row>
    <row r="17218" spans="12:19" x14ac:dyDescent="0.25">
      <c r="L17218" t="str">
        <f t="shared" si="696"/>
        <v/>
      </c>
      <c r="M17218" t="str">
        <f t="shared" si="697"/>
        <v/>
      </c>
    </row>
    <row r="17219" spans="12:19" x14ac:dyDescent="0.25">
      <c r="L17219" t="str">
        <f t="shared" si="696"/>
        <v/>
      </c>
      <c r="M17219" t="str">
        <f t="shared" si="697"/>
        <v/>
      </c>
      <c r="N17219" t="e">
        <f t="array" ref="N17219:P17221">MINVERSE(N17215:P17217)</f>
        <v>#VALUE!</v>
      </c>
      <c r="O17219" t="e">
        <v>#VALUE!</v>
      </c>
      <c r="P17219" t="e">
        <v>#VALUE!</v>
      </c>
      <c r="R17219" t="e">
        <f t="array" ref="R17219:R17221">MMULT(N17219:P17221,R17215:R17217)</f>
        <v>#VALUE!</v>
      </c>
      <c r="S17219" t="s">
        <v>35</v>
      </c>
    </row>
    <row r="17220" spans="12:19" x14ac:dyDescent="0.25">
      <c r="L17220" t="str">
        <f t="shared" si="696"/>
        <v/>
      </c>
      <c r="M17220" t="str">
        <f t="shared" si="697"/>
        <v/>
      </c>
      <c r="N17220" t="e">
        <v>#VALUE!</v>
      </c>
      <c r="O17220" t="e">
        <v>#VALUE!</v>
      </c>
      <c r="P17220" t="e">
        <v>#VALUE!</v>
      </c>
      <c r="R17220" t="e">
        <v>#VALUE!</v>
      </c>
      <c r="S17220" t="s">
        <v>35</v>
      </c>
    </row>
    <row r="17221" spans="12:19" x14ac:dyDescent="0.25">
      <c r="L17221" t="str">
        <f t="shared" si="696"/>
        <v/>
      </c>
      <c r="M17221" t="str">
        <f t="shared" si="697"/>
        <v/>
      </c>
      <c r="N17221" t="e">
        <v>#VALUE!</v>
      </c>
      <c r="O17221" t="e">
        <v>#VALUE!</v>
      </c>
      <c r="P17221" t="e">
        <v>#VALUE!</v>
      </c>
      <c r="R17221" t="e">
        <v>#VALUE!</v>
      </c>
      <c r="S17221" t="s">
        <v>35</v>
      </c>
    </row>
    <row r="17222" spans="12:19" x14ac:dyDescent="0.25">
      <c r="L17222" t="str">
        <f t="shared" si="696"/>
        <v/>
      </c>
      <c r="M17222" t="str">
        <f t="shared" si="697"/>
        <v/>
      </c>
    </row>
    <row r="17223" spans="12:19" x14ac:dyDescent="0.25">
      <c r="L17223" t="str">
        <f t="shared" si="696"/>
        <v/>
      </c>
      <c r="M17223" t="str">
        <f t="shared" si="697"/>
        <v/>
      </c>
    </row>
    <row r="17224" spans="12:19" x14ac:dyDescent="0.25">
      <c r="L17224" t="str">
        <f t="shared" si="696"/>
        <v/>
      </c>
      <c r="M17224" t="str">
        <f t="shared" si="697"/>
        <v/>
      </c>
      <c r="N17224" t="s">
        <v>32</v>
      </c>
      <c r="O17224" t="s">
        <v>33</v>
      </c>
      <c r="P17224" t="s">
        <v>34</v>
      </c>
    </row>
    <row r="17225" spans="12:19" x14ac:dyDescent="0.25">
      <c r="L17225" t="str">
        <f t="shared" si="696"/>
        <v/>
      </c>
      <c r="M17225" t="str">
        <f t="shared" si="697"/>
        <v/>
      </c>
      <c r="N17225" t="e">
        <f>COS(RADIANS(M17225))</f>
        <v>#VALUE!</v>
      </c>
      <c r="O17225" t="str">
        <f>IFERROR(-COS(RADIANS(DEGREES(ASIN(((SIN(RADIANS(M17225)))*$C$26)/(SQRT((((SIN(RADIANS(M17225)))*$C$26)^2)+(($C$22-$C$25-(((SIN(RADIANS(90-M17225)))*$C$26))-$C$23)^2))))))),"")</f>
        <v/>
      </c>
      <c r="P17225" t="e">
        <f>N17225</f>
        <v>#VALUE!</v>
      </c>
      <c r="R17225">
        <v>0</v>
      </c>
    </row>
    <row r="17226" spans="12:19" x14ac:dyDescent="0.25">
      <c r="L17226" t="str">
        <f t="shared" si="696"/>
        <v/>
      </c>
      <c r="M17226" t="str">
        <f t="shared" si="697"/>
        <v/>
      </c>
      <c r="N17226" t="e">
        <f>SIN(RADIANS(M17225))</f>
        <v>#VALUE!</v>
      </c>
      <c r="O17226" t="e">
        <f>SIN(RADIANS(DEGREES(ASIN(((SIN(RADIANS(M17225)))*$C$26)/(SQRT((((SIN(RADIANS(M17225)))*$C$26)^2)+(($C$22-$C$25-(((SIN(RADIANS(90-M17225)))*$C$26))-$C$23)^2)))))))</f>
        <v>#VALUE!</v>
      </c>
      <c r="P17226" t="e">
        <f>N17226</f>
        <v>#VALUE!</v>
      </c>
      <c r="R17226">
        <f>$C$6</f>
        <v>1333.5</v>
      </c>
    </row>
    <row r="17227" spans="12:19" x14ac:dyDescent="0.25">
      <c r="L17227" t="str">
        <f t="shared" si="696"/>
        <v/>
      </c>
      <c r="M17227" t="str">
        <f t="shared" si="697"/>
        <v/>
      </c>
      <c r="N17227">
        <v>0</v>
      </c>
      <c r="O17227" t="e">
        <f>$C$23*O17226</f>
        <v>#VALUE!</v>
      </c>
      <c r="P17227" t="e">
        <f>$C$22*P17226</f>
        <v>#VALUE!</v>
      </c>
      <c r="R17227">
        <f>$C$20*$C$6</f>
        <v>25325.832000000002</v>
      </c>
    </row>
    <row r="17228" spans="12:19" x14ac:dyDescent="0.25">
      <c r="L17228" t="str">
        <f t="shared" ref="L17228:L17291" si="698">IF(M17228="","",L17218+1)</f>
        <v/>
      </c>
      <c r="M17228" t="str">
        <f t="shared" si="697"/>
        <v/>
      </c>
    </row>
    <row r="17229" spans="12:19" x14ac:dyDescent="0.25">
      <c r="L17229" t="str">
        <f t="shared" si="698"/>
        <v/>
      </c>
      <c r="M17229" t="str">
        <f t="shared" si="697"/>
        <v/>
      </c>
      <c r="N17229" t="e">
        <f t="array" ref="N17229:P17231">MINVERSE(N17225:P17227)</f>
        <v>#VALUE!</v>
      </c>
      <c r="O17229" t="e">
        <v>#VALUE!</v>
      </c>
      <c r="P17229" t="e">
        <v>#VALUE!</v>
      </c>
      <c r="R17229" t="e">
        <f t="array" ref="R17229:R17231">MMULT(N17229:P17231,R17225:R17227)</f>
        <v>#VALUE!</v>
      </c>
      <c r="S17229" t="s">
        <v>35</v>
      </c>
    </row>
    <row r="17230" spans="12:19" x14ac:dyDescent="0.25">
      <c r="L17230" t="str">
        <f t="shared" si="698"/>
        <v/>
      </c>
      <c r="M17230" t="str">
        <f t="shared" si="697"/>
        <v/>
      </c>
      <c r="N17230" t="e">
        <v>#VALUE!</v>
      </c>
      <c r="O17230" t="e">
        <v>#VALUE!</v>
      </c>
      <c r="P17230" t="e">
        <v>#VALUE!</v>
      </c>
      <c r="R17230" t="e">
        <v>#VALUE!</v>
      </c>
      <c r="S17230" t="s">
        <v>35</v>
      </c>
    </row>
    <row r="17231" spans="12:19" x14ac:dyDescent="0.25">
      <c r="L17231" t="str">
        <f t="shared" si="698"/>
        <v/>
      </c>
      <c r="M17231" t="str">
        <f t="shared" si="697"/>
        <v/>
      </c>
      <c r="N17231" t="e">
        <v>#VALUE!</v>
      </c>
      <c r="O17231" t="e">
        <v>#VALUE!</v>
      </c>
      <c r="P17231" t="e">
        <v>#VALUE!</v>
      </c>
      <c r="R17231" t="e">
        <v>#VALUE!</v>
      </c>
      <c r="S17231" t="s">
        <v>35</v>
      </c>
    </row>
    <row r="17232" spans="12:19" x14ac:dyDescent="0.25">
      <c r="L17232" t="str">
        <f t="shared" si="698"/>
        <v/>
      </c>
      <c r="M17232" t="str">
        <f t="shared" si="697"/>
        <v/>
      </c>
    </row>
    <row r="17233" spans="12:19" x14ac:dyDescent="0.25">
      <c r="L17233" t="str">
        <f t="shared" si="698"/>
        <v/>
      </c>
      <c r="M17233" t="str">
        <f t="shared" si="697"/>
        <v/>
      </c>
    </row>
    <row r="17234" spans="12:19" x14ac:dyDescent="0.25">
      <c r="L17234" t="str">
        <f t="shared" si="698"/>
        <v/>
      </c>
      <c r="M17234" t="str">
        <f t="shared" si="697"/>
        <v/>
      </c>
      <c r="N17234" t="s">
        <v>32</v>
      </c>
      <c r="O17234" t="s">
        <v>33</v>
      </c>
      <c r="P17234" t="s">
        <v>34</v>
      </c>
    </row>
    <row r="17235" spans="12:19" x14ac:dyDescent="0.25">
      <c r="L17235" t="str">
        <f t="shared" si="698"/>
        <v/>
      </c>
      <c r="M17235" t="str">
        <f t="shared" si="697"/>
        <v/>
      </c>
      <c r="N17235" t="e">
        <f>COS(RADIANS(M17235))</f>
        <v>#VALUE!</v>
      </c>
      <c r="O17235" t="str">
        <f>IFERROR(-COS(RADIANS(DEGREES(ASIN(((SIN(RADIANS(M17235)))*$C$26)/(SQRT((((SIN(RADIANS(M17235)))*$C$26)^2)+(($C$22-$C$25-(((SIN(RADIANS(90-M17235)))*$C$26))-$C$23)^2))))))),"")</f>
        <v/>
      </c>
      <c r="P17235" t="e">
        <f>N17235</f>
        <v>#VALUE!</v>
      </c>
      <c r="R17235">
        <v>0</v>
      </c>
    </row>
    <row r="17236" spans="12:19" x14ac:dyDescent="0.25">
      <c r="L17236" t="str">
        <f t="shared" si="698"/>
        <v/>
      </c>
      <c r="M17236" t="str">
        <f t="shared" si="697"/>
        <v/>
      </c>
      <c r="N17236" t="e">
        <f>SIN(RADIANS(M17235))</f>
        <v>#VALUE!</v>
      </c>
      <c r="O17236" t="e">
        <f>SIN(RADIANS(DEGREES(ASIN(((SIN(RADIANS(M17235)))*$C$26)/(SQRT((((SIN(RADIANS(M17235)))*$C$26)^2)+(($C$22-$C$25-(((SIN(RADIANS(90-M17235)))*$C$26))-$C$23)^2)))))))</f>
        <v>#VALUE!</v>
      </c>
      <c r="P17236" t="e">
        <f>N17236</f>
        <v>#VALUE!</v>
      </c>
      <c r="R17236">
        <f>$C$6</f>
        <v>1333.5</v>
      </c>
    </row>
    <row r="17237" spans="12:19" x14ac:dyDescent="0.25">
      <c r="L17237" t="str">
        <f t="shared" si="698"/>
        <v/>
      </c>
      <c r="M17237" t="str">
        <f t="shared" si="697"/>
        <v/>
      </c>
      <c r="N17237">
        <v>0</v>
      </c>
      <c r="O17237" t="e">
        <f>$C$23*O17236</f>
        <v>#VALUE!</v>
      </c>
      <c r="P17237" t="e">
        <f>$C$22*P17236</f>
        <v>#VALUE!</v>
      </c>
      <c r="R17237">
        <f>$C$20*$C$6</f>
        <v>25325.832000000002</v>
      </c>
    </row>
    <row r="17238" spans="12:19" x14ac:dyDescent="0.25">
      <c r="L17238" t="str">
        <f t="shared" si="698"/>
        <v/>
      </c>
      <c r="M17238" t="str">
        <f t="shared" si="697"/>
        <v/>
      </c>
    </row>
    <row r="17239" spans="12:19" x14ac:dyDescent="0.25">
      <c r="L17239" t="str">
        <f t="shared" si="698"/>
        <v/>
      </c>
      <c r="M17239" t="str">
        <f t="shared" si="697"/>
        <v/>
      </c>
      <c r="N17239" t="e">
        <f t="array" ref="N17239:P17241">MINVERSE(N17235:P17237)</f>
        <v>#VALUE!</v>
      </c>
      <c r="O17239" t="e">
        <v>#VALUE!</v>
      </c>
      <c r="P17239" t="e">
        <v>#VALUE!</v>
      </c>
      <c r="R17239" t="e">
        <f t="array" ref="R17239:R17241">MMULT(N17239:P17241,R17235:R17237)</f>
        <v>#VALUE!</v>
      </c>
      <c r="S17239" t="s">
        <v>35</v>
      </c>
    </row>
    <row r="17240" spans="12:19" x14ac:dyDescent="0.25">
      <c r="L17240" t="str">
        <f t="shared" si="698"/>
        <v/>
      </c>
      <c r="M17240" t="str">
        <f t="shared" si="697"/>
        <v/>
      </c>
      <c r="N17240" t="e">
        <v>#VALUE!</v>
      </c>
      <c r="O17240" t="e">
        <v>#VALUE!</v>
      </c>
      <c r="P17240" t="e">
        <v>#VALUE!</v>
      </c>
      <c r="R17240" t="e">
        <v>#VALUE!</v>
      </c>
      <c r="S17240" t="s">
        <v>35</v>
      </c>
    </row>
    <row r="17241" spans="12:19" x14ac:dyDescent="0.25">
      <c r="L17241" t="str">
        <f t="shared" si="698"/>
        <v/>
      </c>
      <c r="M17241" t="str">
        <f t="shared" si="697"/>
        <v/>
      </c>
      <c r="N17241" t="e">
        <v>#VALUE!</v>
      </c>
      <c r="O17241" t="e">
        <v>#VALUE!</v>
      </c>
      <c r="P17241" t="e">
        <v>#VALUE!</v>
      </c>
      <c r="R17241" t="e">
        <v>#VALUE!</v>
      </c>
      <c r="S17241" t="s">
        <v>35</v>
      </c>
    </row>
    <row r="17242" spans="12:19" x14ac:dyDescent="0.25">
      <c r="L17242" t="str">
        <f t="shared" si="698"/>
        <v/>
      </c>
      <c r="M17242" t="str">
        <f t="shared" si="697"/>
        <v/>
      </c>
    </row>
    <row r="17243" spans="12:19" x14ac:dyDescent="0.25">
      <c r="L17243" t="str">
        <f t="shared" si="698"/>
        <v/>
      </c>
      <c r="M17243" t="str">
        <f t="shared" si="697"/>
        <v/>
      </c>
    </row>
    <row r="17244" spans="12:19" x14ac:dyDescent="0.25">
      <c r="L17244" t="str">
        <f t="shared" si="698"/>
        <v/>
      </c>
      <c r="M17244" t="str">
        <f t="shared" si="697"/>
        <v/>
      </c>
      <c r="N17244" t="s">
        <v>32</v>
      </c>
      <c r="O17244" t="s">
        <v>33</v>
      </c>
      <c r="P17244" t="s">
        <v>34</v>
      </c>
    </row>
    <row r="17245" spans="12:19" x14ac:dyDescent="0.25">
      <c r="L17245" t="str">
        <f t="shared" si="698"/>
        <v/>
      </c>
      <c r="M17245" t="str">
        <f t="shared" si="697"/>
        <v/>
      </c>
      <c r="N17245" t="e">
        <f>COS(RADIANS(M17245))</f>
        <v>#VALUE!</v>
      </c>
      <c r="O17245" t="str">
        <f>IFERROR(-COS(RADIANS(DEGREES(ASIN(((SIN(RADIANS(M17245)))*$C$26)/(SQRT((((SIN(RADIANS(M17245)))*$C$26)^2)+(($C$22-$C$25-(((SIN(RADIANS(90-M17245)))*$C$26))-$C$23)^2))))))),"")</f>
        <v/>
      </c>
      <c r="P17245" t="e">
        <f>N17245</f>
        <v>#VALUE!</v>
      </c>
      <c r="R17245">
        <v>0</v>
      </c>
    </row>
    <row r="17246" spans="12:19" x14ac:dyDescent="0.25">
      <c r="L17246" t="str">
        <f t="shared" si="698"/>
        <v/>
      </c>
      <c r="M17246" t="str">
        <f t="shared" si="697"/>
        <v/>
      </c>
      <c r="N17246" t="e">
        <f>SIN(RADIANS(M17245))</f>
        <v>#VALUE!</v>
      </c>
      <c r="O17246" t="e">
        <f>SIN(RADIANS(DEGREES(ASIN(((SIN(RADIANS(M17245)))*$C$26)/(SQRT((((SIN(RADIANS(M17245)))*$C$26)^2)+(($C$22-$C$25-(((SIN(RADIANS(90-M17245)))*$C$26))-$C$23)^2)))))))</f>
        <v>#VALUE!</v>
      </c>
      <c r="P17246" t="e">
        <f>N17246</f>
        <v>#VALUE!</v>
      </c>
      <c r="R17246">
        <f>$C$6</f>
        <v>1333.5</v>
      </c>
    </row>
    <row r="17247" spans="12:19" x14ac:dyDescent="0.25">
      <c r="L17247" t="str">
        <f t="shared" si="698"/>
        <v/>
      </c>
      <c r="M17247" t="str">
        <f t="shared" si="697"/>
        <v/>
      </c>
      <c r="N17247">
        <v>0</v>
      </c>
      <c r="O17247" t="e">
        <f>$C$23*O17246</f>
        <v>#VALUE!</v>
      </c>
      <c r="P17247" t="e">
        <f>$C$22*P17246</f>
        <v>#VALUE!</v>
      </c>
      <c r="R17247">
        <f>$C$20*$C$6</f>
        <v>25325.832000000002</v>
      </c>
    </row>
    <row r="17248" spans="12:19" x14ac:dyDescent="0.25">
      <c r="L17248" t="str">
        <f t="shared" si="698"/>
        <v/>
      </c>
      <c r="M17248" t="str">
        <f t="shared" si="697"/>
        <v/>
      </c>
    </row>
    <row r="17249" spans="12:19" x14ac:dyDescent="0.25">
      <c r="L17249" t="str">
        <f t="shared" si="698"/>
        <v/>
      </c>
      <c r="M17249" t="str">
        <f t="shared" si="697"/>
        <v/>
      </c>
      <c r="N17249" t="e">
        <f t="array" ref="N17249:P17251">MINVERSE(N17245:P17247)</f>
        <v>#VALUE!</v>
      </c>
      <c r="O17249" t="e">
        <v>#VALUE!</v>
      </c>
      <c r="P17249" t="e">
        <v>#VALUE!</v>
      </c>
      <c r="R17249" t="e">
        <f t="array" ref="R17249:R17251">MMULT(N17249:P17251,R17245:R17247)</f>
        <v>#VALUE!</v>
      </c>
      <c r="S17249" t="s">
        <v>35</v>
      </c>
    </row>
    <row r="17250" spans="12:19" x14ac:dyDescent="0.25">
      <c r="L17250" t="str">
        <f t="shared" si="698"/>
        <v/>
      </c>
      <c r="M17250" t="str">
        <f t="shared" si="697"/>
        <v/>
      </c>
      <c r="N17250" t="e">
        <v>#VALUE!</v>
      </c>
      <c r="O17250" t="e">
        <v>#VALUE!</v>
      </c>
      <c r="P17250" t="e">
        <v>#VALUE!</v>
      </c>
      <c r="R17250" t="e">
        <v>#VALUE!</v>
      </c>
      <c r="S17250" t="s">
        <v>35</v>
      </c>
    </row>
    <row r="17251" spans="12:19" x14ac:dyDescent="0.25">
      <c r="L17251" t="str">
        <f t="shared" si="698"/>
        <v/>
      </c>
      <c r="M17251" t="str">
        <f t="shared" ref="M17251:M17314" si="699">IF(M17241="","",IF(((M17241+$O$61)&gt;=$O$49+($O$61/2)),"",(M17241+$O$61)))</f>
        <v/>
      </c>
      <c r="N17251" t="e">
        <v>#VALUE!</v>
      </c>
      <c r="O17251" t="e">
        <v>#VALUE!</v>
      </c>
      <c r="P17251" t="e">
        <v>#VALUE!</v>
      </c>
      <c r="R17251" t="e">
        <v>#VALUE!</v>
      </c>
      <c r="S17251" t="s">
        <v>35</v>
      </c>
    </row>
    <row r="17252" spans="12:19" x14ac:dyDescent="0.25">
      <c r="L17252" t="str">
        <f t="shared" si="698"/>
        <v/>
      </c>
      <c r="M17252" t="str">
        <f t="shared" si="699"/>
        <v/>
      </c>
    </row>
    <row r="17253" spans="12:19" x14ac:dyDescent="0.25">
      <c r="L17253" t="str">
        <f t="shared" si="698"/>
        <v/>
      </c>
      <c r="M17253" t="str">
        <f t="shared" si="699"/>
        <v/>
      </c>
    </row>
    <row r="17254" spans="12:19" x14ac:dyDescent="0.25">
      <c r="L17254" t="str">
        <f t="shared" si="698"/>
        <v/>
      </c>
      <c r="M17254" t="str">
        <f t="shared" si="699"/>
        <v/>
      </c>
      <c r="N17254" t="s">
        <v>32</v>
      </c>
      <c r="O17254" t="s">
        <v>33</v>
      </c>
      <c r="P17254" t="s">
        <v>34</v>
      </c>
    </row>
    <row r="17255" spans="12:19" x14ac:dyDescent="0.25">
      <c r="L17255" t="str">
        <f t="shared" si="698"/>
        <v/>
      </c>
      <c r="M17255" t="str">
        <f t="shared" si="699"/>
        <v/>
      </c>
      <c r="N17255" t="e">
        <f>COS(RADIANS(M17255))</f>
        <v>#VALUE!</v>
      </c>
      <c r="O17255" t="str">
        <f>IFERROR(-COS(RADIANS(DEGREES(ASIN(((SIN(RADIANS(M17255)))*$C$26)/(SQRT((((SIN(RADIANS(M17255)))*$C$26)^2)+(($C$22-$C$25-(((SIN(RADIANS(90-M17255)))*$C$26))-$C$23)^2))))))),"")</f>
        <v/>
      </c>
      <c r="P17255" t="e">
        <f>N17255</f>
        <v>#VALUE!</v>
      </c>
      <c r="R17255">
        <v>0</v>
      </c>
    </row>
    <row r="17256" spans="12:19" x14ac:dyDescent="0.25">
      <c r="L17256" t="str">
        <f t="shared" si="698"/>
        <v/>
      </c>
      <c r="M17256" t="str">
        <f t="shared" si="699"/>
        <v/>
      </c>
      <c r="N17256" t="e">
        <f>SIN(RADIANS(M17255))</f>
        <v>#VALUE!</v>
      </c>
      <c r="O17256" t="e">
        <f>SIN(RADIANS(DEGREES(ASIN(((SIN(RADIANS(M17255)))*$C$26)/(SQRT((((SIN(RADIANS(M17255)))*$C$26)^2)+(($C$22-$C$25-(((SIN(RADIANS(90-M17255)))*$C$26))-$C$23)^2)))))))</f>
        <v>#VALUE!</v>
      </c>
      <c r="P17256" t="e">
        <f>N17256</f>
        <v>#VALUE!</v>
      </c>
      <c r="R17256">
        <f>$C$6</f>
        <v>1333.5</v>
      </c>
    </row>
    <row r="17257" spans="12:19" x14ac:dyDescent="0.25">
      <c r="L17257" t="str">
        <f t="shared" si="698"/>
        <v/>
      </c>
      <c r="M17257" t="str">
        <f t="shared" si="699"/>
        <v/>
      </c>
      <c r="N17257">
        <v>0</v>
      </c>
      <c r="O17257" t="e">
        <f>$C$23*O17256</f>
        <v>#VALUE!</v>
      </c>
      <c r="P17257" t="e">
        <f>$C$22*P17256</f>
        <v>#VALUE!</v>
      </c>
      <c r="R17257">
        <f>$C$20*$C$6</f>
        <v>25325.832000000002</v>
      </c>
    </row>
    <row r="17258" spans="12:19" x14ac:dyDescent="0.25">
      <c r="L17258" t="str">
        <f t="shared" si="698"/>
        <v/>
      </c>
      <c r="M17258" t="str">
        <f t="shared" si="699"/>
        <v/>
      </c>
    </row>
    <row r="17259" spans="12:19" x14ac:dyDescent="0.25">
      <c r="L17259" t="str">
        <f t="shared" si="698"/>
        <v/>
      </c>
      <c r="M17259" t="str">
        <f t="shared" si="699"/>
        <v/>
      </c>
      <c r="N17259" t="e">
        <f t="array" ref="N17259:P17261">MINVERSE(N17255:P17257)</f>
        <v>#VALUE!</v>
      </c>
      <c r="O17259" t="e">
        <v>#VALUE!</v>
      </c>
      <c r="P17259" t="e">
        <v>#VALUE!</v>
      </c>
      <c r="R17259" t="e">
        <f t="array" ref="R17259:R17261">MMULT(N17259:P17261,R17255:R17257)</f>
        <v>#VALUE!</v>
      </c>
      <c r="S17259" t="s">
        <v>35</v>
      </c>
    </row>
    <row r="17260" spans="12:19" x14ac:dyDescent="0.25">
      <c r="L17260" t="str">
        <f t="shared" si="698"/>
        <v/>
      </c>
      <c r="M17260" t="str">
        <f t="shared" si="699"/>
        <v/>
      </c>
      <c r="N17260" t="e">
        <v>#VALUE!</v>
      </c>
      <c r="O17260" t="e">
        <v>#VALUE!</v>
      </c>
      <c r="P17260" t="e">
        <v>#VALUE!</v>
      </c>
      <c r="R17260" t="e">
        <v>#VALUE!</v>
      </c>
      <c r="S17260" t="s">
        <v>35</v>
      </c>
    </row>
    <row r="17261" spans="12:19" x14ac:dyDescent="0.25">
      <c r="L17261" t="str">
        <f t="shared" si="698"/>
        <v/>
      </c>
      <c r="M17261" t="str">
        <f t="shared" si="699"/>
        <v/>
      </c>
      <c r="N17261" t="e">
        <v>#VALUE!</v>
      </c>
      <c r="O17261" t="e">
        <v>#VALUE!</v>
      </c>
      <c r="P17261" t="e">
        <v>#VALUE!</v>
      </c>
      <c r="R17261" t="e">
        <v>#VALUE!</v>
      </c>
      <c r="S17261" t="s">
        <v>35</v>
      </c>
    </row>
    <row r="17262" spans="12:19" x14ac:dyDescent="0.25">
      <c r="L17262" t="str">
        <f t="shared" si="698"/>
        <v/>
      </c>
      <c r="M17262" t="str">
        <f t="shared" si="699"/>
        <v/>
      </c>
    </row>
    <row r="17263" spans="12:19" x14ac:dyDescent="0.25">
      <c r="L17263" t="str">
        <f t="shared" si="698"/>
        <v/>
      </c>
      <c r="M17263" t="str">
        <f t="shared" si="699"/>
        <v/>
      </c>
    </row>
    <row r="17264" spans="12:19" x14ac:dyDescent="0.25">
      <c r="L17264" t="str">
        <f t="shared" si="698"/>
        <v/>
      </c>
      <c r="M17264" t="str">
        <f t="shared" si="699"/>
        <v/>
      </c>
      <c r="N17264" t="s">
        <v>32</v>
      </c>
      <c r="O17264" t="s">
        <v>33</v>
      </c>
      <c r="P17264" t="s">
        <v>34</v>
      </c>
    </row>
    <row r="17265" spans="12:19" x14ac:dyDescent="0.25">
      <c r="L17265" t="str">
        <f t="shared" si="698"/>
        <v/>
      </c>
      <c r="M17265" t="str">
        <f t="shared" si="699"/>
        <v/>
      </c>
      <c r="N17265" t="e">
        <f>COS(RADIANS(M17265))</f>
        <v>#VALUE!</v>
      </c>
      <c r="O17265" t="str">
        <f>IFERROR(-COS(RADIANS(DEGREES(ASIN(((SIN(RADIANS(M17265)))*$C$26)/(SQRT((((SIN(RADIANS(M17265)))*$C$26)^2)+(($C$22-$C$25-(((SIN(RADIANS(90-M17265)))*$C$26))-$C$23)^2))))))),"")</f>
        <v/>
      </c>
      <c r="P17265" t="e">
        <f>N17265</f>
        <v>#VALUE!</v>
      </c>
      <c r="R17265">
        <v>0</v>
      </c>
    </row>
    <row r="17266" spans="12:19" x14ac:dyDescent="0.25">
      <c r="L17266" t="str">
        <f t="shared" si="698"/>
        <v/>
      </c>
      <c r="M17266" t="str">
        <f t="shared" si="699"/>
        <v/>
      </c>
      <c r="N17266" t="e">
        <f>SIN(RADIANS(M17265))</f>
        <v>#VALUE!</v>
      </c>
      <c r="O17266" t="e">
        <f>SIN(RADIANS(DEGREES(ASIN(((SIN(RADIANS(M17265)))*$C$26)/(SQRT((((SIN(RADIANS(M17265)))*$C$26)^2)+(($C$22-$C$25-(((SIN(RADIANS(90-M17265)))*$C$26))-$C$23)^2)))))))</f>
        <v>#VALUE!</v>
      </c>
      <c r="P17266" t="e">
        <f>N17266</f>
        <v>#VALUE!</v>
      </c>
      <c r="R17266">
        <f>$C$6</f>
        <v>1333.5</v>
      </c>
    </row>
    <row r="17267" spans="12:19" x14ac:dyDescent="0.25">
      <c r="L17267" t="str">
        <f t="shared" si="698"/>
        <v/>
      </c>
      <c r="M17267" t="str">
        <f t="shared" si="699"/>
        <v/>
      </c>
      <c r="N17267">
        <v>0</v>
      </c>
      <c r="O17267" t="e">
        <f>$C$23*O17266</f>
        <v>#VALUE!</v>
      </c>
      <c r="P17267" t="e">
        <f>$C$22*P17266</f>
        <v>#VALUE!</v>
      </c>
      <c r="R17267">
        <f>$C$20*$C$6</f>
        <v>25325.832000000002</v>
      </c>
    </row>
    <row r="17268" spans="12:19" x14ac:dyDescent="0.25">
      <c r="L17268" t="str">
        <f t="shared" si="698"/>
        <v/>
      </c>
      <c r="M17268" t="str">
        <f t="shared" si="699"/>
        <v/>
      </c>
    </row>
    <row r="17269" spans="12:19" x14ac:dyDescent="0.25">
      <c r="L17269" t="str">
        <f t="shared" si="698"/>
        <v/>
      </c>
      <c r="M17269" t="str">
        <f t="shared" si="699"/>
        <v/>
      </c>
      <c r="N17269" t="e">
        <f t="array" ref="N17269:P17271">MINVERSE(N17265:P17267)</f>
        <v>#VALUE!</v>
      </c>
      <c r="O17269" t="e">
        <v>#VALUE!</v>
      </c>
      <c r="P17269" t="e">
        <v>#VALUE!</v>
      </c>
      <c r="R17269" t="e">
        <f t="array" ref="R17269:R17271">MMULT(N17269:P17271,R17265:R17267)</f>
        <v>#VALUE!</v>
      </c>
      <c r="S17269" t="s">
        <v>35</v>
      </c>
    </row>
    <row r="17270" spans="12:19" x14ac:dyDescent="0.25">
      <c r="L17270" t="str">
        <f t="shared" si="698"/>
        <v/>
      </c>
      <c r="M17270" t="str">
        <f t="shared" si="699"/>
        <v/>
      </c>
      <c r="N17270" t="e">
        <v>#VALUE!</v>
      </c>
      <c r="O17270" t="e">
        <v>#VALUE!</v>
      </c>
      <c r="P17270" t="e">
        <v>#VALUE!</v>
      </c>
      <c r="R17270" t="e">
        <v>#VALUE!</v>
      </c>
      <c r="S17270" t="s">
        <v>35</v>
      </c>
    </row>
    <row r="17271" spans="12:19" x14ac:dyDescent="0.25">
      <c r="L17271" t="str">
        <f t="shared" si="698"/>
        <v/>
      </c>
      <c r="M17271" t="str">
        <f t="shared" si="699"/>
        <v/>
      </c>
      <c r="N17271" t="e">
        <v>#VALUE!</v>
      </c>
      <c r="O17271" t="e">
        <v>#VALUE!</v>
      </c>
      <c r="P17271" t="e">
        <v>#VALUE!</v>
      </c>
      <c r="R17271" t="e">
        <v>#VALUE!</v>
      </c>
      <c r="S17271" t="s">
        <v>35</v>
      </c>
    </row>
    <row r="17272" spans="12:19" x14ac:dyDescent="0.25">
      <c r="L17272" t="str">
        <f t="shared" si="698"/>
        <v/>
      </c>
      <c r="M17272" t="str">
        <f t="shared" si="699"/>
        <v/>
      </c>
    </row>
    <row r="17273" spans="12:19" x14ac:dyDescent="0.25">
      <c r="L17273" t="str">
        <f t="shared" si="698"/>
        <v/>
      </c>
      <c r="M17273" t="str">
        <f t="shared" si="699"/>
        <v/>
      </c>
    </row>
    <row r="17274" spans="12:19" x14ac:dyDescent="0.25">
      <c r="L17274" t="str">
        <f t="shared" si="698"/>
        <v/>
      </c>
      <c r="M17274" t="str">
        <f t="shared" si="699"/>
        <v/>
      </c>
      <c r="N17274" t="s">
        <v>32</v>
      </c>
      <c r="O17274" t="s">
        <v>33</v>
      </c>
      <c r="P17274" t="s">
        <v>34</v>
      </c>
    </row>
    <row r="17275" spans="12:19" x14ac:dyDescent="0.25">
      <c r="L17275" t="str">
        <f t="shared" si="698"/>
        <v/>
      </c>
      <c r="M17275" t="str">
        <f t="shared" si="699"/>
        <v/>
      </c>
      <c r="N17275" t="e">
        <f>COS(RADIANS(M17275))</f>
        <v>#VALUE!</v>
      </c>
      <c r="O17275" t="str">
        <f>IFERROR(-COS(RADIANS(DEGREES(ASIN(((SIN(RADIANS(M17275)))*$C$26)/(SQRT((((SIN(RADIANS(M17275)))*$C$26)^2)+(($C$22-$C$25-(((SIN(RADIANS(90-M17275)))*$C$26))-$C$23)^2))))))),"")</f>
        <v/>
      </c>
      <c r="P17275" t="e">
        <f>N17275</f>
        <v>#VALUE!</v>
      </c>
      <c r="R17275">
        <v>0</v>
      </c>
    </row>
    <row r="17276" spans="12:19" x14ac:dyDescent="0.25">
      <c r="L17276" t="str">
        <f t="shared" si="698"/>
        <v/>
      </c>
      <c r="M17276" t="str">
        <f t="shared" si="699"/>
        <v/>
      </c>
      <c r="N17276" t="e">
        <f>SIN(RADIANS(M17275))</f>
        <v>#VALUE!</v>
      </c>
      <c r="O17276" t="e">
        <f>SIN(RADIANS(DEGREES(ASIN(((SIN(RADIANS(M17275)))*$C$26)/(SQRT((((SIN(RADIANS(M17275)))*$C$26)^2)+(($C$22-$C$25-(((SIN(RADIANS(90-M17275)))*$C$26))-$C$23)^2)))))))</f>
        <v>#VALUE!</v>
      </c>
      <c r="P17276" t="e">
        <f>N17276</f>
        <v>#VALUE!</v>
      </c>
      <c r="R17276">
        <f>$C$6</f>
        <v>1333.5</v>
      </c>
    </row>
    <row r="17277" spans="12:19" x14ac:dyDescent="0.25">
      <c r="L17277" t="str">
        <f t="shared" si="698"/>
        <v/>
      </c>
      <c r="M17277" t="str">
        <f t="shared" si="699"/>
        <v/>
      </c>
      <c r="N17277">
        <v>0</v>
      </c>
      <c r="O17277" t="e">
        <f>$C$23*O17276</f>
        <v>#VALUE!</v>
      </c>
      <c r="P17277" t="e">
        <f>$C$22*P17276</f>
        <v>#VALUE!</v>
      </c>
      <c r="R17277">
        <f>$C$20*$C$6</f>
        <v>25325.832000000002</v>
      </c>
    </row>
    <row r="17278" spans="12:19" x14ac:dyDescent="0.25">
      <c r="L17278" t="str">
        <f t="shared" si="698"/>
        <v/>
      </c>
      <c r="M17278" t="str">
        <f t="shared" si="699"/>
        <v/>
      </c>
    </row>
    <row r="17279" spans="12:19" x14ac:dyDescent="0.25">
      <c r="L17279" t="str">
        <f t="shared" si="698"/>
        <v/>
      </c>
      <c r="M17279" t="str">
        <f t="shared" si="699"/>
        <v/>
      </c>
      <c r="N17279" t="e">
        <f t="array" ref="N17279:P17281">MINVERSE(N17275:P17277)</f>
        <v>#VALUE!</v>
      </c>
      <c r="O17279" t="e">
        <v>#VALUE!</v>
      </c>
      <c r="P17279" t="e">
        <v>#VALUE!</v>
      </c>
      <c r="R17279" t="e">
        <f t="array" ref="R17279:R17281">MMULT(N17279:P17281,R17275:R17277)</f>
        <v>#VALUE!</v>
      </c>
      <c r="S17279" t="s">
        <v>35</v>
      </c>
    </row>
    <row r="17280" spans="12:19" x14ac:dyDescent="0.25">
      <c r="L17280" t="str">
        <f t="shared" si="698"/>
        <v/>
      </c>
      <c r="M17280" t="str">
        <f t="shared" si="699"/>
        <v/>
      </c>
      <c r="N17280" t="e">
        <v>#VALUE!</v>
      </c>
      <c r="O17280" t="e">
        <v>#VALUE!</v>
      </c>
      <c r="P17280" t="e">
        <v>#VALUE!</v>
      </c>
      <c r="R17280" t="e">
        <v>#VALUE!</v>
      </c>
      <c r="S17280" t="s">
        <v>35</v>
      </c>
    </row>
    <row r="17281" spans="12:19" x14ac:dyDescent="0.25">
      <c r="L17281" t="str">
        <f t="shared" si="698"/>
        <v/>
      </c>
      <c r="M17281" t="str">
        <f t="shared" si="699"/>
        <v/>
      </c>
      <c r="N17281" t="e">
        <v>#VALUE!</v>
      </c>
      <c r="O17281" t="e">
        <v>#VALUE!</v>
      </c>
      <c r="P17281" t="e">
        <v>#VALUE!</v>
      </c>
      <c r="R17281" t="e">
        <v>#VALUE!</v>
      </c>
      <c r="S17281" t="s">
        <v>35</v>
      </c>
    </row>
    <row r="17282" spans="12:19" x14ac:dyDescent="0.25">
      <c r="L17282" t="str">
        <f t="shared" si="698"/>
        <v/>
      </c>
      <c r="M17282" t="str">
        <f t="shared" si="699"/>
        <v/>
      </c>
    </row>
    <row r="17283" spans="12:19" x14ac:dyDescent="0.25">
      <c r="L17283" t="str">
        <f t="shared" si="698"/>
        <v/>
      </c>
      <c r="M17283" t="str">
        <f t="shared" si="699"/>
        <v/>
      </c>
    </row>
    <row r="17284" spans="12:19" x14ac:dyDescent="0.25">
      <c r="L17284" t="str">
        <f t="shared" si="698"/>
        <v/>
      </c>
      <c r="M17284" t="str">
        <f t="shared" si="699"/>
        <v/>
      </c>
      <c r="N17284" t="s">
        <v>32</v>
      </c>
      <c r="O17284" t="s">
        <v>33</v>
      </c>
      <c r="P17284" t="s">
        <v>34</v>
      </c>
    </row>
    <row r="17285" spans="12:19" x14ac:dyDescent="0.25">
      <c r="L17285" t="str">
        <f t="shared" si="698"/>
        <v/>
      </c>
      <c r="M17285" t="str">
        <f t="shared" si="699"/>
        <v/>
      </c>
      <c r="N17285" t="e">
        <f>COS(RADIANS(M17285))</f>
        <v>#VALUE!</v>
      </c>
      <c r="O17285" t="str">
        <f>IFERROR(-COS(RADIANS(DEGREES(ASIN(((SIN(RADIANS(M17285)))*$C$26)/(SQRT((((SIN(RADIANS(M17285)))*$C$26)^2)+(($C$22-$C$25-(((SIN(RADIANS(90-M17285)))*$C$26))-$C$23)^2))))))),"")</f>
        <v/>
      </c>
      <c r="P17285" t="e">
        <f>N17285</f>
        <v>#VALUE!</v>
      </c>
      <c r="R17285">
        <v>0</v>
      </c>
    </row>
    <row r="17286" spans="12:19" x14ac:dyDescent="0.25">
      <c r="L17286" t="str">
        <f t="shared" si="698"/>
        <v/>
      </c>
      <c r="M17286" t="str">
        <f t="shared" si="699"/>
        <v/>
      </c>
      <c r="N17286" t="e">
        <f>SIN(RADIANS(M17285))</f>
        <v>#VALUE!</v>
      </c>
      <c r="O17286" t="e">
        <f>SIN(RADIANS(DEGREES(ASIN(((SIN(RADIANS(M17285)))*$C$26)/(SQRT((((SIN(RADIANS(M17285)))*$C$26)^2)+(($C$22-$C$25-(((SIN(RADIANS(90-M17285)))*$C$26))-$C$23)^2)))))))</f>
        <v>#VALUE!</v>
      </c>
      <c r="P17286" t="e">
        <f>N17286</f>
        <v>#VALUE!</v>
      </c>
      <c r="R17286">
        <f>$C$6</f>
        <v>1333.5</v>
      </c>
    </row>
    <row r="17287" spans="12:19" x14ac:dyDescent="0.25">
      <c r="L17287" t="str">
        <f t="shared" si="698"/>
        <v/>
      </c>
      <c r="M17287" t="str">
        <f t="shared" si="699"/>
        <v/>
      </c>
      <c r="N17287">
        <v>0</v>
      </c>
      <c r="O17287" t="e">
        <f>$C$23*O17286</f>
        <v>#VALUE!</v>
      </c>
      <c r="P17287" t="e">
        <f>$C$22*P17286</f>
        <v>#VALUE!</v>
      </c>
      <c r="R17287">
        <f>$C$20*$C$6</f>
        <v>25325.832000000002</v>
      </c>
    </row>
    <row r="17288" spans="12:19" x14ac:dyDescent="0.25">
      <c r="L17288" t="str">
        <f t="shared" si="698"/>
        <v/>
      </c>
      <c r="M17288" t="str">
        <f t="shared" si="699"/>
        <v/>
      </c>
    </row>
    <row r="17289" spans="12:19" x14ac:dyDescent="0.25">
      <c r="L17289" t="str">
        <f t="shared" si="698"/>
        <v/>
      </c>
      <c r="M17289" t="str">
        <f t="shared" si="699"/>
        <v/>
      </c>
      <c r="N17289" t="e">
        <f t="array" ref="N17289:P17291">MINVERSE(N17285:P17287)</f>
        <v>#VALUE!</v>
      </c>
      <c r="O17289" t="e">
        <v>#VALUE!</v>
      </c>
      <c r="P17289" t="e">
        <v>#VALUE!</v>
      </c>
      <c r="R17289" t="e">
        <f t="array" ref="R17289:R17291">MMULT(N17289:P17291,R17285:R17287)</f>
        <v>#VALUE!</v>
      </c>
      <c r="S17289" t="s">
        <v>35</v>
      </c>
    </row>
    <row r="17290" spans="12:19" x14ac:dyDescent="0.25">
      <c r="L17290" t="str">
        <f t="shared" si="698"/>
        <v/>
      </c>
      <c r="M17290" t="str">
        <f t="shared" si="699"/>
        <v/>
      </c>
      <c r="N17290" t="e">
        <v>#VALUE!</v>
      </c>
      <c r="O17290" t="e">
        <v>#VALUE!</v>
      </c>
      <c r="P17290" t="e">
        <v>#VALUE!</v>
      </c>
      <c r="R17290" t="e">
        <v>#VALUE!</v>
      </c>
      <c r="S17290" t="s">
        <v>35</v>
      </c>
    </row>
    <row r="17291" spans="12:19" x14ac:dyDescent="0.25">
      <c r="L17291" t="str">
        <f t="shared" si="698"/>
        <v/>
      </c>
      <c r="M17291" t="str">
        <f t="shared" si="699"/>
        <v/>
      </c>
      <c r="N17291" t="e">
        <v>#VALUE!</v>
      </c>
      <c r="O17291" t="e">
        <v>#VALUE!</v>
      </c>
      <c r="P17291" t="e">
        <v>#VALUE!</v>
      </c>
      <c r="R17291" t="e">
        <v>#VALUE!</v>
      </c>
      <c r="S17291" t="s">
        <v>35</v>
      </c>
    </row>
    <row r="17292" spans="12:19" x14ac:dyDescent="0.25">
      <c r="L17292" t="str">
        <f t="shared" ref="L17292:L17355" si="700">IF(M17292="","",L17282+1)</f>
        <v/>
      </c>
      <c r="M17292" t="str">
        <f t="shared" si="699"/>
        <v/>
      </c>
    </row>
    <row r="17293" spans="12:19" x14ac:dyDescent="0.25">
      <c r="L17293" t="str">
        <f t="shared" si="700"/>
        <v/>
      </c>
      <c r="M17293" t="str">
        <f t="shared" si="699"/>
        <v/>
      </c>
    </row>
    <row r="17294" spans="12:19" x14ac:dyDescent="0.25">
      <c r="L17294" t="str">
        <f t="shared" si="700"/>
        <v/>
      </c>
      <c r="M17294" t="str">
        <f t="shared" si="699"/>
        <v/>
      </c>
      <c r="N17294" t="s">
        <v>32</v>
      </c>
      <c r="O17294" t="s">
        <v>33</v>
      </c>
      <c r="P17294" t="s">
        <v>34</v>
      </c>
    </row>
    <row r="17295" spans="12:19" x14ac:dyDescent="0.25">
      <c r="L17295" t="str">
        <f t="shared" si="700"/>
        <v/>
      </c>
      <c r="M17295" t="str">
        <f t="shared" si="699"/>
        <v/>
      </c>
      <c r="N17295" t="e">
        <f>COS(RADIANS(M17295))</f>
        <v>#VALUE!</v>
      </c>
      <c r="O17295" t="str">
        <f>IFERROR(-COS(RADIANS(DEGREES(ASIN(((SIN(RADIANS(M17295)))*$C$26)/(SQRT((((SIN(RADIANS(M17295)))*$C$26)^2)+(($C$22-$C$25-(((SIN(RADIANS(90-M17295)))*$C$26))-$C$23)^2))))))),"")</f>
        <v/>
      </c>
      <c r="P17295" t="e">
        <f>N17295</f>
        <v>#VALUE!</v>
      </c>
      <c r="R17295">
        <v>0</v>
      </c>
    </row>
    <row r="17296" spans="12:19" x14ac:dyDescent="0.25">
      <c r="L17296" t="str">
        <f t="shared" si="700"/>
        <v/>
      </c>
      <c r="M17296" t="str">
        <f t="shared" si="699"/>
        <v/>
      </c>
      <c r="N17296" t="e">
        <f>SIN(RADIANS(M17295))</f>
        <v>#VALUE!</v>
      </c>
      <c r="O17296" t="e">
        <f>SIN(RADIANS(DEGREES(ASIN(((SIN(RADIANS(M17295)))*$C$26)/(SQRT((((SIN(RADIANS(M17295)))*$C$26)^2)+(($C$22-$C$25-(((SIN(RADIANS(90-M17295)))*$C$26))-$C$23)^2)))))))</f>
        <v>#VALUE!</v>
      </c>
      <c r="P17296" t="e">
        <f>N17296</f>
        <v>#VALUE!</v>
      </c>
      <c r="R17296">
        <f>$C$6</f>
        <v>1333.5</v>
      </c>
    </row>
    <row r="17297" spans="12:19" x14ac:dyDescent="0.25">
      <c r="L17297" t="str">
        <f t="shared" si="700"/>
        <v/>
      </c>
      <c r="M17297" t="str">
        <f t="shared" si="699"/>
        <v/>
      </c>
      <c r="N17297">
        <v>0</v>
      </c>
      <c r="O17297" t="e">
        <f>$C$23*O17296</f>
        <v>#VALUE!</v>
      </c>
      <c r="P17297" t="e">
        <f>$C$22*P17296</f>
        <v>#VALUE!</v>
      </c>
      <c r="R17297">
        <f>$C$20*$C$6</f>
        <v>25325.832000000002</v>
      </c>
    </row>
    <row r="17298" spans="12:19" x14ac:dyDescent="0.25">
      <c r="L17298" t="str">
        <f t="shared" si="700"/>
        <v/>
      </c>
      <c r="M17298" t="str">
        <f t="shared" si="699"/>
        <v/>
      </c>
    </row>
    <row r="17299" spans="12:19" x14ac:dyDescent="0.25">
      <c r="L17299" t="str">
        <f t="shared" si="700"/>
        <v/>
      </c>
      <c r="M17299" t="str">
        <f t="shared" si="699"/>
        <v/>
      </c>
      <c r="N17299" t="e">
        <f t="array" ref="N17299:P17301">MINVERSE(N17295:P17297)</f>
        <v>#VALUE!</v>
      </c>
      <c r="O17299" t="e">
        <v>#VALUE!</v>
      </c>
      <c r="P17299" t="e">
        <v>#VALUE!</v>
      </c>
      <c r="R17299" t="e">
        <f t="array" ref="R17299:R17301">MMULT(N17299:P17301,R17295:R17297)</f>
        <v>#VALUE!</v>
      </c>
      <c r="S17299" t="s">
        <v>35</v>
      </c>
    </row>
    <row r="17300" spans="12:19" x14ac:dyDescent="0.25">
      <c r="L17300" t="str">
        <f t="shared" si="700"/>
        <v/>
      </c>
      <c r="M17300" t="str">
        <f t="shared" si="699"/>
        <v/>
      </c>
      <c r="N17300" t="e">
        <v>#VALUE!</v>
      </c>
      <c r="O17300" t="e">
        <v>#VALUE!</v>
      </c>
      <c r="P17300" t="e">
        <v>#VALUE!</v>
      </c>
      <c r="R17300" t="e">
        <v>#VALUE!</v>
      </c>
      <c r="S17300" t="s">
        <v>35</v>
      </c>
    </row>
    <row r="17301" spans="12:19" x14ac:dyDescent="0.25">
      <c r="L17301" t="str">
        <f t="shared" si="700"/>
        <v/>
      </c>
      <c r="M17301" t="str">
        <f t="shared" si="699"/>
        <v/>
      </c>
      <c r="N17301" t="e">
        <v>#VALUE!</v>
      </c>
      <c r="O17301" t="e">
        <v>#VALUE!</v>
      </c>
      <c r="P17301" t="e">
        <v>#VALUE!</v>
      </c>
      <c r="R17301" t="e">
        <v>#VALUE!</v>
      </c>
      <c r="S17301" t="s">
        <v>35</v>
      </c>
    </row>
    <row r="17302" spans="12:19" x14ac:dyDescent="0.25">
      <c r="L17302" t="str">
        <f t="shared" si="700"/>
        <v/>
      </c>
      <c r="M17302" t="str">
        <f t="shared" si="699"/>
        <v/>
      </c>
    </row>
    <row r="17303" spans="12:19" x14ac:dyDescent="0.25">
      <c r="L17303" t="str">
        <f t="shared" si="700"/>
        <v/>
      </c>
      <c r="M17303" t="str">
        <f t="shared" si="699"/>
        <v/>
      </c>
    </row>
    <row r="17304" spans="12:19" x14ac:dyDescent="0.25">
      <c r="L17304" t="str">
        <f t="shared" si="700"/>
        <v/>
      </c>
      <c r="M17304" t="str">
        <f t="shared" si="699"/>
        <v/>
      </c>
      <c r="N17304" t="s">
        <v>32</v>
      </c>
      <c r="O17304" t="s">
        <v>33</v>
      </c>
      <c r="P17304" t="s">
        <v>34</v>
      </c>
    </row>
    <row r="17305" spans="12:19" x14ac:dyDescent="0.25">
      <c r="L17305" t="str">
        <f t="shared" si="700"/>
        <v/>
      </c>
      <c r="M17305" t="str">
        <f t="shared" si="699"/>
        <v/>
      </c>
      <c r="N17305" t="e">
        <f>COS(RADIANS(M17305))</f>
        <v>#VALUE!</v>
      </c>
      <c r="O17305" t="str">
        <f>IFERROR(-COS(RADIANS(DEGREES(ASIN(((SIN(RADIANS(M17305)))*$C$26)/(SQRT((((SIN(RADIANS(M17305)))*$C$26)^2)+(($C$22-$C$25-(((SIN(RADIANS(90-M17305)))*$C$26))-$C$23)^2))))))),"")</f>
        <v/>
      </c>
      <c r="P17305" t="e">
        <f>N17305</f>
        <v>#VALUE!</v>
      </c>
      <c r="R17305">
        <v>0</v>
      </c>
    </row>
    <row r="17306" spans="12:19" x14ac:dyDescent="0.25">
      <c r="L17306" t="str">
        <f t="shared" si="700"/>
        <v/>
      </c>
      <c r="M17306" t="str">
        <f t="shared" si="699"/>
        <v/>
      </c>
      <c r="N17306" t="e">
        <f>SIN(RADIANS(M17305))</f>
        <v>#VALUE!</v>
      </c>
      <c r="O17306" t="e">
        <f>SIN(RADIANS(DEGREES(ASIN(((SIN(RADIANS(M17305)))*$C$26)/(SQRT((((SIN(RADIANS(M17305)))*$C$26)^2)+(($C$22-$C$25-(((SIN(RADIANS(90-M17305)))*$C$26))-$C$23)^2)))))))</f>
        <v>#VALUE!</v>
      </c>
      <c r="P17306" t="e">
        <f>N17306</f>
        <v>#VALUE!</v>
      </c>
      <c r="R17306">
        <f>$C$6</f>
        <v>1333.5</v>
      </c>
    </row>
    <row r="17307" spans="12:19" x14ac:dyDescent="0.25">
      <c r="L17307" t="str">
        <f t="shared" si="700"/>
        <v/>
      </c>
      <c r="M17307" t="str">
        <f t="shared" si="699"/>
        <v/>
      </c>
      <c r="N17307">
        <v>0</v>
      </c>
      <c r="O17307" t="e">
        <f>$C$23*O17306</f>
        <v>#VALUE!</v>
      </c>
      <c r="P17307" t="e">
        <f>$C$22*P17306</f>
        <v>#VALUE!</v>
      </c>
      <c r="R17307">
        <f>$C$20*$C$6</f>
        <v>25325.832000000002</v>
      </c>
    </row>
    <row r="17308" spans="12:19" x14ac:dyDescent="0.25">
      <c r="L17308" t="str">
        <f t="shared" si="700"/>
        <v/>
      </c>
      <c r="M17308" t="str">
        <f t="shared" si="699"/>
        <v/>
      </c>
    </row>
    <row r="17309" spans="12:19" x14ac:dyDescent="0.25">
      <c r="L17309" t="str">
        <f t="shared" si="700"/>
        <v/>
      </c>
      <c r="M17309" t="str">
        <f t="shared" si="699"/>
        <v/>
      </c>
      <c r="N17309" t="e">
        <f t="array" ref="N17309:P17311">MINVERSE(N17305:P17307)</f>
        <v>#VALUE!</v>
      </c>
      <c r="O17309" t="e">
        <v>#VALUE!</v>
      </c>
      <c r="P17309" t="e">
        <v>#VALUE!</v>
      </c>
      <c r="R17309" t="e">
        <f t="array" ref="R17309:R17311">MMULT(N17309:P17311,R17305:R17307)</f>
        <v>#VALUE!</v>
      </c>
      <c r="S17309" t="s">
        <v>35</v>
      </c>
    </row>
    <row r="17310" spans="12:19" x14ac:dyDescent="0.25">
      <c r="L17310" t="str">
        <f t="shared" si="700"/>
        <v/>
      </c>
      <c r="M17310" t="str">
        <f t="shared" si="699"/>
        <v/>
      </c>
      <c r="N17310" t="e">
        <v>#VALUE!</v>
      </c>
      <c r="O17310" t="e">
        <v>#VALUE!</v>
      </c>
      <c r="P17310" t="e">
        <v>#VALUE!</v>
      </c>
      <c r="R17310" t="e">
        <v>#VALUE!</v>
      </c>
      <c r="S17310" t="s">
        <v>35</v>
      </c>
    </row>
    <row r="17311" spans="12:19" x14ac:dyDescent="0.25">
      <c r="L17311" t="str">
        <f t="shared" si="700"/>
        <v/>
      </c>
      <c r="M17311" t="str">
        <f t="shared" si="699"/>
        <v/>
      </c>
      <c r="N17311" t="e">
        <v>#VALUE!</v>
      </c>
      <c r="O17311" t="e">
        <v>#VALUE!</v>
      </c>
      <c r="P17311" t="e">
        <v>#VALUE!</v>
      </c>
      <c r="R17311" t="e">
        <v>#VALUE!</v>
      </c>
      <c r="S17311" t="s">
        <v>35</v>
      </c>
    </row>
    <row r="17312" spans="12:19" x14ac:dyDescent="0.25">
      <c r="L17312" t="str">
        <f t="shared" si="700"/>
        <v/>
      </c>
      <c r="M17312" t="str">
        <f t="shared" si="699"/>
        <v/>
      </c>
    </row>
    <row r="17313" spans="12:19" x14ac:dyDescent="0.25">
      <c r="L17313" t="str">
        <f t="shared" si="700"/>
        <v/>
      </c>
      <c r="M17313" t="str">
        <f t="shared" si="699"/>
        <v/>
      </c>
    </row>
    <row r="17314" spans="12:19" x14ac:dyDescent="0.25">
      <c r="L17314" t="str">
        <f t="shared" si="700"/>
        <v/>
      </c>
      <c r="M17314" t="str">
        <f t="shared" si="699"/>
        <v/>
      </c>
      <c r="N17314" t="s">
        <v>32</v>
      </c>
      <c r="O17314" t="s">
        <v>33</v>
      </c>
      <c r="P17314" t="s">
        <v>34</v>
      </c>
    </row>
    <row r="17315" spans="12:19" x14ac:dyDescent="0.25">
      <c r="L17315" t="str">
        <f t="shared" si="700"/>
        <v/>
      </c>
      <c r="M17315" t="str">
        <f t="shared" ref="M17315:M17378" si="701">IF(M17305="","",IF(((M17305+$O$61)&gt;=$O$49+($O$61/2)),"",(M17305+$O$61)))</f>
        <v/>
      </c>
      <c r="N17315" t="e">
        <f>COS(RADIANS(M17315))</f>
        <v>#VALUE!</v>
      </c>
      <c r="O17315" t="str">
        <f>IFERROR(-COS(RADIANS(DEGREES(ASIN(((SIN(RADIANS(M17315)))*$C$26)/(SQRT((((SIN(RADIANS(M17315)))*$C$26)^2)+(($C$22-$C$25-(((SIN(RADIANS(90-M17315)))*$C$26))-$C$23)^2))))))),"")</f>
        <v/>
      </c>
      <c r="P17315" t="e">
        <f>N17315</f>
        <v>#VALUE!</v>
      </c>
      <c r="R17315">
        <v>0</v>
      </c>
    </row>
    <row r="17316" spans="12:19" x14ac:dyDescent="0.25">
      <c r="L17316" t="str">
        <f t="shared" si="700"/>
        <v/>
      </c>
      <c r="M17316" t="str">
        <f t="shared" si="701"/>
        <v/>
      </c>
      <c r="N17316" t="e">
        <f>SIN(RADIANS(M17315))</f>
        <v>#VALUE!</v>
      </c>
      <c r="O17316" t="e">
        <f>SIN(RADIANS(DEGREES(ASIN(((SIN(RADIANS(M17315)))*$C$26)/(SQRT((((SIN(RADIANS(M17315)))*$C$26)^2)+(($C$22-$C$25-(((SIN(RADIANS(90-M17315)))*$C$26))-$C$23)^2)))))))</f>
        <v>#VALUE!</v>
      </c>
      <c r="P17316" t="e">
        <f>N17316</f>
        <v>#VALUE!</v>
      </c>
      <c r="R17316">
        <f>$C$6</f>
        <v>1333.5</v>
      </c>
    </row>
    <row r="17317" spans="12:19" x14ac:dyDescent="0.25">
      <c r="L17317" t="str">
        <f t="shared" si="700"/>
        <v/>
      </c>
      <c r="M17317" t="str">
        <f t="shared" si="701"/>
        <v/>
      </c>
      <c r="N17317">
        <v>0</v>
      </c>
      <c r="O17317" t="e">
        <f>$C$23*O17316</f>
        <v>#VALUE!</v>
      </c>
      <c r="P17317" t="e">
        <f>$C$22*P17316</f>
        <v>#VALUE!</v>
      </c>
      <c r="R17317">
        <f>$C$20*$C$6</f>
        <v>25325.832000000002</v>
      </c>
    </row>
    <row r="17318" spans="12:19" x14ac:dyDescent="0.25">
      <c r="L17318" t="str">
        <f t="shared" si="700"/>
        <v/>
      </c>
      <c r="M17318" t="str">
        <f t="shared" si="701"/>
        <v/>
      </c>
    </row>
    <row r="17319" spans="12:19" x14ac:dyDescent="0.25">
      <c r="L17319" t="str">
        <f t="shared" si="700"/>
        <v/>
      </c>
      <c r="M17319" t="str">
        <f t="shared" si="701"/>
        <v/>
      </c>
      <c r="N17319" t="e">
        <f t="array" ref="N17319:P17321">MINVERSE(N17315:P17317)</f>
        <v>#VALUE!</v>
      </c>
      <c r="O17319" t="e">
        <v>#VALUE!</v>
      </c>
      <c r="P17319" t="e">
        <v>#VALUE!</v>
      </c>
      <c r="R17319" t="e">
        <f t="array" ref="R17319:R17321">MMULT(N17319:P17321,R17315:R17317)</f>
        <v>#VALUE!</v>
      </c>
      <c r="S17319" t="s">
        <v>35</v>
      </c>
    </row>
    <row r="17320" spans="12:19" x14ac:dyDescent="0.25">
      <c r="L17320" t="str">
        <f t="shared" si="700"/>
        <v/>
      </c>
      <c r="M17320" t="str">
        <f t="shared" si="701"/>
        <v/>
      </c>
      <c r="N17320" t="e">
        <v>#VALUE!</v>
      </c>
      <c r="O17320" t="e">
        <v>#VALUE!</v>
      </c>
      <c r="P17320" t="e">
        <v>#VALUE!</v>
      </c>
      <c r="R17320" t="e">
        <v>#VALUE!</v>
      </c>
      <c r="S17320" t="s">
        <v>35</v>
      </c>
    </row>
    <row r="17321" spans="12:19" x14ac:dyDescent="0.25">
      <c r="L17321" t="str">
        <f t="shared" si="700"/>
        <v/>
      </c>
      <c r="M17321" t="str">
        <f t="shared" si="701"/>
        <v/>
      </c>
      <c r="N17321" t="e">
        <v>#VALUE!</v>
      </c>
      <c r="O17321" t="e">
        <v>#VALUE!</v>
      </c>
      <c r="P17321" t="e">
        <v>#VALUE!</v>
      </c>
      <c r="R17321" t="e">
        <v>#VALUE!</v>
      </c>
      <c r="S17321" t="s">
        <v>35</v>
      </c>
    </row>
    <row r="17322" spans="12:19" x14ac:dyDescent="0.25">
      <c r="L17322" t="str">
        <f t="shared" si="700"/>
        <v/>
      </c>
      <c r="M17322" t="str">
        <f t="shared" si="701"/>
        <v/>
      </c>
    </row>
    <row r="17323" spans="12:19" x14ac:dyDescent="0.25">
      <c r="L17323" t="str">
        <f t="shared" si="700"/>
        <v/>
      </c>
      <c r="M17323" t="str">
        <f t="shared" si="701"/>
        <v/>
      </c>
    </row>
    <row r="17324" spans="12:19" x14ac:dyDescent="0.25">
      <c r="L17324" t="str">
        <f t="shared" si="700"/>
        <v/>
      </c>
      <c r="M17324" t="str">
        <f t="shared" si="701"/>
        <v/>
      </c>
      <c r="N17324" t="s">
        <v>32</v>
      </c>
      <c r="O17324" t="s">
        <v>33</v>
      </c>
      <c r="P17324" t="s">
        <v>34</v>
      </c>
    </row>
    <row r="17325" spans="12:19" x14ac:dyDescent="0.25">
      <c r="L17325" t="str">
        <f t="shared" si="700"/>
        <v/>
      </c>
      <c r="M17325" t="str">
        <f t="shared" si="701"/>
        <v/>
      </c>
      <c r="N17325" t="e">
        <f>COS(RADIANS(M17325))</f>
        <v>#VALUE!</v>
      </c>
      <c r="O17325" t="str">
        <f>IFERROR(-COS(RADIANS(DEGREES(ASIN(((SIN(RADIANS(M17325)))*$C$26)/(SQRT((((SIN(RADIANS(M17325)))*$C$26)^2)+(($C$22-$C$25-(((SIN(RADIANS(90-M17325)))*$C$26))-$C$23)^2))))))),"")</f>
        <v/>
      </c>
      <c r="P17325" t="e">
        <f>N17325</f>
        <v>#VALUE!</v>
      </c>
      <c r="R17325">
        <v>0</v>
      </c>
    </row>
    <row r="17326" spans="12:19" x14ac:dyDescent="0.25">
      <c r="L17326" t="str">
        <f t="shared" si="700"/>
        <v/>
      </c>
      <c r="M17326" t="str">
        <f t="shared" si="701"/>
        <v/>
      </c>
      <c r="N17326" t="e">
        <f>SIN(RADIANS(M17325))</f>
        <v>#VALUE!</v>
      </c>
      <c r="O17326" t="e">
        <f>SIN(RADIANS(DEGREES(ASIN(((SIN(RADIANS(M17325)))*$C$26)/(SQRT((((SIN(RADIANS(M17325)))*$C$26)^2)+(($C$22-$C$25-(((SIN(RADIANS(90-M17325)))*$C$26))-$C$23)^2)))))))</f>
        <v>#VALUE!</v>
      </c>
      <c r="P17326" t="e">
        <f>N17326</f>
        <v>#VALUE!</v>
      </c>
      <c r="R17326">
        <f>$C$6</f>
        <v>1333.5</v>
      </c>
    </row>
    <row r="17327" spans="12:19" x14ac:dyDescent="0.25">
      <c r="L17327" t="str">
        <f t="shared" si="700"/>
        <v/>
      </c>
      <c r="M17327" t="str">
        <f t="shared" si="701"/>
        <v/>
      </c>
      <c r="N17327">
        <v>0</v>
      </c>
      <c r="O17327" t="e">
        <f>$C$23*O17326</f>
        <v>#VALUE!</v>
      </c>
      <c r="P17327" t="e">
        <f>$C$22*P17326</f>
        <v>#VALUE!</v>
      </c>
      <c r="R17327">
        <f>$C$20*$C$6</f>
        <v>25325.832000000002</v>
      </c>
    </row>
    <row r="17328" spans="12:19" x14ac:dyDescent="0.25">
      <c r="L17328" t="str">
        <f t="shared" si="700"/>
        <v/>
      </c>
      <c r="M17328" t="str">
        <f t="shared" si="701"/>
        <v/>
      </c>
    </row>
    <row r="17329" spans="12:19" x14ac:dyDescent="0.25">
      <c r="L17329" t="str">
        <f t="shared" si="700"/>
        <v/>
      </c>
      <c r="M17329" t="str">
        <f t="shared" si="701"/>
        <v/>
      </c>
      <c r="N17329" t="e">
        <f t="array" ref="N17329:P17331">MINVERSE(N17325:P17327)</f>
        <v>#VALUE!</v>
      </c>
      <c r="O17329" t="e">
        <v>#VALUE!</v>
      </c>
      <c r="P17329" t="e">
        <v>#VALUE!</v>
      </c>
      <c r="R17329" t="e">
        <f t="array" ref="R17329:R17331">MMULT(N17329:P17331,R17325:R17327)</f>
        <v>#VALUE!</v>
      </c>
      <c r="S17329" t="s">
        <v>35</v>
      </c>
    </row>
    <row r="17330" spans="12:19" x14ac:dyDescent="0.25">
      <c r="L17330" t="str">
        <f t="shared" si="700"/>
        <v/>
      </c>
      <c r="M17330" t="str">
        <f t="shared" si="701"/>
        <v/>
      </c>
      <c r="N17330" t="e">
        <v>#VALUE!</v>
      </c>
      <c r="O17330" t="e">
        <v>#VALUE!</v>
      </c>
      <c r="P17330" t="e">
        <v>#VALUE!</v>
      </c>
      <c r="R17330" t="e">
        <v>#VALUE!</v>
      </c>
      <c r="S17330" t="s">
        <v>35</v>
      </c>
    </row>
    <row r="17331" spans="12:19" x14ac:dyDescent="0.25">
      <c r="L17331" t="str">
        <f t="shared" si="700"/>
        <v/>
      </c>
      <c r="M17331" t="str">
        <f t="shared" si="701"/>
        <v/>
      </c>
      <c r="N17331" t="e">
        <v>#VALUE!</v>
      </c>
      <c r="O17331" t="e">
        <v>#VALUE!</v>
      </c>
      <c r="P17331" t="e">
        <v>#VALUE!</v>
      </c>
      <c r="R17331" t="e">
        <v>#VALUE!</v>
      </c>
      <c r="S17331" t="s">
        <v>35</v>
      </c>
    </row>
    <row r="17332" spans="12:19" x14ac:dyDescent="0.25">
      <c r="L17332" t="str">
        <f t="shared" si="700"/>
        <v/>
      </c>
      <c r="M17332" t="str">
        <f t="shared" si="701"/>
        <v/>
      </c>
    </row>
    <row r="17333" spans="12:19" x14ac:dyDescent="0.25">
      <c r="L17333" t="str">
        <f t="shared" si="700"/>
        <v/>
      </c>
      <c r="M17333" t="str">
        <f t="shared" si="701"/>
        <v/>
      </c>
    </row>
    <row r="17334" spans="12:19" x14ac:dyDescent="0.25">
      <c r="L17334" t="str">
        <f t="shared" si="700"/>
        <v/>
      </c>
      <c r="M17334" t="str">
        <f t="shared" si="701"/>
        <v/>
      </c>
      <c r="N17334" t="s">
        <v>32</v>
      </c>
      <c r="O17334" t="s">
        <v>33</v>
      </c>
      <c r="P17334" t="s">
        <v>34</v>
      </c>
    </row>
    <row r="17335" spans="12:19" x14ac:dyDescent="0.25">
      <c r="L17335" t="str">
        <f t="shared" si="700"/>
        <v/>
      </c>
      <c r="M17335" t="str">
        <f t="shared" si="701"/>
        <v/>
      </c>
      <c r="N17335" t="e">
        <f>COS(RADIANS(M17335))</f>
        <v>#VALUE!</v>
      </c>
      <c r="O17335" t="str">
        <f>IFERROR(-COS(RADIANS(DEGREES(ASIN(((SIN(RADIANS(M17335)))*$C$26)/(SQRT((((SIN(RADIANS(M17335)))*$C$26)^2)+(($C$22-$C$25-(((SIN(RADIANS(90-M17335)))*$C$26))-$C$23)^2))))))),"")</f>
        <v/>
      </c>
      <c r="P17335" t="e">
        <f>N17335</f>
        <v>#VALUE!</v>
      </c>
      <c r="R17335">
        <v>0</v>
      </c>
    </row>
    <row r="17336" spans="12:19" x14ac:dyDescent="0.25">
      <c r="L17336" t="str">
        <f t="shared" si="700"/>
        <v/>
      </c>
      <c r="M17336" t="str">
        <f t="shared" si="701"/>
        <v/>
      </c>
      <c r="N17336" t="e">
        <f>SIN(RADIANS(M17335))</f>
        <v>#VALUE!</v>
      </c>
      <c r="O17336" t="e">
        <f>SIN(RADIANS(DEGREES(ASIN(((SIN(RADIANS(M17335)))*$C$26)/(SQRT((((SIN(RADIANS(M17335)))*$C$26)^2)+(($C$22-$C$25-(((SIN(RADIANS(90-M17335)))*$C$26))-$C$23)^2)))))))</f>
        <v>#VALUE!</v>
      </c>
      <c r="P17336" t="e">
        <f>N17336</f>
        <v>#VALUE!</v>
      </c>
      <c r="R17336">
        <f>$C$6</f>
        <v>1333.5</v>
      </c>
    </row>
    <row r="17337" spans="12:19" x14ac:dyDescent="0.25">
      <c r="L17337" t="str">
        <f t="shared" si="700"/>
        <v/>
      </c>
      <c r="M17337" t="str">
        <f t="shared" si="701"/>
        <v/>
      </c>
      <c r="N17337">
        <v>0</v>
      </c>
      <c r="O17337" t="e">
        <f>$C$23*O17336</f>
        <v>#VALUE!</v>
      </c>
      <c r="P17337" t="e">
        <f>$C$22*P17336</f>
        <v>#VALUE!</v>
      </c>
      <c r="R17337">
        <f>$C$20*$C$6</f>
        <v>25325.832000000002</v>
      </c>
    </row>
    <row r="17338" spans="12:19" x14ac:dyDescent="0.25">
      <c r="L17338" t="str">
        <f t="shared" si="700"/>
        <v/>
      </c>
      <c r="M17338" t="str">
        <f t="shared" si="701"/>
        <v/>
      </c>
    </row>
    <row r="17339" spans="12:19" x14ac:dyDescent="0.25">
      <c r="L17339" t="str">
        <f t="shared" si="700"/>
        <v/>
      </c>
      <c r="M17339" t="str">
        <f t="shared" si="701"/>
        <v/>
      </c>
      <c r="N17339" t="e">
        <f t="array" ref="N17339:P17341">MINVERSE(N17335:P17337)</f>
        <v>#VALUE!</v>
      </c>
      <c r="O17339" t="e">
        <v>#VALUE!</v>
      </c>
      <c r="P17339" t="e">
        <v>#VALUE!</v>
      </c>
      <c r="R17339" t="e">
        <f t="array" ref="R17339:R17341">MMULT(N17339:P17341,R17335:R17337)</f>
        <v>#VALUE!</v>
      </c>
      <c r="S17339" t="s">
        <v>35</v>
      </c>
    </row>
    <row r="17340" spans="12:19" x14ac:dyDescent="0.25">
      <c r="L17340" t="str">
        <f t="shared" si="700"/>
        <v/>
      </c>
      <c r="M17340" t="str">
        <f t="shared" si="701"/>
        <v/>
      </c>
      <c r="N17340" t="e">
        <v>#VALUE!</v>
      </c>
      <c r="O17340" t="e">
        <v>#VALUE!</v>
      </c>
      <c r="P17340" t="e">
        <v>#VALUE!</v>
      </c>
      <c r="R17340" t="e">
        <v>#VALUE!</v>
      </c>
      <c r="S17340" t="s">
        <v>35</v>
      </c>
    </row>
    <row r="17341" spans="12:19" x14ac:dyDescent="0.25">
      <c r="L17341" t="str">
        <f t="shared" si="700"/>
        <v/>
      </c>
      <c r="M17341" t="str">
        <f t="shared" si="701"/>
        <v/>
      </c>
      <c r="N17341" t="e">
        <v>#VALUE!</v>
      </c>
      <c r="O17341" t="e">
        <v>#VALUE!</v>
      </c>
      <c r="P17341" t="e">
        <v>#VALUE!</v>
      </c>
      <c r="R17341" t="e">
        <v>#VALUE!</v>
      </c>
      <c r="S17341" t="s">
        <v>35</v>
      </c>
    </row>
    <row r="17342" spans="12:19" x14ac:dyDescent="0.25">
      <c r="L17342" t="str">
        <f t="shared" si="700"/>
        <v/>
      </c>
      <c r="M17342" t="str">
        <f t="shared" si="701"/>
        <v/>
      </c>
    </row>
    <row r="17343" spans="12:19" x14ac:dyDescent="0.25">
      <c r="L17343" t="str">
        <f t="shared" si="700"/>
        <v/>
      </c>
      <c r="M17343" t="str">
        <f t="shared" si="701"/>
        <v/>
      </c>
    </row>
    <row r="17344" spans="12:19" x14ac:dyDescent="0.25">
      <c r="L17344" t="str">
        <f t="shared" si="700"/>
        <v/>
      </c>
      <c r="M17344" t="str">
        <f t="shared" si="701"/>
        <v/>
      </c>
      <c r="N17344" t="s">
        <v>32</v>
      </c>
      <c r="O17344" t="s">
        <v>33</v>
      </c>
      <c r="P17344" t="s">
        <v>34</v>
      </c>
    </row>
    <row r="17345" spans="12:19" x14ac:dyDescent="0.25">
      <c r="L17345" t="str">
        <f t="shared" si="700"/>
        <v/>
      </c>
      <c r="M17345" t="str">
        <f t="shared" si="701"/>
        <v/>
      </c>
      <c r="N17345" t="e">
        <f>COS(RADIANS(M17345))</f>
        <v>#VALUE!</v>
      </c>
      <c r="O17345" t="str">
        <f>IFERROR(-COS(RADIANS(DEGREES(ASIN(((SIN(RADIANS(M17345)))*$C$26)/(SQRT((((SIN(RADIANS(M17345)))*$C$26)^2)+(($C$22-$C$25-(((SIN(RADIANS(90-M17345)))*$C$26))-$C$23)^2))))))),"")</f>
        <v/>
      </c>
      <c r="P17345" t="e">
        <f>N17345</f>
        <v>#VALUE!</v>
      </c>
      <c r="R17345">
        <v>0</v>
      </c>
    </row>
    <row r="17346" spans="12:19" x14ac:dyDescent="0.25">
      <c r="L17346" t="str">
        <f t="shared" si="700"/>
        <v/>
      </c>
      <c r="M17346" t="str">
        <f t="shared" si="701"/>
        <v/>
      </c>
      <c r="N17346" t="e">
        <f>SIN(RADIANS(M17345))</f>
        <v>#VALUE!</v>
      </c>
      <c r="O17346" t="e">
        <f>SIN(RADIANS(DEGREES(ASIN(((SIN(RADIANS(M17345)))*$C$26)/(SQRT((((SIN(RADIANS(M17345)))*$C$26)^2)+(($C$22-$C$25-(((SIN(RADIANS(90-M17345)))*$C$26))-$C$23)^2)))))))</f>
        <v>#VALUE!</v>
      </c>
      <c r="P17346" t="e">
        <f>N17346</f>
        <v>#VALUE!</v>
      </c>
      <c r="R17346">
        <f>$C$6</f>
        <v>1333.5</v>
      </c>
    </row>
    <row r="17347" spans="12:19" x14ac:dyDescent="0.25">
      <c r="L17347" t="str">
        <f t="shared" si="700"/>
        <v/>
      </c>
      <c r="M17347" t="str">
        <f t="shared" si="701"/>
        <v/>
      </c>
      <c r="N17347">
        <v>0</v>
      </c>
      <c r="O17347" t="e">
        <f>$C$23*O17346</f>
        <v>#VALUE!</v>
      </c>
      <c r="P17347" t="e">
        <f>$C$22*P17346</f>
        <v>#VALUE!</v>
      </c>
      <c r="R17347">
        <f>$C$20*$C$6</f>
        <v>25325.832000000002</v>
      </c>
    </row>
    <row r="17348" spans="12:19" x14ac:dyDescent="0.25">
      <c r="L17348" t="str">
        <f t="shared" si="700"/>
        <v/>
      </c>
      <c r="M17348" t="str">
        <f t="shared" si="701"/>
        <v/>
      </c>
    </row>
    <row r="17349" spans="12:19" x14ac:dyDescent="0.25">
      <c r="L17349" t="str">
        <f t="shared" si="700"/>
        <v/>
      </c>
      <c r="M17349" t="str">
        <f t="shared" si="701"/>
        <v/>
      </c>
      <c r="N17349" t="e">
        <f t="array" ref="N17349:P17351">MINVERSE(N17345:P17347)</f>
        <v>#VALUE!</v>
      </c>
      <c r="O17349" t="e">
        <v>#VALUE!</v>
      </c>
      <c r="P17349" t="e">
        <v>#VALUE!</v>
      </c>
      <c r="R17349" t="e">
        <f t="array" ref="R17349:R17351">MMULT(N17349:P17351,R17345:R17347)</f>
        <v>#VALUE!</v>
      </c>
      <c r="S17349" t="s">
        <v>35</v>
      </c>
    </row>
    <row r="17350" spans="12:19" x14ac:dyDescent="0.25">
      <c r="L17350" t="str">
        <f t="shared" si="700"/>
        <v/>
      </c>
      <c r="M17350" t="str">
        <f t="shared" si="701"/>
        <v/>
      </c>
      <c r="N17350" t="e">
        <v>#VALUE!</v>
      </c>
      <c r="O17350" t="e">
        <v>#VALUE!</v>
      </c>
      <c r="P17350" t="e">
        <v>#VALUE!</v>
      </c>
      <c r="R17350" t="e">
        <v>#VALUE!</v>
      </c>
      <c r="S17350" t="s">
        <v>35</v>
      </c>
    </row>
    <row r="17351" spans="12:19" x14ac:dyDescent="0.25">
      <c r="L17351" t="str">
        <f t="shared" si="700"/>
        <v/>
      </c>
      <c r="M17351" t="str">
        <f t="shared" si="701"/>
        <v/>
      </c>
      <c r="N17351" t="e">
        <v>#VALUE!</v>
      </c>
      <c r="O17351" t="e">
        <v>#VALUE!</v>
      </c>
      <c r="P17351" t="e">
        <v>#VALUE!</v>
      </c>
      <c r="R17351" t="e">
        <v>#VALUE!</v>
      </c>
      <c r="S17351" t="s">
        <v>35</v>
      </c>
    </row>
    <row r="17352" spans="12:19" x14ac:dyDescent="0.25">
      <c r="L17352" t="str">
        <f t="shared" si="700"/>
        <v/>
      </c>
      <c r="M17352" t="str">
        <f t="shared" si="701"/>
        <v/>
      </c>
    </row>
    <row r="17353" spans="12:19" x14ac:dyDescent="0.25">
      <c r="L17353" t="str">
        <f t="shared" si="700"/>
        <v/>
      </c>
      <c r="M17353" t="str">
        <f t="shared" si="701"/>
        <v/>
      </c>
    </row>
    <row r="17354" spans="12:19" x14ac:dyDescent="0.25">
      <c r="L17354" t="str">
        <f t="shared" si="700"/>
        <v/>
      </c>
      <c r="M17354" t="str">
        <f t="shared" si="701"/>
        <v/>
      </c>
      <c r="N17354" t="s">
        <v>32</v>
      </c>
      <c r="O17354" t="s">
        <v>33</v>
      </c>
      <c r="P17354" t="s">
        <v>34</v>
      </c>
    </row>
    <row r="17355" spans="12:19" x14ac:dyDescent="0.25">
      <c r="L17355" t="str">
        <f t="shared" si="700"/>
        <v/>
      </c>
      <c r="M17355" t="str">
        <f t="shared" si="701"/>
        <v/>
      </c>
      <c r="N17355" t="e">
        <f>COS(RADIANS(M17355))</f>
        <v>#VALUE!</v>
      </c>
      <c r="O17355" t="str">
        <f>IFERROR(-COS(RADIANS(DEGREES(ASIN(((SIN(RADIANS(M17355)))*$C$26)/(SQRT((((SIN(RADIANS(M17355)))*$C$26)^2)+(($C$22-$C$25-(((SIN(RADIANS(90-M17355)))*$C$26))-$C$23)^2))))))),"")</f>
        <v/>
      </c>
      <c r="P17355" t="e">
        <f>N17355</f>
        <v>#VALUE!</v>
      </c>
      <c r="R17355">
        <v>0</v>
      </c>
    </row>
    <row r="17356" spans="12:19" x14ac:dyDescent="0.25">
      <c r="L17356" t="str">
        <f t="shared" ref="L17356:L17419" si="702">IF(M17356="","",L17346+1)</f>
        <v/>
      </c>
      <c r="M17356" t="str">
        <f t="shared" si="701"/>
        <v/>
      </c>
      <c r="N17356" t="e">
        <f>SIN(RADIANS(M17355))</f>
        <v>#VALUE!</v>
      </c>
      <c r="O17356" t="e">
        <f>SIN(RADIANS(DEGREES(ASIN(((SIN(RADIANS(M17355)))*$C$26)/(SQRT((((SIN(RADIANS(M17355)))*$C$26)^2)+(($C$22-$C$25-(((SIN(RADIANS(90-M17355)))*$C$26))-$C$23)^2)))))))</f>
        <v>#VALUE!</v>
      </c>
      <c r="P17356" t="e">
        <f>N17356</f>
        <v>#VALUE!</v>
      </c>
      <c r="R17356">
        <f>$C$6</f>
        <v>1333.5</v>
      </c>
    </row>
    <row r="17357" spans="12:19" x14ac:dyDescent="0.25">
      <c r="L17357" t="str">
        <f t="shared" si="702"/>
        <v/>
      </c>
      <c r="M17357" t="str">
        <f t="shared" si="701"/>
        <v/>
      </c>
      <c r="N17357">
        <v>0</v>
      </c>
      <c r="O17357" t="e">
        <f>$C$23*O17356</f>
        <v>#VALUE!</v>
      </c>
      <c r="P17357" t="e">
        <f>$C$22*P17356</f>
        <v>#VALUE!</v>
      </c>
      <c r="R17357">
        <f>$C$20*$C$6</f>
        <v>25325.832000000002</v>
      </c>
    </row>
    <row r="17358" spans="12:19" x14ac:dyDescent="0.25">
      <c r="L17358" t="str">
        <f t="shared" si="702"/>
        <v/>
      </c>
      <c r="M17358" t="str">
        <f t="shared" si="701"/>
        <v/>
      </c>
    </row>
    <row r="17359" spans="12:19" x14ac:dyDescent="0.25">
      <c r="L17359" t="str">
        <f t="shared" si="702"/>
        <v/>
      </c>
      <c r="M17359" t="str">
        <f t="shared" si="701"/>
        <v/>
      </c>
      <c r="N17359" t="e">
        <f t="array" ref="N17359:P17361">MINVERSE(N17355:P17357)</f>
        <v>#VALUE!</v>
      </c>
      <c r="O17359" t="e">
        <v>#VALUE!</v>
      </c>
      <c r="P17359" t="e">
        <v>#VALUE!</v>
      </c>
      <c r="R17359" t="e">
        <f t="array" ref="R17359:R17361">MMULT(N17359:P17361,R17355:R17357)</f>
        <v>#VALUE!</v>
      </c>
      <c r="S17359" t="s">
        <v>35</v>
      </c>
    </row>
    <row r="17360" spans="12:19" x14ac:dyDescent="0.25">
      <c r="L17360" t="str">
        <f t="shared" si="702"/>
        <v/>
      </c>
      <c r="M17360" t="str">
        <f t="shared" si="701"/>
        <v/>
      </c>
      <c r="N17360" t="e">
        <v>#VALUE!</v>
      </c>
      <c r="O17360" t="e">
        <v>#VALUE!</v>
      </c>
      <c r="P17360" t="e">
        <v>#VALUE!</v>
      </c>
      <c r="R17360" t="e">
        <v>#VALUE!</v>
      </c>
      <c r="S17360" t="s">
        <v>35</v>
      </c>
    </row>
    <row r="17361" spans="12:19" x14ac:dyDescent="0.25">
      <c r="L17361" t="str">
        <f t="shared" si="702"/>
        <v/>
      </c>
      <c r="M17361" t="str">
        <f t="shared" si="701"/>
        <v/>
      </c>
      <c r="N17361" t="e">
        <v>#VALUE!</v>
      </c>
      <c r="O17361" t="e">
        <v>#VALUE!</v>
      </c>
      <c r="P17361" t="e">
        <v>#VALUE!</v>
      </c>
      <c r="R17361" t="e">
        <v>#VALUE!</v>
      </c>
      <c r="S17361" t="s">
        <v>35</v>
      </c>
    </row>
    <row r="17362" spans="12:19" x14ac:dyDescent="0.25">
      <c r="L17362" t="str">
        <f t="shared" si="702"/>
        <v/>
      </c>
      <c r="M17362" t="str">
        <f t="shared" si="701"/>
        <v/>
      </c>
    </row>
    <row r="17363" spans="12:19" x14ac:dyDescent="0.25">
      <c r="L17363" t="str">
        <f t="shared" si="702"/>
        <v/>
      </c>
      <c r="M17363" t="str">
        <f t="shared" si="701"/>
        <v/>
      </c>
    </row>
    <row r="17364" spans="12:19" x14ac:dyDescent="0.25">
      <c r="L17364" t="str">
        <f t="shared" si="702"/>
        <v/>
      </c>
      <c r="M17364" t="str">
        <f t="shared" si="701"/>
        <v/>
      </c>
      <c r="N17364" t="s">
        <v>32</v>
      </c>
      <c r="O17364" t="s">
        <v>33</v>
      </c>
      <c r="P17364" t="s">
        <v>34</v>
      </c>
    </row>
    <row r="17365" spans="12:19" x14ac:dyDescent="0.25">
      <c r="L17365" t="str">
        <f t="shared" si="702"/>
        <v/>
      </c>
      <c r="M17365" t="str">
        <f t="shared" si="701"/>
        <v/>
      </c>
      <c r="N17365" t="e">
        <f>COS(RADIANS(M17365))</f>
        <v>#VALUE!</v>
      </c>
      <c r="O17365" t="str">
        <f>IFERROR(-COS(RADIANS(DEGREES(ASIN(((SIN(RADIANS(M17365)))*$C$26)/(SQRT((((SIN(RADIANS(M17365)))*$C$26)^2)+(($C$22-$C$25-(((SIN(RADIANS(90-M17365)))*$C$26))-$C$23)^2))))))),"")</f>
        <v/>
      </c>
      <c r="P17365" t="e">
        <f>N17365</f>
        <v>#VALUE!</v>
      </c>
      <c r="R17365">
        <v>0</v>
      </c>
    </row>
    <row r="17366" spans="12:19" x14ac:dyDescent="0.25">
      <c r="L17366" t="str">
        <f t="shared" si="702"/>
        <v/>
      </c>
      <c r="M17366" t="str">
        <f t="shared" si="701"/>
        <v/>
      </c>
      <c r="N17366" t="e">
        <f>SIN(RADIANS(M17365))</f>
        <v>#VALUE!</v>
      </c>
      <c r="O17366" t="e">
        <f>SIN(RADIANS(DEGREES(ASIN(((SIN(RADIANS(M17365)))*$C$26)/(SQRT((((SIN(RADIANS(M17365)))*$C$26)^2)+(($C$22-$C$25-(((SIN(RADIANS(90-M17365)))*$C$26))-$C$23)^2)))))))</f>
        <v>#VALUE!</v>
      </c>
      <c r="P17366" t="e">
        <f>N17366</f>
        <v>#VALUE!</v>
      </c>
      <c r="R17366">
        <f>$C$6</f>
        <v>1333.5</v>
      </c>
    </row>
    <row r="17367" spans="12:19" x14ac:dyDescent="0.25">
      <c r="L17367" t="str">
        <f t="shared" si="702"/>
        <v/>
      </c>
      <c r="M17367" t="str">
        <f t="shared" si="701"/>
        <v/>
      </c>
      <c r="N17367">
        <v>0</v>
      </c>
      <c r="O17367" t="e">
        <f>$C$23*O17366</f>
        <v>#VALUE!</v>
      </c>
      <c r="P17367" t="e">
        <f>$C$22*P17366</f>
        <v>#VALUE!</v>
      </c>
      <c r="R17367">
        <f>$C$20*$C$6</f>
        <v>25325.832000000002</v>
      </c>
    </row>
    <row r="17368" spans="12:19" x14ac:dyDescent="0.25">
      <c r="L17368" t="str">
        <f t="shared" si="702"/>
        <v/>
      </c>
      <c r="M17368" t="str">
        <f t="shared" si="701"/>
        <v/>
      </c>
    </row>
    <row r="17369" spans="12:19" x14ac:dyDescent="0.25">
      <c r="L17369" t="str">
        <f t="shared" si="702"/>
        <v/>
      </c>
      <c r="M17369" t="str">
        <f t="shared" si="701"/>
        <v/>
      </c>
      <c r="N17369" t="e">
        <f t="array" ref="N17369:P17371">MINVERSE(N17365:P17367)</f>
        <v>#VALUE!</v>
      </c>
      <c r="O17369" t="e">
        <v>#VALUE!</v>
      </c>
      <c r="P17369" t="e">
        <v>#VALUE!</v>
      </c>
      <c r="R17369" t="e">
        <f t="array" ref="R17369:R17371">MMULT(N17369:P17371,R17365:R17367)</f>
        <v>#VALUE!</v>
      </c>
      <c r="S17369" t="s">
        <v>35</v>
      </c>
    </row>
    <row r="17370" spans="12:19" x14ac:dyDescent="0.25">
      <c r="L17370" t="str">
        <f t="shared" si="702"/>
        <v/>
      </c>
      <c r="M17370" t="str">
        <f t="shared" si="701"/>
        <v/>
      </c>
      <c r="N17370" t="e">
        <v>#VALUE!</v>
      </c>
      <c r="O17370" t="e">
        <v>#VALUE!</v>
      </c>
      <c r="P17370" t="e">
        <v>#VALUE!</v>
      </c>
      <c r="R17370" t="e">
        <v>#VALUE!</v>
      </c>
      <c r="S17370" t="s">
        <v>35</v>
      </c>
    </row>
    <row r="17371" spans="12:19" x14ac:dyDescent="0.25">
      <c r="L17371" t="str">
        <f t="shared" si="702"/>
        <v/>
      </c>
      <c r="M17371" t="str">
        <f t="shared" si="701"/>
        <v/>
      </c>
      <c r="N17371" t="e">
        <v>#VALUE!</v>
      </c>
      <c r="O17371" t="e">
        <v>#VALUE!</v>
      </c>
      <c r="P17371" t="e">
        <v>#VALUE!</v>
      </c>
      <c r="R17371" t="e">
        <v>#VALUE!</v>
      </c>
      <c r="S17371" t="s">
        <v>35</v>
      </c>
    </row>
    <row r="17372" spans="12:19" x14ac:dyDescent="0.25">
      <c r="L17372" t="str">
        <f t="shared" si="702"/>
        <v/>
      </c>
      <c r="M17372" t="str">
        <f t="shared" si="701"/>
        <v/>
      </c>
    </row>
    <row r="17373" spans="12:19" x14ac:dyDescent="0.25">
      <c r="L17373" t="str">
        <f t="shared" si="702"/>
        <v/>
      </c>
      <c r="M17373" t="str">
        <f t="shared" si="701"/>
        <v/>
      </c>
    </row>
    <row r="17374" spans="12:19" x14ac:dyDescent="0.25">
      <c r="L17374" t="str">
        <f t="shared" si="702"/>
        <v/>
      </c>
      <c r="M17374" t="str">
        <f t="shared" si="701"/>
        <v/>
      </c>
      <c r="N17374" t="s">
        <v>32</v>
      </c>
      <c r="O17374" t="s">
        <v>33</v>
      </c>
      <c r="P17374" t="s">
        <v>34</v>
      </c>
    </row>
    <row r="17375" spans="12:19" x14ac:dyDescent="0.25">
      <c r="L17375" t="str">
        <f t="shared" si="702"/>
        <v/>
      </c>
      <c r="M17375" t="str">
        <f t="shared" si="701"/>
        <v/>
      </c>
      <c r="N17375" t="e">
        <f>COS(RADIANS(M17375))</f>
        <v>#VALUE!</v>
      </c>
      <c r="O17375" t="str">
        <f>IFERROR(-COS(RADIANS(DEGREES(ASIN(((SIN(RADIANS(M17375)))*$C$26)/(SQRT((((SIN(RADIANS(M17375)))*$C$26)^2)+(($C$22-$C$25-(((SIN(RADIANS(90-M17375)))*$C$26))-$C$23)^2))))))),"")</f>
        <v/>
      </c>
      <c r="P17375" t="e">
        <f>N17375</f>
        <v>#VALUE!</v>
      </c>
      <c r="R17375">
        <v>0</v>
      </c>
    </row>
    <row r="17376" spans="12:19" x14ac:dyDescent="0.25">
      <c r="L17376" t="str">
        <f t="shared" si="702"/>
        <v/>
      </c>
      <c r="M17376" t="str">
        <f t="shared" si="701"/>
        <v/>
      </c>
      <c r="N17376" t="e">
        <f>SIN(RADIANS(M17375))</f>
        <v>#VALUE!</v>
      </c>
      <c r="O17376" t="e">
        <f>SIN(RADIANS(DEGREES(ASIN(((SIN(RADIANS(M17375)))*$C$26)/(SQRT((((SIN(RADIANS(M17375)))*$C$26)^2)+(($C$22-$C$25-(((SIN(RADIANS(90-M17375)))*$C$26))-$C$23)^2)))))))</f>
        <v>#VALUE!</v>
      </c>
      <c r="P17376" t="e">
        <f>N17376</f>
        <v>#VALUE!</v>
      </c>
      <c r="R17376">
        <f>$C$6</f>
        <v>1333.5</v>
      </c>
    </row>
    <row r="17377" spans="12:19" x14ac:dyDescent="0.25">
      <c r="L17377" t="str">
        <f t="shared" si="702"/>
        <v/>
      </c>
      <c r="M17377" t="str">
        <f t="shared" si="701"/>
        <v/>
      </c>
      <c r="N17377">
        <v>0</v>
      </c>
      <c r="O17377" t="e">
        <f>$C$23*O17376</f>
        <v>#VALUE!</v>
      </c>
      <c r="P17377" t="e">
        <f>$C$22*P17376</f>
        <v>#VALUE!</v>
      </c>
      <c r="R17377">
        <f>$C$20*$C$6</f>
        <v>25325.832000000002</v>
      </c>
    </row>
    <row r="17378" spans="12:19" x14ac:dyDescent="0.25">
      <c r="L17378" t="str">
        <f t="shared" si="702"/>
        <v/>
      </c>
      <c r="M17378" t="str">
        <f t="shared" si="701"/>
        <v/>
      </c>
    </row>
    <row r="17379" spans="12:19" x14ac:dyDescent="0.25">
      <c r="L17379" t="str">
        <f t="shared" si="702"/>
        <v/>
      </c>
      <c r="M17379" t="str">
        <f t="shared" ref="M17379:M17442" si="703">IF(M17369="","",IF(((M17369+$O$61)&gt;=$O$49+($O$61/2)),"",(M17369+$O$61)))</f>
        <v/>
      </c>
      <c r="N17379" t="e">
        <f t="array" ref="N17379:P17381">MINVERSE(N17375:P17377)</f>
        <v>#VALUE!</v>
      </c>
      <c r="O17379" t="e">
        <v>#VALUE!</v>
      </c>
      <c r="P17379" t="e">
        <v>#VALUE!</v>
      </c>
      <c r="R17379" t="e">
        <f t="array" ref="R17379:R17381">MMULT(N17379:P17381,R17375:R17377)</f>
        <v>#VALUE!</v>
      </c>
      <c r="S17379" t="s">
        <v>35</v>
      </c>
    </row>
    <row r="17380" spans="12:19" x14ac:dyDescent="0.25">
      <c r="L17380" t="str">
        <f t="shared" si="702"/>
        <v/>
      </c>
      <c r="M17380" t="str">
        <f t="shared" si="703"/>
        <v/>
      </c>
      <c r="N17380" t="e">
        <v>#VALUE!</v>
      </c>
      <c r="O17380" t="e">
        <v>#VALUE!</v>
      </c>
      <c r="P17380" t="e">
        <v>#VALUE!</v>
      </c>
      <c r="R17380" t="e">
        <v>#VALUE!</v>
      </c>
      <c r="S17380" t="s">
        <v>35</v>
      </c>
    </row>
    <row r="17381" spans="12:19" x14ac:dyDescent="0.25">
      <c r="L17381" t="str">
        <f t="shared" si="702"/>
        <v/>
      </c>
      <c r="M17381" t="str">
        <f t="shared" si="703"/>
        <v/>
      </c>
      <c r="N17381" t="e">
        <v>#VALUE!</v>
      </c>
      <c r="O17381" t="e">
        <v>#VALUE!</v>
      </c>
      <c r="P17381" t="e">
        <v>#VALUE!</v>
      </c>
      <c r="R17381" t="e">
        <v>#VALUE!</v>
      </c>
      <c r="S17381" t="s">
        <v>35</v>
      </c>
    </row>
    <row r="17382" spans="12:19" x14ac:dyDescent="0.25">
      <c r="L17382" t="str">
        <f t="shared" si="702"/>
        <v/>
      </c>
      <c r="M17382" t="str">
        <f t="shared" si="703"/>
        <v/>
      </c>
    </row>
    <row r="17383" spans="12:19" x14ac:dyDescent="0.25">
      <c r="L17383" t="str">
        <f t="shared" si="702"/>
        <v/>
      </c>
      <c r="M17383" t="str">
        <f t="shared" si="703"/>
        <v/>
      </c>
    </row>
    <row r="17384" spans="12:19" x14ac:dyDescent="0.25">
      <c r="L17384" t="str">
        <f t="shared" si="702"/>
        <v/>
      </c>
      <c r="M17384" t="str">
        <f t="shared" si="703"/>
        <v/>
      </c>
      <c r="N17384" t="s">
        <v>32</v>
      </c>
      <c r="O17384" t="s">
        <v>33</v>
      </c>
      <c r="P17384" t="s">
        <v>34</v>
      </c>
    </row>
    <row r="17385" spans="12:19" x14ac:dyDescent="0.25">
      <c r="L17385" t="str">
        <f t="shared" si="702"/>
        <v/>
      </c>
      <c r="M17385" t="str">
        <f t="shared" si="703"/>
        <v/>
      </c>
      <c r="N17385" t="e">
        <f>COS(RADIANS(M17385))</f>
        <v>#VALUE!</v>
      </c>
      <c r="O17385" t="str">
        <f>IFERROR(-COS(RADIANS(DEGREES(ASIN(((SIN(RADIANS(M17385)))*$C$26)/(SQRT((((SIN(RADIANS(M17385)))*$C$26)^2)+(($C$22-$C$25-(((SIN(RADIANS(90-M17385)))*$C$26))-$C$23)^2))))))),"")</f>
        <v/>
      </c>
      <c r="P17385" t="e">
        <f>N17385</f>
        <v>#VALUE!</v>
      </c>
      <c r="R17385">
        <v>0</v>
      </c>
    </row>
    <row r="17386" spans="12:19" x14ac:dyDescent="0.25">
      <c r="L17386" t="str">
        <f t="shared" si="702"/>
        <v/>
      </c>
      <c r="M17386" t="str">
        <f t="shared" si="703"/>
        <v/>
      </c>
      <c r="N17386" t="e">
        <f>SIN(RADIANS(M17385))</f>
        <v>#VALUE!</v>
      </c>
      <c r="O17386" t="e">
        <f>SIN(RADIANS(DEGREES(ASIN(((SIN(RADIANS(M17385)))*$C$26)/(SQRT((((SIN(RADIANS(M17385)))*$C$26)^2)+(($C$22-$C$25-(((SIN(RADIANS(90-M17385)))*$C$26))-$C$23)^2)))))))</f>
        <v>#VALUE!</v>
      </c>
      <c r="P17386" t="e">
        <f>N17386</f>
        <v>#VALUE!</v>
      </c>
      <c r="R17386">
        <f>$C$6</f>
        <v>1333.5</v>
      </c>
    </row>
    <row r="17387" spans="12:19" x14ac:dyDescent="0.25">
      <c r="L17387" t="str">
        <f t="shared" si="702"/>
        <v/>
      </c>
      <c r="M17387" t="str">
        <f t="shared" si="703"/>
        <v/>
      </c>
      <c r="N17387">
        <v>0</v>
      </c>
      <c r="O17387" t="e">
        <f>$C$23*O17386</f>
        <v>#VALUE!</v>
      </c>
      <c r="P17387" t="e">
        <f>$C$22*P17386</f>
        <v>#VALUE!</v>
      </c>
      <c r="R17387">
        <f>$C$20*$C$6</f>
        <v>25325.832000000002</v>
      </c>
    </row>
    <row r="17388" spans="12:19" x14ac:dyDescent="0.25">
      <c r="L17388" t="str">
        <f t="shared" si="702"/>
        <v/>
      </c>
      <c r="M17388" t="str">
        <f t="shared" si="703"/>
        <v/>
      </c>
    </row>
    <row r="17389" spans="12:19" x14ac:dyDescent="0.25">
      <c r="L17389" t="str">
        <f t="shared" si="702"/>
        <v/>
      </c>
      <c r="M17389" t="str">
        <f t="shared" si="703"/>
        <v/>
      </c>
      <c r="N17389" t="e">
        <f t="array" ref="N17389:P17391">MINVERSE(N17385:P17387)</f>
        <v>#VALUE!</v>
      </c>
      <c r="O17389" t="e">
        <v>#VALUE!</v>
      </c>
      <c r="P17389" t="e">
        <v>#VALUE!</v>
      </c>
      <c r="R17389" t="e">
        <f t="array" ref="R17389:R17391">MMULT(N17389:P17391,R17385:R17387)</f>
        <v>#VALUE!</v>
      </c>
      <c r="S17389" t="s">
        <v>35</v>
      </c>
    </row>
    <row r="17390" spans="12:19" x14ac:dyDescent="0.25">
      <c r="L17390" t="str">
        <f t="shared" si="702"/>
        <v/>
      </c>
      <c r="M17390" t="str">
        <f t="shared" si="703"/>
        <v/>
      </c>
      <c r="N17390" t="e">
        <v>#VALUE!</v>
      </c>
      <c r="O17390" t="e">
        <v>#VALUE!</v>
      </c>
      <c r="P17390" t="e">
        <v>#VALUE!</v>
      </c>
      <c r="R17390" t="e">
        <v>#VALUE!</v>
      </c>
      <c r="S17390" t="s">
        <v>35</v>
      </c>
    </row>
    <row r="17391" spans="12:19" x14ac:dyDescent="0.25">
      <c r="L17391" t="str">
        <f t="shared" si="702"/>
        <v/>
      </c>
      <c r="M17391" t="str">
        <f t="shared" si="703"/>
        <v/>
      </c>
      <c r="N17391" t="e">
        <v>#VALUE!</v>
      </c>
      <c r="O17391" t="e">
        <v>#VALUE!</v>
      </c>
      <c r="P17391" t="e">
        <v>#VALUE!</v>
      </c>
      <c r="R17391" t="e">
        <v>#VALUE!</v>
      </c>
      <c r="S17391" t="s">
        <v>35</v>
      </c>
    </row>
    <row r="17392" spans="12:19" x14ac:dyDescent="0.25">
      <c r="L17392" t="str">
        <f t="shared" si="702"/>
        <v/>
      </c>
      <c r="M17392" t="str">
        <f t="shared" si="703"/>
        <v/>
      </c>
    </row>
    <row r="17393" spans="12:19" x14ac:dyDescent="0.25">
      <c r="L17393" t="str">
        <f t="shared" si="702"/>
        <v/>
      </c>
      <c r="M17393" t="str">
        <f t="shared" si="703"/>
        <v/>
      </c>
    </row>
    <row r="17394" spans="12:19" x14ac:dyDescent="0.25">
      <c r="L17394" t="str">
        <f t="shared" si="702"/>
        <v/>
      </c>
      <c r="M17394" t="str">
        <f t="shared" si="703"/>
        <v/>
      </c>
      <c r="N17394" t="s">
        <v>32</v>
      </c>
      <c r="O17394" t="s">
        <v>33</v>
      </c>
      <c r="P17394" t="s">
        <v>34</v>
      </c>
    </row>
    <row r="17395" spans="12:19" x14ac:dyDescent="0.25">
      <c r="L17395" t="str">
        <f t="shared" si="702"/>
        <v/>
      </c>
      <c r="M17395" t="str">
        <f t="shared" si="703"/>
        <v/>
      </c>
      <c r="N17395" t="e">
        <f>COS(RADIANS(M17395))</f>
        <v>#VALUE!</v>
      </c>
      <c r="O17395" t="str">
        <f>IFERROR(-COS(RADIANS(DEGREES(ASIN(((SIN(RADIANS(M17395)))*$C$26)/(SQRT((((SIN(RADIANS(M17395)))*$C$26)^2)+(($C$22-$C$25-(((SIN(RADIANS(90-M17395)))*$C$26))-$C$23)^2))))))),"")</f>
        <v/>
      </c>
      <c r="P17395" t="e">
        <f>N17395</f>
        <v>#VALUE!</v>
      </c>
      <c r="R17395">
        <v>0</v>
      </c>
    </row>
    <row r="17396" spans="12:19" x14ac:dyDescent="0.25">
      <c r="L17396" t="str">
        <f t="shared" si="702"/>
        <v/>
      </c>
      <c r="M17396" t="str">
        <f t="shared" si="703"/>
        <v/>
      </c>
      <c r="N17396" t="e">
        <f>SIN(RADIANS(M17395))</f>
        <v>#VALUE!</v>
      </c>
      <c r="O17396" t="e">
        <f>SIN(RADIANS(DEGREES(ASIN(((SIN(RADIANS(M17395)))*$C$26)/(SQRT((((SIN(RADIANS(M17395)))*$C$26)^2)+(($C$22-$C$25-(((SIN(RADIANS(90-M17395)))*$C$26))-$C$23)^2)))))))</f>
        <v>#VALUE!</v>
      </c>
      <c r="P17396" t="e">
        <f>N17396</f>
        <v>#VALUE!</v>
      </c>
      <c r="R17396">
        <f>$C$6</f>
        <v>1333.5</v>
      </c>
    </row>
    <row r="17397" spans="12:19" x14ac:dyDescent="0.25">
      <c r="L17397" t="str">
        <f t="shared" si="702"/>
        <v/>
      </c>
      <c r="M17397" t="str">
        <f t="shared" si="703"/>
        <v/>
      </c>
      <c r="N17397">
        <v>0</v>
      </c>
      <c r="O17397" t="e">
        <f>$C$23*O17396</f>
        <v>#VALUE!</v>
      </c>
      <c r="P17397" t="e">
        <f>$C$22*P17396</f>
        <v>#VALUE!</v>
      </c>
      <c r="R17397">
        <f>$C$20*$C$6</f>
        <v>25325.832000000002</v>
      </c>
    </row>
    <row r="17398" spans="12:19" x14ac:dyDescent="0.25">
      <c r="L17398" t="str">
        <f t="shared" si="702"/>
        <v/>
      </c>
      <c r="M17398" t="str">
        <f t="shared" si="703"/>
        <v/>
      </c>
    </row>
    <row r="17399" spans="12:19" x14ac:dyDescent="0.25">
      <c r="L17399" t="str">
        <f t="shared" si="702"/>
        <v/>
      </c>
      <c r="M17399" t="str">
        <f t="shared" si="703"/>
        <v/>
      </c>
      <c r="N17399" t="e">
        <f t="array" ref="N17399:P17401">MINVERSE(N17395:P17397)</f>
        <v>#VALUE!</v>
      </c>
      <c r="O17399" t="e">
        <v>#VALUE!</v>
      </c>
      <c r="P17399" t="e">
        <v>#VALUE!</v>
      </c>
      <c r="R17399" t="e">
        <f t="array" ref="R17399:R17401">MMULT(N17399:P17401,R17395:R17397)</f>
        <v>#VALUE!</v>
      </c>
      <c r="S17399" t="s">
        <v>35</v>
      </c>
    </row>
    <row r="17400" spans="12:19" x14ac:dyDescent="0.25">
      <c r="L17400" t="str">
        <f t="shared" si="702"/>
        <v/>
      </c>
      <c r="M17400" t="str">
        <f t="shared" si="703"/>
        <v/>
      </c>
      <c r="N17400" t="e">
        <v>#VALUE!</v>
      </c>
      <c r="O17400" t="e">
        <v>#VALUE!</v>
      </c>
      <c r="P17400" t="e">
        <v>#VALUE!</v>
      </c>
      <c r="R17400" t="e">
        <v>#VALUE!</v>
      </c>
      <c r="S17400" t="s">
        <v>35</v>
      </c>
    </row>
    <row r="17401" spans="12:19" x14ac:dyDescent="0.25">
      <c r="L17401" t="str">
        <f t="shared" si="702"/>
        <v/>
      </c>
      <c r="M17401" t="str">
        <f t="shared" si="703"/>
        <v/>
      </c>
      <c r="N17401" t="e">
        <v>#VALUE!</v>
      </c>
      <c r="O17401" t="e">
        <v>#VALUE!</v>
      </c>
      <c r="P17401" t="e">
        <v>#VALUE!</v>
      </c>
      <c r="R17401" t="e">
        <v>#VALUE!</v>
      </c>
      <c r="S17401" t="s">
        <v>35</v>
      </c>
    </row>
    <row r="17402" spans="12:19" x14ac:dyDescent="0.25">
      <c r="L17402" t="str">
        <f t="shared" si="702"/>
        <v/>
      </c>
      <c r="M17402" t="str">
        <f t="shared" si="703"/>
        <v/>
      </c>
    </row>
    <row r="17403" spans="12:19" x14ac:dyDescent="0.25">
      <c r="L17403" t="str">
        <f t="shared" si="702"/>
        <v/>
      </c>
      <c r="M17403" t="str">
        <f t="shared" si="703"/>
        <v/>
      </c>
    </row>
    <row r="17404" spans="12:19" x14ac:dyDescent="0.25">
      <c r="L17404" t="str">
        <f t="shared" si="702"/>
        <v/>
      </c>
      <c r="M17404" t="str">
        <f t="shared" si="703"/>
        <v/>
      </c>
      <c r="N17404" t="s">
        <v>32</v>
      </c>
      <c r="O17404" t="s">
        <v>33</v>
      </c>
      <c r="P17404" t="s">
        <v>34</v>
      </c>
    </row>
    <row r="17405" spans="12:19" x14ac:dyDescent="0.25">
      <c r="L17405" t="str">
        <f t="shared" si="702"/>
        <v/>
      </c>
      <c r="M17405" t="str">
        <f t="shared" si="703"/>
        <v/>
      </c>
      <c r="N17405" t="e">
        <f>COS(RADIANS(M17405))</f>
        <v>#VALUE!</v>
      </c>
      <c r="O17405" t="str">
        <f>IFERROR(-COS(RADIANS(DEGREES(ASIN(((SIN(RADIANS(M17405)))*$C$26)/(SQRT((((SIN(RADIANS(M17405)))*$C$26)^2)+(($C$22-$C$25-(((SIN(RADIANS(90-M17405)))*$C$26))-$C$23)^2))))))),"")</f>
        <v/>
      </c>
      <c r="P17405" t="e">
        <f>N17405</f>
        <v>#VALUE!</v>
      </c>
      <c r="R17405">
        <v>0</v>
      </c>
    </row>
    <row r="17406" spans="12:19" x14ac:dyDescent="0.25">
      <c r="L17406" t="str">
        <f t="shared" si="702"/>
        <v/>
      </c>
      <c r="M17406" t="str">
        <f t="shared" si="703"/>
        <v/>
      </c>
      <c r="N17406" t="e">
        <f>SIN(RADIANS(M17405))</f>
        <v>#VALUE!</v>
      </c>
      <c r="O17406" t="e">
        <f>SIN(RADIANS(DEGREES(ASIN(((SIN(RADIANS(M17405)))*$C$26)/(SQRT((((SIN(RADIANS(M17405)))*$C$26)^2)+(($C$22-$C$25-(((SIN(RADIANS(90-M17405)))*$C$26))-$C$23)^2)))))))</f>
        <v>#VALUE!</v>
      </c>
      <c r="P17406" t="e">
        <f>N17406</f>
        <v>#VALUE!</v>
      </c>
      <c r="R17406">
        <f>$C$6</f>
        <v>1333.5</v>
      </c>
    </row>
    <row r="17407" spans="12:19" x14ac:dyDescent="0.25">
      <c r="L17407" t="str">
        <f t="shared" si="702"/>
        <v/>
      </c>
      <c r="M17407" t="str">
        <f t="shared" si="703"/>
        <v/>
      </c>
      <c r="N17407">
        <v>0</v>
      </c>
      <c r="O17407" t="e">
        <f>$C$23*O17406</f>
        <v>#VALUE!</v>
      </c>
      <c r="P17407" t="e">
        <f>$C$22*P17406</f>
        <v>#VALUE!</v>
      </c>
      <c r="R17407">
        <f>$C$20*$C$6</f>
        <v>25325.832000000002</v>
      </c>
    </row>
    <row r="17408" spans="12:19" x14ac:dyDescent="0.25">
      <c r="L17408" t="str">
        <f t="shared" si="702"/>
        <v/>
      </c>
      <c r="M17408" t="str">
        <f t="shared" si="703"/>
        <v/>
      </c>
    </row>
    <row r="17409" spans="12:19" x14ac:dyDescent="0.25">
      <c r="L17409" t="str">
        <f t="shared" si="702"/>
        <v/>
      </c>
      <c r="M17409" t="str">
        <f t="shared" si="703"/>
        <v/>
      </c>
      <c r="N17409" t="e">
        <f t="array" ref="N17409:P17411">MINVERSE(N17405:P17407)</f>
        <v>#VALUE!</v>
      </c>
      <c r="O17409" t="e">
        <v>#VALUE!</v>
      </c>
      <c r="P17409" t="e">
        <v>#VALUE!</v>
      </c>
      <c r="R17409" t="e">
        <f t="array" ref="R17409:R17411">MMULT(N17409:P17411,R17405:R17407)</f>
        <v>#VALUE!</v>
      </c>
      <c r="S17409" t="s">
        <v>35</v>
      </c>
    </row>
    <row r="17410" spans="12:19" x14ac:dyDescent="0.25">
      <c r="L17410" t="str">
        <f t="shared" si="702"/>
        <v/>
      </c>
      <c r="M17410" t="str">
        <f t="shared" si="703"/>
        <v/>
      </c>
      <c r="N17410" t="e">
        <v>#VALUE!</v>
      </c>
      <c r="O17410" t="e">
        <v>#VALUE!</v>
      </c>
      <c r="P17410" t="e">
        <v>#VALUE!</v>
      </c>
      <c r="R17410" t="e">
        <v>#VALUE!</v>
      </c>
      <c r="S17410" t="s">
        <v>35</v>
      </c>
    </row>
    <row r="17411" spans="12:19" x14ac:dyDescent="0.25">
      <c r="L17411" t="str">
        <f t="shared" si="702"/>
        <v/>
      </c>
      <c r="M17411" t="str">
        <f t="shared" si="703"/>
        <v/>
      </c>
      <c r="N17411" t="e">
        <v>#VALUE!</v>
      </c>
      <c r="O17411" t="e">
        <v>#VALUE!</v>
      </c>
      <c r="P17411" t="e">
        <v>#VALUE!</v>
      </c>
      <c r="R17411" t="e">
        <v>#VALUE!</v>
      </c>
      <c r="S17411" t="s">
        <v>35</v>
      </c>
    </row>
    <row r="17412" spans="12:19" x14ac:dyDescent="0.25">
      <c r="L17412" t="str">
        <f t="shared" si="702"/>
        <v/>
      </c>
      <c r="M17412" t="str">
        <f t="shared" si="703"/>
        <v/>
      </c>
    </row>
    <row r="17413" spans="12:19" x14ac:dyDescent="0.25">
      <c r="L17413" t="str">
        <f t="shared" si="702"/>
        <v/>
      </c>
      <c r="M17413" t="str">
        <f t="shared" si="703"/>
        <v/>
      </c>
    </row>
    <row r="17414" spans="12:19" x14ac:dyDescent="0.25">
      <c r="L17414" t="str">
        <f t="shared" si="702"/>
        <v/>
      </c>
      <c r="M17414" t="str">
        <f t="shared" si="703"/>
        <v/>
      </c>
      <c r="N17414" t="s">
        <v>32</v>
      </c>
      <c r="O17414" t="s">
        <v>33</v>
      </c>
      <c r="P17414" t="s">
        <v>34</v>
      </c>
    </row>
    <row r="17415" spans="12:19" x14ac:dyDescent="0.25">
      <c r="L17415" t="str">
        <f t="shared" si="702"/>
        <v/>
      </c>
      <c r="M17415" t="str">
        <f t="shared" si="703"/>
        <v/>
      </c>
      <c r="N17415" t="e">
        <f>COS(RADIANS(M17415))</f>
        <v>#VALUE!</v>
      </c>
      <c r="O17415" t="str">
        <f>IFERROR(-COS(RADIANS(DEGREES(ASIN(((SIN(RADIANS(M17415)))*$C$26)/(SQRT((((SIN(RADIANS(M17415)))*$C$26)^2)+(($C$22-$C$25-(((SIN(RADIANS(90-M17415)))*$C$26))-$C$23)^2))))))),"")</f>
        <v/>
      </c>
      <c r="P17415" t="e">
        <f>N17415</f>
        <v>#VALUE!</v>
      </c>
      <c r="R17415">
        <v>0</v>
      </c>
    </row>
    <row r="17416" spans="12:19" x14ac:dyDescent="0.25">
      <c r="L17416" t="str">
        <f t="shared" si="702"/>
        <v/>
      </c>
      <c r="M17416" t="str">
        <f t="shared" si="703"/>
        <v/>
      </c>
      <c r="N17416" t="e">
        <f>SIN(RADIANS(M17415))</f>
        <v>#VALUE!</v>
      </c>
      <c r="O17416" t="e">
        <f>SIN(RADIANS(DEGREES(ASIN(((SIN(RADIANS(M17415)))*$C$26)/(SQRT((((SIN(RADIANS(M17415)))*$C$26)^2)+(($C$22-$C$25-(((SIN(RADIANS(90-M17415)))*$C$26))-$C$23)^2)))))))</f>
        <v>#VALUE!</v>
      </c>
      <c r="P17416" t="e">
        <f>N17416</f>
        <v>#VALUE!</v>
      </c>
      <c r="R17416">
        <f>$C$6</f>
        <v>1333.5</v>
      </c>
    </row>
    <row r="17417" spans="12:19" x14ac:dyDescent="0.25">
      <c r="L17417" t="str">
        <f t="shared" si="702"/>
        <v/>
      </c>
      <c r="M17417" t="str">
        <f t="shared" si="703"/>
        <v/>
      </c>
      <c r="N17417">
        <v>0</v>
      </c>
      <c r="O17417" t="e">
        <f>$C$23*O17416</f>
        <v>#VALUE!</v>
      </c>
      <c r="P17417" t="e">
        <f>$C$22*P17416</f>
        <v>#VALUE!</v>
      </c>
      <c r="R17417">
        <f>$C$20*$C$6</f>
        <v>25325.832000000002</v>
      </c>
    </row>
    <row r="17418" spans="12:19" x14ac:dyDescent="0.25">
      <c r="L17418" t="str">
        <f t="shared" si="702"/>
        <v/>
      </c>
      <c r="M17418" t="str">
        <f t="shared" si="703"/>
        <v/>
      </c>
    </row>
    <row r="17419" spans="12:19" x14ac:dyDescent="0.25">
      <c r="L17419" t="str">
        <f t="shared" si="702"/>
        <v/>
      </c>
      <c r="M17419" t="str">
        <f t="shared" si="703"/>
        <v/>
      </c>
      <c r="N17419" t="e">
        <f t="array" ref="N17419:P17421">MINVERSE(N17415:P17417)</f>
        <v>#VALUE!</v>
      </c>
      <c r="O17419" t="e">
        <v>#VALUE!</v>
      </c>
      <c r="P17419" t="e">
        <v>#VALUE!</v>
      </c>
      <c r="R17419" t="e">
        <f t="array" ref="R17419:R17421">MMULT(N17419:P17421,R17415:R17417)</f>
        <v>#VALUE!</v>
      </c>
      <c r="S17419" t="s">
        <v>35</v>
      </c>
    </row>
    <row r="17420" spans="12:19" x14ac:dyDescent="0.25">
      <c r="L17420" t="str">
        <f t="shared" ref="L17420:L17483" si="704">IF(M17420="","",L17410+1)</f>
        <v/>
      </c>
      <c r="M17420" t="str">
        <f t="shared" si="703"/>
        <v/>
      </c>
      <c r="N17420" t="e">
        <v>#VALUE!</v>
      </c>
      <c r="O17420" t="e">
        <v>#VALUE!</v>
      </c>
      <c r="P17420" t="e">
        <v>#VALUE!</v>
      </c>
      <c r="R17420" t="e">
        <v>#VALUE!</v>
      </c>
      <c r="S17420" t="s">
        <v>35</v>
      </c>
    </row>
    <row r="17421" spans="12:19" x14ac:dyDescent="0.25">
      <c r="L17421" t="str">
        <f t="shared" si="704"/>
        <v/>
      </c>
      <c r="M17421" t="str">
        <f t="shared" si="703"/>
        <v/>
      </c>
      <c r="N17421" t="e">
        <v>#VALUE!</v>
      </c>
      <c r="O17421" t="e">
        <v>#VALUE!</v>
      </c>
      <c r="P17421" t="e">
        <v>#VALUE!</v>
      </c>
      <c r="R17421" t="e">
        <v>#VALUE!</v>
      </c>
      <c r="S17421" t="s">
        <v>35</v>
      </c>
    </row>
    <row r="17422" spans="12:19" x14ac:dyDescent="0.25">
      <c r="L17422" t="str">
        <f t="shared" si="704"/>
        <v/>
      </c>
      <c r="M17422" t="str">
        <f t="shared" si="703"/>
        <v/>
      </c>
    </row>
    <row r="17423" spans="12:19" x14ac:dyDescent="0.25">
      <c r="L17423" t="str">
        <f t="shared" si="704"/>
        <v/>
      </c>
      <c r="M17423" t="str">
        <f t="shared" si="703"/>
        <v/>
      </c>
    </row>
    <row r="17424" spans="12:19" x14ac:dyDescent="0.25">
      <c r="L17424" t="str">
        <f t="shared" si="704"/>
        <v/>
      </c>
      <c r="M17424" t="str">
        <f t="shared" si="703"/>
        <v/>
      </c>
      <c r="N17424" t="s">
        <v>32</v>
      </c>
      <c r="O17424" t="s">
        <v>33</v>
      </c>
      <c r="P17424" t="s">
        <v>34</v>
      </c>
    </row>
    <row r="17425" spans="12:19" x14ac:dyDescent="0.25">
      <c r="L17425" t="str">
        <f t="shared" si="704"/>
        <v/>
      </c>
      <c r="M17425" t="str">
        <f t="shared" si="703"/>
        <v/>
      </c>
      <c r="N17425" t="e">
        <f>COS(RADIANS(M17425))</f>
        <v>#VALUE!</v>
      </c>
      <c r="O17425" t="str">
        <f>IFERROR(-COS(RADIANS(DEGREES(ASIN(((SIN(RADIANS(M17425)))*$C$26)/(SQRT((((SIN(RADIANS(M17425)))*$C$26)^2)+(($C$22-$C$25-(((SIN(RADIANS(90-M17425)))*$C$26))-$C$23)^2))))))),"")</f>
        <v/>
      </c>
      <c r="P17425" t="e">
        <f>N17425</f>
        <v>#VALUE!</v>
      </c>
      <c r="R17425">
        <v>0</v>
      </c>
    </row>
    <row r="17426" spans="12:19" x14ac:dyDescent="0.25">
      <c r="L17426" t="str">
        <f t="shared" si="704"/>
        <v/>
      </c>
      <c r="M17426" t="str">
        <f t="shared" si="703"/>
        <v/>
      </c>
      <c r="N17426" t="e">
        <f>SIN(RADIANS(M17425))</f>
        <v>#VALUE!</v>
      </c>
      <c r="O17426" t="e">
        <f>SIN(RADIANS(DEGREES(ASIN(((SIN(RADIANS(M17425)))*$C$26)/(SQRT((((SIN(RADIANS(M17425)))*$C$26)^2)+(($C$22-$C$25-(((SIN(RADIANS(90-M17425)))*$C$26))-$C$23)^2)))))))</f>
        <v>#VALUE!</v>
      </c>
      <c r="P17426" t="e">
        <f>N17426</f>
        <v>#VALUE!</v>
      </c>
      <c r="R17426">
        <f>$C$6</f>
        <v>1333.5</v>
      </c>
    </row>
    <row r="17427" spans="12:19" x14ac:dyDescent="0.25">
      <c r="L17427" t="str">
        <f t="shared" si="704"/>
        <v/>
      </c>
      <c r="M17427" t="str">
        <f t="shared" si="703"/>
        <v/>
      </c>
      <c r="N17427">
        <v>0</v>
      </c>
      <c r="O17427" t="e">
        <f>$C$23*O17426</f>
        <v>#VALUE!</v>
      </c>
      <c r="P17427" t="e">
        <f>$C$22*P17426</f>
        <v>#VALUE!</v>
      </c>
      <c r="R17427">
        <f>$C$20*$C$6</f>
        <v>25325.832000000002</v>
      </c>
    </row>
    <row r="17428" spans="12:19" x14ac:dyDescent="0.25">
      <c r="L17428" t="str">
        <f t="shared" si="704"/>
        <v/>
      </c>
      <c r="M17428" t="str">
        <f t="shared" si="703"/>
        <v/>
      </c>
    </row>
    <row r="17429" spans="12:19" x14ac:dyDescent="0.25">
      <c r="L17429" t="str">
        <f t="shared" si="704"/>
        <v/>
      </c>
      <c r="M17429" t="str">
        <f t="shared" si="703"/>
        <v/>
      </c>
      <c r="N17429" t="e">
        <f t="array" ref="N17429:P17431">MINVERSE(N17425:P17427)</f>
        <v>#VALUE!</v>
      </c>
      <c r="O17429" t="e">
        <v>#VALUE!</v>
      </c>
      <c r="P17429" t="e">
        <v>#VALUE!</v>
      </c>
      <c r="R17429" t="e">
        <f t="array" ref="R17429:R17431">MMULT(N17429:P17431,R17425:R17427)</f>
        <v>#VALUE!</v>
      </c>
      <c r="S17429" t="s">
        <v>35</v>
      </c>
    </row>
    <row r="17430" spans="12:19" x14ac:dyDescent="0.25">
      <c r="L17430" t="str">
        <f t="shared" si="704"/>
        <v/>
      </c>
      <c r="M17430" t="str">
        <f t="shared" si="703"/>
        <v/>
      </c>
      <c r="N17430" t="e">
        <v>#VALUE!</v>
      </c>
      <c r="O17430" t="e">
        <v>#VALUE!</v>
      </c>
      <c r="P17430" t="e">
        <v>#VALUE!</v>
      </c>
      <c r="R17430" t="e">
        <v>#VALUE!</v>
      </c>
      <c r="S17430" t="s">
        <v>35</v>
      </c>
    </row>
    <row r="17431" spans="12:19" x14ac:dyDescent="0.25">
      <c r="L17431" t="str">
        <f t="shared" si="704"/>
        <v/>
      </c>
      <c r="M17431" t="str">
        <f t="shared" si="703"/>
        <v/>
      </c>
      <c r="N17431" t="e">
        <v>#VALUE!</v>
      </c>
      <c r="O17431" t="e">
        <v>#VALUE!</v>
      </c>
      <c r="P17431" t="e">
        <v>#VALUE!</v>
      </c>
      <c r="R17431" t="e">
        <v>#VALUE!</v>
      </c>
      <c r="S17431" t="s">
        <v>35</v>
      </c>
    </row>
    <row r="17432" spans="12:19" x14ac:dyDescent="0.25">
      <c r="L17432" t="str">
        <f t="shared" si="704"/>
        <v/>
      </c>
      <c r="M17432" t="str">
        <f t="shared" si="703"/>
        <v/>
      </c>
    </row>
    <row r="17433" spans="12:19" x14ac:dyDescent="0.25">
      <c r="L17433" t="str">
        <f t="shared" si="704"/>
        <v/>
      </c>
      <c r="M17433" t="str">
        <f t="shared" si="703"/>
        <v/>
      </c>
    </row>
    <row r="17434" spans="12:19" x14ac:dyDescent="0.25">
      <c r="L17434" t="str">
        <f t="shared" si="704"/>
        <v/>
      </c>
      <c r="M17434" t="str">
        <f t="shared" si="703"/>
        <v/>
      </c>
      <c r="N17434" t="s">
        <v>32</v>
      </c>
      <c r="O17434" t="s">
        <v>33</v>
      </c>
      <c r="P17434" t="s">
        <v>34</v>
      </c>
    </row>
    <row r="17435" spans="12:19" x14ac:dyDescent="0.25">
      <c r="L17435" t="str">
        <f t="shared" si="704"/>
        <v/>
      </c>
      <c r="M17435" t="str">
        <f t="shared" si="703"/>
        <v/>
      </c>
      <c r="N17435" t="e">
        <f>COS(RADIANS(M17435))</f>
        <v>#VALUE!</v>
      </c>
      <c r="O17435" t="str">
        <f>IFERROR(-COS(RADIANS(DEGREES(ASIN(((SIN(RADIANS(M17435)))*$C$26)/(SQRT((((SIN(RADIANS(M17435)))*$C$26)^2)+(($C$22-$C$25-(((SIN(RADIANS(90-M17435)))*$C$26))-$C$23)^2))))))),"")</f>
        <v/>
      </c>
      <c r="P17435" t="e">
        <f>N17435</f>
        <v>#VALUE!</v>
      </c>
      <c r="R17435">
        <v>0</v>
      </c>
    </row>
    <row r="17436" spans="12:19" x14ac:dyDescent="0.25">
      <c r="L17436" t="str">
        <f t="shared" si="704"/>
        <v/>
      </c>
      <c r="M17436" t="str">
        <f t="shared" si="703"/>
        <v/>
      </c>
      <c r="N17436" t="e">
        <f>SIN(RADIANS(M17435))</f>
        <v>#VALUE!</v>
      </c>
      <c r="O17436" t="e">
        <f>SIN(RADIANS(DEGREES(ASIN(((SIN(RADIANS(M17435)))*$C$26)/(SQRT((((SIN(RADIANS(M17435)))*$C$26)^2)+(($C$22-$C$25-(((SIN(RADIANS(90-M17435)))*$C$26))-$C$23)^2)))))))</f>
        <v>#VALUE!</v>
      </c>
      <c r="P17436" t="e">
        <f>N17436</f>
        <v>#VALUE!</v>
      </c>
      <c r="R17436">
        <f>$C$6</f>
        <v>1333.5</v>
      </c>
    </row>
    <row r="17437" spans="12:19" x14ac:dyDescent="0.25">
      <c r="L17437" t="str">
        <f t="shared" si="704"/>
        <v/>
      </c>
      <c r="M17437" t="str">
        <f t="shared" si="703"/>
        <v/>
      </c>
      <c r="N17437">
        <v>0</v>
      </c>
      <c r="O17437" t="e">
        <f>$C$23*O17436</f>
        <v>#VALUE!</v>
      </c>
      <c r="P17437" t="e">
        <f>$C$22*P17436</f>
        <v>#VALUE!</v>
      </c>
      <c r="R17437">
        <f>$C$20*$C$6</f>
        <v>25325.832000000002</v>
      </c>
    </row>
    <row r="17438" spans="12:19" x14ac:dyDescent="0.25">
      <c r="L17438" t="str">
        <f t="shared" si="704"/>
        <v/>
      </c>
      <c r="M17438" t="str">
        <f t="shared" si="703"/>
        <v/>
      </c>
    </row>
    <row r="17439" spans="12:19" x14ac:dyDescent="0.25">
      <c r="L17439" t="str">
        <f t="shared" si="704"/>
        <v/>
      </c>
      <c r="M17439" t="str">
        <f t="shared" si="703"/>
        <v/>
      </c>
      <c r="N17439" t="e">
        <f t="array" ref="N17439:P17441">MINVERSE(N17435:P17437)</f>
        <v>#VALUE!</v>
      </c>
      <c r="O17439" t="e">
        <v>#VALUE!</v>
      </c>
      <c r="P17439" t="e">
        <v>#VALUE!</v>
      </c>
      <c r="R17439" t="e">
        <f t="array" ref="R17439:R17441">MMULT(N17439:P17441,R17435:R17437)</f>
        <v>#VALUE!</v>
      </c>
      <c r="S17439" t="s">
        <v>35</v>
      </c>
    </row>
    <row r="17440" spans="12:19" x14ac:dyDescent="0.25">
      <c r="L17440" t="str">
        <f t="shared" si="704"/>
        <v/>
      </c>
      <c r="M17440" t="str">
        <f t="shared" si="703"/>
        <v/>
      </c>
      <c r="N17440" t="e">
        <v>#VALUE!</v>
      </c>
      <c r="O17440" t="e">
        <v>#VALUE!</v>
      </c>
      <c r="P17440" t="e">
        <v>#VALUE!</v>
      </c>
      <c r="R17440" t="e">
        <v>#VALUE!</v>
      </c>
      <c r="S17440" t="s">
        <v>35</v>
      </c>
    </row>
    <row r="17441" spans="12:19" x14ac:dyDescent="0.25">
      <c r="L17441" t="str">
        <f t="shared" si="704"/>
        <v/>
      </c>
      <c r="M17441" t="str">
        <f t="shared" si="703"/>
        <v/>
      </c>
      <c r="N17441" t="e">
        <v>#VALUE!</v>
      </c>
      <c r="O17441" t="e">
        <v>#VALUE!</v>
      </c>
      <c r="P17441" t="e">
        <v>#VALUE!</v>
      </c>
      <c r="R17441" t="e">
        <v>#VALUE!</v>
      </c>
      <c r="S17441" t="s">
        <v>35</v>
      </c>
    </row>
    <row r="17442" spans="12:19" x14ac:dyDescent="0.25">
      <c r="L17442" t="str">
        <f t="shared" si="704"/>
        <v/>
      </c>
      <c r="M17442" t="str">
        <f t="shared" si="703"/>
        <v/>
      </c>
    </row>
    <row r="17443" spans="12:19" x14ac:dyDescent="0.25">
      <c r="L17443" t="str">
        <f t="shared" si="704"/>
        <v/>
      </c>
      <c r="M17443" t="str">
        <f t="shared" ref="M17443:M17506" si="705">IF(M17433="","",IF(((M17433+$O$61)&gt;=$O$49+($O$61/2)),"",(M17433+$O$61)))</f>
        <v/>
      </c>
    </row>
    <row r="17444" spans="12:19" x14ac:dyDescent="0.25">
      <c r="L17444" t="str">
        <f t="shared" si="704"/>
        <v/>
      </c>
      <c r="M17444" t="str">
        <f t="shared" si="705"/>
        <v/>
      </c>
      <c r="N17444" t="s">
        <v>32</v>
      </c>
      <c r="O17444" t="s">
        <v>33</v>
      </c>
      <c r="P17444" t="s">
        <v>34</v>
      </c>
    </row>
    <row r="17445" spans="12:19" x14ac:dyDescent="0.25">
      <c r="L17445" t="str">
        <f t="shared" si="704"/>
        <v/>
      </c>
      <c r="M17445" t="str">
        <f t="shared" si="705"/>
        <v/>
      </c>
      <c r="N17445" t="e">
        <f>COS(RADIANS(M17445))</f>
        <v>#VALUE!</v>
      </c>
      <c r="O17445" t="str">
        <f>IFERROR(-COS(RADIANS(DEGREES(ASIN(((SIN(RADIANS(M17445)))*$C$26)/(SQRT((((SIN(RADIANS(M17445)))*$C$26)^2)+(($C$22-$C$25-(((SIN(RADIANS(90-M17445)))*$C$26))-$C$23)^2))))))),"")</f>
        <v/>
      </c>
      <c r="P17445" t="e">
        <f>N17445</f>
        <v>#VALUE!</v>
      </c>
      <c r="R17445">
        <v>0</v>
      </c>
    </row>
    <row r="17446" spans="12:19" x14ac:dyDescent="0.25">
      <c r="L17446" t="str">
        <f t="shared" si="704"/>
        <v/>
      </c>
      <c r="M17446" t="str">
        <f t="shared" si="705"/>
        <v/>
      </c>
      <c r="N17446" t="e">
        <f>SIN(RADIANS(M17445))</f>
        <v>#VALUE!</v>
      </c>
      <c r="O17446" t="e">
        <f>SIN(RADIANS(DEGREES(ASIN(((SIN(RADIANS(M17445)))*$C$26)/(SQRT((((SIN(RADIANS(M17445)))*$C$26)^2)+(($C$22-$C$25-(((SIN(RADIANS(90-M17445)))*$C$26))-$C$23)^2)))))))</f>
        <v>#VALUE!</v>
      </c>
      <c r="P17446" t="e">
        <f>N17446</f>
        <v>#VALUE!</v>
      </c>
      <c r="R17446">
        <f>$C$6</f>
        <v>1333.5</v>
      </c>
    </row>
    <row r="17447" spans="12:19" x14ac:dyDescent="0.25">
      <c r="L17447" t="str">
        <f t="shared" si="704"/>
        <v/>
      </c>
      <c r="M17447" t="str">
        <f t="shared" si="705"/>
        <v/>
      </c>
      <c r="N17447">
        <v>0</v>
      </c>
      <c r="O17447" t="e">
        <f>$C$23*O17446</f>
        <v>#VALUE!</v>
      </c>
      <c r="P17447" t="e">
        <f>$C$22*P17446</f>
        <v>#VALUE!</v>
      </c>
      <c r="R17447">
        <f>$C$20*$C$6</f>
        <v>25325.832000000002</v>
      </c>
    </row>
    <row r="17448" spans="12:19" x14ac:dyDescent="0.25">
      <c r="L17448" t="str">
        <f t="shared" si="704"/>
        <v/>
      </c>
      <c r="M17448" t="str">
        <f t="shared" si="705"/>
        <v/>
      </c>
    </row>
    <row r="17449" spans="12:19" x14ac:dyDescent="0.25">
      <c r="L17449" t="str">
        <f t="shared" si="704"/>
        <v/>
      </c>
      <c r="M17449" t="str">
        <f t="shared" si="705"/>
        <v/>
      </c>
      <c r="N17449" t="e">
        <f t="array" ref="N17449:P17451">MINVERSE(N17445:P17447)</f>
        <v>#VALUE!</v>
      </c>
      <c r="O17449" t="e">
        <v>#VALUE!</v>
      </c>
      <c r="P17449" t="e">
        <v>#VALUE!</v>
      </c>
      <c r="R17449" t="e">
        <f t="array" ref="R17449:R17451">MMULT(N17449:P17451,R17445:R17447)</f>
        <v>#VALUE!</v>
      </c>
      <c r="S17449" t="s">
        <v>35</v>
      </c>
    </row>
    <row r="17450" spans="12:19" x14ac:dyDescent="0.25">
      <c r="L17450" t="str">
        <f t="shared" si="704"/>
        <v/>
      </c>
      <c r="M17450" t="str">
        <f t="shared" si="705"/>
        <v/>
      </c>
      <c r="N17450" t="e">
        <v>#VALUE!</v>
      </c>
      <c r="O17450" t="e">
        <v>#VALUE!</v>
      </c>
      <c r="P17450" t="e">
        <v>#VALUE!</v>
      </c>
      <c r="R17450" t="e">
        <v>#VALUE!</v>
      </c>
      <c r="S17450" t="s">
        <v>35</v>
      </c>
    </row>
    <row r="17451" spans="12:19" x14ac:dyDescent="0.25">
      <c r="L17451" t="str">
        <f t="shared" si="704"/>
        <v/>
      </c>
      <c r="M17451" t="str">
        <f t="shared" si="705"/>
        <v/>
      </c>
      <c r="N17451" t="e">
        <v>#VALUE!</v>
      </c>
      <c r="O17451" t="e">
        <v>#VALUE!</v>
      </c>
      <c r="P17451" t="e">
        <v>#VALUE!</v>
      </c>
      <c r="R17451" t="e">
        <v>#VALUE!</v>
      </c>
      <c r="S17451" t="s">
        <v>35</v>
      </c>
    </row>
    <row r="17452" spans="12:19" x14ac:dyDescent="0.25">
      <c r="L17452" t="str">
        <f t="shared" si="704"/>
        <v/>
      </c>
      <c r="M17452" t="str">
        <f t="shared" si="705"/>
        <v/>
      </c>
    </row>
    <row r="17453" spans="12:19" x14ac:dyDescent="0.25">
      <c r="L17453" t="str">
        <f t="shared" si="704"/>
        <v/>
      </c>
      <c r="M17453" t="str">
        <f t="shared" si="705"/>
        <v/>
      </c>
    </row>
    <row r="17454" spans="12:19" x14ac:dyDescent="0.25">
      <c r="L17454" t="str">
        <f t="shared" si="704"/>
        <v/>
      </c>
      <c r="M17454" t="str">
        <f t="shared" si="705"/>
        <v/>
      </c>
      <c r="N17454" t="s">
        <v>32</v>
      </c>
      <c r="O17454" t="s">
        <v>33</v>
      </c>
      <c r="P17454" t="s">
        <v>34</v>
      </c>
    </row>
    <row r="17455" spans="12:19" x14ac:dyDescent="0.25">
      <c r="L17455" t="str">
        <f t="shared" si="704"/>
        <v/>
      </c>
      <c r="M17455" t="str">
        <f t="shared" si="705"/>
        <v/>
      </c>
      <c r="N17455" t="e">
        <f>COS(RADIANS(M17455))</f>
        <v>#VALUE!</v>
      </c>
      <c r="O17455" t="str">
        <f>IFERROR(-COS(RADIANS(DEGREES(ASIN(((SIN(RADIANS(M17455)))*$C$26)/(SQRT((((SIN(RADIANS(M17455)))*$C$26)^2)+(($C$22-$C$25-(((SIN(RADIANS(90-M17455)))*$C$26))-$C$23)^2))))))),"")</f>
        <v/>
      </c>
      <c r="P17455" t="e">
        <f>N17455</f>
        <v>#VALUE!</v>
      </c>
      <c r="R17455">
        <v>0</v>
      </c>
    </row>
    <row r="17456" spans="12:19" x14ac:dyDescent="0.25">
      <c r="L17456" t="str">
        <f t="shared" si="704"/>
        <v/>
      </c>
      <c r="M17456" t="str">
        <f t="shared" si="705"/>
        <v/>
      </c>
      <c r="N17456" t="e">
        <f>SIN(RADIANS(M17455))</f>
        <v>#VALUE!</v>
      </c>
      <c r="O17456" t="e">
        <f>SIN(RADIANS(DEGREES(ASIN(((SIN(RADIANS(M17455)))*$C$26)/(SQRT((((SIN(RADIANS(M17455)))*$C$26)^2)+(($C$22-$C$25-(((SIN(RADIANS(90-M17455)))*$C$26))-$C$23)^2)))))))</f>
        <v>#VALUE!</v>
      </c>
      <c r="P17456" t="e">
        <f>N17456</f>
        <v>#VALUE!</v>
      </c>
      <c r="R17456">
        <f>$C$6</f>
        <v>1333.5</v>
      </c>
    </row>
    <row r="17457" spans="12:19" x14ac:dyDescent="0.25">
      <c r="L17457" t="str">
        <f t="shared" si="704"/>
        <v/>
      </c>
      <c r="M17457" t="str">
        <f t="shared" si="705"/>
        <v/>
      </c>
      <c r="N17457">
        <v>0</v>
      </c>
      <c r="O17457" t="e">
        <f>$C$23*O17456</f>
        <v>#VALUE!</v>
      </c>
      <c r="P17457" t="e">
        <f>$C$22*P17456</f>
        <v>#VALUE!</v>
      </c>
      <c r="R17457">
        <f>$C$20*$C$6</f>
        <v>25325.832000000002</v>
      </c>
    </row>
    <row r="17458" spans="12:19" x14ac:dyDescent="0.25">
      <c r="L17458" t="str">
        <f t="shared" si="704"/>
        <v/>
      </c>
      <c r="M17458" t="str">
        <f t="shared" si="705"/>
        <v/>
      </c>
    </row>
    <row r="17459" spans="12:19" x14ac:dyDescent="0.25">
      <c r="L17459" t="str">
        <f t="shared" si="704"/>
        <v/>
      </c>
      <c r="M17459" t="str">
        <f t="shared" si="705"/>
        <v/>
      </c>
      <c r="N17459" t="e">
        <f t="array" ref="N17459:P17461">MINVERSE(N17455:P17457)</f>
        <v>#VALUE!</v>
      </c>
      <c r="O17459" t="e">
        <v>#VALUE!</v>
      </c>
      <c r="P17459" t="e">
        <v>#VALUE!</v>
      </c>
      <c r="R17459" t="e">
        <f t="array" ref="R17459:R17461">MMULT(N17459:P17461,R17455:R17457)</f>
        <v>#VALUE!</v>
      </c>
      <c r="S17459" t="s">
        <v>35</v>
      </c>
    </row>
    <row r="17460" spans="12:19" x14ac:dyDescent="0.25">
      <c r="L17460" t="str">
        <f t="shared" si="704"/>
        <v/>
      </c>
      <c r="M17460" t="str">
        <f t="shared" si="705"/>
        <v/>
      </c>
      <c r="N17460" t="e">
        <v>#VALUE!</v>
      </c>
      <c r="O17460" t="e">
        <v>#VALUE!</v>
      </c>
      <c r="P17460" t="e">
        <v>#VALUE!</v>
      </c>
      <c r="R17460" t="e">
        <v>#VALUE!</v>
      </c>
      <c r="S17460" t="s">
        <v>35</v>
      </c>
    </row>
    <row r="17461" spans="12:19" x14ac:dyDescent="0.25">
      <c r="L17461" t="str">
        <f t="shared" si="704"/>
        <v/>
      </c>
      <c r="M17461" t="str">
        <f t="shared" si="705"/>
        <v/>
      </c>
      <c r="N17461" t="e">
        <v>#VALUE!</v>
      </c>
      <c r="O17461" t="e">
        <v>#VALUE!</v>
      </c>
      <c r="P17461" t="e">
        <v>#VALUE!</v>
      </c>
      <c r="R17461" t="e">
        <v>#VALUE!</v>
      </c>
      <c r="S17461" t="s">
        <v>35</v>
      </c>
    </row>
    <row r="17462" spans="12:19" x14ac:dyDescent="0.25">
      <c r="L17462" t="str">
        <f t="shared" si="704"/>
        <v/>
      </c>
      <c r="M17462" t="str">
        <f t="shared" si="705"/>
        <v/>
      </c>
    </row>
    <row r="17463" spans="12:19" x14ac:dyDescent="0.25">
      <c r="L17463" t="str">
        <f t="shared" si="704"/>
        <v/>
      </c>
      <c r="M17463" t="str">
        <f t="shared" si="705"/>
        <v/>
      </c>
    </row>
    <row r="17464" spans="12:19" x14ac:dyDescent="0.25">
      <c r="L17464" t="str">
        <f t="shared" si="704"/>
        <v/>
      </c>
      <c r="M17464" t="str">
        <f t="shared" si="705"/>
        <v/>
      </c>
      <c r="N17464" t="s">
        <v>32</v>
      </c>
      <c r="O17464" t="s">
        <v>33</v>
      </c>
      <c r="P17464" t="s">
        <v>34</v>
      </c>
    </row>
    <row r="17465" spans="12:19" x14ac:dyDescent="0.25">
      <c r="L17465" t="str">
        <f t="shared" si="704"/>
        <v/>
      </c>
      <c r="M17465" t="str">
        <f t="shared" si="705"/>
        <v/>
      </c>
      <c r="N17465" t="e">
        <f>COS(RADIANS(M17465))</f>
        <v>#VALUE!</v>
      </c>
      <c r="O17465" t="str">
        <f>IFERROR(-COS(RADIANS(DEGREES(ASIN(((SIN(RADIANS(M17465)))*$C$26)/(SQRT((((SIN(RADIANS(M17465)))*$C$26)^2)+(($C$22-$C$25-(((SIN(RADIANS(90-M17465)))*$C$26))-$C$23)^2))))))),"")</f>
        <v/>
      </c>
      <c r="P17465" t="e">
        <f>N17465</f>
        <v>#VALUE!</v>
      </c>
      <c r="R17465">
        <v>0</v>
      </c>
    </row>
    <row r="17466" spans="12:19" x14ac:dyDescent="0.25">
      <c r="L17466" t="str">
        <f t="shared" si="704"/>
        <v/>
      </c>
      <c r="M17466" t="str">
        <f t="shared" si="705"/>
        <v/>
      </c>
      <c r="N17466" t="e">
        <f>SIN(RADIANS(M17465))</f>
        <v>#VALUE!</v>
      </c>
      <c r="O17466" t="e">
        <f>SIN(RADIANS(DEGREES(ASIN(((SIN(RADIANS(M17465)))*$C$26)/(SQRT((((SIN(RADIANS(M17465)))*$C$26)^2)+(($C$22-$C$25-(((SIN(RADIANS(90-M17465)))*$C$26))-$C$23)^2)))))))</f>
        <v>#VALUE!</v>
      </c>
      <c r="P17466" t="e">
        <f>N17466</f>
        <v>#VALUE!</v>
      </c>
      <c r="R17466">
        <f>$C$6</f>
        <v>1333.5</v>
      </c>
    </row>
    <row r="17467" spans="12:19" x14ac:dyDescent="0.25">
      <c r="L17467" t="str">
        <f t="shared" si="704"/>
        <v/>
      </c>
      <c r="M17467" t="str">
        <f t="shared" si="705"/>
        <v/>
      </c>
      <c r="N17467">
        <v>0</v>
      </c>
      <c r="O17467" t="e">
        <f>$C$23*O17466</f>
        <v>#VALUE!</v>
      </c>
      <c r="P17467" t="e">
        <f>$C$22*P17466</f>
        <v>#VALUE!</v>
      </c>
      <c r="R17467">
        <f>$C$20*$C$6</f>
        <v>25325.832000000002</v>
      </c>
    </row>
    <row r="17468" spans="12:19" x14ac:dyDescent="0.25">
      <c r="L17468" t="str">
        <f t="shared" si="704"/>
        <v/>
      </c>
      <c r="M17468" t="str">
        <f t="shared" si="705"/>
        <v/>
      </c>
    </row>
    <row r="17469" spans="12:19" x14ac:dyDescent="0.25">
      <c r="L17469" t="str">
        <f t="shared" si="704"/>
        <v/>
      </c>
      <c r="M17469" t="str">
        <f t="shared" si="705"/>
        <v/>
      </c>
      <c r="N17469" t="e">
        <f t="array" ref="N17469:P17471">MINVERSE(N17465:P17467)</f>
        <v>#VALUE!</v>
      </c>
      <c r="O17469" t="e">
        <v>#VALUE!</v>
      </c>
      <c r="P17469" t="e">
        <v>#VALUE!</v>
      </c>
      <c r="R17469" t="e">
        <f t="array" ref="R17469:R17471">MMULT(N17469:P17471,R17465:R17467)</f>
        <v>#VALUE!</v>
      </c>
      <c r="S17469" t="s">
        <v>35</v>
      </c>
    </row>
    <row r="17470" spans="12:19" x14ac:dyDescent="0.25">
      <c r="L17470" t="str">
        <f t="shared" si="704"/>
        <v/>
      </c>
      <c r="M17470" t="str">
        <f t="shared" si="705"/>
        <v/>
      </c>
      <c r="N17470" t="e">
        <v>#VALUE!</v>
      </c>
      <c r="O17470" t="e">
        <v>#VALUE!</v>
      </c>
      <c r="P17470" t="e">
        <v>#VALUE!</v>
      </c>
      <c r="R17470" t="e">
        <v>#VALUE!</v>
      </c>
      <c r="S17470" t="s">
        <v>35</v>
      </c>
    </row>
    <row r="17471" spans="12:19" x14ac:dyDescent="0.25">
      <c r="L17471" t="str">
        <f t="shared" si="704"/>
        <v/>
      </c>
      <c r="M17471" t="str">
        <f t="shared" si="705"/>
        <v/>
      </c>
      <c r="N17471" t="e">
        <v>#VALUE!</v>
      </c>
      <c r="O17471" t="e">
        <v>#VALUE!</v>
      </c>
      <c r="P17471" t="e">
        <v>#VALUE!</v>
      </c>
      <c r="R17471" t="e">
        <v>#VALUE!</v>
      </c>
      <c r="S17471" t="s">
        <v>35</v>
      </c>
    </row>
    <row r="17472" spans="12:19" x14ac:dyDescent="0.25">
      <c r="L17472" t="str">
        <f t="shared" si="704"/>
        <v/>
      </c>
      <c r="M17472" t="str">
        <f t="shared" si="705"/>
        <v/>
      </c>
    </row>
    <row r="17473" spans="12:19" x14ac:dyDescent="0.25">
      <c r="L17473" t="str">
        <f t="shared" si="704"/>
        <v/>
      </c>
      <c r="M17473" t="str">
        <f t="shared" si="705"/>
        <v/>
      </c>
    </row>
    <row r="17474" spans="12:19" x14ac:dyDescent="0.25">
      <c r="L17474" t="str">
        <f t="shared" si="704"/>
        <v/>
      </c>
      <c r="M17474" t="str">
        <f t="shared" si="705"/>
        <v/>
      </c>
      <c r="N17474" t="s">
        <v>32</v>
      </c>
      <c r="O17474" t="s">
        <v>33</v>
      </c>
      <c r="P17474" t="s">
        <v>34</v>
      </c>
    </row>
    <row r="17475" spans="12:19" x14ac:dyDescent="0.25">
      <c r="L17475" t="str">
        <f t="shared" si="704"/>
        <v/>
      </c>
      <c r="M17475" t="str">
        <f t="shared" si="705"/>
        <v/>
      </c>
      <c r="N17475" t="e">
        <f>COS(RADIANS(M17475))</f>
        <v>#VALUE!</v>
      </c>
      <c r="O17475" t="str">
        <f>IFERROR(-COS(RADIANS(DEGREES(ASIN(((SIN(RADIANS(M17475)))*$C$26)/(SQRT((((SIN(RADIANS(M17475)))*$C$26)^2)+(($C$22-$C$25-(((SIN(RADIANS(90-M17475)))*$C$26))-$C$23)^2))))))),"")</f>
        <v/>
      </c>
      <c r="P17475" t="e">
        <f>N17475</f>
        <v>#VALUE!</v>
      </c>
      <c r="R17475">
        <v>0</v>
      </c>
    </row>
    <row r="17476" spans="12:19" x14ac:dyDescent="0.25">
      <c r="L17476" t="str">
        <f t="shared" si="704"/>
        <v/>
      </c>
      <c r="M17476" t="str">
        <f t="shared" si="705"/>
        <v/>
      </c>
      <c r="N17476" t="e">
        <f>SIN(RADIANS(M17475))</f>
        <v>#VALUE!</v>
      </c>
      <c r="O17476" t="e">
        <f>SIN(RADIANS(DEGREES(ASIN(((SIN(RADIANS(M17475)))*$C$26)/(SQRT((((SIN(RADIANS(M17475)))*$C$26)^2)+(($C$22-$C$25-(((SIN(RADIANS(90-M17475)))*$C$26))-$C$23)^2)))))))</f>
        <v>#VALUE!</v>
      </c>
      <c r="P17476" t="e">
        <f>N17476</f>
        <v>#VALUE!</v>
      </c>
      <c r="R17476">
        <f>$C$6</f>
        <v>1333.5</v>
      </c>
    </row>
    <row r="17477" spans="12:19" x14ac:dyDescent="0.25">
      <c r="L17477" t="str">
        <f t="shared" si="704"/>
        <v/>
      </c>
      <c r="M17477" t="str">
        <f t="shared" si="705"/>
        <v/>
      </c>
      <c r="N17477">
        <v>0</v>
      </c>
      <c r="O17477" t="e">
        <f>$C$23*O17476</f>
        <v>#VALUE!</v>
      </c>
      <c r="P17477" t="e">
        <f>$C$22*P17476</f>
        <v>#VALUE!</v>
      </c>
      <c r="R17477">
        <f>$C$20*$C$6</f>
        <v>25325.832000000002</v>
      </c>
    </row>
    <row r="17478" spans="12:19" x14ac:dyDescent="0.25">
      <c r="L17478" t="str">
        <f t="shared" si="704"/>
        <v/>
      </c>
      <c r="M17478" t="str">
        <f t="shared" si="705"/>
        <v/>
      </c>
    </row>
    <row r="17479" spans="12:19" x14ac:dyDescent="0.25">
      <c r="L17479" t="str">
        <f t="shared" si="704"/>
        <v/>
      </c>
      <c r="M17479" t="str">
        <f t="shared" si="705"/>
        <v/>
      </c>
      <c r="N17479" t="e">
        <f t="array" ref="N17479:P17481">MINVERSE(N17475:P17477)</f>
        <v>#VALUE!</v>
      </c>
      <c r="O17479" t="e">
        <v>#VALUE!</v>
      </c>
      <c r="P17479" t="e">
        <v>#VALUE!</v>
      </c>
      <c r="R17479" t="e">
        <f t="array" ref="R17479:R17481">MMULT(N17479:P17481,R17475:R17477)</f>
        <v>#VALUE!</v>
      </c>
      <c r="S17479" t="s">
        <v>35</v>
      </c>
    </row>
    <row r="17480" spans="12:19" x14ac:dyDescent="0.25">
      <c r="L17480" t="str">
        <f t="shared" si="704"/>
        <v/>
      </c>
      <c r="M17480" t="str">
        <f t="shared" si="705"/>
        <v/>
      </c>
      <c r="N17480" t="e">
        <v>#VALUE!</v>
      </c>
      <c r="O17480" t="e">
        <v>#VALUE!</v>
      </c>
      <c r="P17480" t="e">
        <v>#VALUE!</v>
      </c>
      <c r="R17480" t="e">
        <v>#VALUE!</v>
      </c>
      <c r="S17480" t="s">
        <v>35</v>
      </c>
    </row>
    <row r="17481" spans="12:19" x14ac:dyDescent="0.25">
      <c r="L17481" t="str">
        <f t="shared" si="704"/>
        <v/>
      </c>
      <c r="M17481" t="str">
        <f t="shared" si="705"/>
        <v/>
      </c>
      <c r="N17481" t="e">
        <v>#VALUE!</v>
      </c>
      <c r="O17481" t="e">
        <v>#VALUE!</v>
      </c>
      <c r="P17481" t="e">
        <v>#VALUE!</v>
      </c>
      <c r="R17481" t="e">
        <v>#VALUE!</v>
      </c>
      <c r="S17481" t="s">
        <v>35</v>
      </c>
    </row>
    <row r="17482" spans="12:19" x14ac:dyDescent="0.25">
      <c r="L17482" t="str">
        <f t="shared" si="704"/>
        <v/>
      </c>
      <c r="M17482" t="str">
        <f t="shared" si="705"/>
        <v/>
      </c>
    </row>
    <row r="17483" spans="12:19" x14ac:dyDescent="0.25">
      <c r="L17483" t="str">
        <f t="shared" si="704"/>
        <v/>
      </c>
      <c r="M17483" t="str">
        <f t="shared" si="705"/>
        <v/>
      </c>
    </row>
    <row r="17484" spans="12:19" x14ac:dyDescent="0.25">
      <c r="L17484" t="str">
        <f t="shared" ref="L17484:L17547" si="706">IF(M17484="","",L17474+1)</f>
        <v/>
      </c>
      <c r="M17484" t="str">
        <f t="shared" si="705"/>
        <v/>
      </c>
      <c r="N17484" t="s">
        <v>32</v>
      </c>
      <c r="O17484" t="s">
        <v>33</v>
      </c>
      <c r="P17484" t="s">
        <v>34</v>
      </c>
    </row>
    <row r="17485" spans="12:19" x14ac:dyDescent="0.25">
      <c r="L17485" t="str">
        <f t="shared" si="706"/>
        <v/>
      </c>
      <c r="M17485" t="str">
        <f t="shared" si="705"/>
        <v/>
      </c>
      <c r="N17485" t="e">
        <f>COS(RADIANS(M17485))</f>
        <v>#VALUE!</v>
      </c>
      <c r="O17485" t="str">
        <f>IFERROR(-COS(RADIANS(DEGREES(ASIN(((SIN(RADIANS(M17485)))*$C$26)/(SQRT((((SIN(RADIANS(M17485)))*$C$26)^2)+(($C$22-$C$25-(((SIN(RADIANS(90-M17485)))*$C$26))-$C$23)^2))))))),"")</f>
        <v/>
      </c>
      <c r="P17485" t="e">
        <f>N17485</f>
        <v>#VALUE!</v>
      </c>
      <c r="R17485">
        <v>0</v>
      </c>
    </row>
    <row r="17486" spans="12:19" x14ac:dyDescent="0.25">
      <c r="L17486" t="str">
        <f t="shared" si="706"/>
        <v/>
      </c>
      <c r="M17486" t="str">
        <f t="shared" si="705"/>
        <v/>
      </c>
      <c r="N17486" t="e">
        <f>SIN(RADIANS(M17485))</f>
        <v>#VALUE!</v>
      </c>
      <c r="O17486" t="e">
        <f>SIN(RADIANS(DEGREES(ASIN(((SIN(RADIANS(M17485)))*$C$26)/(SQRT((((SIN(RADIANS(M17485)))*$C$26)^2)+(($C$22-$C$25-(((SIN(RADIANS(90-M17485)))*$C$26))-$C$23)^2)))))))</f>
        <v>#VALUE!</v>
      </c>
      <c r="P17486" t="e">
        <f>N17486</f>
        <v>#VALUE!</v>
      </c>
      <c r="R17486">
        <f>$C$6</f>
        <v>1333.5</v>
      </c>
    </row>
    <row r="17487" spans="12:19" x14ac:dyDescent="0.25">
      <c r="L17487" t="str">
        <f t="shared" si="706"/>
        <v/>
      </c>
      <c r="M17487" t="str">
        <f t="shared" si="705"/>
        <v/>
      </c>
      <c r="N17487">
        <v>0</v>
      </c>
      <c r="O17487" t="e">
        <f>$C$23*O17486</f>
        <v>#VALUE!</v>
      </c>
      <c r="P17487" t="e">
        <f>$C$22*P17486</f>
        <v>#VALUE!</v>
      </c>
      <c r="R17487">
        <f>$C$20*$C$6</f>
        <v>25325.832000000002</v>
      </c>
    </row>
    <row r="17488" spans="12:19" x14ac:dyDescent="0.25">
      <c r="L17488" t="str">
        <f t="shared" si="706"/>
        <v/>
      </c>
      <c r="M17488" t="str">
        <f t="shared" si="705"/>
        <v/>
      </c>
    </row>
    <row r="17489" spans="12:19" x14ac:dyDescent="0.25">
      <c r="L17489" t="str">
        <f t="shared" si="706"/>
        <v/>
      </c>
      <c r="M17489" t="str">
        <f t="shared" si="705"/>
        <v/>
      </c>
      <c r="N17489" t="e">
        <f t="array" ref="N17489:P17491">MINVERSE(N17485:P17487)</f>
        <v>#VALUE!</v>
      </c>
      <c r="O17489" t="e">
        <v>#VALUE!</v>
      </c>
      <c r="P17489" t="e">
        <v>#VALUE!</v>
      </c>
      <c r="R17489" t="e">
        <f t="array" ref="R17489:R17491">MMULT(N17489:P17491,R17485:R17487)</f>
        <v>#VALUE!</v>
      </c>
      <c r="S17489" t="s">
        <v>35</v>
      </c>
    </row>
    <row r="17490" spans="12:19" x14ac:dyDescent="0.25">
      <c r="L17490" t="str">
        <f t="shared" si="706"/>
        <v/>
      </c>
      <c r="M17490" t="str">
        <f t="shared" si="705"/>
        <v/>
      </c>
      <c r="N17490" t="e">
        <v>#VALUE!</v>
      </c>
      <c r="O17490" t="e">
        <v>#VALUE!</v>
      </c>
      <c r="P17490" t="e">
        <v>#VALUE!</v>
      </c>
      <c r="R17490" t="e">
        <v>#VALUE!</v>
      </c>
      <c r="S17490" t="s">
        <v>35</v>
      </c>
    </row>
    <row r="17491" spans="12:19" x14ac:dyDescent="0.25">
      <c r="L17491" t="str">
        <f t="shared" si="706"/>
        <v/>
      </c>
      <c r="M17491" t="str">
        <f t="shared" si="705"/>
        <v/>
      </c>
      <c r="N17491" t="e">
        <v>#VALUE!</v>
      </c>
      <c r="O17491" t="e">
        <v>#VALUE!</v>
      </c>
      <c r="P17491" t="e">
        <v>#VALUE!</v>
      </c>
      <c r="R17491" t="e">
        <v>#VALUE!</v>
      </c>
      <c r="S17491" t="s">
        <v>35</v>
      </c>
    </row>
    <row r="17492" spans="12:19" x14ac:dyDescent="0.25">
      <c r="L17492" t="str">
        <f t="shared" si="706"/>
        <v/>
      </c>
      <c r="M17492" t="str">
        <f t="shared" si="705"/>
        <v/>
      </c>
    </row>
    <row r="17493" spans="12:19" x14ac:dyDescent="0.25">
      <c r="L17493" t="str">
        <f t="shared" si="706"/>
        <v/>
      </c>
      <c r="M17493" t="str">
        <f t="shared" si="705"/>
        <v/>
      </c>
    </row>
    <row r="17494" spans="12:19" x14ac:dyDescent="0.25">
      <c r="L17494" t="str">
        <f t="shared" si="706"/>
        <v/>
      </c>
      <c r="M17494" t="str">
        <f t="shared" si="705"/>
        <v/>
      </c>
      <c r="N17494" t="s">
        <v>32</v>
      </c>
      <c r="O17494" t="s">
        <v>33</v>
      </c>
      <c r="P17494" t="s">
        <v>34</v>
      </c>
    </row>
    <row r="17495" spans="12:19" x14ac:dyDescent="0.25">
      <c r="L17495" t="str">
        <f t="shared" si="706"/>
        <v/>
      </c>
      <c r="M17495" t="str">
        <f t="shared" si="705"/>
        <v/>
      </c>
      <c r="N17495" t="e">
        <f>COS(RADIANS(M17495))</f>
        <v>#VALUE!</v>
      </c>
      <c r="O17495" t="str">
        <f>IFERROR(-COS(RADIANS(DEGREES(ASIN(((SIN(RADIANS(M17495)))*$C$26)/(SQRT((((SIN(RADIANS(M17495)))*$C$26)^2)+(($C$22-$C$25-(((SIN(RADIANS(90-M17495)))*$C$26))-$C$23)^2))))))),"")</f>
        <v/>
      </c>
      <c r="P17495" t="e">
        <f>N17495</f>
        <v>#VALUE!</v>
      </c>
      <c r="R17495">
        <v>0</v>
      </c>
    </row>
    <row r="17496" spans="12:19" x14ac:dyDescent="0.25">
      <c r="L17496" t="str">
        <f t="shared" si="706"/>
        <v/>
      </c>
      <c r="M17496" t="str">
        <f t="shared" si="705"/>
        <v/>
      </c>
      <c r="N17496" t="e">
        <f>SIN(RADIANS(M17495))</f>
        <v>#VALUE!</v>
      </c>
      <c r="O17496" t="e">
        <f>SIN(RADIANS(DEGREES(ASIN(((SIN(RADIANS(M17495)))*$C$26)/(SQRT((((SIN(RADIANS(M17495)))*$C$26)^2)+(($C$22-$C$25-(((SIN(RADIANS(90-M17495)))*$C$26))-$C$23)^2)))))))</f>
        <v>#VALUE!</v>
      </c>
      <c r="P17496" t="e">
        <f>N17496</f>
        <v>#VALUE!</v>
      </c>
      <c r="R17496">
        <f>$C$6</f>
        <v>1333.5</v>
      </c>
    </row>
    <row r="17497" spans="12:19" x14ac:dyDescent="0.25">
      <c r="L17497" t="str">
        <f t="shared" si="706"/>
        <v/>
      </c>
      <c r="M17497" t="str">
        <f t="shared" si="705"/>
        <v/>
      </c>
      <c r="N17497">
        <v>0</v>
      </c>
      <c r="O17497" t="e">
        <f>$C$23*O17496</f>
        <v>#VALUE!</v>
      </c>
      <c r="P17497" t="e">
        <f>$C$22*P17496</f>
        <v>#VALUE!</v>
      </c>
      <c r="R17497">
        <f>$C$20*$C$6</f>
        <v>25325.832000000002</v>
      </c>
    </row>
    <row r="17498" spans="12:19" x14ac:dyDescent="0.25">
      <c r="L17498" t="str">
        <f t="shared" si="706"/>
        <v/>
      </c>
      <c r="M17498" t="str">
        <f t="shared" si="705"/>
        <v/>
      </c>
    </row>
    <row r="17499" spans="12:19" x14ac:dyDescent="0.25">
      <c r="L17499" t="str">
        <f t="shared" si="706"/>
        <v/>
      </c>
      <c r="M17499" t="str">
        <f t="shared" si="705"/>
        <v/>
      </c>
      <c r="N17499" t="e">
        <f t="array" ref="N17499:P17501">MINVERSE(N17495:P17497)</f>
        <v>#VALUE!</v>
      </c>
      <c r="O17499" t="e">
        <v>#VALUE!</v>
      </c>
      <c r="P17499" t="e">
        <v>#VALUE!</v>
      </c>
      <c r="R17499" t="e">
        <f t="array" ref="R17499:R17501">MMULT(N17499:P17501,R17495:R17497)</f>
        <v>#VALUE!</v>
      </c>
      <c r="S17499" t="s">
        <v>35</v>
      </c>
    </row>
    <row r="17500" spans="12:19" x14ac:dyDescent="0.25">
      <c r="L17500" t="str">
        <f t="shared" si="706"/>
        <v/>
      </c>
      <c r="M17500" t="str">
        <f t="shared" si="705"/>
        <v/>
      </c>
      <c r="N17500" t="e">
        <v>#VALUE!</v>
      </c>
      <c r="O17500" t="e">
        <v>#VALUE!</v>
      </c>
      <c r="P17500" t="e">
        <v>#VALUE!</v>
      </c>
      <c r="R17500" t="e">
        <v>#VALUE!</v>
      </c>
      <c r="S17500" t="s">
        <v>35</v>
      </c>
    </row>
    <row r="17501" spans="12:19" x14ac:dyDescent="0.25">
      <c r="L17501" t="str">
        <f t="shared" si="706"/>
        <v/>
      </c>
      <c r="M17501" t="str">
        <f t="shared" si="705"/>
        <v/>
      </c>
      <c r="N17501" t="e">
        <v>#VALUE!</v>
      </c>
      <c r="O17501" t="e">
        <v>#VALUE!</v>
      </c>
      <c r="P17501" t="e">
        <v>#VALUE!</v>
      </c>
      <c r="R17501" t="e">
        <v>#VALUE!</v>
      </c>
      <c r="S17501" t="s">
        <v>35</v>
      </c>
    </row>
    <row r="17502" spans="12:19" x14ac:dyDescent="0.25">
      <c r="L17502" t="str">
        <f t="shared" si="706"/>
        <v/>
      </c>
      <c r="M17502" t="str">
        <f t="shared" si="705"/>
        <v/>
      </c>
    </row>
    <row r="17503" spans="12:19" x14ac:dyDescent="0.25">
      <c r="L17503" t="str">
        <f t="shared" si="706"/>
        <v/>
      </c>
      <c r="M17503" t="str">
        <f t="shared" si="705"/>
        <v/>
      </c>
    </row>
    <row r="17504" spans="12:19" x14ac:dyDescent="0.25">
      <c r="L17504" t="str">
        <f t="shared" si="706"/>
        <v/>
      </c>
      <c r="M17504" t="str">
        <f t="shared" si="705"/>
        <v/>
      </c>
      <c r="N17504" t="s">
        <v>32</v>
      </c>
      <c r="O17504" t="s">
        <v>33</v>
      </c>
      <c r="P17504" t="s">
        <v>34</v>
      </c>
    </row>
    <row r="17505" spans="12:19" x14ac:dyDescent="0.25">
      <c r="L17505" t="str">
        <f t="shared" si="706"/>
        <v/>
      </c>
      <c r="M17505" t="str">
        <f t="shared" si="705"/>
        <v/>
      </c>
      <c r="N17505" t="e">
        <f>COS(RADIANS(M17505))</f>
        <v>#VALUE!</v>
      </c>
      <c r="O17505" t="str">
        <f>IFERROR(-COS(RADIANS(DEGREES(ASIN(((SIN(RADIANS(M17505)))*$C$26)/(SQRT((((SIN(RADIANS(M17505)))*$C$26)^2)+(($C$22-$C$25-(((SIN(RADIANS(90-M17505)))*$C$26))-$C$23)^2))))))),"")</f>
        <v/>
      </c>
      <c r="P17505" t="e">
        <f>N17505</f>
        <v>#VALUE!</v>
      </c>
      <c r="R17505">
        <v>0</v>
      </c>
    </row>
    <row r="17506" spans="12:19" x14ac:dyDescent="0.25">
      <c r="L17506" t="str">
        <f t="shared" si="706"/>
        <v/>
      </c>
      <c r="M17506" t="str">
        <f t="shared" si="705"/>
        <v/>
      </c>
      <c r="N17506" t="e">
        <f>SIN(RADIANS(M17505))</f>
        <v>#VALUE!</v>
      </c>
      <c r="O17506" t="e">
        <f>SIN(RADIANS(DEGREES(ASIN(((SIN(RADIANS(M17505)))*$C$26)/(SQRT((((SIN(RADIANS(M17505)))*$C$26)^2)+(($C$22-$C$25-(((SIN(RADIANS(90-M17505)))*$C$26))-$C$23)^2)))))))</f>
        <v>#VALUE!</v>
      </c>
      <c r="P17506" t="e">
        <f>N17506</f>
        <v>#VALUE!</v>
      </c>
      <c r="R17506">
        <f>$C$6</f>
        <v>1333.5</v>
      </c>
    </row>
    <row r="17507" spans="12:19" x14ac:dyDescent="0.25">
      <c r="L17507" t="str">
        <f t="shared" si="706"/>
        <v/>
      </c>
      <c r="M17507" t="str">
        <f t="shared" ref="M17507:M17570" si="707">IF(M17497="","",IF(((M17497+$O$61)&gt;=$O$49+($O$61/2)),"",(M17497+$O$61)))</f>
        <v/>
      </c>
      <c r="N17507">
        <v>0</v>
      </c>
      <c r="O17507" t="e">
        <f>$C$23*O17506</f>
        <v>#VALUE!</v>
      </c>
      <c r="P17507" t="e">
        <f>$C$22*P17506</f>
        <v>#VALUE!</v>
      </c>
      <c r="R17507">
        <f>$C$20*$C$6</f>
        <v>25325.832000000002</v>
      </c>
    </row>
    <row r="17508" spans="12:19" x14ac:dyDescent="0.25">
      <c r="L17508" t="str">
        <f t="shared" si="706"/>
        <v/>
      </c>
      <c r="M17508" t="str">
        <f t="shared" si="707"/>
        <v/>
      </c>
    </row>
    <row r="17509" spans="12:19" x14ac:dyDescent="0.25">
      <c r="L17509" t="str">
        <f t="shared" si="706"/>
        <v/>
      </c>
      <c r="M17509" t="str">
        <f t="shared" si="707"/>
        <v/>
      </c>
      <c r="N17509" t="e">
        <f t="array" ref="N17509:P17511">MINVERSE(N17505:P17507)</f>
        <v>#VALUE!</v>
      </c>
      <c r="O17509" t="e">
        <v>#VALUE!</v>
      </c>
      <c r="P17509" t="e">
        <v>#VALUE!</v>
      </c>
      <c r="R17509" t="e">
        <f t="array" ref="R17509:R17511">MMULT(N17509:P17511,R17505:R17507)</f>
        <v>#VALUE!</v>
      </c>
      <c r="S17509" t="s">
        <v>35</v>
      </c>
    </row>
    <row r="17510" spans="12:19" x14ac:dyDescent="0.25">
      <c r="L17510" t="str">
        <f t="shared" si="706"/>
        <v/>
      </c>
      <c r="M17510" t="str">
        <f t="shared" si="707"/>
        <v/>
      </c>
      <c r="N17510" t="e">
        <v>#VALUE!</v>
      </c>
      <c r="O17510" t="e">
        <v>#VALUE!</v>
      </c>
      <c r="P17510" t="e">
        <v>#VALUE!</v>
      </c>
      <c r="R17510" t="e">
        <v>#VALUE!</v>
      </c>
      <c r="S17510" t="s">
        <v>35</v>
      </c>
    </row>
    <row r="17511" spans="12:19" x14ac:dyDescent="0.25">
      <c r="L17511" t="str">
        <f t="shared" si="706"/>
        <v/>
      </c>
      <c r="M17511" t="str">
        <f t="shared" si="707"/>
        <v/>
      </c>
      <c r="N17511" t="e">
        <v>#VALUE!</v>
      </c>
      <c r="O17511" t="e">
        <v>#VALUE!</v>
      </c>
      <c r="P17511" t="e">
        <v>#VALUE!</v>
      </c>
      <c r="R17511" t="e">
        <v>#VALUE!</v>
      </c>
      <c r="S17511" t="s">
        <v>35</v>
      </c>
    </row>
    <row r="17512" spans="12:19" x14ac:dyDescent="0.25">
      <c r="L17512" t="str">
        <f t="shared" si="706"/>
        <v/>
      </c>
      <c r="M17512" t="str">
        <f t="shared" si="707"/>
        <v/>
      </c>
    </row>
    <row r="17513" spans="12:19" x14ac:dyDescent="0.25">
      <c r="L17513" t="str">
        <f t="shared" si="706"/>
        <v/>
      </c>
      <c r="M17513" t="str">
        <f t="shared" si="707"/>
        <v/>
      </c>
    </row>
    <row r="17514" spans="12:19" x14ac:dyDescent="0.25">
      <c r="L17514" t="str">
        <f t="shared" si="706"/>
        <v/>
      </c>
      <c r="M17514" t="str">
        <f t="shared" si="707"/>
        <v/>
      </c>
      <c r="N17514" t="s">
        <v>32</v>
      </c>
      <c r="O17514" t="s">
        <v>33</v>
      </c>
      <c r="P17514" t="s">
        <v>34</v>
      </c>
    </row>
    <row r="17515" spans="12:19" x14ac:dyDescent="0.25">
      <c r="L17515" t="str">
        <f t="shared" si="706"/>
        <v/>
      </c>
      <c r="M17515" t="str">
        <f t="shared" si="707"/>
        <v/>
      </c>
      <c r="N17515" t="e">
        <f>COS(RADIANS(M17515))</f>
        <v>#VALUE!</v>
      </c>
      <c r="O17515" t="str">
        <f>IFERROR(-COS(RADIANS(DEGREES(ASIN(((SIN(RADIANS(M17515)))*$C$26)/(SQRT((((SIN(RADIANS(M17515)))*$C$26)^2)+(($C$22-$C$25-(((SIN(RADIANS(90-M17515)))*$C$26))-$C$23)^2))))))),"")</f>
        <v/>
      </c>
      <c r="P17515" t="e">
        <f>N17515</f>
        <v>#VALUE!</v>
      </c>
      <c r="R17515">
        <v>0</v>
      </c>
    </row>
    <row r="17516" spans="12:19" x14ac:dyDescent="0.25">
      <c r="L17516" t="str">
        <f t="shared" si="706"/>
        <v/>
      </c>
      <c r="M17516" t="str">
        <f t="shared" si="707"/>
        <v/>
      </c>
      <c r="N17516" t="e">
        <f>SIN(RADIANS(M17515))</f>
        <v>#VALUE!</v>
      </c>
      <c r="O17516" t="e">
        <f>SIN(RADIANS(DEGREES(ASIN(((SIN(RADIANS(M17515)))*$C$26)/(SQRT((((SIN(RADIANS(M17515)))*$C$26)^2)+(($C$22-$C$25-(((SIN(RADIANS(90-M17515)))*$C$26))-$C$23)^2)))))))</f>
        <v>#VALUE!</v>
      </c>
      <c r="P17516" t="e">
        <f>N17516</f>
        <v>#VALUE!</v>
      </c>
      <c r="R17516">
        <f>$C$6</f>
        <v>1333.5</v>
      </c>
    </row>
    <row r="17517" spans="12:19" x14ac:dyDescent="0.25">
      <c r="L17517" t="str">
        <f t="shared" si="706"/>
        <v/>
      </c>
      <c r="M17517" t="str">
        <f t="shared" si="707"/>
        <v/>
      </c>
      <c r="N17517">
        <v>0</v>
      </c>
      <c r="O17517" t="e">
        <f>$C$23*O17516</f>
        <v>#VALUE!</v>
      </c>
      <c r="P17517" t="e">
        <f>$C$22*P17516</f>
        <v>#VALUE!</v>
      </c>
      <c r="R17517">
        <f>$C$20*$C$6</f>
        <v>25325.832000000002</v>
      </c>
    </row>
    <row r="17518" spans="12:19" x14ac:dyDescent="0.25">
      <c r="L17518" t="str">
        <f t="shared" si="706"/>
        <v/>
      </c>
      <c r="M17518" t="str">
        <f t="shared" si="707"/>
        <v/>
      </c>
    </row>
    <row r="17519" spans="12:19" x14ac:dyDescent="0.25">
      <c r="L17519" t="str">
        <f t="shared" si="706"/>
        <v/>
      </c>
      <c r="M17519" t="str">
        <f t="shared" si="707"/>
        <v/>
      </c>
      <c r="N17519" t="e">
        <f t="array" ref="N17519:P17521">MINVERSE(N17515:P17517)</f>
        <v>#VALUE!</v>
      </c>
      <c r="O17519" t="e">
        <v>#VALUE!</v>
      </c>
      <c r="P17519" t="e">
        <v>#VALUE!</v>
      </c>
      <c r="R17519" t="e">
        <f t="array" ref="R17519:R17521">MMULT(N17519:P17521,R17515:R17517)</f>
        <v>#VALUE!</v>
      </c>
      <c r="S17519" t="s">
        <v>35</v>
      </c>
    </row>
    <row r="17520" spans="12:19" x14ac:dyDescent="0.25">
      <c r="L17520" t="str">
        <f t="shared" si="706"/>
        <v/>
      </c>
      <c r="M17520" t="str">
        <f t="shared" si="707"/>
        <v/>
      </c>
      <c r="N17520" t="e">
        <v>#VALUE!</v>
      </c>
      <c r="O17520" t="e">
        <v>#VALUE!</v>
      </c>
      <c r="P17520" t="e">
        <v>#VALUE!</v>
      </c>
      <c r="R17520" t="e">
        <v>#VALUE!</v>
      </c>
      <c r="S17520" t="s">
        <v>35</v>
      </c>
    </row>
    <row r="17521" spans="12:19" x14ac:dyDescent="0.25">
      <c r="L17521" t="str">
        <f t="shared" si="706"/>
        <v/>
      </c>
      <c r="M17521" t="str">
        <f t="shared" si="707"/>
        <v/>
      </c>
      <c r="N17521" t="e">
        <v>#VALUE!</v>
      </c>
      <c r="O17521" t="e">
        <v>#VALUE!</v>
      </c>
      <c r="P17521" t="e">
        <v>#VALUE!</v>
      </c>
      <c r="R17521" t="e">
        <v>#VALUE!</v>
      </c>
      <c r="S17521" t="s">
        <v>35</v>
      </c>
    </row>
    <row r="17522" spans="12:19" x14ac:dyDescent="0.25">
      <c r="L17522" t="str">
        <f t="shared" si="706"/>
        <v/>
      </c>
      <c r="M17522" t="str">
        <f t="shared" si="707"/>
        <v/>
      </c>
    </row>
    <row r="17523" spans="12:19" x14ac:dyDescent="0.25">
      <c r="L17523" t="str">
        <f t="shared" si="706"/>
        <v/>
      </c>
      <c r="M17523" t="str">
        <f t="shared" si="707"/>
        <v/>
      </c>
    </row>
    <row r="17524" spans="12:19" x14ac:dyDescent="0.25">
      <c r="L17524" t="str">
        <f t="shared" si="706"/>
        <v/>
      </c>
      <c r="M17524" t="str">
        <f t="shared" si="707"/>
        <v/>
      </c>
      <c r="N17524" t="s">
        <v>32</v>
      </c>
      <c r="O17524" t="s">
        <v>33</v>
      </c>
      <c r="P17524" t="s">
        <v>34</v>
      </c>
    </row>
    <row r="17525" spans="12:19" x14ac:dyDescent="0.25">
      <c r="L17525" t="str">
        <f t="shared" si="706"/>
        <v/>
      </c>
      <c r="M17525" t="str">
        <f t="shared" si="707"/>
        <v/>
      </c>
      <c r="N17525" t="e">
        <f>COS(RADIANS(M17525))</f>
        <v>#VALUE!</v>
      </c>
      <c r="O17525" t="str">
        <f>IFERROR(-COS(RADIANS(DEGREES(ASIN(((SIN(RADIANS(M17525)))*$C$26)/(SQRT((((SIN(RADIANS(M17525)))*$C$26)^2)+(($C$22-$C$25-(((SIN(RADIANS(90-M17525)))*$C$26))-$C$23)^2))))))),"")</f>
        <v/>
      </c>
      <c r="P17525" t="e">
        <f>N17525</f>
        <v>#VALUE!</v>
      </c>
      <c r="R17525">
        <v>0</v>
      </c>
    </row>
    <row r="17526" spans="12:19" x14ac:dyDescent="0.25">
      <c r="L17526" t="str">
        <f t="shared" si="706"/>
        <v/>
      </c>
      <c r="M17526" t="str">
        <f t="shared" si="707"/>
        <v/>
      </c>
      <c r="N17526" t="e">
        <f>SIN(RADIANS(M17525))</f>
        <v>#VALUE!</v>
      </c>
      <c r="O17526" t="e">
        <f>SIN(RADIANS(DEGREES(ASIN(((SIN(RADIANS(M17525)))*$C$26)/(SQRT((((SIN(RADIANS(M17525)))*$C$26)^2)+(($C$22-$C$25-(((SIN(RADIANS(90-M17525)))*$C$26))-$C$23)^2)))))))</f>
        <v>#VALUE!</v>
      </c>
      <c r="P17526" t="e">
        <f>N17526</f>
        <v>#VALUE!</v>
      </c>
      <c r="R17526">
        <f>$C$6</f>
        <v>1333.5</v>
      </c>
    </row>
    <row r="17527" spans="12:19" x14ac:dyDescent="0.25">
      <c r="L17527" t="str">
        <f t="shared" si="706"/>
        <v/>
      </c>
      <c r="M17527" t="str">
        <f t="shared" si="707"/>
        <v/>
      </c>
      <c r="N17527">
        <v>0</v>
      </c>
      <c r="O17527" t="e">
        <f>$C$23*O17526</f>
        <v>#VALUE!</v>
      </c>
      <c r="P17527" t="e">
        <f>$C$22*P17526</f>
        <v>#VALUE!</v>
      </c>
      <c r="R17527">
        <f>$C$20*$C$6</f>
        <v>25325.832000000002</v>
      </c>
    </row>
    <row r="17528" spans="12:19" x14ac:dyDescent="0.25">
      <c r="L17528" t="str">
        <f t="shared" si="706"/>
        <v/>
      </c>
      <c r="M17528" t="str">
        <f t="shared" si="707"/>
        <v/>
      </c>
    </row>
    <row r="17529" spans="12:19" x14ac:dyDescent="0.25">
      <c r="L17529" t="str">
        <f t="shared" si="706"/>
        <v/>
      </c>
      <c r="M17529" t="str">
        <f t="shared" si="707"/>
        <v/>
      </c>
      <c r="N17529" t="e">
        <f t="array" ref="N17529:P17531">MINVERSE(N17525:P17527)</f>
        <v>#VALUE!</v>
      </c>
      <c r="O17529" t="e">
        <v>#VALUE!</v>
      </c>
      <c r="P17529" t="e">
        <v>#VALUE!</v>
      </c>
      <c r="R17529" t="e">
        <f t="array" ref="R17529:R17531">MMULT(N17529:P17531,R17525:R17527)</f>
        <v>#VALUE!</v>
      </c>
      <c r="S17529" t="s">
        <v>35</v>
      </c>
    </row>
    <row r="17530" spans="12:19" x14ac:dyDescent="0.25">
      <c r="L17530" t="str">
        <f t="shared" si="706"/>
        <v/>
      </c>
      <c r="M17530" t="str">
        <f t="shared" si="707"/>
        <v/>
      </c>
      <c r="N17530" t="e">
        <v>#VALUE!</v>
      </c>
      <c r="O17530" t="e">
        <v>#VALUE!</v>
      </c>
      <c r="P17530" t="e">
        <v>#VALUE!</v>
      </c>
      <c r="R17530" t="e">
        <v>#VALUE!</v>
      </c>
      <c r="S17530" t="s">
        <v>35</v>
      </c>
    </row>
    <row r="17531" spans="12:19" x14ac:dyDescent="0.25">
      <c r="L17531" t="str">
        <f t="shared" si="706"/>
        <v/>
      </c>
      <c r="M17531" t="str">
        <f t="shared" si="707"/>
        <v/>
      </c>
      <c r="N17531" t="e">
        <v>#VALUE!</v>
      </c>
      <c r="O17531" t="e">
        <v>#VALUE!</v>
      </c>
      <c r="P17531" t="e">
        <v>#VALUE!</v>
      </c>
      <c r="R17531" t="e">
        <v>#VALUE!</v>
      </c>
      <c r="S17531" t="s">
        <v>35</v>
      </c>
    </row>
    <row r="17532" spans="12:19" x14ac:dyDescent="0.25">
      <c r="L17532" t="str">
        <f t="shared" si="706"/>
        <v/>
      </c>
      <c r="M17532" t="str">
        <f t="shared" si="707"/>
        <v/>
      </c>
    </row>
    <row r="17533" spans="12:19" x14ac:dyDescent="0.25">
      <c r="L17533" t="str">
        <f t="shared" si="706"/>
        <v/>
      </c>
      <c r="M17533" t="str">
        <f t="shared" si="707"/>
        <v/>
      </c>
    </row>
    <row r="17534" spans="12:19" x14ac:dyDescent="0.25">
      <c r="L17534" t="str">
        <f t="shared" si="706"/>
        <v/>
      </c>
      <c r="M17534" t="str">
        <f t="shared" si="707"/>
        <v/>
      </c>
      <c r="N17534" t="s">
        <v>32</v>
      </c>
      <c r="O17534" t="s">
        <v>33</v>
      </c>
      <c r="P17534" t="s">
        <v>34</v>
      </c>
    </row>
    <row r="17535" spans="12:19" x14ac:dyDescent="0.25">
      <c r="L17535" t="str">
        <f t="shared" si="706"/>
        <v/>
      </c>
      <c r="M17535" t="str">
        <f t="shared" si="707"/>
        <v/>
      </c>
      <c r="N17535" t="e">
        <f>COS(RADIANS(M17535))</f>
        <v>#VALUE!</v>
      </c>
      <c r="O17535" t="str">
        <f>IFERROR(-COS(RADIANS(DEGREES(ASIN(((SIN(RADIANS(M17535)))*$C$26)/(SQRT((((SIN(RADIANS(M17535)))*$C$26)^2)+(($C$22-$C$25-(((SIN(RADIANS(90-M17535)))*$C$26))-$C$23)^2))))))),"")</f>
        <v/>
      </c>
      <c r="P17535" t="e">
        <f>N17535</f>
        <v>#VALUE!</v>
      </c>
      <c r="R17535">
        <v>0</v>
      </c>
    </row>
    <row r="17536" spans="12:19" x14ac:dyDescent="0.25">
      <c r="L17536" t="str">
        <f t="shared" si="706"/>
        <v/>
      </c>
      <c r="M17536" t="str">
        <f t="shared" si="707"/>
        <v/>
      </c>
      <c r="N17536" t="e">
        <f>SIN(RADIANS(M17535))</f>
        <v>#VALUE!</v>
      </c>
      <c r="O17536" t="e">
        <f>SIN(RADIANS(DEGREES(ASIN(((SIN(RADIANS(M17535)))*$C$26)/(SQRT((((SIN(RADIANS(M17535)))*$C$26)^2)+(($C$22-$C$25-(((SIN(RADIANS(90-M17535)))*$C$26))-$C$23)^2)))))))</f>
        <v>#VALUE!</v>
      </c>
      <c r="P17536" t="e">
        <f>N17536</f>
        <v>#VALUE!</v>
      </c>
      <c r="R17536">
        <f>$C$6</f>
        <v>1333.5</v>
      </c>
    </row>
    <row r="17537" spans="12:19" x14ac:dyDescent="0.25">
      <c r="L17537" t="str">
        <f t="shared" si="706"/>
        <v/>
      </c>
      <c r="M17537" t="str">
        <f t="shared" si="707"/>
        <v/>
      </c>
      <c r="N17537">
        <v>0</v>
      </c>
      <c r="O17537" t="e">
        <f>$C$23*O17536</f>
        <v>#VALUE!</v>
      </c>
      <c r="P17537" t="e">
        <f>$C$22*P17536</f>
        <v>#VALUE!</v>
      </c>
      <c r="R17537">
        <f>$C$20*$C$6</f>
        <v>25325.832000000002</v>
      </c>
    </row>
    <row r="17538" spans="12:19" x14ac:dyDescent="0.25">
      <c r="L17538" t="str">
        <f t="shared" si="706"/>
        <v/>
      </c>
      <c r="M17538" t="str">
        <f t="shared" si="707"/>
        <v/>
      </c>
    </row>
    <row r="17539" spans="12:19" x14ac:dyDescent="0.25">
      <c r="L17539" t="str">
        <f t="shared" si="706"/>
        <v/>
      </c>
      <c r="M17539" t="str">
        <f t="shared" si="707"/>
        <v/>
      </c>
      <c r="N17539" t="e">
        <f t="array" ref="N17539:P17541">MINVERSE(N17535:P17537)</f>
        <v>#VALUE!</v>
      </c>
      <c r="O17539" t="e">
        <v>#VALUE!</v>
      </c>
      <c r="P17539" t="e">
        <v>#VALUE!</v>
      </c>
      <c r="R17539" t="e">
        <f t="array" ref="R17539:R17541">MMULT(N17539:P17541,R17535:R17537)</f>
        <v>#VALUE!</v>
      </c>
      <c r="S17539" t="s">
        <v>35</v>
      </c>
    </row>
    <row r="17540" spans="12:19" x14ac:dyDescent="0.25">
      <c r="L17540" t="str">
        <f t="shared" si="706"/>
        <v/>
      </c>
      <c r="M17540" t="str">
        <f t="shared" si="707"/>
        <v/>
      </c>
      <c r="N17540" t="e">
        <v>#VALUE!</v>
      </c>
      <c r="O17540" t="e">
        <v>#VALUE!</v>
      </c>
      <c r="P17540" t="e">
        <v>#VALUE!</v>
      </c>
      <c r="R17540" t="e">
        <v>#VALUE!</v>
      </c>
      <c r="S17540" t="s">
        <v>35</v>
      </c>
    </row>
    <row r="17541" spans="12:19" x14ac:dyDescent="0.25">
      <c r="L17541" t="str">
        <f t="shared" si="706"/>
        <v/>
      </c>
      <c r="M17541" t="str">
        <f t="shared" si="707"/>
        <v/>
      </c>
      <c r="N17541" t="e">
        <v>#VALUE!</v>
      </c>
      <c r="O17541" t="e">
        <v>#VALUE!</v>
      </c>
      <c r="P17541" t="e">
        <v>#VALUE!</v>
      </c>
      <c r="R17541" t="e">
        <v>#VALUE!</v>
      </c>
      <c r="S17541" t="s">
        <v>35</v>
      </c>
    </row>
    <row r="17542" spans="12:19" x14ac:dyDescent="0.25">
      <c r="L17542" t="str">
        <f t="shared" si="706"/>
        <v/>
      </c>
      <c r="M17542" t="str">
        <f t="shared" si="707"/>
        <v/>
      </c>
    </row>
    <row r="17543" spans="12:19" x14ac:dyDescent="0.25">
      <c r="L17543" t="str">
        <f t="shared" si="706"/>
        <v/>
      </c>
      <c r="M17543" t="str">
        <f t="shared" si="707"/>
        <v/>
      </c>
    </row>
    <row r="17544" spans="12:19" x14ac:dyDescent="0.25">
      <c r="L17544" t="str">
        <f t="shared" si="706"/>
        <v/>
      </c>
      <c r="M17544" t="str">
        <f t="shared" si="707"/>
        <v/>
      </c>
      <c r="N17544" t="s">
        <v>32</v>
      </c>
      <c r="O17544" t="s">
        <v>33</v>
      </c>
      <c r="P17544" t="s">
        <v>34</v>
      </c>
    </row>
    <row r="17545" spans="12:19" x14ac:dyDescent="0.25">
      <c r="L17545" t="str">
        <f t="shared" si="706"/>
        <v/>
      </c>
      <c r="M17545" t="str">
        <f t="shared" si="707"/>
        <v/>
      </c>
      <c r="N17545" t="e">
        <f>COS(RADIANS(M17545))</f>
        <v>#VALUE!</v>
      </c>
      <c r="O17545" t="str">
        <f>IFERROR(-COS(RADIANS(DEGREES(ASIN(((SIN(RADIANS(M17545)))*$C$26)/(SQRT((((SIN(RADIANS(M17545)))*$C$26)^2)+(($C$22-$C$25-(((SIN(RADIANS(90-M17545)))*$C$26))-$C$23)^2))))))),"")</f>
        <v/>
      </c>
      <c r="P17545" t="e">
        <f>N17545</f>
        <v>#VALUE!</v>
      </c>
      <c r="R17545">
        <v>0</v>
      </c>
    </row>
    <row r="17546" spans="12:19" x14ac:dyDescent="0.25">
      <c r="L17546" t="str">
        <f t="shared" si="706"/>
        <v/>
      </c>
      <c r="M17546" t="str">
        <f t="shared" si="707"/>
        <v/>
      </c>
      <c r="N17546" t="e">
        <f>SIN(RADIANS(M17545))</f>
        <v>#VALUE!</v>
      </c>
      <c r="O17546" t="e">
        <f>SIN(RADIANS(DEGREES(ASIN(((SIN(RADIANS(M17545)))*$C$26)/(SQRT((((SIN(RADIANS(M17545)))*$C$26)^2)+(($C$22-$C$25-(((SIN(RADIANS(90-M17545)))*$C$26))-$C$23)^2)))))))</f>
        <v>#VALUE!</v>
      </c>
      <c r="P17546" t="e">
        <f>N17546</f>
        <v>#VALUE!</v>
      </c>
      <c r="R17546">
        <f>$C$6</f>
        <v>1333.5</v>
      </c>
    </row>
    <row r="17547" spans="12:19" x14ac:dyDescent="0.25">
      <c r="L17547" t="str">
        <f t="shared" si="706"/>
        <v/>
      </c>
      <c r="M17547" t="str">
        <f t="shared" si="707"/>
        <v/>
      </c>
      <c r="N17547">
        <v>0</v>
      </c>
      <c r="O17547" t="e">
        <f>$C$23*O17546</f>
        <v>#VALUE!</v>
      </c>
      <c r="P17547" t="e">
        <f>$C$22*P17546</f>
        <v>#VALUE!</v>
      </c>
      <c r="R17547">
        <f>$C$20*$C$6</f>
        <v>25325.832000000002</v>
      </c>
    </row>
    <row r="17548" spans="12:19" x14ac:dyDescent="0.25">
      <c r="L17548" t="str">
        <f t="shared" ref="L17548:L17611" si="708">IF(M17548="","",L17538+1)</f>
        <v/>
      </c>
      <c r="M17548" t="str">
        <f t="shared" si="707"/>
        <v/>
      </c>
    </row>
    <row r="17549" spans="12:19" x14ac:dyDescent="0.25">
      <c r="L17549" t="str">
        <f t="shared" si="708"/>
        <v/>
      </c>
      <c r="M17549" t="str">
        <f t="shared" si="707"/>
        <v/>
      </c>
      <c r="N17549" t="e">
        <f t="array" ref="N17549:P17551">MINVERSE(N17545:P17547)</f>
        <v>#VALUE!</v>
      </c>
      <c r="O17549" t="e">
        <v>#VALUE!</v>
      </c>
      <c r="P17549" t="e">
        <v>#VALUE!</v>
      </c>
      <c r="R17549" t="e">
        <f t="array" ref="R17549:R17551">MMULT(N17549:P17551,R17545:R17547)</f>
        <v>#VALUE!</v>
      </c>
      <c r="S17549" t="s">
        <v>35</v>
      </c>
    </row>
    <row r="17550" spans="12:19" x14ac:dyDescent="0.25">
      <c r="L17550" t="str">
        <f t="shared" si="708"/>
        <v/>
      </c>
      <c r="M17550" t="str">
        <f t="shared" si="707"/>
        <v/>
      </c>
      <c r="N17550" t="e">
        <v>#VALUE!</v>
      </c>
      <c r="O17550" t="e">
        <v>#VALUE!</v>
      </c>
      <c r="P17550" t="e">
        <v>#VALUE!</v>
      </c>
      <c r="R17550" t="e">
        <v>#VALUE!</v>
      </c>
      <c r="S17550" t="s">
        <v>35</v>
      </c>
    </row>
    <row r="17551" spans="12:19" x14ac:dyDescent="0.25">
      <c r="L17551" t="str">
        <f t="shared" si="708"/>
        <v/>
      </c>
      <c r="M17551" t="str">
        <f t="shared" si="707"/>
        <v/>
      </c>
      <c r="N17551" t="e">
        <v>#VALUE!</v>
      </c>
      <c r="O17551" t="e">
        <v>#VALUE!</v>
      </c>
      <c r="P17551" t="e">
        <v>#VALUE!</v>
      </c>
      <c r="R17551" t="e">
        <v>#VALUE!</v>
      </c>
      <c r="S17551" t="s">
        <v>35</v>
      </c>
    </row>
    <row r="17552" spans="12:19" x14ac:dyDescent="0.25">
      <c r="L17552" t="str">
        <f t="shared" si="708"/>
        <v/>
      </c>
      <c r="M17552" t="str">
        <f t="shared" si="707"/>
        <v/>
      </c>
    </row>
    <row r="17553" spans="12:19" x14ac:dyDescent="0.25">
      <c r="L17553" t="str">
        <f t="shared" si="708"/>
        <v/>
      </c>
      <c r="M17553" t="str">
        <f t="shared" si="707"/>
        <v/>
      </c>
    </row>
    <row r="17554" spans="12:19" x14ac:dyDescent="0.25">
      <c r="L17554" t="str">
        <f t="shared" si="708"/>
        <v/>
      </c>
      <c r="M17554" t="str">
        <f t="shared" si="707"/>
        <v/>
      </c>
      <c r="N17554" t="s">
        <v>32</v>
      </c>
      <c r="O17554" t="s">
        <v>33</v>
      </c>
      <c r="P17554" t="s">
        <v>34</v>
      </c>
    </row>
    <row r="17555" spans="12:19" x14ac:dyDescent="0.25">
      <c r="L17555" t="str">
        <f t="shared" si="708"/>
        <v/>
      </c>
      <c r="M17555" t="str">
        <f t="shared" si="707"/>
        <v/>
      </c>
      <c r="N17555" t="e">
        <f>COS(RADIANS(M17555))</f>
        <v>#VALUE!</v>
      </c>
      <c r="O17555" t="str">
        <f>IFERROR(-COS(RADIANS(DEGREES(ASIN(((SIN(RADIANS(M17555)))*$C$26)/(SQRT((((SIN(RADIANS(M17555)))*$C$26)^2)+(($C$22-$C$25-(((SIN(RADIANS(90-M17555)))*$C$26))-$C$23)^2))))))),"")</f>
        <v/>
      </c>
      <c r="P17555" t="e">
        <f>N17555</f>
        <v>#VALUE!</v>
      </c>
      <c r="R17555">
        <v>0</v>
      </c>
    </row>
    <row r="17556" spans="12:19" x14ac:dyDescent="0.25">
      <c r="L17556" t="str">
        <f t="shared" si="708"/>
        <v/>
      </c>
      <c r="M17556" t="str">
        <f t="shared" si="707"/>
        <v/>
      </c>
      <c r="N17556" t="e">
        <f>SIN(RADIANS(M17555))</f>
        <v>#VALUE!</v>
      </c>
      <c r="O17556" t="e">
        <f>SIN(RADIANS(DEGREES(ASIN(((SIN(RADIANS(M17555)))*$C$26)/(SQRT((((SIN(RADIANS(M17555)))*$C$26)^2)+(($C$22-$C$25-(((SIN(RADIANS(90-M17555)))*$C$26))-$C$23)^2)))))))</f>
        <v>#VALUE!</v>
      </c>
      <c r="P17556" t="e">
        <f>N17556</f>
        <v>#VALUE!</v>
      </c>
      <c r="R17556">
        <f>$C$6</f>
        <v>1333.5</v>
      </c>
    </row>
    <row r="17557" spans="12:19" x14ac:dyDescent="0.25">
      <c r="L17557" t="str">
        <f t="shared" si="708"/>
        <v/>
      </c>
      <c r="M17557" t="str">
        <f t="shared" si="707"/>
        <v/>
      </c>
      <c r="N17557">
        <v>0</v>
      </c>
      <c r="O17557" t="e">
        <f>$C$23*O17556</f>
        <v>#VALUE!</v>
      </c>
      <c r="P17557" t="e">
        <f>$C$22*P17556</f>
        <v>#VALUE!</v>
      </c>
      <c r="R17557">
        <f>$C$20*$C$6</f>
        <v>25325.832000000002</v>
      </c>
    </row>
    <row r="17558" spans="12:19" x14ac:dyDescent="0.25">
      <c r="L17558" t="str">
        <f t="shared" si="708"/>
        <v/>
      </c>
      <c r="M17558" t="str">
        <f t="shared" si="707"/>
        <v/>
      </c>
    </row>
    <row r="17559" spans="12:19" x14ac:dyDescent="0.25">
      <c r="L17559" t="str">
        <f t="shared" si="708"/>
        <v/>
      </c>
      <c r="M17559" t="str">
        <f t="shared" si="707"/>
        <v/>
      </c>
      <c r="N17559" t="e">
        <f t="array" ref="N17559:P17561">MINVERSE(N17555:P17557)</f>
        <v>#VALUE!</v>
      </c>
      <c r="O17559" t="e">
        <v>#VALUE!</v>
      </c>
      <c r="P17559" t="e">
        <v>#VALUE!</v>
      </c>
      <c r="R17559" t="e">
        <f t="array" ref="R17559:R17561">MMULT(N17559:P17561,R17555:R17557)</f>
        <v>#VALUE!</v>
      </c>
      <c r="S17559" t="s">
        <v>35</v>
      </c>
    </row>
    <row r="17560" spans="12:19" x14ac:dyDescent="0.25">
      <c r="L17560" t="str">
        <f t="shared" si="708"/>
        <v/>
      </c>
      <c r="M17560" t="str">
        <f t="shared" si="707"/>
        <v/>
      </c>
      <c r="N17560" t="e">
        <v>#VALUE!</v>
      </c>
      <c r="O17560" t="e">
        <v>#VALUE!</v>
      </c>
      <c r="P17560" t="e">
        <v>#VALUE!</v>
      </c>
      <c r="R17560" t="e">
        <v>#VALUE!</v>
      </c>
      <c r="S17560" t="s">
        <v>35</v>
      </c>
    </row>
    <row r="17561" spans="12:19" x14ac:dyDescent="0.25">
      <c r="L17561" t="str">
        <f t="shared" si="708"/>
        <v/>
      </c>
      <c r="M17561" t="str">
        <f t="shared" si="707"/>
        <v/>
      </c>
      <c r="N17561" t="e">
        <v>#VALUE!</v>
      </c>
      <c r="O17561" t="e">
        <v>#VALUE!</v>
      </c>
      <c r="P17561" t="e">
        <v>#VALUE!</v>
      </c>
      <c r="R17561" t="e">
        <v>#VALUE!</v>
      </c>
      <c r="S17561" t="s">
        <v>35</v>
      </c>
    </row>
    <row r="17562" spans="12:19" x14ac:dyDescent="0.25">
      <c r="L17562" t="str">
        <f t="shared" si="708"/>
        <v/>
      </c>
      <c r="M17562" t="str">
        <f t="shared" si="707"/>
        <v/>
      </c>
    </row>
    <row r="17563" spans="12:19" x14ac:dyDescent="0.25">
      <c r="L17563" t="str">
        <f t="shared" si="708"/>
        <v/>
      </c>
      <c r="M17563" t="str">
        <f t="shared" si="707"/>
        <v/>
      </c>
    </row>
    <row r="17564" spans="12:19" x14ac:dyDescent="0.25">
      <c r="L17564" t="str">
        <f t="shared" si="708"/>
        <v/>
      </c>
      <c r="M17564" t="str">
        <f t="shared" si="707"/>
        <v/>
      </c>
      <c r="N17564" t="s">
        <v>32</v>
      </c>
      <c r="O17564" t="s">
        <v>33</v>
      </c>
      <c r="P17564" t="s">
        <v>34</v>
      </c>
    </row>
    <row r="17565" spans="12:19" x14ac:dyDescent="0.25">
      <c r="L17565" t="str">
        <f t="shared" si="708"/>
        <v/>
      </c>
      <c r="M17565" t="str">
        <f t="shared" si="707"/>
        <v/>
      </c>
      <c r="N17565" t="e">
        <f>COS(RADIANS(M17565))</f>
        <v>#VALUE!</v>
      </c>
      <c r="O17565" t="str">
        <f>IFERROR(-COS(RADIANS(DEGREES(ASIN(((SIN(RADIANS(M17565)))*$C$26)/(SQRT((((SIN(RADIANS(M17565)))*$C$26)^2)+(($C$22-$C$25-(((SIN(RADIANS(90-M17565)))*$C$26))-$C$23)^2))))))),"")</f>
        <v/>
      </c>
      <c r="P17565" t="e">
        <f>N17565</f>
        <v>#VALUE!</v>
      </c>
      <c r="R17565">
        <v>0</v>
      </c>
    </row>
    <row r="17566" spans="12:19" x14ac:dyDescent="0.25">
      <c r="L17566" t="str">
        <f t="shared" si="708"/>
        <v/>
      </c>
      <c r="M17566" t="str">
        <f t="shared" si="707"/>
        <v/>
      </c>
      <c r="N17566" t="e">
        <f>SIN(RADIANS(M17565))</f>
        <v>#VALUE!</v>
      </c>
      <c r="O17566" t="e">
        <f>SIN(RADIANS(DEGREES(ASIN(((SIN(RADIANS(M17565)))*$C$26)/(SQRT((((SIN(RADIANS(M17565)))*$C$26)^2)+(($C$22-$C$25-(((SIN(RADIANS(90-M17565)))*$C$26))-$C$23)^2)))))))</f>
        <v>#VALUE!</v>
      </c>
      <c r="P17566" t="e">
        <f>N17566</f>
        <v>#VALUE!</v>
      </c>
      <c r="R17566">
        <f>$C$6</f>
        <v>1333.5</v>
      </c>
    </row>
    <row r="17567" spans="12:19" x14ac:dyDescent="0.25">
      <c r="L17567" t="str">
        <f t="shared" si="708"/>
        <v/>
      </c>
      <c r="M17567" t="str">
        <f t="shared" si="707"/>
        <v/>
      </c>
      <c r="N17567">
        <v>0</v>
      </c>
      <c r="O17567" t="e">
        <f>$C$23*O17566</f>
        <v>#VALUE!</v>
      </c>
      <c r="P17567" t="e">
        <f>$C$22*P17566</f>
        <v>#VALUE!</v>
      </c>
      <c r="R17567">
        <f>$C$20*$C$6</f>
        <v>25325.832000000002</v>
      </c>
    </row>
    <row r="17568" spans="12:19" x14ac:dyDescent="0.25">
      <c r="L17568" t="str">
        <f t="shared" si="708"/>
        <v/>
      </c>
      <c r="M17568" t="str">
        <f t="shared" si="707"/>
        <v/>
      </c>
    </row>
    <row r="17569" spans="12:19" x14ac:dyDescent="0.25">
      <c r="L17569" t="str">
        <f t="shared" si="708"/>
        <v/>
      </c>
      <c r="M17569" t="str">
        <f t="shared" si="707"/>
        <v/>
      </c>
      <c r="N17569" t="e">
        <f t="array" ref="N17569:P17571">MINVERSE(N17565:P17567)</f>
        <v>#VALUE!</v>
      </c>
      <c r="O17569" t="e">
        <v>#VALUE!</v>
      </c>
      <c r="P17569" t="e">
        <v>#VALUE!</v>
      </c>
      <c r="R17569" t="e">
        <f t="array" ref="R17569:R17571">MMULT(N17569:P17571,R17565:R17567)</f>
        <v>#VALUE!</v>
      </c>
      <c r="S17569" t="s">
        <v>35</v>
      </c>
    </row>
    <row r="17570" spans="12:19" x14ac:dyDescent="0.25">
      <c r="L17570" t="str">
        <f t="shared" si="708"/>
        <v/>
      </c>
      <c r="M17570" t="str">
        <f t="shared" si="707"/>
        <v/>
      </c>
      <c r="N17570" t="e">
        <v>#VALUE!</v>
      </c>
      <c r="O17570" t="e">
        <v>#VALUE!</v>
      </c>
      <c r="P17570" t="e">
        <v>#VALUE!</v>
      </c>
      <c r="R17570" t="e">
        <v>#VALUE!</v>
      </c>
      <c r="S17570" t="s">
        <v>35</v>
      </c>
    </row>
    <row r="17571" spans="12:19" x14ac:dyDescent="0.25">
      <c r="L17571" t="str">
        <f t="shared" si="708"/>
        <v/>
      </c>
      <c r="M17571" t="str">
        <f t="shared" ref="M17571:M17634" si="709">IF(M17561="","",IF(((M17561+$O$61)&gt;=$O$49+($O$61/2)),"",(M17561+$O$61)))</f>
        <v/>
      </c>
      <c r="N17571" t="e">
        <v>#VALUE!</v>
      </c>
      <c r="O17571" t="e">
        <v>#VALUE!</v>
      </c>
      <c r="P17571" t="e">
        <v>#VALUE!</v>
      </c>
      <c r="R17571" t="e">
        <v>#VALUE!</v>
      </c>
      <c r="S17571" t="s">
        <v>35</v>
      </c>
    </row>
    <row r="17572" spans="12:19" x14ac:dyDescent="0.25">
      <c r="L17572" t="str">
        <f t="shared" si="708"/>
        <v/>
      </c>
      <c r="M17572" t="str">
        <f t="shared" si="709"/>
        <v/>
      </c>
    </row>
    <row r="17573" spans="12:19" x14ac:dyDescent="0.25">
      <c r="L17573" t="str">
        <f t="shared" si="708"/>
        <v/>
      </c>
      <c r="M17573" t="str">
        <f t="shared" si="709"/>
        <v/>
      </c>
    </row>
    <row r="17574" spans="12:19" x14ac:dyDescent="0.25">
      <c r="L17574" t="str">
        <f t="shared" si="708"/>
        <v/>
      </c>
      <c r="M17574" t="str">
        <f t="shared" si="709"/>
        <v/>
      </c>
      <c r="N17574" t="s">
        <v>32</v>
      </c>
      <c r="O17574" t="s">
        <v>33</v>
      </c>
      <c r="P17574" t="s">
        <v>34</v>
      </c>
    </row>
    <row r="17575" spans="12:19" x14ac:dyDescent="0.25">
      <c r="L17575" t="str">
        <f t="shared" si="708"/>
        <v/>
      </c>
      <c r="M17575" t="str">
        <f t="shared" si="709"/>
        <v/>
      </c>
      <c r="N17575" t="e">
        <f>COS(RADIANS(M17575))</f>
        <v>#VALUE!</v>
      </c>
      <c r="O17575" t="str">
        <f>IFERROR(-COS(RADIANS(DEGREES(ASIN(((SIN(RADIANS(M17575)))*$C$26)/(SQRT((((SIN(RADIANS(M17575)))*$C$26)^2)+(($C$22-$C$25-(((SIN(RADIANS(90-M17575)))*$C$26))-$C$23)^2))))))),"")</f>
        <v/>
      </c>
      <c r="P17575" t="e">
        <f>N17575</f>
        <v>#VALUE!</v>
      </c>
      <c r="R17575">
        <v>0</v>
      </c>
    </row>
    <row r="17576" spans="12:19" x14ac:dyDescent="0.25">
      <c r="L17576" t="str">
        <f t="shared" si="708"/>
        <v/>
      </c>
      <c r="M17576" t="str">
        <f t="shared" si="709"/>
        <v/>
      </c>
      <c r="N17576" t="e">
        <f>SIN(RADIANS(M17575))</f>
        <v>#VALUE!</v>
      </c>
      <c r="O17576" t="e">
        <f>SIN(RADIANS(DEGREES(ASIN(((SIN(RADIANS(M17575)))*$C$26)/(SQRT((((SIN(RADIANS(M17575)))*$C$26)^2)+(($C$22-$C$25-(((SIN(RADIANS(90-M17575)))*$C$26))-$C$23)^2)))))))</f>
        <v>#VALUE!</v>
      </c>
      <c r="P17576" t="e">
        <f>N17576</f>
        <v>#VALUE!</v>
      </c>
      <c r="R17576">
        <f>$C$6</f>
        <v>1333.5</v>
      </c>
    </row>
    <row r="17577" spans="12:19" x14ac:dyDescent="0.25">
      <c r="L17577" t="str">
        <f t="shared" si="708"/>
        <v/>
      </c>
      <c r="M17577" t="str">
        <f t="shared" si="709"/>
        <v/>
      </c>
      <c r="N17577">
        <v>0</v>
      </c>
      <c r="O17577" t="e">
        <f>$C$23*O17576</f>
        <v>#VALUE!</v>
      </c>
      <c r="P17577" t="e">
        <f>$C$22*P17576</f>
        <v>#VALUE!</v>
      </c>
      <c r="R17577">
        <f>$C$20*$C$6</f>
        <v>25325.832000000002</v>
      </c>
    </row>
    <row r="17578" spans="12:19" x14ac:dyDescent="0.25">
      <c r="L17578" t="str">
        <f t="shared" si="708"/>
        <v/>
      </c>
      <c r="M17578" t="str">
        <f t="shared" si="709"/>
        <v/>
      </c>
    </row>
    <row r="17579" spans="12:19" x14ac:dyDescent="0.25">
      <c r="L17579" t="str">
        <f t="shared" si="708"/>
        <v/>
      </c>
      <c r="M17579" t="str">
        <f t="shared" si="709"/>
        <v/>
      </c>
      <c r="N17579" t="e">
        <f t="array" ref="N17579:P17581">MINVERSE(N17575:P17577)</f>
        <v>#VALUE!</v>
      </c>
      <c r="O17579" t="e">
        <v>#VALUE!</v>
      </c>
      <c r="P17579" t="e">
        <v>#VALUE!</v>
      </c>
      <c r="R17579" t="e">
        <f t="array" ref="R17579:R17581">MMULT(N17579:P17581,R17575:R17577)</f>
        <v>#VALUE!</v>
      </c>
      <c r="S17579" t="s">
        <v>35</v>
      </c>
    </row>
    <row r="17580" spans="12:19" x14ac:dyDescent="0.25">
      <c r="L17580" t="str">
        <f t="shared" si="708"/>
        <v/>
      </c>
      <c r="M17580" t="str">
        <f t="shared" si="709"/>
        <v/>
      </c>
      <c r="N17580" t="e">
        <v>#VALUE!</v>
      </c>
      <c r="O17580" t="e">
        <v>#VALUE!</v>
      </c>
      <c r="P17580" t="e">
        <v>#VALUE!</v>
      </c>
      <c r="R17580" t="e">
        <v>#VALUE!</v>
      </c>
      <c r="S17580" t="s">
        <v>35</v>
      </c>
    </row>
    <row r="17581" spans="12:19" x14ac:dyDescent="0.25">
      <c r="L17581" t="str">
        <f t="shared" si="708"/>
        <v/>
      </c>
      <c r="M17581" t="str">
        <f t="shared" si="709"/>
        <v/>
      </c>
      <c r="N17581" t="e">
        <v>#VALUE!</v>
      </c>
      <c r="O17581" t="e">
        <v>#VALUE!</v>
      </c>
      <c r="P17581" t="e">
        <v>#VALUE!</v>
      </c>
      <c r="R17581" t="e">
        <v>#VALUE!</v>
      </c>
      <c r="S17581" t="s">
        <v>35</v>
      </c>
    </row>
    <row r="17582" spans="12:19" x14ac:dyDescent="0.25">
      <c r="L17582" t="str">
        <f t="shared" si="708"/>
        <v/>
      </c>
      <c r="M17582" t="str">
        <f t="shared" si="709"/>
        <v/>
      </c>
    </row>
    <row r="17583" spans="12:19" x14ac:dyDescent="0.25">
      <c r="L17583" t="str">
        <f t="shared" si="708"/>
        <v/>
      </c>
      <c r="M17583" t="str">
        <f t="shared" si="709"/>
        <v/>
      </c>
    </row>
    <row r="17584" spans="12:19" x14ac:dyDescent="0.25">
      <c r="L17584" t="str">
        <f t="shared" si="708"/>
        <v/>
      </c>
      <c r="M17584" t="str">
        <f t="shared" si="709"/>
        <v/>
      </c>
      <c r="N17584" t="s">
        <v>32</v>
      </c>
      <c r="O17584" t="s">
        <v>33</v>
      </c>
      <c r="P17584" t="s">
        <v>34</v>
      </c>
    </row>
    <row r="17585" spans="12:19" x14ac:dyDescent="0.25">
      <c r="L17585" t="str">
        <f t="shared" si="708"/>
        <v/>
      </c>
      <c r="M17585" t="str">
        <f t="shared" si="709"/>
        <v/>
      </c>
      <c r="N17585" t="e">
        <f>COS(RADIANS(M17585))</f>
        <v>#VALUE!</v>
      </c>
      <c r="O17585" t="str">
        <f>IFERROR(-COS(RADIANS(DEGREES(ASIN(((SIN(RADIANS(M17585)))*$C$26)/(SQRT((((SIN(RADIANS(M17585)))*$C$26)^2)+(($C$22-$C$25-(((SIN(RADIANS(90-M17585)))*$C$26))-$C$23)^2))))))),"")</f>
        <v/>
      </c>
      <c r="P17585" t="e">
        <f>N17585</f>
        <v>#VALUE!</v>
      </c>
      <c r="R17585">
        <v>0</v>
      </c>
    </row>
    <row r="17586" spans="12:19" x14ac:dyDescent="0.25">
      <c r="L17586" t="str">
        <f t="shared" si="708"/>
        <v/>
      </c>
      <c r="M17586" t="str">
        <f t="shared" si="709"/>
        <v/>
      </c>
      <c r="N17586" t="e">
        <f>SIN(RADIANS(M17585))</f>
        <v>#VALUE!</v>
      </c>
      <c r="O17586" t="e">
        <f>SIN(RADIANS(DEGREES(ASIN(((SIN(RADIANS(M17585)))*$C$26)/(SQRT((((SIN(RADIANS(M17585)))*$C$26)^2)+(($C$22-$C$25-(((SIN(RADIANS(90-M17585)))*$C$26))-$C$23)^2)))))))</f>
        <v>#VALUE!</v>
      </c>
      <c r="P17586" t="e">
        <f>N17586</f>
        <v>#VALUE!</v>
      </c>
      <c r="R17586">
        <f>$C$6</f>
        <v>1333.5</v>
      </c>
    </row>
    <row r="17587" spans="12:19" x14ac:dyDescent="0.25">
      <c r="L17587" t="str">
        <f t="shared" si="708"/>
        <v/>
      </c>
      <c r="M17587" t="str">
        <f t="shared" si="709"/>
        <v/>
      </c>
      <c r="N17587">
        <v>0</v>
      </c>
      <c r="O17587" t="e">
        <f>$C$23*O17586</f>
        <v>#VALUE!</v>
      </c>
      <c r="P17587" t="e">
        <f>$C$22*P17586</f>
        <v>#VALUE!</v>
      </c>
      <c r="R17587">
        <f>$C$20*$C$6</f>
        <v>25325.832000000002</v>
      </c>
    </row>
    <row r="17588" spans="12:19" x14ac:dyDescent="0.25">
      <c r="L17588" t="str">
        <f t="shared" si="708"/>
        <v/>
      </c>
      <c r="M17588" t="str">
        <f t="shared" si="709"/>
        <v/>
      </c>
    </row>
    <row r="17589" spans="12:19" x14ac:dyDescent="0.25">
      <c r="L17589" t="str">
        <f t="shared" si="708"/>
        <v/>
      </c>
      <c r="M17589" t="str">
        <f t="shared" si="709"/>
        <v/>
      </c>
      <c r="N17589" t="e">
        <f t="array" ref="N17589:P17591">MINVERSE(N17585:P17587)</f>
        <v>#VALUE!</v>
      </c>
      <c r="O17589" t="e">
        <v>#VALUE!</v>
      </c>
      <c r="P17589" t="e">
        <v>#VALUE!</v>
      </c>
      <c r="R17589" t="e">
        <f t="array" ref="R17589:R17591">MMULT(N17589:P17591,R17585:R17587)</f>
        <v>#VALUE!</v>
      </c>
      <c r="S17589" t="s">
        <v>35</v>
      </c>
    </row>
    <row r="17590" spans="12:19" x14ac:dyDescent="0.25">
      <c r="L17590" t="str">
        <f t="shared" si="708"/>
        <v/>
      </c>
      <c r="M17590" t="str">
        <f t="shared" si="709"/>
        <v/>
      </c>
      <c r="N17590" t="e">
        <v>#VALUE!</v>
      </c>
      <c r="O17590" t="e">
        <v>#VALUE!</v>
      </c>
      <c r="P17590" t="e">
        <v>#VALUE!</v>
      </c>
      <c r="R17590" t="e">
        <v>#VALUE!</v>
      </c>
      <c r="S17590" t="s">
        <v>35</v>
      </c>
    </row>
    <row r="17591" spans="12:19" x14ac:dyDescent="0.25">
      <c r="L17591" t="str">
        <f t="shared" si="708"/>
        <v/>
      </c>
      <c r="M17591" t="str">
        <f t="shared" si="709"/>
        <v/>
      </c>
      <c r="N17591" t="e">
        <v>#VALUE!</v>
      </c>
      <c r="O17591" t="e">
        <v>#VALUE!</v>
      </c>
      <c r="P17591" t="e">
        <v>#VALUE!</v>
      </c>
      <c r="R17591" t="e">
        <v>#VALUE!</v>
      </c>
      <c r="S17591" t="s">
        <v>35</v>
      </c>
    </row>
    <row r="17592" spans="12:19" x14ac:dyDescent="0.25">
      <c r="L17592" t="str">
        <f t="shared" si="708"/>
        <v/>
      </c>
      <c r="M17592" t="str">
        <f t="shared" si="709"/>
        <v/>
      </c>
    </row>
    <row r="17593" spans="12:19" x14ac:dyDescent="0.25">
      <c r="L17593" t="str">
        <f t="shared" si="708"/>
        <v/>
      </c>
      <c r="M17593" t="str">
        <f t="shared" si="709"/>
        <v/>
      </c>
    </row>
    <row r="17594" spans="12:19" x14ac:dyDescent="0.25">
      <c r="L17594" t="str">
        <f t="shared" si="708"/>
        <v/>
      </c>
      <c r="M17594" t="str">
        <f t="shared" si="709"/>
        <v/>
      </c>
      <c r="N17594" t="s">
        <v>32</v>
      </c>
      <c r="O17594" t="s">
        <v>33</v>
      </c>
      <c r="P17594" t="s">
        <v>34</v>
      </c>
    </row>
    <row r="17595" spans="12:19" x14ac:dyDescent="0.25">
      <c r="L17595" t="str">
        <f t="shared" si="708"/>
        <v/>
      </c>
      <c r="M17595" t="str">
        <f t="shared" si="709"/>
        <v/>
      </c>
      <c r="N17595" t="e">
        <f>COS(RADIANS(M17595))</f>
        <v>#VALUE!</v>
      </c>
      <c r="O17595" t="str">
        <f>IFERROR(-COS(RADIANS(DEGREES(ASIN(((SIN(RADIANS(M17595)))*$C$26)/(SQRT((((SIN(RADIANS(M17595)))*$C$26)^2)+(($C$22-$C$25-(((SIN(RADIANS(90-M17595)))*$C$26))-$C$23)^2))))))),"")</f>
        <v/>
      </c>
      <c r="P17595" t="e">
        <f>N17595</f>
        <v>#VALUE!</v>
      </c>
      <c r="R17595">
        <v>0</v>
      </c>
    </row>
    <row r="17596" spans="12:19" x14ac:dyDescent="0.25">
      <c r="L17596" t="str">
        <f t="shared" si="708"/>
        <v/>
      </c>
      <c r="M17596" t="str">
        <f t="shared" si="709"/>
        <v/>
      </c>
      <c r="N17596" t="e">
        <f>SIN(RADIANS(M17595))</f>
        <v>#VALUE!</v>
      </c>
      <c r="O17596" t="e">
        <f>SIN(RADIANS(DEGREES(ASIN(((SIN(RADIANS(M17595)))*$C$26)/(SQRT((((SIN(RADIANS(M17595)))*$C$26)^2)+(($C$22-$C$25-(((SIN(RADIANS(90-M17595)))*$C$26))-$C$23)^2)))))))</f>
        <v>#VALUE!</v>
      </c>
      <c r="P17596" t="e">
        <f>N17596</f>
        <v>#VALUE!</v>
      </c>
      <c r="R17596">
        <f>$C$6</f>
        <v>1333.5</v>
      </c>
    </row>
    <row r="17597" spans="12:19" x14ac:dyDescent="0.25">
      <c r="L17597" t="str">
        <f t="shared" si="708"/>
        <v/>
      </c>
      <c r="M17597" t="str">
        <f t="shared" si="709"/>
        <v/>
      </c>
      <c r="N17597">
        <v>0</v>
      </c>
      <c r="O17597" t="e">
        <f>$C$23*O17596</f>
        <v>#VALUE!</v>
      </c>
      <c r="P17597" t="e">
        <f>$C$22*P17596</f>
        <v>#VALUE!</v>
      </c>
      <c r="R17597">
        <f>$C$20*$C$6</f>
        <v>25325.832000000002</v>
      </c>
    </row>
    <row r="17598" spans="12:19" x14ac:dyDescent="0.25">
      <c r="L17598" t="str">
        <f t="shared" si="708"/>
        <v/>
      </c>
      <c r="M17598" t="str">
        <f t="shared" si="709"/>
        <v/>
      </c>
    </row>
    <row r="17599" spans="12:19" x14ac:dyDescent="0.25">
      <c r="L17599" t="str">
        <f t="shared" si="708"/>
        <v/>
      </c>
      <c r="M17599" t="str">
        <f t="shared" si="709"/>
        <v/>
      </c>
      <c r="N17599" t="e">
        <f t="array" ref="N17599:P17601">MINVERSE(N17595:P17597)</f>
        <v>#VALUE!</v>
      </c>
      <c r="O17599" t="e">
        <v>#VALUE!</v>
      </c>
      <c r="P17599" t="e">
        <v>#VALUE!</v>
      </c>
      <c r="R17599" t="e">
        <f t="array" ref="R17599:R17601">MMULT(N17599:P17601,R17595:R17597)</f>
        <v>#VALUE!</v>
      </c>
      <c r="S17599" t="s">
        <v>35</v>
      </c>
    </row>
    <row r="17600" spans="12:19" x14ac:dyDescent="0.25">
      <c r="L17600" t="str">
        <f t="shared" si="708"/>
        <v/>
      </c>
      <c r="M17600" t="str">
        <f t="shared" si="709"/>
        <v/>
      </c>
      <c r="N17600" t="e">
        <v>#VALUE!</v>
      </c>
      <c r="O17600" t="e">
        <v>#VALUE!</v>
      </c>
      <c r="P17600" t="e">
        <v>#VALUE!</v>
      </c>
      <c r="R17600" t="e">
        <v>#VALUE!</v>
      </c>
      <c r="S17600" t="s">
        <v>35</v>
      </c>
    </row>
    <row r="17601" spans="12:19" x14ac:dyDescent="0.25">
      <c r="L17601" t="str">
        <f t="shared" si="708"/>
        <v/>
      </c>
      <c r="M17601" t="str">
        <f t="shared" si="709"/>
        <v/>
      </c>
      <c r="N17601" t="e">
        <v>#VALUE!</v>
      </c>
      <c r="O17601" t="e">
        <v>#VALUE!</v>
      </c>
      <c r="P17601" t="e">
        <v>#VALUE!</v>
      </c>
      <c r="R17601" t="e">
        <v>#VALUE!</v>
      </c>
      <c r="S17601" t="s">
        <v>35</v>
      </c>
    </row>
    <row r="17602" spans="12:19" x14ac:dyDescent="0.25">
      <c r="L17602" t="str">
        <f t="shared" si="708"/>
        <v/>
      </c>
      <c r="M17602" t="str">
        <f t="shared" si="709"/>
        <v/>
      </c>
    </row>
    <row r="17603" spans="12:19" x14ac:dyDescent="0.25">
      <c r="L17603" t="str">
        <f t="shared" si="708"/>
        <v/>
      </c>
      <c r="M17603" t="str">
        <f t="shared" si="709"/>
        <v/>
      </c>
    </row>
    <row r="17604" spans="12:19" x14ac:dyDescent="0.25">
      <c r="L17604" t="str">
        <f t="shared" si="708"/>
        <v/>
      </c>
      <c r="M17604" t="str">
        <f t="shared" si="709"/>
        <v/>
      </c>
      <c r="N17604" t="s">
        <v>32</v>
      </c>
      <c r="O17604" t="s">
        <v>33</v>
      </c>
      <c r="P17604" t="s">
        <v>34</v>
      </c>
    </row>
    <row r="17605" spans="12:19" x14ac:dyDescent="0.25">
      <c r="L17605" t="str">
        <f t="shared" si="708"/>
        <v/>
      </c>
      <c r="M17605" t="str">
        <f t="shared" si="709"/>
        <v/>
      </c>
      <c r="N17605" t="e">
        <f>COS(RADIANS(M17605))</f>
        <v>#VALUE!</v>
      </c>
      <c r="O17605" t="str">
        <f>IFERROR(-COS(RADIANS(DEGREES(ASIN(((SIN(RADIANS(M17605)))*$C$26)/(SQRT((((SIN(RADIANS(M17605)))*$C$26)^2)+(($C$22-$C$25-(((SIN(RADIANS(90-M17605)))*$C$26))-$C$23)^2))))))),"")</f>
        <v/>
      </c>
      <c r="P17605" t="e">
        <f>N17605</f>
        <v>#VALUE!</v>
      </c>
      <c r="R17605">
        <v>0</v>
      </c>
    </row>
    <row r="17606" spans="12:19" x14ac:dyDescent="0.25">
      <c r="L17606" t="str">
        <f t="shared" si="708"/>
        <v/>
      </c>
      <c r="M17606" t="str">
        <f t="shared" si="709"/>
        <v/>
      </c>
      <c r="N17606" t="e">
        <f>SIN(RADIANS(M17605))</f>
        <v>#VALUE!</v>
      </c>
      <c r="O17606" t="e">
        <f>SIN(RADIANS(DEGREES(ASIN(((SIN(RADIANS(M17605)))*$C$26)/(SQRT((((SIN(RADIANS(M17605)))*$C$26)^2)+(($C$22-$C$25-(((SIN(RADIANS(90-M17605)))*$C$26))-$C$23)^2)))))))</f>
        <v>#VALUE!</v>
      </c>
      <c r="P17606" t="e">
        <f>N17606</f>
        <v>#VALUE!</v>
      </c>
      <c r="R17606">
        <f>$C$6</f>
        <v>1333.5</v>
      </c>
    </row>
    <row r="17607" spans="12:19" x14ac:dyDescent="0.25">
      <c r="L17607" t="str">
        <f t="shared" si="708"/>
        <v/>
      </c>
      <c r="M17607" t="str">
        <f t="shared" si="709"/>
        <v/>
      </c>
      <c r="N17607">
        <v>0</v>
      </c>
      <c r="O17607" t="e">
        <f>$C$23*O17606</f>
        <v>#VALUE!</v>
      </c>
      <c r="P17607" t="e">
        <f>$C$22*P17606</f>
        <v>#VALUE!</v>
      </c>
      <c r="R17607">
        <f>$C$20*$C$6</f>
        <v>25325.832000000002</v>
      </c>
    </row>
    <row r="17608" spans="12:19" x14ac:dyDescent="0.25">
      <c r="L17608" t="str">
        <f t="shared" si="708"/>
        <v/>
      </c>
      <c r="M17608" t="str">
        <f t="shared" si="709"/>
        <v/>
      </c>
    </row>
    <row r="17609" spans="12:19" x14ac:dyDescent="0.25">
      <c r="L17609" t="str">
        <f t="shared" si="708"/>
        <v/>
      </c>
      <c r="M17609" t="str">
        <f t="shared" si="709"/>
        <v/>
      </c>
      <c r="N17609" t="e">
        <f t="array" ref="N17609:P17611">MINVERSE(N17605:P17607)</f>
        <v>#VALUE!</v>
      </c>
      <c r="O17609" t="e">
        <v>#VALUE!</v>
      </c>
      <c r="P17609" t="e">
        <v>#VALUE!</v>
      </c>
      <c r="R17609" t="e">
        <f t="array" ref="R17609:R17611">MMULT(N17609:P17611,R17605:R17607)</f>
        <v>#VALUE!</v>
      </c>
      <c r="S17609" t="s">
        <v>35</v>
      </c>
    </row>
    <row r="17610" spans="12:19" x14ac:dyDescent="0.25">
      <c r="L17610" t="str">
        <f t="shared" si="708"/>
        <v/>
      </c>
      <c r="M17610" t="str">
        <f t="shared" si="709"/>
        <v/>
      </c>
      <c r="N17610" t="e">
        <v>#VALUE!</v>
      </c>
      <c r="O17610" t="e">
        <v>#VALUE!</v>
      </c>
      <c r="P17610" t="e">
        <v>#VALUE!</v>
      </c>
      <c r="R17610" t="e">
        <v>#VALUE!</v>
      </c>
      <c r="S17610" t="s">
        <v>35</v>
      </c>
    </row>
    <row r="17611" spans="12:19" x14ac:dyDescent="0.25">
      <c r="L17611" t="str">
        <f t="shared" si="708"/>
        <v/>
      </c>
      <c r="M17611" t="str">
        <f t="shared" si="709"/>
        <v/>
      </c>
      <c r="N17611" t="e">
        <v>#VALUE!</v>
      </c>
      <c r="O17611" t="e">
        <v>#VALUE!</v>
      </c>
      <c r="P17611" t="e">
        <v>#VALUE!</v>
      </c>
      <c r="R17611" t="e">
        <v>#VALUE!</v>
      </c>
      <c r="S17611" t="s">
        <v>35</v>
      </c>
    </row>
    <row r="17612" spans="12:19" x14ac:dyDescent="0.25">
      <c r="L17612" t="str">
        <f t="shared" ref="L17612:L17675" si="710">IF(M17612="","",L17602+1)</f>
        <v/>
      </c>
      <c r="M17612" t="str">
        <f t="shared" si="709"/>
        <v/>
      </c>
    </row>
    <row r="17613" spans="12:19" x14ac:dyDescent="0.25">
      <c r="L17613" t="str">
        <f t="shared" si="710"/>
        <v/>
      </c>
      <c r="M17613" t="str">
        <f t="shared" si="709"/>
        <v/>
      </c>
    </row>
    <row r="17614" spans="12:19" x14ac:dyDescent="0.25">
      <c r="L17614" t="str">
        <f t="shared" si="710"/>
        <v/>
      </c>
      <c r="M17614" t="str">
        <f t="shared" si="709"/>
        <v/>
      </c>
      <c r="N17614" t="s">
        <v>32</v>
      </c>
      <c r="O17614" t="s">
        <v>33</v>
      </c>
      <c r="P17614" t="s">
        <v>34</v>
      </c>
    </row>
    <row r="17615" spans="12:19" x14ac:dyDescent="0.25">
      <c r="L17615" t="str">
        <f t="shared" si="710"/>
        <v/>
      </c>
      <c r="M17615" t="str">
        <f t="shared" si="709"/>
        <v/>
      </c>
      <c r="N17615" t="e">
        <f>COS(RADIANS(M17615))</f>
        <v>#VALUE!</v>
      </c>
      <c r="O17615" t="str">
        <f>IFERROR(-COS(RADIANS(DEGREES(ASIN(((SIN(RADIANS(M17615)))*$C$26)/(SQRT((((SIN(RADIANS(M17615)))*$C$26)^2)+(($C$22-$C$25-(((SIN(RADIANS(90-M17615)))*$C$26))-$C$23)^2))))))),"")</f>
        <v/>
      </c>
      <c r="P17615" t="e">
        <f>N17615</f>
        <v>#VALUE!</v>
      </c>
      <c r="R17615">
        <v>0</v>
      </c>
    </row>
    <row r="17616" spans="12:19" x14ac:dyDescent="0.25">
      <c r="L17616" t="str">
        <f t="shared" si="710"/>
        <v/>
      </c>
      <c r="M17616" t="str">
        <f t="shared" si="709"/>
        <v/>
      </c>
      <c r="N17616" t="e">
        <f>SIN(RADIANS(M17615))</f>
        <v>#VALUE!</v>
      </c>
      <c r="O17616" t="e">
        <f>SIN(RADIANS(DEGREES(ASIN(((SIN(RADIANS(M17615)))*$C$26)/(SQRT((((SIN(RADIANS(M17615)))*$C$26)^2)+(($C$22-$C$25-(((SIN(RADIANS(90-M17615)))*$C$26))-$C$23)^2)))))))</f>
        <v>#VALUE!</v>
      </c>
      <c r="P17616" t="e">
        <f>N17616</f>
        <v>#VALUE!</v>
      </c>
      <c r="R17616">
        <f>$C$6</f>
        <v>1333.5</v>
      </c>
    </row>
    <row r="17617" spans="12:19" x14ac:dyDescent="0.25">
      <c r="L17617" t="str">
        <f t="shared" si="710"/>
        <v/>
      </c>
      <c r="M17617" t="str">
        <f t="shared" si="709"/>
        <v/>
      </c>
      <c r="N17617">
        <v>0</v>
      </c>
      <c r="O17617" t="e">
        <f>$C$23*O17616</f>
        <v>#VALUE!</v>
      </c>
      <c r="P17617" t="e">
        <f>$C$22*P17616</f>
        <v>#VALUE!</v>
      </c>
      <c r="R17617">
        <f>$C$20*$C$6</f>
        <v>25325.832000000002</v>
      </c>
    </row>
    <row r="17618" spans="12:19" x14ac:dyDescent="0.25">
      <c r="L17618" t="str">
        <f t="shared" si="710"/>
        <v/>
      </c>
      <c r="M17618" t="str">
        <f t="shared" si="709"/>
        <v/>
      </c>
    </row>
    <row r="17619" spans="12:19" x14ac:dyDescent="0.25">
      <c r="L17619" t="str">
        <f t="shared" si="710"/>
        <v/>
      </c>
      <c r="M17619" t="str">
        <f t="shared" si="709"/>
        <v/>
      </c>
      <c r="N17619" t="e">
        <f t="array" ref="N17619:P17621">MINVERSE(N17615:P17617)</f>
        <v>#VALUE!</v>
      </c>
      <c r="O17619" t="e">
        <v>#VALUE!</v>
      </c>
      <c r="P17619" t="e">
        <v>#VALUE!</v>
      </c>
      <c r="R17619" t="e">
        <f t="array" ref="R17619:R17621">MMULT(N17619:P17621,R17615:R17617)</f>
        <v>#VALUE!</v>
      </c>
      <c r="S17619" t="s">
        <v>35</v>
      </c>
    </row>
    <row r="17620" spans="12:19" x14ac:dyDescent="0.25">
      <c r="L17620" t="str">
        <f t="shared" si="710"/>
        <v/>
      </c>
      <c r="M17620" t="str">
        <f t="shared" si="709"/>
        <v/>
      </c>
      <c r="N17620" t="e">
        <v>#VALUE!</v>
      </c>
      <c r="O17620" t="e">
        <v>#VALUE!</v>
      </c>
      <c r="P17620" t="e">
        <v>#VALUE!</v>
      </c>
      <c r="R17620" t="e">
        <v>#VALUE!</v>
      </c>
      <c r="S17620" t="s">
        <v>35</v>
      </c>
    </row>
    <row r="17621" spans="12:19" x14ac:dyDescent="0.25">
      <c r="L17621" t="str">
        <f t="shared" si="710"/>
        <v/>
      </c>
      <c r="M17621" t="str">
        <f t="shared" si="709"/>
        <v/>
      </c>
      <c r="N17621" t="e">
        <v>#VALUE!</v>
      </c>
      <c r="O17621" t="e">
        <v>#VALUE!</v>
      </c>
      <c r="P17621" t="e">
        <v>#VALUE!</v>
      </c>
      <c r="R17621" t="e">
        <v>#VALUE!</v>
      </c>
      <c r="S17621" t="s">
        <v>35</v>
      </c>
    </row>
    <row r="17622" spans="12:19" x14ac:dyDescent="0.25">
      <c r="L17622" t="str">
        <f t="shared" si="710"/>
        <v/>
      </c>
      <c r="M17622" t="str">
        <f t="shared" si="709"/>
        <v/>
      </c>
    </row>
    <row r="17623" spans="12:19" x14ac:dyDescent="0.25">
      <c r="L17623" t="str">
        <f t="shared" si="710"/>
        <v/>
      </c>
      <c r="M17623" t="str">
        <f t="shared" si="709"/>
        <v/>
      </c>
    </row>
    <row r="17624" spans="12:19" x14ac:dyDescent="0.25">
      <c r="L17624" t="str">
        <f t="shared" si="710"/>
        <v/>
      </c>
      <c r="M17624" t="str">
        <f t="shared" si="709"/>
        <v/>
      </c>
      <c r="N17624" t="s">
        <v>32</v>
      </c>
      <c r="O17624" t="s">
        <v>33</v>
      </c>
      <c r="P17624" t="s">
        <v>34</v>
      </c>
    </row>
    <row r="17625" spans="12:19" x14ac:dyDescent="0.25">
      <c r="L17625" t="str">
        <f t="shared" si="710"/>
        <v/>
      </c>
      <c r="M17625" t="str">
        <f t="shared" si="709"/>
        <v/>
      </c>
      <c r="N17625" t="e">
        <f>COS(RADIANS(M17625))</f>
        <v>#VALUE!</v>
      </c>
      <c r="O17625" t="str">
        <f>IFERROR(-COS(RADIANS(DEGREES(ASIN(((SIN(RADIANS(M17625)))*$C$26)/(SQRT((((SIN(RADIANS(M17625)))*$C$26)^2)+(($C$22-$C$25-(((SIN(RADIANS(90-M17625)))*$C$26))-$C$23)^2))))))),"")</f>
        <v/>
      </c>
      <c r="P17625" t="e">
        <f>N17625</f>
        <v>#VALUE!</v>
      </c>
      <c r="R17625">
        <v>0</v>
      </c>
    </row>
    <row r="17626" spans="12:19" x14ac:dyDescent="0.25">
      <c r="L17626" t="str">
        <f t="shared" si="710"/>
        <v/>
      </c>
      <c r="M17626" t="str">
        <f t="shared" si="709"/>
        <v/>
      </c>
      <c r="N17626" t="e">
        <f>SIN(RADIANS(M17625))</f>
        <v>#VALUE!</v>
      </c>
      <c r="O17626" t="e">
        <f>SIN(RADIANS(DEGREES(ASIN(((SIN(RADIANS(M17625)))*$C$26)/(SQRT((((SIN(RADIANS(M17625)))*$C$26)^2)+(($C$22-$C$25-(((SIN(RADIANS(90-M17625)))*$C$26))-$C$23)^2)))))))</f>
        <v>#VALUE!</v>
      </c>
      <c r="P17626" t="e">
        <f>N17626</f>
        <v>#VALUE!</v>
      </c>
      <c r="R17626">
        <f>$C$6</f>
        <v>1333.5</v>
      </c>
    </row>
    <row r="17627" spans="12:19" x14ac:dyDescent="0.25">
      <c r="L17627" t="str">
        <f t="shared" si="710"/>
        <v/>
      </c>
      <c r="M17627" t="str">
        <f t="shared" si="709"/>
        <v/>
      </c>
      <c r="N17627">
        <v>0</v>
      </c>
      <c r="O17627" t="e">
        <f>$C$23*O17626</f>
        <v>#VALUE!</v>
      </c>
      <c r="P17627" t="e">
        <f>$C$22*P17626</f>
        <v>#VALUE!</v>
      </c>
      <c r="R17627">
        <f>$C$20*$C$6</f>
        <v>25325.832000000002</v>
      </c>
    </row>
    <row r="17628" spans="12:19" x14ac:dyDescent="0.25">
      <c r="L17628" t="str">
        <f t="shared" si="710"/>
        <v/>
      </c>
      <c r="M17628" t="str">
        <f t="shared" si="709"/>
        <v/>
      </c>
    </row>
    <row r="17629" spans="12:19" x14ac:dyDescent="0.25">
      <c r="L17629" t="str">
        <f t="shared" si="710"/>
        <v/>
      </c>
      <c r="M17629" t="str">
        <f t="shared" si="709"/>
        <v/>
      </c>
      <c r="N17629" t="e">
        <f t="array" ref="N17629:P17631">MINVERSE(N17625:P17627)</f>
        <v>#VALUE!</v>
      </c>
      <c r="O17629" t="e">
        <v>#VALUE!</v>
      </c>
      <c r="P17629" t="e">
        <v>#VALUE!</v>
      </c>
      <c r="R17629" t="e">
        <f t="array" ref="R17629:R17631">MMULT(N17629:P17631,R17625:R17627)</f>
        <v>#VALUE!</v>
      </c>
      <c r="S17629" t="s">
        <v>35</v>
      </c>
    </row>
    <row r="17630" spans="12:19" x14ac:dyDescent="0.25">
      <c r="L17630" t="str">
        <f t="shared" si="710"/>
        <v/>
      </c>
      <c r="M17630" t="str">
        <f t="shared" si="709"/>
        <v/>
      </c>
      <c r="N17630" t="e">
        <v>#VALUE!</v>
      </c>
      <c r="O17630" t="e">
        <v>#VALUE!</v>
      </c>
      <c r="P17630" t="e">
        <v>#VALUE!</v>
      </c>
      <c r="R17630" t="e">
        <v>#VALUE!</v>
      </c>
      <c r="S17630" t="s">
        <v>35</v>
      </c>
    </row>
    <row r="17631" spans="12:19" x14ac:dyDescent="0.25">
      <c r="L17631" t="str">
        <f t="shared" si="710"/>
        <v/>
      </c>
      <c r="M17631" t="str">
        <f t="shared" si="709"/>
        <v/>
      </c>
      <c r="N17631" t="e">
        <v>#VALUE!</v>
      </c>
      <c r="O17631" t="e">
        <v>#VALUE!</v>
      </c>
      <c r="P17631" t="e">
        <v>#VALUE!</v>
      </c>
      <c r="R17631" t="e">
        <v>#VALUE!</v>
      </c>
      <c r="S17631" t="s">
        <v>35</v>
      </c>
    </row>
    <row r="17632" spans="12:19" x14ac:dyDescent="0.25">
      <c r="L17632" t="str">
        <f t="shared" si="710"/>
        <v/>
      </c>
      <c r="M17632" t="str">
        <f t="shared" si="709"/>
        <v/>
      </c>
    </row>
    <row r="17633" spans="12:19" x14ac:dyDescent="0.25">
      <c r="L17633" t="str">
        <f t="shared" si="710"/>
        <v/>
      </c>
      <c r="M17633" t="str">
        <f t="shared" si="709"/>
        <v/>
      </c>
    </row>
    <row r="17634" spans="12:19" x14ac:dyDescent="0.25">
      <c r="L17634" t="str">
        <f t="shared" si="710"/>
        <v/>
      </c>
      <c r="M17634" t="str">
        <f t="shared" si="709"/>
        <v/>
      </c>
      <c r="N17634" t="s">
        <v>32</v>
      </c>
      <c r="O17634" t="s">
        <v>33</v>
      </c>
      <c r="P17634" t="s">
        <v>34</v>
      </c>
    </row>
    <row r="17635" spans="12:19" x14ac:dyDescent="0.25">
      <c r="L17635" t="str">
        <f t="shared" si="710"/>
        <v/>
      </c>
      <c r="M17635" t="str">
        <f t="shared" ref="M17635:M17698" si="711">IF(M17625="","",IF(((M17625+$O$61)&gt;=$O$49+($O$61/2)),"",(M17625+$O$61)))</f>
        <v/>
      </c>
      <c r="N17635" t="e">
        <f>COS(RADIANS(M17635))</f>
        <v>#VALUE!</v>
      </c>
      <c r="O17635" t="str">
        <f>IFERROR(-COS(RADIANS(DEGREES(ASIN(((SIN(RADIANS(M17635)))*$C$26)/(SQRT((((SIN(RADIANS(M17635)))*$C$26)^2)+(($C$22-$C$25-(((SIN(RADIANS(90-M17635)))*$C$26))-$C$23)^2))))))),"")</f>
        <v/>
      </c>
      <c r="P17635" t="e">
        <f>N17635</f>
        <v>#VALUE!</v>
      </c>
      <c r="R17635">
        <v>0</v>
      </c>
    </row>
    <row r="17636" spans="12:19" x14ac:dyDescent="0.25">
      <c r="L17636" t="str">
        <f t="shared" si="710"/>
        <v/>
      </c>
      <c r="M17636" t="str">
        <f t="shared" si="711"/>
        <v/>
      </c>
      <c r="N17636" t="e">
        <f>SIN(RADIANS(M17635))</f>
        <v>#VALUE!</v>
      </c>
      <c r="O17636" t="e">
        <f>SIN(RADIANS(DEGREES(ASIN(((SIN(RADIANS(M17635)))*$C$26)/(SQRT((((SIN(RADIANS(M17635)))*$C$26)^2)+(($C$22-$C$25-(((SIN(RADIANS(90-M17635)))*$C$26))-$C$23)^2)))))))</f>
        <v>#VALUE!</v>
      </c>
      <c r="P17636" t="e">
        <f>N17636</f>
        <v>#VALUE!</v>
      </c>
      <c r="R17636">
        <f>$C$6</f>
        <v>1333.5</v>
      </c>
    </row>
    <row r="17637" spans="12:19" x14ac:dyDescent="0.25">
      <c r="L17637" t="str">
        <f t="shared" si="710"/>
        <v/>
      </c>
      <c r="M17637" t="str">
        <f t="shared" si="711"/>
        <v/>
      </c>
      <c r="N17637">
        <v>0</v>
      </c>
      <c r="O17637" t="e">
        <f>$C$23*O17636</f>
        <v>#VALUE!</v>
      </c>
      <c r="P17637" t="e">
        <f>$C$22*P17636</f>
        <v>#VALUE!</v>
      </c>
      <c r="R17637">
        <f>$C$20*$C$6</f>
        <v>25325.832000000002</v>
      </c>
    </row>
    <row r="17638" spans="12:19" x14ac:dyDescent="0.25">
      <c r="L17638" t="str">
        <f t="shared" si="710"/>
        <v/>
      </c>
      <c r="M17638" t="str">
        <f t="shared" si="711"/>
        <v/>
      </c>
    </row>
    <row r="17639" spans="12:19" x14ac:dyDescent="0.25">
      <c r="L17639" t="str">
        <f t="shared" si="710"/>
        <v/>
      </c>
      <c r="M17639" t="str">
        <f t="shared" si="711"/>
        <v/>
      </c>
      <c r="N17639" t="e">
        <f t="array" ref="N17639:P17641">MINVERSE(N17635:P17637)</f>
        <v>#VALUE!</v>
      </c>
      <c r="O17639" t="e">
        <v>#VALUE!</v>
      </c>
      <c r="P17639" t="e">
        <v>#VALUE!</v>
      </c>
      <c r="R17639" t="e">
        <f t="array" ref="R17639:R17641">MMULT(N17639:P17641,R17635:R17637)</f>
        <v>#VALUE!</v>
      </c>
      <c r="S17639" t="s">
        <v>35</v>
      </c>
    </row>
    <row r="17640" spans="12:19" x14ac:dyDescent="0.25">
      <c r="L17640" t="str">
        <f t="shared" si="710"/>
        <v/>
      </c>
      <c r="M17640" t="str">
        <f t="shared" si="711"/>
        <v/>
      </c>
      <c r="N17640" t="e">
        <v>#VALUE!</v>
      </c>
      <c r="O17640" t="e">
        <v>#VALUE!</v>
      </c>
      <c r="P17640" t="e">
        <v>#VALUE!</v>
      </c>
      <c r="R17640" t="e">
        <v>#VALUE!</v>
      </c>
      <c r="S17640" t="s">
        <v>35</v>
      </c>
    </row>
    <row r="17641" spans="12:19" x14ac:dyDescent="0.25">
      <c r="L17641" t="str">
        <f t="shared" si="710"/>
        <v/>
      </c>
      <c r="M17641" t="str">
        <f t="shared" si="711"/>
        <v/>
      </c>
      <c r="N17641" t="e">
        <v>#VALUE!</v>
      </c>
      <c r="O17641" t="e">
        <v>#VALUE!</v>
      </c>
      <c r="P17641" t="e">
        <v>#VALUE!</v>
      </c>
      <c r="R17641" t="e">
        <v>#VALUE!</v>
      </c>
      <c r="S17641" t="s">
        <v>35</v>
      </c>
    </row>
    <row r="17642" spans="12:19" x14ac:dyDescent="0.25">
      <c r="L17642" t="str">
        <f t="shared" si="710"/>
        <v/>
      </c>
      <c r="M17642" t="str">
        <f t="shared" si="711"/>
        <v/>
      </c>
    </row>
    <row r="17643" spans="12:19" x14ac:dyDescent="0.25">
      <c r="L17643" t="str">
        <f t="shared" si="710"/>
        <v/>
      </c>
      <c r="M17643" t="str">
        <f t="shared" si="711"/>
        <v/>
      </c>
    </row>
    <row r="17644" spans="12:19" x14ac:dyDescent="0.25">
      <c r="L17644" t="str">
        <f t="shared" si="710"/>
        <v/>
      </c>
      <c r="M17644" t="str">
        <f t="shared" si="711"/>
        <v/>
      </c>
      <c r="N17644" t="s">
        <v>32</v>
      </c>
      <c r="O17644" t="s">
        <v>33</v>
      </c>
      <c r="P17644" t="s">
        <v>34</v>
      </c>
    </row>
    <row r="17645" spans="12:19" x14ac:dyDescent="0.25">
      <c r="L17645" t="str">
        <f t="shared" si="710"/>
        <v/>
      </c>
      <c r="M17645" t="str">
        <f t="shared" si="711"/>
        <v/>
      </c>
      <c r="N17645" t="e">
        <f>COS(RADIANS(M17645))</f>
        <v>#VALUE!</v>
      </c>
      <c r="O17645" t="str">
        <f>IFERROR(-COS(RADIANS(DEGREES(ASIN(((SIN(RADIANS(M17645)))*$C$26)/(SQRT((((SIN(RADIANS(M17645)))*$C$26)^2)+(($C$22-$C$25-(((SIN(RADIANS(90-M17645)))*$C$26))-$C$23)^2))))))),"")</f>
        <v/>
      </c>
      <c r="P17645" t="e">
        <f>N17645</f>
        <v>#VALUE!</v>
      </c>
      <c r="R17645">
        <v>0</v>
      </c>
    </row>
    <row r="17646" spans="12:19" x14ac:dyDescent="0.25">
      <c r="L17646" t="str">
        <f t="shared" si="710"/>
        <v/>
      </c>
      <c r="M17646" t="str">
        <f t="shared" si="711"/>
        <v/>
      </c>
      <c r="N17646" t="e">
        <f>SIN(RADIANS(M17645))</f>
        <v>#VALUE!</v>
      </c>
      <c r="O17646" t="e">
        <f>SIN(RADIANS(DEGREES(ASIN(((SIN(RADIANS(M17645)))*$C$26)/(SQRT((((SIN(RADIANS(M17645)))*$C$26)^2)+(($C$22-$C$25-(((SIN(RADIANS(90-M17645)))*$C$26))-$C$23)^2)))))))</f>
        <v>#VALUE!</v>
      </c>
      <c r="P17646" t="e">
        <f>N17646</f>
        <v>#VALUE!</v>
      </c>
      <c r="R17646">
        <f>$C$6</f>
        <v>1333.5</v>
      </c>
    </row>
    <row r="17647" spans="12:19" x14ac:dyDescent="0.25">
      <c r="L17647" t="str">
        <f t="shared" si="710"/>
        <v/>
      </c>
      <c r="M17647" t="str">
        <f t="shared" si="711"/>
        <v/>
      </c>
      <c r="N17647">
        <v>0</v>
      </c>
      <c r="O17647" t="e">
        <f>$C$23*O17646</f>
        <v>#VALUE!</v>
      </c>
      <c r="P17647" t="e">
        <f>$C$22*P17646</f>
        <v>#VALUE!</v>
      </c>
      <c r="R17647">
        <f>$C$20*$C$6</f>
        <v>25325.832000000002</v>
      </c>
    </row>
    <row r="17648" spans="12:19" x14ac:dyDescent="0.25">
      <c r="L17648" t="str">
        <f t="shared" si="710"/>
        <v/>
      </c>
      <c r="M17648" t="str">
        <f t="shared" si="711"/>
        <v/>
      </c>
    </row>
    <row r="17649" spans="12:19" x14ac:dyDescent="0.25">
      <c r="L17649" t="str">
        <f t="shared" si="710"/>
        <v/>
      </c>
      <c r="M17649" t="str">
        <f t="shared" si="711"/>
        <v/>
      </c>
      <c r="N17649" t="e">
        <f t="array" ref="N17649:P17651">MINVERSE(N17645:P17647)</f>
        <v>#VALUE!</v>
      </c>
      <c r="O17649" t="e">
        <v>#VALUE!</v>
      </c>
      <c r="P17649" t="e">
        <v>#VALUE!</v>
      </c>
      <c r="R17649" t="e">
        <f t="array" ref="R17649:R17651">MMULT(N17649:P17651,R17645:R17647)</f>
        <v>#VALUE!</v>
      </c>
      <c r="S17649" t="s">
        <v>35</v>
      </c>
    </row>
    <row r="17650" spans="12:19" x14ac:dyDescent="0.25">
      <c r="L17650" t="str">
        <f t="shared" si="710"/>
        <v/>
      </c>
      <c r="M17650" t="str">
        <f t="shared" si="711"/>
        <v/>
      </c>
      <c r="N17650" t="e">
        <v>#VALUE!</v>
      </c>
      <c r="O17650" t="e">
        <v>#VALUE!</v>
      </c>
      <c r="P17650" t="e">
        <v>#VALUE!</v>
      </c>
      <c r="R17650" t="e">
        <v>#VALUE!</v>
      </c>
      <c r="S17650" t="s">
        <v>35</v>
      </c>
    </row>
    <row r="17651" spans="12:19" x14ac:dyDescent="0.25">
      <c r="L17651" t="str">
        <f t="shared" si="710"/>
        <v/>
      </c>
      <c r="M17651" t="str">
        <f t="shared" si="711"/>
        <v/>
      </c>
      <c r="N17651" t="e">
        <v>#VALUE!</v>
      </c>
      <c r="O17651" t="e">
        <v>#VALUE!</v>
      </c>
      <c r="P17651" t="e">
        <v>#VALUE!</v>
      </c>
      <c r="R17651" t="e">
        <v>#VALUE!</v>
      </c>
      <c r="S17651" t="s">
        <v>35</v>
      </c>
    </row>
    <row r="17652" spans="12:19" x14ac:dyDescent="0.25">
      <c r="L17652" t="str">
        <f t="shared" si="710"/>
        <v/>
      </c>
      <c r="M17652" t="str">
        <f t="shared" si="711"/>
        <v/>
      </c>
    </row>
    <row r="17653" spans="12:19" x14ac:dyDescent="0.25">
      <c r="L17653" t="str">
        <f t="shared" si="710"/>
        <v/>
      </c>
      <c r="M17653" t="str">
        <f t="shared" si="711"/>
        <v/>
      </c>
    </row>
    <row r="17654" spans="12:19" x14ac:dyDescent="0.25">
      <c r="L17654" t="str">
        <f t="shared" si="710"/>
        <v/>
      </c>
      <c r="M17654" t="str">
        <f t="shared" si="711"/>
        <v/>
      </c>
      <c r="N17654" t="s">
        <v>32</v>
      </c>
      <c r="O17654" t="s">
        <v>33</v>
      </c>
      <c r="P17654" t="s">
        <v>34</v>
      </c>
    </row>
    <row r="17655" spans="12:19" x14ac:dyDescent="0.25">
      <c r="L17655" t="str">
        <f t="shared" si="710"/>
        <v/>
      </c>
      <c r="M17655" t="str">
        <f t="shared" si="711"/>
        <v/>
      </c>
      <c r="N17655" t="e">
        <f>COS(RADIANS(M17655))</f>
        <v>#VALUE!</v>
      </c>
      <c r="O17655" t="str">
        <f>IFERROR(-COS(RADIANS(DEGREES(ASIN(((SIN(RADIANS(M17655)))*$C$26)/(SQRT((((SIN(RADIANS(M17655)))*$C$26)^2)+(($C$22-$C$25-(((SIN(RADIANS(90-M17655)))*$C$26))-$C$23)^2))))))),"")</f>
        <v/>
      </c>
      <c r="P17655" t="e">
        <f>N17655</f>
        <v>#VALUE!</v>
      </c>
      <c r="R17655">
        <v>0</v>
      </c>
    </row>
    <row r="17656" spans="12:19" x14ac:dyDescent="0.25">
      <c r="L17656" t="str">
        <f t="shared" si="710"/>
        <v/>
      </c>
      <c r="M17656" t="str">
        <f t="shared" si="711"/>
        <v/>
      </c>
      <c r="N17656" t="e">
        <f>SIN(RADIANS(M17655))</f>
        <v>#VALUE!</v>
      </c>
      <c r="O17656" t="e">
        <f>SIN(RADIANS(DEGREES(ASIN(((SIN(RADIANS(M17655)))*$C$26)/(SQRT((((SIN(RADIANS(M17655)))*$C$26)^2)+(($C$22-$C$25-(((SIN(RADIANS(90-M17655)))*$C$26))-$C$23)^2)))))))</f>
        <v>#VALUE!</v>
      </c>
      <c r="P17656" t="e">
        <f>N17656</f>
        <v>#VALUE!</v>
      </c>
      <c r="R17656">
        <f>$C$6</f>
        <v>1333.5</v>
      </c>
    </row>
    <row r="17657" spans="12:19" x14ac:dyDescent="0.25">
      <c r="L17657" t="str">
        <f t="shared" si="710"/>
        <v/>
      </c>
      <c r="M17657" t="str">
        <f t="shared" si="711"/>
        <v/>
      </c>
      <c r="N17657">
        <v>0</v>
      </c>
      <c r="O17657" t="e">
        <f>$C$23*O17656</f>
        <v>#VALUE!</v>
      </c>
      <c r="P17657" t="e">
        <f>$C$22*P17656</f>
        <v>#VALUE!</v>
      </c>
      <c r="R17657">
        <f>$C$20*$C$6</f>
        <v>25325.832000000002</v>
      </c>
    </row>
    <row r="17658" spans="12:19" x14ac:dyDescent="0.25">
      <c r="L17658" t="str">
        <f t="shared" si="710"/>
        <v/>
      </c>
      <c r="M17658" t="str">
        <f t="shared" si="711"/>
        <v/>
      </c>
    </row>
    <row r="17659" spans="12:19" x14ac:dyDescent="0.25">
      <c r="L17659" t="str">
        <f t="shared" si="710"/>
        <v/>
      </c>
      <c r="M17659" t="str">
        <f t="shared" si="711"/>
        <v/>
      </c>
      <c r="N17659" t="e">
        <f t="array" ref="N17659:P17661">MINVERSE(N17655:P17657)</f>
        <v>#VALUE!</v>
      </c>
      <c r="O17659" t="e">
        <v>#VALUE!</v>
      </c>
      <c r="P17659" t="e">
        <v>#VALUE!</v>
      </c>
      <c r="R17659" t="e">
        <f t="array" ref="R17659:R17661">MMULT(N17659:P17661,R17655:R17657)</f>
        <v>#VALUE!</v>
      </c>
      <c r="S17659" t="s">
        <v>35</v>
      </c>
    </row>
    <row r="17660" spans="12:19" x14ac:dyDescent="0.25">
      <c r="L17660" t="str">
        <f t="shared" si="710"/>
        <v/>
      </c>
      <c r="M17660" t="str">
        <f t="shared" si="711"/>
        <v/>
      </c>
      <c r="N17660" t="e">
        <v>#VALUE!</v>
      </c>
      <c r="O17660" t="e">
        <v>#VALUE!</v>
      </c>
      <c r="P17660" t="e">
        <v>#VALUE!</v>
      </c>
      <c r="R17660" t="e">
        <v>#VALUE!</v>
      </c>
      <c r="S17660" t="s">
        <v>35</v>
      </c>
    </row>
    <row r="17661" spans="12:19" x14ac:dyDescent="0.25">
      <c r="L17661" t="str">
        <f t="shared" si="710"/>
        <v/>
      </c>
      <c r="M17661" t="str">
        <f t="shared" si="711"/>
        <v/>
      </c>
      <c r="N17661" t="e">
        <v>#VALUE!</v>
      </c>
      <c r="O17661" t="e">
        <v>#VALUE!</v>
      </c>
      <c r="P17661" t="e">
        <v>#VALUE!</v>
      </c>
      <c r="R17661" t="e">
        <v>#VALUE!</v>
      </c>
      <c r="S17661" t="s">
        <v>35</v>
      </c>
    </row>
    <row r="17662" spans="12:19" x14ac:dyDescent="0.25">
      <c r="L17662" t="str">
        <f t="shared" si="710"/>
        <v/>
      </c>
      <c r="M17662" t="str">
        <f t="shared" si="711"/>
        <v/>
      </c>
    </row>
    <row r="17663" spans="12:19" x14ac:dyDescent="0.25">
      <c r="L17663" t="str">
        <f t="shared" si="710"/>
        <v/>
      </c>
      <c r="M17663" t="str">
        <f t="shared" si="711"/>
        <v/>
      </c>
    </row>
    <row r="17664" spans="12:19" x14ac:dyDescent="0.25">
      <c r="L17664" t="str">
        <f t="shared" si="710"/>
        <v/>
      </c>
      <c r="M17664" t="str">
        <f t="shared" si="711"/>
        <v/>
      </c>
      <c r="N17664" t="s">
        <v>32</v>
      </c>
      <c r="O17664" t="s">
        <v>33</v>
      </c>
      <c r="P17664" t="s">
        <v>34</v>
      </c>
    </row>
    <row r="17665" spans="12:19" x14ac:dyDescent="0.25">
      <c r="L17665" t="str">
        <f t="shared" si="710"/>
        <v/>
      </c>
      <c r="M17665" t="str">
        <f t="shared" si="711"/>
        <v/>
      </c>
      <c r="N17665" t="e">
        <f>COS(RADIANS(M17665))</f>
        <v>#VALUE!</v>
      </c>
      <c r="O17665" t="str">
        <f>IFERROR(-COS(RADIANS(DEGREES(ASIN(((SIN(RADIANS(M17665)))*$C$26)/(SQRT((((SIN(RADIANS(M17665)))*$C$26)^2)+(($C$22-$C$25-(((SIN(RADIANS(90-M17665)))*$C$26))-$C$23)^2))))))),"")</f>
        <v/>
      </c>
      <c r="P17665" t="e">
        <f>N17665</f>
        <v>#VALUE!</v>
      </c>
      <c r="R17665">
        <v>0</v>
      </c>
    </row>
    <row r="17666" spans="12:19" x14ac:dyDescent="0.25">
      <c r="L17666" t="str">
        <f t="shared" si="710"/>
        <v/>
      </c>
      <c r="M17666" t="str">
        <f t="shared" si="711"/>
        <v/>
      </c>
      <c r="N17666" t="e">
        <f>SIN(RADIANS(M17665))</f>
        <v>#VALUE!</v>
      </c>
      <c r="O17666" t="e">
        <f>SIN(RADIANS(DEGREES(ASIN(((SIN(RADIANS(M17665)))*$C$26)/(SQRT((((SIN(RADIANS(M17665)))*$C$26)^2)+(($C$22-$C$25-(((SIN(RADIANS(90-M17665)))*$C$26))-$C$23)^2)))))))</f>
        <v>#VALUE!</v>
      </c>
      <c r="P17666" t="e">
        <f>N17666</f>
        <v>#VALUE!</v>
      </c>
      <c r="R17666">
        <f>$C$6</f>
        <v>1333.5</v>
      </c>
    </row>
    <row r="17667" spans="12:19" x14ac:dyDescent="0.25">
      <c r="L17667" t="str">
        <f t="shared" si="710"/>
        <v/>
      </c>
      <c r="M17667" t="str">
        <f t="shared" si="711"/>
        <v/>
      </c>
      <c r="N17667">
        <v>0</v>
      </c>
      <c r="O17667" t="e">
        <f>$C$23*O17666</f>
        <v>#VALUE!</v>
      </c>
      <c r="P17667" t="e">
        <f>$C$22*P17666</f>
        <v>#VALUE!</v>
      </c>
      <c r="R17667">
        <f>$C$20*$C$6</f>
        <v>25325.832000000002</v>
      </c>
    </row>
    <row r="17668" spans="12:19" x14ac:dyDescent="0.25">
      <c r="L17668" t="str">
        <f t="shared" si="710"/>
        <v/>
      </c>
      <c r="M17668" t="str">
        <f t="shared" si="711"/>
        <v/>
      </c>
    </row>
    <row r="17669" spans="12:19" x14ac:dyDescent="0.25">
      <c r="L17669" t="str">
        <f t="shared" si="710"/>
        <v/>
      </c>
      <c r="M17669" t="str">
        <f t="shared" si="711"/>
        <v/>
      </c>
      <c r="N17669" t="e">
        <f t="array" ref="N17669:P17671">MINVERSE(N17665:P17667)</f>
        <v>#VALUE!</v>
      </c>
      <c r="O17669" t="e">
        <v>#VALUE!</v>
      </c>
      <c r="P17669" t="e">
        <v>#VALUE!</v>
      </c>
      <c r="R17669" t="e">
        <f t="array" ref="R17669:R17671">MMULT(N17669:P17671,R17665:R17667)</f>
        <v>#VALUE!</v>
      </c>
      <c r="S17669" t="s">
        <v>35</v>
      </c>
    </row>
    <row r="17670" spans="12:19" x14ac:dyDescent="0.25">
      <c r="L17670" t="str">
        <f t="shared" si="710"/>
        <v/>
      </c>
      <c r="M17670" t="str">
        <f t="shared" si="711"/>
        <v/>
      </c>
      <c r="N17670" t="e">
        <v>#VALUE!</v>
      </c>
      <c r="O17670" t="e">
        <v>#VALUE!</v>
      </c>
      <c r="P17670" t="e">
        <v>#VALUE!</v>
      </c>
      <c r="R17670" t="e">
        <v>#VALUE!</v>
      </c>
      <c r="S17670" t="s">
        <v>35</v>
      </c>
    </row>
    <row r="17671" spans="12:19" x14ac:dyDescent="0.25">
      <c r="L17671" t="str">
        <f t="shared" si="710"/>
        <v/>
      </c>
      <c r="M17671" t="str">
        <f t="shared" si="711"/>
        <v/>
      </c>
      <c r="N17671" t="e">
        <v>#VALUE!</v>
      </c>
      <c r="O17671" t="e">
        <v>#VALUE!</v>
      </c>
      <c r="P17671" t="e">
        <v>#VALUE!</v>
      </c>
      <c r="R17671" t="e">
        <v>#VALUE!</v>
      </c>
      <c r="S17671" t="s">
        <v>35</v>
      </c>
    </row>
    <row r="17672" spans="12:19" x14ac:dyDescent="0.25">
      <c r="L17672" t="str">
        <f t="shared" si="710"/>
        <v/>
      </c>
      <c r="M17672" t="str">
        <f t="shared" si="711"/>
        <v/>
      </c>
    </row>
    <row r="17673" spans="12:19" x14ac:dyDescent="0.25">
      <c r="L17673" t="str">
        <f t="shared" si="710"/>
        <v/>
      </c>
      <c r="M17673" t="str">
        <f t="shared" si="711"/>
        <v/>
      </c>
    </row>
    <row r="17674" spans="12:19" x14ac:dyDescent="0.25">
      <c r="L17674" t="str">
        <f t="shared" si="710"/>
        <v/>
      </c>
      <c r="M17674" t="str">
        <f t="shared" si="711"/>
        <v/>
      </c>
      <c r="N17674" t="s">
        <v>32</v>
      </c>
      <c r="O17674" t="s">
        <v>33</v>
      </c>
      <c r="P17674" t="s">
        <v>34</v>
      </c>
    </row>
    <row r="17675" spans="12:19" x14ac:dyDescent="0.25">
      <c r="L17675" t="str">
        <f t="shared" si="710"/>
        <v/>
      </c>
      <c r="M17675" t="str">
        <f t="shared" si="711"/>
        <v/>
      </c>
      <c r="N17675" t="e">
        <f>COS(RADIANS(M17675))</f>
        <v>#VALUE!</v>
      </c>
      <c r="O17675" t="str">
        <f>IFERROR(-COS(RADIANS(DEGREES(ASIN(((SIN(RADIANS(M17675)))*$C$26)/(SQRT((((SIN(RADIANS(M17675)))*$C$26)^2)+(($C$22-$C$25-(((SIN(RADIANS(90-M17675)))*$C$26))-$C$23)^2))))))),"")</f>
        <v/>
      </c>
      <c r="P17675" t="e">
        <f>N17675</f>
        <v>#VALUE!</v>
      </c>
      <c r="R17675">
        <v>0</v>
      </c>
    </row>
    <row r="17676" spans="12:19" x14ac:dyDescent="0.25">
      <c r="L17676" t="str">
        <f t="shared" ref="L17676:L17739" si="712">IF(M17676="","",L17666+1)</f>
        <v/>
      </c>
      <c r="M17676" t="str">
        <f t="shared" si="711"/>
        <v/>
      </c>
      <c r="N17676" t="e">
        <f>SIN(RADIANS(M17675))</f>
        <v>#VALUE!</v>
      </c>
      <c r="O17676" t="e">
        <f>SIN(RADIANS(DEGREES(ASIN(((SIN(RADIANS(M17675)))*$C$26)/(SQRT((((SIN(RADIANS(M17675)))*$C$26)^2)+(($C$22-$C$25-(((SIN(RADIANS(90-M17675)))*$C$26))-$C$23)^2)))))))</f>
        <v>#VALUE!</v>
      </c>
      <c r="P17676" t="e">
        <f>N17676</f>
        <v>#VALUE!</v>
      </c>
      <c r="R17676">
        <f>$C$6</f>
        <v>1333.5</v>
      </c>
    </row>
    <row r="17677" spans="12:19" x14ac:dyDescent="0.25">
      <c r="L17677" t="str">
        <f t="shared" si="712"/>
        <v/>
      </c>
      <c r="M17677" t="str">
        <f t="shared" si="711"/>
        <v/>
      </c>
      <c r="N17677">
        <v>0</v>
      </c>
      <c r="O17677" t="e">
        <f>$C$23*O17676</f>
        <v>#VALUE!</v>
      </c>
      <c r="P17677" t="e">
        <f>$C$22*P17676</f>
        <v>#VALUE!</v>
      </c>
      <c r="R17677">
        <f>$C$20*$C$6</f>
        <v>25325.832000000002</v>
      </c>
    </row>
    <row r="17678" spans="12:19" x14ac:dyDescent="0.25">
      <c r="L17678" t="str">
        <f t="shared" si="712"/>
        <v/>
      </c>
      <c r="M17678" t="str">
        <f t="shared" si="711"/>
        <v/>
      </c>
    </row>
    <row r="17679" spans="12:19" x14ac:dyDescent="0.25">
      <c r="L17679" t="str">
        <f t="shared" si="712"/>
        <v/>
      </c>
      <c r="M17679" t="str">
        <f t="shared" si="711"/>
        <v/>
      </c>
      <c r="N17679" t="e">
        <f t="array" ref="N17679:P17681">MINVERSE(N17675:P17677)</f>
        <v>#VALUE!</v>
      </c>
      <c r="O17679" t="e">
        <v>#VALUE!</v>
      </c>
      <c r="P17679" t="e">
        <v>#VALUE!</v>
      </c>
      <c r="R17679" t="e">
        <f t="array" ref="R17679:R17681">MMULT(N17679:P17681,R17675:R17677)</f>
        <v>#VALUE!</v>
      </c>
      <c r="S17679" t="s">
        <v>35</v>
      </c>
    </row>
    <row r="17680" spans="12:19" x14ac:dyDescent="0.25">
      <c r="L17680" t="str">
        <f t="shared" si="712"/>
        <v/>
      </c>
      <c r="M17680" t="str">
        <f t="shared" si="711"/>
        <v/>
      </c>
      <c r="N17680" t="e">
        <v>#VALUE!</v>
      </c>
      <c r="O17680" t="e">
        <v>#VALUE!</v>
      </c>
      <c r="P17680" t="e">
        <v>#VALUE!</v>
      </c>
      <c r="R17680" t="e">
        <v>#VALUE!</v>
      </c>
      <c r="S17680" t="s">
        <v>35</v>
      </c>
    </row>
    <row r="17681" spans="12:19" x14ac:dyDescent="0.25">
      <c r="L17681" t="str">
        <f t="shared" si="712"/>
        <v/>
      </c>
      <c r="M17681" t="str">
        <f t="shared" si="711"/>
        <v/>
      </c>
      <c r="N17681" t="e">
        <v>#VALUE!</v>
      </c>
      <c r="O17681" t="e">
        <v>#VALUE!</v>
      </c>
      <c r="P17681" t="e">
        <v>#VALUE!</v>
      </c>
      <c r="R17681" t="e">
        <v>#VALUE!</v>
      </c>
      <c r="S17681" t="s">
        <v>35</v>
      </c>
    </row>
    <row r="17682" spans="12:19" x14ac:dyDescent="0.25">
      <c r="L17682" t="str">
        <f t="shared" si="712"/>
        <v/>
      </c>
      <c r="M17682" t="str">
        <f t="shared" si="711"/>
        <v/>
      </c>
    </row>
    <row r="17683" spans="12:19" x14ac:dyDescent="0.25">
      <c r="L17683" t="str">
        <f t="shared" si="712"/>
        <v/>
      </c>
      <c r="M17683" t="str">
        <f t="shared" si="711"/>
        <v/>
      </c>
    </row>
    <row r="17684" spans="12:19" x14ac:dyDescent="0.25">
      <c r="L17684" t="str">
        <f t="shared" si="712"/>
        <v/>
      </c>
      <c r="M17684" t="str">
        <f t="shared" si="711"/>
        <v/>
      </c>
      <c r="N17684" t="s">
        <v>32</v>
      </c>
      <c r="O17684" t="s">
        <v>33</v>
      </c>
      <c r="P17684" t="s">
        <v>34</v>
      </c>
    </row>
    <row r="17685" spans="12:19" x14ac:dyDescent="0.25">
      <c r="L17685" t="str">
        <f t="shared" si="712"/>
        <v/>
      </c>
      <c r="M17685" t="str">
        <f t="shared" si="711"/>
        <v/>
      </c>
      <c r="N17685" t="e">
        <f>COS(RADIANS(M17685))</f>
        <v>#VALUE!</v>
      </c>
      <c r="O17685" t="str">
        <f>IFERROR(-COS(RADIANS(DEGREES(ASIN(((SIN(RADIANS(M17685)))*$C$26)/(SQRT((((SIN(RADIANS(M17685)))*$C$26)^2)+(($C$22-$C$25-(((SIN(RADIANS(90-M17685)))*$C$26))-$C$23)^2))))))),"")</f>
        <v/>
      </c>
      <c r="P17685" t="e">
        <f>N17685</f>
        <v>#VALUE!</v>
      </c>
      <c r="R17685">
        <v>0</v>
      </c>
    </row>
    <row r="17686" spans="12:19" x14ac:dyDescent="0.25">
      <c r="L17686" t="str">
        <f t="shared" si="712"/>
        <v/>
      </c>
      <c r="M17686" t="str">
        <f t="shared" si="711"/>
        <v/>
      </c>
      <c r="N17686" t="e">
        <f>SIN(RADIANS(M17685))</f>
        <v>#VALUE!</v>
      </c>
      <c r="O17686" t="e">
        <f>SIN(RADIANS(DEGREES(ASIN(((SIN(RADIANS(M17685)))*$C$26)/(SQRT((((SIN(RADIANS(M17685)))*$C$26)^2)+(($C$22-$C$25-(((SIN(RADIANS(90-M17685)))*$C$26))-$C$23)^2)))))))</f>
        <v>#VALUE!</v>
      </c>
      <c r="P17686" t="e">
        <f>N17686</f>
        <v>#VALUE!</v>
      </c>
      <c r="R17686">
        <f>$C$6</f>
        <v>1333.5</v>
      </c>
    </row>
    <row r="17687" spans="12:19" x14ac:dyDescent="0.25">
      <c r="L17687" t="str">
        <f t="shared" si="712"/>
        <v/>
      </c>
      <c r="M17687" t="str">
        <f t="shared" si="711"/>
        <v/>
      </c>
      <c r="N17687">
        <v>0</v>
      </c>
      <c r="O17687" t="e">
        <f>$C$23*O17686</f>
        <v>#VALUE!</v>
      </c>
      <c r="P17687" t="e">
        <f>$C$22*P17686</f>
        <v>#VALUE!</v>
      </c>
      <c r="R17687">
        <f>$C$20*$C$6</f>
        <v>25325.832000000002</v>
      </c>
    </row>
    <row r="17688" spans="12:19" x14ac:dyDescent="0.25">
      <c r="L17688" t="str">
        <f t="shared" si="712"/>
        <v/>
      </c>
      <c r="M17688" t="str">
        <f t="shared" si="711"/>
        <v/>
      </c>
    </row>
    <row r="17689" spans="12:19" x14ac:dyDescent="0.25">
      <c r="L17689" t="str">
        <f t="shared" si="712"/>
        <v/>
      </c>
      <c r="M17689" t="str">
        <f t="shared" si="711"/>
        <v/>
      </c>
      <c r="N17689" t="e">
        <f t="array" ref="N17689:P17691">MINVERSE(N17685:P17687)</f>
        <v>#VALUE!</v>
      </c>
      <c r="O17689" t="e">
        <v>#VALUE!</v>
      </c>
      <c r="P17689" t="e">
        <v>#VALUE!</v>
      </c>
      <c r="R17689" t="e">
        <f t="array" ref="R17689:R17691">MMULT(N17689:P17691,R17685:R17687)</f>
        <v>#VALUE!</v>
      </c>
      <c r="S17689" t="s">
        <v>35</v>
      </c>
    </row>
    <row r="17690" spans="12:19" x14ac:dyDescent="0.25">
      <c r="L17690" t="str">
        <f t="shared" si="712"/>
        <v/>
      </c>
      <c r="M17690" t="str">
        <f t="shared" si="711"/>
        <v/>
      </c>
      <c r="N17690" t="e">
        <v>#VALUE!</v>
      </c>
      <c r="O17690" t="e">
        <v>#VALUE!</v>
      </c>
      <c r="P17690" t="e">
        <v>#VALUE!</v>
      </c>
      <c r="R17690" t="e">
        <v>#VALUE!</v>
      </c>
      <c r="S17690" t="s">
        <v>35</v>
      </c>
    </row>
    <row r="17691" spans="12:19" x14ac:dyDescent="0.25">
      <c r="L17691" t="str">
        <f t="shared" si="712"/>
        <v/>
      </c>
      <c r="M17691" t="str">
        <f t="shared" si="711"/>
        <v/>
      </c>
      <c r="N17691" t="e">
        <v>#VALUE!</v>
      </c>
      <c r="O17691" t="e">
        <v>#VALUE!</v>
      </c>
      <c r="P17691" t="e">
        <v>#VALUE!</v>
      </c>
      <c r="R17691" t="e">
        <v>#VALUE!</v>
      </c>
      <c r="S17691" t="s">
        <v>35</v>
      </c>
    </row>
    <row r="17692" spans="12:19" x14ac:dyDescent="0.25">
      <c r="L17692" t="str">
        <f t="shared" si="712"/>
        <v/>
      </c>
      <c r="M17692" t="str">
        <f t="shared" si="711"/>
        <v/>
      </c>
    </row>
    <row r="17693" spans="12:19" x14ac:dyDescent="0.25">
      <c r="L17693" t="str">
        <f t="shared" si="712"/>
        <v/>
      </c>
      <c r="M17693" t="str">
        <f t="shared" si="711"/>
        <v/>
      </c>
    </row>
    <row r="17694" spans="12:19" x14ac:dyDescent="0.25">
      <c r="L17694" t="str">
        <f t="shared" si="712"/>
        <v/>
      </c>
      <c r="M17694" t="str">
        <f t="shared" si="711"/>
        <v/>
      </c>
      <c r="N17694" t="s">
        <v>32</v>
      </c>
      <c r="O17694" t="s">
        <v>33</v>
      </c>
      <c r="P17694" t="s">
        <v>34</v>
      </c>
    </row>
    <row r="17695" spans="12:19" x14ac:dyDescent="0.25">
      <c r="L17695" t="str">
        <f t="shared" si="712"/>
        <v/>
      </c>
      <c r="M17695" t="str">
        <f t="shared" si="711"/>
        <v/>
      </c>
      <c r="N17695" t="e">
        <f>COS(RADIANS(M17695))</f>
        <v>#VALUE!</v>
      </c>
      <c r="O17695" t="str">
        <f>IFERROR(-COS(RADIANS(DEGREES(ASIN(((SIN(RADIANS(M17695)))*$C$26)/(SQRT((((SIN(RADIANS(M17695)))*$C$26)^2)+(($C$22-$C$25-(((SIN(RADIANS(90-M17695)))*$C$26))-$C$23)^2))))))),"")</f>
        <v/>
      </c>
      <c r="P17695" t="e">
        <f>N17695</f>
        <v>#VALUE!</v>
      </c>
      <c r="R17695">
        <v>0</v>
      </c>
    </row>
    <row r="17696" spans="12:19" x14ac:dyDescent="0.25">
      <c r="L17696" t="str">
        <f t="shared" si="712"/>
        <v/>
      </c>
      <c r="M17696" t="str">
        <f t="shared" si="711"/>
        <v/>
      </c>
      <c r="N17696" t="e">
        <f>SIN(RADIANS(M17695))</f>
        <v>#VALUE!</v>
      </c>
      <c r="O17696" t="e">
        <f>SIN(RADIANS(DEGREES(ASIN(((SIN(RADIANS(M17695)))*$C$26)/(SQRT((((SIN(RADIANS(M17695)))*$C$26)^2)+(($C$22-$C$25-(((SIN(RADIANS(90-M17695)))*$C$26))-$C$23)^2)))))))</f>
        <v>#VALUE!</v>
      </c>
      <c r="P17696" t="e">
        <f>N17696</f>
        <v>#VALUE!</v>
      </c>
      <c r="R17696">
        <f>$C$6</f>
        <v>1333.5</v>
      </c>
    </row>
    <row r="17697" spans="12:19" x14ac:dyDescent="0.25">
      <c r="L17697" t="str">
        <f t="shared" si="712"/>
        <v/>
      </c>
      <c r="M17697" t="str">
        <f t="shared" si="711"/>
        <v/>
      </c>
      <c r="N17697">
        <v>0</v>
      </c>
      <c r="O17697" t="e">
        <f>$C$23*O17696</f>
        <v>#VALUE!</v>
      </c>
      <c r="P17697" t="e">
        <f>$C$22*P17696</f>
        <v>#VALUE!</v>
      </c>
      <c r="R17697">
        <f>$C$20*$C$6</f>
        <v>25325.832000000002</v>
      </c>
    </row>
    <row r="17698" spans="12:19" x14ac:dyDescent="0.25">
      <c r="L17698" t="str">
        <f t="shared" si="712"/>
        <v/>
      </c>
      <c r="M17698" t="str">
        <f t="shared" si="711"/>
        <v/>
      </c>
    </row>
    <row r="17699" spans="12:19" x14ac:dyDescent="0.25">
      <c r="L17699" t="str">
        <f t="shared" si="712"/>
        <v/>
      </c>
      <c r="M17699" t="str">
        <f t="shared" ref="M17699:M17762" si="713">IF(M17689="","",IF(((M17689+$O$61)&gt;=$O$49+($O$61/2)),"",(M17689+$O$61)))</f>
        <v/>
      </c>
      <c r="N17699" t="e">
        <f t="array" ref="N17699:P17701">MINVERSE(N17695:P17697)</f>
        <v>#VALUE!</v>
      </c>
      <c r="O17699" t="e">
        <v>#VALUE!</v>
      </c>
      <c r="P17699" t="e">
        <v>#VALUE!</v>
      </c>
      <c r="R17699" t="e">
        <f t="array" ref="R17699:R17701">MMULT(N17699:P17701,R17695:R17697)</f>
        <v>#VALUE!</v>
      </c>
      <c r="S17699" t="s">
        <v>35</v>
      </c>
    </row>
    <row r="17700" spans="12:19" x14ac:dyDescent="0.25">
      <c r="L17700" t="str">
        <f t="shared" si="712"/>
        <v/>
      </c>
      <c r="M17700" t="str">
        <f t="shared" si="713"/>
        <v/>
      </c>
      <c r="N17700" t="e">
        <v>#VALUE!</v>
      </c>
      <c r="O17700" t="e">
        <v>#VALUE!</v>
      </c>
      <c r="P17700" t="e">
        <v>#VALUE!</v>
      </c>
      <c r="R17700" t="e">
        <v>#VALUE!</v>
      </c>
      <c r="S17700" t="s">
        <v>35</v>
      </c>
    </row>
    <row r="17701" spans="12:19" x14ac:dyDescent="0.25">
      <c r="L17701" t="str">
        <f t="shared" si="712"/>
        <v/>
      </c>
      <c r="M17701" t="str">
        <f t="shared" si="713"/>
        <v/>
      </c>
      <c r="N17701" t="e">
        <v>#VALUE!</v>
      </c>
      <c r="O17701" t="e">
        <v>#VALUE!</v>
      </c>
      <c r="P17701" t="e">
        <v>#VALUE!</v>
      </c>
      <c r="R17701" t="e">
        <v>#VALUE!</v>
      </c>
      <c r="S17701" t="s">
        <v>35</v>
      </c>
    </row>
    <row r="17702" spans="12:19" x14ac:dyDescent="0.25">
      <c r="L17702" t="str">
        <f t="shared" si="712"/>
        <v/>
      </c>
      <c r="M17702" t="str">
        <f t="shared" si="713"/>
        <v/>
      </c>
    </row>
    <row r="17703" spans="12:19" x14ac:dyDescent="0.25">
      <c r="L17703" t="str">
        <f t="shared" si="712"/>
        <v/>
      </c>
      <c r="M17703" t="str">
        <f t="shared" si="713"/>
        <v/>
      </c>
    </row>
    <row r="17704" spans="12:19" x14ac:dyDescent="0.25">
      <c r="L17704" t="str">
        <f t="shared" si="712"/>
        <v/>
      </c>
      <c r="M17704" t="str">
        <f t="shared" si="713"/>
        <v/>
      </c>
      <c r="N17704" t="s">
        <v>32</v>
      </c>
      <c r="O17704" t="s">
        <v>33</v>
      </c>
      <c r="P17704" t="s">
        <v>34</v>
      </c>
    </row>
    <row r="17705" spans="12:19" x14ac:dyDescent="0.25">
      <c r="L17705" t="str">
        <f t="shared" si="712"/>
        <v/>
      </c>
      <c r="M17705" t="str">
        <f t="shared" si="713"/>
        <v/>
      </c>
      <c r="N17705" t="e">
        <f>COS(RADIANS(M17705))</f>
        <v>#VALUE!</v>
      </c>
      <c r="O17705" t="str">
        <f>IFERROR(-COS(RADIANS(DEGREES(ASIN(((SIN(RADIANS(M17705)))*$C$26)/(SQRT((((SIN(RADIANS(M17705)))*$C$26)^2)+(($C$22-$C$25-(((SIN(RADIANS(90-M17705)))*$C$26))-$C$23)^2))))))),"")</f>
        <v/>
      </c>
      <c r="P17705" t="e">
        <f>N17705</f>
        <v>#VALUE!</v>
      </c>
      <c r="R17705">
        <v>0</v>
      </c>
    </row>
    <row r="17706" spans="12:19" x14ac:dyDescent="0.25">
      <c r="L17706" t="str">
        <f t="shared" si="712"/>
        <v/>
      </c>
      <c r="M17706" t="str">
        <f t="shared" si="713"/>
        <v/>
      </c>
      <c r="N17706" t="e">
        <f>SIN(RADIANS(M17705))</f>
        <v>#VALUE!</v>
      </c>
      <c r="O17706" t="e">
        <f>SIN(RADIANS(DEGREES(ASIN(((SIN(RADIANS(M17705)))*$C$26)/(SQRT((((SIN(RADIANS(M17705)))*$C$26)^2)+(($C$22-$C$25-(((SIN(RADIANS(90-M17705)))*$C$26))-$C$23)^2)))))))</f>
        <v>#VALUE!</v>
      </c>
      <c r="P17706" t="e">
        <f>N17706</f>
        <v>#VALUE!</v>
      </c>
      <c r="R17706">
        <f>$C$6</f>
        <v>1333.5</v>
      </c>
    </row>
    <row r="17707" spans="12:19" x14ac:dyDescent="0.25">
      <c r="L17707" t="str">
        <f t="shared" si="712"/>
        <v/>
      </c>
      <c r="M17707" t="str">
        <f t="shared" si="713"/>
        <v/>
      </c>
      <c r="N17707">
        <v>0</v>
      </c>
      <c r="O17707" t="e">
        <f>$C$23*O17706</f>
        <v>#VALUE!</v>
      </c>
      <c r="P17707" t="e">
        <f>$C$22*P17706</f>
        <v>#VALUE!</v>
      </c>
      <c r="R17707">
        <f>$C$20*$C$6</f>
        <v>25325.832000000002</v>
      </c>
    </row>
    <row r="17708" spans="12:19" x14ac:dyDescent="0.25">
      <c r="L17708" t="str">
        <f t="shared" si="712"/>
        <v/>
      </c>
      <c r="M17708" t="str">
        <f t="shared" si="713"/>
        <v/>
      </c>
    </row>
    <row r="17709" spans="12:19" x14ac:dyDescent="0.25">
      <c r="L17709" t="str">
        <f t="shared" si="712"/>
        <v/>
      </c>
      <c r="M17709" t="str">
        <f t="shared" si="713"/>
        <v/>
      </c>
      <c r="N17709" t="e">
        <f t="array" ref="N17709:P17711">MINVERSE(N17705:P17707)</f>
        <v>#VALUE!</v>
      </c>
      <c r="O17709" t="e">
        <v>#VALUE!</v>
      </c>
      <c r="P17709" t="e">
        <v>#VALUE!</v>
      </c>
      <c r="R17709" t="e">
        <f t="array" ref="R17709:R17711">MMULT(N17709:P17711,R17705:R17707)</f>
        <v>#VALUE!</v>
      </c>
      <c r="S17709" t="s">
        <v>35</v>
      </c>
    </row>
    <row r="17710" spans="12:19" x14ac:dyDescent="0.25">
      <c r="L17710" t="str">
        <f t="shared" si="712"/>
        <v/>
      </c>
      <c r="M17710" t="str">
        <f t="shared" si="713"/>
        <v/>
      </c>
      <c r="N17710" t="e">
        <v>#VALUE!</v>
      </c>
      <c r="O17710" t="e">
        <v>#VALUE!</v>
      </c>
      <c r="P17710" t="e">
        <v>#VALUE!</v>
      </c>
      <c r="R17710" t="e">
        <v>#VALUE!</v>
      </c>
      <c r="S17710" t="s">
        <v>35</v>
      </c>
    </row>
    <row r="17711" spans="12:19" x14ac:dyDescent="0.25">
      <c r="L17711" t="str">
        <f t="shared" si="712"/>
        <v/>
      </c>
      <c r="M17711" t="str">
        <f t="shared" si="713"/>
        <v/>
      </c>
      <c r="N17711" t="e">
        <v>#VALUE!</v>
      </c>
      <c r="O17711" t="e">
        <v>#VALUE!</v>
      </c>
      <c r="P17711" t="e">
        <v>#VALUE!</v>
      </c>
      <c r="R17711" t="e">
        <v>#VALUE!</v>
      </c>
      <c r="S17711" t="s">
        <v>35</v>
      </c>
    </row>
    <row r="17712" spans="12:19" x14ac:dyDescent="0.25">
      <c r="L17712" t="str">
        <f t="shared" si="712"/>
        <v/>
      </c>
      <c r="M17712" t="str">
        <f t="shared" si="713"/>
        <v/>
      </c>
    </row>
    <row r="17713" spans="12:19" x14ac:dyDescent="0.25">
      <c r="L17713" t="str">
        <f t="shared" si="712"/>
        <v/>
      </c>
      <c r="M17713" t="str">
        <f t="shared" si="713"/>
        <v/>
      </c>
    </row>
    <row r="17714" spans="12:19" x14ac:dyDescent="0.25">
      <c r="L17714" t="str">
        <f t="shared" si="712"/>
        <v/>
      </c>
      <c r="M17714" t="str">
        <f t="shared" si="713"/>
        <v/>
      </c>
      <c r="N17714" t="s">
        <v>32</v>
      </c>
      <c r="O17714" t="s">
        <v>33</v>
      </c>
      <c r="P17714" t="s">
        <v>34</v>
      </c>
    </row>
    <row r="17715" spans="12:19" x14ac:dyDescent="0.25">
      <c r="L17715" t="str">
        <f t="shared" si="712"/>
        <v/>
      </c>
      <c r="M17715" t="str">
        <f t="shared" si="713"/>
        <v/>
      </c>
      <c r="N17715" t="e">
        <f>COS(RADIANS(M17715))</f>
        <v>#VALUE!</v>
      </c>
      <c r="O17715" t="str">
        <f>IFERROR(-COS(RADIANS(DEGREES(ASIN(((SIN(RADIANS(M17715)))*$C$26)/(SQRT((((SIN(RADIANS(M17715)))*$C$26)^2)+(($C$22-$C$25-(((SIN(RADIANS(90-M17715)))*$C$26))-$C$23)^2))))))),"")</f>
        <v/>
      </c>
      <c r="P17715" t="e">
        <f>N17715</f>
        <v>#VALUE!</v>
      </c>
      <c r="R17715">
        <v>0</v>
      </c>
    </row>
    <row r="17716" spans="12:19" x14ac:dyDescent="0.25">
      <c r="L17716" t="str">
        <f t="shared" si="712"/>
        <v/>
      </c>
      <c r="M17716" t="str">
        <f t="shared" si="713"/>
        <v/>
      </c>
      <c r="N17716" t="e">
        <f>SIN(RADIANS(M17715))</f>
        <v>#VALUE!</v>
      </c>
      <c r="O17716" t="e">
        <f>SIN(RADIANS(DEGREES(ASIN(((SIN(RADIANS(M17715)))*$C$26)/(SQRT((((SIN(RADIANS(M17715)))*$C$26)^2)+(($C$22-$C$25-(((SIN(RADIANS(90-M17715)))*$C$26))-$C$23)^2)))))))</f>
        <v>#VALUE!</v>
      </c>
      <c r="P17716" t="e">
        <f>N17716</f>
        <v>#VALUE!</v>
      </c>
      <c r="R17716">
        <f>$C$6</f>
        <v>1333.5</v>
      </c>
    </row>
    <row r="17717" spans="12:19" x14ac:dyDescent="0.25">
      <c r="L17717" t="str">
        <f t="shared" si="712"/>
        <v/>
      </c>
      <c r="M17717" t="str">
        <f t="shared" si="713"/>
        <v/>
      </c>
      <c r="N17717">
        <v>0</v>
      </c>
      <c r="O17717" t="e">
        <f>$C$23*O17716</f>
        <v>#VALUE!</v>
      </c>
      <c r="P17717" t="e">
        <f>$C$22*P17716</f>
        <v>#VALUE!</v>
      </c>
      <c r="R17717">
        <f>$C$20*$C$6</f>
        <v>25325.832000000002</v>
      </c>
    </row>
    <row r="17718" spans="12:19" x14ac:dyDescent="0.25">
      <c r="L17718" t="str">
        <f t="shared" si="712"/>
        <v/>
      </c>
      <c r="M17718" t="str">
        <f t="shared" si="713"/>
        <v/>
      </c>
    </row>
    <row r="17719" spans="12:19" x14ac:dyDescent="0.25">
      <c r="L17719" t="str">
        <f t="shared" si="712"/>
        <v/>
      </c>
      <c r="M17719" t="str">
        <f t="shared" si="713"/>
        <v/>
      </c>
      <c r="N17719" t="e">
        <f t="array" ref="N17719:P17721">MINVERSE(N17715:P17717)</f>
        <v>#VALUE!</v>
      </c>
      <c r="O17719" t="e">
        <v>#VALUE!</v>
      </c>
      <c r="P17719" t="e">
        <v>#VALUE!</v>
      </c>
      <c r="R17719" t="e">
        <f t="array" ref="R17719:R17721">MMULT(N17719:P17721,R17715:R17717)</f>
        <v>#VALUE!</v>
      </c>
      <c r="S17719" t="s">
        <v>35</v>
      </c>
    </row>
    <row r="17720" spans="12:19" x14ac:dyDescent="0.25">
      <c r="L17720" t="str">
        <f t="shared" si="712"/>
        <v/>
      </c>
      <c r="M17720" t="str">
        <f t="shared" si="713"/>
        <v/>
      </c>
      <c r="N17720" t="e">
        <v>#VALUE!</v>
      </c>
      <c r="O17720" t="e">
        <v>#VALUE!</v>
      </c>
      <c r="P17720" t="e">
        <v>#VALUE!</v>
      </c>
      <c r="R17720" t="e">
        <v>#VALUE!</v>
      </c>
      <c r="S17720" t="s">
        <v>35</v>
      </c>
    </row>
    <row r="17721" spans="12:19" x14ac:dyDescent="0.25">
      <c r="L17721" t="str">
        <f t="shared" si="712"/>
        <v/>
      </c>
      <c r="M17721" t="str">
        <f t="shared" si="713"/>
        <v/>
      </c>
      <c r="N17721" t="e">
        <v>#VALUE!</v>
      </c>
      <c r="O17721" t="e">
        <v>#VALUE!</v>
      </c>
      <c r="P17721" t="e">
        <v>#VALUE!</v>
      </c>
      <c r="R17721" t="e">
        <v>#VALUE!</v>
      </c>
      <c r="S17721" t="s">
        <v>35</v>
      </c>
    </row>
    <row r="17722" spans="12:19" x14ac:dyDescent="0.25">
      <c r="L17722" t="str">
        <f t="shared" si="712"/>
        <v/>
      </c>
      <c r="M17722" t="str">
        <f t="shared" si="713"/>
        <v/>
      </c>
    </row>
    <row r="17723" spans="12:19" x14ac:dyDescent="0.25">
      <c r="L17723" t="str">
        <f t="shared" si="712"/>
        <v/>
      </c>
      <c r="M17723" t="str">
        <f t="shared" si="713"/>
        <v/>
      </c>
    </row>
    <row r="17724" spans="12:19" x14ac:dyDescent="0.25">
      <c r="L17724" t="str">
        <f t="shared" si="712"/>
        <v/>
      </c>
      <c r="M17724" t="str">
        <f t="shared" si="713"/>
        <v/>
      </c>
      <c r="N17724" t="s">
        <v>32</v>
      </c>
      <c r="O17724" t="s">
        <v>33</v>
      </c>
      <c r="P17724" t="s">
        <v>34</v>
      </c>
    </row>
    <row r="17725" spans="12:19" x14ac:dyDescent="0.25">
      <c r="L17725" t="str">
        <f t="shared" si="712"/>
        <v/>
      </c>
      <c r="M17725" t="str">
        <f t="shared" si="713"/>
        <v/>
      </c>
      <c r="N17725" t="e">
        <f>COS(RADIANS(M17725))</f>
        <v>#VALUE!</v>
      </c>
      <c r="O17725" t="str">
        <f>IFERROR(-COS(RADIANS(DEGREES(ASIN(((SIN(RADIANS(M17725)))*$C$26)/(SQRT((((SIN(RADIANS(M17725)))*$C$26)^2)+(($C$22-$C$25-(((SIN(RADIANS(90-M17725)))*$C$26))-$C$23)^2))))))),"")</f>
        <v/>
      </c>
      <c r="P17725" t="e">
        <f>N17725</f>
        <v>#VALUE!</v>
      </c>
      <c r="R17725">
        <v>0</v>
      </c>
    </row>
    <row r="17726" spans="12:19" x14ac:dyDescent="0.25">
      <c r="L17726" t="str">
        <f t="shared" si="712"/>
        <v/>
      </c>
      <c r="M17726" t="str">
        <f t="shared" si="713"/>
        <v/>
      </c>
      <c r="N17726" t="e">
        <f>SIN(RADIANS(M17725))</f>
        <v>#VALUE!</v>
      </c>
      <c r="O17726" t="e">
        <f>SIN(RADIANS(DEGREES(ASIN(((SIN(RADIANS(M17725)))*$C$26)/(SQRT((((SIN(RADIANS(M17725)))*$C$26)^2)+(($C$22-$C$25-(((SIN(RADIANS(90-M17725)))*$C$26))-$C$23)^2)))))))</f>
        <v>#VALUE!</v>
      </c>
      <c r="P17726" t="e">
        <f>N17726</f>
        <v>#VALUE!</v>
      </c>
      <c r="R17726">
        <f>$C$6</f>
        <v>1333.5</v>
      </c>
    </row>
    <row r="17727" spans="12:19" x14ac:dyDescent="0.25">
      <c r="L17727" t="str">
        <f t="shared" si="712"/>
        <v/>
      </c>
      <c r="M17727" t="str">
        <f t="shared" si="713"/>
        <v/>
      </c>
      <c r="N17727">
        <v>0</v>
      </c>
      <c r="O17727" t="e">
        <f>$C$23*O17726</f>
        <v>#VALUE!</v>
      </c>
      <c r="P17727" t="e">
        <f>$C$22*P17726</f>
        <v>#VALUE!</v>
      </c>
      <c r="R17727">
        <f>$C$20*$C$6</f>
        <v>25325.832000000002</v>
      </c>
    </row>
    <row r="17728" spans="12:19" x14ac:dyDescent="0.25">
      <c r="L17728" t="str">
        <f t="shared" si="712"/>
        <v/>
      </c>
      <c r="M17728" t="str">
        <f t="shared" si="713"/>
        <v/>
      </c>
    </row>
    <row r="17729" spans="12:19" x14ac:dyDescent="0.25">
      <c r="L17729" t="str">
        <f t="shared" si="712"/>
        <v/>
      </c>
      <c r="M17729" t="str">
        <f t="shared" si="713"/>
        <v/>
      </c>
      <c r="N17729" t="e">
        <f t="array" ref="N17729:P17731">MINVERSE(N17725:P17727)</f>
        <v>#VALUE!</v>
      </c>
      <c r="O17729" t="e">
        <v>#VALUE!</v>
      </c>
      <c r="P17729" t="e">
        <v>#VALUE!</v>
      </c>
      <c r="R17729" t="e">
        <f t="array" ref="R17729:R17731">MMULT(N17729:P17731,R17725:R17727)</f>
        <v>#VALUE!</v>
      </c>
      <c r="S17729" t="s">
        <v>35</v>
      </c>
    </row>
    <row r="17730" spans="12:19" x14ac:dyDescent="0.25">
      <c r="L17730" t="str">
        <f t="shared" si="712"/>
        <v/>
      </c>
      <c r="M17730" t="str">
        <f t="shared" si="713"/>
        <v/>
      </c>
      <c r="N17730" t="e">
        <v>#VALUE!</v>
      </c>
      <c r="O17730" t="e">
        <v>#VALUE!</v>
      </c>
      <c r="P17730" t="e">
        <v>#VALUE!</v>
      </c>
      <c r="R17730" t="e">
        <v>#VALUE!</v>
      </c>
      <c r="S17730" t="s">
        <v>35</v>
      </c>
    </row>
    <row r="17731" spans="12:19" x14ac:dyDescent="0.25">
      <c r="L17731" t="str">
        <f t="shared" si="712"/>
        <v/>
      </c>
      <c r="M17731" t="str">
        <f t="shared" si="713"/>
        <v/>
      </c>
      <c r="N17731" t="e">
        <v>#VALUE!</v>
      </c>
      <c r="O17731" t="e">
        <v>#VALUE!</v>
      </c>
      <c r="P17731" t="e">
        <v>#VALUE!</v>
      </c>
      <c r="R17731" t="e">
        <v>#VALUE!</v>
      </c>
      <c r="S17731" t="s">
        <v>35</v>
      </c>
    </row>
    <row r="17732" spans="12:19" x14ac:dyDescent="0.25">
      <c r="L17732" t="str">
        <f t="shared" si="712"/>
        <v/>
      </c>
      <c r="M17732" t="str">
        <f t="shared" si="713"/>
        <v/>
      </c>
    </row>
    <row r="17733" spans="12:19" x14ac:dyDescent="0.25">
      <c r="L17733" t="str">
        <f t="shared" si="712"/>
        <v/>
      </c>
      <c r="M17733" t="str">
        <f t="shared" si="713"/>
        <v/>
      </c>
    </row>
    <row r="17734" spans="12:19" x14ac:dyDescent="0.25">
      <c r="L17734" t="str">
        <f t="shared" si="712"/>
        <v/>
      </c>
      <c r="M17734" t="str">
        <f t="shared" si="713"/>
        <v/>
      </c>
      <c r="N17734" t="s">
        <v>32</v>
      </c>
      <c r="O17734" t="s">
        <v>33</v>
      </c>
      <c r="P17734" t="s">
        <v>34</v>
      </c>
    </row>
    <row r="17735" spans="12:19" x14ac:dyDescent="0.25">
      <c r="L17735" t="str">
        <f t="shared" si="712"/>
        <v/>
      </c>
      <c r="M17735" t="str">
        <f t="shared" si="713"/>
        <v/>
      </c>
      <c r="N17735" t="e">
        <f>COS(RADIANS(M17735))</f>
        <v>#VALUE!</v>
      </c>
      <c r="O17735" t="str">
        <f>IFERROR(-COS(RADIANS(DEGREES(ASIN(((SIN(RADIANS(M17735)))*$C$26)/(SQRT((((SIN(RADIANS(M17735)))*$C$26)^2)+(($C$22-$C$25-(((SIN(RADIANS(90-M17735)))*$C$26))-$C$23)^2))))))),"")</f>
        <v/>
      </c>
      <c r="P17735" t="e">
        <f>N17735</f>
        <v>#VALUE!</v>
      </c>
      <c r="R17735">
        <v>0</v>
      </c>
    </row>
    <row r="17736" spans="12:19" x14ac:dyDescent="0.25">
      <c r="L17736" t="str">
        <f t="shared" si="712"/>
        <v/>
      </c>
      <c r="M17736" t="str">
        <f t="shared" si="713"/>
        <v/>
      </c>
      <c r="N17736" t="e">
        <f>SIN(RADIANS(M17735))</f>
        <v>#VALUE!</v>
      </c>
      <c r="O17736" t="e">
        <f>SIN(RADIANS(DEGREES(ASIN(((SIN(RADIANS(M17735)))*$C$26)/(SQRT((((SIN(RADIANS(M17735)))*$C$26)^2)+(($C$22-$C$25-(((SIN(RADIANS(90-M17735)))*$C$26))-$C$23)^2)))))))</f>
        <v>#VALUE!</v>
      </c>
      <c r="P17736" t="e">
        <f>N17736</f>
        <v>#VALUE!</v>
      </c>
      <c r="R17736">
        <f>$C$6</f>
        <v>1333.5</v>
      </c>
    </row>
    <row r="17737" spans="12:19" x14ac:dyDescent="0.25">
      <c r="L17737" t="str">
        <f t="shared" si="712"/>
        <v/>
      </c>
      <c r="M17737" t="str">
        <f t="shared" si="713"/>
        <v/>
      </c>
      <c r="N17737">
        <v>0</v>
      </c>
      <c r="O17737" t="e">
        <f>$C$23*O17736</f>
        <v>#VALUE!</v>
      </c>
      <c r="P17737" t="e">
        <f>$C$22*P17736</f>
        <v>#VALUE!</v>
      </c>
      <c r="R17737">
        <f>$C$20*$C$6</f>
        <v>25325.832000000002</v>
      </c>
    </row>
    <row r="17738" spans="12:19" x14ac:dyDescent="0.25">
      <c r="L17738" t="str">
        <f t="shared" si="712"/>
        <v/>
      </c>
      <c r="M17738" t="str">
        <f t="shared" si="713"/>
        <v/>
      </c>
    </row>
    <row r="17739" spans="12:19" x14ac:dyDescent="0.25">
      <c r="L17739" t="str">
        <f t="shared" si="712"/>
        <v/>
      </c>
      <c r="M17739" t="str">
        <f t="shared" si="713"/>
        <v/>
      </c>
      <c r="N17739" t="e">
        <f t="array" ref="N17739:P17741">MINVERSE(N17735:P17737)</f>
        <v>#VALUE!</v>
      </c>
      <c r="O17739" t="e">
        <v>#VALUE!</v>
      </c>
      <c r="P17739" t="e">
        <v>#VALUE!</v>
      </c>
      <c r="R17739" t="e">
        <f t="array" ref="R17739:R17741">MMULT(N17739:P17741,R17735:R17737)</f>
        <v>#VALUE!</v>
      </c>
      <c r="S17739" t="s">
        <v>35</v>
      </c>
    </row>
    <row r="17740" spans="12:19" x14ac:dyDescent="0.25">
      <c r="L17740" t="str">
        <f t="shared" ref="L17740:L17803" si="714">IF(M17740="","",L17730+1)</f>
        <v/>
      </c>
      <c r="M17740" t="str">
        <f t="shared" si="713"/>
        <v/>
      </c>
      <c r="N17740" t="e">
        <v>#VALUE!</v>
      </c>
      <c r="O17740" t="e">
        <v>#VALUE!</v>
      </c>
      <c r="P17740" t="e">
        <v>#VALUE!</v>
      </c>
      <c r="R17740" t="e">
        <v>#VALUE!</v>
      </c>
      <c r="S17740" t="s">
        <v>35</v>
      </c>
    </row>
    <row r="17741" spans="12:19" x14ac:dyDescent="0.25">
      <c r="L17741" t="str">
        <f t="shared" si="714"/>
        <v/>
      </c>
      <c r="M17741" t="str">
        <f t="shared" si="713"/>
        <v/>
      </c>
      <c r="N17741" t="e">
        <v>#VALUE!</v>
      </c>
      <c r="O17741" t="e">
        <v>#VALUE!</v>
      </c>
      <c r="P17741" t="e">
        <v>#VALUE!</v>
      </c>
      <c r="R17741" t="e">
        <v>#VALUE!</v>
      </c>
      <c r="S17741" t="s">
        <v>35</v>
      </c>
    </row>
    <row r="17742" spans="12:19" x14ac:dyDescent="0.25">
      <c r="L17742" t="str">
        <f t="shared" si="714"/>
        <v/>
      </c>
      <c r="M17742" t="str">
        <f t="shared" si="713"/>
        <v/>
      </c>
    </row>
    <row r="17743" spans="12:19" x14ac:dyDescent="0.25">
      <c r="L17743" t="str">
        <f t="shared" si="714"/>
        <v/>
      </c>
      <c r="M17743" t="str">
        <f t="shared" si="713"/>
        <v/>
      </c>
    </row>
    <row r="17744" spans="12:19" x14ac:dyDescent="0.25">
      <c r="L17744" t="str">
        <f t="shared" si="714"/>
        <v/>
      </c>
      <c r="M17744" t="str">
        <f t="shared" si="713"/>
        <v/>
      </c>
      <c r="N17744" t="s">
        <v>32</v>
      </c>
      <c r="O17744" t="s">
        <v>33</v>
      </c>
      <c r="P17744" t="s">
        <v>34</v>
      </c>
    </row>
    <row r="17745" spans="12:19" x14ac:dyDescent="0.25">
      <c r="L17745" t="str">
        <f t="shared" si="714"/>
        <v/>
      </c>
      <c r="M17745" t="str">
        <f t="shared" si="713"/>
        <v/>
      </c>
      <c r="N17745" t="e">
        <f>COS(RADIANS(M17745))</f>
        <v>#VALUE!</v>
      </c>
      <c r="O17745" t="str">
        <f>IFERROR(-COS(RADIANS(DEGREES(ASIN(((SIN(RADIANS(M17745)))*$C$26)/(SQRT((((SIN(RADIANS(M17745)))*$C$26)^2)+(($C$22-$C$25-(((SIN(RADIANS(90-M17745)))*$C$26))-$C$23)^2))))))),"")</f>
        <v/>
      </c>
      <c r="P17745" t="e">
        <f>N17745</f>
        <v>#VALUE!</v>
      </c>
      <c r="R17745">
        <v>0</v>
      </c>
    </row>
    <row r="17746" spans="12:19" x14ac:dyDescent="0.25">
      <c r="L17746" t="str">
        <f t="shared" si="714"/>
        <v/>
      </c>
      <c r="M17746" t="str">
        <f t="shared" si="713"/>
        <v/>
      </c>
      <c r="N17746" t="e">
        <f>SIN(RADIANS(M17745))</f>
        <v>#VALUE!</v>
      </c>
      <c r="O17746" t="e">
        <f>SIN(RADIANS(DEGREES(ASIN(((SIN(RADIANS(M17745)))*$C$26)/(SQRT((((SIN(RADIANS(M17745)))*$C$26)^2)+(($C$22-$C$25-(((SIN(RADIANS(90-M17745)))*$C$26))-$C$23)^2)))))))</f>
        <v>#VALUE!</v>
      </c>
      <c r="P17746" t="e">
        <f>N17746</f>
        <v>#VALUE!</v>
      </c>
      <c r="R17746">
        <f>$C$6</f>
        <v>1333.5</v>
      </c>
    </row>
    <row r="17747" spans="12:19" x14ac:dyDescent="0.25">
      <c r="L17747" t="str">
        <f t="shared" si="714"/>
        <v/>
      </c>
      <c r="M17747" t="str">
        <f t="shared" si="713"/>
        <v/>
      </c>
      <c r="N17747">
        <v>0</v>
      </c>
      <c r="O17747" t="e">
        <f>$C$23*O17746</f>
        <v>#VALUE!</v>
      </c>
      <c r="P17747" t="e">
        <f>$C$22*P17746</f>
        <v>#VALUE!</v>
      </c>
      <c r="R17747">
        <f>$C$20*$C$6</f>
        <v>25325.832000000002</v>
      </c>
    </row>
    <row r="17748" spans="12:19" x14ac:dyDescent="0.25">
      <c r="L17748" t="str">
        <f t="shared" si="714"/>
        <v/>
      </c>
      <c r="M17748" t="str">
        <f t="shared" si="713"/>
        <v/>
      </c>
    </row>
    <row r="17749" spans="12:19" x14ac:dyDescent="0.25">
      <c r="L17749" t="str">
        <f t="shared" si="714"/>
        <v/>
      </c>
      <c r="M17749" t="str">
        <f t="shared" si="713"/>
        <v/>
      </c>
      <c r="N17749" t="e">
        <f t="array" ref="N17749:P17751">MINVERSE(N17745:P17747)</f>
        <v>#VALUE!</v>
      </c>
      <c r="O17749" t="e">
        <v>#VALUE!</v>
      </c>
      <c r="P17749" t="e">
        <v>#VALUE!</v>
      </c>
      <c r="R17749" t="e">
        <f t="array" ref="R17749:R17751">MMULT(N17749:P17751,R17745:R17747)</f>
        <v>#VALUE!</v>
      </c>
      <c r="S17749" t="s">
        <v>35</v>
      </c>
    </row>
    <row r="17750" spans="12:19" x14ac:dyDescent="0.25">
      <c r="L17750" t="str">
        <f t="shared" si="714"/>
        <v/>
      </c>
      <c r="M17750" t="str">
        <f t="shared" si="713"/>
        <v/>
      </c>
      <c r="N17750" t="e">
        <v>#VALUE!</v>
      </c>
      <c r="O17750" t="e">
        <v>#VALUE!</v>
      </c>
      <c r="P17750" t="e">
        <v>#VALUE!</v>
      </c>
      <c r="R17750" t="e">
        <v>#VALUE!</v>
      </c>
      <c r="S17750" t="s">
        <v>35</v>
      </c>
    </row>
    <row r="17751" spans="12:19" x14ac:dyDescent="0.25">
      <c r="L17751" t="str">
        <f t="shared" si="714"/>
        <v/>
      </c>
      <c r="M17751" t="str">
        <f t="shared" si="713"/>
        <v/>
      </c>
      <c r="N17751" t="e">
        <v>#VALUE!</v>
      </c>
      <c r="O17751" t="e">
        <v>#VALUE!</v>
      </c>
      <c r="P17751" t="e">
        <v>#VALUE!</v>
      </c>
      <c r="R17751" t="e">
        <v>#VALUE!</v>
      </c>
      <c r="S17751" t="s">
        <v>35</v>
      </c>
    </row>
    <row r="17752" spans="12:19" x14ac:dyDescent="0.25">
      <c r="L17752" t="str">
        <f t="shared" si="714"/>
        <v/>
      </c>
      <c r="M17752" t="str">
        <f t="shared" si="713"/>
        <v/>
      </c>
    </row>
    <row r="17753" spans="12:19" x14ac:dyDescent="0.25">
      <c r="L17753" t="str">
        <f t="shared" si="714"/>
        <v/>
      </c>
      <c r="M17753" t="str">
        <f t="shared" si="713"/>
        <v/>
      </c>
    </row>
    <row r="17754" spans="12:19" x14ac:dyDescent="0.25">
      <c r="L17754" t="str">
        <f t="shared" si="714"/>
        <v/>
      </c>
      <c r="M17754" t="str">
        <f t="shared" si="713"/>
        <v/>
      </c>
      <c r="N17754" t="s">
        <v>32</v>
      </c>
      <c r="O17754" t="s">
        <v>33</v>
      </c>
      <c r="P17754" t="s">
        <v>34</v>
      </c>
    </row>
    <row r="17755" spans="12:19" x14ac:dyDescent="0.25">
      <c r="L17755" t="str">
        <f t="shared" si="714"/>
        <v/>
      </c>
      <c r="M17755" t="str">
        <f t="shared" si="713"/>
        <v/>
      </c>
      <c r="N17755" t="e">
        <f>COS(RADIANS(M17755))</f>
        <v>#VALUE!</v>
      </c>
      <c r="O17755" t="str">
        <f>IFERROR(-COS(RADIANS(DEGREES(ASIN(((SIN(RADIANS(M17755)))*$C$26)/(SQRT((((SIN(RADIANS(M17755)))*$C$26)^2)+(($C$22-$C$25-(((SIN(RADIANS(90-M17755)))*$C$26))-$C$23)^2))))))),"")</f>
        <v/>
      </c>
      <c r="P17755" t="e">
        <f>N17755</f>
        <v>#VALUE!</v>
      </c>
      <c r="R17755">
        <v>0</v>
      </c>
    </row>
    <row r="17756" spans="12:19" x14ac:dyDescent="0.25">
      <c r="L17756" t="str">
        <f t="shared" si="714"/>
        <v/>
      </c>
      <c r="M17756" t="str">
        <f t="shared" si="713"/>
        <v/>
      </c>
      <c r="N17756" t="e">
        <f>SIN(RADIANS(M17755))</f>
        <v>#VALUE!</v>
      </c>
      <c r="O17756" t="e">
        <f>SIN(RADIANS(DEGREES(ASIN(((SIN(RADIANS(M17755)))*$C$26)/(SQRT((((SIN(RADIANS(M17755)))*$C$26)^2)+(($C$22-$C$25-(((SIN(RADIANS(90-M17755)))*$C$26))-$C$23)^2)))))))</f>
        <v>#VALUE!</v>
      </c>
      <c r="P17756" t="e">
        <f>N17756</f>
        <v>#VALUE!</v>
      </c>
      <c r="R17756">
        <f>$C$6</f>
        <v>1333.5</v>
      </c>
    </row>
    <row r="17757" spans="12:19" x14ac:dyDescent="0.25">
      <c r="L17757" t="str">
        <f t="shared" si="714"/>
        <v/>
      </c>
      <c r="M17757" t="str">
        <f t="shared" si="713"/>
        <v/>
      </c>
      <c r="N17757">
        <v>0</v>
      </c>
      <c r="O17757" t="e">
        <f>$C$23*O17756</f>
        <v>#VALUE!</v>
      </c>
      <c r="P17757" t="e">
        <f>$C$22*P17756</f>
        <v>#VALUE!</v>
      </c>
      <c r="R17757">
        <f>$C$20*$C$6</f>
        <v>25325.832000000002</v>
      </c>
    </row>
    <row r="17758" spans="12:19" x14ac:dyDescent="0.25">
      <c r="L17758" t="str">
        <f t="shared" si="714"/>
        <v/>
      </c>
      <c r="M17758" t="str">
        <f t="shared" si="713"/>
        <v/>
      </c>
    </row>
    <row r="17759" spans="12:19" x14ac:dyDescent="0.25">
      <c r="L17759" t="str">
        <f t="shared" si="714"/>
        <v/>
      </c>
      <c r="M17759" t="str">
        <f t="shared" si="713"/>
        <v/>
      </c>
      <c r="N17759" t="e">
        <f t="array" ref="N17759:P17761">MINVERSE(N17755:P17757)</f>
        <v>#VALUE!</v>
      </c>
      <c r="O17759" t="e">
        <v>#VALUE!</v>
      </c>
      <c r="P17759" t="e">
        <v>#VALUE!</v>
      </c>
      <c r="R17759" t="e">
        <f t="array" ref="R17759:R17761">MMULT(N17759:P17761,R17755:R17757)</f>
        <v>#VALUE!</v>
      </c>
      <c r="S17759" t="s">
        <v>35</v>
      </c>
    </row>
    <row r="17760" spans="12:19" x14ac:dyDescent="0.25">
      <c r="L17760" t="str">
        <f t="shared" si="714"/>
        <v/>
      </c>
      <c r="M17760" t="str">
        <f t="shared" si="713"/>
        <v/>
      </c>
      <c r="N17760" t="e">
        <v>#VALUE!</v>
      </c>
      <c r="O17760" t="e">
        <v>#VALUE!</v>
      </c>
      <c r="P17760" t="e">
        <v>#VALUE!</v>
      </c>
      <c r="R17760" t="e">
        <v>#VALUE!</v>
      </c>
      <c r="S17760" t="s">
        <v>35</v>
      </c>
    </row>
    <row r="17761" spans="12:19" x14ac:dyDescent="0.25">
      <c r="L17761" t="str">
        <f t="shared" si="714"/>
        <v/>
      </c>
      <c r="M17761" t="str">
        <f t="shared" si="713"/>
        <v/>
      </c>
      <c r="N17761" t="e">
        <v>#VALUE!</v>
      </c>
      <c r="O17761" t="e">
        <v>#VALUE!</v>
      </c>
      <c r="P17761" t="e">
        <v>#VALUE!</v>
      </c>
      <c r="R17761" t="e">
        <v>#VALUE!</v>
      </c>
      <c r="S17761" t="s">
        <v>35</v>
      </c>
    </row>
    <row r="17762" spans="12:19" x14ac:dyDescent="0.25">
      <c r="L17762" t="str">
        <f t="shared" si="714"/>
        <v/>
      </c>
      <c r="M17762" t="str">
        <f t="shared" si="713"/>
        <v/>
      </c>
    </row>
    <row r="17763" spans="12:19" x14ac:dyDescent="0.25">
      <c r="L17763" t="str">
        <f t="shared" si="714"/>
        <v/>
      </c>
      <c r="M17763" t="str">
        <f t="shared" ref="M17763:M17826" si="715">IF(M17753="","",IF(((M17753+$O$61)&gt;=$O$49+($O$61/2)),"",(M17753+$O$61)))</f>
        <v/>
      </c>
    </row>
    <row r="17764" spans="12:19" x14ac:dyDescent="0.25">
      <c r="L17764" t="str">
        <f t="shared" si="714"/>
        <v/>
      </c>
      <c r="M17764" t="str">
        <f t="shared" si="715"/>
        <v/>
      </c>
      <c r="N17764" t="s">
        <v>32</v>
      </c>
      <c r="O17764" t="s">
        <v>33</v>
      </c>
      <c r="P17764" t="s">
        <v>34</v>
      </c>
    </row>
    <row r="17765" spans="12:19" x14ac:dyDescent="0.25">
      <c r="L17765" t="str">
        <f t="shared" si="714"/>
        <v/>
      </c>
      <c r="M17765" t="str">
        <f t="shared" si="715"/>
        <v/>
      </c>
      <c r="N17765" t="e">
        <f>COS(RADIANS(M17765))</f>
        <v>#VALUE!</v>
      </c>
      <c r="O17765" t="str">
        <f>IFERROR(-COS(RADIANS(DEGREES(ASIN(((SIN(RADIANS(M17765)))*$C$26)/(SQRT((((SIN(RADIANS(M17765)))*$C$26)^2)+(($C$22-$C$25-(((SIN(RADIANS(90-M17765)))*$C$26))-$C$23)^2))))))),"")</f>
        <v/>
      </c>
      <c r="P17765" t="e">
        <f>N17765</f>
        <v>#VALUE!</v>
      </c>
      <c r="R17765">
        <v>0</v>
      </c>
    </row>
    <row r="17766" spans="12:19" x14ac:dyDescent="0.25">
      <c r="L17766" t="str">
        <f t="shared" si="714"/>
        <v/>
      </c>
      <c r="M17766" t="str">
        <f t="shared" si="715"/>
        <v/>
      </c>
      <c r="N17766" t="e">
        <f>SIN(RADIANS(M17765))</f>
        <v>#VALUE!</v>
      </c>
      <c r="O17766" t="e">
        <f>SIN(RADIANS(DEGREES(ASIN(((SIN(RADIANS(M17765)))*$C$26)/(SQRT((((SIN(RADIANS(M17765)))*$C$26)^2)+(($C$22-$C$25-(((SIN(RADIANS(90-M17765)))*$C$26))-$C$23)^2)))))))</f>
        <v>#VALUE!</v>
      </c>
      <c r="P17766" t="e">
        <f>N17766</f>
        <v>#VALUE!</v>
      </c>
      <c r="R17766">
        <f>$C$6</f>
        <v>1333.5</v>
      </c>
    </row>
    <row r="17767" spans="12:19" x14ac:dyDescent="0.25">
      <c r="L17767" t="str">
        <f t="shared" si="714"/>
        <v/>
      </c>
      <c r="M17767" t="str">
        <f t="shared" si="715"/>
        <v/>
      </c>
      <c r="N17767">
        <v>0</v>
      </c>
      <c r="O17767" t="e">
        <f>$C$23*O17766</f>
        <v>#VALUE!</v>
      </c>
      <c r="P17767" t="e">
        <f>$C$22*P17766</f>
        <v>#VALUE!</v>
      </c>
      <c r="R17767">
        <f>$C$20*$C$6</f>
        <v>25325.832000000002</v>
      </c>
    </row>
    <row r="17768" spans="12:19" x14ac:dyDescent="0.25">
      <c r="L17768" t="str">
        <f t="shared" si="714"/>
        <v/>
      </c>
      <c r="M17768" t="str">
        <f t="shared" si="715"/>
        <v/>
      </c>
    </row>
    <row r="17769" spans="12:19" x14ac:dyDescent="0.25">
      <c r="L17769" t="str">
        <f t="shared" si="714"/>
        <v/>
      </c>
      <c r="M17769" t="str">
        <f t="shared" si="715"/>
        <v/>
      </c>
      <c r="N17769" t="e">
        <f t="array" ref="N17769:P17771">MINVERSE(N17765:P17767)</f>
        <v>#VALUE!</v>
      </c>
      <c r="O17769" t="e">
        <v>#VALUE!</v>
      </c>
      <c r="P17769" t="e">
        <v>#VALUE!</v>
      </c>
      <c r="R17769" t="e">
        <f t="array" ref="R17769:R17771">MMULT(N17769:P17771,R17765:R17767)</f>
        <v>#VALUE!</v>
      </c>
      <c r="S17769" t="s">
        <v>35</v>
      </c>
    </row>
    <row r="17770" spans="12:19" x14ac:dyDescent="0.25">
      <c r="L17770" t="str">
        <f t="shared" si="714"/>
        <v/>
      </c>
      <c r="M17770" t="str">
        <f t="shared" si="715"/>
        <v/>
      </c>
      <c r="N17770" t="e">
        <v>#VALUE!</v>
      </c>
      <c r="O17770" t="e">
        <v>#VALUE!</v>
      </c>
      <c r="P17770" t="e">
        <v>#VALUE!</v>
      </c>
      <c r="R17770" t="e">
        <v>#VALUE!</v>
      </c>
      <c r="S17770" t="s">
        <v>35</v>
      </c>
    </row>
    <row r="17771" spans="12:19" x14ac:dyDescent="0.25">
      <c r="L17771" t="str">
        <f t="shared" si="714"/>
        <v/>
      </c>
      <c r="M17771" t="str">
        <f t="shared" si="715"/>
        <v/>
      </c>
      <c r="N17771" t="e">
        <v>#VALUE!</v>
      </c>
      <c r="O17771" t="e">
        <v>#VALUE!</v>
      </c>
      <c r="P17771" t="e">
        <v>#VALUE!</v>
      </c>
      <c r="R17771" t="e">
        <v>#VALUE!</v>
      </c>
      <c r="S17771" t="s">
        <v>35</v>
      </c>
    </row>
    <row r="17772" spans="12:19" x14ac:dyDescent="0.25">
      <c r="L17772" t="str">
        <f t="shared" si="714"/>
        <v/>
      </c>
      <c r="M17772" t="str">
        <f t="shared" si="715"/>
        <v/>
      </c>
    </row>
    <row r="17773" spans="12:19" x14ac:dyDescent="0.25">
      <c r="L17773" t="str">
        <f t="shared" si="714"/>
        <v/>
      </c>
      <c r="M17773" t="str">
        <f t="shared" si="715"/>
        <v/>
      </c>
    </row>
    <row r="17774" spans="12:19" x14ac:dyDescent="0.25">
      <c r="L17774" t="str">
        <f t="shared" si="714"/>
        <v/>
      </c>
      <c r="M17774" t="str">
        <f t="shared" si="715"/>
        <v/>
      </c>
      <c r="N17774" t="s">
        <v>32</v>
      </c>
      <c r="O17774" t="s">
        <v>33</v>
      </c>
      <c r="P17774" t="s">
        <v>34</v>
      </c>
    </row>
    <row r="17775" spans="12:19" x14ac:dyDescent="0.25">
      <c r="L17775" t="str">
        <f t="shared" si="714"/>
        <v/>
      </c>
      <c r="M17775" t="str">
        <f t="shared" si="715"/>
        <v/>
      </c>
      <c r="N17775" t="e">
        <f>COS(RADIANS(M17775))</f>
        <v>#VALUE!</v>
      </c>
      <c r="O17775" t="str">
        <f>IFERROR(-COS(RADIANS(DEGREES(ASIN(((SIN(RADIANS(M17775)))*$C$26)/(SQRT((((SIN(RADIANS(M17775)))*$C$26)^2)+(($C$22-$C$25-(((SIN(RADIANS(90-M17775)))*$C$26))-$C$23)^2))))))),"")</f>
        <v/>
      </c>
      <c r="P17775" t="e">
        <f>N17775</f>
        <v>#VALUE!</v>
      </c>
      <c r="R17775">
        <v>0</v>
      </c>
    </row>
    <row r="17776" spans="12:19" x14ac:dyDescent="0.25">
      <c r="L17776" t="str">
        <f t="shared" si="714"/>
        <v/>
      </c>
      <c r="M17776" t="str">
        <f t="shared" si="715"/>
        <v/>
      </c>
      <c r="N17776" t="e">
        <f>SIN(RADIANS(M17775))</f>
        <v>#VALUE!</v>
      </c>
      <c r="O17776" t="e">
        <f>SIN(RADIANS(DEGREES(ASIN(((SIN(RADIANS(M17775)))*$C$26)/(SQRT((((SIN(RADIANS(M17775)))*$C$26)^2)+(($C$22-$C$25-(((SIN(RADIANS(90-M17775)))*$C$26))-$C$23)^2)))))))</f>
        <v>#VALUE!</v>
      </c>
      <c r="P17776" t="e">
        <f>N17776</f>
        <v>#VALUE!</v>
      </c>
      <c r="R17776">
        <f>$C$6</f>
        <v>1333.5</v>
      </c>
    </row>
    <row r="17777" spans="12:19" x14ac:dyDescent="0.25">
      <c r="L17777" t="str">
        <f t="shared" si="714"/>
        <v/>
      </c>
      <c r="M17777" t="str">
        <f t="shared" si="715"/>
        <v/>
      </c>
      <c r="N17777">
        <v>0</v>
      </c>
      <c r="O17777" t="e">
        <f>$C$23*O17776</f>
        <v>#VALUE!</v>
      </c>
      <c r="P17777" t="e">
        <f>$C$22*P17776</f>
        <v>#VALUE!</v>
      </c>
      <c r="R17777">
        <f>$C$20*$C$6</f>
        <v>25325.832000000002</v>
      </c>
    </row>
    <row r="17778" spans="12:19" x14ac:dyDescent="0.25">
      <c r="L17778" t="str">
        <f t="shared" si="714"/>
        <v/>
      </c>
      <c r="M17778" t="str">
        <f t="shared" si="715"/>
        <v/>
      </c>
    </row>
    <row r="17779" spans="12:19" x14ac:dyDescent="0.25">
      <c r="L17779" t="str">
        <f t="shared" si="714"/>
        <v/>
      </c>
      <c r="M17779" t="str">
        <f t="shared" si="715"/>
        <v/>
      </c>
      <c r="N17779" t="e">
        <f t="array" ref="N17779:P17781">MINVERSE(N17775:P17777)</f>
        <v>#VALUE!</v>
      </c>
      <c r="O17779" t="e">
        <v>#VALUE!</v>
      </c>
      <c r="P17779" t="e">
        <v>#VALUE!</v>
      </c>
      <c r="R17779" t="e">
        <f t="array" ref="R17779:R17781">MMULT(N17779:P17781,R17775:R17777)</f>
        <v>#VALUE!</v>
      </c>
      <c r="S17779" t="s">
        <v>35</v>
      </c>
    </row>
    <row r="17780" spans="12:19" x14ac:dyDescent="0.25">
      <c r="L17780" t="str">
        <f t="shared" si="714"/>
        <v/>
      </c>
      <c r="M17780" t="str">
        <f t="shared" si="715"/>
        <v/>
      </c>
      <c r="N17780" t="e">
        <v>#VALUE!</v>
      </c>
      <c r="O17780" t="e">
        <v>#VALUE!</v>
      </c>
      <c r="P17780" t="e">
        <v>#VALUE!</v>
      </c>
      <c r="R17780" t="e">
        <v>#VALUE!</v>
      </c>
      <c r="S17780" t="s">
        <v>35</v>
      </c>
    </row>
    <row r="17781" spans="12:19" x14ac:dyDescent="0.25">
      <c r="L17781" t="str">
        <f t="shared" si="714"/>
        <v/>
      </c>
      <c r="M17781" t="str">
        <f t="shared" si="715"/>
        <v/>
      </c>
      <c r="N17781" t="e">
        <v>#VALUE!</v>
      </c>
      <c r="O17781" t="e">
        <v>#VALUE!</v>
      </c>
      <c r="P17781" t="e">
        <v>#VALUE!</v>
      </c>
      <c r="R17781" t="e">
        <v>#VALUE!</v>
      </c>
      <c r="S17781" t="s">
        <v>35</v>
      </c>
    </row>
    <row r="17782" spans="12:19" x14ac:dyDescent="0.25">
      <c r="L17782" t="str">
        <f t="shared" si="714"/>
        <v/>
      </c>
      <c r="M17782" t="str">
        <f t="shared" si="715"/>
        <v/>
      </c>
    </row>
    <row r="17783" spans="12:19" x14ac:dyDescent="0.25">
      <c r="L17783" t="str">
        <f t="shared" si="714"/>
        <v/>
      </c>
      <c r="M17783" t="str">
        <f t="shared" si="715"/>
        <v/>
      </c>
    </row>
    <row r="17784" spans="12:19" x14ac:dyDescent="0.25">
      <c r="L17784" t="str">
        <f t="shared" si="714"/>
        <v/>
      </c>
      <c r="M17784" t="str">
        <f t="shared" si="715"/>
        <v/>
      </c>
      <c r="N17784" t="s">
        <v>32</v>
      </c>
      <c r="O17784" t="s">
        <v>33</v>
      </c>
      <c r="P17784" t="s">
        <v>34</v>
      </c>
    </row>
    <row r="17785" spans="12:19" x14ac:dyDescent="0.25">
      <c r="L17785" t="str">
        <f t="shared" si="714"/>
        <v/>
      </c>
      <c r="M17785" t="str">
        <f t="shared" si="715"/>
        <v/>
      </c>
      <c r="N17785" t="e">
        <f>COS(RADIANS(M17785))</f>
        <v>#VALUE!</v>
      </c>
      <c r="O17785" t="str">
        <f>IFERROR(-COS(RADIANS(DEGREES(ASIN(((SIN(RADIANS(M17785)))*$C$26)/(SQRT((((SIN(RADIANS(M17785)))*$C$26)^2)+(($C$22-$C$25-(((SIN(RADIANS(90-M17785)))*$C$26))-$C$23)^2))))))),"")</f>
        <v/>
      </c>
      <c r="P17785" t="e">
        <f>N17785</f>
        <v>#VALUE!</v>
      </c>
      <c r="R17785">
        <v>0</v>
      </c>
    </row>
    <row r="17786" spans="12:19" x14ac:dyDescent="0.25">
      <c r="L17786" t="str">
        <f t="shared" si="714"/>
        <v/>
      </c>
      <c r="M17786" t="str">
        <f t="shared" si="715"/>
        <v/>
      </c>
      <c r="N17786" t="e">
        <f>SIN(RADIANS(M17785))</f>
        <v>#VALUE!</v>
      </c>
      <c r="O17786" t="e">
        <f>SIN(RADIANS(DEGREES(ASIN(((SIN(RADIANS(M17785)))*$C$26)/(SQRT((((SIN(RADIANS(M17785)))*$C$26)^2)+(($C$22-$C$25-(((SIN(RADIANS(90-M17785)))*$C$26))-$C$23)^2)))))))</f>
        <v>#VALUE!</v>
      </c>
      <c r="P17786" t="e">
        <f>N17786</f>
        <v>#VALUE!</v>
      </c>
      <c r="R17786">
        <f>$C$6</f>
        <v>1333.5</v>
      </c>
    </row>
    <row r="17787" spans="12:19" x14ac:dyDescent="0.25">
      <c r="L17787" t="str">
        <f t="shared" si="714"/>
        <v/>
      </c>
      <c r="M17787" t="str">
        <f t="shared" si="715"/>
        <v/>
      </c>
      <c r="N17787">
        <v>0</v>
      </c>
      <c r="O17787" t="e">
        <f>$C$23*O17786</f>
        <v>#VALUE!</v>
      </c>
      <c r="P17787" t="e">
        <f>$C$22*P17786</f>
        <v>#VALUE!</v>
      </c>
      <c r="R17787">
        <f>$C$20*$C$6</f>
        <v>25325.832000000002</v>
      </c>
    </row>
    <row r="17788" spans="12:19" x14ac:dyDescent="0.25">
      <c r="L17788" t="str">
        <f t="shared" si="714"/>
        <v/>
      </c>
      <c r="M17788" t="str">
        <f t="shared" si="715"/>
        <v/>
      </c>
    </row>
    <row r="17789" spans="12:19" x14ac:dyDescent="0.25">
      <c r="L17789" t="str">
        <f t="shared" si="714"/>
        <v/>
      </c>
      <c r="M17789" t="str">
        <f t="shared" si="715"/>
        <v/>
      </c>
      <c r="N17789" t="e">
        <f t="array" ref="N17789:P17791">MINVERSE(N17785:P17787)</f>
        <v>#VALUE!</v>
      </c>
      <c r="O17789" t="e">
        <v>#VALUE!</v>
      </c>
      <c r="P17789" t="e">
        <v>#VALUE!</v>
      </c>
      <c r="R17789" t="e">
        <f t="array" ref="R17789:R17791">MMULT(N17789:P17791,R17785:R17787)</f>
        <v>#VALUE!</v>
      </c>
      <c r="S17789" t="s">
        <v>35</v>
      </c>
    </row>
    <row r="17790" spans="12:19" x14ac:dyDescent="0.25">
      <c r="L17790" t="str">
        <f t="shared" si="714"/>
        <v/>
      </c>
      <c r="M17790" t="str">
        <f t="shared" si="715"/>
        <v/>
      </c>
      <c r="N17790" t="e">
        <v>#VALUE!</v>
      </c>
      <c r="O17790" t="e">
        <v>#VALUE!</v>
      </c>
      <c r="P17790" t="e">
        <v>#VALUE!</v>
      </c>
      <c r="R17790" t="e">
        <v>#VALUE!</v>
      </c>
      <c r="S17790" t="s">
        <v>35</v>
      </c>
    </row>
    <row r="17791" spans="12:19" x14ac:dyDescent="0.25">
      <c r="L17791" t="str">
        <f t="shared" si="714"/>
        <v/>
      </c>
      <c r="M17791" t="str">
        <f t="shared" si="715"/>
        <v/>
      </c>
      <c r="N17791" t="e">
        <v>#VALUE!</v>
      </c>
      <c r="O17791" t="e">
        <v>#VALUE!</v>
      </c>
      <c r="P17791" t="e">
        <v>#VALUE!</v>
      </c>
      <c r="R17791" t="e">
        <v>#VALUE!</v>
      </c>
      <c r="S17791" t="s">
        <v>35</v>
      </c>
    </row>
    <row r="17792" spans="12:19" x14ac:dyDescent="0.25">
      <c r="L17792" t="str">
        <f t="shared" si="714"/>
        <v/>
      </c>
      <c r="M17792" t="str">
        <f t="shared" si="715"/>
        <v/>
      </c>
    </row>
    <row r="17793" spans="12:19" x14ac:dyDescent="0.25">
      <c r="L17793" t="str">
        <f t="shared" si="714"/>
        <v/>
      </c>
      <c r="M17793" t="str">
        <f t="shared" si="715"/>
        <v/>
      </c>
    </row>
    <row r="17794" spans="12:19" x14ac:dyDescent="0.25">
      <c r="L17794" t="str">
        <f t="shared" si="714"/>
        <v/>
      </c>
      <c r="M17794" t="str">
        <f t="shared" si="715"/>
        <v/>
      </c>
      <c r="N17794" t="s">
        <v>32</v>
      </c>
      <c r="O17794" t="s">
        <v>33</v>
      </c>
      <c r="P17794" t="s">
        <v>34</v>
      </c>
    </row>
    <row r="17795" spans="12:19" x14ac:dyDescent="0.25">
      <c r="L17795" t="str">
        <f t="shared" si="714"/>
        <v/>
      </c>
      <c r="M17795" t="str">
        <f t="shared" si="715"/>
        <v/>
      </c>
      <c r="N17795" t="e">
        <f>COS(RADIANS(M17795))</f>
        <v>#VALUE!</v>
      </c>
      <c r="O17795" t="str">
        <f>IFERROR(-COS(RADIANS(DEGREES(ASIN(((SIN(RADIANS(M17795)))*$C$26)/(SQRT((((SIN(RADIANS(M17795)))*$C$26)^2)+(($C$22-$C$25-(((SIN(RADIANS(90-M17795)))*$C$26))-$C$23)^2))))))),"")</f>
        <v/>
      </c>
      <c r="P17795" t="e">
        <f>N17795</f>
        <v>#VALUE!</v>
      </c>
      <c r="R17795">
        <v>0</v>
      </c>
    </row>
    <row r="17796" spans="12:19" x14ac:dyDescent="0.25">
      <c r="L17796" t="str">
        <f t="shared" si="714"/>
        <v/>
      </c>
      <c r="M17796" t="str">
        <f t="shared" si="715"/>
        <v/>
      </c>
      <c r="N17796" t="e">
        <f>SIN(RADIANS(M17795))</f>
        <v>#VALUE!</v>
      </c>
      <c r="O17796" t="e">
        <f>SIN(RADIANS(DEGREES(ASIN(((SIN(RADIANS(M17795)))*$C$26)/(SQRT((((SIN(RADIANS(M17795)))*$C$26)^2)+(($C$22-$C$25-(((SIN(RADIANS(90-M17795)))*$C$26))-$C$23)^2)))))))</f>
        <v>#VALUE!</v>
      </c>
      <c r="P17796" t="e">
        <f>N17796</f>
        <v>#VALUE!</v>
      </c>
      <c r="R17796">
        <f>$C$6</f>
        <v>1333.5</v>
      </c>
    </row>
    <row r="17797" spans="12:19" x14ac:dyDescent="0.25">
      <c r="L17797" t="str">
        <f t="shared" si="714"/>
        <v/>
      </c>
      <c r="M17797" t="str">
        <f t="shared" si="715"/>
        <v/>
      </c>
      <c r="N17797">
        <v>0</v>
      </c>
      <c r="O17797" t="e">
        <f>$C$23*O17796</f>
        <v>#VALUE!</v>
      </c>
      <c r="P17797" t="e">
        <f>$C$22*P17796</f>
        <v>#VALUE!</v>
      </c>
      <c r="R17797">
        <f>$C$20*$C$6</f>
        <v>25325.832000000002</v>
      </c>
    </row>
    <row r="17798" spans="12:19" x14ac:dyDescent="0.25">
      <c r="L17798" t="str">
        <f t="shared" si="714"/>
        <v/>
      </c>
      <c r="M17798" t="str">
        <f t="shared" si="715"/>
        <v/>
      </c>
    </row>
    <row r="17799" spans="12:19" x14ac:dyDescent="0.25">
      <c r="L17799" t="str">
        <f t="shared" si="714"/>
        <v/>
      </c>
      <c r="M17799" t="str">
        <f t="shared" si="715"/>
        <v/>
      </c>
      <c r="N17799" t="e">
        <f t="array" ref="N17799:P17801">MINVERSE(N17795:P17797)</f>
        <v>#VALUE!</v>
      </c>
      <c r="O17799" t="e">
        <v>#VALUE!</v>
      </c>
      <c r="P17799" t="e">
        <v>#VALUE!</v>
      </c>
      <c r="R17799" t="e">
        <f t="array" ref="R17799:R17801">MMULT(N17799:P17801,R17795:R17797)</f>
        <v>#VALUE!</v>
      </c>
      <c r="S17799" t="s">
        <v>35</v>
      </c>
    </row>
    <row r="17800" spans="12:19" x14ac:dyDescent="0.25">
      <c r="L17800" t="str">
        <f t="shared" si="714"/>
        <v/>
      </c>
      <c r="M17800" t="str">
        <f t="shared" si="715"/>
        <v/>
      </c>
      <c r="N17800" t="e">
        <v>#VALUE!</v>
      </c>
      <c r="O17800" t="e">
        <v>#VALUE!</v>
      </c>
      <c r="P17800" t="e">
        <v>#VALUE!</v>
      </c>
      <c r="R17800" t="e">
        <v>#VALUE!</v>
      </c>
      <c r="S17800" t="s">
        <v>35</v>
      </c>
    </row>
    <row r="17801" spans="12:19" x14ac:dyDescent="0.25">
      <c r="L17801" t="str">
        <f t="shared" si="714"/>
        <v/>
      </c>
      <c r="M17801" t="str">
        <f t="shared" si="715"/>
        <v/>
      </c>
      <c r="N17801" t="e">
        <v>#VALUE!</v>
      </c>
      <c r="O17801" t="e">
        <v>#VALUE!</v>
      </c>
      <c r="P17801" t="e">
        <v>#VALUE!</v>
      </c>
      <c r="R17801" t="e">
        <v>#VALUE!</v>
      </c>
      <c r="S17801" t="s">
        <v>35</v>
      </c>
    </row>
    <row r="17802" spans="12:19" x14ac:dyDescent="0.25">
      <c r="L17802" t="str">
        <f t="shared" si="714"/>
        <v/>
      </c>
      <c r="M17802" t="str">
        <f t="shared" si="715"/>
        <v/>
      </c>
    </row>
    <row r="17803" spans="12:19" x14ac:dyDescent="0.25">
      <c r="L17803" t="str">
        <f t="shared" si="714"/>
        <v/>
      </c>
      <c r="M17803" t="str">
        <f t="shared" si="715"/>
        <v/>
      </c>
    </row>
    <row r="17804" spans="12:19" x14ac:dyDescent="0.25">
      <c r="L17804" t="str">
        <f t="shared" ref="L17804:L17867" si="716">IF(M17804="","",L17794+1)</f>
        <v/>
      </c>
      <c r="M17804" t="str">
        <f t="shared" si="715"/>
        <v/>
      </c>
      <c r="N17804" t="s">
        <v>32</v>
      </c>
      <c r="O17804" t="s">
        <v>33</v>
      </c>
      <c r="P17804" t="s">
        <v>34</v>
      </c>
    </row>
    <row r="17805" spans="12:19" x14ac:dyDescent="0.25">
      <c r="L17805" t="str">
        <f t="shared" si="716"/>
        <v/>
      </c>
      <c r="M17805" t="str">
        <f t="shared" si="715"/>
        <v/>
      </c>
      <c r="N17805" t="e">
        <f>COS(RADIANS(M17805))</f>
        <v>#VALUE!</v>
      </c>
      <c r="O17805" t="str">
        <f>IFERROR(-COS(RADIANS(DEGREES(ASIN(((SIN(RADIANS(M17805)))*$C$26)/(SQRT((((SIN(RADIANS(M17805)))*$C$26)^2)+(($C$22-$C$25-(((SIN(RADIANS(90-M17805)))*$C$26))-$C$23)^2))))))),"")</f>
        <v/>
      </c>
      <c r="P17805" t="e">
        <f>N17805</f>
        <v>#VALUE!</v>
      </c>
      <c r="R17805">
        <v>0</v>
      </c>
    </row>
    <row r="17806" spans="12:19" x14ac:dyDescent="0.25">
      <c r="L17806" t="str">
        <f t="shared" si="716"/>
        <v/>
      </c>
      <c r="M17806" t="str">
        <f t="shared" si="715"/>
        <v/>
      </c>
      <c r="N17806" t="e">
        <f>SIN(RADIANS(M17805))</f>
        <v>#VALUE!</v>
      </c>
      <c r="O17806" t="e">
        <f>SIN(RADIANS(DEGREES(ASIN(((SIN(RADIANS(M17805)))*$C$26)/(SQRT((((SIN(RADIANS(M17805)))*$C$26)^2)+(($C$22-$C$25-(((SIN(RADIANS(90-M17805)))*$C$26))-$C$23)^2)))))))</f>
        <v>#VALUE!</v>
      </c>
      <c r="P17806" t="e">
        <f>N17806</f>
        <v>#VALUE!</v>
      </c>
      <c r="R17806">
        <f>$C$6</f>
        <v>1333.5</v>
      </c>
    </row>
    <row r="17807" spans="12:19" x14ac:dyDescent="0.25">
      <c r="L17807" t="str">
        <f t="shared" si="716"/>
        <v/>
      </c>
      <c r="M17807" t="str">
        <f t="shared" si="715"/>
        <v/>
      </c>
      <c r="N17807">
        <v>0</v>
      </c>
      <c r="O17807" t="e">
        <f>$C$23*O17806</f>
        <v>#VALUE!</v>
      </c>
      <c r="P17807" t="e">
        <f>$C$22*P17806</f>
        <v>#VALUE!</v>
      </c>
      <c r="R17807">
        <f>$C$20*$C$6</f>
        <v>25325.832000000002</v>
      </c>
    </row>
    <row r="17808" spans="12:19" x14ac:dyDescent="0.25">
      <c r="L17808" t="str">
        <f t="shared" si="716"/>
        <v/>
      </c>
      <c r="M17808" t="str">
        <f t="shared" si="715"/>
        <v/>
      </c>
    </row>
    <row r="17809" spans="12:19" x14ac:dyDescent="0.25">
      <c r="L17809" t="str">
        <f t="shared" si="716"/>
        <v/>
      </c>
      <c r="M17809" t="str">
        <f t="shared" si="715"/>
        <v/>
      </c>
      <c r="N17809" t="e">
        <f t="array" ref="N17809:P17811">MINVERSE(N17805:P17807)</f>
        <v>#VALUE!</v>
      </c>
      <c r="O17809" t="e">
        <v>#VALUE!</v>
      </c>
      <c r="P17809" t="e">
        <v>#VALUE!</v>
      </c>
      <c r="R17809" t="e">
        <f t="array" ref="R17809:R17811">MMULT(N17809:P17811,R17805:R17807)</f>
        <v>#VALUE!</v>
      </c>
      <c r="S17809" t="s">
        <v>35</v>
      </c>
    </row>
    <row r="17810" spans="12:19" x14ac:dyDescent="0.25">
      <c r="L17810" t="str">
        <f t="shared" si="716"/>
        <v/>
      </c>
      <c r="M17810" t="str">
        <f t="shared" si="715"/>
        <v/>
      </c>
      <c r="N17810" t="e">
        <v>#VALUE!</v>
      </c>
      <c r="O17810" t="e">
        <v>#VALUE!</v>
      </c>
      <c r="P17810" t="e">
        <v>#VALUE!</v>
      </c>
      <c r="R17810" t="e">
        <v>#VALUE!</v>
      </c>
      <c r="S17810" t="s">
        <v>35</v>
      </c>
    </row>
    <row r="17811" spans="12:19" x14ac:dyDescent="0.25">
      <c r="L17811" t="str">
        <f t="shared" si="716"/>
        <v/>
      </c>
      <c r="M17811" t="str">
        <f t="shared" si="715"/>
        <v/>
      </c>
      <c r="N17811" t="e">
        <v>#VALUE!</v>
      </c>
      <c r="O17811" t="e">
        <v>#VALUE!</v>
      </c>
      <c r="P17811" t="e">
        <v>#VALUE!</v>
      </c>
      <c r="R17811" t="e">
        <v>#VALUE!</v>
      </c>
      <c r="S17811" t="s">
        <v>35</v>
      </c>
    </row>
    <row r="17812" spans="12:19" x14ac:dyDescent="0.25">
      <c r="L17812" t="str">
        <f t="shared" si="716"/>
        <v/>
      </c>
      <c r="M17812" t="str">
        <f t="shared" si="715"/>
        <v/>
      </c>
    </row>
    <row r="17813" spans="12:19" x14ac:dyDescent="0.25">
      <c r="L17813" t="str">
        <f t="shared" si="716"/>
        <v/>
      </c>
      <c r="M17813" t="str">
        <f t="shared" si="715"/>
        <v/>
      </c>
    </row>
    <row r="17814" spans="12:19" x14ac:dyDescent="0.25">
      <c r="L17814" t="str">
        <f t="shared" si="716"/>
        <v/>
      </c>
      <c r="M17814" t="str">
        <f t="shared" si="715"/>
        <v/>
      </c>
      <c r="N17814" t="s">
        <v>32</v>
      </c>
      <c r="O17814" t="s">
        <v>33</v>
      </c>
      <c r="P17814" t="s">
        <v>34</v>
      </c>
    </row>
    <row r="17815" spans="12:19" x14ac:dyDescent="0.25">
      <c r="L17815" t="str">
        <f t="shared" si="716"/>
        <v/>
      </c>
      <c r="M17815" t="str">
        <f t="shared" si="715"/>
        <v/>
      </c>
      <c r="N17815" t="e">
        <f>COS(RADIANS(M17815))</f>
        <v>#VALUE!</v>
      </c>
      <c r="O17815" t="str">
        <f>IFERROR(-COS(RADIANS(DEGREES(ASIN(((SIN(RADIANS(M17815)))*$C$26)/(SQRT((((SIN(RADIANS(M17815)))*$C$26)^2)+(($C$22-$C$25-(((SIN(RADIANS(90-M17815)))*$C$26))-$C$23)^2))))))),"")</f>
        <v/>
      </c>
      <c r="P17815" t="e">
        <f>N17815</f>
        <v>#VALUE!</v>
      </c>
      <c r="R17815">
        <v>0</v>
      </c>
    </row>
    <row r="17816" spans="12:19" x14ac:dyDescent="0.25">
      <c r="L17816" t="str">
        <f t="shared" si="716"/>
        <v/>
      </c>
      <c r="M17816" t="str">
        <f t="shared" si="715"/>
        <v/>
      </c>
      <c r="N17816" t="e">
        <f>SIN(RADIANS(M17815))</f>
        <v>#VALUE!</v>
      </c>
      <c r="O17816" t="e">
        <f>SIN(RADIANS(DEGREES(ASIN(((SIN(RADIANS(M17815)))*$C$26)/(SQRT((((SIN(RADIANS(M17815)))*$C$26)^2)+(($C$22-$C$25-(((SIN(RADIANS(90-M17815)))*$C$26))-$C$23)^2)))))))</f>
        <v>#VALUE!</v>
      </c>
      <c r="P17816" t="e">
        <f>N17816</f>
        <v>#VALUE!</v>
      </c>
      <c r="R17816">
        <f>$C$6</f>
        <v>1333.5</v>
      </c>
    </row>
    <row r="17817" spans="12:19" x14ac:dyDescent="0.25">
      <c r="L17817" t="str">
        <f t="shared" si="716"/>
        <v/>
      </c>
      <c r="M17817" t="str">
        <f t="shared" si="715"/>
        <v/>
      </c>
      <c r="N17817">
        <v>0</v>
      </c>
      <c r="O17817" t="e">
        <f>$C$23*O17816</f>
        <v>#VALUE!</v>
      </c>
      <c r="P17817" t="e">
        <f>$C$22*P17816</f>
        <v>#VALUE!</v>
      </c>
      <c r="R17817">
        <f>$C$20*$C$6</f>
        <v>25325.832000000002</v>
      </c>
    </row>
    <row r="17818" spans="12:19" x14ac:dyDescent="0.25">
      <c r="L17818" t="str">
        <f t="shared" si="716"/>
        <v/>
      </c>
      <c r="M17818" t="str">
        <f t="shared" si="715"/>
        <v/>
      </c>
    </row>
    <row r="17819" spans="12:19" x14ac:dyDescent="0.25">
      <c r="L17819" t="str">
        <f t="shared" si="716"/>
        <v/>
      </c>
      <c r="M17819" t="str">
        <f t="shared" si="715"/>
        <v/>
      </c>
      <c r="N17819" t="e">
        <f t="array" ref="N17819:P17821">MINVERSE(N17815:P17817)</f>
        <v>#VALUE!</v>
      </c>
      <c r="O17819" t="e">
        <v>#VALUE!</v>
      </c>
      <c r="P17819" t="e">
        <v>#VALUE!</v>
      </c>
      <c r="R17819" t="e">
        <f t="array" ref="R17819:R17821">MMULT(N17819:P17821,R17815:R17817)</f>
        <v>#VALUE!</v>
      </c>
      <c r="S17819" t="s">
        <v>35</v>
      </c>
    </row>
    <row r="17820" spans="12:19" x14ac:dyDescent="0.25">
      <c r="L17820" t="str">
        <f t="shared" si="716"/>
        <v/>
      </c>
      <c r="M17820" t="str">
        <f t="shared" si="715"/>
        <v/>
      </c>
      <c r="N17820" t="e">
        <v>#VALUE!</v>
      </c>
      <c r="O17820" t="e">
        <v>#VALUE!</v>
      </c>
      <c r="P17820" t="e">
        <v>#VALUE!</v>
      </c>
      <c r="R17820" t="e">
        <v>#VALUE!</v>
      </c>
      <c r="S17820" t="s">
        <v>35</v>
      </c>
    </row>
    <row r="17821" spans="12:19" x14ac:dyDescent="0.25">
      <c r="L17821" t="str">
        <f t="shared" si="716"/>
        <v/>
      </c>
      <c r="M17821" t="str">
        <f t="shared" si="715"/>
        <v/>
      </c>
      <c r="N17821" t="e">
        <v>#VALUE!</v>
      </c>
      <c r="O17821" t="e">
        <v>#VALUE!</v>
      </c>
      <c r="P17821" t="e">
        <v>#VALUE!</v>
      </c>
      <c r="R17821" t="e">
        <v>#VALUE!</v>
      </c>
      <c r="S17821" t="s">
        <v>35</v>
      </c>
    </row>
    <row r="17822" spans="12:19" x14ac:dyDescent="0.25">
      <c r="L17822" t="str">
        <f t="shared" si="716"/>
        <v/>
      </c>
      <c r="M17822" t="str">
        <f t="shared" si="715"/>
        <v/>
      </c>
    </row>
    <row r="17823" spans="12:19" x14ac:dyDescent="0.25">
      <c r="L17823" t="str">
        <f t="shared" si="716"/>
        <v/>
      </c>
      <c r="M17823" t="str">
        <f t="shared" si="715"/>
        <v/>
      </c>
    </row>
    <row r="17824" spans="12:19" x14ac:dyDescent="0.25">
      <c r="L17824" t="str">
        <f t="shared" si="716"/>
        <v/>
      </c>
      <c r="M17824" t="str">
        <f t="shared" si="715"/>
        <v/>
      </c>
      <c r="N17824" t="s">
        <v>32</v>
      </c>
      <c r="O17824" t="s">
        <v>33</v>
      </c>
      <c r="P17824" t="s">
        <v>34</v>
      </c>
    </row>
    <row r="17825" spans="12:19" x14ac:dyDescent="0.25">
      <c r="L17825" t="str">
        <f t="shared" si="716"/>
        <v/>
      </c>
      <c r="M17825" t="str">
        <f t="shared" si="715"/>
        <v/>
      </c>
      <c r="N17825" t="e">
        <f>COS(RADIANS(M17825))</f>
        <v>#VALUE!</v>
      </c>
      <c r="O17825" t="str">
        <f>IFERROR(-COS(RADIANS(DEGREES(ASIN(((SIN(RADIANS(M17825)))*$C$26)/(SQRT((((SIN(RADIANS(M17825)))*$C$26)^2)+(($C$22-$C$25-(((SIN(RADIANS(90-M17825)))*$C$26))-$C$23)^2))))))),"")</f>
        <v/>
      </c>
      <c r="P17825" t="e">
        <f>N17825</f>
        <v>#VALUE!</v>
      </c>
      <c r="R17825">
        <v>0</v>
      </c>
    </row>
    <row r="17826" spans="12:19" x14ac:dyDescent="0.25">
      <c r="L17826" t="str">
        <f t="shared" si="716"/>
        <v/>
      </c>
      <c r="M17826" t="str">
        <f t="shared" si="715"/>
        <v/>
      </c>
      <c r="N17826" t="e">
        <f>SIN(RADIANS(M17825))</f>
        <v>#VALUE!</v>
      </c>
      <c r="O17826" t="e">
        <f>SIN(RADIANS(DEGREES(ASIN(((SIN(RADIANS(M17825)))*$C$26)/(SQRT((((SIN(RADIANS(M17825)))*$C$26)^2)+(($C$22-$C$25-(((SIN(RADIANS(90-M17825)))*$C$26))-$C$23)^2)))))))</f>
        <v>#VALUE!</v>
      </c>
      <c r="P17826" t="e">
        <f>N17826</f>
        <v>#VALUE!</v>
      </c>
      <c r="R17826">
        <f>$C$6</f>
        <v>1333.5</v>
      </c>
    </row>
    <row r="17827" spans="12:19" x14ac:dyDescent="0.25">
      <c r="L17827" t="str">
        <f t="shared" si="716"/>
        <v/>
      </c>
      <c r="M17827" t="str">
        <f t="shared" ref="M17827:M17890" si="717">IF(M17817="","",IF(((M17817+$O$61)&gt;=$O$49+($O$61/2)),"",(M17817+$O$61)))</f>
        <v/>
      </c>
      <c r="N17827">
        <v>0</v>
      </c>
      <c r="O17827" t="e">
        <f>$C$23*O17826</f>
        <v>#VALUE!</v>
      </c>
      <c r="P17827" t="e">
        <f>$C$22*P17826</f>
        <v>#VALUE!</v>
      </c>
      <c r="R17827">
        <f>$C$20*$C$6</f>
        <v>25325.832000000002</v>
      </c>
    </row>
    <row r="17828" spans="12:19" x14ac:dyDescent="0.25">
      <c r="L17828" t="str">
        <f t="shared" si="716"/>
        <v/>
      </c>
      <c r="M17828" t="str">
        <f t="shared" si="717"/>
        <v/>
      </c>
    </row>
    <row r="17829" spans="12:19" x14ac:dyDescent="0.25">
      <c r="L17829" t="str">
        <f t="shared" si="716"/>
        <v/>
      </c>
      <c r="M17829" t="str">
        <f t="shared" si="717"/>
        <v/>
      </c>
      <c r="N17829" t="e">
        <f t="array" ref="N17829:P17831">MINVERSE(N17825:P17827)</f>
        <v>#VALUE!</v>
      </c>
      <c r="O17829" t="e">
        <v>#VALUE!</v>
      </c>
      <c r="P17829" t="e">
        <v>#VALUE!</v>
      </c>
      <c r="R17829" t="e">
        <f t="array" ref="R17829:R17831">MMULT(N17829:P17831,R17825:R17827)</f>
        <v>#VALUE!</v>
      </c>
      <c r="S17829" t="s">
        <v>35</v>
      </c>
    </row>
    <row r="17830" spans="12:19" x14ac:dyDescent="0.25">
      <c r="L17830" t="str">
        <f t="shared" si="716"/>
        <v/>
      </c>
      <c r="M17830" t="str">
        <f t="shared" si="717"/>
        <v/>
      </c>
      <c r="N17830" t="e">
        <v>#VALUE!</v>
      </c>
      <c r="O17830" t="e">
        <v>#VALUE!</v>
      </c>
      <c r="P17830" t="e">
        <v>#VALUE!</v>
      </c>
      <c r="R17830" t="e">
        <v>#VALUE!</v>
      </c>
      <c r="S17830" t="s">
        <v>35</v>
      </c>
    </row>
    <row r="17831" spans="12:19" x14ac:dyDescent="0.25">
      <c r="L17831" t="str">
        <f t="shared" si="716"/>
        <v/>
      </c>
      <c r="M17831" t="str">
        <f t="shared" si="717"/>
        <v/>
      </c>
      <c r="N17831" t="e">
        <v>#VALUE!</v>
      </c>
      <c r="O17831" t="e">
        <v>#VALUE!</v>
      </c>
      <c r="P17831" t="e">
        <v>#VALUE!</v>
      </c>
      <c r="R17831" t="e">
        <v>#VALUE!</v>
      </c>
      <c r="S17831" t="s">
        <v>35</v>
      </c>
    </row>
    <row r="17832" spans="12:19" x14ac:dyDescent="0.25">
      <c r="L17832" t="str">
        <f t="shared" si="716"/>
        <v/>
      </c>
      <c r="M17832" t="str">
        <f t="shared" si="717"/>
        <v/>
      </c>
    </row>
    <row r="17833" spans="12:19" x14ac:dyDescent="0.25">
      <c r="L17833" t="str">
        <f t="shared" si="716"/>
        <v/>
      </c>
      <c r="M17833" t="str">
        <f t="shared" si="717"/>
        <v/>
      </c>
    </row>
    <row r="17834" spans="12:19" x14ac:dyDescent="0.25">
      <c r="L17834" t="str">
        <f t="shared" si="716"/>
        <v/>
      </c>
      <c r="M17834" t="str">
        <f t="shared" si="717"/>
        <v/>
      </c>
      <c r="N17834" t="s">
        <v>32</v>
      </c>
      <c r="O17834" t="s">
        <v>33</v>
      </c>
      <c r="P17834" t="s">
        <v>34</v>
      </c>
    </row>
    <row r="17835" spans="12:19" x14ac:dyDescent="0.25">
      <c r="L17835" t="str">
        <f t="shared" si="716"/>
        <v/>
      </c>
      <c r="M17835" t="str">
        <f t="shared" si="717"/>
        <v/>
      </c>
      <c r="N17835" t="e">
        <f>COS(RADIANS(M17835))</f>
        <v>#VALUE!</v>
      </c>
      <c r="O17835" t="str">
        <f>IFERROR(-COS(RADIANS(DEGREES(ASIN(((SIN(RADIANS(M17835)))*$C$26)/(SQRT((((SIN(RADIANS(M17835)))*$C$26)^2)+(($C$22-$C$25-(((SIN(RADIANS(90-M17835)))*$C$26))-$C$23)^2))))))),"")</f>
        <v/>
      </c>
      <c r="P17835" t="e">
        <f>N17835</f>
        <v>#VALUE!</v>
      </c>
      <c r="R17835">
        <v>0</v>
      </c>
    </row>
    <row r="17836" spans="12:19" x14ac:dyDescent="0.25">
      <c r="L17836" t="str">
        <f t="shared" si="716"/>
        <v/>
      </c>
      <c r="M17836" t="str">
        <f t="shared" si="717"/>
        <v/>
      </c>
      <c r="N17836" t="e">
        <f>SIN(RADIANS(M17835))</f>
        <v>#VALUE!</v>
      </c>
      <c r="O17836" t="e">
        <f>SIN(RADIANS(DEGREES(ASIN(((SIN(RADIANS(M17835)))*$C$26)/(SQRT((((SIN(RADIANS(M17835)))*$C$26)^2)+(($C$22-$C$25-(((SIN(RADIANS(90-M17835)))*$C$26))-$C$23)^2)))))))</f>
        <v>#VALUE!</v>
      </c>
      <c r="P17836" t="e">
        <f>N17836</f>
        <v>#VALUE!</v>
      </c>
      <c r="R17836">
        <f>$C$6</f>
        <v>1333.5</v>
      </c>
    </row>
    <row r="17837" spans="12:19" x14ac:dyDescent="0.25">
      <c r="L17837" t="str">
        <f t="shared" si="716"/>
        <v/>
      </c>
      <c r="M17837" t="str">
        <f t="shared" si="717"/>
        <v/>
      </c>
      <c r="N17837">
        <v>0</v>
      </c>
      <c r="O17837" t="e">
        <f>$C$23*O17836</f>
        <v>#VALUE!</v>
      </c>
      <c r="P17837" t="e">
        <f>$C$22*P17836</f>
        <v>#VALUE!</v>
      </c>
      <c r="R17837">
        <f>$C$20*$C$6</f>
        <v>25325.832000000002</v>
      </c>
    </row>
    <row r="17838" spans="12:19" x14ac:dyDescent="0.25">
      <c r="L17838" t="str">
        <f t="shared" si="716"/>
        <v/>
      </c>
      <c r="M17838" t="str">
        <f t="shared" si="717"/>
        <v/>
      </c>
    </row>
    <row r="17839" spans="12:19" x14ac:dyDescent="0.25">
      <c r="L17839" t="str">
        <f t="shared" si="716"/>
        <v/>
      </c>
      <c r="M17839" t="str">
        <f t="shared" si="717"/>
        <v/>
      </c>
      <c r="N17839" t="e">
        <f t="array" ref="N17839:P17841">MINVERSE(N17835:P17837)</f>
        <v>#VALUE!</v>
      </c>
      <c r="O17839" t="e">
        <v>#VALUE!</v>
      </c>
      <c r="P17839" t="e">
        <v>#VALUE!</v>
      </c>
      <c r="R17839" t="e">
        <f t="array" ref="R17839:R17841">MMULT(N17839:P17841,R17835:R17837)</f>
        <v>#VALUE!</v>
      </c>
      <c r="S17839" t="s">
        <v>35</v>
      </c>
    </row>
    <row r="17840" spans="12:19" x14ac:dyDescent="0.25">
      <c r="L17840" t="str">
        <f t="shared" si="716"/>
        <v/>
      </c>
      <c r="M17840" t="str">
        <f t="shared" si="717"/>
        <v/>
      </c>
      <c r="N17840" t="e">
        <v>#VALUE!</v>
      </c>
      <c r="O17840" t="e">
        <v>#VALUE!</v>
      </c>
      <c r="P17840" t="e">
        <v>#VALUE!</v>
      </c>
      <c r="R17840" t="e">
        <v>#VALUE!</v>
      </c>
      <c r="S17840" t="s">
        <v>35</v>
      </c>
    </row>
    <row r="17841" spans="12:19" x14ac:dyDescent="0.25">
      <c r="L17841" t="str">
        <f t="shared" si="716"/>
        <v/>
      </c>
      <c r="M17841" t="str">
        <f t="shared" si="717"/>
        <v/>
      </c>
      <c r="N17841" t="e">
        <v>#VALUE!</v>
      </c>
      <c r="O17841" t="e">
        <v>#VALUE!</v>
      </c>
      <c r="P17841" t="e">
        <v>#VALUE!</v>
      </c>
      <c r="R17841" t="e">
        <v>#VALUE!</v>
      </c>
      <c r="S17841" t="s">
        <v>35</v>
      </c>
    </row>
    <row r="17842" spans="12:19" x14ac:dyDescent="0.25">
      <c r="L17842" t="str">
        <f t="shared" si="716"/>
        <v/>
      </c>
      <c r="M17842" t="str">
        <f t="shared" si="717"/>
        <v/>
      </c>
    </row>
    <row r="17843" spans="12:19" x14ac:dyDescent="0.25">
      <c r="L17843" t="str">
        <f t="shared" si="716"/>
        <v/>
      </c>
      <c r="M17843" t="str">
        <f t="shared" si="717"/>
        <v/>
      </c>
    </row>
    <row r="17844" spans="12:19" x14ac:dyDescent="0.25">
      <c r="L17844" t="str">
        <f t="shared" si="716"/>
        <v/>
      </c>
      <c r="M17844" t="str">
        <f t="shared" si="717"/>
        <v/>
      </c>
      <c r="N17844" t="s">
        <v>32</v>
      </c>
      <c r="O17844" t="s">
        <v>33</v>
      </c>
      <c r="P17844" t="s">
        <v>34</v>
      </c>
    </row>
    <row r="17845" spans="12:19" x14ac:dyDescent="0.25">
      <c r="L17845" t="str">
        <f t="shared" si="716"/>
        <v/>
      </c>
      <c r="M17845" t="str">
        <f t="shared" si="717"/>
        <v/>
      </c>
      <c r="N17845" t="e">
        <f>COS(RADIANS(M17845))</f>
        <v>#VALUE!</v>
      </c>
      <c r="O17845" t="str">
        <f>IFERROR(-COS(RADIANS(DEGREES(ASIN(((SIN(RADIANS(M17845)))*$C$26)/(SQRT((((SIN(RADIANS(M17845)))*$C$26)^2)+(($C$22-$C$25-(((SIN(RADIANS(90-M17845)))*$C$26))-$C$23)^2))))))),"")</f>
        <v/>
      </c>
      <c r="P17845" t="e">
        <f>N17845</f>
        <v>#VALUE!</v>
      </c>
      <c r="R17845">
        <v>0</v>
      </c>
    </row>
    <row r="17846" spans="12:19" x14ac:dyDescent="0.25">
      <c r="L17846" t="str">
        <f t="shared" si="716"/>
        <v/>
      </c>
      <c r="M17846" t="str">
        <f t="shared" si="717"/>
        <v/>
      </c>
      <c r="N17846" t="e">
        <f>SIN(RADIANS(M17845))</f>
        <v>#VALUE!</v>
      </c>
      <c r="O17846" t="e">
        <f>SIN(RADIANS(DEGREES(ASIN(((SIN(RADIANS(M17845)))*$C$26)/(SQRT((((SIN(RADIANS(M17845)))*$C$26)^2)+(($C$22-$C$25-(((SIN(RADIANS(90-M17845)))*$C$26))-$C$23)^2)))))))</f>
        <v>#VALUE!</v>
      </c>
      <c r="P17846" t="e">
        <f>N17846</f>
        <v>#VALUE!</v>
      </c>
      <c r="R17846">
        <f>$C$6</f>
        <v>1333.5</v>
      </c>
    </row>
    <row r="17847" spans="12:19" x14ac:dyDescent="0.25">
      <c r="L17847" t="str">
        <f t="shared" si="716"/>
        <v/>
      </c>
      <c r="M17847" t="str">
        <f t="shared" si="717"/>
        <v/>
      </c>
      <c r="N17847">
        <v>0</v>
      </c>
      <c r="O17847" t="e">
        <f>$C$23*O17846</f>
        <v>#VALUE!</v>
      </c>
      <c r="P17847" t="e">
        <f>$C$22*P17846</f>
        <v>#VALUE!</v>
      </c>
      <c r="R17847">
        <f>$C$20*$C$6</f>
        <v>25325.832000000002</v>
      </c>
    </row>
    <row r="17848" spans="12:19" x14ac:dyDescent="0.25">
      <c r="L17848" t="str">
        <f t="shared" si="716"/>
        <v/>
      </c>
      <c r="M17848" t="str">
        <f t="shared" si="717"/>
        <v/>
      </c>
    </row>
    <row r="17849" spans="12:19" x14ac:dyDescent="0.25">
      <c r="L17849" t="str">
        <f t="shared" si="716"/>
        <v/>
      </c>
      <c r="M17849" t="str">
        <f t="shared" si="717"/>
        <v/>
      </c>
      <c r="N17849" t="e">
        <f t="array" ref="N17849:P17851">MINVERSE(N17845:P17847)</f>
        <v>#VALUE!</v>
      </c>
      <c r="O17849" t="e">
        <v>#VALUE!</v>
      </c>
      <c r="P17849" t="e">
        <v>#VALUE!</v>
      </c>
      <c r="R17849" t="e">
        <f t="array" ref="R17849:R17851">MMULT(N17849:P17851,R17845:R17847)</f>
        <v>#VALUE!</v>
      </c>
      <c r="S17849" t="s">
        <v>35</v>
      </c>
    </row>
    <row r="17850" spans="12:19" x14ac:dyDescent="0.25">
      <c r="L17850" t="str">
        <f t="shared" si="716"/>
        <v/>
      </c>
      <c r="M17850" t="str">
        <f t="shared" si="717"/>
        <v/>
      </c>
      <c r="N17850" t="e">
        <v>#VALUE!</v>
      </c>
      <c r="O17850" t="e">
        <v>#VALUE!</v>
      </c>
      <c r="P17850" t="e">
        <v>#VALUE!</v>
      </c>
      <c r="R17850" t="e">
        <v>#VALUE!</v>
      </c>
      <c r="S17850" t="s">
        <v>35</v>
      </c>
    </row>
    <row r="17851" spans="12:19" x14ac:dyDescent="0.25">
      <c r="L17851" t="str">
        <f t="shared" si="716"/>
        <v/>
      </c>
      <c r="M17851" t="str">
        <f t="shared" si="717"/>
        <v/>
      </c>
      <c r="N17851" t="e">
        <v>#VALUE!</v>
      </c>
      <c r="O17851" t="e">
        <v>#VALUE!</v>
      </c>
      <c r="P17851" t="e">
        <v>#VALUE!</v>
      </c>
      <c r="R17851" t="e">
        <v>#VALUE!</v>
      </c>
      <c r="S17851" t="s">
        <v>35</v>
      </c>
    </row>
    <row r="17852" spans="12:19" x14ac:dyDescent="0.25">
      <c r="L17852" t="str">
        <f t="shared" si="716"/>
        <v/>
      </c>
      <c r="M17852" t="str">
        <f t="shared" si="717"/>
        <v/>
      </c>
    </row>
    <row r="17853" spans="12:19" x14ac:dyDescent="0.25">
      <c r="L17853" t="str">
        <f t="shared" si="716"/>
        <v/>
      </c>
      <c r="M17853" t="str">
        <f t="shared" si="717"/>
        <v/>
      </c>
    </row>
    <row r="17854" spans="12:19" x14ac:dyDescent="0.25">
      <c r="L17854" t="str">
        <f t="shared" si="716"/>
        <v/>
      </c>
      <c r="M17854" t="str">
        <f t="shared" si="717"/>
        <v/>
      </c>
      <c r="N17854" t="s">
        <v>32</v>
      </c>
      <c r="O17854" t="s">
        <v>33</v>
      </c>
      <c r="P17854" t="s">
        <v>34</v>
      </c>
    </row>
    <row r="17855" spans="12:19" x14ac:dyDescent="0.25">
      <c r="L17855" t="str">
        <f t="shared" si="716"/>
        <v/>
      </c>
      <c r="M17855" t="str">
        <f t="shared" si="717"/>
        <v/>
      </c>
      <c r="N17855" t="e">
        <f>COS(RADIANS(M17855))</f>
        <v>#VALUE!</v>
      </c>
      <c r="O17855" t="str">
        <f>IFERROR(-COS(RADIANS(DEGREES(ASIN(((SIN(RADIANS(M17855)))*$C$26)/(SQRT((((SIN(RADIANS(M17855)))*$C$26)^2)+(($C$22-$C$25-(((SIN(RADIANS(90-M17855)))*$C$26))-$C$23)^2))))))),"")</f>
        <v/>
      </c>
      <c r="P17855" t="e">
        <f>N17855</f>
        <v>#VALUE!</v>
      </c>
      <c r="R17855">
        <v>0</v>
      </c>
    </row>
    <row r="17856" spans="12:19" x14ac:dyDescent="0.25">
      <c r="L17856" t="str">
        <f t="shared" si="716"/>
        <v/>
      </c>
      <c r="M17856" t="str">
        <f t="shared" si="717"/>
        <v/>
      </c>
      <c r="N17856" t="e">
        <f>SIN(RADIANS(M17855))</f>
        <v>#VALUE!</v>
      </c>
      <c r="O17856" t="e">
        <f>SIN(RADIANS(DEGREES(ASIN(((SIN(RADIANS(M17855)))*$C$26)/(SQRT((((SIN(RADIANS(M17855)))*$C$26)^2)+(($C$22-$C$25-(((SIN(RADIANS(90-M17855)))*$C$26))-$C$23)^2)))))))</f>
        <v>#VALUE!</v>
      </c>
      <c r="P17856" t="e">
        <f>N17856</f>
        <v>#VALUE!</v>
      </c>
      <c r="R17856">
        <f>$C$6</f>
        <v>1333.5</v>
      </c>
    </row>
    <row r="17857" spans="12:19" x14ac:dyDescent="0.25">
      <c r="L17857" t="str">
        <f t="shared" si="716"/>
        <v/>
      </c>
      <c r="M17857" t="str">
        <f t="shared" si="717"/>
        <v/>
      </c>
      <c r="N17857">
        <v>0</v>
      </c>
      <c r="O17857" t="e">
        <f>$C$23*O17856</f>
        <v>#VALUE!</v>
      </c>
      <c r="P17857" t="e">
        <f>$C$22*P17856</f>
        <v>#VALUE!</v>
      </c>
      <c r="R17857">
        <f>$C$20*$C$6</f>
        <v>25325.832000000002</v>
      </c>
    </row>
    <row r="17858" spans="12:19" x14ac:dyDescent="0.25">
      <c r="L17858" t="str">
        <f t="shared" si="716"/>
        <v/>
      </c>
      <c r="M17858" t="str">
        <f t="shared" si="717"/>
        <v/>
      </c>
    </row>
    <row r="17859" spans="12:19" x14ac:dyDescent="0.25">
      <c r="L17859" t="str">
        <f t="shared" si="716"/>
        <v/>
      </c>
      <c r="M17859" t="str">
        <f t="shared" si="717"/>
        <v/>
      </c>
      <c r="N17859" t="e">
        <f t="array" ref="N17859:P17861">MINVERSE(N17855:P17857)</f>
        <v>#VALUE!</v>
      </c>
      <c r="O17859" t="e">
        <v>#VALUE!</v>
      </c>
      <c r="P17859" t="e">
        <v>#VALUE!</v>
      </c>
      <c r="R17859" t="e">
        <f t="array" ref="R17859:R17861">MMULT(N17859:P17861,R17855:R17857)</f>
        <v>#VALUE!</v>
      </c>
      <c r="S17859" t="s">
        <v>35</v>
      </c>
    </row>
    <row r="17860" spans="12:19" x14ac:dyDescent="0.25">
      <c r="L17860" t="str">
        <f t="shared" si="716"/>
        <v/>
      </c>
      <c r="M17860" t="str">
        <f t="shared" si="717"/>
        <v/>
      </c>
      <c r="N17860" t="e">
        <v>#VALUE!</v>
      </c>
      <c r="O17860" t="e">
        <v>#VALUE!</v>
      </c>
      <c r="P17860" t="e">
        <v>#VALUE!</v>
      </c>
      <c r="R17860" t="e">
        <v>#VALUE!</v>
      </c>
      <c r="S17860" t="s">
        <v>35</v>
      </c>
    </row>
    <row r="17861" spans="12:19" x14ac:dyDescent="0.25">
      <c r="L17861" t="str">
        <f t="shared" si="716"/>
        <v/>
      </c>
      <c r="M17861" t="str">
        <f t="shared" si="717"/>
        <v/>
      </c>
      <c r="N17861" t="e">
        <v>#VALUE!</v>
      </c>
      <c r="O17861" t="e">
        <v>#VALUE!</v>
      </c>
      <c r="P17861" t="e">
        <v>#VALUE!</v>
      </c>
      <c r="R17861" t="e">
        <v>#VALUE!</v>
      </c>
      <c r="S17861" t="s">
        <v>35</v>
      </c>
    </row>
    <row r="17862" spans="12:19" x14ac:dyDescent="0.25">
      <c r="L17862" t="str">
        <f t="shared" si="716"/>
        <v/>
      </c>
      <c r="M17862" t="str">
        <f t="shared" si="717"/>
        <v/>
      </c>
    </row>
    <row r="17863" spans="12:19" x14ac:dyDescent="0.25">
      <c r="L17863" t="str">
        <f t="shared" si="716"/>
        <v/>
      </c>
      <c r="M17863" t="str">
        <f t="shared" si="717"/>
        <v/>
      </c>
    </row>
    <row r="17864" spans="12:19" x14ac:dyDescent="0.25">
      <c r="L17864" t="str">
        <f t="shared" si="716"/>
        <v/>
      </c>
      <c r="M17864" t="str">
        <f t="shared" si="717"/>
        <v/>
      </c>
      <c r="N17864" t="s">
        <v>32</v>
      </c>
      <c r="O17864" t="s">
        <v>33</v>
      </c>
      <c r="P17864" t="s">
        <v>34</v>
      </c>
    </row>
    <row r="17865" spans="12:19" x14ac:dyDescent="0.25">
      <c r="L17865" t="str">
        <f t="shared" si="716"/>
        <v/>
      </c>
      <c r="M17865" t="str">
        <f t="shared" si="717"/>
        <v/>
      </c>
      <c r="N17865" t="e">
        <f>COS(RADIANS(M17865))</f>
        <v>#VALUE!</v>
      </c>
      <c r="O17865" t="str">
        <f>IFERROR(-COS(RADIANS(DEGREES(ASIN(((SIN(RADIANS(M17865)))*$C$26)/(SQRT((((SIN(RADIANS(M17865)))*$C$26)^2)+(($C$22-$C$25-(((SIN(RADIANS(90-M17865)))*$C$26))-$C$23)^2))))))),"")</f>
        <v/>
      </c>
      <c r="P17865" t="e">
        <f>N17865</f>
        <v>#VALUE!</v>
      </c>
      <c r="R17865">
        <v>0</v>
      </c>
    </row>
    <row r="17866" spans="12:19" x14ac:dyDescent="0.25">
      <c r="L17866" t="str">
        <f t="shared" si="716"/>
        <v/>
      </c>
      <c r="M17866" t="str">
        <f t="shared" si="717"/>
        <v/>
      </c>
      <c r="N17866" t="e">
        <f>SIN(RADIANS(M17865))</f>
        <v>#VALUE!</v>
      </c>
      <c r="O17866" t="e">
        <f>SIN(RADIANS(DEGREES(ASIN(((SIN(RADIANS(M17865)))*$C$26)/(SQRT((((SIN(RADIANS(M17865)))*$C$26)^2)+(($C$22-$C$25-(((SIN(RADIANS(90-M17865)))*$C$26))-$C$23)^2)))))))</f>
        <v>#VALUE!</v>
      </c>
      <c r="P17866" t="e">
        <f>N17866</f>
        <v>#VALUE!</v>
      </c>
      <c r="R17866">
        <f>$C$6</f>
        <v>1333.5</v>
      </c>
    </row>
    <row r="17867" spans="12:19" x14ac:dyDescent="0.25">
      <c r="L17867" t="str">
        <f t="shared" si="716"/>
        <v/>
      </c>
      <c r="M17867" t="str">
        <f t="shared" si="717"/>
        <v/>
      </c>
      <c r="N17867">
        <v>0</v>
      </c>
      <c r="O17867" t="e">
        <f>$C$23*O17866</f>
        <v>#VALUE!</v>
      </c>
      <c r="P17867" t="e">
        <f>$C$22*P17866</f>
        <v>#VALUE!</v>
      </c>
      <c r="R17867">
        <f>$C$20*$C$6</f>
        <v>25325.832000000002</v>
      </c>
    </row>
    <row r="17868" spans="12:19" x14ac:dyDescent="0.25">
      <c r="L17868" t="str">
        <f t="shared" ref="L17868:L17931" si="718">IF(M17868="","",L17858+1)</f>
        <v/>
      </c>
      <c r="M17868" t="str">
        <f t="shared" si="717"/>
        <v/>
      </c>
    </row>
    <row r="17869" spans="12:19" x14ac:dyDescent="0.25">
      <c r="L17869" t="str">
        <f t="shared" si="718"/>
        <v/>
      </c>
      <c r="M17869" t="str">
        <f t="shared" si="717"/>
        <v/>
      </c>
      <c r="N17869" t="e">
        <f t="array" ref="N17869:P17871">MINVERSE(N17865:P17867)</f>
        <v>#VALUE!</v>
      </c>
      <c r="O17869" t="e">
        <v>#VALUE!</v>
      </c>
      <c r="P17869" t="e">
        <v>#VALUE!</v>
      </c>
      <c r="R17869" t="e">
        <f t="array" ref="R17869:R17871">MMULT(N17869:P17871,R17865:R17867)</f>
        <v>#VALUE!</v>
      </c>
      <c r="S17869" t="s">
        <v>35</v>
      </c>
    </row>
    <row r="17870" spans="12:19" x14ac:dyDescent="0.25">
      <c r="L17870" t="str">
        <f t="shared" si="718"/>
        <v/>
      </c>
      <c r="M17870" t="str">
        <f t="shared" si="717"/>
        <v/>
      </c>
      <c r="N17870" t="e">
        <v>#VALUE!</v>
      </c>
      <c r="O17870" t="e">
        <v>#VALUE!</v>
      </c>
      <c r="P17870" t="e">
        <v>#VALUE!</v>
      </c>
      <c r="R17870" t="e">
        <v>#VALUE!</v>
      </c>
      <c r="S17870" t="s">
        <v>35</v>
      </c>
    </row>
    <row r="17871" spans="12:19" x14ac:dyDescent="0.25">
      <c r="L17871" t="str">
        <f t="shared" si="718"/>
        <v/>
      </c>
      <c r="M17871" t="str">
        <f t="shared" si="717"/>
        <v/>
      </c>
      <c r="N17871" t="e">
        <v>#VALUE!</v>
      </c>
      <c r="O17871" t="e">
        <v>#VALUE!</v>
      </c>
      <c r="P17871" t="e">
        <v>#VALUE!</v>
      </c>
      <c r="R17871" t="e">
        <v>#VALUE!</v>
      </c>
      <c r="S17871" t="s">
        <v>35</v>
      </c>
    </row>
    <row r="17872" spans="12:19" x14ac:dyDescent="0.25">
      <c r="L17872" t="str">
        <f t="shared" si="718"/>
        <v/>
      </c>
      <c r="M17872" t="str">
        <f t="shared" si="717"/>
        <v/>
      </c>
    </row>
    <row r="17873" spans="12:19" x14ac:dyDescent="0.25">
      <c r="L17873" t="str">
        <f t="shared" si="718"/>
        <v/>
      </c>
      <c r="M17873" t="str">
        <f t="shared" si="717"/>
        <v/>
      </c>
    </row>
    <row r="17874" spans="12:19" x14ac:dyDescent="0.25">
      <c r="L17874" t="str">
        <f t="shared" si="718"/>
        <v/>
      </c>
      <c r="M17874" t="str">
        <f t="shared" si="717"/>
        <v/>
      </c>
      <c r="N17874" t="s">
        <v>32</v>
      </c>
      <c r="O17874" t="s">
        <v>33</v>
      </c>
      <c r="P17874" t="s">
        <v>34</v>
      </c>
    </row>
    <row r="17875" spans="12:19" x14ac:dyDescent="0.25">
      <c r="L17875" t="str">
        <f t="shared" si="718"/>
        <v/>
      </c>
      <c r="M17875" t="str">
        <f t="shared" si="717"/>
        <v/>
      </c>
      <c r="N17875" t="e">
        <f>COS(RADIANS(M17875))</f>
        <v>#VALUE!</v>
      </c>
      <c r="O17875" t="str">
        <f>IFERROR(-COS(RADIANS(DEGREES(ASIN(((SIN(RADIANS(M17875)))*$C$26)/(SQRT((((SIN(RADIANS(M17875)))*$C$26)^2)+(($C$22-$C$25-(((SIN(RADIANS(90-M17875)))*$C$26))-$C$23)^2))))))),"")</f>
        <v/>
      </c>
      <c r="P17875" t="e">
        <f>N17875</f>
        <v>#VALUE!</v>
      </c>
      <c r="R17875">
        <v>0</v>
      </c>
    </row>
    <row r="17876" spans="12:19" x14ac:dyDescent="0.25">
      <c r="L17876" t="str">
        <f t="shared" si="718"/>
        <v/>
      </c>
      <c r="M17876" t="str">
        <f t="shared" si="717"/>
        <v/>
      </c>
      <c r="N17876" t="e">
        <f>SIN(RADIANS(M17875))</f>
        <v>#VALUE!</v>
      </c>
      <c r="O17876" t="e">
        <f>SIN(RADIANS(DEGREES(ASIN(((SIN(RADIANS(M17875)))*$C$26)/(SQRT((((SIN(RADIANS(M17875)))*$C$26)^2)+(($C$22-$C$25-(((SIN(RADIANS(90-M17875)))*$C$26))-$C$23)^2)))))))</f>
        <v>#VALUE!</v>
      </c>
      <c r="P17876" t="e">
        <f>N17876</f>
        <v>#VALUE!</v>
      </c>
      <c r="R17876">
        <f>$C$6</f>
        <v>1333.5</v>
      </c>
    </row>
    <row r="17877" spans="12:19" x14ac:dyDescent="0.25">
      <c r="L17877" t="str">
        <f t="shared" si="718"/>
        <v/>
      </c>
      <c r="M17877" t="str">
        <f t="shared" si="717"/>
        <v/>
      </c>
      <c r="N17877">
        <v>0</v>
      </c>
      <c r="O17877" t="e">
        <f>$C$23*O17876</f>
        <v>#VALUE!</v>
      </c>
      <c r="P17877" t="e">
        <f>$C$22*P17876</f>
        <v>#VALUE!</v>
      </c>
      <c r="R17877">
        <f>$C$20*$C$6</f>
        <v>25325.832000000002</v>
      </c>
    </row>
    <row r="17878" spans="12:19" x14ac:dyDescent="0.25">
      <c r="L17878" t="str">
        <f t="shared" si="718"/>
        <v/>
      </c>
      <c r="M17878" t="str">
        <f t="shared" si="717"/>
        <v/>
      </c>
    </row>
    <row r="17879" spans="12:19" x14ac:dyDescent="0.25">
      <c r="L17879" t="str">
        <f t="shared" si="718"/>
        <v/>
      </c>
      <c r="M17879" t="str">
        <f t="shared" si="717"/>
        <v/>
      </c>
      <c r="N17879" t="e">
        <f t="array" ref="N17879:P17881">MINVERSE(N17875:P17877)</f>
        <v>#VALUE!</v>
      </c>
      <c r="O17879" t="e">
        <v>#VALUE!</v>
      </c>
      <c r="P17879" t="e">
        <v>#VALUE!</v>
      </c>
      <c r="R17879" t="e">
        <f t="array" ref="R17879:R17881">MMULT(N17879:P17881,R17875:R17877)</f>
        <v>#VALUE!</v>
      </c>
      <c r="S17879" t="s">
        <v>35</v>
      </c>
    </row>
    <row r="17880" spans="12:19" x14ac:dyDescent="0.25">
      <c r="L17880" t="str">
        <f t="shared" si="718"/>
        <v/>
      </c>
      <c r="M17880" t="str">
        <f t="shared" si="717"/>
        <v/>
      </c>
      <c r="N17880" t="e">
        <v>#VALUE!</v>
      </c>
      <c r="O17880" t="e">
        <v>#VALUE!</v>
      </c>
      <c r="P17880" t="e">
        <v>#VALUE!</v>
      </c>
      <c r="R17880" t="e">
        <v>#VALUE!</v>
      </c>
      <c r="S17880" t="s">
        <v>35</v>
      </c>
    </row>
    <row r="17881" spans="12:19" x14ac:dyDescent="0.25">
      <c r="L17881" t="str">
        <f t="shared" si="718"/>
        <v/>
      </c>
      <c r="M17881" t="str">
        <f t="shared" si="717"/>
        <v/>
      </c>
      <c r="N17881" t="e">
        <v>#VALUE!</v>
      </c>
      <c r="O17881" t="e">
        <v>#VALUE!</v>
      </c>
      <c r="P17881" t="e">
        <v>#VALUE!</v>
      </c>
      <c r="R17881" t="e">
        <v>#VALUE!</v>
      </c>
      <c r="S17881" t="s">
        <v>35</v>
      </c>
    </row>
    <row r="17882" spans="12:19" x14ac:dyDescent="0.25">
      <c r="L17882" t="str">
        <f t="shared" si="718"/>
        <v/>
      </c>
      <c r="M17882" t="str">
        <f t="shared" si="717"/>
        <v/>
      </c>
    </row>
    <row r="17883" spans="12:19" x14ac:dyDescent="0.25">
      <c r="L17883" t="str">
        <f t="shared" si="718"/>
        <v/>
      </c>
      <c r="M17883" t="str">
        <f t="shared" si="717"/>
        <v/>
      </c>
    </row>
    <row r="17884" spans="12:19" x14ac:dyDescent="0.25">
      <c r="L17884" t="str">
        <f t="shared" si="718"/>
        <v/>
      </c>
      <c r="M17884" t="str">
        <f t="shared" si="717"/>
        <v/>
      </c>
      <c r="N17884" t="s">
        <v>32</v>
      </c>
      <c r="O17884" t="s">
        <v>33</v>
      </c>
      <c r="P17884" t="s">
        <v>34</v>
      </c>
    </row>
    <row r="17885" spans="12:19" x14ac:dyDescent="0.25">
      <c r="L17885" t="str">
        <f t="shared" si="718"/>
        <v/>
      </c>
      <c r="M17885" t="str">
        <f t="shared" si="717"/>
        <v/>
      </c>
      <c r="N17885" t="e">
        <f>COS(RADIANS(M17885))</f>
        <v>#VALUE!</v>
      </c>
      <c r="O17885" t="str">
        <f>IFERROR(-COS(RADIANS(DEGREES(ASIN(((SIN(RADIANS(M17885)))*$C$26)/(SQRT((((SIN(RADIANS(M17885)))*$C$26)^2)+(($C$22-$C$25-(((SIN(RADIANS(90-M17885)))*$C$26))-$C$23)^2))))))),"")</f>
        <v/>
      </c>
      <c r="P17885" t="e">
        <f>N17885</f>
        <v>#VALUE!</v>
      </c>
      <c r="R17885">
        <v>0</v>
      </c>
    </row>
    <row r="17886" spans="12:19" x14ac:dyDescent="0.25">
      <c r="L17886" t="str">
        <f t="shared" si="718"/>
        <v/>
      </c>
      <c r="M17886" t="str">
        <f t="shared" si="717"/>
        <v/>
      </c>
      <c r="N17886" t="e">
        <f>SIN(RADIANS(M17885))</f>
        <v>#VALUE!</v>
      </c>
      <c r="O17886" t="e">
        <f>SIN(RADIANS(DEGREES(ASIN(((SIN(RADIANS(M17885)))*$C$26)/(SQRT((((SIN(RADIANS(M17885)))*$C$26)^2)+(($C$22-$C$25-(((SIN(RADIANS(90-M17885)))*$C$26))-$C$23)^2)))))))</f>
        <v>#VALUE!</v>
      </c>
      <c r="P17886" t="e">
        <f>N17886</f>
        <v>#VALUE!</v>
      </c>
      <c r="R17886">
        <f>$C$6</f>
        <v>1333.5</v>
      </c>
    </row>
    <row r="17887" spans="12:19" x14ac:dyDescent="0.25">
      <c r="L17887" t="str">
        <f t="shared" si="718"/>
        <v/>
      </c>
      <c r="M17887" t="str">
        <f t="shared" si="717"/>
        <v/>
      </c>
      <c r="N17887">
        <v>0</v>
      </c>
      <c r="O17887" t="e">
        <f>$C$23*O17886</f>
        <v>#VALUE!</v>
      </c>
      <c r="P17887" t="e">
        <f>$C$22*P17886</f>
        <v>#VALUE!</v>
      </c>
      <c r="R17887">
        <f>$C$20*$C$6</f>
        <v>25325.832000000002</v>
      </c>
    </row>
    <row r="17888" spans="12:19" x14ac:dyDescent="0.25">
      <c r="L17888" t="str">
        <f t="shared" si="718"/>
        <v/>
      </c>
      <c r="M17888" t="str">
        <f t="shared" si="717"/>
        <v/>
      </c>
    </row>
    <row r="17889" spans="12:19" x14ac:dyDescent="0.25">
      <c r="L17889" t="str">
        <f t="shared" si="718"/>
        <v/>
      </c>
      <c r="M17889" t="str">
        <f t="shared" si="717"/>
        <v/>
      </c>
      <c r="N17889" t="e">
        <f t="array" ref="N17889:P17891">MINVERSE(N17885:P17887)</f>
        <v>#VALUE!</v>
      </c>
      <c r="O17889" t="e">
        <v>#VALUE!</v>
      </c>
      <c r="P17889" t="e">
        <v>#VALUE!</v>
      </c>
      <c r="R17889" t="e">
        <f t="array" ref="R17889:R17891">MMULT(N17889:P17891,R17885:R17887)</f>
        <v>#VALUE!</v>
      </c>
      <c r="S17889" t="s">
        <v>35</v>
      </c>
    </row>
    <row r="17890" spans="12:19" x14ac:dyDescent="0.25">
      <c r="L17890" t="str">
        <f t="shared" si="718"/>
        <v/>
      </c>
      <c r="M17890" t="str">
        <f t="shared" si="717"/>
        <v/>
      </c>
      <c r="N17890" t="e">
        <v>#VALUE!</v>
      </c>
      <c r="O17890" t="e">
        <v>#VALUE!</v>
      </c>
      <c r="P17890" t="e">
        <v>#VALUE!</v>
      </c>
      <c r="R17890" t="e">
        <v>#VALUE!</v>
      </c>
      <c r="S17890" t="s">
        <v>35</v>
      </c>
    </row>
    <row r="17891" spans="12:19" x14ac:dyDescent="0.25">
      <c r="L17891" t="str">
        <f t="shared" si="718"/>
        <v/>
      </c>
      <c r="M17891" t="str">
        <f t="shared" ref="M17891:M17954" si="719">IF(M17881="","",IF(((M17881+$O$61)&gt;=$O$49+($O$61/2)),"",(M17881+$O$61)))</f>
        <v/>
      </c>
      <c r="N17891" t="e">
        <v>#VALUE!</v>
      </c>
      <c r="O17891" t="e">
        <v>#VALUE!</v>
      </c>
      <c r="P17891" t="e">
        <v>#VALUE!</v>
      </c>
      <c r="R17891" t="e">
        <v>#VALUE!</v>
      </c>
      <c r="S17891" t="s">
        <v>35</v>
      </c>
    </row>
    <row r="17892" spans="12:19" x14ac:dyDescent="0.25">
      <c r="L17892" t="str">
        <f t="shared" si="718"/>
        <v/>
      </c>
      <c r="M17892" t="str">
        <f t="shared" si="719"/>
        <v/>
      </c>
    </row>
    <row r="17893" spans="12:19" x14ac:dyDescent="0.25">
      <c r="L17893" t="str">
        <f t="shared" si="718"/>
        <v/>
      </c>
      <c r="M17893" t="str">
        <f t="shared" si="719"/>
        <v/>
      </c>
    </row>
    <row r="17894" spans="12:19" x14ac:dyDescent="0.25">
      <c r="L17894" t="str">
        <f t="shared" si="718"/>
        <v/>
      </c>
      <c r="M17894" t="str">
        <f t="shared" si="719"/>
        <v/>
      </c>
      <c r="N17894" t="s">
        <v>32</v>
      </c>
      <c r="O17894" t="s">
        <v>33</v>
      </c>
      <c r="P17894" t="s">
        <v>34</v>
      </c>
    </row>
    <row r="17895" spans="12:19" x14ac:dyDescent="0.25">
      <c r="L17895" t="str">
        <f t="shared" si="718"/>
        <v/>
      </c>
      <c r="M17895" t="str">
        <f t="shared" si="719"/>
        <v/>
      </c>
      <c r="N17895" t="e">
        <f>COS(RADIANS(M17895))</f>
        <v>#VALUE!</v>
      </c>
      <c r="O17895" t="str">
        <f>IFERROR(-COS(RADIANS(DEGREES(ASIN(((SIN(RADIANS(M17895)))*$C$26)/(SQRT((((SIN(RADIANS(M17895)))*$C$26)^2)+(($C$22-$C$25-(((SIN(RADIANS(90-M17895)))*$C$26))-$C$23)^2))))))),"")</f>
        <v/>
      </c>
      <c r="P17895" t="e">
        <f>N17895</f>
        <v>#VALUE!</v>
      </c>
      <c r="R17895">
        <v>0</v>
      </c>
    </row>
    <row r="17896" spans="12:19" x14ac:dyDescent="0.25">
      <c r="L17896" t="str">
        <f t="shared" si="718"/>
        <v/>
      </c>
      <c r="M17896" t="str">
        <f t="shared" si="719"/>
        <v/>
      </c>
      <c r="N17896" t="e">
        <f>SIN(RADIANS(M17895))</f>
        <v>#VALUE!</v>
      </c>
      <c r="O17896" t="e">
        <f>SIN(RADIANS(DEGREES(ASIN(((SIN(RADIANS(M17895)))*$C$26)/(SQRT((((SIN(RADIANS(M17895)))*$C$26)^2)+(($C$22-$C$25-(((SIN(RADIANS(90-M17895)))*$C$26))-$C$23)^2)))))))</f>
        <v>#VALUE!</v>
      </c>
      <c r="P17896" t="e">
        <f>N17896</f>
        <v>#VALUE!</v>
      </c>
      <c r="R17896">
        <f>$C$6</f>
        <v>1333.5</v>
      </c>
    </row>
    <row r="17897" spans="12:19" x14ac:dyDescent="0.25">
      <c r="L17897" t="str">
        <f t="shared" si="718"/>
        <v/>
      </c>
      <c r="M17897" t="str">
        <f t="shared" si="719"/>
        <v/>
      </c>
      <c r="N17897">
        <v>0</v>
      </c>
      <c r="O17897" t="e">
        <f>$C$23*O17896</f>
        <v>#VALUE!</v>
      </c>
      <c r="P17897" t="e">
        <f>$C$22*P17896</f>
        <v>#VALUE!</v>
      </c>
      <c r="R17897">
        <f>$C$20*$C$6</f>
        <v>25325.832000000002</v>
      </c>
    </row>
    <row r="17898" spans="12:19" x14ac:dyDescent="0.25">
      <c r="L17898" t="str">
        <f t="shared" si="718"/>
        <v/>
      </c>
      <c r="M17898" t="str">
        <f t="shared" si="719"/>
        <v/>
      </c>
    </row>
    <row r="17899" spans="12:19" x14ac:dyDescent="0.25">
      <c r="L17899" t="str">
        <f t="shared" si="718"/>
        <v/>
      </c>
      <c r="M17899" t="str">
        <f t="shared" si="719"/>
        <v/>
      </c>
      <c r="N17899" t="e">
        <f t="array" ref="N17899:P17901">MINVERSE(N17895:P17897)</f>
        <v>#VALUE!</v>
      </c>
      <c r="O17899" t="e">
        <v>#VALUE!</v>
      </c>
      <c r="P17899" t="e">
        <v>#VALUE!</v>
      </c>
      <c r="R17899" t="e">
        <f t="array" ref="R17899:R17901">MMULT(N17899:P17901,R17895:R17897)</f>
        <v>#VALUE!</v>
      </c>
      <c r="S17899" t="s">
        <v>35</v>
      </c>
    </row>
    <row r="17900" spans="12:19" x14ac:dyDescent="0.25">
      <c r="L17900" t="str">
        <f t="shared" si="718"/>
        <v/>
      </c>
      <c r="M17900" t="str">
        <f t="shared" si="719"/>
        <v/>
      </c>
      <c r="N17900" t="e">
        <v>#VALUE!</v>
      </c>
      <c r="O17900" t="e">
        <v>#VALUE!</v>
      </c>
      <c r="P17900" t="e">
        <v>#VALUE!</v>
      </c>
      <c r="R17900" t="e">
        <v>#VALUE!</v>
      </c>
      <c r="S17900" t="s">
        <v>35</v>
      </c>
    </row>
    <row r="17901" spans="12:19" x14ac:dyDescent="0.25">
      <c r="L17901" t="str">
        <f t="shared" si="718"/>
        <v/>
      </c>
      <c r="M17901" t="str">
        <f t="shared" si="719"/>
        <v/>
      </c>
      <c r="N17901" t="e">
        <v>#VALUE!</v>
      </c>
      <c r="O17901" t="e">
        <v>#VALUE!</v>
      </c>
      <c r="P17901" t="e">
        <v>#VALUE!</v>
      </c>
      <c r="R17901" t="e">
        <v>#VALUE!</v>
      </c>
      <c r="S17901" t="s">
        <v>35</v>
      </c>
    </row>
    <row r="17902" spans="12:19" x14ac:dyDescent="0.25">
      <c r="L17902" t="str">
        <f t="shared" si="718"/>
        <v/>
      </c>
      <c r="M17902" t="str">
        <f t="shared" si="719"/>
        <v/>
      </c>
    </row>
    <row r="17903" spans="12:19" x14ac:dyDescent="0.25">
      <c r="L17903" t="str">
        <f t="shared" si="718"/>
        <v/>
      </c>
      <c r="M17903" t="str">
        <f t="shared" si="719"/>
        <v/>
      </c>
    </row>
    <row r="17904" spans="12:19" x14ac:dyDescent="0.25">
      <c r="L17904" t="str">
        <f t="shared" si="718"/>
        <v/>
      </c>
      <c r="M17904" t="str">
        <f t="shared" si="719"/>
        <v/>
      </c>
      <c r="N17904" t="s">
        <v>32</v>
      </c>
      <c r="O17904" t="s">
        <v>33</v>
      </c>
      <c r="P17904" t="s">
        <v>34</v>
      </c>
    </row>
    <row r="17905" spans="12:19" x14ac:dyDescent="0.25">
      <c r="L17905" t="str">
        <f t="shared" si="718"/>
        <v/>
      </c>
      <c r="M17905" t="str">
        <f t="shared" si="719"/>
        <v/>
      </c>
      <c r="N17905" t="e">
        <f>COS(RADIANS(M17905))</f>
        <v>#VALUE!</v>
      </c>
      <c r="O17905" t="str">
        <f>IFERROR(-COS(RADIANS(DEGREES(ASIN(((SIN(RADIANS(M17905)))*$C$26)/(SQRT((((SIN(RADIANS(M17905)))*$C$26)^2)+(($C$22-$C$25-(((SIN(RADIANS(90-M17905)))*$C$26))-$C$23)^2))))))),"")</f>
        <v/>
      </c>
      <c r="P17905" t="e">
        <f>N17905</f>
        <v>#VALUE!</v>
      </c>
      <c r="R17905">
        <v>0</v>
      </c>
    </row>
    <row r="17906" spans="12:19" x14ac:dyDescent="0.25">
      <c r="L17906" t="str">
        <f t="shared" si="718"/>
        <v/>
      </c>
      <c r="M17906" t="str">
        <f t="shared" si="719"/>
        <v/>
      </c>
      <c r="N17906" t="e">
        <f>SIN(RADIANS(M17905))</f>
        <v>#VALUE!</v>
      </c>
      <c r="O17906" t="e">
        <f>SIN(RADIANS(DEGREES(ASIN(((SIN(RADIANS(M17905)))*$C$26)/(SQRT((((SIN(RADIANS(M17905)))*$C$26)^2)+(($C$22-$C$25-(((SIN(RADIANS(90-M17905)))*$C$26))-$C$23)^2)))))))</f>
        <v>#VALUE!</v>
      </c>
      <c r="P17906" t="e">
        <f>N17906</f>
        <v>#VALUE!</v>
      </c>
      <c r="R17906">
        <f>$C$6</f>
        <v>1333.5</v>
      </c>
    </row>
    <row r="17907" spans="12:19" x14ac:dyDescent="0.25">
      <c r="L17907" t="str">
        <f t="shared" si="718"/>
        <v/>
      </c>
      <c r="M17907" t="str">
        <f t="shared" si="719"/>
        <v/>
      </c>
      <c r="N17907">
        <v>0</v>
      </c>
      <c r="O17907" t="e">
        <f>$C$23*O17906</f>
        <v>#VALUE!</v>
      </c>
      <c r="P17907" t="e">
        <f>$C$22*P17906</f>
        <v>#VALUE!</v>
      </c>
      <c r="R17907">
        <f>$C$20*$C$6</f>
        <v>25325.832000000002</v>
      </c>
    </row>
    <row r="17908" spans="12:19" x14ac:dyDescent="0.25">
      <c r="L17908" t="str">
        <f t="shared" si="718"/>
        <v/>
      </c>
      <c r="M17908" t="str">
        <f t="shared" si="719"/>
        <v/>
      </c>
    </row>
    <row r="17909" spans="12:19" x14ac:dyDescent="0.25">
      <c r="L17909" t="str">
        <f t="shared" si="718"/>
        <v/>
      </c>
      <c r="M17909" t="str">
        <f t="shared" si="719"/>
        <v/>
      </c>
      <c r="N17909" t="e">
        <f t="array" ref="N17909:P17911">MINVERSE(N17905:P17907)</f>
        <v>#VALUE!</v>
      </c>
      <c r="O17909" t="e">
        <v>#VALUE!</v>
      </c>
      <c r="P17909" t="e">
        <v>#VALUE!</v>
      </c>
      <c r="R17909" t="e">
        <f t="array" ref="R17909:R17911">MMULT(N17909:P17911,R17905:R17907)</f>
        <v>#VALUE!</v>
      </c>
      <c r="S17909" t="s">
        <v>35</v>
      </c>
    </row>
    <row r="17910" spans="12:19" x14ac:dyDescent="0.25">
      <c r="L17910" t="str">
        <f t="shared" si="718"/>
        <v/>
      </c>
      <c r="M17910" t="str">
        <f t="shared" si="719"/>
        <v/>
      </c>
      <c r="N17910" t="e">
        <v>#VALUE!</v>
      </c>
      <c r="O17910" t="e">
        <v>#VALUE!</v>
      </c>
      <c r="P17910" t="e">
        <v>#VALUE!</v>
      </c>
      <c r="R17910" t="e">
        <v>#VALUE!</v>
      </c>
      <c r="S17910" t="s">
        <v>35</v>
      </c>
    </row>
    <row r="17911" spans="12:19" x14ac:dyDescent="0.25">
      <c r="L17911" t="str">
        <f t="shared" si="718"/>
        <v/>
      </c>
      <c r="M17911" t="str">
        <f t="shared" si="719"/>
        <v/>
      </c>
      <c r="N17911" t="e">
        <v>#VALUE!</v>
      </c>
      <c r="O17911" t="e">
        <v>#VALUE!</v>
      </c>
      <c r="P17911" t="e">
        <v>#VALUE!</v>
      </c>
      <c r="R17911" t="e">
        <v>#VALUE!</v>
      </c>
      <c r="S17911" t="s">
        <v>35</v>
      </c>
    </row>
    <row r="17912" spans="12:19" x14ac:dyDescent="0.25">
      <c r="L17912" t="str">
        <f t="shared" si="718"/>
        <v/>
      </c>
      <c r="M17912" t="str">
        <f t="shared" si="719"/>
        <v/>
      </c>
    </row>
    <row r="17913" spans="12:19" x14ac:dyDescent="0.25">
      <c r="L17913" t="str">
        <f t="shared" si="718"/>
        <v/>
      </c>
      <c r="M17913" t="str">
        <f t="shared" si="719"/>
        <v/>
      </c>
    </row>
    <row r="17914" spans="12:19" x14ac:dyDescent="0.25">
      <c r="L17914" t="str">
        <f t="shared" si="718"/>
        <v/>
      </c>
      <c r="M17914" t="str">
        <f t="shared" si="719"/>
        <v/>
      </c>
      <c r="N17914" t="s">
        <v>32</v>
      </c>
      <c r="O17914" t="s">
        <v>33</v>
      </c>
      <c r="P17914" t="s">
        <v>34</v>
      </c>
    </row>
    <row r="17915" spans="12:19" x14ac:dyDescent="0.25">
      <c r="L17915" t="str">
        <f t="shared" si="718"/>
        <v/>
      </c>
      <c r="M17915" t="str">
        <f t="shared" si="719"/>
        <v/>
      </c>
      <c r="N17915" t="e">
        <f>COS(RADIANS(M17915))</f>
        <v>#VALUE!</v>
      </c>
      <c r="O17915" t="str">
        <f>IFERROR(-COS(RADIANS(DEGREES(ASIN(((SIN(RADIANS(M17915)))*$C$26)/(SQRT((((SIN(RADIANS(M17915)))*$C$26)^2)+(($C$22-$C$25-(((SIN(RADIANS(90-M17915)))*$C$26))-$C$23)^2))))))),"")</f>
        <v/>
      </c>
      <c r="P17915" t="e">
        <f>N17915</f>
        <v>#VALUE!</v>
      </c>
      <c r="R17915">
        <v>0</v>
      </c>
    </row>
    <row r="17916" spans="12:19" x14ac:dyDescent="0.25">
      <c r="L17916" t="str">
        <f t="shared" si="718"/>
        <v/>
      </c>
      <c r="M17916" t="str">
        <f t="shared" si="719"/>
        <v/>
      </c>
      <c r="N17916" t="e">
        <f>SIN(RADIANS(M17915))</f>
        <v>#VALUE!</v>
      </c>
      <c r="O17916" t="e">
        <f>SIN(RADIANS(DEGREES(ASIN(((SIN(RADIANS(M17915)))*$C$26)/(SQRT((((SIN(RADIANS(M17915)))*$C$26)^2)+(($C$22-$C$25-(((SIN(RADIANS(90-M17915)))*$C$26))-$C$23)^2)))))))</f>
        <v>#VALUE!</v>
      </c>
      <c r="P17916" t="e">
        <f>N17916</f>
        <v>#VALUE!</v>
      </c>
      <c r="R17916">
        <f>$C$6</f>
        <v>1333.5</v>
      </c>
    </row>
    <row r="17917" spans="12:19" x14ac:dyDescent="0.25">
      <c r="L17917" t="str">
        <f t="shared" si="718"/>
        <v/>
      </c>
      <c r="M17917" t="str">
        <f t="shared" si="719"/>
        <v/>
      </c>
      <c r="N17917">
        <v>0</v>
      </c>
      <c r="O17917" t="e">
        <f>$C$23*O17916</f>
        <v>#VALUE!</v>
      </c>
      <c r="P17917" t="e">
        <f>$C$22*P17916</f>
        <v>#VALUE!</v>
      </c>
      <c r="R17917">
        <f>$C$20*$C$6</f>
        <v>25325.832000000002</v>
      </c>
    </row>
    <row r="17918" spans="12:19" x14ac:dyDescent="0.25">
      <c r="L17918" t="str">
        <f t="shared" si="718"/>
        <v/>
      </c>
      <c r="M17918" t="str">
        <f t="shared" si="719"/>
        <v/>
      </c>
    </row>
    <row r="17919" spans="12:19" x14ac:dyDescent="0.25">
      <c r="L17919" t="str">
        <f t="shared" si="718"/>
        <v/>
      </c>
      <c r="M17919" t="str">
        <f t="shared" si="719"/>
        <v/>
      </c>
      <c r="N17919" t="e">
        <f t="array" ref="N17919:P17921">MINVERSE(N17915:P17917)</f>
        <v>#VALUE!</v>
      </c>
      <c r="O17919" t="e">
        <v>#VALUE!</v>
      </c>
      <c r="P17919" t="e">
        <v>#VALUE!</v>
      </c>
      <c r="R17919" t="e">
        <f t="array" ref="R17919:R17921">MMULT(N17919:P17921,R17915:R17917)</f>
        <v>#VALUE!</v>
      </c>
      <c r="S17919" t="s">
        <v>35</v>
      </c>
    </row>
    <row r="17920" spans="12:19" x14ac:dyDescent="0.25">
      <c r="L17920" t="str">
        <f t="shared" si="718"/>
        <v/>
      </c>
      <c r="M17920" t="str">
        <f t="shared" si="719"/>
        <v/>
      </c>
      <c r="N17920" t="e">
        <v>#VALUE!</v>
      </c>
      <c r="O17920" t="e">
        <v>#VALUE!</v>
      </c>
      <c r="P17920" t="e">
        <v>#VALUE!</v>
      </c>
      <c r="R17920" t="e">
        <v>#VALUE!</v>
      </c>
      <c r="S17920" t="s">
        <v>35</v>
      </c>
    </row>
    <row r="17921" spans="12:19" x14ac:dyDescent="0.25">
      <c r="L17921" t="str">
        <f t="shared" si="718"/>
        <v/>
      </c>
      <c r="M17921" t="str">
        <f t="shared" si="719"/>
        <v/>
      </c>
      <c r="N17921" t="e">
        <v>#VALUE!</v>
      </c>
      <c r="O17921" t="e">
        <v>#VALUE!</v>
      </c>
      <c r="P17921" t="e">
        <v>#VALUE!</v>
      </c>
      <c r="R17921" t="e">
        <v>#VALUE!</v>
      </c>
      <c r="S17921" t="s">
        <v>35</v>
      </c>
    </row>
    <row r="17922" spans="12:19" x14ac:dyDescent="0.25">
      <c r="L17922" t="str">
        <f t="shared" si="718"/>
        <v/>
      </c>
      <c r="M17922" t="str">
        <f t="shared" si="719"/>
        <v/>
      </c>
    </row>
    <row r="17923" spans="12:19" x14ac:dyDescent="0.25">
      <c r="L17923" t="str">
        <f t="shared" si="718"/>
        <v/>
      </c>
      <c r="M17923" t="str">
        <f t="shared" si="719"/>
        <v/>
      </c>
    </row>
    <row r="17924" spans="12:19" x14ac:dyDescent="0.25">
      <c r="L17924" t="str">
        <f t="shared" si="718"/>
        <v/>
      </c>
      <c r="M17924" t="str">
        <f t="shared" si="719"/>
        <v/>
      </c>
      <c r="N17924" t="s">
        <v>32</v>
      </c>
      <c r="O17924" t="s">
        <v>33</v>
      </c>
      <c r="P17924" t="s">
        <v>34</v>
      </c>
    </row>
    <row r="17925" spans="12:19" x14ac:dyDescent="0.25">
      <c r="L17925" t="str">
        <f t="shared" si="718"/>
        <v/>
      </c>
      <c r="M17925" t="str">
        <f t="shared" si="719"/>
        <v/>
      </c>
      <c r="N17925" t="e">
        <f>COS(RADIANS(M17925))</f>
        <v>#VALUE!</v>
      </c>
      <c r="O17925" t="str">
        <f>IFERROR(-COS(RADIANS(DEGREES(ASIN(((SIN(RADIANS(M17925)))*$C$26)/(SQRT((((SIN(RADIANS(M17925)))*$C$26)^2)+(($C$22-$C$25-(((SIN(RADIANS(90-M17925)))*$C$26))-$C$23)^2))))))),"")</f>
        <v/>
      </c>
      <c r="P17925" t="e">
        <f>N17925</f>
        <v>#VALUE!</v>
      </c>
      <c r="R17925">
        <v>0</v>
      </c>
    </row>
    <row r="17926" spans="12:19" x14ac:dyDescent="0.25">
      <c r="L17926" t="str">
        <f t="shared" si="718"/>
        <v/>
      </c>
      <c r="M17926" t="str">
        <f t="shared" si="719"/>
        <v/>
      </c>
      <c r="N17926" t="e">
        <f>SIN(RADIANS(M17925))</f>
        <v>#VALUE!</v>
      </c>
      <c r="O17926" t="e">
        <f>SIN(RADIANS(DEGREES(ASIN(((SIN(RADIANS(M17925)))*$C$26)/(SQRT((((SIN(RADIANS(M17925)))*$C$26)^2)+(($C$22-$C$25-(((SIN(RADIANS(90-M17925)))*$C$26))-$C$23)^2)))))))</f>
        <v>#VALUE!</v>
      </c>
      <c r="P17926" t="e">
        <f>N17926</f>
        <v>#VALUE!</v>
      </c>
      <c r="R17926">
        <f>$C$6</f>
        <v>1333.5</v>
      </c>
    </row>
    <row r="17927" spans="12:19" x14ac:dyDescent="0.25">
      <c r="L17927" t="str">
        <f t="shared" si="718"/>
        <v/>
      </c>
      <c r="M17927" t="str">
        <f t="shared" si="719"/>
        <v/>
      </c>
      <c r="N17927">
        <v>0</v>
      </c>
      <c r="O17927" t="e">
        <f>$C$23*O17926</f>
        <v>#VALUE!</v>
      </c>
      <c r="P17927" t="e">
        <f>$C$22*P17926</f>
        <v>#VALUE!</v>
      </c>
      <c r="R17927">
        <f>$C$20*$C$6</f>
        <v>25325.832000000002</v>
      </c>
    </row>
    <row r="17928" spans="12:19" x14ac:dyDescent="0.25">
      <c r="L17928" t="str">
        <f t="shared" si="718"/>
        <v/>
      </c>
      <c r="M17928" t="str">
        <f t="shared" si="719"/>
        <v/>
      </c>
    </row>
    <row r="17929" spans="12:19" x14ac:dyDescent="0.25">
      <c r="L17929" t="str">
        <f t="shared" si="718"/>
        <v/>
      </c>
      <c r="M17929" t="str">
        <f t="shared" si="719"/>
        <v/>
      </c>
      <c r="N17929" t="e">
        <f t="array" ref="N17929:P17931">MINVERSE(N17925:P17927)</f>
        <v>#VALUE!</v>
      </c>
      <c r="O17929" t="e">
        <v>#VALUE!</v>
      </c>
      <c r="P17929" t="e">
        <v>#VALUE!</v>
      </c>
      <c r="R17929" t="e">
        <f t="array" ref="R17929:R17931">MMULT(N17929:P17931,R17925:R17927)</f>
        <v>#VALUE!</v>
      </c>
      <c r="S17929" t="s">
        <v>35</v>
      </c>
    </row>
    <row r="17930" spans="12:19" x14ac:dyDescent="0.25">
      <c r="L17930" t="str">
        <f t="shared" si="718"/>
        <v/>
      </c>
      <c r="M17930" t="str">
        <f t="shared" si="719"/>
        <v/>
      </c>
      <c r="N17930" t="e">
        <v>#VALUE!</v>
      </c>
      <c r="O17930" t="e">
        <v>#VALUE!</v>
      </c>
      <c r="P17930" t="e">
        <v>#VALUE!</v>
      </c>
      <c r="R17930" t="e">
        <v>#VALUE!</v>
      </c>
      <c r="S17930" t="s">
        <v>35</v>
      </c>
    </row>
    <row r="17931" spans="12:19" x14ac:dyDescent="0.25">
      <c r="L17931" t="str">
        <f t="shared" si="718"/>
        <v/>
      </c>
      <c r="M17931" t="str">
        <f t="shared" si="719"/>
        <v/>
      </c>
      <c r="N17931" t="e">
        <v>#VALUE!</v>
      </c>
      <c r="O17931" t="e">
        <v>#VALUE!</v>
      </c>
      <c r="P17931" t="e">
        <v>#VALUE!</v>
      </c>
      <c r="R17931" t="e">
        <v>#VALUE!</v>
      </c>
      <c r="S17931" t="s">
        <v>35</v>
      </c>
    </row>
    <row r="17932" spans="12:19" x14ac:dyDescent="0.25">
      <c r="L17932" t="str">
        <f t="shared" ref="L17932:L17995" si="720">IF(M17932="","",L17922+1)</f>
        <v/>
      </c>
      <c r="M17932" t="str">
        <f t="shared" si="719"/>
        <v/>
      </c>
    </row>
    <row r="17933" spans="12:19" x14ac:dyDescent="0.25">
      <c r="L17933" t="str">
        <f t="shared" si="720"/>
        <v/>
      </c>
      <c r="M17933" t="str">
        <f t="shared" si="719"/>
        <v/>
      </c>
    </row>
    <row r="17934" spans="12:19" x14ac:dyDescent="0.25">
      <c r="L17934" t="str">
        <f t="shared" si="720"/>
        <v/>
      </c>
      <c r="M17934" t="str">
        <f t="shared" si="719"/>
        <v/>
      </c>
      <c r="N17934" t="s">
        <v>32</v>
      </c>
      <c r="O17934" t="s">
        <v>33</v>
      </c>
      <c r="P17934" t="s">
        <v>34</v>
      </c>
    </row>
    <row r="17935" spans="12:19" x14ac:dyDescent="0.25">
      <c r="L17935" t="str">
        <f t="shared" si="720"/>
        <v/>
      </c>
      <c r="M17935" t="str">
        <f t="shared" si="719"/>
        <v/>
      </c>
      <c r="N17935" t="e">
        <f>COS(RADIANS(M17935))</f>
        <v>#VALUE!</v>
      </c>
      <c r="O17935" t="str">
        <f>IFERROR(-COS(RADIANS(DEGREES(ASIN(((SIN(RADIANS(M17935)))*$C$26)/(SQRT((((SIN(RADIANS(M17935)))*$C$26)^2)+(($C$22-$C$25-(((SIN(RADIANS(90-M17935)))*$C$26))-$C$23)^2))))))),"")</f>
        <v/>
      </c>
      <c r="P17935" t="e">
        <f>N17935</f>
        <v>#VALUE!</v>
      </c>
      <c r="R17935">
        <v>0</v>
      </c>
    </row>
    <row r="17936" spans="12:19" x14ac:dyDescent="0.25">
      <c r="L17936" t="str">
        <f t="shared" si="720"/>
        <v/>
      </c>
      <c r="M17936" t="str">
        <f t="shared" si="719"/>
        <v/>
      </c>
      <c r="N17936" t="e">
        <f>SIN(RADIANS(M17935))</f>
        <v>#VALUE!</v>
      </c>
      <c r="O17936" t="e">
        <f>SIN(RADIANS(DEGREES(ASIN(((SIN(RADIANS(M17935)))*$C$26)/(SQRT((((SIN(RADIANS(M17935)))*$C$26)^2)+(($C$22-$C$25-(((SIN(RADIANS(90-M17935)))*$C$26))-$C$23)^2)))))))</f>
        <v>#VALUE!</v>
      </c>
      <c r="P17936" t="e">
        <f>N17936</f>
        <v>#VALUE!</v>
      </c>
      <c r="R17936">
        <f>$C$6</f>
        <v>1333.5</v>
      </c>
    </row>
    <row r="17937" spans="12:19" x14ac:dyDescent="0.25">
      <c r="L17937" t="str">
        <f t="shared" si="720"/>
        <v/>
      </c>
      <c r="M17937" t="str">
        <f t="shared" si="719"/>
        <v/>
      </c>
      <c r="N17937">
        <v>0</v>
      </c>
      <c r="O17937" t="e">
        <f>$C$23*O17936</f>
        <v>#VALUE!</v>
      </c>
      <c r="P17937" t="e">
        <f>$C$22*P17936</f>
        <v>#VALUE!</v>
      </c>
      <c r="R17937">
        <f>$C$20*$C$6</f>
        <v>25325.832000000002</v>
      </c>
    </row>
    <row r="17938" spans="12:19" x14ac:dyDescent="0.25">
      <c r="L17938" t="str">
        <f t="shared" si="720"/>
        <v/>
      </c>
      <c r="M17938" t="str">
        <f t="shared" si="719"/>
        <v/>
      </c>
    </row>
    <row r="17939" spans="12:19" x14ac:dyDescent="0.25">
      <c r="L17939" t="str">
        <f t="shared" si="720"/>
        <v/>
      </c>
      <c r="M17939" t="str">
        <f t="shared" si="719"/>
        <v/>
      </c>
      <c r="N17939" t="e">
        <f t="array" ref="N17939:P17941">MINVERSE(N17935:P17937)</f>
        <v>#VALUE!</v>
      </c>
      <c r="O17939" t="e">
        <v>#VALUE!</v>
      </c>
      <c r="P17939" t="e">
        <v>#VALUE!</v>
      </c>
      <c r="R17939" t="e">
        <f t="array" ref="R17939:R17941">MMULT(N17939:P17941,R17935:R17937)</f>
        <v>#VALUE!</v>
      </c>
      <c r="S17939" t="s">
        <v>35</v>
      </c>
    </row>
    <row r="17940" spans="12:19" x14ac:dyDescent="0.25">
      <c r="L17940" t="str">
        <f t="shared" si="720"/>
        <v/>
      </c>
      <c r="M17940" t="str">
        <f t="shared" si="719"/>
        <v/>
      </c>
      <c r="N17940" t="e">
        <v>#VALUE!</v>
      </c>
      <c r="O17940" t="e">
        <v>#VALUE!</v>
      </c>
      <c r="P17940" t="e">
        <v>#VALUE!</v>
      </c>
      <c r="R17940" t="e">
        <v>#VALUE!</v>
      </c>
      <c r="S17940" t="s">
        <v>35</v>
      </c>
    </row>
    <row r="17941" spans="12:19" x14ac:dyDescent="0.25">
      <c r="L17941" t="str">
        <f t="shared" si="720"/>
        <v/>
      </c>
      <c r="M17941" t="str">
        <f t="shared" si="719"/>
        <v/>
      </c>
      <c r="N17941" t="e">
        <v>#VALUE!</v>
      </c>
      <c r="O17941" t="e">
        <v>#VALUE!</v>
      </c>
      <c r="P17941" t="e">
        <v>#VALUE!</v>
      </c>
      <c r="R17941" t="e">
        <v>#VALUE!</v>
      </c>
      <c r="S17941" t="s">
        <v>35</v>
      </c>
    </row>
    <row r="17942" spans="12:19" x14ac:dyDescent="0.25">
      <c r="L17942" t="str">
        <f t="shared" si="720"/>
        <v/>
      </c>
      <c r="M17942" t="str">
        <f t="shared" si="719"/>
        <v/>
      </c>
    </row>
    <row r="17943" spans="12:19" x14ac:dyDescent="0.25">
      <c r="L17943" t="str">
        <f t="shared" si="720"/>
        <v/>
      </c>
      <c r="M17943" t="str">
        <f t="shared" si="719"/>
        <v/>
      </c>
    </row>
    <row r="17944" spans="12:19" x14ac:dyDescent="0.25">
      <c r="L17944" t="str">
        <f t="shared" si="720"/>
        <v/>
      </c>
      <c r="M17944" t="str">
        <f t="shared" si="719"/>
        <v/>
      </c>
      <c r="N17944" t="s">
        <v>32</v>
      </c>
      <c r="O17944" t="s">
        <v>33</v>
      </c>
      <c r="P17944" t="s">
        <v>34</v>
      </c>
    </row>
    <row r="17945" spans="12:19" x14ac:dyDescent="0.25">
      <c r="L17945" t="str">
        <f t="shared" si="720"/>
        <v/>
      </c>
      <c r="M17945" t="str">
        <f t="shared" si="719"/>
        <v/>
      </c>
      <c r="N17945" t="e">
        <f>COS(RADIANS(M17945))</f>
        <v>#VALUE!</v>
      </c>
      <c r="O17945" t="str">
        <f>IFERROR(-COS(RADIANS(DEGREES(ASIN(((SIN(RADIANS(M17945)))*$C$26)/(SQRT((((SIN(RADIANS(M17945)))*$C$26)^2)+(($C$22-$C$25-(((SIN(RADIANS(90-M17945)))*$C$26))-$C$23)^2))))))),"")</f>
        <v/>
      </c>
      <c r="P17945" t="e">
        <f>N17945</f>
        <v>#VALUE!</v>
      </c>
      <c r="R17945">
        <v>0</v>
      </c>
    </row>
    <row r="17946" spans="12:19" x14ac:dyDescent="0.25">
      <c r="L17946" t="str">
        <f t="shared" si="720"/>
        <v/>
      </c>
      <c r="M17946" t="str">
        <f t="shared" si="719"/>
        <v/>
      </c>
      <c r="N17946" t="e">
        <f>SIN(RADIANS(M17945))</f>
        <v>#VALUE!</v>
      </c>
      <c r="O17946" t="e">
        <f>SIN(RADIANS(DEGREES(ASIN(((SIN(RADIANS(M17945)))*$C$26)/(SQRT((((SIN(RADIANS(M17945)))*$C$26)^2)+(($C$22-$C$25-(((SIN(RADIANS(90-M17945)))*$C$26))-$C$23)^2)))))))</f>
        <v>#VALUE!</v>
      </c>
      <c r="P17946" t="e">
        <f>N17946</f>
        <v>#VALUE!</v>
      </c>
      <c r="R17946">
        <f>$C$6</f>
        <v>1333.5</v>
      </c>
    </row>
    <row r="17947" spans="12:19" x14ac:dyDescent="0.25">
      <c r="L17947" t="str">
        <f t="shared" si="720"/>
        <v/>
      </c>
      <c r="M17947" t="str">
        <f t="shared" si="719"/>
        <v/>
      </c>
      <c r="N17947">
        <v>0</v>
      </c>
      <c r="O17947" t="e">
        <f>$C$23*O17946</f>
        <v>#VALUE!</v>
      </c>
      <c r="P17947" t="e">
        <f>$C$22*P17946</f>
        <v>#VALUE!</v>
      </c>
      <c r="R17947">
        <f>$C$20*$C$6</f>
        <v>25325.832000000002</v>
      </c>
    </row>
    <row r="17948" spans="12:19" x14ac:dyDescent="0.25">
      <c r="L17948" t="str">
        <f t="shared" si="720"/>
        <v/>
      </c>
      <c r="M17948" t="str">
        <f t="shared" si="719"/>
        <v/>
      </c>
    </row>
    <row r="17949" spans="12:19" x14ac:dyDescent="0.25">
      <c r="L17949" t="str">
        <f t="shared" si="720"/>
        <v/>
      </c>
      <c r="M17949" t="str">
        <f t="shared" si="719"/>
        <v/>
      </c>
      <c r="N17949" t="e">
        <f t="array" ref="N17949:P17951">MINVERSE(N17945:P17947)</f>
        <v>#VALUE!</v>
      </c>
      <c r="O17949" t="e">
        <v>#VALUE!</v>
      </c>
      <c r="P17949" t="e">
        <v>#VALUE!</v>
      </c>
      <c r="R17949" t="e">
        <f t="array" ref="R17949:R17951">MMULT(N17949:P17951,R17945:R17947)</f>
        <v>#VALUE!</v>
      </c>
      <c r="S17949" t="s">
        <v>35</v>
      </c>
    </row>
    <row r="17950" spans="12:19" x14ac:dyDescent="0.25">
      <c r="L17950" t="str">
        <f t="shared" si="720"/>
        <v/>
      </c>
      <c r="M17950" t="str">
        <f t="shared" si="719"/>
        <v/>
      </c>
      <c r="N17950" t="e">
        <v>#VALUE!</v>
      </c>
      <c r="O17950" t="e">
        <v>#VALUE!</v>
      </c>
      <c r="P17950" t="e">
        <v>#VALUE!</v>
      </c>
      <c r="R17950" t="e">
        <v>#VALUE!</v>
      </c>
      <c r="S17950" t="s">
        <v>35</v>
      </c>
    </row>
    <row r="17951" spans="12:19" x14ac:dyDescent="0.25">
      <c r="L17951" t="str">
        <f t="shared" si="720"/>
        <v/>
      </c>
      <c r="M17951" t="str">
        <f t="shared" si="719"/>
        <v/>
      </c>
      <c r="N17951" t="e">
        <v>#VALUE!</v>
      </c>
      <c r="O17951" t="e">
        <v>#VALUE!</v>
      </c>
      <c r="P17951" t="e">
        <v>#VALUE!</v>
      </c>
      <c r="R17951" t="e">
        <v>#VALUE!</v>
      </c>
      <c r="S17951" t="s">
        <v>35</v>
      </c>
    </row>
    <row r="17952" spans="12:19" x14ac:dyDescent="0.25">
      <c r="L17952" t="str">
        <f t="shared" si="720"/>
        <v/>
      </c>
      <c r="M17952" t="str">
        <f t="shared" si="719"/>
        <v/>
      </c>
    </row>
    <row r="17953" spans="12:19" x14ac:dyDescent="0.25">
      <c r="L17953" t="str">
        <f t="shared" si="720"/>
        <v/>
      </c>
      <c r="M17953" t="str">
        <f t="shared" si="719"/>
        <v/>
      </c>
    </row>
    <row r="17954" spans="12:19" x14ac:dyDescent="0.25">
      <c r="L17954" t="str">
        <f t="shared" si="720"/>
        <v/>
      </c>
      <c r="M17954" t="str">
        <f t="shared" si="719"/>
        <v/>
      </c>
      <c r="N17954" t="s">
        <v>32</v>
      </c>
      <c r="O17954" t="s">
        <v>33</v>
      </c>
      <c r="P17954" t="s">
        <v>34</v>
      </c>
    </row>
    <row r="17955" spans="12:19" x14ac:dyDescent="0.25">
      <c r="L17955" t="str">
        <f t="shared" si="720"/>
        <v/>
      </c>
      <c r="M17955" t="str">
        <f t="shared" ref="M17955:M18018" si="721">IF(M17945="","",IF(((M17945+$O$61)&gt;=$O$49+($O$61/2)),"",(M17945+$O$61)))</f>
        <v/>
      </c>
      <c r="N17955" t="e">
        <f>COS(RADIANS(M17955))</f>
        <v>#VALUE!</v>
      </c>
      <c r="O17955" t="str">
        <f>IFERROR(-COS(RADIANS(DEGREES(ASIN(((SIN(RADIANS(M17955)))*$C$26)/(SQRT((((SIN(RADIANS(M17955)))*$C$26)^2)+(($C$22-$C$25-(((SIN(RADIANS(90-M17955)))*$C$26))-$C$23)^2))))))),"")</f>
        <v/>
      </c>
      <c r="P17955" t="e">
        <f>N17955</f>
        <v>#VALUE!</v>
      </c>
      <c r="R17955">
        <v>0</v>
      </c>
    </row>
    <row r="17956" spans="12:19" x14ac:dyDescent="0.25">
      <c r="L17956" t="str">
        <f t="shared" si="720"/>
        <v/>
      </c>
      <c r="M17956" t="str">
        <f t="shared" si="721"/>
        <v/>
      </c>
      <c r="N17956" t="e">
        <f>SIN(RADIANS(M17955))</f>
        <v>#VALUE!</v>
      </c>
      <c r="O17956" t="e">
        <f>SIN(RADIANS(DEGREES(ASIN(((SIN(RADIANS(M17955)))*$C$26)/(SQRT((((SIN(RADIANS(M17955)))*$C$26)^2)+(($C$22-$C$25-(((SIN(RADIANS(90-M17955)))*$C$26))-$C$23)^2)))))))</f>
        <v>#VALUE!</v>
      </c>
      <c r="P17956" t="e">
        <f>N17956</f>
        <v>#VALUE!</v>
      </c>
      <c r="R17956">
        <f>$C$6</f>
        <v>1333.5</v>
      </c>
    </row>
    <row r="17957" spans="12:19" x14ac:dyDescent="0.25">
      <c r="L17957" t="str">
        <f t="shared" si="720"/>
        <v/>
      </c>
      <c r="M17957" t="str">
        <f t="shared" si="721"/>
        <v/>
      </c>
      <c r="N17957">
        <v>0</v>
      </c>
      <c r="O17957" t="e">
        <f>$C$23*O17956</f>
        <v>#VALUE!</v>
      </c>
      <c r="P17957" t="e">
        <f>$C$22*P17956</f>
        <v>#VALUE!</v>
      </c>
      <c r="R17957">
        <f>$C$20*$C$6</f>
        <v>25325.832000000002</v>
      </c>
    </row>
    <row r="17958" spans="12:19" x14ac:dyDescent="0.25">
      <c r="L17958" t="str">
        <f t="shared" si="720"/>
        <v/>
      </c>
      <c r="M17958" t="str">
        <f t="shared" si="721"/>
        <v/>
      </c>
    </row>
    <row r="17959" spans="12:19" x14ac:dyDescent="0.25">
      <c r="L17959" t="str">
        <f t="shared" si="720"/>
        <v/>
      </c>
      <c r="M17959" t="str">
        <f t="shared" si="721"/>
        <v/>
      </c>
      <c r="N17959" t="e">
        <f t="array" ref="N17959:P17961">MINVERSE(N17955:P17957)</f>
        <v>#VALUE!</v>
      </c>
      <c r="O17959" t="e">
        <v>#VALUE!</v>
      </c>
      <c r="P17959" t="e">
        <v>#VALUE!</v>
      </c>
      <c r="R17959" t="e">
        <f t="array" ref="R17959:R17961">MMULT(N17959:P17961,R17955:R17957)</f>
        <v>#VALUE!</v>
      </c>
      <c r="S17959" t="s">
        <v>35</v>
      </c>
    </row>
    <row r="17960" spans="12:19" x14ac:dyDescent="0.25">
      <c r="L17960" t="str">
        <f t="shared" si="720"/>
        <v/>
      </c>
      <c r="M17960" t="str">
        <f t="shared" si="721"/>
        <v/>
      </c>
      <c r="N17960" t="e">
        <v>#VALUE!</v>
      </c>
      <c r="O17960" t="e">
        <v>#VALUE!</v>
      </c>
      <c r="P17960" t="e">
        <v>#VALUE!</v>
      </c>
      <c r="R17960" t="e">
        <v>#VALUE!</v>
      </c>
      <c r="S17960" t="s">
        <v>35</v>
      </c>
    </row>
    <row r="17961" spans="12:19" x14ac:dyDescent="0.25">
      <c r="L17961" t="str">
        <f t="shared" si="720"/>
        <v/>
      </c>
      <c r="M17961" t="str">
        <f t="shared" si="721"/>
        <v/>
      </c>
      <c r="N17961" t="e">
        <v>#VALUE!</v>
      </c>
      <c r="O17961" t="e">
        <v>#VALUE!</v>
      </c>
      <c r="P17961" t="e">
        <v>#VALUE!</v>
      </c>
      <c r="R17961" t="e">
        <v>#VALUE!</v>
      </c>
      <c r="S17961" t="s">
        <v>35</v>
      </c>
    </row>
    <row r="17962" spans="12:19" x14ac:dyDescent="0.25">
      <c r="L17962" t="str">
        <f t="shared" si="720"/>
        <v/>
      </c>
      <c r="M17962" t="str">
        <f t="shared" si="721"/>
        <v/>
      </c>
    </row>
    <row r="17963" spans="12:19" x14ac:dyDescent="0.25">
      <c r="L17963" t="str">
        <f t="shared" si="720"/>
        <v/>
      </c>
      <c r="M17963" t="str">
        <f t="shared" si="721"/>
        <v/>
      </c>
    </row>
    <row r="17964" spans="12:19" x14ac:dyDescent="0.25">
      <c r="L17964" t="str">
        <f t="shared" si="720"/>
        <v/>
      </c>
      <c r="M17964" t="str">
        <f t="shared" si="721"/>
        <v/>
      </c>
      <c r="N17964" t="s">
        <v>32</v>
      </c>
      <c r="O17964" t="s">
        <v>33</v>
      </c>
      <c r="P17964" t="s">
        <v>34</v>
      </c>
    </row>
    <row r="17965" spans="12:19" x14ac:dyDescent="0.25">
      <c r="L17965" t="str">
        <f t="shared" si="720"/>
        <v/>
      </c>
      <c r="M17965" t="str">
        <f t="shared" si="721"/>
        <v/>
      </c>
      <c r="N17965" t="e">
        <f>COS(RADIANS(M17965))</f>
        <v>#VALUE!</v>
      </c>
      <c r="O17965" t="str">
        <f>IFERROR(-COS(RADIANS(DEGREES(ASIN(((SIN(RADIANS(M17965)))*$C$26)/(SQRT((((SIN(RADIANS(M17965)))*$C$26)^2)+(($C$22-$C$25-(((SIN(RADIANS(90-M17965)))*$C$26))-$C$23)^2))))))),"")</f>
        <v/>
      </c>
      <c r="P17965" t="e">
        <f>N17965</f>
        <v>#VALUE!</v>
      </c>
      <c r="R17965">
        <v>0</v>
      </c>
    </row>
    <row r="17966" spans="12:19" x14ac:dyDescent="0.25">
      <c r="L17966" t="str">
        <f t="shared" si="720"/>
        <v/>
      </c>
      <c r="M17966" t="str">
        <f t="shared" si="721"/>
        <v/>
      </c>
      <c r="N17966" t="e">
        <f>SIN(RADIANS(M17965))</f>
        <v>#VALUE!</v>
      </c>
      <c r="O17966" t="e">
        <f>SIN(RADIANS(DEGREES(ASIN(((SIN(RADIANS(M17965)))*$C$26)/(SQRT((((SIN(RADIANS(M17965)))*$C$26)^2)+(($C$22-$C$25-(((SIN(RADIANS(90-M17965)))*$C$26))-$C$23)^2)))))))</f>
        <v>#VALUE!</v>
      </c>
      <c r="P17966" t="e">
        <f>N17966</f>
        <v>#VALUE!</v>
      </c>
      <c r="R17966">
        <f>$C$6</f>
        <v>1333.5</v>
      </c>
    </row>
    <row r="17967" spans="12:19" x14ac:dyDescent="0.25">
      <c r="L17967" t="str">
        <f t="shared" si="720"/>
        <v/>
      </c>
      <c r="M17967" t="str">
        <f t="shared" si="721"/>
        <v/>
      </c>
      <c r="N17967">
        <v>0</v>
      </c>
      <c r="O17967" t="e">
        <f>$C$23*O17966</f>
        <v>#VALUE!</v>
      </c>
      <c r="P17967" t="e">
        <f>$C$22*P17966</f>
        <v>#VALUE!</v>
      </c>
      <c r="R17967">
        <f>$C$20*$C$6</f>
        <v>25325.832000000002</v>
      </c>
    </row>
    <row r="17968" spans="12:19" x14ac:dyDescent="0.25">
      <c r="L17968" t="str">
        <f t="shared" si="720"/>
        <v/>
      </c>
      <c r="M17968" t="str">
        <f t="shared" si="721"/>
        <v/>
      </c>
    </row>
    <row r="17969" spans="12:19" x14ac:dyDescent="0.25">
      <c r="L17969" t="str">
        <f t="shared" si="720"/>
        <v/>
      </c>
      <c r="M17969" t="str">
        <f t="shared" si="721"/>
        <v/>
      </c>
      <c r="N17969" t="e">
        <f t="array" ref="N17969:P17971">MINVERSE(N17965:P17967)</f>
        <v>#VALUE!</v>
      </c>
      <c r="O17969" t="e">
        <v>#VALUE!</v>
      </c>
      <c r="P17969" t="e">
        <v>#VALUE!</v>
      </c>
      <c r="R17969" t="e">
        <f t="array" ref="R17969:R17971">MMULT(N17969:P17971,R17965:R17967)</f>
        <v>#VALUE!</v>
      </c>
      <c r="S17969" t="s">
        <v>35</v>
      </c>
    </row>
    <row r="17970" spans="12:19" x14ac:dyDescent="0.25">
      <c r="L17970" t="str">
        <f t="shared" si="720"/>
        <v/>
      </c>
      <c r="M17970" t="str">
        <f t="shared" si="721"/>
        <v/>
      </c>
      <c r="N17970" t="e">
        <v>#VALUE!</v>
      </c>
      <c r="O17970" t="e">
        <v>#VALUE!</v>
      </c>
      <c r="P17970" t="e">
        <v>#VALUE!</v>
      </c>
      <c r="R17970" t="e">
        <v>#VALUE!</v>
      </c>
      <c r="S17970" t="s">
        <v>35</v>
      </c>
    </row>
    <row r="17971" spans="12:19" x14ac:dyDescent="0.25">
      <c r="L17971" t="str">
        <f t="shared" si="720"/>
        <v/>
      </c>
      <c r="M17971" t="str">
        <f t="shared" si="721"/>
        <v/>
      </c>
      <c r="N17971" t="e">
        <v>#VALUE!</v>
      </c>
      <c r="O17971" t="e">
        <v>#VALUE!</v>
      </c>
      <c r="P17971" t="e">
        <v>#VALUE!</v>
      </c>
      <c r="R17971" t="e">
        <v>#VALUE!</v>
      </c>
      <c r="S17971" t="s">
        <v>35</v>
      </c>
    </row>
    <row r="17972" spans="12:19" x14ac:dyDescent="0.25">
      <c r="L17972" t="str">
        <f t="shared" si="720"/>
        <v/>
      </c>
      <c r="M17972" t="str">
        <f t="shared" si="721"/>
        <v/>
      </c>
    </row>
    <row r="17973" spans="12:19" x14ac:dyDescent="0.25">
      <c r="L17973" t="str">
        <f t="shared" si="720"/>
        <v/>
      </c>
      <c r="M17973" t="str">
        <f t="shared" si="721"/>
        <v/>
      </c>
    </row>
    <row r="17974" spans="12:19" x14ac:dyDescent="0.25">
      <c r="L17974" t="str">
        <f t="shared" si="720"/>
        <v/>
      </c>
      <c r="M17974" t="str">
        <f t="shared" si="721"/>
        <v/>
      </c>
      <c r="N17974" t="s">
        <v>32</v>
      </c>
      <c r="O17974" t="s">
        <v>33</v>
      </c>
      <c r="P17974" t="s">
        <v>34</v>
      </c>
    </row>
    <row r="17975" spans="12:19" x14ac:dyDescent="0.25">
      <c r="L17975" t="str">
        <f t="shared" si="720"/>
        <v/>
      </c>
      <c r="M17975" t="str">
        <f t="shared" si="721"/>
        <v/>
      </c>
      <c r="N17975" t="e">
        <f>COS(RADIANS(M17975))</f>
        <v>#VALUE!</v>
      </c>
      <c r="O17975" t="str">
        <f>IFERROR(-COS(RADIANS(DEGREES(ASIN(((SIN(RADIANS(M17975)))*$C$26)/(SQRT((((SIN(RADIANS(M17975)))*$C$26)^2)+(($C$22-$C$25-(((SIN(RADIANS(90-M17975)))*$C$26))-$C$23)^2))))))),"")</f>
        <v/>
      </c>
      <c r="P17975" t="e">
        <f>N17975</f>
        <v>#VALUE!</v>
      </c>
      <c r="R17975">
        <v>0</v>
      </c>
    </row>
    <row r="17976" spans="12:19" x14ac:dyDescent="0.25">
      <c r="L17976" t="str">
        <f t="shared" si="720"/>
        <v/>
      </c>
      <c r="M17976" t="str">
        <f t="shared" si="721"/>
        <v/>
      </c>
      <c r="N17976" t="e">
        <f>SIN(RADIANS(M17975))</f>
        <v>#VALUE!</v>
      </c>
      <c r="O17976" t="e">
        <f>SIN(RADIANS(DEGREES(ASIN(((SIN(RADIANS(M17975)))*$C$26)/(SQRT((((SIN(RADIANS(M17975)))*$C$26)^2)+(($C$22-$C$25-(((SIN(RADIANS(90-M17975)))*$C$26))-$C$23)^2)))))))</f>
        <v>#VALUE!</v>
      </c>
      <c r="P17976" t="e">
        <f>N17976</f>
        <v>#VALUE!</v>
      </c>
      <c r="R17976">
        <f>$C$6</f>
        <v>1333.5</v>
      </c>
    </row>
    <row r="17977" spans="12:19" x14ac:dyDescent="0.25">
      <c r="L17977" t="str">
        <f t="shared" si="720"/>
        <v/>
      </c>
      <c r="M17977" t="str">
        <f t="shared" si="721"/>
        <v/>
      </c>
      <c r="N17977">
        <v>0</v>
      </c>
      <c r="O17977" t="e">
        <f>$C$23*O17976</f>
        <v>#VALUE!</v>
      </c>
      <c r="P17977" t="e">
        <f>$C$22*P17976</f>
        <v>#VALUE!</v>
      </c>
      <c r="R17977">
        <f>$C$20*$C$6</f>
        <v>25325.832000000002</v>
      </c>
    </row>
    <row r="17978" spans="12:19" x14ac:dyDescent="0.25">
      <c r="L17978" t="str">
        <f t="shared" si="720"/>
        <v/>
      </c>
      <c r="M17978" t="str">
        <f t="shared" si="721"/>
        <v/>
      </c>
    </row>
    <row r="17979" spans="12:19" x14ac:dyDescent="0.25">
      <c r="L17979" t="str">
        <f t="shared" si="720"/>
        <v/>
      </c>
      <c r="M17979" t="str">
        <f t="shared" si="721"/>
        <v/>
      </c>
      <c r="N17979" t="e">
        <f t="array" ref="N17979:P17981">MINVERSE(N17975:P17977)</f>
        <v>#VALUE!</v>
      </c>
      <c r="O17979" t="e">
        <v>#VALUE!</v>
      </c>
      <c r="P17979" t="e">
        <v>#VALUE!</v>
      </c>
      <c r="R17979" t="e">
        <f t="array" ref="R17979:R17981">MMULT(N17979:P17981,R17975:R17977)</f>
        <v>#VALUE!</v>
      </c>
      <c r="S17979" t="s">
        <v>35</v>
      </c>
    </row>
    <row r="17980" spans="12:19" x14ac:dyDescent="0.25">
      <c r="L17980" t="str">
        <f t="shared" si="720"/>
        <v/>
      </c>
      <c r="M17980" t="str">
        <f t="shared" si="721"/>
        <v/>
      </c>
      <c r="N17980" t="e">
        <v>#VALUE!</v>
      </c>
      <c r="O17980" t="e">
        <v>#VALUE!</v>
      </c>
      <c r="P17980" t="e">
        <v>#VALUE!</v>
      </c>
      <c r="R17980" t="e">
        <v>#VALUE!</v>
      </c>
      <c r="S17980" t="s">
        <v>35</v>
      </c>
    </row>
    <row r="17981" spans="12:19" x14ac:dyDescent="0.25">
      <c r="L17981" t="str">
        <f t="shared" si="720"/>
        <v/>
      </c>
      <c r="M17981" t="str">
        <f t="shared" si="721"/>
        <v/>
      </c>
      <c r="N17981" t="e">
        <v>#VALUE!</v>
      </c>
      <c r="O17981" t="e">
        <v>#VALUE!</v>
      </c>
      <c r="P17981" t="e">
        <v>#VALUE!</v>
      </c>
      <c r="R17981" t="e">
        <v>#VALUE!</v>
      </c>
      <c r="S17981" t="s">
        <v>35</v>
      </c>
    </row>
    <row r="17982" spans="12:19" x14ac:dyDescent="0.25">
      <c r="L17982" t="str">
        <f t="shared" si="720"/>
        <v/>
      </c>
      <c r="M17982" t="str">
        <f t="shared" si="721"/>
        <v/>
      </c>
    </row>
    <row r="17983" spans="12:19" x14ac:dyDescent="0.25">
      <c r="L17983" t="str">
        <f t="shared" si="720"/>
        <v/>
      </c>
      <c r="M17983" t="str">
        <f t="shared" si="721"/>
        <v/>
      </c>
    </row>
    <row r="17984" spans="12:19" x14ac:dyDescent="0.25">
      <c r="L17984" t="str">
        <f t="shared" si="720"/>
        <v/>
      </c>
      <c r="M17984" t="str">
        <f t="shared" si="721"/>
        <v/>
      </c>
      <c r="N17984" t="s">
        <v>32</v>
      </c>
      <c r="O17984" t="s">
        <v>33</v>
      </c>
      <c r="P17984" t="s">
        <v>34</v>
      </c>
    </row>
    <row r="17985" spans="12:19" x14ac:dyDescent="0.25">
      <c r="L17985" t="str">
        <f t="shared" si="720"/>
        <v/>
      </c>
      <c r="M17985" t="str">
        <f t="shared" si="721"/>
        <v/>
      </c>
      <c r="N17985" t="e">
        <f>COS(RADIANS(M17985))</f>
        <v>#VALUE!</v>
      </c>
      <c r="O17985" t="str">
        <f>IFERROR(-COS(RADIANS(DEGREES(ASIN(((SIN(RADIANS(M17985)))*$C$26)/(SQRT((((SIN(RADIANS(M17985)))*$C$26)^2)+(($C$22-$C$25-(((SIN(RADIANS(90-M17985)))*$C$26))-$C$23)^2))))))),"")</f>
        <v/>
      </c>
      <c r="P17985" t="e">
        <f>N17985</f>
        <v>#VALUE!</v>
      </c>
      <c r="R17985">
        <v>0</v>
      </c>
    </row>
    <row r="17986" spans="12:19" x14ac:dyDescent="0.25">
      <c r="L17986" t="str">
        <f t="shared" si="720"/>
        <v/>
      </c>
      <c r="M17986" t="str">
        <f t="shared" si="721"/>
        <v/>
      </c>
      <c r="N17986" t="e">
        <f>SIN(RADIANS(M17985))</f>
        <v>#VALUE!</v>
      </c>
      <c r="O17986" t="e">
        <f>SIN(RADIANS(DEGREES(ASIN(((SIN(RADIANS(M17985)))*$C$26)/(SQRT((((SIN(RADIANS(M17985)))*$C$26)^2)+(($C$22-$C$25-(((SIN(RADIANS(90-M17985)))*$C$26))-$C$23)^2)))))))</f>
        <v>#VALUE!</v>
      </c>
      <c r="P17986" t="e">
        <f>N17986</f>
        <v>#VALUE!</v>
      </c>
      <c r="R17986">
        <f>$C$6</f>
        <v>1333.5</v>
      </c>
    </row>
    <row r="17987" spans="12:19" x14ac:dyDescent="0.25">
      <c r="L17987" t="str">
        <f t="shared" si="720"/>
        <v/>
      </c>
      <c r="M17987" t="str">
        <f t="shared" si="721"/>
        <v/>
      </c>
      <c r="N17987">
        <v>0</v>
      </c>
      <c r="O17987" t="e">
        <f>$C$23*O17986</f>
        <v>#VALUE!</v>
      </c>
      <c r="P17987" t="e">
        <f>$C$22*P17986</f>
        <v>#VALUE!</v>
      </c>
      <c r="R17987">
        <f>$C$20*$C$6</f>
        <v>25325.832000000002</v>
      </c>
    </row>
    <row r="17988" spans="12:19" x14ac:dyDescent="0.25">
      <c r="L17988" t="str">
        <f t="shared" si="720"/>
        <v/>
      </c>
      <c r="M17988" t="str">
        <f t="shared" si="721"/>
        <v/>
      </c>
    </row>
    <row r="17989" spans="12:19" x14ac:dyDescent="0.25">
      <c r="L17989" t="str">
        <f t="shared" si="720"/>
        <v/>
      </c>
      <c r="M17989" t="str">
        <f t="shared" si="721"/>
        <v/>
      </c>
      <c r="N17989" t="e">
        <f t="array" ref="N17989:P17991">MINVERSE(N17985:P17987)</f>
        <v>#VALUE!</v>
      </c>
      <c r="O17989" t="e">
        <v>#VALUE!</v>
      </c>
      <c r="P17989" t="e">
        <v>#VALUE!</v>
      </c>
      <c r="R17989" t="e">
        <f t="array" ref="R17989:R17991">MMULT(N17989:P17991,R17985:R17987)</f>
        <v>#VALUE!</v>
      </c>
      <c r="S17989" t="s">
        <v>35</v>
      </c>
    </row>
    <row r="17990" spans="12:19" x14ac:dyDescent="0.25">
      <c r="L17990" t="str">
        <f t="shared" si="720"/>
        <v/>
      </c>
      <c r="M17990" t="str">
        <f t="shared" si="721"/>
        <v/>
      </c>
      <c r="N17990" t="e">
        <v>#VALUE!</v>
      </c>
      <c r="O17990" t="e">
        <v>#VALUE!</v>
      </c>
      <c r="P17990" t="e">
        <v>#VALUE!</v>
      </c>
      <c r="R17990" t="e">
        <v>#VALUE!</v>
      </c>
      <c r="S17990" t="s">
        <v>35</v>
      </c>
    </row>
    <row r="17991" spans="12:19" x14ac:dyDescent="0.25">
      <c r="L17991" t="str">
        <f t="shared" si="720"/>
        <v/>
      </c>
      <c r="M17991" t="str">
        <f t="shared" si="721"/>
        <v/>
      </c>
      <c r="N17991" t="e">
        <v>#VALUE!</v>
      </c>
      <c r="O17991" t="e">
        <v>#VALUE!</v>
      </c>
      <c r="P17991" t="e">
        <v>#VALUE!</v>
      </c>
      <c r="R17991" t="e">
        <v>#VALUE!</v>
      </c>
      <c r="S17991" t="s">
        <v>35</v>
      </c>
    </row>
    <row r="17992" spans="12:19" x14ac:dyDescent="0.25">
      <c r="L17992" t="str">
        <f t="shared" si="720"/>
        <v/>
      </c>
      <c r="M17992" t="str">
        <f t="shared" si="721"/>
        <v/>
      </c>
    </row>
    <row r="17993" spans="12:19" x14ac:dyDescent="0.25">
      <c r="L17993" t="str">
        <f t="shared" si="720"/>
        <v/>
      </c>
      <c r="M17993" t="str">
        <f t="shared" si="721"/>
        <v/>
      </c>
    </row>
    <row r="17994" spans="12:19" x14ac:dyDescent="0.25">
      <c r="L17994" t="str">
        <f t="shared" si="720"/>
        <v/>
      </c>
      <c r="M17994" t="str">
        <f t="shared" si="721"/>
        <v/>
      </c>
      <c r="N17994" t="s">
        <v>32</v>
      </c>
      <c r="O17994" t="s">
        <v>33</v>
      </c>
      <c r="P17994" t="s">
        <v>34</v>
      </c>
    </row>
    <row r="17995" spans="12:19" x14ac:dyDescent="0.25">
      <c r="L17995" t="str">
        <f t="shared" si="720"/>
        <v/>
      </c>
      <c r="M17995" t="str">
        <f t="shared" si="721"/>
        <v/>
      </c>
      <c r="N17995" t="e">
        <f>COS(RADIANS(M17995))</f>
        <v>#VALUE!</v>
      </c>
      <c r="O17995" t="str">
        <f>IFERROR(-COS(RADIANS(DEGREES(ASIN(((SIN(RADIANS(M17995)))*$C$26)/(SQRT((((SIN(RADIANS(M17995)))*$C$26)^2)+(($C$22-$C$25-(((SIN(RADIANS(90-M17995)))*$C$26))-$C$23)^2))))))),"")</f>
        <v/>
      </c>
      <c r="P17995" t="e">
        <f>N17995</f>
        <v>#VALUE!</v>
      </c>
      <c r="R17995">
        <v>0</v>
      </c>
    </row>
    <row r="17996" spans="12:19" x14ac:dyDescent="0.25">
      <c r="L17996" t="str">
        <f t="shared" ref="L17996:L18059" si="722">IF(M17996="","",L17986+1)</f>
        <v/>
      </c>
      <c r="M17996" t="str">
        <f t="shared" si="721"/>
        <v/>
      </c>
      <c r="N17996" t="e">
        <f>SIN(RADIANS(M17995))</f>
        <v>#VALUE!</v>
      </c>
      <c r="O17996" t="e">
        <f>SIN(RADIANS(DEGREES(ASIN(((SIN(RADIANS(M17995)))*$C$26)/(SQRT((((SIN(RADIANS(M17995)))*$C$26)^2)+(($C$22-$C$25-(((SIN(RADIANS(90-M17995)))*$C$26))-$C$23)^2)))))))</f>
        <v>#VALUE!</v>
      </c>
      <c r="P17996" t="e">
        <f>N17996</f>
        <v>#VALUE!</v>
      </c>
      <c r="R17996">
        <f>$C$6</f>
        <v>1333.5</v>
      </c>
    </row>
    <row r="17997" spans="12:19" x14ac:dyDescent="0.25">
      <c r="L17997" t="str">
        <f t="shared" si="722"/>
        <v/>
      </c>
      <c r="M17997" t="str">
        <f t="shared" si="721"/>
        <v/>
      </c>
      <c r="N17997">
        <v>0</v>
      </c>
      <c r="O17997" t="e">
        <f>$C$23*O17996</f>
        <v>#VALUE!</v>
      </c>
      <c r="P17997" t="e">
        <f>$C$22*P17996</f>
        <v>#VALUE!</v>
      </c>
      <c r="R17997">
        <f>$C$20*$C$6</f>
        <v>25325.832000000002</v>
      </c>
    </row>
    <row r="17998" spans="12:19" x14ac:dyDescent="0.25">
      <c r="L17998" t="str">
        <f t="shared" si="722"/>
        <v/>
      </c>
      <c r="M17998" t="str">
        <f t="shared" si="721"/>
        <v/>
      </c>
    </row>
    <row r="17999" spans="12:19" x14ac:dyDescent="0.25">
      <c r="L17999" t="str">
        <f t="shared" si="722"/>
        <v/>
      </c>
      <c r="M17999" t="str">
        <f t="shared" si="721"/>
        <v/>
      </c>
      <c r="N17999" t="e">
        <f t="array" ref="N17999:P18001">MINVERSE(N17995:P17997)</f>
        <v>#VALUE!</v>
      </c>
      <c r="O17999" t="e">
        <v>#VALUE!</v>
      </c>
      <c r="P17999" t="e">
        <v>#VALUE!</v>
      </c>
      <c r="R17999" t="e">
        <f t="array" ref="R17999:R18001">MMULT(N17999:P18001,R17995:R17997)</f>
        <v>#VALUE!</v>
      </c>
      <c r="S17999" t="s">
        <v>35</v>
      </c>
    </row>
    <row r="18000" spans="12:19" x14ac:dyDescent="0.25">
      <c r="L18000" t="str">
        <f t="shared" si="722"/>
        <v/>
      </c>
      <c r="M18000" t="str">
        <f t="shared" si="721"/>
        <v/>
      </c>
      <c r="N18000" t="e">
        <v>#VALUE!</v>
      </c>
      <c r="O18000" t="e">
        <v>#VALUE!</v>
      </c>
      <c r="P18000" t="e">
        <v>#VALUE!</v>
      </c>
      <c r="R18000" t="e">
        <v>#VALUE!</v>
      </c>
      <c r="S18000" t="s">
        <v>35</v>
      </c>
    </row>
    <row r="18001" spans="12:19" x14ac:dyDescent="0.25">
      <c r="L18001" t="str">
        <f t="shared" si="722"/>
        <v/>
      </c>
      <c r="M18001" t="str">
        <f t="shared" si="721"/>
        <v/>
      </c>
      <c r="N18001" t="e">
        <v>#VALUE!</v>
      </c>
      <c r="O18001" t="e">
        <v>#VALUE!</v>
      </c>
      <c r="P18001" t="e">
        <v>#VALUE!</v>
      </c>
      <c r="R18001" t="e">
        <v>#VALUE!</v>
      </c>
      <c r="S18001" t="s">
        <v>35</v>
      </c>
    </row>
    <row r="18002" spans="12:19" x14ac:dyDescent="0.25">
      <c r="L18002" t="str">
        <f t="shared" si="722"/>
        <v/>
      </c>
      <c r="M18002" t="str">
        <f t="shared" si="721"/>
        <v/>
      </c>
    </row>
    <row r="18003" spans="12:19" x14ac:dyDescent="0.25">
      <c r="L18003" t="str">
        <f t="shared" si="722"/>
        <v/>
      </c>
      <c r="M18003" t="str">
        <f t="shared" si="721"/>
        <v/>
      </c>
    </row>
    <row r="18004" spans="12:19" x14ac:dyDescent="0.25">
      <c r="L18004" t="str">
        <f t="shared" si="722"/>
        <v/>
      </c>
      <c r="M18004" t="str">
        <f t="shared" si="721"/>
        <v/>
      </c>
      <c r="N18004" t="s">
        <v>32</v>
      </c>
      <c r="O18004" t="s">
        <v>33</v>
      </c>
      <c r="P18004" t="s">
        <v>34</v>
      </c>
    </row>
    <row r="18005" spans="12:19" x14ac:dyDescent="0.25">
      <c r="L18005" t="str">
        <f t="shared" si="722"/>
        <v/>
      </c>
      <c r="M18005" t="str">
        <f t="shared" si="721"/>
        <v/>
      </c>
      <c r="N18005" t="e">
        <f>COS(RADIANS(M18005))</f>
        <v>#VALUE!</v>
      </c>
      <c r="O18005" t="str">
        <f>IFERROR(-COS(RADIANS(DEGREES(ASIN(((SIN(RADIANS(M18005)))*$C$26)/(SQRT((((SIN(RADIANS(M18005)))*$C$26)^2)+(($C$22-$C$25-(((SIN(RADIANS(90-M18005)))*$C$26))-$C$23)^2))))))),"")</f>
        <v/>
      </c>
      <c r="P18005" t="e">
        <f>N18005</f>
        <v>#VALUE!</v>
      </c>
      <c r="R18005">
        <v>0</v>
      </c>
    </row>
    <row r="18006" spans="12:19" x14ac:dyDescent="0.25">
      <c r="L18006" t="str">
        <f t="shared" si="722"/>
        <v/>
      </c>
      <c r="M18006" t="str">
        <f t="shared" si="721"/>
        <v/>
      </c>
      <c r="N18006" t="e">
        <f>SIN(RADIANS(M18005))</f>
        <v>#VALUE!</v>
      </c>
      <c r="O18006" t="e">
        <f>SIN(RADIANS(DEGREES(ASIN(((SIN(RADIANS(M18005)))*$C$26)/(SQRT((((SIN(RADIANS(M18005)))*$C$26)^2)+(($C$22-$C$25-(((SIN(RADIANS(90-M18005)))*$C$26))-$C$23)^2)))))))</f>
        <v>#VALUE!</v>
      </c>
      <c r="P18006" t="e">
        <f>N18006</f>
        <v>#VALUE!</v>
      </c>
      <c r="R18006">
        <f>$C$6</f>
        <v>1333.5</v>
      </c>
    </row>
    <row r="18007" spans="12:19" x14ac:dyDescent="0.25">
      <c r="L18007" t="str">
        <f t="shared" si="722"/>
        <v/>
      </c>
      <c r="M18007" t="str">
        <f t="shared" si="721"/>
        <v/>
      </c>
      <c r="N18007">
        <v>0</v>
      </c>
      <c r="O18007" t="e">
        <f>$C$23*O18006</f>
        <v>#VALUE!</v>
      </c>
      <c r="P18007" t="e">
        <f>$C$22*P18006</f>
        <v>#VALUE!</v>
      </c>
      <c r="R18007">
        <f>$C$20*$C$6</f>
        <v>25325.832000000002</v>
      </c>
    </row>
    <row r="18008" spans="12:19" x14ac:dyDescent="0.25">
      <c r="L18008" t="str">
        <f t="shared" si="722"/>
        <v/>
      </c>
      <c r="M18008" t="str">
        <f t="shared" si="721"/>
        <v/>
      </c>
    </row>
    <row r="18009" spans="12:19" x14ac:dyDescent="0.25">
      <c r="L18009" t="str">
        <f t="shared" si="722"/>
        <v/>
      </c>
      <c r="M18009" t="str">
        <f t="shared" si="721"/>
        <v/>
      </c>
      <c r="N18009" t="e">
        <f t="array" ref="N18009:P18011">MINVERSE(N18005:P18007)</f>
        <v>#VALUE!</v>
      </c>
      <c r="O18009" t="e">
        <v>#VALUE!</v>
      </c>
      <c r="P18009" t="e">
        <v>#VALUE!</v>
      </c>
      <c r="R18009" t="e">
        <f t="array" ref="R18009:R18011">MMULT(N18009:P18011,R18005:R18007)</f>
        <v>#VALUE!</v>
      </c>
      <c r="S18009" t="s">
        <v>35</v>
      </c>
    </row>
    <row r="18010" spans="12:19" x14ac:dyDescent="0.25">
      <c r="L18010" t="str">
        <f t="shared" si="722"/>
        <v/>
      </c>
      <c r="M18010" t="str">
        <f t="shared" si="721"/>
        <v/>
      </c>
      <c r="N18010" t="e">
        <v>#VALUE!</v>
      </c>
      <c r="O18010" t="e">
        <v>#VALUE!</v>
      </c>
      <c r="P18010" t="e">
        <v>#VALUE!</v>
      </c>
      <c r="R18010" t="e">
        <v>#VALUE!</v>
      </c>
      <c r="S18010" t="s">
        <v>35</v>
      </c>
    </row>
    <row r="18011" spans="12:19" x14ac:dyDescent="0.25">
      <c r="L18011" t="str">
        <f t="shared" si="722"/>
        <v/>
      </c>
      <c r="M18011" t="str">
        <f t="shared" si="721"/>
        <v/>
      </c>
      <c r="N18011" t="e">
        <v>#VALUE!</v>
      </c>
      <c r="O18011" t="e">
        <v>#VALUE!</v>
      </c>
      <c r="P18011" t="e">
        <v>#VALUE!</v>
      </c>
      <c r="R18011" t="e">
        <v>#VALUE!</v>
      </c>
      <c r="S18011" t="s">
        <v>35</v>
      </c>
    </row>
    <row r="18012" spans="12:19" x14ac:dyDescent="0.25">
      <c r="L18012" t="str">
        <f t="shared" si="722"/>
        <v/>
      </c>
      <c r="M18012" t="str">
        <f t="shared" si="721"/>
        <v/>
      </c>
    </row>
    <row r="18013" spans="12:19" x14ac:dyDescent="0.25">
      <c r="L18013" t="str">
        <f t="shared" si="722"/>
        <v/>
      </c>
      <c r="M18013" t="str">
        <f t="shared" si="721"/>
        <v/>
      </c>
    </row>
    <row r="18014" spans="12:19" x14ac:dyDescent="0.25">
      <c r="L18014" t="str">
        <f t="shared" si="722"/>
        <v/>
      </c>
      <c r="M18014" t="str">
        <f t="shared" si="721"/>
        <v/>
      </c>
      <c r="N18014" t="s">
        <v>32</v>
      </c>
      <c r="O18014" t="s">
        <v>33</v>
      </c>
      <c r="P18014" t="s">
        <v>34</v>
      </c>
    </row>
    <row r="18015" spans="12:19" x14ac:dyDescent="0.25">
      <c r="L18015" t="str">
        <f t="shared" si="722"/>
        <v/>
      </c>
      <c r="M18015" t="str">
        <f t="shared" si="721"/>
        <v/>
      </c>
      <c r="N18015" t="e">
        <f>COS(RADIANS(M18015))</f>
        <v>#VALUE!</v>
      </c>
      <c r="O18015" t="str">
        <f>IFERROR(-COS(RADIANS(DEGREES(ASIN(((SIN(RADIANS(M18015)))*$C$26)/(SQRT((((SIN(RADIANS(M18015)))*$C$26)^2)+(($C$22-$C$25-(((SIN(RADIANS(90-M18015)))*$C$26))-$C$23)^2))))))),"")</f>
        <v/>
      </c>
      <c r="P18015" t="e">
        <f>N18015</f>
        <v>#VALUE!</v>
      </c>
      <c r="R18015">
        <v>0</v>
      </c>
    </row>
    <row r="18016" spans="12:19" x14ac:dyDescent="0.25">
      <c r="L18016" t="str">
        <f t="shared" si="722"/>
        <v/>
      </c>
      <c r="M18016" t="str">
        <f t="shared" si="721"/>
        <v/>
      </c>
      <c r="N18016" t="e">
        <f>SIN(RADIANS(M18015))</f>
        <v>#VALUE!</v>
      </c>
      <c r="O18016" t="e">
        <f>SIN(RADIANS(DEGREES(ASIN(((SIN(RADIANS(M18015)))*$C$26)/(SQRT((((SIN(RADIANS(M18015)))*$C$26)^2)+(($C$22-$C$25-(((SIN(RADIANS(90-M18015)))*$C$26))-$C$23)^2)))))))</f>
        <v>#VALUE!</v>
      </c>
      <c r="P18016" t="e">
        <f>N18016</f>
        <v>#VALUE!</v>
      </c>
      <c r="R18016">
        <f>$C$6</f>
        <v>1333.5</v>
      </c>
    </row>
    <row r="18017" spans="12:19" x14ac:dyDescent="0.25">
      <c r="L18017" t="str">
        <f t="shared" si="722"/>
        <v/>
      </c>
      <c r="M18017" t="str">
        <f t="shared" si="721"/>
        <v/>
      </c>
      <c r="N18017">
        <v>0</v>
      </c>
      <c r="O18017" t="e">
        <f>$C$23*O18016</f>
        <v>#VALUE!</v>
      </c>
      <c r="P18017" t="e">
        <f>$C$22*P18016</f>
        <v>#VALUE!</v>
      </c>
      <c r="R18017">
        <f>$C$20*$C$6</f>
        <v>25325.832000000002</v>
      </c>
    </row>
    <row r="18018" spans="12:19" x14ac:dyDescent="0.25">
      <c r="L18018" t="str">
        <f t="shared" si="722"/>
        <v/>
      </c>
      <c r="M18018" t="str">
        <f t="shared" si="721"/>
        <v/>
      </c>
    </row>
    <row r="18019" spans="12:19" x14ac:dyDescent="0.25">
      <c r="L18019" t="str">
        <f t="shared" si="722"/>
        <v/>
      </c>
      <c r="M18019" t="str">
        <f t="shared" ref="M18019:M18082" si="723">IF(M18009="","",IF(((M18009+$O$61)&gt;=$O$49+($O$61/2)),"",(M18009+$O$61)))</f>
        <v/>
      </c>
      <c r="N18019" t="e">
        <f t="array" ref="N18019:P18021">MINVERSE(N18015:P18017)</f>
        <v>#VALUE!</v>
      </c>
      <c r="O18019" t="e">
        <v>#VALUE!</v>
      </c>
      <c r="P18019" t="e">
        <v>#VALUE!</v>
      </c>
      <c r="R18019" t="e">
        <f t="array" ref="R18019:R18021">MMULT(N18019:P18021,R18015:R18017)</f>
        <v>#VALUE!</v>
      </c>
      <c r="S18019" t="s">
        <v>35</v>
      </c>
    </row>
    <row r="18020" spans="12:19" x14ac:dyDescent="0.25">
      <c r="L18020" t="str">
        <f t="shared" si="722"/>
        <v/>
      </c>
      <c r="M18020" t="str">
        <f t="shared" si="723"/>
        <v/>
      </c>
      <c r="N18020" t="e">
        <v>#VALUE!</v>
      </c>
      <c r="O18020" t="e">
        <v>#VALUE!</v>
      </c>
      <c r="P18020" t="e">
        <v>#VALUE!</v>
      </c>
      <c r="R18020" t="e">
        <v>#VALUE!</v>
      </c>
      <c r="S18020" t="s">
        <v>35</v>
      </c>
    </row>
    <row r="18021" spans="12:19" x14ac:dyDescent="0.25">
      <c r="L18021" t="str">
        <f t="shared" si="722"/>
        <v/>
      </c>
      <c r="M18021" t="str">
        <f t="shared" si="723"/>
        <v/>
      </c>
      <c r="N18021" t="e">
        <v>#VALUE!</v>
      </c>
      <c r="O18021" t="e">
        <v>#VALUE!</v>
      </c>
      <c r="P18021" t="e">
        <v>#VALUE!</v>
      </c>
      <c r="R18021" t="e">
        <v>#VALUE!</v>
      </c>
      <c r="S18021" t="s">
        <v>35</v>
      </c>
    </row>
    <row r="18022" spans="12:19" x14ac:dyDescent="0.25">
      <c r="L18022" t="str">
        <f t="shared" si="722"/>
        <v/>
      </c>
      <c r="M18022" t="str">
        <f t="shared" si="723"/>
        <v/>
      </c>
    </row>
    <row r="18023" spans="12:19" x14ac:dyDescent="0.25">
      <c r="L18023" t="str">
        <f t="shared" si="722"/>
        <v/>
      </c>
      <c r="M18023" t="str">
        <f t="shared" si="723"/>
        <v/>
      </c>
    </row>
    <row r="18024" spans="12:19" x14ac:dyDescent="0.25">
      <c r="L18024" t="str">
        <f t="shared" si="722"/>
        <v/>
      </c>
      <c r="M18024" t="str">
        <f t="shared" si="723"/>
        <v/>
      </c>
      <c r="N18024" t="s">
        <v>32</v>
      </c>
      <c r="O18024" t="s">
        <v>33</v>
      </c>
      <c r="P18024" t="s">
        <v>34</v>
      </c>
    </row>
    <row r="18025" spans="12:19" x14ac:dyDescent="0.25">
      <c r="L18025" t="str">
        <f t="shared" si="722"/>
        <v/>
      </c>
      <c r="M18025" t="str">
        <f t="shared" si="723"/>
        <v/>
      </c>
      <c r="N18025" t="e">
        <f>COS(RADIANS(M18025))</f>
        <v>#VALUE!</v>
      </c>
      <c r="O18025" t="str">
        <f>IFERROR(-COS(RADIANS(DEGREES(ASIN(((SIN(RADIANS(M18025)))*$C$26)/(SQRT((((SIN(RADIANS(M18025)))*$C$26)^2)+(($C$22-$C$25-(((SIN(RADIANS(90-M18025)))*$C$26))-$C$23)^2))))))),"")</f>
        <v/>
      </c>
      <c r="P18025" t="e">
        <f>N18025</f>
        <v>#VALUE!</v>
      </c>
      <c r="R18025">
        <v>0</v>
      </c>
    </row>
    <row r="18026" spans="12:19" x14ac:dyDescent="0.25">
      <c r="L18026" t="str">
        <f t="shared" si="722"/>
        <v/>
      </c>
      <c r="M18026" t="str">
        <f t="shared" si="723"/>
        <v/>
      </c>
      <c r="N18026" t="e">
        <f>SIN(RADIANS(M18025))</f>
        <v>#VALUE!</v>
      </c>
      <c r="O18026" t="e">
        <f>SIN(RADIANS(DEGREES(ASIN(((SIN(RADIANS(M18025)))*$C$26)/(SQRT((((SIN(RADIANS(M18025)))*$C$26)^2)+(($C$22-$C$25-(((SIN(RADIANS(90-M18025)))*$C$26))-$C$23)^2)))))))</f>
        <v>#VALUE!</v>
      </c>
      <c r="P18026" t="e">
        <f>N18026</f>
        <v>#VALUE!</v>
      </c>
      <c r="R18026">
        <f>$C$6</f>
        <v>1333.5</v>
      </c>
    </row>
    <row r="18027" spans="12:19" x14ac:dyDescent="0.25">
      <c r="L18027" t="str">
        <f t="shared" si="722"/>
        <v/>
      </c>
      <c r="M18027" t="str">
        <f t="shared" si="723"/>
        <v/>
      </c>
      <c r="N18027">
        <v>0</v>
      </c>
      <c r="O18027" t="e">
        <f>$C$23*O18026</f>
        <v>#VALUE!</v>
      </c>
      <c r="P18027" t="e">
        <f>$C$22*P18026</f>
        <v>#VALUE!</v>
      </c>
      <c r="R18027">
        <f>$C$20*$C$6</f>
        <v>25325.832000000002</v>
      </c>
    </row>
    <row r="18028" spans="12:19" x14ac:dyDescent="0.25">
      <c r="L18028" t="str">
        <f t="shared" si="722"/>
        <v/>
      </c>
      <c r="M18028" t="str">
        <f t="shared" si="723"/>
        <v/>
      </c>
    </row>
    <row r="18029" spans="12:19" x14ac:dyDescent="0.25">
      <c r="L18029" t="str">
        <f t="shared" si="722"/>
        <v/>
      </c>
      <c r="M18029" t="str">
        <f t="shared" si="723"/>
        <v/>
      </c>
      <c r="N18029" t="e">
        <f t="array" ref="N18029:P18031">MINVERSE(N18025:P18027)</f>
        <v>#VALUE!</v>
      </c>
      <c r="O18029" t="e">
        <v>#VALUE!</v>
      </c>
      <c r="P18029" t="e">
        <v>#VALUE!</v>
      </c>
      <c r="R18029" t="e">
        <f t="array" ref="R18029:R18031">MMULT(N18029:P18031,R18025:R18027)</f>
        <v>#VALUE!</v>
      </c>
      <c r="S18029" t="s">
        <v>35</v>
      </c>
    </row>
    <row r="18030" spans="12:19" x14ac:dyDescent="0.25">
      <c r="L18030" t="str">
        <f t="shared" si="722"/>
        <v/>
      </c>
      <c r="M18030" t="str">
        <f t="shared" si="723"/>
        <v/>
      </c>
      <c r="N18030" t="e">
        <v>#VALUE!</v>
      </c>
      <c r="O18030" t="e">
        <v>#VALUE!</v>
      </c>
      <c r="P18030" t="e">
        <v>#VALUE!</v>
      </c>
      <c r="R18030" t="e">
        <v>#VALUE!</v>
      </c>
      <c r="S18030" t="s">
        <v>35</v>
      </c>
    </row>
    <row r="18031" spans="12:19" x14ac:dyDescent="0.25">
      <c r="L18031" t="str">
        <f t="shared" si="722"/>
        <v/>
      </c>
      <c r="M18031" t="str">
        <f t="shared" si="723"/>
        <v/>
      </c>
      <c r="N18031" t="e">
        <v>#VALUE!</v>
      </c>
      <c r="O18031" t="e">
        <v>#VALUE!</v>
      </c>
      <c r="P18031" t="e">
        <v>#VALUE!</v>
      </c>
      <c r="R18031" t="e">
        <v>#VALUE!</v>
      </c>
      <c r="S18031" t="s">
        <v>35</v>
      </c>
    </row>
    <row r="18032" spans="12:19" x14ac:dyDescent="0.25">
      <c r="L18032" t="str">
        <f t="shared" si="722"/>
        <v/>
      </c>
      <c r="M18032" t="str">
        <f t="shared" si="723"/>
        <v/>
      </c>
    </row>
    <row r="18033" spans="12:19" x14ac:dyDescent="0.25">
      <c r="L18033" t="str">
        <f t="shared" si="722"/>
        <v/>
      </c>
      <c r="M18033" t="str">
        <f t="shared" si="723"/>
        <v/>
      </c>
    </row>
    <row r="18034" spans="12:19" x14ac:dyDescent="0.25">
      <c r="L18034" t="str">
        <f t="shared" si="722"/>
        <v/>
      </c>
      <c r="M18034" t="str">
        <f t="shared" si="723"/>
        <v/>
      </c>
      <c r="N18034" t="s">
        <v>32</v>
      </c>
      <c r="O18034" t="s">
        <v>33</v>
      </c>
      <c r="P18034" t="s">
        <v>34</v>
      </c>
    </row>
    <row r="18035" spans="12:19" x14ac:dyDescent="0.25">
      <c r="L18035" t="str">
        <f t="shared" si="722"/>
        <v/>
      </c>
      <c r="M18035" t="str">
        <f t="shared" si="723"/>
        <v/>
      </c>
      <c r="N18035" t="e">
        <f>COS(RADIANS(M18035))</f>
        <v>#VALUE!</v>
      </c>
      <c r="O18035" t="str">
        <f>IFERROR(-COS(RADIANS(DEGREES(ASIN(((SIN(RADIANS(M18035)))*$C$26)/(SQRT((((SIN(RADIANS(M18035)))*$C$26)^2)+(($C$22-$C$25-(((SIN(RADIANS(90-M18035)))*$C$26))-$C$23)^2))))))),"")</f>
        <v/>
      </c>
      <c r="P18035" t="e">
        <f>N18035</f>
        <v>#VALUE!</v>
      </c>
      <c r="R18035">
        <v>0</v>
      </c>
    </row>
    <row r="18036" spans="12:19" x14ac:dyDescent="0.25">
      <c r="L18036" t="str">
        <f t="shared" si="722"/>
        <v/>
      </c>
      <c r="M18036" t="str">
        <f t="shared" si="723"/>
        <v/>
      </c>
      <c r="N18036" t="e">
        <f>SIN(RADIANS(M18035))</f>
        <v>#VALUE!</v>
      </c>
      <c r="O18036" t="e">
        <f>SIN(RADIANS(DEGREES(ASIN(((SIN(RADIANS(M18035)))*$C$26)/(SQRT((((SIN(RADIANS(M18035)))*$C$26)^2)+(($C$22-$C$25-(((SIN(RADIANS(90-M18035)))*$C$26))-$C$23)^2)))))))</f>
        <v>#VALUE!</v>
      </c>
      <c r="P18036" t="e">
        <f>N18036</f>
        <v>#VALUE!</v>
      </c>
      <c r="R18036">
        <f>$C$6</f>
        <v>1333.5</v>
      </c>
    </row>
    <row r="18037" spans="12:19" x14ac:dyDescent="0.25">
      <c r="L18037" t="str">
        <f t="shared" si="722"/>
        <v/>
      </c>
      <c r="M18037" t="str">
        <f t="shared" si="723"/>
        <v/>
      </c>
      <c r="N18037">
        <v>0</v>
      </c>
      <c r="O18037" t="e">
        <f>$C$23*O18036</f>
        <v>#VALUE!</v>
      </c>
      <c r="P18037" t="e">
        <f>$C$22*P18036</f>
        <v>#VALUE!</v>
      </c>
      <c r="R18037">
        <f>$C$20*$C$6</f>
        <v>25325.832000000002</v>
      </c>
    </row>
    <row r="18038" spans="12:19" x14ac:dyDescent="0.25">
      <c r="L18038" t="str">
        <f t="shared" si="722"/>
        <v/>
      </c>
      <c r="M18038" t="str">
        <f t="shared" si="723"/>
        <v/>
      </c>
    </row>
    <row r="18039" spans="12:19" x14ac:dyDescent="0.25">
      <c r="L18039" t="str">
        <f t="shared" si="722"/>
        <v/>
      </c>
      <c r="M18039" t="str">
        <f t="shared" si="723"/>
        <v/>
      </c>
      <c r="N18039" t="e">
        <f t="array" ref="N18039:P18041">MINVERSE(N18035:P18037)</f>
        <v>#VALUE!</v>
      </c>
      <c r="O18039" t="e">
        <v>#VALUE!</v>
      </c>
      <c r="P18039" t="e">
        <v>#VALUE!</v>
      </c>
      <c r="R18039" t="e">
        <f t="array" ref="R18039:R18041">MMULT(N18039:P18041,R18035:R18037)</f>
        <v>#VALUE!</v>
      </c>
      <c r="S18039" t="s">
        <v>35</v>
      </c>
    </row>
    <row r="18040" spans="12:19" x14ac:dyDescent="0.25">
      <c r="L18040" t="str">
        <f t="shared" si="722"/>
        <v/>
      </c>
      <c r="M18040" t="str">
        <f t="shared" si="723"/>
        <v/>
      </c>
      <c r="N18040" t="e">
        <v>#VALUE!</v>
      </c>
      <c r="O18040" t="e">
        <v>#VALUE!</v>
      </c>
      <c r="P18040" t="e">
        <v>#VALUE!</v>
      </c>
      <c r="R18040" t="e">
        <v>#VALUE!</v>
      </c>
      <c r="S18040" t="s">
        <v>35</v>
      </c>
    </row>
    <row r="18041" spans="12:19" x14ac:dyDescent="0.25">
      <c r="L18041" t="str">
        <f t="shared" si="722"/>
        <v/>
      </c>
      <c r="M18041" t="str">
        <f t="shared" si="723"/>
        <v/>
      </c>
      <c r="N18041" t="e">
        <v>#VALUE!</v>
      </c>
      <c r="O18041" t="e">
        <v>#VALUE!</v>
      </c>
      <c r="P18041" t="e">
        <v>#VALUE!</v>
      </c>
      <c r="R18041" t="e">
        <v>#VALUE!</v>
      </c>
      <c r="S18041" t="s">
        <v>35</v>
      </c>
    </row>
    <row r="18042" spans="12:19" x14ac:dyDescent="0.25">
      <c r="L18042" t="str">
        <f t="shared" si="722"/>
        <v/>
      </c>
      <c r="M18042" t="str">
        <f t="shared" si="723"/>
        <v/>
      </c>
    </row>
    <row r="18043" spans="12:19" x14ac:dyDescent="0.25">
      <c r="L18043" t="str">
        <f t="shared" si="722"/>
        <v/>
      </c>
      <c r="M18043" t="str">
        <f t="shared" si="723"/>
        <v/>
      </c>
    </row>
    <row r="18044" spans="12:19" x14ac:dyDescent="0.25">
      <c r="L18044" t="str">
        <f t="shared" si="722"/>
        <v/>
      </c>
      <c r="M18044" t="str">
        <f t="shared" si="723"/>
        <v/>
      </c>
      <c r="N18044" t="s">
        <v>32</v>
      </c>
      <c r="O18044" t="s">
        <v>33</v>
      </c>
      <c r="P18044" t="s">
        <v>34</v>
      </c>
    </row>
    <row r="18045" spans="12:19" x14ac:dyDescent="0.25">
      <c r="L18045" t="str">
        <f t="shared" si="722"/>
        <v/>
      </c>
      <c r="M18045" t="str">
        <f t="shared" si="723"/>
        <v/>
      </c>
      <c r="N18045" t="e">
        <f>COS(RADIANS(M18045))</f>
        <v>#VALUE!</v>
      </c>
      <c r="O18045" t="str">
        <f>IFERROR(-COS(RADIANS(DEGREES(ASIN(((SIN(RADIANS(M18045)))*$C$26)/(SQRT((((SIN(RADIANS(M18045)))*$C$26)^2)+(($C$22-$C$25-(((SIN(RADIANS(90-M18045)))*$C$26))-$C$23)^2))))))),"")</f>
        <v/>
      </c>
      <c r="P18045" t="e">
        <f>N18045</f>
        <v>#VALUE!</v>
      </c>
      <c r="R18045">
        <v>0</v>
      </c>
    </row>
    <row r="18046" spans="12:19" x14ac:dyDescent="0.25">
      <c r="L18046" t="str">
        <f t="shared" si="722"/>
        <v/>
      </c>
      <c r="M18046" t="str">
        <f t="shared" si="723"/>
        <v/>
      </c>
      <c r="N18046" t="e">
        <f>SIN(RADIANS(M18045))</f>
        <v>#VALUE!</v>
      </c>
      <c r="O18046" t="e">
        <f>SIN(RADIANS(DEGREES(ASIN(((SIN(RADIANS(M18045)))*$C$26)/(SQRT((((SIN(RADIANS(M18045)))*$C$26)^2)+(($C$22-$C$25-(((SIN(RADIANS(90-M18045)))*$C$26))-$C$23)^2)))))))</f>
        <v>#VALUE!</v>
      </c>
      <c r="P18046" t="e">
        <f>N18046</f>
        <v>#VALUE!</v>
      </c>
      <c r="R18046">
        <f>$C$6</f>
        <v>1333.5</v>
      </c>
    </row>
    <row r="18047" spans="12:19" x14ac:dyDescent="0.25">
      <c r="L18047" t="str">
        <f t="shared" si="722"/>
        <v/>
      </c>
      <c r="M18047" t="str">
        <f t="shared" si="723"/>
        <v/>
      </c>
      <c r="N18047">
        <v>0</v>
      </c>
      <c r="O18047" t="e">
        <f>$C$23*O18046</f>
        <v>#VALUE!</v>
      </c>
      <c r="P18047" t="e">
        <f>$C$22*P18046</f>
        <v>#VALUE!</v>
      </c>
      <c r="R18047">
        <f>$C$20*$C$6</f>
        <v>25325.832000000002</v>
      </c>
    </row>
    <row r="18048" spans="12:19" x14ac:dyDescent="0.25">
      <c r="L18048" t="str">
        <f t="shared" si="722"/>
        <v/>
      </c>
      <c r="M18048" t="str">
        <f t="shared" si="723"/>
        <v/>
      </c>
    </row>
    <row r="18049" spans="12:19" x14ac:dyDescent="0.25">
      <c r="L18049" t="str">
        <f t="shared" si="722"/>
        <v/>
      </c>
      <c r="M18049" t="str">
        <f t="shared" si="723"/>
        <v/>
      </c>
      <c r="N18049" t="e">
        <f t="array" ref="N18049:P18051">MINVERSE(N18045:P18047)</f>
        <v>#VALUE!</v>
      </c>
      <c r="O18049" t="e">
        <v>#VALUE!</v>
      </c>
      <c r="P18049" t="e">
        <v>#VALUE!</v>
      </c>
      <c r="R18049" t="e">
        <f t="array" ref="R18049:R18051">MMULT(N18049:P18051,R18045:R18047)</f>
        <v>#VALUE!</v>
      </c>
      <c r="S18049" t="s">
        <v>35</v>
      </c>
    </row>
    <row r="18050" spans="12:19" x14ac:dyDescent="0.25">
      <c r="L18050" t="str">
        <f t="shared" si="722"/>
        <v/>
      </c>
      <c r="M18050" t="str">
        <f t="shared" si="723"/>
        <v/>
      </c>
      <c r="N18050" t="e">
        <v>#VALUE!</v>
      </c>
      <c r="O18050" t="e">
        <v>#VALUE!</v>
      </c>
      <c r="P18050" t="e">
        <v>#VALUE!</v>
      </c>
      <c r="R18050" t="e">
        <v>#VALUE!</v>
      </c>
      <c r="S18050" t="s">
        <v>35</v>
      </c>
    </row>
    <row r="18051" spans="12:19" x14ac:dyDescent="0.25">
      <c r="L18051" t="str">
        <f t="shared" si="722"/>
        <v/>
      </c>
      <c r="M18051" t="str">
        <f t="shared" si="723"/>
        <v/>
      </c>
      <c r="N18051" t="e">
        <v>#VALUE!</v>
      </c>
      <c r="O18051" t="e">
        <v>#VALUE!</v>
      </c>
      <c r="P18051" t="e">
        <v>#VALUE!</v>
      </c>
      <c r="R18051" t="e">
        <v>#VALUE!</v>
      </c>
      <c r="S18051" t="s">
        <v>35</v>
      </c>
    </row>
    <row r="18052" spans="12:19" x14ac:dyDescent="0.25">
      <c r="L18052" t="str">
        <f t="shared" si="722"/>
        <v/>
      </c>
      <c r="M18052" t="str">
        <f t="shared" si="723"/>
        <v/>
      </c>
    </row>
    <row r="18053" spans="12:19" x14ac:dyDescent="0.25">
      <c r="L18053" t="str">
        <f t="shared" si="722"/>
        <v/>
      </c>
      <c r="M18053" t="str">
        <f t="shared" si="723"/>
        <v/>
      </c>
    </row>
    <row r="18054" spans="12:19" x14ac:dyDescent="0.25">
      <c r="L18054" t="str">
        <f t="shared" si="722"/>
        <v/>
      </c>
      <c r="M18054" t="str">
        <f t="shared" si="723"/>
        <v/>
      </c>
      <c r="N18054" t="s">
        <v>32</v>
      </c>
      <c r="O18054" t="s">
        <v>33</v>
      </c>
      <c r="P18054" t="s">
        <v>34</v>
      </c>
    </row>
    <row r="18055" spans="12:19" x14ac:dyDescent="0.25">
      <c r="L18055" t="str">
        <f t="shared" si="722"/>
        <v/>
      </c>
      <c r="M18055" t="str">
        <f t="shared" si="723"/>
        <v/>
      </c>
      <c r="N18055" t="e">
        <f>COS(RADIANS(M18055))</f>
        <v>#VALUE!</v>
      </c>
      <c r="O18055" t="str">
        <f>IFERROR(-COS(RADIANS(DEGREES(ASIN(((SIN(RADIANS(M18055)))*$C$26)/(SQRT((((SIN(RADIANS(M18055)))*$C$26)^2)+(($C$22-$C$25-(((SIN(RADIANS(90-M18055)))*$C$26))-$C$23)^2))))))),"")</f>
        <v/>
      </c>
      <c r="P18055" t="e">
        <f>N18055</f>
        <v>#VALUE!</v>
      </c>
      <c r="R18055">
        <v>0</v>
      </c>
    </row>
    <row r="18056" spans="12:19" x14ac:dyDescent="0.25">
      <c r="L18056" t="str">
        <f t="shared" si="722"/>
        <v/>
      </c>
      <c r="M18056" t="str">
        <f t="shared" si="723"/>
        <v/>
      </c>
      <c r="N18056" t="e">
        <f>SIN(RADIANS(M18055))</f>
        <v>#VALUE!</v>
      </c>
      <c r="O18056" t="e">
        <f>SIN(RADIANS(DEGREES(ASIN(((SIN(RADIANS(M18055)))*$C$26)/(SQRT((((SIN(RADIANS(M18055)))*$C$26)^2)+(($C$22-$C$25-(((SIN(RADIANS(90-M18055)))*$C$26))-$C$23)^2)))))))</f>
        <v>#VALUE!</v>
      </c>
      <c r="P18056" t="e">
        <f>N18056</f>
        <v>#VALUE!</v>
      </c>
      <c r="R18056">
        <f>$C$6</f>
        <v>1333.5</v>
      </c>
    </row>
    <row r="18057" spans="12:19" x14ac:dyDescent="0.25">
      <c r="L18057" t="str">
        <f t="shared" si="722"/>
        <v/>
      </c>
      <c r="M18057" t="str">
        <f t="shared" si="723"/>
        <v/>
      </c>
      <c r="N18057">
        <v>0</v>
      </c>
      <c r="O18057" t="e">
        <f>$C$23*O18056</f>
        <v>#VALUE!</v>
      </c>
      <c r="P18057" t="e">
        <f>$C$22*P18056</f>
        <v>#VALUE!</v>
      </c>
      <c r="R18057">
        <f>$C$20*$C$6</f>
        <v>25325.832000000002</v>
      </c>
    </row>
    <row r="18058" spans="12:19" x14ac:dyDescent="0.25">
      <c r="L18058" t="str">
        <f t="shared" si="722"/>
        <v/>
      </c>
      <c r="M18058" t="str">
        <f t="shared" si="723"/>
        <v/>
      </c>
    </row>
    <row r="18059" spans="12:19" x14ac:dyDescent="0.25">
      <c r="L18059" t="str">
        <f t="shared" si="722"/>
        <v/>
      </c>
      <c r="M18059" t="str">
        <f t="shared" si="723"/>
        <v/>
      </c>
      <c r="N18059" t="e">
        <f t="array" ref="N18059:P18061">MINVERSE(N18055:P18057)</f>
        <v>#VALUE!</v>
      </c>
      <c r="O18059" t="e">
        <v>#VALUE!</v>
      </c>
      <c r="P18059" t="e">
        <v>#VALUE!</v>
      </c>
      <c r="R18059" t="e">
        <f t="array" ref="R18059:R18061">MMULT(N18059:P18061,R18055:R18057)</f>
        <v>#VALUE!</v>
      </c>
      <c r="S18059" t="s">
        <v>35</v>
      </c>
    </row>
    <row r="18060" spans="12:19" x14ac:dyDescent="0.25">
      <c r="L18060" t="str">
        <f t="shared" ref="L18060:L18123" si="724">IF(M18060="","",L18050+1)</f>
        <v/>
      </c>
      <c r="M18060" t="str">
        <f t="shared" si="723"/>
        <v/>
      </c>
      <c r="N18060" t="e">
        <v>#VALUE!</v>
      </c>
      <c r="O18060" t="e">
        <v>#VALUE!</v>
      </c>
      <c r="P18060" t="e">
        <v>#VALUE!</v>
      </c>
      <c r="R18060" t="e">
        <v>#VALUE!</v>
      </c>
      <c r="S18060" t="s">
        <v>35</v>
      </c>
    </row>
    <row r="18061" spans="12:19" x14ac:dyDescent="0.25">
      <c r="L18061" t="str">
        <f t="shared" si="724"/>
        <v/>
      </c>
      <c r="M18061" t="str">
        <f t="shared" si="723"/>
        <v/>
      </c>
      <c r="N18061" t="e">
        <v>#VALUE!</v>
      </c>
      <c r="O18061" t="e">
        <v>#VALUE!</v>
      </c>
      <c r="P18061" t="e">
        <v>#VALUE!</v>
      </c>
      <c r="R18061" t="e">
        <v>#VALUE!</v>
      </c>
      <c r="S18061" t="s">
        <v>35</v>
      </c>
    </row>
    <row r="18062" spans="12:19" x14ac:dyDescent="0.25">
      <c r="L18062" t="str">
        <f t="shared" si="724"/>
        <v/>
      </c>
      <c r="M18062" t="str">
        <f t="shared" si="723"/>
        <v/>
      </c>
    </row>
    <row r="18063" spans="12:19" x14ac:dyDescent="0.25">
      <c r="L18063" t="str">
        <f t="shared" si="724"/>
        <v/>
      </c>
      <c r="M18063" t="str">
        <f t="shared" si="723"/>
        <v/>
      </c>
    </row>
    <row r="18064" spans="12:19" x14ac:dyDescent="0.25">
      <c r="L18064" t="str">
        <f t="shared" si="724"/>
        <v/>
      </c>
      <c r="M18064" t="str">
        <f t="shared" si="723"/>
        <v/>
      </c>
      <c r="N18064" t="s">
        <v>32</v>
      </c>
      <c r="O18064" t="s">
        <v>33</v>
      </c>
      <c r="P18064" t="s">
        <v>34</v>
      </c>
    </row>
    <row r="18065" spans="12:19" x14ac:dyDescent="0.25">
      <c r="L18065" t="str">
        <f t="shared" si="724"/>
        <v/>
      </c>
      <c r="M18065" t="str">
        <f t="shared" si="723"/>
        <v/>
      </c>
      <c r="N18065" t="e">
        <f>COS(RADIANS(M18065))</f>
        <v>#VALUE!</v>
      </c>
      <c r="O18065" t="str">
        <f>IFERROR(-COS(RADIANS(DEGREES(ASIN(((SIN(RADIANS(M18065)))*$C$26)/(SQRT((((SIN(RADIANS(M18065)))*$C$26)^2)+(($C$22-$C$25-(((SIN(RADIANS(90-M18065)))*$C$26))-$C$23)^2))))))),"")</f>
        <v/>
      </c>
      <c r="P18065" t="e">
        <f>N18065</f>
        <v>#VALUE!</v>
      </c>
      <c r="R18065">
        <v>0</v>
      </c>
    </row>
    <row r="18066" spans="12:19" x14ac:dyDescent="0.25">
      <c r="L18066" t="str">
        <f t="shared" si="724"/>
        <v/>
      </c>
      <c r="M18066" t="str">
        <f t="shared" si="723"/>
        <v/>
      </c>
      <c r="N18066" t="e">
        <f>SIN(RADIANS(M18065))</f>
        <v>#VALUE!</v>
      </c>
      <c r="O18066" t="e">
        <f>SIN(RADIANS(DEGREES(ASIN(((SIN(RADIANS(M18065)))*$C$26)/(SQRT((((SIN(RADIANS(M18065)))*$C$26)^2)+(($C$22-$C$25-(((SIN(RADIANS(90-M18065)))*$C$26))-$C$23)^2)))))))</f>
        <v>#VALUE!</v>
      </c>
      <c r="P18066" t="e">
        <f>N18066</f>
        <v>#VALUE!</v>
      </c>
      <c r="R18066">
        <f>$C$6</f>
        <v>1333.5</v>
      </c>
    </row>
    <row r="18067" spans="12:19" x14ac:dyDescent="0.25">
      <c r="L18067" t="str">
        <f t="shared" si="724"/>
        <v/>
      </c>
      <c r="M18067" t="str">
        <f t="shared" si="723"/>
        <v/>
      </c>
      <c r="N18067">
        <v>0</v>
      </c>
      <c r="O18067" t="e">
        <f>$C$23*O18066</f>
        <v>#VALUE!</v>
      </c>
      <c r="P18067" t="e">
        <f>$C$22*P18066</f>
        <v>#VALUE!</v>
      </c>
      <c r="R18067">
        <f>$C$20*$C$6</f>
        <v>25325.832000000002</v>
      </c>
    </row>
    <row r="18068" spans="12:19" x14ac:dyDescent="0.25">
      <c r="L18068" t="str">
        <f t="shared" si="724"/>
        <v/>
      </c>
      <c r="M18068" t="str">
        <f t="shared" si="723"/>
        <v/>
      </c>
    </row>
    <row r="18069" spans="12:19" x14ac:dyDescent="0.25">
      <c r="L18069" t="str">
        <f t="shared" si="724"/>
        <v/>
      </c>
      <c r="M18069" t="str">
        <f t="shared" si="723"/>
        <v/>
      </c>
      <c r="N18069" t="e">
        <f t="array" ref="N18069:P18071">MINVERSE(N18065:P18067)</f>
        <v>#VALUE!</v>
      </c>
      <c r="O18069" t="e">
        <v>#VALUE!</v>
      </c>
      <c r="P18069" t="e">
        <v>#VALUE!</v>
      </c>
      <c r="R18069" t="e">
        <f t="array" ref="R18069:R18071">MMULT(N18069:P18071,R18065:R18067)</f>
        <v>#VALUE!</v>
      </c>
      <c r="S18069" t="s">
        <v>35</v>
      </c>
    </row>
    <row r="18070" spans="12:19" x14ac:dyDescent="0.25">
      <c r="L18070" t="str">
        <f t="shared" si="724"/>
        <v/>
      </c>
      <c r="M18070" t="str">
        <f t="shared" si="723"/>
        <v/>
      </c>
      <c r="N18070" t="e">
        <v>#VALUE!</v>
      </c>
      <c r="O18070" t="e">
        <v>#VALUE!</v>
      </c>
      <c r="P18070" t="e">
        <v>#VALUE!</v>
      </c>
      <c r="R18070" t="e">
        <v>#VALUE!</v>
      </c>
      <c r="S18070" t="s">
        <v>35</v>
      </c>
    </row>
    <row r="18071" spans="12:19" x14ac:dyDescent="0.25">
      <c r="L18071" t="str">
        <f t="shared" si="724"/>
        <v/>
      </c>
      <c r="M18071" t="str">
        <f t="shared" si="723"/>
        <v/>
      </c>
      <c r="N18071" t="e">
        <v>#VALUE!</v>
      </c>
      <c r="O18071" t="e">
        <v>#VALUE!</v>
      </c>
      <c r="P18071" t="e">
        <v>#VALUE!</v>
      </c>
      <c r="R18071" t="e">
        <v>#VALUE!</v>
      </c>
      <c r="S18071" t="s">
        <v>35</v>
      </c>
    </row>
    <row r="18072" spans="12:19" x14ac:dyDescent="0.25">
      <c r="L18072" t="str">
        <f t="shared" si="724"/>
        <v/>
      </c>
      <c r="M18072" t="str">
        <f t="shared" si="723"/>
        <v/>
      </c>
    </row>
    <row r="18073" spans="12:19" x14ac:dyDescent="0.25">
      <c r="L18073" t="str">
        <f t="shared" si="724"/>
        <v/>
      </c>
      <c r="M18073" t="str">
        <f t="shared" si="723"/>
        <v/>
      </c>
    </row>
    <row r="18074" spans="12:19" x14ac:dyDescent="0.25">
      <c r="L18074" t="str">
        <f t="shared" si="724"/>
        <v/>
      </c>
      <c r="M18074" t="str">
        <f t="shared" si="723"/>
        <v/>
      </c>
      <c r="N18074" t="s">
        <v>32</v>
      </c>
      <c r="O18074" t="s">
        <v>33</v>
      </c>
      <c r="P18074" t="s">
        <v>34</v>
      </c>
    </row>
    <row r="18075" spans="12:19" x14ac:dyDescent="0.25">
      <c r="L18075" t="str">
        <f t="shared" si="724"/>
        <v/>
      </c>
      <c r="M18075" t="str">
        <f t="shared" si="723"/>
        <v/>
      </c>
      <c r="N18075" t="e">
        <f>COS(RADIANS(M18075))</f>
        <v>#VALUE!</v>
      </c>
      <c r="O18075" t="str">
        <f>IFERROR(-COS(RADIANS(DEGREES(ASIN(((SIN(RADIANS(M18075)))*$C$26)/(SQRT((((SIN(RADIANS(M18075)))*$C$26)^2)+(($C$22-$C$25-(((SIN(RADIANS(90-M18075)))*$C$26))-$C$23)^2))))))),"")</f>
        <v/>
      </c>
      <c r="P18075" t="e">
        <f>N18075</f>
        <v>#VALUE!</v>
      </c>
      <c r="R18075">
        <v>0</v>
      </c>
    </row>
    <row r="18076" spans="12:19" x14ac:dyDescent="0.25">
      <c r="L18076" t="str">
        <f t="shared" si="724"/>
        <v/>
      </c>
      <c r="M18076" t="str">
        <f t="shared" si="723"/>
        <v/>
      </c>
      <c r="N18076" t="e">
        <f>SIN(RADIANS(M18075))</f>
        <v>#VALUE!</v>
      </c>
      <c r="O18076" t="e">
        <f>SIN(RADIANS(DEGREES(ASIN(((SIN(RADIANS(M18075)))*$C$26)/(SQRT((((SIN(RADIANS(M18075)))*$C$26)^2)+(($C$22-$C$25-(((SIN(RADIANS(90-M18075)))*$C$26))-$C$23)^2)))))))</f>
        <v>#VALUE!</v>
      </c>
      <c r="P18076" t="e">
        <f>N18076</f>
        <v>#VALUE!</v>
      </c>
      <c r="R18076">
        <f>$C$6</f>
        <v>1333.5</v>
      </c>
    </row>
    <row r="18077" spans="12:19" x14ac:dyDescent="0.25">
      <c r="L18077" t="str">
        <f t="shared" si="724"/>
        <v/>
      </c>
      <c r="M18077" t="str">
        <f t="shared" si="723"/>
        <v/>
      </c>
      <c r="N18077">
        <v>0</v>
      </c>
      <c r="O18077" t="e">
        <f>$C$23*O18076</f>
        <v>#VALUE!</v>
      </c>
      <c r="P18077" t="e">
        <f>$C$22*P18076</f>
        <v>#VALUE!</v>
      </c>
      <c r="R18077">
        <f>$C$20*$C$6</f>
        <v>25325.832000000002</v>
      </c>
    </row>
    <row r="18078" spans="12:19" x14ac:dyDescent="0.25">
      <c r="L18078" t="str">
        <f t="shared" si="724"/>
        <v/>
      </c>
      <c r="M18078" t="str">
        <f t="shared" si="723"/>
        <v/>
      </c>
    </row>
    <row r="18079" spans="12:19" x14ac:dyDescent="0.25">
      <c r="L18079" t="str">
        <f t="shared" si="724"/>
        <v/>
      </c>
      <c r="M18079" t="str">
        <f t="shared" si="723"/>
        <v/>
      </c>
      <c r="N18079" t="e">
        <f t="array" ref="N18079:P18081">MINVERSE(N18075:P18077)</f>
        <v>#VALUE!</v>
      </c>
      <c r="O18079" t="e">
        <v>#VALUE!</v>
      </c>
      <c r="P18079" t="e">
        <v>#VALUE!</v>
      </c>
      <c r="R18079" t="e">
        <f t="array" ref="R18079:R18081">MMULT(N18079:P18081,R18075:R18077)</f>
        <v>#VALUE!</v>
      </c>
      <c r="S18079" t="s">
        <v>35</v>
      </c>
    </row>
    <row r="18080" spans="12:19" x14ac:dyDescent="0.25">
      <c r="L18080" t="str">
        <f t="shared" si="724"/>
        <v/>
      </c>
      <c r="M18080" t="str">
        <f t="shared" si="723"/>
        <v/>
      </c>
      <c r="N18080" t="e">
        <v>#VALUE!</v>
      </c>
      <c r="O18080" t="e">
        <v>#VALUE!</v>
      </c>
      <c r="P18080" t="e">
        <v>#VALUE!</v>
      </c>
      <c r="R18080" t="e">
        <v>#VALUE!</v>
      </c>
      <c r="S18080" t="s">
        <v>35</v>
      </c>
    </row>
    <row r="18081" spans="12:19" x14ac:dyDescent="0.25">
      <c r="L18081" t="str">
        <f t="shared" si="724"/>
        <v/>
      </c>
      <c r="M18081" t="str">
        <f t="shared" si="723"/>
        <v/>
      </c>
      <c r="N18081" t="e">
        <v>#VALUE!</v>
      </c>
      <c r="O18081" t="e">
        <v>#VALUE!</v>
      </c>
      <c r="P18081" t="e">
        <v>#VALUE!</v>
      </c>
      <c r="R18081" t="e">
        <v>#VALUE!</v>
      </c>
      <c r="S18081" t="s">
        <v>35</v>
      </c>
    </row>
    <row r="18082" spans="12:19" x14ac:dyDescent="0.25">
      <c r="L18082" t="str">
        <f t="shared" si="724"/>
        <v/>
      </c>
      <c r="M18082" t="str">
        <f t="shared" si="723"/>
        <v/>
      </c>
    </row>
    <row r="18083" spans="12:19" x14ac:dyDescent="0.25">
      <c r="L18083" t="str">
        <f t="shared" si="724"/>
        <v/>
      </c>
      <c r="M18083" t="str">
        <f t="shared" ref="M18083:M18146" si="725">IF(M18073="","",IF(((M18073+$O$61)&gt;=$O$49+($O$61/2)),"",(M18073+$O$61)))</f>
        <v/>
      </c>
    </row>
    <row r="18084" spans="12:19" x14ac:dyDescent="0.25">
      <c r="L18084" t="str">
        <f t="shared" si="724"/>
        <v/>
      </c>
      <c r="M18084" t="str">
        <f t="shared" si="725"/>
        <v/>
      </c>
      <c r="N18084" t="s">
        <v>32</v>
      </c>
      <c r="O18084" t="s">
        <v>33</v>
      </c>
      <c r="P18084" t="s">
        <v>34</v>
      </c>
    </row>
    <row r="18085" spans="12:19" x14ac:dyDescent="0.25">
      <c r="L18085" t="str">
        <f t="shared" si="724"/>
        <v/>
      </c>
      <c r="M18085" t="str">
        <f t="shared" si="725"/>
        <v/>
      </c>
      <c r="N18085" t="e">
        <f>COS(RADIANS(M18085))</f>
        <v>#VALUE!</v>
      </c>
      <c r="O18085" t="str">
        <f>IFERROR(-COS(RADIANS(DEGREES(ASIN(((SIN(RADIANS(M18085)))*$C$26)/(SQRT((((SIN(RADIANS(M18085)))*$C$26)^2)+(($C$22-$C$25-(((SIN(RADIANS(90-M18085)))*$C$26))-$C$23)^2))))))),"")</f>
        <v/>
      </c>
      <c r="P18085" t="e">
        <f>N18085</f>
        <v>#VALUE!</v>
      </c>
      <c r="R18085">
        <v>0</v>
      </c>
    </row>
    <row r="18086" spans="12:19" x14ac:dyDescent="0.25">
      <c r="L18086" t="str">
        <f t="shared" si="724"/>
        <v/>
      </c>
      <c r="M18086" t="str">
        <f t="shared" si="725"/>
        <v/>
      </c>
      <c r="N18086" t="e">
        <f>SIN(RADIANS(M18085))</f>
        <v>#VALUE!</v>
      </c>
      <c r="O18086" t="e">
        <f>SIN(RADIANS(DEGREES(ASIN(((SIN(RADIANS(M18085)))*$C$26)/(SQRT((((SIN(RADIANS(M18085)))*$C$26)^2)+(($C$22-$C$25-(((SIN(RADIANS(90-M18085)))*$C$26))-$C$23)^2)))))))</f>
        <v>#VALUE!</v>
      </c>
      <c r="P18086" t="e">
        <f>N18086</f>
        <v>#VALUE!</v>
      </c>
      <c r="R18086">
        <f>$C$6</f>
        <v>1333.5</v>
      </c>
    </row>
    <row r="18087" spans="12:19" x14ac:dyDescent="0.25">
      <c r="L18087" t="str">
        <f t="shared" si="724"/>
        <v/>
      </c>
      <c r="M18087" t="str">
        <f t="shared" si="725"/>
        <v/>
      </c>
      <c r="N18087">
        <v>0</v>
      </c>
      <c r="O18087" t="e">
        <f>$C$23*O18086</f>
        <v>#VALUE!</v>
      </c>
      <c r="P18087" t="e">
        <f>$C$22*P18086</f>
        <v>#VALUE!</v>
      </c>
      <c r="R18087">
        <f>$C$20*$C$6</f>
        <v>25325.832000000002</v>
      </c>
    </row>
    <row r="18088" spans="12:19" x14ac:dyDescent="0.25">
      <c r="L18088" t="str">
        <f t="shared" si="724"/>
        <v/>
      </c>
      <c r="M18088" t="str">
        <f t="shared" si="725"/>
        <v/>
      </c>
    </row>
    <row r="18089" spans="12:19" x14ac:dyDescent="0.25">
      <c r="L18089" t="str">
        <f t="shared" si="724"/>
        <v/>
      </c>
      <c r="M18089" t="str">
        <f t="shared" si="725"/>
        <v/>
      </c>
      <c r="N18089" t="e">
        <f t="array" ref="N18089:P18091">MINVERSE(N18085:P18087)</f>
        <v>#VALUE!</v>
      </c>
      <c r="O18089" t="e">
        <v>#VALUE!</v>
      </c>
      <c r="P18089" t="e">
        <v>#VALUE!</v>
      </c>
      <c r="R18089" t="e">
        <f t="array" ref="R18089:R18091">MMULT(N18089:P18091,R18085:R18087)</f>
        <v>#VALUE!</v>
      </c>
      <c r="S18089" t="s">
        <v>35</v>
      </c>
    </row>
    <row r="18090" spans="12:19" x14ac:dyDescent="0.25">
      <c r="L18090" t="str">
        <f t="shared" si="724"/>
        <v/>
      </c>
      <c r="M18090" t="str">
        <f t="shared" si="725"/>
        <v/>
      </c>
      <c r="N18090" t="e">
        <v>#VALUE!</v>
      </c>
      <c r="O18090" t="e">
        <v>#VALUE!</v>
      </c>
      <c r="P18090" t="e">
        <v>#VALUE!</v>
      </c>
      <c r="R18090" t="e">
        <v>#VALUE!</v>
      </c>
      <c r="S18090" t="s">
        <v>35</v>
      </c>
    </row>
    <row r="18091" spans="12:19" x14ac:dyDescent="0.25">
      <c r="L18091" t="str">
        <f t="shared" si="724"/>
        <v/>
      </c>
      <c r="M18091" t="str">
        <f t="shared" si="725"/>
        <v/>
      </c>
      <c r="N18091" t="e">
        <v>#VALUE!</v>
      </c>
      <c r="O18091" t="e">
        <v>#VALUE!</v>
      </c>
      <c r="P18091" t="e">
        <v>#VALUE!</v>
      </c>
      <c r="R18091" t="e">
        <v>#VALUE!</v>
      </c>
      <c r="S18091" t="s">
        <v>35</v>
      </c>
    </row>
    <row r="18092" spans="12:19" x14ac:dyDescent="0.25">
      <c r="L18092" t="str">
        <f t="shared" si="724"/>
        <v/>
      </c>
      <c r="M18092" t="str">
        <f t="shared" si="725"/>
        <v/>
      </c>
    </row>
    <row r="18093" spans="12:19" x14ac:dyDescent="0.25">
      <c r="L18093" t="str">
        <f t="shared" si="724"/>
        <v/>
      </c>
      <c r="M18093" t="str">
        <f t="shared" si="725"/>
        <v/>
      </c>
    </row>
    <row r="18094" spans="12:19" x14ac:dyDescent="0.25">
      <c r="L18094" t="str">
        <f t="shared" si="724"/>
        <v/>
      </c>
      <c r="M18094" t="str">
        <f t="shared" si="725"/>
        <v/>
      </c>
      <c r="N18094" t="s">
        <v>32</v>
      </c>
      <c r="O18094" t="s">
        <v>33</v>
      </c>
      <c r="P18094" t="s">
        <v>34</v>
      </c>
    </row>
    <row r="18095" spans="12:19" x14ac:dyDescent="0.25">
      <c r="L18095" t="str">
        <f t="shared" si="724"/>
        <v/>
      </c>
      <c r="M18095" t="str">
        <f t="shared" si="725"/>
        <v/>
      </c>
      <c r="N18095" t="e">
        <f>COS(RADIANS(M18095))</f>
        <v>#VALUE!</v>
      </c>
      <c r="O18095" t="str">
        <f>IFERROR(-COS(RADIANS(DEGREES(ASIN(((SIN(RADIANS(M18095)))*$C$26)/(SQRT((((SIN(RADIANS(M18095)))*$C$26)^2)+(($C$22-$C$25-(((SIN(RADIANS(90-M18095)))*$C$26))-$C$23)^2))))))),"")</f>
        <v/>
      </c>
      <c r="P18095" t="e">
        <f>N18095</f>
        <v>#VALUE!</v>
      </c>
      <c r="R18095">
        <v>0</v>
      </c>
    </row>
    <row r="18096" spans="12:19" x14ac:dyDescent="0.25">
      <c r="L18096" t="str">
        <f t="shared" si="724"/>
        <v/>
      </c>
      <c r="M18096" t="str">
        <f t="shared" si="725"/>
        <v/>
      </c>
      <c r="N18096" t="e">
        <f>SIN(RADIANS(M18095))</f>
        <v>#VALUE!</v>
      </c>
      <c r="O18096" t="e">
        <f>SIN(RADIANS(DEGREES(ASIN(((SIN(RADIANS(M18095)))*$C$26)/(SQRT((((SIN(RADIANS(M18095)))*$C$26)^2)+(($C$22-$C$25-(((SIN(RADIANS(90-M18095)))*$C$26))-$C$23)^2)))))))</f>
        <v>#VALUE!</v>
      </c>
      <c r="P18096" t="e">
        <f>N18096</f>
        <v>#VALUE!</v>
      </c>
      <c r="R18096">
        <f>$C$6</f>
        <v>1333.5</v>
      </c>
    </row>
    <row r="18097" spans="12:19" x14ac:dyDescent="0.25">
      <c r="L18097" t="str">
        <f t="shared" si="724"/>
        <v/>
      </c>
      <c r="M18097" t="str">
        <f t="shared" si="725"/>
        <v/>
      </c>
      <c r="N18097">
        <v>0</v>
      </c>
      <c r="O18097" t="e">
        <f>$C$23*O18096</f>
        <v>#VALUE!</v>
      </c>
      <c r="P18097" t="e">
        <f>$C$22*P18096</f>
        <v>#VALUE!</v>
      </c>
      <c r="R18097">
        <f>$C$20*$C$6</f>
        <v>25325.832000000002</v>
      </c>
    </row>
    <row r="18098" spans="12:19" x14ac:dyDescent="0.25">
      <c r="L18098" t="str">
        <f t="shared" si="724"/>
        <v/>
      </c>
      <c r="M18098" t="str">
        <f t="shared" si="725"/>
        <v/>
      </c>
    </row>
    <row r="18099" spans="12:19" x14ac:dyDescent="0.25">
      <c r="L18099" t="str">
        <f t="shared" si="724"/>
        <v/>
      </c>
      <c r="M18099" t="str">
        <f t="shared" si="725"/>
        <v/>
      </c>
      <c r="N18099" t="e">
        <f t="array" ref="N18099:P18101">MINVERSE(N18095:P18097)</f>
        <v>#VALUE!</v>
      </c>
      <c r="O18099" t="e">
        <v>#VALUE!</v>
      </c>
      <c r="P18099" t="e">
        <v>#VALUE!</v>
      </c>
      <c r="R18099" t="e">
        <f t="array" ref="R18099:R18101">MMULT(N18099:P18101,R18095:R18097)</f>
        <v>#VALUE!</v>
      </c>
      <c r="S18099" t="s">
        <v>35</v>
      </c>
    </row>
    <row r="18100" spans="12:19" x14ac:dyDescent="0.25">
      <c r="L18100" t="str">
        <f t="shared" si="724"/>
        <v/>
      </c>
      <c r="M18100" t="str">
        <f t="shared" si="725"/>
        <v/>
      </c>
      <c r="N18100" t="e">
        <v>#VALUE!</v>
      </c>
      <c r="O18100" t="e">
        <v>#VALUE!</v>
      </c>
      <c r="P18100" t="e">
        <v>#VALUE!</v>
      </c>
      <c r="R18100" t="e">
        <v>#VALUE!</v>
      </c>
      <c r="S18100" t="s">
        <v>35</v>
      </c>
    </row>
    <row r="18101" spans="12:19" x14ac:dyDescent="0.25">
      <c r="L18101" t="str">
        <f t="shared" si="724"/>
        <v/>
      </c>
      <c r="M18101" t="str">
        <f t="shared" si="725"/>
        <v/>
      </c>
      <c r="N18101" t="e">
        <v>#VALUE!</v>
      </c>
      <c r="O18101" t="e">
        <v>#VALUE!</v>
      </c>
      <c r="P18101" t="e">
        <v>#VALUE!</v>
      </c>
      <c r="R18101" t="e">
        <v>#VALUE!</v>
      </c>
      <c r="S18101" t="s">
        <v>35</v>
      </c>
    </row>
    <row r="18102" spans="12:19" x14ac:dyDescent="0.25">
      <c r="L18102" t="str">
        <f t="shared" si="724"/>
        <v/>
      </c>
      <c r="M18102" t="str">
        <f t="shared" si="725"/>
        <v/>
      </c>
    </row>
    <row r="18103" spans="12:19" x14ac:dyDescent="0.25">
      <c r="L18103" t="str">
        <f t="shared" si="724"/>
        <v/>
      </c>
      <c r="M18103" t="str">
        <f t="shared" si="725"/>
        <v/>
      </c>
    </row>
    <row r="18104" spans="12:19" x14ac:dyDescent="0.25">
      <c r="L18104" t="str">
        <f t="shared" si="724"/>
        <v/>
      </c>
      <c r="M18104" t="str">
        <f t="shared" si="725"/>
        <v/>
      </c>
      <c r="N18104" t="s">
        <v>32</v>
      </c>
      <c r="O18104" t="s">
        <v>33</v>
      </c>
      <c r="P18104" t="s">
        <v>34</v>
      </c>
    </row>
    <row r="18105" spans="12:19" x14ac:dyDescent="0.25">
      <c r="L18105" t="str">
        <f t="shared" si="724"/>
        <v/>
      </c>
      <c r="M18105" t="str">
        <f t="shared" si="725"/>
        <v/>
      </c>
      <c r="N18105" t="e">
        <f>COS(RADIANS(M18105))</f>
        <v>#VALUE!</v>
      </c>
      <c r="O18105" t="str">
        <f>IFERROR(-COS(RADIANS(DEGREES(ASIN(((SIN(RADIANS(M18105)))*$C$26)/(SQRT((((SIN(RADIANS(M18105)))*$C$26)^2)+(($C$22-$C$25-(((SIN(RADIANS(90-M18105)))*$C$26))-$C$23)^2))))))),"")</f>
        <v/>
      </c>
      <c r="P18105" t="e">
        <f>N18105</f>
        <v>#VALUE!</v>
      </c>
      <c r="R18105">
        <v>0</v>
      </c>
    </row>
    <row r="18106" spans="12:19" x14ac:dyDescent="0.25">
      <c r="L18106" t="str">
        <f t="shared" si="724"/>
        <v/>
      </c>
      <c r="M18106" t="str">
        <f t="shared" si="725"/>
        <v/>
      </c>
      <c r="N18106" t="e">
        <f>SIN(RADIANS(M18105))</f>
        <v>#VALUE!</v>
      </c>
      <c r="O18106" t="e">
        <f>SIN(RADIANS(DEGREES(ASIN(((SIN(RADIANS(M18105)))*$C$26)/(SQRT((((SIN(RADIANS(M18105)))*$C$26)^2)+(($C$22-$C$25-(((SIN(RADIANS(90-M18105)))*$C$26))-$C$23)^2)))))))</f>
        <v>#VALUE!</v>
      </c>
      <c r="P18106" t="e">
        <f>N18106</f>
        <v>#VALUE!</v>
      </c>
      <c r="R18106">
        <f>$C$6</f>
        <v>1333.5</v>
      </c>
    </row>
    <row r="18107" spans="12:19" x14ac:dyDescent="0.25">
      <c r="L18107" t="str">
        <f t="shared" si="724"/>
        <v/>
      </c>
      <c r="M18107" t="str">
        <f t="shared" si="725"/>
        <v/>
      </c>
      <c r="N18107">
        <v>0</v>
      </c>
      <c r="O18107" t="e">
        <f>$C$23*O18106</f>
        <v>#VALUE!</v>
      </c>
      <c r="P18107" t="e">
        <f>$C$22*P18106</f>
        <v>#VALUE!</v>
      </c>
      <c r="R18107">
        <f>$C$20*$C$6</f>
        <v>25325.832000000002</v>
      </c>
    </row>
    <row r="18108" spans="12:19" x14ac:dyDescent="0.25">
      <c r="L18108" t="str">
        <f t="shared" si="724"/>
        <v/>
      </c>
      <c r="M18108" t="str">
        <f t="shared" si="725"/>
        <v/>
      </c>
    </row>
    <row r="18109" spans="12:19" x14ac:dyDescent="0.25">
      <c r="L18109" t="str">
        <f t="shared" si="724"/>
        <v/>
      </c>
      <c r="M18109" t="str">
        <f t="shared" si="725"/>
        <v/>
      </c>
      <c r="N18109" t="e">
        <f t="array" ref="N18109:P18111">MINVERSE(N18105:P18107)</f>
        <v>#VALUE!</v>
      </c>
      <c r="O18109" t="e">
        <v>#VALUE!</v>
      </c>
      <c r="P18109" t="e">
        <v>#VALUE!</v>
      </c>
      <c r="R18109" t="e">
        <f t="array" ref="R18109:R18111">MMULT(N18109:P18111,R18105:R18107)</f>
        <v>#VALUE!</v>
      </c>
      <c r="S18109" t="s">
        <v>35</v>
      </c>
    </row>
    <row r="18110" spans="12:19" x14ac:dyDescent="0.25">
      <c r="L18110" t="str">
        <f t="shared" si="724"/>
        <v/>
      </c>
      <c r="M18110" t="str">
        <f t="shared" si="725"/>
        <v/>
      </c>
      <c r="N18110" t="e">
        <v>#VALUE!</v>
      </c>
      <c r="O18110" t="e">
        <v>#VALUE!</v>
      </c>
      <c r="P18110" t="e">
        <v>#VALUE!</v>
      </c>
      <c r="R18110" t="e">
        <v>#VALUE!</v>
      </c>
      <c r="S18110" t="s">
        <v>35</v>
      </c>
    </row>
    <row r="18111" spans="12:19" x14ac:dyDescent="0.25">
      <c r="L18111" t="str">
        <f t="shared" si="724"/>
        <v/>
      </c>
      <c r="M18111" t="str">
        <f t="shared" si="725"/>
        <v/>
      </c>
      <c r="N18111" t="e">
        <v>#VALUE!</v>
      </c>
      <c r="O18111" t="e">
        <v>#VALUE!</v>
      </c>
      <c r="P18111" t="e">
        <v>#VALUE!</v>
      </c>
      <c r="R18111" t="e">
        <v>#VALUE!</v>
      </c>
      <c r="S18111" t="s">
        <v>35</v>
      </c>
    </row>
    <row r="18112" spans="12:19" x14ac:dyDescent="0.25">
      <c r="L18112" t="str">
        <f t="shared" si="724"/>
        <v/>
      </c>
      <c r="M18112" t="str">
        <f t="shared" si="725"/>
        <v/>
      </c>
    </row>
    <row r="18113" spans="12:19" x14ac:dyDescent="0.25">
      <c r="L18113" t="str">
        <f t="shared" si="724"/>
        <v/>
      </c>
      <c r="M18113" t="str">
        <f t="shared" si="725"/>
        <v/>
      </c>
    </row>
    <row r="18114" spans="12:19" x14ac:dyDescent="0.25">
      <c r="L18114" t="str">
        <f t="shared" si="724"/>
        <v/>
      </c>
      <c r="M18114" t="str">
        <f t="shared" si="725"/>
        <v/>
      </c>
      <c r="N18114" t="s">
        <v>32</v>
      </c>
      <c r="O18114" t="s">
        <v>33</v>
      </c>
      <c r="P18114" t="s">
        <v>34</v>
      </c>
    </row>
    <row r="18115" spans="12:19" x14ac:dyDescent="0.25">
      <c r="L18115" t="str">
        <f t="shared" si="724"/>
        <v/>
      </c>
      <c r="M18115" t="str">
        <f t="shared" si="725"/>
        <v/>
      </c>
      <c r="N18115" t="e">
        <f>COS(RADIANS(M18115))</f>
        <v>#VALUE!</v>
      </c>
      <c r="O18115" t="str">
        <f>IFERROR(-COS(RADIANS(DEGREES(ASIN(((SIN(RADIANS(M18115)))*$C$26)/(SQRT((((SIN(RADIANS(M18115)))*$C$26)^2)+(($C$22-$C$25-(((SIN(RADIANS(90-M18115)))*$C$26))-$C$23)^2))))))),"")</f>
        <v/>
      </c>
      <c r="P18115" t="e">
        <f>N18115</f>
        <v>#VALUE!</v>
      </c>
      <c r="R18115">
        <v>0</v>
      </c>
    </row>
    <row r="18116" spans="12:19" x14ac:dyDescent="0.25">
      <c r="L18116" t="str">
        <f t="shared" si="724"/>
        <v/>
      </c>
      <c r="M18116" t="str">
        <f t="shared" si="725"/>
        <v/>
      </c>
      <c r="N18116" t="e">
        <f>SIN(RADIANS(M18115))</f>
        <v>#VALUE!</v>
      </c>
      <c r="O18116" t="e">
        <f>SIN(RADIANS(DEGREES(ASIN(((SIN(RADIANS(M18115)))*$C$26)/(SQRT((((SIN(RADIANS(M18115)))*$C$26)^2)+(($C$22-$C$25-(((SIN(RADIANS(90-M18115)))*$C$26))-$C$23)^2)))))))</f>
        <v>#VALUE!</v>
      </c>
      <c r="P18116" t="e">
        <f>N18116</f>
        <v>#VALUE!</v>
      </c>
      <c r="R18116">
        <f>$C$6</f>
        <v>1333.5</v>
      </c>
    </row>
    <row r="18117" spans="12:19" x14ac:dyDescent="0.25">
      <c r="L18117" t="str">
        <f t="shared" si="724"/>
        <v/>
      </c>
      <c r="M18117" t="str">
        <f t="shared" si="725"/>
        <v/>
      </c>
      <c r="N18117">
        <v>0</v>
      </c>
      <c r="O18117" t="e">
        <f>$C$23*O18116</f>
        <v>#VALUE!</v>
      </c>
      <c r="P18117" t="e">
        <f>$C$22*P18116</f>
        <v>#VALUE!</v>
      </c>
      <c r="R18117">
        <f>$C$20*$C$6</f>
        <v>25325.832000000002</v>
      </c>
    </row>
    <row r="18118" spans="12:19" x14ac:dyDescent="0.25">
      <c r="L18118" t="str">
        <f t="shared" si="724"/>
        <v/>
      </c>
      <c r="M18118" t="str">
        <f t="shared" si="725"/>
        <v/>
      </c>
    </row>
    <row r="18119" spans="12:19" x14ac:dyDescent="0.25">
      <c r="L18119" t="str">
        <f t="shared" si="724"/>
        <v/>
      </c>
      <c r="M18119" t="str">
        <f t="shared" si="725"/>
        <v/>
      </c>
      <c r="N18119" t="e">
        <f t="array" ref="N18119:P18121">MINVERSE(N18115:P18117)</f>
        <v>#VALUE!</v>
      </c>
      <c r="O18119" t="e">
        <v>#VALUE!</v>
      </c>
      <c r="P18119" t="e">
        <v>#VALUE!</v>
      </c>
      <c r="R18119" t="e">
        <f t="array" ref="R18119:R18121">MMULT(N18119:P18121,R18115:R18117)</f>
        <v>#VALUE!</v>
      </c>
      <c r="S18119" t="s">
        <v>35</v>
      </c>
    </row>
    <row r="18120" spans="12:19" x14ac:dyDescent="0.25">
      <c r="L18120" t="str">
        <f t="shared" si="724"/>
        <v/>
      </c>
      <c r="M18120" t="str">
        <f t="shared" si="725"/>
        <v/>
      </c>
      <c r="N18120" t="e">
        <v>#VALUE!</v>
      </c>
      <c r="O18120" t="e">
        <v>#VALUE!</v>
      </c>
      <c r="P18120" t="e">
        <v>#VALUE!</v>
      </c>
      <c r="R18120" t="e">
        <v>#VALUE!</v>
      </c>
      <c r="S18120" t="s">
        <v>35</v>
      </c>
    </row>
    <row r="18121" spans="12:19" x14ac:dyDescent="0.25">
      <c r="L18121" t="str">
        <f t="shared" si="724"/>
        <v/>
      </c>
      <c r="M18121" t="str">
        <f t="shared" si="725"/>
        <v/>
      </c>
      <c r="N18121" t="e">
        <v>#VALUE!</v>
      </c>
      <c r="O18121" t="e">
        <v>#VALUE!</v>
      </c>
      <c r="P18121" t="e">
        <v>#VALUE!</v>
      </c>
      <c r="R18121" t="e">
        <v>#VALUE!</v>
      </c>
      <c r="S18121" t="s">
        <v>35</v>
      </c>
    </row>
    <row r="18122" spans="12:19" x14ac:dyDescent="0.25">
      <c r="L18122" t="str">
        <f t="shared" si="724"/>
        <v/>
      </c>
      <c r="M18122" t="str">
        <f t="shared" si="725"/>
        <v/>
      </c>
    </row>
    <row r="18123" spans="12:19" x14ac:dyDescent="0.25">
      <c r="L18123" t="str">
        <f t="shared" si="724"/>
        <v/>
      </c>
      <c r="M18123" t="str">
        <f t="shared" si="725"/>
        <v/>
      </c>
    </row>
    <row r="18124" spans="12:19" x14ac:dyDescent="0.25">
      <c r="L18124" t="str">
        <f t="shared" ref="L18124:L18187" si="726">IF(M18124="","",L18114+1)</f>
        <v/>
      </c>
      <c r="M18124" t="str">
        <f t="shared" si="725"/>
        <v/>
      </c>
      <c r="N18124" t="s">
        <v>32</v>
      </c>
      <c r="O18124" t="s">
        <v>33</v>
      </c>
      <c r="P18124" t="s">
        <v>34</v>
      </c>
    </row>
    <row r="18125" spans="12:19" x14ac:dyDescent="0.25">
      <c r="L18125" t="str">
        <f t="shared" si="726"/>
        <v/>
      </c>
      <c r="M18125" t="str">
        <f t="shared" si="725"/>
        <v/>
      </c>
      <c r="N18125" t="e">
        <f>COS(RADIANS(M18125))</f>
        <v>#VALUE!</v>
      </c>
      <c r="O18125" t="str">
        <f>IFERROR(-COS(RADIANS(DEGREES(ASIN(((SIN(RADIANS(M18125)))*$C$26)/(SQRT((((SIN(RADIANS(M18125)))*$C$26)^2)+(($C$22-$C$25-(((SIN(RADIANS(90-M18125)))*$C$26))-$C$23)^2))))))),"")</f>
        <v/>
      </c>
      <c r="P18125" t="e">
        <f>N18125</f>
        <v>#VALUE!</v>
      </c>
      <c r="R18125">
        <v>0</v>
      </c>
    </row>
    <row r="18126" spans="12:19" x14ac:dyDescent="0.25">
      <c r="L18126" t="str">
        <f t="shared" si="726"/>
        <v/>
      </c>
      <c r="M18126" t="str">
        <f t="shared" si="725"/>
        <v/>
      </c>
      <c r="N18126" t="e">
        <f>SIN(RADIANS(M18125))</f>
        <v>#VALUE!</v>
      </c>
      <c r="O18126" t="e">
        <f>SIN(RADIANS(DEGREES(ASIN(((SIN(RADIANS(M18125)))*$C$26)/(SQRT((((SIN(RADIANS(M18125)))*$C$26)^2)+(($C$22-$C$25-(((SIN(RADIANS(90-M18125)))*$C$26))-$C$23)^2)))))))</f>
        <v>#VALUE!</v>
      </c>
      <c r="P18126" t="e">
        <f>N18126</f>
        <v>#VALUE!</v>
      </c>
      <c r="R18126">
        <f>$C$6</f>
        <v>1333.5</v>
      </c>
    </row>
    <row r="18127" spans="12:19" x14ac:dyDescent="0.25">
      <c r="L18127" t="str">
        <f t="shared" si="726"/>
        <v/>
      </c>
      <c r="M18127" t="str">
        <f t="shared" si="725"/>
        <v/>
      </c>
      <c r="N18127">
        <v>0</v>
      </c>
      <c r="O18127" t="e">
        <f>$C$23*O18126</f>
        <v>#VALUE!</v>
      </c>
      <c r="P18127" t="e">
        <f>$C$22*P18126</f>
        <v>#VALUE!</v>
      </c>
      <c r="R18127">
        <f>$C$20*$C$6</f>
        <v>25325.832000000002</v>
      </c>
    </row>
    <row r="18128" spans="12:19" x14ac:dyDescent="0.25">
      <c r="L18128" t="str">
        <f t="shared" si="726"/>
        <v/>
      </c>
      <c r="M18128" t="str">
        <f t="shared" si="725"/>
        <v/>
      </c>
    </row>
    <row r="18129" spans="12:19" x14ac:dyDescent="0.25">
      <c r="L18129" t="str">
        <f t="shared" si="726"/>
        <v/>
      </c>
      <c r="M18129" t="str">
        <f t="shared" si="725"/>
        <v/>
      </c>
      <c r="N18129" t="e">
        <f t="array" ref="N18129:P18131">MINVERSE(N18125:P18127)</f>
        <v>#VALUE!</v>
      </c>
      <c r="O18129" t="e">
        <v>#VALUE!</v>
      </c>
      <c r="P18129" t="e">
        <v>#VALUE!</v>
      </c>
      <c r="R18129" t="e">
        <f t="array" ref="R18129:R18131">MMULT(N18129:P18131,R18125:R18127)</f>
        <v>#VALUE!</v>
      </c>
      <c r="S18129" t="s">
        <v>35</v>
      </c>
    </row>
    <row r="18130" spans="12:19" x14ac:dyDescent="0.25">
      <c r="L18130" t="str">
        <f t="shared" si="726"/>
        <v/>
      </c>
      <c r="M18130" t="str">
        <f t="shared" si="725"/>
        <v/>
      </c>
      <c r="N18130" t="e">
        <v>#VALUE!</v>
      </c>
      <c r="O18130" t="e">
        <v>#VALUE!</v>
      </c>
      <c r="P18130" t="e">
        <v>#VALUE!</v>
      </c>
      <c r="R18130" t="e">
        <v>#VALUE!</v>
      </c>
      <c r="S18130" t="s">
        <v>35</v>
      </c>
    </row>
    <row r="18131" spans="12:19" x14ac:dyDescent="0.25">
      <c r="L18131" t="str">
        <f t="shared" si="726"/>
        <v/>
      </c>
      <c r="M18131" t="str">
        <f t="shared" si="725"/>
        <v/>
      </c>
      <c r="N18131" t="e">
        <v>#VALUE!</v>
      </c>
      <c r="O18131" t="e">
        <v>#VALUE!</v>
      </c>
      <c r="P18131" t="e">
        <v>#VALUE!</v>
      </c>
      <c r="R18131" t="e">
        <v>#VALUE!</v>
      </c>
      <c r="S18131" t="s">
        <v>35</v>
      </c>
    </row>
    <row r="18132" spans="12:19" x14ac:dyDescent="0.25">
      <c r="L18132" t="str">
        <f t="shared" si="726"/>
        <v/>
      </c>
      <c r="M18132" t="str">
        <f t="shared" si="725"/>
        <v/>
      </c>
    </row>
    <row r="18133" spans="12:19" x14ac:dyDescent="0.25">
      <c r="L18133" t="str">
        <f t="shared" si="726"/>
        <v/>
      </c>
      <c r="M18133" t="str">
        <f t="shared" si="725"/>
        <v/>
      </c>
    </row>
    <row r="18134" spans="12:19" x14ac:dyDescent="0.25">
      <c r="L18134" t="str">
        <f t="shared" si="726"/>
        <v/>
      </c>
      <c r="M18134" t="str">
        <f t="shared" si="725"/>
        <v/>
      </c>
      <c r="N18134" t="s">
        <v>32</v>
      </c>
      <c r="O18134" t="s">
        <v>33</v>
      </c>
      <c r="P18134" t="s">
        <v>34</v>
      </c>
    </row>
    <row r="18135" spans="12:19" x14ac:dyDescent="0.25">
      <c r="L18135" t="str">
        <f t="shared" si="726"/>
        <v/>
      </c>
      <c r="M18135" t="str">
        <f t="shared" si="725"/>
        <v/>
      </c>
      <c r="N18135" t="e">
        <f>COS(RADIANS(M18135))</f>
        <v>#VALUE!</v>
      </c>
      <c r="O18135" t="str">
        <f>IFERROR(-COS(RADIANS(DEGREES(ASIN(((SIN(RADIANS(M18135)))*$C$26)/(SQRT((((SIN(RADIANS(M18135)))*$C$26)^2)+(($C$22-$C$25-(((SIN(RADIANS(90-M18135)))*$C$26))-$C$23)^2))))))),"")</f>
        <v/>
      </c>
      <c r="P18135" t="e">
        <f>N18135</f>
        <v>#VALUE!</v>
      </c>
      <c r="R18135">
        <v>0</v>
      </c>
    </row>
    <row r="18136" spans="12:19" x14ac:dyDescent="0.25">
      <c r="L18136" t="str">
        <f t="shared" si="726"/>
        <v/>
      </c>
      <c r="M18136" t="str">
        <f t="shared" si="725"/>
        <v/>
      </c>
      <c r="N18136" t="e">
        <f>SIN(RADIANS(M18135))</f>
        <v>#VALUE!</v>
      </c>
      <c r="O18136" t="e">
        <f>SIN(RADIANS(DEGREES(ASIN(((SIN(RADIANS(M18135)))*$C$26)/(SQRT((((SIN(RADIANS(M18135)))*$C$26)^2)+(($C$22-$C$25-(((SIN(RADIANS(90-M18135)))*$C$26))-$C$23)^2)))))))</f>
        <v>#VALUE!</v>
      </c>
      <c r="P18136" t="e">
        <f>N18136</f>
        <v>#VALUE!</v>
      </c>
      <c r="R18136">
        <f>$C$6</f>
        <v>1333.5</v>
      </c>
    </row>
    <row r="18137" spans="12:19" x14ac:dyDescent="0.25">
      <c r="L18137" t="str">
        <f t="shared" si="726"/>
        <v/>
      </c>
      <c r="M18137" t="str">
        <f t="shared" si="725"/>
        <v/>
      </c>
      <c r="N18137">
        <v>0</v>
      </c>
      <c r="O18137" t="e">
        <f>$C$23*O18136</f>
        <v>#VALUE!</v>
      </c>
      <c r="P18137" t="e">
        <f>$C$22*P18136</f>
        <v>#VALUE!</v>
      </c>
      <c r="R18137">
        <f>$C$20*$C$6</f>
        <v>25325.832000000002</v>
      </c>
    </row>
    <row r="18138" spans="12:19" x14ac:dyDescent="0.25">
      <c r="L18138" t="str">
        <f t="shared" si="726"/>
        <v/>
      </c>
      <c r="M18138" t="str">
        <f t="shared" si="725"/>
        <v/>
      </c>
    </row>
    <row r="18139" spans="12:19" x14ac:dyDescent="0.25">
      <c r="L18139" t="str">
        <f t="shared" si="726"/>
        <v/>
      </c>
      <c r="M18139" t="str">
        <f t="shared" si="725"/>
        <v/>
      </c>
      <c r="N18139" t="e">
        <f t="array" ref="N18139:P18141">MINVERSE(N18135:P18137)</f>
        <v>#VALUE!</v>
      </c>
      <c r="O18139" t="e">
        <v>#VALUE!</v>
      </c>
      <c r="P18139" t="e">
        <v>#VALUE!</v>
      </c>
      <c r="R18139" t="e">
        <f t="array" ref="R18139:R18141">MMULT(N18139:P18141,R18135:R18137)</f>
        <v>#VALUE!</v>
      </c>
      <c r="S18139" t="s">
        <v>35</v>
      </c>
    </row>
    <row r="18140" spans="12:19" x14ac:dyDescent="0.25">
      <c r="L18140" t="str">
        <f t="shared" si="726"/>
        <v/>
      </c>
      <c r="M18140" t="str">
        <f t="shared" si="725"/>
        <v/>
      </c>
      <c r="N18140" t="e">
        <v>#VALUE!</v>
      </c>
      <c r="O18140" t="e">
        <v>#VALUE!</v>
      </c>
      <c r="P18140" t="e">
        <v>#VALUE!</v>
      </c>
      <c r="R18140" t="e">
        <v>#VALUE!</v>
      </c>
      <c r="S18140" t="s">
        <v>35</v>
      </c>
    </row>
    <row r="18141" spans="12:19" x14ac:dyDescent="0.25">
      <c r="L18141" t="str">
        <f t="shared" si="726"/>
        <v/>
      </c>
      <c r="M18141" t="str">
        <f t="shared" si="725"/>
        <v/>
      </c>
      <c r="N18141" t="e">
        <v>#VALUE!</v>
      </c>
      <c r="O18141" t="e">
        <v>#VALUE!</v>
      </c>
      <c r="P18141" t="e">
        <v>#VALUE!</v>
      </c>
      <c r="R18141" t="e">
        <v>#VALUE!</v>
      </c>
      <c r="S18141" t="s">
        <v>35</v>
      </c>
    </row>
    <row r="18142" spans="12:19" x14ac:dyDescent="0.25">
      <c r="L18142" t="str">
        <f t="shared" si="726"/>
        <v/>
      </c>
      <c r="M18142" t="str">
        <f t="shared" si="725"/>
        <v/>
      </c>
    </row>
    <row r="18143" spans="12:19" x14ac:dyDescent="0.25">
      <c r="L18143" t="str">
        <f t="shared" si="726"/>
        <v/>
      </c>
      <c r="M18143" t="str">
        <f t="shared" si="725"/>
        <v/>
      </c>
    </row>
    <row r="18144" spans="12:19" x14ac:dyDescent="0.25">
      <c r="L18144" t="str">
        <f t="shared" si="726"/>
        <v/>
      </c>
      <c r="M18144" t="str">
        <f t="shared" si="725"/>
        <v/>
      </c>
      <c r="N18144" t="s">
        <v>32</v>
      </c>
      <c r="O18144" t="s">
        <v>33</v>
      </c>
      <c r="P18144" t="s">
        <v>34</v>
      </c>
    </row>
    <row r="18145" spans="12:19" x14ac:dyDescent="0.25">
      <c r="L18145" t="str">
        <f t="shared" si="726"/>
        <v/>
      </c>
      <c r="M18145" t="str">
        <f t="shared" si="725"/>
        <v/>
      </c>
      <c r="N18145" t="e">
        <f>COS(RADIANS(M18145))</f>
        <v>#VALUE!</v>
      </c>
      <c r="O18145" t="str">
        <f>IFERROR(-COS(RADIANS(DEGREES(ASIN(((SIN(RADIANS(M18145)))*$C$26)/(SQRT((((SIN(RADIANS(M18145)))*$C$26)^2)+(($C$22-$C$25-(((SIN(RADIANS(90-M18145)))*$C$26))-$C$23)^2))))))),"")</f>
        <v/>
      </c>
      <c r="P18145" t="e">
        <f>N18145</f>
        <v>#VALUE!</v>
      </c>
      <c r="R18145">
        <v>0</v>
      </c>
    </row>
    <row r="18146" spans="12:19" x14ac:dyDescent="0.25">
      <c r="L18146" t="str">
        <f t="shared" si="726"/>
        <v/>
      </c>
      <c r="M18146" t="str">
        <f t="shared" si="725"/>
        <v/>
      </c>
      <c r="N18146" t="e">
        <f>SIN(RADIANS(M18145))</f>
        <v>#VALUE!</v>
      </c>
      <c r="O18146" t="e">
        <f>SIN(RADIANS(DEGREES(ASIN(((SIN(RADIANS(M18145)))*$C$26)/(SQRT((((SIN(RADIANS(M18145)))*$C$26)^2)+(($C$22-$C$25-(((SIN(RADIANS(90-M18145)))*$C$26))-$C$23)^2)))))))</f>
        <v>#VALUE!</v>
      </c>
      <c r="P18146" t="e">
        <f>N18146</f>
        <v>#VALUE!</v>
      </c>
      <c r="R18146">
        <f>$C$6</f>
        <v>1333.5</v>
      </c>
    </row>
    <row r="18147" spans="12:19" x14ac:dyDescent="0.25">
      <c r="L18147" t="str">
        <f t="shared" si="726"/>
        <v/>
      </c>
      <c r="M18147" t="str">
        <f t="shared" ref="M18147:M18210" si="727">IF(M18137="","",IF(((M18137+$O$61)&gt;=$O$49+($O$61/2)),"",(M18137+$O$61)))</f>
        <v/>
      </c>
      <c r="N18147">
        <v>0</v>
      </c>
      <c r="O18147" t="e">
        <f>$C$23*O18146</f>
        <v>#VALUE!</v>
      </c>
      <c r="P18147" t="e">
        <f>$C$22*P18146</f>
        <v>#VALUE!</v>
      </c>
      <c r="R18147">
        <f>$C$20*$C$6</f>
        <v>25325.832000000002</v>
      </c>
    </row>
    <row r="18148" spans="12:19" x14ac:dyDescent="0.25">
      <c r="L18148" t="str">
        <f t="shared" si="726"/>
        <v/>
      </c>
      <c r="M18148" t="str">
        <f t="shared" si="727"/>
        <v/>
      </c>
    </row>
    <row r="18149" spans="12:19" x14ac:dyDescent="0.25">
      <c r="L18149" t="str">
        <f t="shared" si="726"/>
        <v/>
      </c>
      <c r="M18149" t="str">
        <f t="shared" si="727"/>
        <v/>
      </c>
      <c r="N18149" t="e">
        <f t="array" ref="N18149:P18151">MINVERSE(N18145:P18147)</f>
        <v>#VALUE!</v>
      </c>
      <c r="O18149" t="e">
        <v>#VALUE!</v>
      </c>
      <c r="P18149" t="e">
        <v>#VALUE!</v>
      </c>
      <c r="R18149" t="e">
        <f t="array" ref="R18149:R18151">MMULT(N18149:P18151,R18145:R18147)</f>
        <v>#VALUE!</v>
      </c>
      <c r="S18149" t="s">
        <v>35</v>
      </c>
    </row>
    <row r="18150" spans="12:19" x14ac:dyDescent="0.25">
      <c r="L18150" t="str">
        <f t="shared" si="726"/>
        <v/>
      </c>
      <c r="M18150" t="str">
        <f t="shared" si="727"/>
        <v/>
      </c>
      <c r="N18150" t="e">
        <v>#VALUE!</v>
      </c>
      <c r="O18150" t="e">
        <v>#VALUE!</v>
      </c>
      <c r="P18150" t="e">
        <v>#VALUE!</v>
      </c>
      <c r="R18150" t="e">
        <v>#VALUE!</v>
      </c>
      <c r="S18150" t="s">
        <v>35</v>
      </c>
    </row>
    <row r="18151" spans="12:19" x14ac:dyDescent="0.25">
      <c r="L18151" t="str">
        <f t="shared" si="726"/>
        <v/>
      </c>
      <c r="M18151" t="str">
        <f t="shared" si="727"/>
        <v/>
      </c>
      <c r="N18151" t="e">
        <v>#VALUE!</v>
      </c>
      <c r="O18151" t="e">
        <v>#VALUE!</v>
      </c>
      <c r="P18151" t="e">
        <v>#VALUE!</v>
      </c>
      <c r="R18151" t="e">
        <v>#VALUE!</v>
      </c>
      <c r="S18151" t="s">
        <v>35</v>
      </c>
    </row>
    <row r="18152" spans="12:19" x14ac:dyDescent="0.25">
      <c r="L18152" t="str">
        <f t="shared" si="726"/>
        <v/>
      </c>
      <c r="M18152" t="str">
        <f t="shared" si="727"/>
        <v/>
      </c>
    </row>
    <row r="18153" spans="12:19" x14ac:dyDescent="0.25">
      <c r="L18153" t="str">
        <f t="shared" si="726"/>
        <v/>
      </c>
      <c r="M18153" t="str">
        <f t="shared" si="727"/>
        <v/>
      </c>
    </row>
    <row r="18154" spans="12:19" x14ac:dyDescent="0.25">
      <c r="L18154" t="str">
        <f t="shared" si="726"/>
        <v/>
      </c>
      <c r="M18154" t="str">
        <f t="shared" si="727"/>
        <v/>
      </c>
      <c r="N18154" t="s">
        <v>32</v>
      </c>
      <c r="O18154" t="s">
        <v>33</v>
      </c>
      <c r="P18154" t="s">
        <v>34</v>
      </c>
    </row>
    <row r="18155" spans="12:19" x14ac:dyDescent="0.25">
      <c r="L18155" t="str">
        <f t="shared" si="726"/>
        <v/>
      </c>
      <c r="M18155" t="str">
        <f t="shared" si="727"/>
        <v/>
      </c>
      <c r="N18155" t="e">
        <f>COS(RADIANS(M18155))</f>
        <v>#VALUE!</v>
      </c>
      <c r="O18155" t="str">
        <f>IFERROR(-COS(RADIANS(DEGREES(ASIN(((SIN(RADIANS(M18155)))*$C$26)/(SQRT((((SIN(RADIANS(M18155)))*$C$26)^2)+(($C$22-$C$25-(((SIN(RADIANS(90-M18155)))*$C$26))-$C$23)^2))))))),"")</f>
        <v/>
      </c>
      <c r="P18155" t="e">
        <f>N18155</f>
        <v>#VALUE!</v>
      </c>
      <c r="R18155">
        <v>0</v>
      </c>
    </row>
    <row r="18156" spans="12:19" x14ac:dyDescent="0.25">
      <c r="L18156" t="str">
        <f t="shared" si="726"/>
        <v/>
      </c>
      <c r="M18156" t="str">
        <f t="shared" si="727"/>
        <v/>
      </c>
      <c r="N18156" t="e">
        <f>SIN(RADIANS(M18155))</f>
        <v>#VALUE!</v>
      </c>
      <c r="O18156" t="e">
        <f>SIN(RADIANS(DEGREES(ASIN(((SIN(RADIANS(M18155)))*$C$26)/(SQRT((((SIN(RADIANS(M18155)))*$C$26)^2)+(($C$22-$C$25-(((SIN(RADIANS(90-M18155)))*$C$26))-$C$23)^2)))))))</f>
        <v>#VALUE!</v>
      </c>
      <c r="P18156" t="e">
        <f>N18156</f>
        <v>#VALUE!</v>
      </c>
      <c r="R18156">
        <f>$C$6</f>
        <v>1333.5</v>
      </c>
    </row>
    <row r="18157" spans="12:19" x14ac:dyDescent="0.25">
      <c r="L18157" t="str">
        <f t="shared" si="726"/>
        <v/>
      </c>
      <c r="M18157" t="str">
        <f t="shared" si="727"/>
        <v/>
      </c>
      <c r="N18157">
        <v>0</v>
      </c>
      <c r="O18157" t="e">
        <f>$C$23*O18156</f>
        <v>#VALUE!</v>
      </c>
      <c r="P18157" t="e">
        <f>$C$22*P18156</f>
        <v>#VALUE!</v>
      </c>
      <c r="R18157">
        <f>$C$20*$C$6</f>
        <v>25325.832000000002</v>
      </c>
    </row>
    <row r="18158" spans="12:19" x14ac:dyDescent="0.25">
      <c r="L18158" t="str">
        <f t="shared" si="726"/>
        <v/>
      </c>
      <c r="M18158" t="str">
        <f t="shared" si="727"/>
        <v/>
      </c>
    </row>
    <row r="18159" spans="12:19" x14ac:dyDescent="0.25">
      <c r="L18159" t="str">
        <f t="shared" si="726"/>
        <v/>
      </c>
      <c r="M18159" t="str">
        <f t="shared" si="727"/>
        <v/>
      </c>
      <c r="N18159" t="e">
        <f t="array" ref="N18159:P18161">MINVERSE(N18155:P18157)</f>
        <v>#VALUE!</v>
      </c>
      <c r="O18159" t="e">
        <v>#VALUE!</v>
      </c>
      <c r="P18159" t="e">
        <v>#VALUE!</v>
      </c>
      <c r="R18159" t="e">
        <f t="array" ref="R18159:R18161">MMULT(N18159:P18161,R18155:R18157)</f>
        <v>#VALUE!</v>
      </c>
      <c r="S18159" t="s">
        <v>35</v>
      </c>
    </row>
    <row r="18160" spans="12:19" x14ac:dyDescent="0.25">
      <c r="L18160" t="str">
        <f t="shared" si="726"/>
        <v/>
      </c>
      <c r="M18160" t="str">
        <f t="shared" si="727"/>
        <v/>
      </c>
      <c r="N18160" t="e">
        <v>#VALUE!</v>
      </c>
      <c r="O18160" t="e">
        <v>#VALUE!</v>
      </c>
      <c r="P18160" t="e">
        <v>#VALUE!</v>
      </c>
      <c r="R18160" t="e">
        <v>#VALUE!</v>
      </c>
      <c r="S18160" t="s">
        <v>35</v>
      </c>
    </row>
    <row r="18161" spans="12:19" x14ac:dyDescent="0.25">
      <c r="L18161" t="str">
        <f t="shared" si="726"/>
        <v/>
      </c>
      <c r="M18161" t="str">
        <f t="shared" si="727"/>
        <v/>
      </c>
      <c r="N18161" t="e">
        <v>#VALUE!</v>
      </c>
      <c r="O18161" t="e">
        <v>#VALUE!</v>
      </c>
      <c r="P18161" t="e">
        <v>#VALUE!</v>
      </c>
      <c r="R18161" t="e">
        <v>#VALUE!</v>
      </c>
      <c r="S18161" t="s">
        <v>35</v>
      </c>
    </row>
    <row r="18162" spans="12:19" x14ac:dyDescent="0.25">
      <c r="L18162" t="str">
        <f t="shared" si="726"/>
        <v/>
      </c>
      <c r="M18162" t="str">
        <f t="shared" si="727"/>
        <v/>
      </c>
    </row>
    <row r="18163" spans="12:19" x14ac:dyDescent="0.25">
      <c r="L18163" t="str">
        <f t="shared" si="726"/>
        <v/>
      </c>
      <c r="M18163" t="str">
        <f t="shared" si="727"/>
        <v/>
      </c>
    </row>
    <row r="18164" spans="12:19" x14ac:dyDescent="0.25">
      <c r="L18164" t="str">
        <f t="shared" si="726"/>
        <v/>
      </c>
      <c r="M18164" t="str">
        <f t="shared" si="727"/>
        <v/>
      </c>
      <c r="N18164" t="s">
        <v>32</v>
      </c>
      <c r="O18164" t="s">
        <v>33</v>
      </c>
      <c r="P18164" t="s">
        <v>34</v>
      </c>
    </row>
    <row r="18165" spans="12:19" x14ac:dyDescent="0.25">
      <c r="L18165" t="str">
        <f t="shared" si="726"/>
        <v/>
      </c>
      <c r="M18165" t="str">
        <f t="shared" si="727"/>
        <v/>
      </c>
      <c r="N18165" t="e">
        <f>COS(RADIANS(M18165))</f>
        <v>#VALUE!</v>
      </c>
      <c r="O18165" t="str">
        <f>IFERROR(-COS(RADIANS(DEGREES(ASIN(((SIN(RADIANS(M18165)))*$C$26)/(SQRT((((SIN(RADIANS(M18165)))*$C$26)^2)+(($C$22-$C$25-(((SIN(RADIANS(90-M18165)))*$C$26))-$C$23)^2))))))),"")</f>
        <v/>
      </c>
      <c r="P18165" t="e">
        <f>N18165</f>
        <v>#VALUE!</v>
      </c>
      <c r="R18165">
        <v>0</v>
      </c>
    </row>
    <row r="18166" spans="12:19" x14ac:dyDescent="0.25">
      <c r="L18166" t="str">
        <f t="shared" si="726"/>
        <v/>
      </c>
      <c r="M18166" t="str">
        <f t="shared" si="727"/>
        <v/>
      </c>
      <c r="N18166" t="e">
        <f>SIN(RADIANS(M18165))</f>
        <v>#VALUE!</v>
      </c>
      <c r="O18166" t="e">
        <f>SIN(RADIANS(DEGREES(ASIN(((SIN(RADIANS(M18165)))*$C$26)/(SQRT((((SIN(RADIANS(M18165)))*$C$26)^2)+(($C$22-$C$25-(((SIN(RADIANS(90-M18165)))*$C$26))-$C$23)^2)))))))</f>
        <v>#VALUE!</v>
      </c>
      <c r="P18166" t="e">
        <f>N18166</f>
        <v>#VALUE!</v>
      </c>
      <c r="R18166">
        <f>$C$6</f>
        <v>1333.5</v>
      </c>
    </row>
    <row r="18167" spans="12:19" x14ac:dyDescent="0.25">
      <c r="L18167" t="str">
        <f t="shared" si="726"/>
        <v/>
      </c>
      <c r="M18167" t="str">
        <f t="shared" si="727"/>
        <v/>
      </c>
      <c r="N18167">
        <v>0</v>
      </c>
      <c r="O18167" t="e">
        <f>$C$23*O18166</f>
        <v>#VALUE!</v>
      </c>
      <c r="P18167" t="e">
        <f>$C$22*P18166</f>
        <v>#VALUE!</v>
      </c>
      <c r="R18167">
        <f>$C$20*$C$6</f>
        <v>25325.832000000002</v>
      </c>
    </row>
    <row r="18168" spans="12:19" x14ac:dyDescent="0.25">
      <c r="L18168" t="str">
        <f t="shared" si="726"/>
        <v/>
      </c>
      <c r="M18168" t="str">
        <f t="shared" si="727"/>
        <v/>
      </c>
    </row>
    <row r="18169" spans="12:19" x14ac:dyDescent="0.25">
      <c r="L18169" t="str">
        <f t="shared" si="726"/>
        <v/>
      </c>
      <c r="M18169" t="str">
        <f t="shared" si="727"/>
        <v/>
      </c>
      <c r="N18169" t="e">
        <f t="array" ref="N18169:P18171">MINVERSE(N18165:P18167)</f>
        <v>#VALUE!</v>
      </c>
      <c r="O18169" t="e">
        <v>#VALUE!</v>
      </c>
      <c r="P18169" t="e">
        <v>#VALUE!</v>
      </c>
      <c r="R18169" t="e">
        <f t="array" ref="R18169:R18171">MMULT(N18169:P18171,R18165:R18167)</f>
        <v>#VALUE!</v>
      </c>
      <c r="S18169" t="s">
        <v>35</v>
      </c>
    </row>
    <row r="18170" spans="12:19" x14ac:dyDescent="0.25">
      <c r="L18170" t="str">
        <f t="shared" si="726"/>
        <v/>
      </c>
      <c r="M18170" t="str">
        <f t="shared" si="727"/>
        <v/>
      </c>
      <c r="N18170" t="e">
        <v>#VALUE!</v>
      </c>
      <c r="O18170" t="e">
        <v>#VALUE!</v>
      </c>
      <c r="P18170" t="e">
        <v>#VALUE!</v>
      </c>
      <c r="R18170" t="e">
        <v>#VALUE!</v>
      </c>
      <c r="S18170" t="s">
        <v>35</v>
      </c>
    </row>
    <row r="18171" spans="12:19" x14ac:dyDescent="0.25">
      <c r="L18171" t="str">
        <f t="shared" si="726"/>
        <v/>
      </c>
      <c r="M18171" t="str">
        <f t="shared" si="727"/>
        <v/>
      </c>
      <c r="N18171" t="e">
        <v>#VALUE!</v>
      </c>
      <c r="O18171" t="e">
        <v>#VALUE!</v>
      </c>
      <c r="P18171" t="e">
        <v>#VALUE!</v>
      </c>
      <c r="R18171" t="e">
        <v>#VALUE!</v>
      </c>
      <c r="S18171" t="s">
        <v>35</v>
      </c>
    </row>
    <row r="18172" spans="12:19" x14ac:dyDescent="0.25">
      <c r="L18172" t="str">
        <f t="shared" si="726"/>
        <v/>
      </c>
      <c r="M18172" t="str">
        <f t="shared" si="727"/>
        <v/>
      </c>
    </row>
    <row r="18173" spans="12:19" x14ac:dyDescent="0.25">
      <c r="L18173" t="str">
        <f t="shared" si="726"/>
        <v/>
      </c>
      <c r="M18173" t="str">
        <f t="shared" si="727"/>
        <v/>
      </c>
    </row>
    <row r="18174" spans="12:19" x14ac:dyDescent="0.25">
      <c r="L18174" t="str">
        <f t="shared" si="726"/>
        <v/>
      </c>
      <c r="M18174" t="str">
        <f t="shared" si="727"/>
        <v/>
      </c>
      <c r="N18174" t="s">
        <v>32</v>
      </c>
      <c r="O18174" t="s">
        <v>33</v>
      </c>
      <c r="P18174" t="s">
        <v>34</v>
      </c>
    </row>
    <row r="18175" spans="12:19" x14ac:dyDescent="0.25">
      <c r="L18175" t="str">
        <f t="shared" si="726"/>
        <v/>
      </c>
      <c r="M18175" t="str">
        <f t="shared" si="727"/>
        <v/>
      </c>
      <c r="N18175" t="e">
        <f>COS(RADIANS(M18175))</f>
        <v>#VALUE!</v>
      </c>
      <c r="O18175" t="str">
        <f>IFERROR(-COS(RADIANS(DEGREES(ASIN(((SIN(RADIANS(M18175)))*$C$26)/(SQRT((((SIN(RADIANS(M18175)))*$C$26)^2)+(($C$22-$C$25-(((SIN(RADIANS(90-M18175)))*$C$26))-$C$23)^2))))))),"")</f>
        <v/>
      </c>
      <c r="P18175" t="e">
        <f>N18175</f>
        <v>#VALUE!</v>
      </c>
      <c r="R18175">
        <v>0</v>
      </c>
    </row>
    <row r="18176" spans="12:19" x14ac:dyDescent="0.25">
      <c r="L18176" t="str">
        <f t="shared" si="726"/>
        <v/>
      </c>
      <c r="M18176" t="str">
        <f t="shared" si="727"/>
        <v/>
      </c>
      <c r="N18176" t="e">
        <f>SIN(RADIANS(M18175))</f>
        <v>#VALUE!</v>
      </c>
      <c r="O18176" t="e">
        <f>SIN(RADIANS(DEGREES(ASIN(((SIN(RADIANS(M18175)))*$C$26)/(SQRT((((SIN(RADIANS(M18175)))*$C$26)^2)+(($C$22-$C$25-(((SIN(RADIANS(90-M18175)))*$C$26))-$C$23)^2)))))))</f>
        <v>#VALUE!</v>
      </c>
      <c r="P18176" t="e">
        <f>N18176</f>
        <v>#VALUE!</v>
      </c>
      <c r="R18176">
        <f>$C$6</f>
        <v>1333.5</v>
      </c>
    </row>
    <row r="18177" spans="12:19" x14ac:dyDescent="0.25">
      <c r="L18177" t="str">
        <f t="shared" si="726"/>
        <v/>
      </c>
      <c r="M18177" t="str">
        <f t="shared" si="727"/>
        <v/>
      </c>
      <c r="N18177">
        <v>0</v>
      </c>
      <c r="O18177" t="e">
        <f>$C$23*O18176</f>
        <v>#VALUE!</v>
      </c>
      <c r="P18177" t="e">
        <f>$C$22*P18176</f>
        <v>#VALUE!</v>
      </c>
      <c r="R18177">
        <f>$C$20*$C$6</f>
        <v>25325.832000000002</v>
      </c>
    </row>
    <row r="18178" spans="12:19" x14ac:dyDescent="0.25">
      <c r="L18178" t="str">
        <f t="shared" si="726"/>
        <v/>
      </c>
      <c r="M18178" t="str">
        <f t="shared" si="727"/>
        <v/>
      </c>
    </row>
    <row r="18179" spans="12:19" x14ac:dyDescent="0.25">
      <c r="L18179" t="str">
        <f t="shared" si="726"/>
        <v/>
      </c>
      <c r="M18179" t="str">
        <f t="shared" si="727"/>
        <v/>
      </c>
      <c r="N18179" t="e">
        <f t="array" ref="N18179:P18181">MINVERSE(N18175:P18177)</f>
        <v>#VALUE!</v>
      </c>
      <c r="O18179" t="e">
        <v>#VALUE!</v>
      </c>
      <c r="P18179" t="e">
        <v>#VALUE!</v>
      </c>
      <c r="R18179" t="e">
        <f t="array" ref="R18179:R18181">MMULT(N18179:P18181,R18175:R18177)</f>
        <v>#VALUE!</v>
      </c>
      <c r="S18179" t="s">
        <v>35</v>
      </c>
    </row>
    <row r="18180" spans="12:19" x14ac:dyDescent="0.25">
      <c r="L18180" t="str">
        <f t="shared" si="726"/>
        <v/>
      </c>
      <c r="M18180" t="str">
        <f t="shared" si="727"/>
        <v/>
      </c>
      <c r="N18180" t="e">
        <v>#VALUE!</v>
      </c>
      <c r="O18180" t="e">
        <v>#VALUE!</v>
      </c>
      <c r="P18180" t="e">
        <v>#VALUE!</v>
      </c>
      <c r="R18180" t="e">
        <v>#VALUE!</v>
      </c>
      <c r="S18180" t="s">
        <v>35</v>
      </c>
    </row>
    <row r="18181" spans="12:19" x14ac:dyDescent="0.25">
      <c r="L18181" t="str">
        <f t="shared" si="726"/>
        <v/>
      </c>
      <c r="M18181" t="str">
        <f t="shared" si="727"/>
        <v/>
      </c>
      <c r="N18181" t="e">
        <v>#VALUE!</v>
      </c>
      <c r="O18181" t="e">
        <v>#VALUE!</v>
      </c>
      <c r="P18181" t="e">
        <v>#VALUE!</v>
      </c>
      <c r="R18181" t="e">
        <v>#VALUE!</v>
      </c>
      <c r="S18181" t="s">
        <v>35</v>
      </c>
    </row>
    <row r="18182" spans="12:19" x14ac:dyDescent="0.25">
      <c r="L18182" t="str">
        <f t="shared" si="726"/>
        <v/>
      </c>
      <c r="M18182" t="str">
        <f t="shared" si="727"/>
        <v/>
      </c>
    </row>
    <row r="18183" spans="12:19" x14ac:dyDescent="0.25">
      <c r="L18183" t="str">
        <f t="shared" si="726"/>
        <v/>
      </c>
      <c r="M18183" t="str">
        <f t="shared" si="727"/>
        <v/>
      </c>
    </row>
    <row r="18184" spans="12:19" x14ac:dyDescent="0.25">
      <c r="L18184" t="str">
        <f t="shared" si="726"/>
        <v/>
      </c>
      <c r="M18184" t="str">
        <f t="shared" si="727"/>
        <v/>
      </c>
      <c r="N18184" t="s">
        <v>32</v>
      </c>
      <c r="O18184" t="s">
        <v>33</v>
      </c>
      <c r="P18184" t="s">
        <v>34</v>
      </c>
    </row>
    <row r="18185" spans="12:19" x14ac:dyDescent="0.25">
      <c r="L18185" t="str">
        <f t="shared" si="726"/>
        <v/>
      </c>
      <c r="M18185" t="str">
        <f t="shared" si="727"/>
        <v/>
      </c>
      <c r="N18185" t="e">
        <f>COS(RADIANS(M18185))</f>
        <v>#VALUE!</v>
      </c>
      <c r="O18185" t="str">
        <f>IFERROR(-COS(RADIANS(DEGREES(ASIN(((SIN(RADIANS(M18185)))*$C$26)/(SQRT((((SIN(RADIANS(M18185)))*$C$26)^2)+(($C$22-$C$25-(((SIN(RADIANS(90-M18185)))*$C$26))-$C$23)^2))))))),"")</f>
        <v/>
      </c>
      <c r="P18185" t="e">
        <f>N18185</f>
        <v>#VALUE!</v>
      </c>
      <c r="R18185">
        <v>0</v>
      </c>
    </row>
    <row r="18186" spans="12:19" x14ac:dyDescent="0.25">
      <c r="L18186" t="str">
        <f t="shared" si="726"/>
        <v/>
      </c>
      <c r="M18186" t="str">
        <f t="shared" si="727"/>
        <v/>
      </c>
      <c r="N18186" t="e">
        <f>SIN(RADIANS(M18185))</f>
        <v>#VALUE!</v>
      </c>
      <c r="O18186" t="e">
        <f>SIN(RADIANS(DEGREES(ASIN(((SIN(RADIANS(M18185)))*$C$26)/(SQRT((((SIN(RADIANS(M18185)))*$C$26)^2)+(($C$22-$C$25-(((SIN(RADIANS(90-M18185)))*$C$26))-$C$23)^2)))))))</f>
        <v>#VALUE!</v>
      </c>
      <c r="P18186" t="e">
        <f>N18186</f>
        <v>#VALUE!</v>
      </c>
      <c r="R18186">
        <f>$C$6</f>
        <v>1333.5</v>
      </c>
    </row>
    <row r="18187" spans="12:19" x14ac:dyDescent="0.25">
      <c r="L18187" t="str">
        <f t="shared" si="726"/>
        <v/>
      </c>
      <c r="M18187" t="str">
        <f t="shared" si="727"/>
        <v/>
      </c>
      <c r="N18187">
        <v>0</v>
      </c>
      <c r="O18187" t="e">
        <f>$C$23*O18186</f>
        <v>#VALUE!</v>
      </c>
      <c r="P18187" t="e">
        <f>$C$22*P18186</f>
        <v>#VALUE!</v>
      </c>
      <c r="R18187">
        <f>$C$20*$C$6</f>
        <v>25325.832000000002</v>
      </c>
    </row>
    <row r="18188" spans="12:19" x14ac:dyDescent="0.25">
      <c r="L18188" t="str">
        <f t="shared" ref="L18188:L18251" si="728">IF(M18188="","",L18178+1)</f>
        <v/>
      </c>
      <c r="M18188" t="str">
        <f t="shared" si="727"/>
        <v/>
      </c>
    </row>
    <row r="18189" spans="12:19" x14ac:dyDescent="0.25">
      <c r="L18189" t="str">
        <f t="shared" si="728"/>
        <v/>
      </c>
      <c r="M18189" t="str">
        <f t="shared" si="727"/>
        <v/>
      </c>
      <c r="N18189" t="e">
        <f t="array" ref="N18189:P18191">MINVERSE(N18185:P18187)</f>
        <v>#VALUE!</v>
      </c>
      <c r="O18189" t="e">
        <v>#VALUE!</v>
      </c>
      <c r="P18189" t="e">
        <v>#VALUE!</v>
      </c>
      <c r="R18189" t="e">
        <f t="array" ref="R18189:R18191">MMULT(N18189:P18191,R18185:R18187)</f>
        <v>#VALUE!</v>
      </c>
      <c r="S18189" t="s">
        <v>35</v>
      </c>
    </row>
    <row r="18190" spans="12:19" x14ac:dyDescent="0.25">
      <c r="L18190" t="str">
        <f t="shared" si="728"/>
        <v/>
      </c>
      <c r="M18190" t="str">
        <f t="shared" si="727"/>
        <v/>
      </c>
      <c r="N18190" t="e">
        <v>#VALUE!</v>
      </c>
      <c r="O18190" t="e">
        <v>#VALUE!</v>
      </c>
      <c r="P18190" t="e">
        <v>#VALUE!</v>
      </c>
      <c r="R18190" t="e">
        <v>#VALUE!</v>
      </c>
      <c r="S18190" t="s">
        <v>35</v>
      </c>
    </row>
    <row r="18191" spans="12:19" x14ac:dyDescent="0.25">
      <c r="L18191" t="str">
        <f t="shared" si="728"/>
        <v/>
      </c>
      <c r="M18191" t="str">
        <f t="shared" si="727"/>
        <v/>
      </c>
      <c r="N18191" t="e">
        <v>#VALUE!</v>
      </c>
      <c r="O18191" t="e">
        <v>#VALUE!</v>
      </c>
      <c r="P18191" t="e">
        <v>#VALUE!</v>
      </c>
      <c r="R18191" t="e">
        <v>#VALUE!</v>
      </c>
      <c r="S18191" t="s">
        <v>35</v>
      </c>
    </row>
    <row r="18192" spans="12:19" x14ac:dyDescent="0.25">
      <c r="L18192" t="str">
        <f t="shared" si="728"/>
        <v/>
      </c>
      <c r="M18192" t="str">
        <f t="shared" si="727"/>
        <v/>
      </c>
    </row>
    <row r="18193" spans="12:19" x14ac:dyDescent="0.25">
      <c r="L18193" t="str">
        <f t="shared" si="728"/>
        <v/>
      </c>
      <c r="M18193" t="str">
        <f t="shared" si="727"/>
        <v/>
      </c>
    </row>
    <row r="18194" spans="12:19" x14ac:dyDescent="0.25">
      <c r="L18194" t="str">
        <f t="shared" si="728"/>
        <v/>
      </c>
      <c r="M18194" t="str">
        <f t="shared" si="727"/>
        <v/>
      </c>
      <c r="N18194" t="s">
        <v>32</v>
      </c>
      <c r="O18194" t="s">
        <v>33</v>
      </c>
      <c r="P18194" t="s">
        <v>34</v>
      </c>
    </row>
    <row r="18195" spans="12:19" x14ac:dyDescent="0.25">
      <c r="L18195" t="str">
        <f t="shared" si="728"/>
        <v/>
      </c>
      <c r="M18195" t="str">
        <f t="shared" si="727"/>
        <v/>
      </c>
      <c r="N18195" t="e">
        <f>COS(RADIANS(M18195))</f>
        <v>#VALUE!</v>
      </c>
      <c r="O18195" t="str">
        <f>IFERROR(-COS(RADIANS(DEGREES(ASIN(((SIN(RADIANS(M18195)))*$C$26)/(SQRT((((SIN(RADIANS(M18195)))*$C$26)^2)+(($C$22-$C$25-(((SIN(RADIANS(90-M18195)))*$C$26))-$C$23)^2))))))),"")</f>
        <v/>
      </c>
      <c r="P18195" t="e">
        <f>N18195</f>
        <v>#VALUE!</v>
      </c>
      <c r="R18195">
        <v>0</v>
      </c>
    </row>
    <row r="18196" spans="12:19" x14ac:dyDescent="0.25">
      <c r="L18196" t="str">
        <f t="shared" si="728"/>
        <v/>
      </c>
      <c r="M18196" t="str">
        <f t="shared" si="727"/>
        <v/>
      </c>
      <c r="N18196" t="e">
        <f>SIN(RADIANS(M18195))</f>
        <v>#VALUE!</v>
      </c>
      <c r="O18196" t="e">
        <f>SIN(RADIANS(DEGREES(ASIN(((SIN(RADIANS(M18195)))*$C$26)/(SQRT((((SIN(RADIANS(M18195)))*$C$26)^2)+(($C$22-$C$25-(((SIN(RADIANS(90-M18195)))*$C$26))-$C$23)^2)))))))</f>
        <v>#VALUE!</v>
      </c>
      <c r="P18196" t="e">
        <f>N18196</f>
        <v>#VALUE!</v>
      </c>
      <c r="R18196">
        <f>$C$6</f>
        <v>1333.5</v>
      </c>
    </row>
    <row r="18197" spans="12:19" x14ac:dyDescent="0.25">
      <c r="L18197" t="str">
        <f t="shared" si="728"/>
        <v/>
      </c>
      <c r="M18197" t="str">
        <f t="shared" si="727"/>
        <v/>
      </c>
      <c r="N18197">
        <v>0</v>
      </c>
      <c r="O18197" t="e">
        <f>$C$23*O18196</f>
        <v>#VALUE!</v>
      </c>
      <c r="P18197" t="e">
        <f>$C$22*P18196</f>
        <v>#VALUE!</v>
      </c>
      <c r="R18197">
        <f>$C$20*$C$6</f>
        <v>25325.832000000002</v>
      </c>
    </row>
    <row r="18198" spans="12:19" x14ac:dyDescent="0.25">
      <c r="L18198" t="str">
        <f t="shared" si="728"/>
        <v/>
      </c>
      <c r="M18198" t="str">
        <f t="shared" si="727"/>
        <v/>
      </c>
    </row>
    <row r="18199" spans="12:19" x14ac:dyDescent="0.25">
      <c r="L18199" t="str">
        <f t="shared" si="728"/>
        <v/>
      </c>
      <c r="M18199" t="str">
        <f t="shared" si="727"/>
        <v/>
      </c>
      <c r="N18199" t="e">
        <f t="array" ref="N18199:P18201">MINVERSE(N18195:P18197)</f>
        <v>#VALUE!</v>
      </c>
      <c r="O18199" t="e">
        <v>#VALUE!</v>
      </c>
      <c r="P18199" t="e">
        <v>#VALUE!</v>
      </c>
      <c r="R18199" t="e">
        <f t="array" ref="R18199:R18201">MMULT(N18199:P18201,R18195:R18197)</f>
        <v>#VALUE!</v>
      </c>
      <c r="S18199" t="s">
        <v>35</v>
      </c>
    </row>
    <row r="18200" spans="12:19" x14ac:dyDescent="0.25">
      <c r="L18200" t="str">
        <f t="shared" si="728"/>
        <v/>
      </c>
      <c r="M18200" t="str">
        <f t="shared" si="727"/>
        <v/>
      </c>
      <c r="N18200" t="e">
        <v>#VALUE!</v>
      </c>
      <c r="O18200" t="e">
        <v>#VALUE!</v>
      </c>
      <c r="P18200" t="e">
        <v>#VALUE!</v>
      </c>
      <c r="R18200" t="e">
        <v>#VALUE!</v>
      </c>
      <c r="S18200" t="s">
        <v>35</v>
      </c>
    </row>
    <row r="18201" spans="12:19" x14ac:dyDescent="0.25">
      <c r="L18201" t="str">
        <f t="shared" si="728"/>
        <v/>
      </c>
      <c r="M18201" t="str">
        <f t="shared" si="727"/>
        <v/>
      </c>
      <c r="N18201" t="e">
        <v>#VALUE!</v>
      </c>
      <c r="O18201" t="e">
        <v>#VALUE!</v>
      </c>
      <c r="P18201" t="e">
        <v>#VALUE!</v>
      </c>
      <c r="R18201" t="e">
        <v>#VALUE!</v>
      </c>
      <c r="S18201" t="s">
        <v>35</v>
      </c>
    </row>
    <row r="18202" spans="12:19" x14ac:dyDescent="0.25">
      <c r="L18202" t="str">
        <f t="shared" si="728"/>
        <v/>
      </c>
      <c r="M18202" t="str">
        <f t="shared" si="727"/>
        <v/>
      </c>
    </row>
    <row r="18203" spans="12:19" x14ac:dyDescent="0.25">
      <c r="L18203" t="str">
        <f t="shared" si="728"/>
        <v/>
      </c>
      <c r="M18203" t="str">
        <f t="shared" si="727"/>
        <v/>
      </c>
    </row>
    <row r="18204" spans="12:19" x14ac:dyDescent="0.25">
      <c r="L18204" t="str">
        <f t="shared" si="728"/>
        <v/>
      </c>
      <c r="M18204" t="str">
        <f t="shared" si="727"/>
        <v/>
      </c>
      <c r="N18204" t="s">
        <v>32</v>
      </c>
      <c r="O18204" t="s">
        <v>33</v>
      </c>
      <c r="P18204" t="s">
        <v>34</v>
      </c>
    </row>
    <row r="18205" spans="12:19" x14ac:dyDescent="0.25">
      <c r="L18205" t="str">
        <f t="shared" si="728"/>
        <v/>
      </c>
      <c r="M18205" t="str">
        <f t="shared" si="727"/>
        <v/>
      </c>
      <c r="N18205" t="e">
        <f>COS(RADIANS(M18205))</f>
        <v>#VALUE!</v>
      </c>
      <c r="O18205" t="str">
        <f>IFERROR(-COS(RADIANS(DEGREES(ASIN(((SIN(RADIANS(M18205)))*$C$26)/(SQRT((((SIN(RADIANS(M18205)))*$C$26)^2)+(($C$22-$C$25-(((SIN(RADIANS(90-M18205)))*$C$26))-$C$23)^2))))))),"")</f>
        <v/>
      </c>
      <c r="P18205" t="e">
        <f>N18205</f>
        <v>#VALUE!</v>
      </c>
      <c r="R18205">
        <v>0</v>
      </c>
    </row>
    <row r="18206" spans="12:19" x14ac:dyDescent="0.25">
      <c r="L18206" t="str">
        <f t="shared" si="728"/>
        <v/>
      </c>
      <c r="M18206" t="str">
        <f t="shared" si="727"/>
        <v/>
      </c>
      <c r="N18206" t="e">
        <f>SIN(RADIANS(M18205))</f>
        <v>#VALUE!</v>
      </c>
      <c r="O18206" t="e">
        <f>SIN(RADIANS(DEGREES(ASIN(((SIN(RADIANS(M18205)))*$C$26)/(SQRT((((SIN(RADIANS(M18205)))*$C$26)^2)+(($C$22-$C$25-(((SIN(RADIANS(90-M18205)))*$C$26))-$C$23)^2)))))))</f>
        <v>#VALUE!</v>
      </c>
      <c r="P18206" t="e">
        <f>N18206</f>
        <v>#VALUE!</v>
      </c>
      <c r="R18206">
        <f>$C$6</f>
        <v>1333.5</v>
      </c>
    </row>
    <row r="18207" spans="12:19" x14ac:dyDescent="0.25">
      <c r="L18207" t="str">
        <f t="shared" si="728"/>
        <v/>
      </c>
      <c r="M18207" t="str">
        <f t="shared" si="727"/>
        <v/>
      </c>
      <c r="N18207">
        <v>0</v>
      </c>
      <c r="O18207" t="e">
        <f>$C$23*O18206</f>
        <v>#VALUE!</v>
      </c>
      <c r="P18207" t="e">
        <f>$C$22*P18206</f>
        <v>#VALUE!</v>
      </c>
      <c r="R18207">
        <f>$C$20*$C$6</f>
        <v>25325.832000000002</v>
      </c>
    </row>
    <row r="18208" spans="12:19" x14ac:dyDescent="0.25">
      <c r="L18208" t="str">
        <f t="shared" si="728"/>
        <v/>
      </c>
      <c r="M18208" t="str">
        <f t="shared" si="727"/>
        <v/>
      </c>
    </row>
    <row r="18209" spans="12:19" x14ac:dyDescent="0.25">
      <c r="L18209" t="str">
        <f t="shared" si="728"/>
        <v/>
      </c>
      <c r="M18209" t="str">
        <f t="shared" si="727"/>
        <v/>
      </c>
      <c r="N18209" t="e">
        <f t="array" ref="N18209:P18211">MINVERSE(N18205:P18207)</f>
        <v>#VALUE!</v>
      </c>
      <c r="O18209" t="e">
        <v>#VALUE!</v>
      </c>
      <c r="P18209" t="e">
        <v>#VALUE!</v>
      </c>
      <c r="R18209" t="e">
        <f t="array" ref="R18209:R18211">MMULT(N18209:P18211,R18205:R18207)</f>
        <v>#VALUE!</v>
      </c>
      <c r="S18209" t="s">
        <v>35</v>
      </c>
    </row>
    <row r="18210" spans="12:19" x14ac:dyDescent="0.25">
      <c r="L18210" t="str">
        <f t="shared" si="728"/>
        <v/>
      </c>
      <c r="M18210" t="str">
        <f t="shared" si="727"/>
        <v/>
      </c>
      <c r="N18210" t="e">
        <v>#VALUE!</v>
      </c>
      <c r="O18210" t="e">
        <v>#VALUE!</v>
      </c>
      <c r="P18210" t="e">
        <v>#VALUE!</v>
      </c>
      <c r="R18210" t="e">
        <v>#VALUE!</v>
      </c>
      <c r="S18210" t="s">
        <v>35</v>
      </c>
    </row>
    <row r="18211" spans="12:19" x14ac:dyDescent="0.25">
      <c r="L18211" t="str">
        <f t="shared" si="728"/>
        <v/>
      </c>
      <c r="M18211" t="str">
        <f t="shared" ref="M18211:M18274" si="729">IF(M18201="","",IF(((M18201+$O$61)&gt;=$O$49+($O$61/2)),"",(M18201+$O$61)))</f>
        <v/>
      </c>
      <c r="N18211" t="e">
        <v>#VALUE!</v>
      </c>
      <c r="O18211" t="e">
        <v>#VALUE!</v>
      </c>
      <c r="P18211" t="e">
        <v>#VALUE!</v>
      </c>
      <c r="R18211" t="e">
        <v>#VALUE!</v>
      </c>
      <c r="S18211" t="s">
        <v>35</v>
      </c>
    </row>
    <row r="18212" spans="12:19" x14ac:dyDescent="0.25">
      <c r="L18212" t="str">
        <f t="shared" si="728"/>
        <v/>
      </c>
      <c r="M18212" t="str">
        <f t="shared" si="729"/>
        <v/>
      </c>
    </row>
    <row r="18213" spans="12:19" x14ac:dyDescent="0.25">
      <c r="L18213" t="str">
        <f t="shared" si="728"/>
        <v/>
      </c>
      <c r="M18213" t="str">
        <f t="shared" si="729"/>
        <v/>
      </c>
    </row>
    <row r="18214" spans="12:19" x14ac:dyDescent="0.25">
      <c r="L18214" t="str">
        <f t="shared" si="728"/>
        <v/>
      </c>
      <c r="M18214" t="str">
        <f t="shared" si="729"/>
        <v/>
      </c>
      <c r="N18214" t="s">
        <v>32</v>
      </c>
      <c r="O18214" t="s">
        <v>33</v>
      </c>
      <c r="P18214" t="s">
        <v>34</v>
      </c>
    </row>
    <row r="18215" spans="12:19" x14ac:dyDescent="0.25">
      <c r="L18215" t="str">
        <f t="shared" si="728"/>
        <v/>
      </c>
      <c r="M18215" t="str">
        <f t="shared" si="729"/>
        <v/>
      </c>
      <c r="N18215" t="e">
        <f>COS(RADIANS(M18215))</f>
        <v>#VALUE!</v>
      </c>
      <c r="O18215" t="str">
        <f>IFERROR(-COS(RADIANS(DEGREES(ASIN(((SIN(RADIANS(M18215)))*$C$26)/(SQRT((((SIN(RADIANS(M18215)))*$C$26)^2)+(($C$22-$C$25-(((SIN(RADIANS(90-M18215)))*$C$26))-$C$23)^2))))))),"")</f>
        <v/>
      </c>
      <c r="P18215" t="e">
        <f>N18215</f>
        <v>#VALUE!</v>
      </c>
      <c r="R18215">
        <v>0</v>
      </c>
    </row>
    <row r="18216" spans="12:19" x14ac:dyDescent="0.25">
      <c r="L18216" t="str">
        <f t="shared" si="728"/>
        <v/>
      </c>
      <c r="M18216" t="str">
        <f t="shared" si="729"/>
        <v/>
      </c>
      <c r="N18216" t="e">
        <f>SIN(RADIANS(M18215))</f>
        <v>#VALUE!</v>
      </c>
      <c r="O18216" t="e">
        <f>SIN(RADIANS(DEGREES(ASIN(((SIN(RADIANS(M18215)))*$C$26)/(SQRT((((SIN(RADIANS(M18215)))*$C$26)^2)+(($C$22-$C$25-(((SIN(RADIANS(90-M18215)))*$C$26))-$C$23)^2)))))))</f>
        <v>#VALUE!</v>
      </c>
      <c r="P18216" t="e">
        <f>N18216</f>
        <v>#VALUE!</v>
      </c>
      <c r="R18216">
        <f>$C$6</f>
        <v>1333.5</v>
      </c>
    </row>
    <row r="18217" spans="12:19" x14ac:dyDescent="0.25">
      <c r="L18217" t="str">
        <f t="shared" si="728"/>
        <v/>
      </c>
      <c r="M18217" t="str">
        <f t="shared" si="729"/>
        <v/>
      </c>
      <c r="N18217">
        <v>0</v>
      </c>
      <c r="O18217" t="e">
        <f>$C$23*O18216</f>
        <v>#VALUE!</v>
      </c>
      <c r="P18217" t="e">
        <f>$C$22*P18216</f>
        <v>#VALUE!</v>
      </c>
      <c r="R18217">
        <f>$C$20*$C$6</f>
        <v>25325.832000000002</v>
      </c>
    </row>
    <row r="18218" spans="12:19" x14ac:dyDescent="0.25">
      <c r="L18218" t="str">
        <f t="shared" si="728"/>
        <v/>
      </c>
      <c r="M18218" t="str">
        <f t="shared" si="729"/>
        <v/>
      </c>
    </row>
    <row r="18219" spans="12:19" x14ac:dyDescent="0.25">
      <c r="L18219" t="str">
        <f t="shared" si="728"/>
        <v/>
      </c>
      <c r="M18219" t="str">
        <f t="shared" si="729"/>
        <v/>
      </c>
      <c r="N18219" t="e">
        <f t="array" ref="N18219:P18221">MINVERSE(N18215:P18217)</f>
        <v>#VALUE!</v>
      </c>
      <c r="O18219" t="e">
        <v>#VALUE!</v>
      </c>
      <c r="P18219" t="e">
        <v>#VALUE!</v>
      </c>
      <c r="R18219" t="e">
        <f t="array" ref="R18219:R18221">MMULT(N18219:P18221,R18215:R18217)</f>
        <v>#VALUE!</v>
      </c>
      <c r="S18219" t="s">
        <v>35</v>
      </c>
    </row>
    <row r="18220" spans="12:19" x14ac:dyDescent="0.25">
      <c r="L18220" t="str">
        <f t="shared" si="728"/>
        <v/>
      </c>
      <c r="M18220" t="str">
        <f t="shared" si="729"/>
        <v/>
      </c>
      <c r="N18220" t="e">
        <v>#VALUE!</v>
      </c>
      <c r="O18220" t="e">
        <v>#VALUE!</v>
      </c>
      <c r="P18220" t="e">
        <v>#VALUE!</v>
      </c>
      <c r="R18220" t="e">
        <v>#VALUE!</v>
      </c>
      <c r="S18220" t="s">
        <v>35</v>
      </c>
    </row>
    <row r="18221" spans="12:19" x14ac:dyDescent="0.25">
      <c r="L18221" t="str">
        <f t="shared" si="728"/>
        <v/>
      </c>
      <c r="M18221" t="str">
        <f t="shared" si="729"/>
        <v/>
      </c>
      <c r="N18221" t="e">
        <v>#VALUE!</v>
      </c>
      <c r="O18221" t="e">
        <v>#VALUE!</v>
      </c>
      <c r="P18221" t="e">
        <v>#VALUE!</v>
      </c>
      <c r="R18221" t="e">
        <v>#VALUE!</v>
      </c>
      <c r="S18221" t="s">
        <v>35</v>
      </c>
    </row>
    <row r="18222" spans="12:19" x14ac:dyDescent="0.25">
      <c r="L18222" t="str">
        <f t="shared" si="728"/>
        <v/>
      </c>
      <c r="M18222" t="str">
        <f t="shared" si="729"/>
        <v/>
      </c>
    </row>
    <row r="18223" spans="12:19" x14ac:dyDescent="0.25">
      <c r="L18223" t="str">
        <f t="shared" si="728"/>
        <v/>
      </c>
      <c r="M18223" t="str">
        <f t="shared" si="729"/>
        <v/>
      </c>
    </row>
    <row r="18224" spans="12:19" x14ac:dyDescent="0.25">
      <c r="L18224" t="str">
        <f t="shared" si="728"/>
        <v/>
      </c>
      <c r="M18224" t="str">
        <f t="shared" si="729"/>
        <v/>
      </c>
      <c r="N18224" t="s">
        <v>32</v>
      </c>
      <c r="O18224" t="s">
        <v>33</v>
      </c>
      <c r="P18224" t="s">
        <v>34</v>
      </c>
    </row>
    <row r="18225" spans="12:19" x14ac:dyDescent="0.25">
      <c r="L18225" t="str">
        <f t="shared" si="728"/>
        <v/>
      </c>
      <c r="M18225" t="str">
        <f t="shared" si="729"/>
        <v/>
      </c>
      <c r="N18225" t="e">
        <f>COS(RADIANS(M18225))</f>
        <v>#VALUE!</v>
      </c>
      <c r="O18225" t="str">
        <f>IFERROR(-COS(RADIANS(DEGREES(ASIN(((SIN(RADIANS(M18225)))*$C$26)/(SQRT((((SIN(RADIANS(M18225)))*$C$26)^2)+(($C$22-$C$25-(((SIN(RADIANS(90-M18225)))*$C$26))-$C$23)^2))))))),"")</f>
        <v/>
      </c>
      <c r="P18225" t="e">
        <f>N18225</f>
        <v>#VALUE!</v>
      </c>
      <c r="R18225">
        <v>0</v>
      </c>
    </row>
    <row r="18226" spans="12:19" x14ac:dyDescent="0.25">
      <c r="L18226" t="str">
        <f t="shared" si="728"/>
        <v/>
      </c>
      <c r="M18226" t="str">
        <f t="shared" si="729"/>
        <v/>
      </c>
      <c r="N18226" t="e">
        <f>SIN(RADIANS(M18225))</f>
        <v>#VALUE!</v>
      </c>
      <c r="O18226" t="e">
        <f>SIN(RADIANS(DEGREES(ASIN(((SIN(RADIANS(M18225)))*$C$26)/(SQRT((((SIN(RADIANS(M18225)))*$C$26)^2)+(($C$22-$C$25-(((SIN(RADIANS(90-M18225)))*$C$26))-$C$23)^2)))))))</f>
        <v>#VALUE!</v>
      </c>
      <c r="P18226" t="e">
        <f>N18226</f>
        <v>#VALUE!</v>
      </c>
      <c r="R18226">
        <f>$C$6</f>
        <v>1333.5</v>
      </c>
    </row>
    <row r="18227" spans="12:19" x14ac:dyDescent="0.25">
      <c r="L18227" t="str">
        <f t="shared" si="728"/>
        <v/>
      </c>
      <c r="M18227" t="str">
        <f t="shared" si="729"/>
        <v/>
      </c>
      <c r="N18227">
        <v>0</v>
      </c>
      <c r="O18227" t="e">
        <f>$C$23*O18226</f>
        <v>#VALUE!</v>
      </c>
      <c r="P18227" t="e">
        <f>$C$22*P18226</f>
        <v>#VALUE!</v>
      </c>
      <c r="R18227">
        <f>$C$20*$C$6</f>
        <v>25325.832000000002</v>
      </c>
    </row>
    <row r="18228" spans="12:19" x14ac:dyDescent="0.25">
      <c r="L18228" t="str">
        <f t="shared" si="728"/>
        <v/>
      </c>
      <c r="M18228" t="str">
        <f t="shared" si="729"/>
        <v/>
      </c>
    </row>
    <row r="18229" spans="12:19" x14ac:dyDescent="0.25">
      <c r="L18229" t="str">
        <f t="shared" si="728"/>
        <v/>
      </c>
      <c r="M18229" t="str">
        <f t="shared" si="729"/>
        <v/>
      </c>
      <c r="N18229" t="e">
        <f t="array" ref="N18229:P18231">MINVERSE(N18225:P18227)</f>
        <v>#VALUE!</v>
      </c>
      <c r="O18229" t="e">
        <v>#VALUE!</v>
      </c>
      <c r="P18229" t="e">
        <v>#VALUE!</v>
      </c>
      <c r="R18229" t="e">
        <f t="array" ref="R18229:R18231">MMULT(N18229:P18231,R18225:R18227)</f>
        <v>#VALUE!</v>
      </c>
      <c r="S18229" t="s">
        <v>35</v>
      </c>
    </row>
    <row r="18230" spans="12:19" x14ac:dyDescent="0.25">
      <c r="L18230" t="str">
        <f t="shared" si="728"/>
        <v/>
      </c>
      <c r="M18230" t="str">
        <f t="shared" si="729"/>
        <v/>
      </c>
      <c r="N18230" t="e">
        <v>#VALUE!</v>
      </c>
      <c r="O18230" t="e">
        <v>#VALUE!</v>
      </c>
      <c r="P18230" t="e">
        <v>#VALUE!</v>
      </c>
      <c r="R18230" t="e">
        <v>#VALUE!</v>
      </c>
      <c r="S18230" t="s">
        <v>35</v>
      </c>
    </row>
    <row r="18231" spans="12:19" x14ac:dyDescent="0.25">
      <c r="L18231" t="str">
        <f t="shared" si="728"/>
        <v/>
      </c>
      <c r="M18231" t="str">
        <f t="shared" si="729"/>
        <v/>
      </c>
      <c r="N18231" t="e">
        <v>#VALUE!</v>
      </c>
      <c r="O18231" t="e">
        <v>#VALUE!</v>
      </c>
      <c r="P18231" t="e">
        <v>#VALUE!</v>
      </c>
      <c r="R18231" t="e">
        <v>#VALUE!</v>
      </c>
      <c r="S18231" t="s">
        <v>35</v>
      </c>
    </row>
    <row r="18232" spans="12:19" x14ac:dyDescent="0.25">
      <c r="L18232" t="str">
        <f t="shared" si="728"/>
        <v/>
      </c>
      <c r="M18232" t="str">
        <f t="shared" si="729"/>
        <v/>
      </c>
    </row>
    <row r="18233" spans="12:19" x14ac:dyDescent="0.25">
      <c r="L18233" t="str">
        <f t="shared" si="728"/>
        <v/>
      </c>
      <c r="M18233" t="str">
        <f t="shared" si="729"/>
        <v/>
      </c>
    </row>
    <row r="18234" spans="12:19" x14ac:dyDescent="0.25">
      <c r="L18234" t="str">
        <f t="shared" si="728"/>
        <v/>
      </c>
      <c r="M18234" t="str">
        <f t="shared" si="729"/>
        <v/>
      </c>
      <c r="N18234" t="s">
        <v>32</v>
      </c>
      <c r="O18234" t="s">
        <v>33</v>
      </c>
      <c r="P18234" t="s">
        <v>34</v>
      </c>
    </row>
    <row r="18235" spans="12:19" x14ac:dyDescent="0.25">
      <c r="L18235" t="str">
        <f t="shared" si="728"/>
        <v/>
      </c>
      <c r="M18235" t="str">
        <f t="shared" si="729"/>
        <v/>
      </c>
      <c r="N18235" t="e">
        <f>COS(RADIANS(M18235))</f>
        <v>#VALUE!</v>
      </c>
      <c r="O18235" t="str">
        <f>IFERROR(-COS(RADIANS(DEGREES(ASIN(((SIN(RADIANS(M18235)))*$C$26)/(SQRT((((SIN(RADIANS(M18235)))*$C$26)^2)+(($C$22-$C$25-(((SIN(RADIANS(90-M18235)))*$C$26))-$C$23)^2))))))),"")</f>
        <v/>
      </c>
      <c r="P18235" t="e">
        <f>N18235</f>
        <v>#VALUE!</v>
      </c>
      <c r="R18235">
        <v>0</v>
      </c>
    </row>
    <row r="18236" spans="12:19" x14ac:dyDescent="0.25">
      <c r="L18236" t="str">
        <f t="shared" si="728"/>
        <v/>
      </c>
      <c r="M18236" t="str">
        <f t="shared" si="729"/>
        <v/>
      </c>
      <c r="N18236" t="e">
        <f>SIN(RADIANS(M18235))</f>
        <v>#VALUE!</v>
      </c>
      <c r="O18236" t="e">
        <f>SIN(RADIANS(DEGREES(ASIN(((SIN(RADIANS(M18235)))*$C$26)/(SQRT((((SIN(RADIANS(M18235)))*$C$26)^2)+(($C$22-$C$25-(((SIN(RADIANS(90-M18235)))*$C$26))-$C$23)^2)))))))</f>
        <v>#VALUE!</v>
      </c>
      <c r="P18236" t="e">
        <f>N18236</f>
        <v>#VALUE!</v>
      </c>
      <c r="R18236">
        <f>$C$6</f>
        <v>1333.5</v>
      </c>
    </row>
    <row r="18237" spans="12:19" x14ac:dyDescent="0.25">
      <c r="L18237" t="str">
        <f t="shared" si="728"/>
        <v/>
      </c>
      <c r="M18237" t="str">
        <f t="shared" si="729"/>
        <v/>
      </c>
      <c r="N18237">
        <v>0</v>
      </c>
      <c r="O18237" t="e">
        <f>$C$23*O18236</f>
        <v>#VALUE!</v>
      </c>
      <c r="P18237" t="e">
        <f>$C$22*P18236</f>
        <v>#VALUE!</v>
      </c>
      <c r="R18237">
        <f>$C$20*$C$6</f>
        <v>25325.832000000002</v>
      </c>
    </row>
    <row r="18238" spans="12:19" x14ac:dyDescent="0.25">
      <c r="L18238" t="str">
        <f t="shared" si="728"/>
        <v/>
      </c>
      <c r="M18238" t="str">
        <f t="shared" si="729"/>
        <v/>
      </c>
    </row>
    <row r="18239" spans="12:19" x14ac:dyDescent="0.25">
      <c r="L18239" t="str">
        <f t="shared" si="728"/>
        <v/>
      </c>
      <c r="M18239" t="str">
        <f t="shared" si="729"/>
        <v/>
      </c>
      <c r="N18239" t="e">
        <f t="array" ref="N18239:P18241">MINVERSE(N18235:P18237)</f>
        <v>#VALUE!</v>
      </c>
      <c r="O18239" t="e">
        <v>#VALUE!</v>
      </c>
      <c r="P18239" t="e">
        <v>#VALUE!</v>
      </c>
      <c r="R18239" t="e">
        <f t="array" ref="R18239:R18241">MMULT(N18239:P18241,R18235:R18237)</f>
        <v>#VALUE!</v>
      </c>
      <c r="S18239" t="s">
        <v>35</v>
      </c>
    </row>
    <row r="18240" spans="12:19" x14ac:dyDescent="0.25">
      <c r="L18240" t="str">
        <f t="shared" si="728"/>
        <v/>
      </c>
      <c r="M18240" t="str">
        <f t="shared" si="729"/>
        <v/>
      </c>
      <c r="N18240" t="e">
        <v>#VALUE!</v>
      </c>
      <c r="O18240" t="e">
        <v>#VALUE!</v>
      </c>
      <c r="P18240" t="e">
        <v>#VALUE!</v>
      </c>
      <c r="R18240" t="e">
        <v>#VALUE!</v>
      </c>
      <c r="S18240" t="s">
        <v>35</v>
      </c>
    </row>
    <row r="18241" spans="12:19" x14ac:dyDescent="0.25">
      <c r="L18241" t="str">
        <f t="shared" si="728"/>
        <v/>
      </c>
      <c r="M18241" t="str">
        <f t="shared" si="729"/>
        <v/>
      </c>
      <c r="N18241" t="e">
        <v>#VALUE!</v>
      </c>
      <c r="O18241" t="e">
        <v>#VALUE!</v>
      </c>
      <c r="P18241" t="e">
        <v>#VALUE!</v>
      </c>
      <c r="R18241" t="e">
        <v>#VALUE!</v>
      </c>
      <c r="S18241" t="s">
        <v>35</v>
      </c>
    </row>
    <row r="18242" spans="12:19" x14ac:dyDescent="0.25">
      <c r="L18242" t="str">
        <f t="shared" si="728"/>
        <v/>
      </c>
      <c r="M18242" t="str">
        <f t="shared" si="729"/>
        <v/>
      </c>
    </row>
    <row r="18243" spans="12:19" x14ac:dyDescent="0.25">
      <c r="L18243" t="str">
        <f t="shared" si="728"/>
        <v/>
      </c>
      <c r="M18243" t="str">
        <f t="shared" si="729"/>
        <v/>
      </c>
    </row>
    <row r="18244" spans="12:19" x14ac:dyDescent="0.25">
      <c r="L18244" t="str">
        <f t="shared" si="728"/>
        <v/>
      </c>
      <c r="M18244" t="str">
        <f t="shared" si="729"/>
        <v/>
      </c>
      <c r="N18244" t="s">
        <v>32</v>
      </c>
      <c r="O18244" t="s">
        <v>33</v>
      </c>
      <c r="P18244" t="s">
        <v>34</v>
      </c>
    </row>
    <row r="18245" spans="12:19" x14ac:dyDescent="0.25">
      <c r="L18245" t="str">
        <f t="shared" si="728"/>
        <v/>
      </c>
      <c r="M18245" t="str">
        <f t="shared" si="729"/>
        <v/>
      </c>
      <c r="N18245" t="e">
        <f>COS(RADIANS(M18245))</f>
        <v>#VALUE!</v>
      </c>
      <c r="O18245" t="str">
        <f>IFERROR(-COS(RADIANS(DEGREES(ASIN(((SIN(RADIANS(M18245)))*$C$26)/(SQRT((((SIN(RADIANS(M18245)))*$C$26)^2)+(($C$22-$C$25-(((SIN(RADIANS(90-M18245)))*$C$26))-$C$23)^2))))))),"")</f>
        <v/>
      </c>
      <c r="P18245" t="e">
        <f>N18245</f>
        <v>#VALUE!</v>
      </c>
      <c r="R18245">
        <v>0</v>
      </c>
    </row>
    <row r="18246" spans="12:19" x14ac:dyDescent="0.25">
      <c r="L18246" t="str">
        <f t="shared" si="728"/>
        <v/>
      </c>
      <c r="M18246" t="str">
        <f t="shared" si="729"/>
        <v/>
      </c>
      <c r="N18246" t="e">
        <f>SIN(RADIANS(M18245))</f>
        <v>#VALUE!</v>
      </c>
      <c r="O18246" t="e">
        <f>SIN(RADIANS(DEGREES(ASIN(((SIN(RADIANS(M18245)))*$C$26)/(SQRT((((SIN(RADIANS(M18245)))*$C$26)^2)+(($C$22-$C$25-(((SIN(RADIANS(90-M18245)))*$C$26))-$C$23)^2)))))))</f>
        <v>#VALUE!</v>
      </c>
      <c r="P18246" t="e">
        <f>N18246</f>
        <v>#VALUE!</v>
      </c>
      <c r="R18246">
        <f>$C$6</f>
        <v>1333.5</v>
      </c>
    </row>
    <row r="18247" spans="12:19" x14ac:dyDescent="0.25">
      <c r="L18247" t="str">
        <f t="shared" si="728"/>
        <v/>
      </c>
      <c r="M18247" t="str">
        <f t="shared" si="729"/>
        <v/>
      </c>
      <c r="N18247">
        <v>0</v>
      </c>
      <c r="O18247" t="e">
        <f>$C$23*O18246</f>
        <v>#VALUE!</v>
      </c>
      <c r="P18247" t="e">
        <f>$C$22*P18246</f>
        <v>#VALUE!</v>
      </c>
      <c r="R18247">
        <f>$C$20*$C$6</f>
        <v>25325.832000000002</v>
      </c>
    </row>
    <row r="18248" spans="12:19" x14ac:dyDescent="0.25">
      <c r="L18248" t="str">
        <f t="shared" si="728"/>
        <v/>
      </c>
      <c r="M18248" t="str">
        <f t="shared" si="729"/>
        <v/>
      </c>
    </row>
    <row r="18249" spans="12:19" x14ac:dyDescent="0.25">
      <c r="L18249" t="str">
        <f t="shared" si="728"/>
        <v/>
      </c>
      <c r="M18249" t="str">
        <f t="shared" si="729"/>
        <v/>
      </c>
      <c r="N18249" t="e">
        <f t="array" ref="N18249:P18251">MINVERSE(N18245:P18247)</f>
        <v>#VALUE!</v>
      </c>
      <c r="O18249" t="e">
        <v>#VALUE!</v>
      </c>
      <c r="P18249" t="e">
        <v>#VALUE!</v>
      </c>
      <c r="R18249" t="e">
        <f t="array" ref="R18249:R18251">MMULT(N18249:P18251,R18245:R18247)</f>
        <v>#VALUE!</v>
      </c>
      <c r="S18249" t="s">
        <v>35</v>
      </c>
    </row>
    <row r="18250" spans="12:19" x14ac:dyDescent="0.25">
      <c r="L18250" t="str">
        <f t="shared" si="728"/>
        <v/>
      </c>
      <c r="M18250" t="str">
        <f t="shared" si="729"/>
        <v/>
      </c>
      <c r="N18250" t="e">
        <v>#VALUE!</v>
      </c>
      <c r="O18250" t="e">
        <v>#VALUE!</v>
      </c>
      <c r="P18250" t="e">
        <v>#VALUE!</v>
      </c>
      <c r="R18250" t="e">
        <v>#VALUE!</v>
      </c>
      <c r="S18250" t="s">
        <v>35</v>
      </c>
    </row>
    <row r="18251" spans="12:19" x14ac:dyDescent="0.25">
      <c r="L18251" t="str">
        <f t="shared" si="728"/>
        <v/>
      </c>
      <c r="M18251" t="str">
        <f t="shared" si="729"/>
        <v/>
      </c>
      <c r="N18251" t="e">
        <v>#VALUE!</v>
      </c>
      <c r="O18251" t="e">
        <v>#VALUE!</v>
      </c>
      <c r="P18251" t="e">
        <v>#VALUE!</v>
      </c>
      <c r="R18251" t="e">
        <v>#VALUE!</v>
      </c>
      <c r="S18251" t="s">
        <v>35</v>
      </c>
    </row>
    <row r="18252" spans="12:19" x14ac:dyDescent="0.25">
      <c r="L18252" t="str">
        <f t="shared" ref="L18252:L18315" si="730">IF(M18252="","",L18242+1)</f>
        <v/>
      </c>
      <c r="M18252" t="str">
        <f t="shared" si="729"/>
        <v/>
      </c>
    </row>
    <row r="18253" spans="12:19" x14ac:dyDescent="0.25">
      <c r="L18253" t="str">
        <f t="shared" si="730"/>
        <v/>
      </c>
      <c r="M18253" t="str">
        <f t="shared" si="729"/>
        <v/>
      </c>
    </row>
    <row r="18254" spans="12:19" x14ac:dyDescent="0.25">
      <c r="L18254" t="str">
        <f t="shared" si="730"/>
        <v/>
      </c>
      <c r="M18254" t="str">
        <f t="shared" si="729"/>
        <v/>
      </c>
      <c r="N18254" t="s">
        <v>32</v>
      </c>
      <c r="O18254" t="s">
        <v>33</v>
      </c>
      <c r="P18254" t="s">
        <v>34</v>
      </c>
    </row>
    <row r="18255" spans="12:19" x14ac:dyDescent="0.25">
      <c r="L18255" t="str">
        <f t="shared" si="730"/>
        <v/>
      </c>
      <c r="M18255" t="str">
        <f t="shared" si="729"/>
        <v/>
      </c>
      <c r="N18255" t="e">
        <f>COS(RADIANS(M18255))</f>
        <v>#VALUE!</v>
      </c>
      <c r="O18255" t="str">
        <f>IFERROR(-COS(RADIANS(DEGREES(ASIN(((SIN(RADIANS(M18255)))*$C$26)/(SQRT((((SIN(RADIANS(M18255)))*$C$26)^2)+(($C$22-$C$25-(((SIN(RADIANS(90-M18255)))*$C$26))-$C$23)^2))))))),"")</f>
        <v/>
      </c>
      <c r="P18255" t="e">
        <f>N18255</f>
        <v>#VALUE!</v>
      </c>
      <c r="R18255">
        <v>0</v>
      </c>
    </row>
    <row r="18256" spans="12:19" x14ac:dyDescent="0.25">
      <c r="L18256" t="str">
        <f t="shared" si="730"/>
        <v/>
      </c>
      <c r="M18256" t="str">
        <f t="shared" si="729"/>
        <v/>
      </c>
      <c r="N18256" t="e">
        <f>SIN(RADIANS(M18255))</f>
        <v>#VALUE!</v>
      </c>
      <c r="O18256" t="e">
        <f>SIN(RADIANS(DEGREES(ASIN(((SIN(RADIANS(M18255)))*$C$26)/(SQRT((((SIN(RADIANS(M18255)))*$C$26)^2)+(($C$22-$C$25-(((SIN(RADIANS(90-M18255)))*$C$26))-$C$23)^2)))))))</f>
        <v>#VALUE!</v>
      </c>
      <c r="P18256" t="e">
        <f>N18256</f>
        <v>#VALUE!</v>
      </c>
      <c r="R18256">
        <f>$C$6</f>
        <v>1333.5</v>
      </c>
    </row>
    <row r="18257" spans="12:19" x14ac:dyDescent="0.25">
      <c r="L18257" t="str">
        <f t="shared" si="730"/>
        <v/>
      </c>
      <c r="M18257" t="str">
        <f t="shared" si="729"/>
        <v/>
      </c>
      <c r="N18257">
        <v>0</v>
      </c>
      <c r="O18257" t="e">
        <f>$C$23*O18256</f>
        <v>#VALUE!</v>
      </c>
      <c r="P18257" t="e">
        <f>$C$22*P18256</f>
        <v>#VALUE!</v>
      </c>
      <c r="R18257">
        <f>$C$20*$C$6</f>
        <v>25325.832000000002</v>
      </c>
    </row>
    <row r="18258" spans="12:19" x14ac:dyDescent="0.25">
      <c r="L18258" t="str">
        <f t="shared" si="730"/>
        <v/>
      </c>
      <c r="M18258" t="str">
        <f t="shared" si="729"/>
        <v/>
      </c>
    </row>
    <row r="18259" spans="12:19" x14ac:dyDescent="0.25">
      <c r="L18259" t="str">
        <f t="shared" si="730"/>
        <v/>
      </c>
      <c r="M18259" t="str">
        <f t="shared" si="729"/>
        <v/>
      </c>
      <c r="N18259" t="e">
        <f t="array" ref="N18259:P18261">MINVERSE(N18255:P18257)</f>
        <v>#VALUE!</v>
      </c>
      <c r="O18259" t="e">
        <v>#VALUE!</v>
      </c>
      <c r="P18259" t="e">
        <v>#VALUE!</v>
      </c>
      <c r="R18259" t="e">
        <f t="array" ref="R18259:R18261">MMULT(N18259:P18261,R18255:R18257)</f>
        <v>#VALUE!</v>
      </c>
      <c r="S18259" t="s">
        <v>35</v>
      </c>
    </row>
    <row r="18260" spans="12:19" x14ac:dyDescent="0.25">
      <c r="L18260" t="str">
        <f t="shared" si="730"/>
        <v/>
      </c>
      <c r="M18260" t="str">
        <f t="shared" si="729"/>
        <v/>
      </c>
      <c r="N18260" t="e">
        <v>#VALUE!</v>
      </c>
      <c r="O18260" t="e">
        <v>#VALUE!</v>
      </c>
      <c r="P18260" t="e">
        <v>#VALUE!</v>
      </c>
      <c r="R18260" t="e">
        <v>#VALUE!</v>
      </c>
      <c r="S18260" t="s">
        <v>35</v>
      </c>
    </row>
    <row r="18261" spans="12:19" x14ac:dyDescent="0.25">
      <c r="L18261" t="str">
        <f t="shared" si="730"/>
        <v/>
      </c>
      <c r="M18261" t="str">
        <f t="shared" si="729"/>
        <v/>
      </c>
      <c r="N18261" t="e">
        <v>#VALUE!</v>
      </c>
      <c r="O18261" t="e">
        <v>#VALUE!</v>
      </c>
      <c r="P18261" t="e">
        <v>#VALUE!</v>
      </c>
      <c r="R18261" t="e">
        <v>#VALUE!</v>
      </c>
      <c r="S18261" t="s">
        <v>35</v>
      </c>
    </row>
    <row r="18262" spans="12:19" x14ac:dyDescent="0.25">
      <c r="L18262" t="str">
        <f t="shared" si="730"/>
        <v/>
      </c>
      <c r="M18262" t="str">
        <f t="shared" si="729"/>
        <v/>
      </c>
    </row>
    <row r="18263" spans="12:19" x14ac:dyDescent="0.25">
      <c r="L18263" t="str">
        <f t="shared" si="730"/>
        <v/>
      </c>
      <c r="M18263" t="str">
        <f t="shared" si="729"/>
        <v/>
      </c>
    </row>
    <row r="18264" spans="12:19" x14ac:dyDescent="0.25">
      <c r="L18264" t="str">
        <f t="shared" si="730"/>
        <v/>
      </c>
      <c r="M18264" t="str">
        <f t="shared" si="729"/>
        <v/>
      </c>
      <c r="N18264" t="s">
        <v>32</v>
      </c>
      <c r="O18264" t="s">
        <v>33</v>
      </c>
      <c r="P18264" t="s">
        <v>34</v>
      </c>
    </row>
    <row r="18265" spans="12:19" x14ac:dyDescent="0.25">
      <c r="L18265" t="str">
        <f t="shared" si="730"/>
        <v/>
      </c>
      <c r="M18265" t="str">
        <f t="shared" si="729"/>
        <v/>
      </c>
      <c r="N18265" t="e">
        <f>COS(RADIANS(M18265))</f>
        <v>#VALUE!</v>
      </c>
      <c r="O18265" t="str">
        <f>IFERROR(-COS(RADIANS(DEGREES(ASIN(((SIN(RADIANS(M18265)))*$C$26)/(SQRT((((SIN(RADIANS(M18265)))*$C$26)^2)+(($C$22-$C$25-(((SIN(RADIANS(90-M18265)))*$C$26))-$C$23)^2))))))),"")</f>
        <v/>
      </c>
      <c r="P18265" t="e">
        <f>N18265</f>
        <v>#VALUE!</v>
      </c>
      <c r="R18265">
        <v>0</v>
      </c>
    </row>
    <row r="18266" spans="12:19" x14ac:dyDescent="0.25">
      <c r="L18266" t="str">
        <f t="shared" si="730"/>
        <v/>
      </c>
      <c r="M18266" t="str">
        <f t="shared" si="729"/>
        <v/>
      </c>
      <c r="N18266" t="e">
        <f>SIN(RADIANS(M18265))</f>
        <v>#VALUE!</v>
      </c>
      <c r="O18266" t="e">
        <f>SIN(RADIANS(DEGREES(ASIN(((SIN(RADIANS(M18265)))*$C$26)/(SQRT((((SIN(RADIANS(M18265)))*$C$26)^2)+(($C$22-$C$25-(((SIN(RADIANS(90-M18265)))*$C$26))-$C$23)^2)))))))</f>
        <v>#VALUE!</v>
      </c>
      <c r="P18266" t="e">
        <f>N18266</f>
        <v>#VALUE!</v>
      </c>
      <c r="R18266">
        <f>$C$6</f>
        <v>1333.5</v>
      </c>
    </row>
    <row r="18267" spans="12:19" x14ac:dyDescent="0.25">
      <c r="L18267" t="str">
        <f t="shared" si="730"/>
        <v/>
      </c>
      <c r="M18267" t="str">
        <f t="shared" si="729"/>
        <v/>
      </c>
      <c r="N18267">
        <v>0</v>
      </c>
      <c r="O18267" t="e">
        <f>$C$23*O18266</f>
        <v>#VALUE!</v>
      </c>
      <c r="P18267" t="e">
        <f>$C$22*P18266</f>
        <v>#VALUE!</v>
      </c>
      <c r="R18267">
        <f>$C$20*$C$6</f>
        <v>25325.832000000002</v>
      </c>
    </row>
    <row r="18268" spans="12:19" x14ac:dyDescent="0.25">
      <c r="L18268" t="str">
        <f t="shared" si="730"/>
        <v/>
      </c>
      <c r="M18268" t="str">
        <f t="shared" si="729"/>
        <v/>
      </c>
    </row>
    <row r="18269" spans="12:19" x14ac:dyDescent="0.25">
      <c r="L18269" t="str">
        <f t="shared" si="730"/>
        <v/>
      </c>
      <c r="M18269" t="str">
        <f t="shared" si="729"/>
        <v/>
      </c>
      <c r="N18269" t="e">
        <f t="array" ref="N18269:P18271">MINVERSE(N18265:P18267)</f>
        <v>#VALUE!</v>
      </c>
      <c r="O18269" t="e">
        <v>#VALUE!</v>
      </c>
      <c r="P18269" t="e">
        <v>#VALUE!</v>
      </c>
      <c r="R18269" t="e">
        <f t="array" ref="R18269:R18271">MMULT(N18269:P18271,R18265:R18267)</f>
        <v>#VALUE!</v>
      </c>
      <c r="S18269" t="s">
        <v>35</v>
      </c>
    </row>
    <row r="18270" spans="12:19" x14ac:dyDescent="0.25">
      <c r="L18270" t="str">
        <f t="shared" si="730"/>
        <v/>
      </c>
      <c r="M18270" t="str">
        <f t="shared" si="729"/>
        <v/>
      </c>
      <c r="N18270" t="e">
        <v>#VALUE!</v>
      </c>
      <c r="O18270" t="e">
        <v>#VALUE!</v>
      </c>
      <c r="P18270" t="e">
        <v>#VALUE!</v>
      </c>
      <c r="R18270" t="e">
        <v>#VALUE!</v>
      </c>
      <c r="S18270" t="s">
        <v>35</v>
      </c>
    </row>
    <row r="18271" spans="12:19" x14ac:dyDescent="0.25">
      <c r="L18271" t="str">
        <f t="shared" si="730"/>
        <v/>
      </c>
      <c r="M18271" t="str">
        <f t="shared" si="729"/>
        <v/>
      </c>
      <c r="N18271" t="e">
        <v>#VALUE!</v>
      </c>
      <c r="O18271" t="e">
        <v>#VALUE!</v>
      </c>
      <c r="P18271" t="e">
        <v>#VALUE!</v>
      </c>
      <c r="R18271" t="e">
        <v>#VALUE!</v>
      </c>
      <c r="S18271" t="s">
        <v>35</v>
      </c>
    </row>
    <row r="18272" spans="12:19" x14ac:dyDescent="0.25">
      <c r="L18272" t="str">
        <f t="shared" si="730"/>
        <v/>
      </c>
      <c r="M18272" t="str">
        <f t="shared" si="729"/>
        <v/>
      </c>
    </row>
    <row r="18273" spans="12:19" x14ac:dyDescent="0.25">
      <c r="L18273" t="str">
        <f t="shared" si="730"/>
        <v/>
      </c>
      <c r="M18273" t="str">
        <f t="shared" si="729"/>
        <v/>
      </c>
    </row>
    <row r="18274" spans="12:19" x14ac:dyDescent="0.25">
      <c r="L18274" t="str">
        <f t="shared" si="730"/>
        <v/>
      </c>
      <c r="M18274" t="str">
        <f t="shared" si="729"/>
        <v/>
      </c>
      <c r="N18274" t="s">
        <v>32</v>
      </c>
      <c r="O18274" t="s">
        <v>33</v>
      </c>
      <c r="P18274" t="s">
        <v>34</v>
      </c>
    </row>
    <row r="18275" spans="12:19" x14ac:dyDescent="0.25">
      <c r="L18275" t="str">
        <f t="shared" si="730"/>
        <v/>
      </c>
      <c r="M18275" t="str">
        <f t="shared" ref="M18275:M18338" si="731">IF(M18265="","",IF(((M18265+$O$61)&gt;=$O$49+($O$61/2)),"",(M18265+$O$61)))</f>
        <v/>
      </c>
      <c r="N18275" t="e">
        <f>COS(RADIANS(M18275))</f>
        <v>#VALUE!</v>
      </c>
      <c r="O18275" t="str">
        <f>IFERROR(-COS(RADIANS(DEGREES(ASIN(((SIN(RADIANS(M18275)))*$C$26)/(SQRT((((SIN(RADIANS(M18275)))*$C$26)^2)+(($C$22-$C$25-(((SIN(RADIANS(90-M18275)))*$C$26))-$C$23)^2))))))),"")</f>
        <v/>
      </c>
      <c r="P18275" t="e">
        <f>N18275</f>
        <v>#VALUE!</v>
      </c>
      <c r="R18275">
        <v>0</v>
      </c>
    </row>
    <row r="18276" spans="12:19" x14ac:dyDescent="0.25">
      <c r="L18276" t="str">
        <f t="shared" si="730"/>
        <v/>
      </c>
      <c r="M18276" t="str">
        <f t="shared" si="731"/>
        <v/>
      </c>
      <c r="N18276" t="e">
        <f>SIN(RADIANS(M18275))</f>
        <v>#VALUE!</v>
      </c>
      <c r="O18276" t="e">
        <f>SIN(RADIANS(DEGREES(ASIN(((SIN(RADIANS(M18275)))*$C$26)/(SQRT((((SIN(RADIANS(M18275)))*$C$26)^2)+(($C$22-$C$25-(((SIN(RADIANS(90-M18275)))*$C$26))-$C$23)^2)))))))</f>
        <v>#VALUE!</v>
      </c>
      <c r="P18276" t="e">
        <f>N18276</f>
        <v>#VALUE!</v>
      </c>
      <c r="R18276">
        <f>$C$6</f>
        <v>1333.5</v>
      </c>
    </row>
    <row r="18277" spans="12:19" x14ac:dyDescent="0.25">
      <c r="L18277" t="str">
        <f t="shared" si="730"/>
        <v/>
      </c>
      <c r="M18277" t="str">
        <f t="shared" si="731"/>
        <v/>
      </c>
      <c r="N18277">
        <v>0</v>
      </c>
      <c r="O18277" t="e">
        <f>$C$23*O18276</f>
        <v>#VALUE!</v>
      </c>
      <c r="P18277" t="e">
        <f>$C$22*P18276</f>
        <v>#VALUE!</v>
      </c>
      <c r="R18277">
        <f>$C$20*$C$6</f>
        <v>25325.832000000002</v>
      </c>
    </row>
    <row r="18278" spans="12:19" x14ac:dyDescent="0.25">
      <c r="L18278" t="str">
        <f t="shared" si="730"/>
        <v/>
      </c>
      <c r="M18278" t="str">
        <f t="shared" si="731"/>
        <v/>
      </c>
    </row>
    <row r="18279" spans="12:19" x14ac:dyDescent="0.25">
      <c r="L18279" t="str">
        <f t="shared" si="730"/>
        <v/>
      </c>
      <c r="M18279" t="str">
        <f t="shared" si="731"/>
        <v/>
      </c>
      <c r="N18279" t="e">
        <f t="array" ref="N18279:P18281">MINVERSE(N18275:P18277)</f>
        <v>#VALUE!</v>
      </c>
      <c r="O18279" t="e">
        <v>#VALUE!</v>
      </c>
      <c r="P18279" t="e">
        <v>#VALUE!</v>
      </c>
      <c r="R18279" t="e">
        <f t="array" ref="R18279:R18281">MMULT(N18279:P18281,R18275:R18277)</f>
        <v>#VALUE!</v>
      </c>
      <c r="S18279" t="s">
        <v>35</v>
      </c>
    </row>
    <row r="18280" spans="12:19" x14ac:dyDescent="0.25">
      <c r="L18280" t="str">
        <f t="shared" si="730"/>
        <v/>
      </c>
      <c r="M18280" t="str">
        <f t="shared" si="731"/>
        <v/>
      </c>
      <c r="N18280" t="e">
        <v>#VALUE!</v>
      </c>
      <c r="O18280" t="e">
        <v>#VALUE!</v>
      </c>
      <c r="P18280" t="e">
        <v>#VALUE!</v>
      </c>
      <c r="R18280" t="e">
        <v>#VALUE!</v>
      </c>
      <c r="S18280" t="s">
        <v>35</v>
      </c>
    </row>
    <row r="18281" spans="12:19" x14ac:dyDescent="0.25">
      <c r="L18281" t="str">
        <f t="shared" si="730"/>
        <v/>
      </c>
      <c r="M18281" t="str">
        <f t="shared" si="731"/>
        <v/>
      </c>
      <c r="N18281" t="e">
        <v>#VALUE!</v>
      </c>
      <c r="O18281" t="e">
        <v>#VALUE!</v>
      </c>
      <c r="P18281" t="e">
        <v>#VALUE!</v>
      </c>
      <c r="R18281" t="e">
        <v>#VALUE!</v>
      </c>
      <c r="S18281" t="s">
        <v>35</v>
      </c>
    </row>
    <row r="18282" spans="12:19" x14ac:dyDescent="0.25">
      <c r="L18282" t="str">
        <f t="shared" si="730"/>
        <v/>
      </c>
      <c r="M18282" t="str">
        <f t="shared" si="731"/>
        <v/>
      </c>
    </row>
    <row r="18283" spans="12:19" x14ac:dyDescent="0.25">
      <c r="L18283" t="str">
        <f t="shared" si="730"/>
        <v/>
      </c>
      <c r="M18283" t="str">
        <f t="shared" si="731"/>
        <v/>
      </c>
    </row>
    <row r="18284" spans="12:19" x14ac:dyDescent="0.25">
      <c r="L18284" t="str">
        <f t="shared" si="730"/>
        <v/>
      </c>
      <c r="M18284" t="str">
        <f t="shared" si="731"/>
        <v/>
      </c>
      <c r="N18284" t="s">
        <v>32</v>
      </c>
      <c r="O18284" t="s">
        <v>33</v>
      </c>
      <c r="P18284" t="s">
        <v>34</v>
      </c>
    </row>
    <row r="18285" spans="12:19" x14ac:dyDescent="0.25">
      <c r="L18285" t="str">
        <f t="shared" si="730"/>
        <v/>
      </c>
      <c r="M18285" t="str">
        <f t="shared" si="731"/>
        <v/>
      </c>
      <c r="N18285" t="e">
        <f>COS(RADIANS(M18285))</f>
        <v>#VALUE!</v>
      </c>
      <c r="O18285" t="str">
        <f>IFERROR(-COS(RADIANS(DEGREES(ASIN(((SIN(RADIANS(M18285)))*$C$26)/(SQRT((((SIN(RADIANS(M18285)))*$C$26)^2)+(($C$22-$C$25-(((SIN(RADIANS(90-M18285)))*$C$26))-$C$23)^2))))))),"")</f>
        <v/>
      </c>
      <c r="P18285" t="e">
        <f>N18285</f>
        <v>#VALUE!</v>
      </c>
      <c r="R18285">
        <v>0</v>
      </c>
    </row>
    <row r="18286" spans="12:19" x14ac:dyDescent="0.25">
      <c r="L18286" t="str">
        <f t="shared" si="730"/>
        <v/>
      </c>
      <c r="M18286" t="str">
        <f t="shared" si="731"/>
        <v/>
      </c>
      <c r="N18286" t="e">
        <f>SIN(RADIANS(M18285))</f>
        <v>#VALUE!</v>
      </c>
      <c r="O18286" t="e">
        <f>SIN(RADIANS(DEGREES(ASIN(((SIN(RADIANS(M18285)))*$C$26)/(SQRT((((SIN(RADIANS(M18285)))*$C$26)^2)+(($C$22-$C$25-(((SIN(RADIANS(90-M18285)))*$C$26))-$C$23)^2)))))))</f>
        <v>#VALUE!</v>
      </c>
      <c r="P18286" t="e">
        <f>N18286</f>
        <v>#VALUE!</v>
      </c>
      <c r="R18286">
        <f>$C$6</f>
        <v>1333.5</v>
      </c>
    </row>
    <row r="18287" spans="12:19" x14ac:dyDescent="0.25">
      <c r="L18287" t="str">
        <f t="shared" si="730"/>
        <v/>
      </c>
      <c r="M18287" t="str">
        <f t="shared" si="731"/>
        <v/>
      </c>
      <c r="N18287">
        <v>0</v>
      </c>
      <c r="O18287" t="e">
        <f>$C$23*O18286</f>
        <v>#VALUE!</v>
      </c>
      <c r="P18287" t="e">
        <f>$C$22*P18286</f>
        <v>#VALUE!</v>
      </c>
      <c r="R18287">
        <f>$C$20*$C$6</f>
        <v>25325.832000000002</v>
      </c>
    </row>
    <row r="18288" spans="12:19" x14ac:dyDescent="0.25">
      <c r="L18288" t="str">
        <f t="shared" si="730"/>
        <v/>
      </c>
      <c r="M18288" t="str">
        <f t="shared" si="731"/>
        <v/>
      </c>
    </row>
    <row r="18289" spans="12:19" x14ac:dyDescent="0.25">
      <c r="L18289" t="str">
        <f t="shared" si="730"/>
        <v/>
      </c>
      <c r="M18289" t="str">
        <f t="shared" si="731"/>
        <v/>
      </c>
      <c r="N18289" t="e">
        <f t="array" ref="N18289:P18291">MINVERSE(N18285:P18287)</f>
        <v>#VALUE!</v>
      </c>
      <c r="O18289" t="e">
        <v>#VALUE!</v>
      </c>
      <c r="P18289" t="e">
        <v>#VALUE!</v>
      </c>
      <c r="R18289" t="e">
        <f t="array" ref="R18289:R18291">MMULT(N18289:P18291,R18285:R18287)</f>
        <v>#VALUE!</v>
      </c>
      <c r="S18289" t="s">
        <v>35</v>
      </c>
    </row>
    <row r="18290" spans="12:19" x14ac:dyDescent="0.25">
      <c r="L18290" t="str">
        <f t="shared" si="730"/>
        <v/>
      </c>
      <c r="M18290" t="str">
        <f t="shared" si="731"/>
        <v/>
      </c>
      <c r="N18290" t="e">
        <v>#VALUE!</v>
      </c>
      <c r="O18290" t="e">
        <v>#VALUE!</v>
      </c>
      <c r="P18290" t="e">
        <v>#VALUE!</v>
      </c>
      <c r="R18290" t="e">
        <v>#VALUE!</v>
      </c>
      <c r="S18290" t="s">
        <v>35</v>
      </c>
    </row>
    <row r="18291" spans="12:19" x14ac:dyDescent="0.25">
      <c r="L18291" t="str">
        <f t="shared" si="730"/>
        <v/>
      </c>
      <c r="M18291" t="str">
        <f t="shared" si="731"/>
        <v/>
      </c>
      <c r="N18291" t="e">
        <v>#VALUE!</v>
      </c>
      <c r="O18291" t="e">
        <v>#VALUE!</v>
      </c>
      <c r="P18291" t="e">
        <v>#VALUE!</v>
      </c>
      <c r="R18291" t="e">
        <v>#VALUE!</v>
      </c>
      <c r="S18291" t="s">
        <v>35</v>
      </c>
    </row>
    <row r="18292" spans="12:19" x14ac:dyDescent="0.25">
      <c r="L18292" t="str">
        <f t="shared" si="730"/>
        <v/>
      </c>
      <c r="M18292" t="str">
        <f t="shared" si="731"/>
        <v/>
      </c>
    </row>
    <row r="18293" spans="12:19" x14ac:dyDescent="0.25">
      <c r="L18293" t="str">
        <f t="shared" si="730"/>
        <v/>
      </c>
      <c r="M18293" t="str">
        <f t="shared" si="731"/>
        <v/>
      </c>
    </row>
    <row r="18294" spans="12:19" x14ac:dyDescent="0.25">
      <c r="L18294" t="str">
        <f t="shared" si="730"/>
        <v/>
      </c>
      <c r="M18294" t="str">
        <f t="shared" si="731"/>
        <v/>
      </c>
      <c r="N18294" t="s">
        <v>32</v>
      </c>
      <c r="O18294" t="s">
        <v>33</v>
      </c>
      <c r="P18294" t="s">
        <v>34</v>
      </c>
    </row>
    <row r="18295" spans="12:19" x14ac:dyDescent="0.25">
      <c r="L18295" t="str">
        <f t="shared" si="730"/>
        <v/>
      </c>
      <c r="M18295" t="str">
        <f t="shared" si="731"/>
        <v/>
      </c>
      <c r="N18295" t="e">
        <f>COS(RADIANS(M18295))</f>
        <v>#VALUE!</v>
      </c>
      <c r="O18295" t="str">
        <f>IFERROR(-COS(RADIANS(DEGREES(ASIN(((SIN(RADIANS(M18295)))*$C$26)/(SQRT((((SIN(RADIANS(M18295)))*$C$26)^2)+(($C$22-$C$25-(((SIN(RADIANS(90-M18295)))*$C$26))-$C$23)^2))))))),"")</f>
        <v/>
      </c>
      <c r="P18295" t="e">
        <f>N18295</f>
        <v>#VALUE!</v>
      </c>
      <c r="R18295">
        <v>0</v>
      </c>
    </row>
    <row r="18296" spans="12:19" x14ac:dyDescent="0.25">
      <c r="L18296" t="str">
        <f t="shared" si="730"/>
        <v/>
      </c>
      <c r="M18296" t="str">
        <f t="shared" si="731"/>
        <v/>
      </c>
      <c r="N18296" t="e">
        <f>SIN(RADIANS(M18295))</f>
        <v>#VALUE!</v>
      </c>
      <c r="O18296" t="e">
        <f>SIN(RADIANS(DEGREES(ASIN(((SIN(RADIANS(M18295)))*$C$26)/(SQRT((((SIN(RADIANS(M18295)))*$C$26)^2)+(($C$22-$C$25-(((SIN(RADIANS(90-M18295)))*$C$26))-$C$23)^2)))))))</f>
        <v>#VALUE!</v>
      </c>
      <c r="P18296" t="e">
        <f>N18296</f>
        <v>#VALUE!</v>
      </c>
      <c r="R18296">
        <f>$C$6</f>
        <v>1333.5</v>
      </c>
    </row>
    <row r="18297" spans="12:19" x14ac:dyDescent="0.25">
      <c r="L18297" t="str">
        <f t="shared" si="730"/>
        <v/>
      </c>
      <c r="M18297" t="str">
        <f t="shared" si="731"/>
        <v/>
      </c>
      <c r="N18297">
        <v>0</v>
      </c>
      <c r="O18297" t="e">
        <f>$C$23*O18296</f>
        <v>#VALUE!</v>
      </c>
      <c r="P18297" t="e">
        <f>$C$22*P18296</f>
        <v>#VALUE!</v>
      </c>
      <c r="R18297">
        <f>$C$20*$C$6</f>
        <v>25325.832000000002</v>
      </c>
    </row>
    <row r="18298" spans="12:19" x14ac:dyDescent="0.25">
      <c r="L18298" t="str">
        <f t="shared" si="730"/>
        <v/>
      </c>
      <c r="M18298" t="str">
        <f t="shared" si="731"/>
        <v/>
      </c>
    </row>
    <row r="18299" spans="12:19" x14ac:dyDescent="0.25">
      <c r="L18299" t="str">
        <f t="shared" si="730"/>
        <v/>
      </c>
      <c r="M18299" t="str">
        <f t="shared" si="731"/>
        <v/>
      </c>
      <c r="N18299" t="e">
        <f t="array" ref="N18299:P18301">MINVERSE(N18295:P18297)</f>
        <v>#VALUE!</v>
      </c>
      <c r="O18299" t="e">
        <v>#VALUE!</v>
      </c>
      <c r="P18299" t="e">
        <v>#VALUE!</v>
      </c>
      <c r="R18299" t="e">
        <f t="array" ref="R18299:R18301">MMULT(N18299:P18301,R18295:R18297)</f>
        <v>#VALUE!</v>
      </c>
      <c r="S18299" t="s">
        <v>35</v>
      </c>
    </row>
    <row r="18300" spans="12:19" x14ac:dyDescent="0.25">
      <c r="L18300" t="str">
        <f t="shared" si="730"/>
        <v/>
      </c>
      <c r="M18300" t="str">
        <f t="shared" si="731"/>
        <v/>
      </c>
      <c r="N18300" t="e">
        <v>#VALUE!</v>
      </c>
      <c r="O18300" t="e">
        <v>#VALUE!</v>
      </c>
      <c r="P18300" t="e">
        <v>#VALUE!</v>
      </c>
      <c r="R18300" t="e">
        <v>#VALUE!</v>
      </c>
      <c r="S18300" t="s">
        <v>35</v>
      </c>
    </row>
    <row r="18301" spans="12:19" x14ac:dyDescent="0.25">
      <c r="L18301" t="str">
        <f t="shared" si="730"/>
        <v/>
      </c>
      <c r="M18301" t="str">
        <f t="shared" si="731"/>
        <v/>
      </c>
      <c r="N18301" t="e">
        <v>#VALUE!</v>
      </c>
      <c r="O18301" t="e">
        <v>#VALUE!</v>
      </c>
      <c r="P18301" t="e">
        <v>#VALUE!</v>
      </c>
      <c r="R18301" t="e">
        <v>#VALUE!</v>
      </c>
      <c r="S18301" t="s">
        <v>35</v>
      </c>
    </row>
    <row r="18302" spans="12:19" x14ac:dyDescent="0.25">
      <c r="L18302" t="str">
        <f t="shared" si="730"/>
        <v/>
      </c>
      <c r="M18302" t="str">
        <f t="shared" si="731"/>
        <v/>
      </c>
    </row>
    <row r="18303" spans="12:19" x14ac:dyDescent="0.25">
      <c r="L18303" t="str">
        <f t="shared" si="730"/>
        <v/>
      </c>
      <c r="M18303" t="str">
        <f t="shared" si="731"/>
        <v/>
      </c>
    </row>
    <row r="18304" spans="12:19" x14ac:dyDescent="0.25">
      <c r="L18304" t="str">
        <f t="shared" si="730"/>
        <v/>
      </c>
      <c r="M18304" t="str">
        <f t="shared" si="731"/>
        <v/>
      </c>
      <c r="N18304" t="s">
        <v>32</v>
      </c>
      <c r="O18304" t="s">
        <v>33</v>
      </c>
      <c r="P18304" t="s">
        <v>34</v>
      </c>
    </row>
    <row r="18305" spans="12:19" x14ac:dyDescent="0.25">
      <c r="L18305" t="str">
        <f t="shared" si="730"/>
        <v/>
      </c>
      <c r="M18305" t="str">
        <f t="shared" si="731"/>
        <v/>
      </c>
      <c r="N18305" t="e">
        <f>COS(RADIANS(M18305))</f>
        <v>#VALUE!</v>
      </c>
      <c r="O18305" t="str">
        <f>IFERROR(-COS(RADIANS(DEGREES(ASIN(((SIN(RADIANS(M18305)))*$C$26)/(SQRT((((SIN(RADIANS(M18305)))*$C$26)^2)+(($C$22-$C$25-(((SIN(RADIANS(90-M18305)))*$C$26))-$C$23)^2))))))),"")</f>
        <v/>
      </c>
      <c r="P18305" t="e">
        <f>N18305</f>
        <v>#VALUE!</v>
      </c>
      <c r="R18305">
        <v>0</v>
      </c>
    </row>
    <row r="18306" spans="12:19" x14ac:dyDescent="0.25">
      <c r="L18306" t="str">
        <f t="shared" si="730"/>
        <v/>
      </c>
      <c r="M18306" t="str">
        <f t="shared" si="731"/>
        <v/>
      </c>
      <c r="N18306" t="e">
        <f>SIN(RADIANS(M18305))</f>
        <v>#VALUE!</v>
      </c>
      <c r="O18306" t="e">
        <f>SIN(RADIANS(DEGREES(ASIN(((SIN(RADIANS(M18305)))*$C$26)/(SQRT((((SIN(RADIANS(M18305)))*$C$26)^2)+(($C$22-$C$25-(((SIN(RADIANS(90-M18305)))*$C$26))-$C$23)^2)))))))</f>
        <v>#VALUE!</v>
      </c>
      <c r="P18306" t="e">
        <f>N18306</f>
        <v>#VALUE!</v>
      </c>
      <c r="R18306">
        <f>$C$6</f>
        <v>1333.5</v>
      </c>
    </row>
    <row r="18307" spans="12:19" x14ac:dyDescent="0.25">
      <c r="L18307" t="str">
        <f t="shared" si="730"/>
        <v/>
      </c>
      <c r="M18307" t="str">
        <f t="shared" si="731"/>
        <v/>
      </c>
      <c r="N18307">
        <v>0</v>
      </c>
      <c r="O18307" t="e">
        <f>$C$23*O18306</f>
        <v>#VALUE!</v>
      </c>
      <c r="P18307" t="e">
        <f>$C$22*P18306</f>
        <v>#VALUE!</v>
      </c>
      <c r="R18307">
        <f>$C$20*$C$6</f>
        <v>25325.832000000002</v>
      </c>
    </row>
    <row r="18308" spans="12:19" x14ac:dyDescent="0.25">
      <c r="L18308" t="str">
        <f t="shared" si="730"/>
        <v/>
      </c>
      <c r="M18308" t="str">
        <f t="shared" si="731"/>
        <v/>
      </c>
    </row>
    <row r="18309" spans="12:19" x14ac:dyDescent="0.25">
      <c r="L18309" t="str">
        <f t="shared" si="730"/>
        <v/>
      </c>
      <c r="M18309" t="str">
        <f t="shared" si="731"/>
        <v/>
      </c>
      <c r="N18309" t="e">
        <f t="array" ref="N18309:P18311">MINVERSE(N18305:P18307)</f>
        <v>#VALUE!</v>
      </c>
      <c r="O18309" t="e">
        <v>#VALUE!</v>
      </c>
      <c r="P18309" t="e">
        <v>#VALUE!</v>
      </c>
      <c r="R18309" t="e">
        <f t="array" ref="R18309:R18311">MMULT(N18309:P18311,R18305:R18307)</f>
        <v>#VALUE!</v>
      </c>
      <c r="S18309" t="s">
        <v>35</v>
      </c>
    </row>
    <row r="18310" spans="12:19" x14ac:dyDescent="0.25">
      <c r="L18310" t="str">
        <f t="shared" si="730"/>
        <v/>
      </c>
      <c r="M18310" t="str">
        <f t="shared" si="731"/>
        <v/>
      </c>
      <c r="N18310" t="e">
        <v>#VALUE!</v>
      </c>
      <c r="O18310" t="e">
        <v>#VALUE!</v>
      </c>
      <c r="P18310" t="e">
        <v>#VALUE!</v>
      </c>
      <c r="R18310" t="e">
        <v>#VALUE!</v>
      </c>
      <c r="S18310" t="s">
        <v>35</v>
      </c>
    </row>
    <row r="18311" spans="12:19" x14ac:dyDescent="0.25">
      <c r="L18311" t="str">
        <f t="shared" si="730"/>
        <v/>
      </c>
      <c r="M18311" t="str">
        <f t="shared" si="731"/>
        <v/>
      </c>
      <c r="N18311" t="e">
        <v>#VALUE!</v>
      </c>
      <c r="O18311" t="e">
        <v>#VALUE!</v>
      </c>
      <c r="P18311" t="e">
        <v>#VALUE!</v>
      </c>
      <c r="R18311" t="e">
        <v>#VALUE!</v>
      </c>
      <c r="S18311" t="s">
        <v>35</v>
      </c>
    </row>
    <row r="18312" spans="12:19" x14ac:dyDescent="0.25">
      <c r="L18312" t="str">
        <f t="shared" si="730"/>
        <v/>
      </c>
      <c r="M18312" t="str">
        <f t="shared" si="731"/>
        <v/>
      </c>
    </row>
    <row r="18313" spans="12:19" x14ac:dyDescent="0.25">
      <c r="L18313" t="str">
        <f t="shared" si="730"/>
        <v/>
      </c>
      <c r="M18313" t="str">
        <f t="shared" si="731"/>
        <v/>
      </c>
    </row>
    <row r="18314" spans="12:19" x14ac:dyDescent="0.25">
      <c r="L18314" t="str">
        <f t="shared" si="730"/>
        <v/>
      </c>
      <c r="M18314" t="str">
        <f t="shared" si="731"/>
        <v/>
      </c>
      <c r="N18314" t="s">
        <v>32</v>
      </c>
      <c r="O18314" t="s">
        <v>33</v>
      </c>
      <c r="P18314" t="s">
        <v>34</v>
      </c>
    </row>
    <row r="18315" spans="12:19" x14ac:dyDescent="0.25">
      <c r="L18315" t="str">
        <f t="shared" si="730"/>
        <v/>
      </c>
      <c r="M18315" t="str">
        <f t="shared" si="731"/>
        <v/>
      </c>
      <c r="N18315" t="e">
        <f>COS(RADIANS(M18315))</f>
        <v>#VALUE!</v>
      </c>
      <c r="O18315" t="str">
        <f>IFERROR(-COS(RADIANS(DEGREES(ASIN(((SIN(RADIANS(M18315)))*$C$26)/(SQRT((((SIN(RADIANS(M18315)))*$C$26)^2)+(($C$22-$C$25-(((SIN(RADIANS(90-M18315)))*$C$26))-$C$23)^2))))))),"")</f>
        <v/>
      </c>
      <c r="P18315" t="e">
        <f>N18315</f>
        <v>#VALUE!</v>
      </c>
      <c r="R18315">
        <v>0</v>
      </c>
    </row>
    <row r="18316" spans="12:19" x14ac:dyDescent="0.25">
      <c r="L18316" t="str">
        <f t="shared" ref="L18316:L18379" si="732">IF(M18316="","",L18306+1)</f>
        <v/>
      </c>
      <c r="M18316" t="str">
        <f t="shared" si="731"/>
        <v/>
      </c>
      <c r="N18316" t="e">
        <f>SIN(RADIANS(M18315))</f>
        <v>#VALUE!</v>
      </c>
      <c r="O18316" t="e">
        <f>SIN(RADIANS(DEGREES(ASIN(((SIN(RADIANS(M18315)))*$C$26)/(SQRT((((SIN(RADIANS(M18315)))*$C$26)^2)+(($C$22-$C$25-(((SIN(RADIANS(90-M18315)))*$C$26))-$C$23)^2)))))))</f>
        <v>#VALUE!</v>
      </c>
      <c r="P18316" t="e">
        <f>N18316</f>
        <v>#VALUE!</v>
      </c>
      <c r="R18316">
        <f>$C$6</f>
        <v>1333.5</v>
      </c>
    </row>
    <row r="18317" spans="12:19" x14ac:dyDescent="0.25">
      <c r="L18317" t="str">
        <f t="shared" si="732"/>
        <v/>
      </c>
      <c r="M18317" t="str">
        <f t="shared" si="731"/>
        <v/>
      </c>
      <c r="N18317">
        <v>0</v>
      </c>
      <c r="O18317" t="e">
        <f>$C$23*O18316</f>
        <v>#VALUE!</v>
      </c>
      <c r="P18317" t="e">
        <f>$C$22*P18316</f>
        <v>#VALUE!</v>
      </c>
      <c r="R18317">
        <f>$C$20*$C$6</f>
        <v>25325.832000000002</v>
      </c>
    </row>
    <row r="18318" spans="12:19" x14ac:dyDescent="0.25">
      <c r="L18318" t="str">
        <f t="shared" si="732"/>
        <v/>
      </c>
      <c r="M18318" t="str">
        <f t="shared" si="731"/>
        <v/>
      </c>
    </row>
    <row r="18319" spans="12:19" x14ac:dyDescent="0.25">
      <c r="L18319" t="str">
        <f t="shared" si="732"/>
        <v/>
      </c>
      <c r="M18319" t="str">
        <f t="shared" si="731"/>
        <v/>
      </c>
      <c r="N18319" t="e">
        <f t="array" ref="N18319:P18321">MINVERSE(N18315:P18317)</f>
        <v>#VALUE!</v>
      </c>
      <c r="O18319" t="e">
        <v>#VALUE!</v>
      </c>
      <c r="P18319" t="e">
        <v>#VALUE!</v>
      </c>
      <c r="R18319" t="e">
        <f t="array" ref="R18319:R18321">MMULT(N18319:P18321,R18315:R18317)</f>
        <v>#VALUE!</v>
      </c>
      <c r="S18319" t="s">
        <v>35</v>
      </c>
    </row>
    <row r="18320" spans="12:19" x14ac:dyDescent="0.25">
      <c r="L18320" t="str">
        <f t="shared" si="732"/>
        <v/>
      </c>
      <c r="M18320" t="str">
        <f t="shared" si="731"/>
        <v/>
      </c>
      <c r="N18320" t="e">
        <v>#VALUE!</v>
      </c>
      <c r="O18320" t="e">
        <v>#VALUE!</v>
      </c>
      <c r="P18320" t="e">
        <v>#VALUE!</v>
      </c>
      <c r="R18320" t="e">
        <v>#VALUE!</v>
      </c>
      <c r="S18320" t="s">
        <v>35</v>
      </c>
    </row>
    <row r="18321" spans="12:19" x14ac:dyDescent="0.25">
      <c r="L18321" t="str">
        <f t="shared" si="732"/>
        <v/>
      </c>
      <c r="M18321" t="str">
        <f t="shared" si="731"/>
        <v/>
      </c>
      <c r="N18321" t="e">
        <v>#VALUE!</v>
      </c>
      <c r="O18321" t="e">
        <v>#VALUE!</v>
      </c>
      <c r="P18321" t="e">
        <v>#VALUE!</v>
      </c>
      <c r="R18321" t="e">
        <v>#VALUE!</v>
      </c>
      <c r="S18321" t="s">
        <v>35</v>
      </c>
    </row>
    <row r="18322" spans="12:19" x14ac:dyDescent="0.25">
      <c r="L18322" t="str">
        <f t="shared" si="732"/>
        <v/>
      </c>
      <c r="M18322" t="str">
        <f t="shared" si="731"/>
        <v/>
      </c>
    </row>
    <row r="18323" spans="12:19" x14ac:dyDescent="0.25">
      <c r="L18323" t="str">
        <f t="shared" si="732"/>
        <v/>
      </c>
      <c r="M18323" t="str">
        <f t="shared" si="731"/>
        <v/>
      </c>
    </row>
    <row r="18324" spans="12:19" x14ac:dyDescent="0.25">
      <c r="L18324" t="str">
        <f t="shared" si="732"/>
        <v/>
      </c>
      <c r="M18324" t="str">
        <f t="shared" si="731"/>
        <v/>
      </c>
      <c r="N18324" t="s">
        <v>32</v>
      </c>
      <c r="O18324" t="s">
        <v>33</v>
      </c>
      <c r="P18324" t="s">
        <v>34</v>
      </c>
    </row>
    <row r="18325" spans="12:19" x14ac:dyDescent="0.25">
      <c r="L18325" t="str">
        <f t="shared" si="732"/>
        <v/>
      </c>
      <c r="M18325" t="str">
        <f t="shared" si="731"/>
        <v/>
      </c>
      <c r="N18325" t="e">
        <f>COS(RADIANS(M18325))</f>
        <v>#VALUE!</v>
      </c>
      <c r="O18325" t="str">
        <f>IFERROR(-COS(RADIANS(DEGREES(ASIN(((SIN(RADIANS(M18325)))*$C$26)/(SQRT((((SIN(RADIANS(M18325)))*$C$26)^2)+(($C$22-$C$25-(((SIN(RADIANS(90-M18325)))*$C$26))-$C$23)^2))))))),"")</f>
        <v/>
      </c>
      <c r="P18325" t="e">
        <f>N18325</f>
        <v>#VALUE!</v>
      </c>
      <c r="R18325">
        <v>0</v>
      </c>
    </row>
    <row r="18326" spans="12:19" x14ac:dyDescent="0.25">
      <c r="L18326" t="str">
        <f t="shared" si="732"/>
        <v/>
      </c>
      <c r="M18326" t="str">
        <f t="shared" si="731"/>
        <v/>
      </c>
      <c r="N18326" t="e">
        <f>SIN(RADIANS(M18325))</f>
        <v>#VALUE!</v>
      </c>
      <c r="O18326" t="e">
        <f>SIN(RADIANS(DEGREES(ASIN(((SIN(RADIANS(M18325)))*$C$26)/(SQRT((((SIN(RADIANS(M18325)))*$C$26)^2)+(($C$22-$C$25-(((SIN(RADIANS(90-M18325)))*$C$26))-$C$23)^2)))))))</f>
        <v>#VALUE!</v>
      </c>
      <c r="P18326" t="e">
        <f>N18326</f>
        <v>#VALUE!</v>
      </c>
      <c r="R18326">
        <f>$C$6</f>
        <v>1333.5</v>
      </c>
    </row>
    <row r="18327" spans="12:19" x14ac:dyDescent="0.25">
      <c r="L18327" t="str">
        <f t="shared" si="732"/>
        <v/>
      </c>
      <c r="M18327" t="str">
        <f t="shared" si="731"/>
        <v/>
      </c>
      <c r="N18327">
        <v>0</v>
      </c>
      <c r="O18327" t="e">
        <f>$C$23*O18326</f>
        <v>#VALUE!</v>
      </c>
      <c r="P18327" t="e">
        <f>$C$22*P18326</f>
        <v>#VALUE!</v>
      </c>
      <c r="R18327">
        <f>$C$20*$C$6</f>
        <v>25325.832000000002</v>
      </c>
    </row>
    <row r="18328" spans="12:19" x14ac:dyDescent="0.25">
      <c r="L18328" t="str">
        <f t="shared" si="732"/>
        <v/>
      </c>
      <c r="M18328" t="str">
        <f t="shared" si="731"/>
        <v/>
      </c>
    </row>
    <row r="18329" spans="12:19" x14ac:dyDescent="0.25">
      <c r="L18329" t="str">
        <f t="shared" si="732"/>
        <v/>
      </c>
      <c r="M18329" t="str">
        <f t="shared" si="731"/>
        <v/>
      </c>
      <c r="N18329" t="e">
        <f t="array" ref="N18329:P18331">MINVERSE(N18325:P18327)</f>
        <v>#VALUE!</v>
      </c>
      <c r="O18329" t="e">
        <v>#VALUE!</v>
      </c>
      <c r="P18329" t="e">
        <v>#VALUE!</v>
      </c>
      <c r="R18329" t="e">
        <f t="array" ref="R18329:R18331">MMULT(N18329:P18331,R18325:R18327)</f>
        <v>#VALUE!</v>
      </c>
      <c r="S18329" t="s">
        <v>35</v>
      </c>
    </row>
    <row r="18330" spans="12:19" x14ac:dyDescent="0.25">
      <c r="L18330" t="str">
        <f t="shared" si="732"/>
        <v/>
      </c>
      <c r="M18330" t="str">
        <f t="shared" si="731"/>
        <v/>
      </c>
      <c r="N18330" t="e">
        <v>#VALUE!</v>
      </c>
      <c r="O18330" t="e">
        <v>#VALUE!</v>
      </c>
      <c r="P18330" t="e">
        <v>#VALUE!</v>
      </c>
      <c r="R18330" t="e">
        <v>#VALUE!</v>
      </c>
      <c r="S18330" t="s">
        <v>35</v>
      </c>
    </row>
    <row r="18331" spans="12:19" x14ac:dyDescent="0.25">
      <c r="L18331" t="str">
        <f t="shared" si="732"/>
        <v/>
      </c>
      <c r="M18331" t="str">
        <f t="shared" si="731"/>
        <v/>
      </c>
      <c r="N18331" t="e">
        <v>#VALUE!</v>
      </c>
      <c r="O18331" t="e">
        <v>#VALUE!</v>
      </c>
      <c r="P18331" t="e">
        <v>#VALUE!</v>
      </c>
      <c r="R18331" t="e">
        <v>#VALUE!</v>
      </c>
      <c r="S18331" t="s">
        <v>35</v>
      </c>
    </row>
    <row r="18332" spans="12:19" x14ac:dyDescent="0.25">
      <c r="L18332" t="str">
        <f t="shared" si="732"/>
        <v/>
      </c>
      <c r="M18332" t="str">
        <f t="shared" si="731"/>
        <v/>
      </c>
    </row>
    <row r="18333" spans="12:19" x14ac:dyDescent="0.25">
      <c r="L18333" t="str">
        <f t="shared" si="732"/>
        <v/>
      </c>
      <c r="M18333" t="str">
        <f t="shared" si="731"/>
        <v/>
      </c>
    </row>
    <row r="18334" spans="12:19" x14ac:dyDescent="0.25">
      <c r="L18334" t="str">
        <f t="shared" si="732"/>
        <v/>
      </c>
      <c r="M18334" t="str">
        <f t="shared" si="731"/>
        <v/>
      </c>
      <c r="N18334" t="s">
        <v>32</v>
      </c>
      <c r="O18334" t="s">
        <v>33</v>
      </c>
      <c r="P18334" t="s">
        <v>34</v>
      </c>
    </row>
    <row r="18335" spans="12:19" x14ac:dyDescent="0.25">
      <c r="L18335" t="str">
        <f t="shared" si="732"/>
        <v/>
      </c>
      <c r="M18335" t="str">
        <f t="shared" si="731"/>
        <v/>
      </c>
      <c r="N18335" t="e">
        <f>COS(RADIANS(M18335))</f>
        <v>#VALUE!</v>
      </c>
      <c r="O18335" t="str">
        <f>IFERROR(-COS(RADIANS(DEGREES(ASIN(((SIN(RADIANS(M18335)))*$C$26)/(SQRT((((SIN(RADIANS(M18335)))*$C$26)^2)+(($C$22-$C$25-(((SIN(RADIANS(90-M18335)))*$C$26))-$C$23)^2))))))),"")</f>
        <v/>
      </c>
      <c r="P18335" t="e">
        <f>N18335</f>
        <v>#VALUE!</v>
      </c>
      <c r="R18335">
        <v>0</v>
      </c>
    </row>
    <row r="18336" spans="12:19" x14ac:dyDescent="0.25">
      <c r="L18336" t="str">
        <f t="shared" si="732"/>
        <v/>
      </c>
      <c r="M18336" t="str">
        <f t="shared" si="731"/>
        <v/>
      </c>
      <c r="N18336" t="e">
        <f>SIN(RADIANS(M18335))</f>
        <v>#VALUE!</v>
      </c>
      <c r="O18336" t="e">
        <f>SIN(RADIANS(DEGREES(ASIN(((SIN(RADIANS(M18335)))*$C$26)/(SQRT((((SIN(RADIANS(M18335)))*$C$26)^2)+(($C$22-$C$25-(((SIN(RADIANS(90-M18335)))*$C$26))-$C$23)^2)))))))</f>
        <v>#VALUE!</v>
      </c>
      <c r="P18336" t="e">
        <f>N18336</f>
        <v>#VALUE!</v>
      </c>
      <c r="R18336">
        <f>$C$6</f>
        <v>1333.5</v>
      </c>
    </row>
    <row r="18337" spans="12:19" x14ac:dyDescent="0.25">
      <c r="L18337" t="str">
        <f t="shared" si="732"/>
        <v/>
      </c>
      <c r="M18337" t="str">
        <f t="shared" si="731"/>
        <v/>
      </c>
      <c r="N18337">
        <v>0</v>
      </c>
      <c r="O18337" t="e">
        <f>$C$23*O18336</f>
        <v>#VALUE!</v>
      </c>
      <c r="P18337" t="e">
        <f>$C$22*P18336</f>
        <v>#VALUE!</v>
      </c>
      <c r="R18337">
        <f>$C$20*$C$6</f>
        <v>25325.832000000002</v>
      </c>
    </row>
    <row r="18338" spans="12:19" x14ac:dyDescent="0.25">
      <c r="L18338" t="str">
        <f t="shared" si="732"/>
        <v/>
      </c>
      <c r="M18338" t="str">
        <f t="shared" si="731"/>
        <v/>
      </c>
    </row>
    <row r="18339" spans="12:19" x14ac:dyDescent="0.25">
      <c r="L18339" t="str">
        <f t="shared" si="732"/>
        <v/>
      </c>
      <c r="M18339" t="str">
        <f t="shared" ref="M18339:M18402" si="733">IF(M18329="","",IF(((M18329+$O$61)&gt;=$O$49+($O$61/2)),"",(M18329+$O$61)))</f>
        <v/>
      </c>
      <c r="N18339" t="e">
        <f t="array" ref="N18339:P18341">MINVERSE(N18335:P18337)</f>
        <v>#VALUE!</v>
      </c>
      <c r="O18339" t="e">
        <v>#VALUE!</v>
      </c>
      <c r="P18339" t="e">
        <v>#VALUE!</v>
      </c>
      <c r="R18339" t="e">
        <f t="array" ref="R18339:R18341">MMULT(N18339:P18341,R18335:R18337)</f>
        <v>#VALUE!</v>
      </c>
      <c r="S18339" t="s">
        <v>35</v>
      </c>
    </row>
    <row r="18340" spans="12:19" x14ac:dyDescent="0.25">
      <c r="L18340" t="str">
        <f t="shared" si="732"/>
        <v/>
      </c>
      <c r="M18340" t="str">
        <f t="shared" si="733"/>
        <v/>
      </c>
      <c r="N18340" t="e">
        <v>#VALUE!</v>
      </c>
      <c r="O18340" t="e">
        <v>#VALUE!</v>
      </c>
      <c r="P18340" t="e">
        <v>#VALUE!</v>
      </c>
      <c r="R18340" t="e">
        <v>#VALUE!</v>
      </c>
      <c r="S18340" t="s">
        <v>35</v>
      </c>
    </row>
    <row r="18341" spans="12:19" x14ac:dyDescent="0.25">
      <c r="L18341" t="str">
        <f t="shared" si="732"/>
        <v/>
      </c>
      <c r="M18341" t="str">
        <f t="shared" si="733"/>
        <v/>
      </c>
      <c r="N18341" t="e">
        <v>#VALUE!</v>
      </c>
      <c r="O18341" t="e">
        <v>#VALUE!</v>
      </c>
      <c r="P18341" t="e">
        <v>#VALUE!</v>
      </c>
      <c r="R18341" t="e">
        <v>#VALUE!</v>
      </c>
      <c r="S18341" t="s">
        <v>35</v>
      </c>
    </row>
    <row r="18342" spans="12:19" x14ac:dyDescent="0.25">
      <c r="L18342" t="str">
        <f t="shared" si="732"/>
        <v/>
      </c>
      <c r="M18342" t="str">
        <f t="shared" si="733"/>
        <v/>
      </c>
    </row>
    <row r="18343" spans="12:19" x14ac:dyDescent="0.25">
      <c r="L18343" t="str">
        <f t="shared" si="732"/>
        <v/>
      </c>
      <c r="M18343" t="str">
        <f t="shared" si="733"/>
        <v/>
      </c>
    </row>
    <row r="18344" spans="12:19" x14ac:dyDescent="0.25">
      <c r="L18344" t="str">
        <f t="shared" si="732"/>
        <v/>
      </c>
      <c r="M18344" t="str">
        <f t="shared" si="733"/>
        <v/>
      </c>
      <c r="N18344" t="s">
        <v>32</v>
      </c>
      <c r="O18344" t="s">
        <v>33</v>
      </c>
      <c r="P18344" t="s">
        <v>34</v>
      </c>
    </row>
    <row r="18345" spans="12:19" x14ac:dyDescent="0.25">
      <c r="L18345" t="str">
        <f t="shared" si="732"/>
        <v/>
      </c>
      <c r="M18345" t="str">
        <f t="shared" si="733"/>
        <v/>
      </c>
      <c r="N18345" t="e">
        <f>COS(RADIANS(M18345))</f>
        <v>#VALUE!</v>
      </c>
      <c r="O18345" t="str">
        <f>IFERROR(-COS(RADIANS(DEGREES(ASIN(((SIN(RADIANS(M18345)))*$C$26)/(SQRT((((SIN(RADIANS(M18345)))*$C$26)^2)+(($C$22-$C$25-(((SIN(RADIANS(90-M18345)))*$C$26))-$C$23)^2))))))),"")</f>
        <v/>
      </c>
      <c r="P18345" t="e">
        <f>N18345</f>
        <v>#VALUE!</v>
      </c>
      <c r="R18345">
        <v>0</v>
      </c>
    </row>
    <row r="18346" spans="12:19" x14ac:dyDescent="0.25">
      <c r="L18346" t="str">
        <f t="shared" si="732"/>
        <v/>
      </c>
      <c r="M18346" t="str">
        <f t="shared" si="733"/>
        <v/>
      </c>
      <c r="N18346" t="e">
        <f>SIN(RADIANS(M18345))</f>
        <v>#VALUE!</v>
      </c>
      <c r="O18346" t="e">
        <f>SIN(RADIANS(DEGREES(ASIN(((SIN(RADIANS(M18345)))*$C$26)/(SQRT((((SIN(RADIANS(M18345)))*$C$26)^2)+(($C$22-$C$25-(((SIN(RADIANS(90-M18345)))*$C$26))-$C$23)^2)))))))</f>
        <v>#VALUE!</v>
      </c>
      <c r="P18346" t="e">
        <f>N18346</f>
        <v>#VALUE!</v>
      </c>
      <c r="R18346">
        <f>$C$6</f>
        <v>1333.5</v>
      </c>
    </row>
    <row r="18347" spans="12:19" x14ac:dyDescent="0.25">
      <c r="L18347" t="str">
        <f t="shared" si="732"/>
        <v/>
      </c>
      <c r="M18347" t="str">
        <f t="shared" si="733"/>
        <v/>
      </c>
      <c r="N18347">
        <v>0</v>
      </c>
      <c r="O18347" t="e">
        <f>$C$23*O18346</f>
        <v>#VALUE!</v>
      </c>
      <c r="P18347" t="e">
        <f>$C$22*P18346</f>
        <v>#VALUE!</v>
      </c>
      <c r="R18347">
        <f>$C$20*$C$6</f>
        <v>25325.832000000002</v>
      </c>
    </row>
    <row r="18348" spans="12:19" x14ac:dyDescent="0.25">
      <c r="L18348" t="str">
        <f t="shared" si="732"/>
        <v/>
      </c>
      <c r="M18348" t="str">
        <f t="shared" si="733"/>
        <v/>
      </c>
    </row>
    <row r="18349" spans="12:19" x14ac:dyDescent="0.25">
      <c r="L18349" t="str">
        <f t="shared" si="732"/>
        <v/>
      </c>
      <c r="M18349" t="str">
        <f t="shared" si="733"/>
        <v/>
      </c>
      <c r="N18349" t="e">
        <f t="array" ref="N18349:P18351">MINVERSE(N18345:P18347)</f>
        <v>#VALUE!</v>
      </c>
      <c r="O18349" t="e">
        <v>#VALUE!</v>
      </c>
      <c r="P18349" t="e">
        <v>#VALUE!</v>
      </c>
      <c r="R18349" t="e">
        <f t="array" ref="R18349:R18351">MMULT(N18349:P18351,R18345:R18347)</f>
        <v>#VALUE!</v>
      </c>
      <c r="S18349" t="s">
        <v>35</v>
      </c>
    </row>
    <row r="18350" spans="12:19" x14ac:dyDescent="0.25">
      <c r="L18350" t="str">
        <f t="shared" si="732"/>
        <v/>
      </c>
      <c r="M18350" t="str">
        <f t="shared" si="733"/>
        <v/>
      </c>
      <c r="N18350" t="e">
        <v>#VALUE!</v>
      </c>
      <c r="O18350" t="e">
        <v>#VALUE!</v>
      </c>
      <c r="P18350" t="e">
        <v>#VALUE!</v>
      </c>
      <c r="R18350" t="e">
        <v>#VALUE!</v>
      </c>
      <c r="S18350" t="s">
        <v>35</v>
      </c>
    </row>
    <row r="18351" spans="12:19" x14ac:dyDescent="0.25">
      <c r="L18351" t="str">
        <f t="shared" si="732"/>
        <v/>
      </c>
      <c r="M18351" t="str">
        <f t="shared" si="733"/>
        <v/>
      </c>
      <c r="N18351" t="e">
        <v>#VALUE!</v>
      </c>
      <c r="O18351" t="e">
        <v>#VALUE!</v>
      </c>
      <c r="P18351" t="e">
        <v>#VALUE!</v>
      </c>
      <c r="R18351" t="e">
        <v>#VALUE!</v>
      </c>
      <c r="S18351" t="s">
        <v>35</v>
      </c>
    </row>
    <row r="18352" spans="12:19" x14ac:dyDescent="0.25">
      <c r="L18352" t="str">
        <f t="shared" si="732"/>
        <v/>
      </c>
      <c r="M18352" t="str">
        <f t="shared" si="733"/>
        <v/>
      </c>
    </row>
    <row r="18353" spans="12:19" x14ac:dyDescent="0.25">
      <c r="L18353" t="str">
        <f t="shared" si="732"/>
        <v/>
      </c>
      <c r="M18353" t="str">
        <f t="shared" si="733"/>
        <v/>
      </c>
    </row>
    <row r="18354" spans="12:19" x14ac:dyDescent="0.25">
      <c r="L18354" t="str">
        <f t="shared" si="732"/>
        <v/>
      </c>
      <c r="M18354" t="str">
        <f t="shared" si="733"/>
        <v/>
      </c>
      <c r="N18354" t="s">
        <v>32</v>
      </c>
      <c r="O18354" t="s">
        <v>33</v>
      </c>
      <c r="P18354" t="s">
        <v>34</v>
      </c>
    </row>
    <row r="18355" spans="12:19" x14ac:dyDescent="0.25">
      <c r="L18355" t="str">
        <f t="shared" si="732"/>
        <v/>
      </c>
      <c r="M18355" t="str">
        <f t="shared" si="733"/>
        <v/>
      </c>
      <c r="N18355" t="e">
        <f>COS(RADIANS(M18355))</f>
        <v>#VALUE!</v>
      </c>
      <c r="O18355" t="str">
        <f>IFERROR(-COS(RADIANS(DEGREES(ASIN(((SIN(RADIANS(M18355)))*$C$26)/(SQRT((((SIN(RADIANS(M18355)))*$C$26)^2)+(($C$22-$C$25-(((SIN(RADIANS(90-M18355)))*$C$26))-$C$23)^2))))))),"")</f>
        <v/>
      </c>
      <c r="P18355" t="e">
        <f>N18355</f>
        <v>#VALUE!</v>
      </c>
      <c r="R18355">
        <v>0</v>
      </c>
    </row>
    <row r="18356" spans="12:19" x14ac:dyDescent="0.25">
      <c r="L18356" t="str">
        <f t="shared" si="732"/>
        <v/>
      </c>
      <c r="M18356" t="str">
        <f t="shared" si="733"/>
        <v/>
      </c>
      <c r="N18356" t="e">
        <f>SIN(RADIANS(M18355))</f>
        <v>#VALUE!</v>
      </c>
      <c r="O18356" t="e">
        <f>SIN(RADIANS(DEGREES(ASIN(((SIN(RADIANS(M18355)))*$C$26)/(SQRT((((SIN(RADIANS(M18355)))*$C$26)^2)+(($C$22-$C$25-(((SIN(RADIANS(90-M18355)))*$C$26))-$C$23)^2)))))))</f>
        <v>#VALUE!</v>
      </c>
      <c r="P18356" t="e">
        <f>N18356</f>
        <v>#VALUE!</v>
      </c>
      <c r="R18356">
        <f>$C$6</f>
        <v>1333.5</v>
      </c>
    </row>
    <row r="18357" spans="12:19" x14ac:dyDescent="0.25">
      <c r="L18357" t="str">
        <f t="shared" si="732"/>
        <v/>
      </c>
      <c r="M18357" t="str">
        <f t="shared" si="733"/>
        <v/>
      </c>
      <c r="N18357">
        <v>0</v>
      </c>
      <c r="O18357" t="e">
        <f>$C$23*O18356</f>
        <v>#VALUE!</v>
      </c>
      <c r="P18357" t="e">
        <f>$C$22*P18356</f>
        <v>#VALUE!</v>
      </c>
      <c r="R18357">
        <f>$C$20*$C$6</f>
        <v>25325.832000000002</v>
      </c>
    </row>
    <row r="18358" spans="12:19" x14ac:dyDescent="0.25">
      <c r="L18358" t="str">
        <f t="shared" si="732"/>
        <v/>
      </c>
      <c r="M18358" t="str">
        <f t="shared" si="733"/>
        <v/>
      </c>
    </row>
    <row r="18359" spans="12:19" x14ac:dyDescent="0.25">
      <c r="L18359" t="str">
        <f t="shared" si="732"/>
        <v/>
      </c>
      <c r="M18359" t="str">
        <f t="shared" si="733"/>
        <v/>
      </c>
      <c r="N18359" t="e">
        <f t="array" ref="N18359:P18361">MINVERSE(N18355:P18357)</f>
        <v>#VALUE!</v>
      </c>
      <c r="O18359" t="e">
        <v>#VALUE!</v>
      </c>
      <c r="P18359" t="e">
        <v>#VALUE!</v>
      </c>
      <c r="R18359" t="e">
        <f t="array" ref="R18359:R18361">MMULT(N18359:P18361,R18355:R18357)</f>
        <v>#VALUE!</v>
      </c>
      <c r="S18359" t="s">
        <v>35</v>
      </c>
    </row>
    <row r="18360" spans="12:19" x14ac:dyDescent="0.25">
      <c r="L18360" t="str">
        <f t="shared" si="732"/>
        <v/>
      </c>
      <c r="M18360" t="str">
        <f t="shared" si="733"/>
        <v/>
      </c>
      <c r="N18360" t="e">
        <v>#VALUE!</v>
      </c>
      <c r="O18360" t="e">
        <v>#VALUE!</v>
      </c>
      <c r="P18360" t="e">
        <v>#VALUE!</v>
      </c>
      <c r="R18360" t="e">
        <v>#VALUE!</v>
      </c>
      <c r="S18360" t="s">
        <v>35</v>
      </c>
    </row>
    <row r="18361" spans="12:19" x14ac:dyDescent="0.25">
      <c r="L18361" t="str">
        <f t="shared" si="732"/>
        <v/>
      </c>
      <c r="M18361" t="str">
        <f t="shared" si="733"/>
        <v/>
      </c>
      <c r="N18361" t="e">
        <v>#VALUE!</v>
      </c>
      <c r="O18361" t="e">
        <v>#VALUE!</v>
      </c>
      <c r="P18361" t="e">
        <v>#VALUE!</v>
      </c>
      <c r="R18361" t="e">
        <v>#VALUE!</v>
      </c>
      <c r="S18361" t="s">
        <v>35</v>
      </c>
    </row>
    <row r="18362" spans="12:19" x14ac:dyDescent="0.25">
      <c r="L18362" t="str">
        <f t="shared" si="732"/>
        <v/>
      </c>
      <c r="M18362" t="str">
        <f t="shared" si="733"/>
        <v/>
      </c>
    </row>
    <row r="18363" spans="12:19" x14ac:dyDescent="0.25">
      <c r="L18363" t="str">
        <f t="shared" si="732"/>
        <v/>
      </c>
      <c r="M18363" t="str">
        <f t="shared" si="733"/>
        <v/>
      </c>
    </row>
    <row r="18364" spans="12:19" x14ac:dyDescent="0.25">
      <c r="L18364" t="str">
        <f t="shared" si="732"/>
        <v/>
      </c>
      <c r="M18364" t="str">
        <f t="shared" si="733"/>
        <v/>
      </c>
      <c r="N18364" t="s">
        <v>32</v>
      </c>
      <c r="O18364" t="s">
        <v>33</v>
      </c>
      <c r="P18364" t="s">
        <v>34</v>
      </c>
    </row>
    <row r="18365" spans="12:19" x14ac:dyDescent="0.25">
      <c r="L18365" t="str">
        <f t="shared" si="732"/>
        <v/>
      </c>
      <c r="M18365" t="str">
        <f t="shared" si="733"/>
        <v/>
      </c>
      <c r="N18365" t="e">
        <f>COS(RADIANS(M18365))</f>
        <v>#VALUE!</v>
      </c>
      <c r="O18365" t="str">
        <f>IFERROR(-COS(RADIANS(DEGREES(ASIN(((SIN(RADIANS(M18365)))*$C$26)/(SQRT((((SIN(RADIANS(M18365)))*$C$26)^2)+(($C$22-$C$25-(((SIN(RADIANS(90-M18365)))*$C$26))-$C$23)^2))))))),"")</f>
        <v/>
      </c>
      <c r="P18365" t="e">
        <f>N18365</f>
        <v>#VALUE!</v>
      </c>
      <c r="R18365">
        <v>0</v>
      </c>
    </row>
    <row r="18366" spans="12:19" x14ac:dyDescent="0.25">
      <c r="L18366" t="str">
        <f t="shared" si="732"/>
        <v/>
      </c>
      <c r="M18366" t="str">
        <f t="shared" si="733"/>
        <v/>
      </c>
      <c r="N18366" t="e">
        <f>SIN(RADIANS(M18365))</f>
        <v>#VALUE!</v>
      </c>
      <c r="O18366" t="e">
        <f>SIN(RADIANS(DEGREES(ASIN(((SIN(RADIANS(M18365)))*$C$26)/(SQRT((((SIN(RADIANS(M18365)))*$C$26)^2)+(($C$22-$C$25-(((SIN(RADIANS(90-M18365)))*$C$26))-$C$23)^2)))))))</f>
        <v>#VALUE!</v>
      </c>
      <c r="P18366" t="e">
        <f>N18366</f>
        <v>#VALUE!</v>
      </c>
      <c r="R18366">
        <f>$C$6</f>
        <v>1333.5</v>
      </c>
    </row>
    <row r="18367" spans="12:19" x14ac:dyDescent="0.25">
      <c r="L18367" t="str">
        <f t="shared" si="732"/>
        <v/>
      </c>
      <c r="M18367" t="str">
        <f t="shared" si="733"/>
        <v/>
      </c>
      <c r="N18367">
        <v>0</v>
      </c>
      <c r="O18367" t="e">
        <f>$C$23*O18366</f>
        <v>#VALUE!</v>
      </c>
      <c r="P18367" t="e">
        <f>$C$22*P18366</f>
        <v>#VALUE!</v>
      </c>
      <c r="R18367">
        <f>$C$20*$C$6</f>
        <v>25325.832000000002</v>
      </c>
    </row>
    <row r="18368" spans="12:19" x14ac:dyDescent="0.25">
      <c r="L18368" t="str">
        <f t="shared" si="732"/>
        <v/>
      </c>
      <c r="M18368" t="str">
        <f t="shared" si="733"/>
        <v/>
      </c>
    </row>
    <row r="18369" spans="12:19" x14ac:dyDescent="0.25">
      <c r="L18369" t="str">
        <f t="shared" si="732"/>
        <v/>
      </c>
      <c r="M18369" t="str">
        <f t="shared" si="733"/>
        <v/>
      </c>
      <c r="N18369" t="e">
        <f t="array" ref="N18369:P18371">MINVERSE(N18365:P18367)</f>
        <v>#VALUE!</v>
      </c>
      <c r="O18369" t="e">
        <v>#VALUE!</v>
      </c>
      <c r="P18369" t="e">
        <v>#VALUE!</v>
      </c>
      <c r="R18369" t="e">
        <f t="array" ref="R18369:R18371">MMULT(N18369:P18371,R18365:R18367)</f>
        <v>#VALUE!</v>
      </c>
      <c r="S18369" t="s">
        <v>35</v>
      </c>
    </row>
    <row r="18370" spans="12:19" x14ac:dyDescent="0.25">
      <c r="L18370" t="str">
        <f t="shared" si="732"/>
        <v/>
      </c>
      <c r="M18370" t="str">
        <f t="shared" si="733"/>
        <v/>
      </c>
      <c r="N18370" t="e">
        <v>#VALUE!</v>
      </c>
      <c r="O18370" t="e">
        <v>#VALUE!</v>
      </c>
      <c r="P18370" t="e">
        <v>#VALUE!</v>
      </c>
      <c r="R18370" t="e">
        <v>#VALUE!</v>
      </c>
      <c r="S18370" t="s">
        <v>35</v>
      </c>
    </row>
    <row r="18371" spans="12:19" x14ac:dyDescent="0.25">
      <c r="L18371" t="str">
        <f t="shared" si="732"/>
        <v/>
      </c>
      <c r="M18371" t="str">
        <f t="shared" si="733"/>
        <v/>
      </c>
      <c r="N18371" t="e">
        <v>#VALUE!</v>
      </c>
      <c r="O18371" t="e">
        <v>#VALUE!</v>
      </c>
      <c r="P18371" t="e">
        <v>#VALUE!</v>
      </c>
      <c r="R18371" t="e">
        <v>#VALUE!</v>
      </c>
      <c r="S18371" t="s">
        <v>35</v>
      </c>
    </row>
    <row r="18372" spans="12:19" x14ac:dyDescent="0.25">
      <c r="L18372" t="str">
        <f t="shared" si="732"/>
        <v/>
      </c>
      <c r="M18372" t="str">
        <f t="shared" si="733"/>
        <v/>
      </c>
    </row>
    <row r="18373" spans="12:19" x14ac:dyDescent="0.25">
      <c r="L18373" t="str">
        <f t="shared" si="732"/>
        <v/>
      </c>
      <c r="M18373" t="str">
        <f t="shared" si="733"/>
        <v/>
      </c>
    </row>
    <row r="18374" spans="12:19" x14ac:dyDescent="0.25">
      <c r="L18374" t="str">
        <f t="shared" si="732"/>
        <v/>
      </c>
      <c r="M18374" t="str">
        <f t="shared" si="733"/>
        <v/>
      </c>
      <c r="N18374" t="s">
        <v>32</v>
      </c>
      <c r="O18374" t="s">
        <v>33</v>
      </c>
      <c r="P18374" t="s">
        <v>34</v>
      </c>
    </row>
    <row r="18375" spans="12:19" x14ac:dyDescent="0.25">
      <c r="L18375" t="str">
        <f t="shared" si="732"/>
        <v/>
      </c>
      <c r="M18375" t="str">
        <f t="shared" si="733"/>
        <v/>
      </c>
      <c r="N18375" t="e">
        <f>COS(RADIANS(M18375))</f>
        <v>#VALUE!</v>
      </c>
      <c r="O18375" t="str">
        <f>IFERROR(-COS(RADIANS(DEGREES(ASIN(((SIN(RADIANS(M18375)))*$C$26)/(SQRT((((SIN(RADIANS(M18375)))*$C$26)^2)+(($C$22-$C$25-(((SIN(RADIANS(90-M18375)))*$C$26))-$C$23)^2))))))),"")</f>
        <v/>
      </c>
      <c r="P18375" t="e">
        <f>N18375</f>
        <v>#VALUE!</v>
      </c>
      <c r="R18375">
        <v>0</v>
      </c>
    </row>
    <row r="18376" spans="12:19" x14ac:dyDescent="0.25">
      <c r="L18376" t="str">
        <f t="shared" si="732"/>
        <v/>
      </c>
      <c r="M18376" t="str">
        <f t="shared" si="733"/>
        <v/>
      </c>
      <c r="N18376" t="e">
        <f>SIN(RADIANS(M18375))</f>
        <v>#VALUE!</v>
      </c>
      <c r="O18376" t="e">
        <f>SIN(RADIANS(DEGREES(ASIN(((SIN(RADIANS(M18375)))*$C$26)/(SQRT((((SIN(RADIANS(M18375)))*$C$26)^2)+(($C$22-$C$25-(((SIN(RADIANS(90-M18375)))*$C$26))-$C$23)^2)))))))</f>
        <v>#VALUE!</v>
      </c>
      <c r="P18376" t="e">
        <f>N18376</f>
        <v>#VALUE!</v>
      </c>
      <c r="R18376">
        <f>$C$6</f>
        <v>1333.5</v>
      </c>
    </row>
    <row r="18377" spans="12:19" x14ac:dyDescent="0.25">
      <c r="L18377" t="str">
        <f t="shared" si="732"/>
        <v/>
      </c>
      <c r="M18377" t="str">
        <f t="shared" si="733"/>
        <v/>
      </c>
      <c r="N18377">
        <v>0</v>
      </c>
      <c r="O18377" t="e">
        <f>$C$23*O18376</f>
        <v>#VALUE!</v>
      </c>
      <c r="P18377" t="e">
        <f>$C$22*P18376</f>
        <v>#VALUE!</v>
      </c>
      <c r="R18377">
        <f>$C$20*$C$6</f>
        <v>25325.832000000002</v>
      </c>
    </row>
    <row r="18378" spans="12:19" x14ac:dyDescent="0.25">
      <c r="L18378" t="str">
        <f t="shared" si="732"/>
        <v/>
      </c>
      <c r="M18378" t="str">
        <f t="shared" si="733"/>
        <v/>
      </c>
    </row>
    <row r="18379" spans="12:19" x14ac:dyDescent="0.25">
      <c r="L18379" t="str">
        <f t="shared" si="732"/>
        <v/>
      </c>
      <c r="M18379" t="str">
        <f t="shared" si="733"/>
        <v/>
      </c>
      <c r="N18379" t="e">
        <f t="array" ref="N18379:P18381">MINVERSE(N18375:P18377)</f>
        <v>#VALUE!</v>
      </c>
      <c r="O18379" t="e">
        <v>#VALUE!</v>
      </c>
      <c r="P18379" t="e">
        <v>#VALUE!</v>
      </c>
      <c r="R18379" t="e">
        <f t="array" ref="R18379:R18381">MMULT(N18379:P18381,R18375:R18377)</f>
        <v>#VALUE!</v>
      </c>
      <c r="S18379" t="s">
        <v>35</v>
      </c>
    </row>
    <row r="18380" spans="12:19" x14ac:dyDescent="0.25">
      <c r="L18380" t="str">
        <f t="shared" ref="L18380:L18443" si="734">IF(M18380="","",L18370+1)</f>
        <v/>
      </c>
      <c r="M18380" t="str">
        <f t="shared" si="733"/>
        <v/>
      </c>
      <c r="N18380" t="e">
        <v>#VALUE!</v>
      </c>
      <c r="O18380" t="e">
        <v>#VALUE!</v>
      </c>
      <c r="P18380" t="e">
        <v>#VALUE!</v>
      </c>
      <c r="R18380" t="e">
        <v>#VALUE!</v>
      </c>
      <c r="S18380" t="s">
        <v>35</v>
      </c>
    </row>
    <row r="18381" spans="12:19" x14ac:dyDescent="0.25">
      <c r="L18381" t="str">
        <f t="shared" si="734"/>
        <v/>
      </c>
      <c r="M18381" t="str">
        <f t="shared" si="733"/>
        <v/>
      </c>
      <c r="N18381" t="e">
        <v>#VALUE!</v>
      </c>
      <c r="O18381" t="e">
        <v>#VALUE!</v>
      </c>
      <c r="P18381" t="e">
        <v>#VALUE!</v>
      </c>
      <c r="R18381" t="e">
        <v>#VALUE!</v>
      </c>
      <c r="S18381" t="s">
        <v>35</v>
      </c>
    </row>
    <row r="18382" spans="12:19" x14ac:dyDescent="0.25">
      <c r="L18382" t="str">
        <f t="shared" si="734"/>
        <v/>
      </c>
      <c r="M18382" t="str">
        <f t="shared" si="733"/>
        <v/>
      </c>
    </row>
    <row r="18383" spans="12:19" x14ac:dyDescent="0.25">
      <c r="L18383" t="str">
        <f t="shared" si="734"/>
        <v/>
      </c>
      <c r="M18383" t="str">
        <f t="shared" si="733"/>
        <v/>
      </c>
    </row>
    <row r="18384" spans="12:19" x14ac:dyDescent="0.25">
      <c r="L18384" t="str">
        <f t="shared" si="734"/>
        <v/>
      </c>
      <c r="M18384" t="str">
        <f t="shared" si="733"/>
        <v/>
      </c>
      <c r="N18384" t="s">
        <v>32</v>
      </c>
      <c r="O18384" t="s">
        <v>33</v>
      </c>
      <c r="P18384" t="s">
        <v>34</v>
      </c>
    </row>
    <row r="18385" spans="12:19" x14ac:dyDescent="0.25">
      <c r="L18385" t="str">
        <f t="shared" si="734"/>
        <v/>
      </c>
      <c r="M18385" t="str">
        <f t="shared" si="733"/>
        <v/>
      </c>
      <c r="N18385" t="e">
        <f>COS(RADIANS(M18385))</f>
        <v>#VALUE!</v>
      </c>
      <c r="O18385" t="str">
        <f>IFERROR(-COS(RADIANS(DEGREES(ASIN(((SIN(RADIANS(M18385)))*$C$26)/(SQRT((((SIN(RADIANS(M18385)))*$C$26)^2)+(($C$22-$C$25-(((SIN(RADIANS(90-M18385)))*$C$26))-$C$23)^2))))))),"")</f>
        <v/>
      </c>
      <c r="P18385" t="e">
        <f>N18385</f>
        <v>#VALUE!</v>
      </c>
      <c r="R18385">
        <v>0</v>
      </c>
    </row>
    <row r="18386" spans="12:19" x14ac:dyDescent="0.25">
      <c r="L18386" t="str">
        <f t="shared" si="734"/>
        <v/>
      </c>
      <c r="M18386" t="str">
        <f t="shared" si="733"/>
        <v/>
      </c>
      <c r="N18386" t="e">
        <f>SIN(RADIANS(M18385))</f>
        <v>#VALUE!</v>
      </c>
      <c r="O18386" t="e">
        <f>SIN(RADIANS(DEGREES(ASIN(((SIN(RADIANS(M18385)))*$C$26)/(SQRT((((SIN(RADIANS(M18385)))*$C$26)^2)+(($C$22-$C$25-(((SIN(RADIANS(90-M18385)))*$C$26))-$C$23)^2)))))))</f>
        <v>#VALUE!</v>
      </c>
      <c r="P18386" t="e">
        <f>N18386</f>
        <v>#VALUE!</v>
      </c>
      <c r="R18386">
        <f>$C$6</f>
        <v>1333.5</v>
      </c>
    </row>
    <row r="18387" spans="12:19" x14ac:dyDescent="0.25">
      <c r="L18387" t="str">
        <f t="shared" si="734"/>
        <v/>
      </c>
      <c r="M18387" t="str">
        <f t="shared" si="733"/>
        <v/>
      </c>
      <c r="N18387">
        <v>0</v>
      </c>
      <c r="O18387" t="e">
        <f>$C$23*O18386</f>
        <v>#VALUE!</v>
      </c>
      <c r="P18387" t="e">
        <f>$C$22*P18386</f>
        <v>#VALUE!</v>
      </c>
      <c r="R18387">
        <f>$C$20*$C$6</f>
        <v>25325.832000000002</v>
      </c>
    </row>
    <row r="18388" spans="12:19" x14ac:dyDescent="0.25">
      <c r="L18388" t="str">
        <f t="shared" si="734"/>
        <v/>
      </c>
      <c r="M18388" t="str">
        <f t="shared" si="733"/>
        <v/>
      </c>
    </row>
    <row r="18389" spans="12:19" x14ac:dyDescent="0.25">
      <c r="L18389" t="str">
        <f t="shared" si="734"/>
        <v/>
      </c>
      <c r="M18389" t="str">
        <f t="shared" si="733"/>
        <v/>
      </c>
      <c r="N18389" t="e">
        <f t="array" ref="N18389:P18391">MINVERSE(N18385:P18387)</f>
        <v>#VALUE!</v>
      </c>
      <c r="O18389" t="e">
        <v>#VALUE!</v>
      </c>
      <c r="P18389" t="e">
        <v>#VALUE!</v>
      </c>
      <c r="R18389" t="e">
        <f t="array" ref="R18389:R18391">MMULT(N18389:P18391,R18385:R18387)</f>
        <v>#VALUE!</v>
      </c>
      <c r="S18389" t="s">
        <v>35</v>
      </c>
    </row>
    <row r="18390" spans="12:19" x14ac:dyDescent="0.25">
      <c r="L18390" t="str">
        <f t="shared" si="734"/>
        <v/>
      </c>
      <c r="M18390" t="str">
        <f t="shared" si="733"/>
        <v/>
      </c>
      <c r="N18390" t="e">
        <v>#VALUE!</v>
      </c>
      <c r="O18390" t="e">
        <v>#VALUE!</v>
      </c>
      <c r="P18390" t="e">
        <v>#VALUE!</v>
      </c>
      <c r="R18390" t="e">
        <v>#VALUE!</v>
      </c>
      <c r="S18390" t="s">
        <v>35</v>
      </c>
    </row>
    <row r="18391" spans="12:19" x14ac:dyDescent="0.25">
      <c r="L18391" t="str">
        <f t="shared" si="734"/>
        <v/>
      </c>
      <c r="M18391" t="str">
        <f t="shared" si="733"/>
        <v/>
      </c>
      <c r="N18391" t="e">
        <v>#VALUE!</v>
      </c>
      <c r="O18391" t="e">
        <v>#VALUE!</v>
      </c>
      <c r="P18391" t="e">
        <v>#VALUE!</v>
      </c>
      <c r="R18391" t="e">
        <v>#VALUE!</v>
      </c>
      <c r="S18391" t="s">
        <v>35</v>
      </c>
    </row>
    <row r="18392" spans="12:19" x14ac:dyDescent="0.25">
      <c r="L18392" t="str">
        <f t="shared" si="734"/>
        <v/>
      </c>
      <c r="M18392" t="str">
        <f t="shared" si="733"/>
        <v/>
      </c>
    </row>
    <row r="18393" spans="12:19" x14ac:dyDescent="0.25">
      <c r="L18393" t="str">
        <f t="shared" si="734"/>
        <v/>
      </c>
      <c r="M18393" t="str">
        <f t="shared" si="733"/>
        <v/>
      </c>
    </row>
    <row r="18394" spans="12:19" x14ac:dyDescent="0.25">
      <c r="L18394" t="str">
        <f t="shared" si="734"/>
        <v/>
      </c>
      <c r="M18394" t="str">
        <f t="shared" si="733"/>
        <v/>
      </c>
      <c r="N18394" t="s">
        <v>32</v>
      </c>
      <c r="O18394" t="s">
        <v>33</v>
      </c>
      <c r="P18394" t="s">
        <v>34</v>
      </c>
    </row>
    <row r="18395" spans="12:19" x14ac:dyDescent="0.25">
      <c r="L18395" t="str">
        <f t="shared" si="734"/>
        <v/>
      </c>
      <c r="M18395" t="str">
        <f t="shared" si="733"/>
        <v/>
      </c>
      <c r="N18395" t="e">
        <f>COS(RADIANS(M18395))</f>
        <v>#VALUE!</v>
      </c>
      <c r="O18395" t="str">
        <f>IFERROR(-COS(RADIANS(DEGREES(ASIN(((SIN(RADIANS(M18395)))*$C$26)/(SQRT((((SIN(RADIANS(M18395)))*$C$26)^2)+(($C$22-$C$25-(((SIN(RADIANS(90-M18395)))*$C$26))-$C$23)^2))))))),"")</f>
        <v/>
      </c>
      <c r="P18395" t="e">
        <f>N18395</f>
        <v>#VALUE!</v>
      </c>
      <c r="R18395">
        <v>0</v>
      </c>
    </row>
    <row r="18396" spans="12:19" x14ac:dyDescent="0.25">
      <c r="L18396" t="str">
        <f t="shared" si="734"/>
        <v/>
      </c>
      <c r="M18396" t="str">
        <f t="shared" si="733"/>
        <v/>
      </c>
      <c r="N18396" t="e">
        <f>SIN(RADIANS(M18395))</f>
        <v>#VALUE!</v>
      </c>
      <c r="O18396" t="e">
        <f>SIN(RADIANS(DEGREES(ASIN(((SIN(RADIANS(M18395)))*$C$26)/(SQRT((((SIN(RADIANS(M18395)))*$C$26)^2)+(($C$22-$C$25-(((SIN(RADIANS(90-M18395)))*$C$26))-$C$23)^2)))))))</f>
        <v>#VALUE!</v>
      </c>
      <c r="P18396" t="e">
        <f>N18396</f>
        <v>#VALUE!</v>
      </c>
      <c r="R18396">
        <f>$C$6</f>
        <v>1333.5</v>
      </c>
    </row>
    <row r="18397" spans="12:19" x14ac:dyDescent="0.25">
      <c r="L18397" t="str">
        <f t="shared" si="734"/>
        <v/>
      </c>
      <c r="M18397" t="str">
        <f t="shared" si="733"/>
        <v/>
      </c>
      <c r="N18397">
        <v>0</v>
      </c>
      <c r="O18397" t="e">
        <f>$C$23*O18396</f>
        <v>#VALUE!</v>
      </c>
      <c r="P18397" t="e">
        <f>$C$22*P18396</f>
        <v>#VALUE!</v>
      </c>
      <c r="R18397">
        <f>$C$20*$C$6</f>
        <v>25325.832000000002</v>
      </c>
    </row>
    <row r="18398" spans="12:19" x14ac:dyDescent="0.25">
      <c r="L18398" t="str">
        <f t="shared" si="734"/>
        <v/>
      </c>
      <c r="M18398" t="str">
        <f t="shared" si="733"/>
        <v/>
      </c>
    </row>
    <row r="18399" spans="12:19" x14ac:dyDescent="0.25">
      <c r="L18399" t="str">
        <f t="shared" si="734"/>
        <v/>
      </c>
      <c r="M18399" t="str">
        <f t="shared" si="733"/>
        <v/>
      </c>
      <c r="N18399" t="e">
        <f t="array" ref="N18399:P18401">MINVERSE(N18395:P18397)</f>
        <v>#VALUE!</v>
      </c>
      <c r="O18399" t="e">
        <v>#VALUE!</v>
      </c>
      <c r="P18399" t="e">
        <v>#VALUE!</v>
      </c>
      <c r="R18399" t="e">
        <f t="array" ref="R18399:R18401">MMULT(N18399:P18401,R18395:R18397)</f>
        <v>#VALUE!</v>
      </c>
      <c r="S18399" t="s">
        <v>35</v>
      </c>
    </row>
    <row r="18400" spans="12:19" x14ac:dyDescent="0.25">
      <c r="L18400" t="str">
        <f t="shared" si="734"/>
        <v/>
      </c>
      <c r="M18400" t="str">
        <f t="shared" si="733"/>
        <v/>
      </c>
      <c r="N18400" t="e">
        <v>#VALUE!</v>
      </c>
      <c r="O18400" t="e">
        <v>#VALUE!</v>
      </c>
      <c r="P18400" t="e">
        <v>#VALUE!</v>
      </c>
      <c r="R18400" t="e">
        <v>#VALUE!</v>
      </c>
      <c r="S18400" t="s">
        <v>35</v>
      </c>
    </row>
    <row r="18401" spans="12:19" x14ac:dyDescent="0.25">
      <c r="L18401" t="str">
        <f t="shared" si="734"/>
        <v/>
      </c>
      <c r="M18401" t="str">
        <f t="shared" si="733"/>
        <v/>
      </c>
      <c r="N18401" t="e">
        <v>#VALUE!</v>
      </c>
      <c r="O18401" t="e">
        <v>#VALUE!</v>
      </c>
      <c r="P18401" t="e">
        <v>#VALUE!</v>
      </c>
      <c r="R18401" t="e">
        <v>#VALUE!</v>
      </c>
      <c r="S18401" t="s">
        <v>35</v>
      </c>
    </row>
    <row r="18402" spans="12:19" x14ac:dyDescent="0.25">
      <c r="L18402" t="str">
        <f t="shared" si="734"/>
        <v/>
      </c>
      <c r="M18402" t="str">
        <f t="shared" si="733"/>
        <v/>
      </c>
    </row>
    <row r="18403" spans="12:19" x14ac:dyDescent="0.25">
      <c r="L18403" t="str">
        <f t="shared" si="734"/>
        <v/>
      </c>
      <c r="M18403" t="str">
        <f t="shared" ref="M18403:M18466" si="735">IF(M18393="","",IF(((M18393+$O$61)&gt;=$O$49+($O$61/2)),"",(M18393+$O$61)))</f>
        <v/>
      </c>
    </row>
    <row r="18404" spans="12:19" x14ac:dyDescent="0.25">
      <c r="L18404" t="str">
        <f t="shared" si="734"/>
        <v/>
      </c>
      <c r="M18404" t="str">
        <f t="shared" si="735"/>
        <v/>
      </c>
      <c r="N18404" t="s">
        <v>32</v>
      </c>
      <c r="O18404" t="s">
        <v>33</v>
      </c>
      <c r="P18404" t="s">
        <v>34</v>
      </c>
    </row>
    <row r="18405" spans="12:19" x14ac:dyDescent="0.25">
      <c r="L18405" t="str">
        <f t="shared" si="734"/>
        <v/>
      </c>
      <c r="M18405" t="str">
        <f t="shared" si="735"/>
        <v/>
      </c>
      <c r="N18405" t="e">
        <f>COS(RADIANS(M18405))</f>
        <v>#VALUE!</v>
      </c>
      <c r="O18405" t="str">
        <f>IFERROR(-COS(RADIANS(DEGREES(ASIN(((SIN(RADIANS(M18405)))*$C$26)/(SQRT((((SIN(RADIANS(M18405)))*$C$26)^2)+(($C$22-$C$25-(((SIN(RADIANS(90-M18405)))*$C$26))-$C$23)^2))))))),"")</f>
        <v/>
      </c>
      <c r="P18405" t="e">
        <f>N18405</f>
        <v>#VALUE!</v>
      </c>
      <c r="R18405">
        <v>0</v>
      </c>
    </row>
    <row r="18406" spans="12:19" x14ac:dyDescent="0.25">
      <c r="L18406" t="str">
        <f t="shared" si="734"/>
        <v/>
      </c>
      <c r="M18406" t="str">
        <f t="shared" si="735"/>
        <v/>
      </c>
      <c r="N18406" t="e">
        <f>SIN(RADIANS(M18405))</f>
        <v>#VALUE!</v>
      </c>
      <c r="O18406" t="e">
        <f>SIN(RADIANS(DEGREES(ASIN(((SIN(RADIANS(M18405)))*$C$26)/(SQRT((((SIN(RADIANS(M18405)))*$C$26)^2)+(($C$22-$C$25-(((SIN(RADIANS(90-M18405)))*$C$26))-$C$23)^2)))))))</f>
        <v>#VALUE!</v>
      </c>
      <c r="P18406" t="e">
        <f>N18406</f>
        <v>#VALUE!</v>
      </c>
      <c r="R18406">
        <f>$C$6</f>
        <v>1333.5</v>
      </c>
    </row>
    <row r="18407" spans="12:19" x14ac:dyDescent="0.25">
      <c r="L18407" t="str">
        <f t="shared" si="734"/>
        <v/>
      </c>
      <c r="M18407" t="str">
        <f t="shared" si="735"/>
        <v/>
      </c>
      <c r="N18407">
        <v>0</v>
      </c>
      <c r="O18407" t="e">
        <f>$C$23*O18406</f>
        <v>#VALUE!</v>
      </c>
      <c r="P18407" t="e">
        <f>$C$22*P18406</f>
        <v>#VALUE!</v>
      </c>
      <c r="R18407">
        <f>$C$20*$C$6</f>
        <v>25325.832000000002</v>
      </c>
    </row>
    <row r="18408" spans="12:19" x14ac:dyDescent="0.25">
      <c r="L18408" t="str">
        <f t="shared" si="734"/>
        <v/>
      </c>
      <c r="M18408" t="str">
        <f t="shared" si="735"/>
        <v/>
      </c>
    </row>
    <row r="18409" spans="12:19" x14ac:dyDescent="0.25">
      <c r="L18409" t="str">
        <f t="shared" si="734"/>
        <v/>
      </c>
      <c r="M18409" t="str">
        <f t="shared" si="735"/>
        <v/>
      </c>
      <c r="N18409" t="e">
        <f t="array" ref="N18409:P18411">MINVERSE(N18405:P18407)</f>
        <v>#VALUE!</v>
      </c>
      <c r="O18409" t="e">
        <v>#VALUE!</v>
      </c>
      <c r="P18409" t="e">
        <v>#VALUE!</v>
      </c>
      <c r="R18409" t="e">
        <f t="array" ref="R18409:R18411">MMULT(N18409:P18411,R18405:R18407)</f>
        <v>#VALUE!</v>
      </c>
      <c r="S18409" t="s">
        <v>35</v>
      </c>
    </row>
    <row r="18410" spans="12:19" x14ac:dyDescent="0.25">
      <c r="L18410" t="str">
        <f t="shared" si="734"/>
        <v/>
      </c>
      <c r="M18410" t="str">
        <f t="shared" si="735"/>
        <v/>
      </c>
      <c r="N18410" t="e">
        <v>#VALUE!</v>
      </c>
      <c r="O18410" t="e">
        <v>#VALUE!</v>
      </c>
      <c r="P18410" t="e">
        <v>#VALUE!</v>
      </c>
      <c r="R18410" t="e">
        <v>#VALUE!</v>
      </c>
      <c r="S18410" t="s">
        <v>35</v>
      </c>
    </row>
    <row r="18411" spans="12:19" x14ac:dyDescent="0.25">
      <c r="L18411" t="str">
        <f t="shared" si="734"/>
        <v/>
      </c>
      <c r="M18411" t="str">
        <f t="shared" si="735"/>
        <v/>
      </c>
      <c r="N18411" t="e">
        <v>#VALUE!</v>
      </c>
      <c r="O18411" t="e">
        <v>#VALUE!</v>
      </c>
      <c r="P18411" t="e">
        <v>#VALUE!</v>
      </c>
      <c r="R18411" t="e">
        <v>#VALUE!</v>
      </c>
      <c r="S18411" t="s">
        <v>35</v>
      </c>
    </row>
    <row r="18412" spans="12:19" x14ac:dyDescent="0.25">
      <c r="L18412" t="str">
        <f t="shared" si="734"/>
        <v/>
      </c>
      <c r="M18412" t="str">
        <f t="shared" si="735"/>
        <v/>
      </c>
    </row>
    <row r="18413" spans="12:19" x14ac:dyDescent="0.25">
      <c r="L18413" t="str">
        <f t="shared" si="734"/>
        <v/>
      </c>
      <c r="M18413" t="str">
        <f t="shared" si="735"/>
        <v/>
      </c>
    </row>
    <row r="18414" spans="12:19" x14ac:dyDescent="0.25">
      <c r="L18414" t="str">
        <f t="shared" si="734"/>
        <v/>
      </c>
      <c r="M18414" t="str">
        <f t="shared" si="735"/>
        <v/>
      </c>
      <c r="N18414" t="s">
        <v>32</v>
      </c>
      <c r="O18414" t="s">
        <v>33</v>
      </c>
      <c r="P18414" t="s">
        <v>34</v>
      </c>
    </row>
    <row r="18415" spans="12:19" x14ac:dyDescent="0.25">
      <c r="L18415" t="str">
        <f t="shared" si="734"/>
        <v/>
      </c>
      <c r="M18415" t="str">
        <f t="shared" si="735"/>
        <v/>
      </c>
      <c r="N18415" t="e">
        <f>COS(RADIANS(M18415))</f>
        <v>#VALUE!</v>
      </c>
      <c r="O18415" t="str">
        <f>IFERROR(-COS(RADIANS(DEGREES(ASIN(((SIN(RADIANS(M18415)))*$C$26)/(SQRT((((SIN(RADIANS(M18415)))*$C$26)^2)+(($C$22-$C$25-(((SIN(RADIANS(90-M18415)))*$C$26))-$C$23)^2))))))),"")</f>
        <v/>
      </c>
      <c r="P18415" t="e">
        <f>N18415</f>
        <v>#VALUE!</v>
      </c>
      <c r="R18415">
        <v>0</v>
      </c>
    </row>
    <row r="18416" spans="12:19" x14ac:dyDescent="0.25">
      <c r="L18416" t="str">
        <f t="shared" si="734"/>
        <v/>
      </c>
      <c r="M18416" t="str">
        <f t="shared" si="735"/>
        <v/>
      </c>
      <c r="N18416" t="e">
        <f>SIN(RADIANS(M18415))</f>
        <v>#VALUE!</v>
      </c>
      <c r="O18416" t="e">
        <f>SIN(RADIANS(DEGREES(ASIN(((SIN(RADIANS(M18415)))*$C$26)/(SQRT((((SIN(RADIANS(M18415)))*$C$26)^2)+(($C$22-$C$25-(((SIN(RADIANS(90-M18415)))*$C$26))-$C$23)^2)))))))</f>
        <v>#VALUE!</v>
      </c>
      <c r="P18416" t="e">
        <f>N18416</f>
        <v>#VALUE!</v>
      </c>
      <c r="R18416">
        <f>$C$6</f>
        <v>1333.5</v>
      </c>
    </row>
    <row r="18417" spans="12:19" x14ac:dyDescent="0.25">
      <c r="L18417" t="str">
        <f t="shared" si="734"/>
        <v/>
      </c>
      <c r="M18417" t="str">
        <f t="shared" si="735"/>
        <v/>
      </c>
      <c r="N18417">
        <v>0</v>
      </c>
      <c r="O18417" t="e">
        <f>$C$23*O18416</f>
        <v>#VALUE!</v>
      </c>
      <c r="P18417" t="e">
        <f>$C$22*P18416</f>
        <v>#VALUE!</v>
      </c>
      <c r="R18417">
        <f>$C$20*$C$6</f>
        <v>25325.832000000002</v>
      </c>
    </row>
    <row r="18418" spans="12:19" x14ac:dyDescent="0.25">
      <c r="L18418" t="str">
        <f t="shared" si="734"/>
        <v/>
      </c>
      <c r="M18418" t="str">
        <f t="shared" si="735"/>
        <v/>
      </c>
    </row>
    <row r="18419" spans="12:19" x14ac:dyDescent="0.25">
      <c r="L18419" t="str">
        <f t="shared" si="734"/>
        <v/>
      </c>
      <c r="M18419" t="str">
        <f t="shared" si="735"/>
        <v/>
      </c>
      <c r="N18419" t="e">
        <f t="array" ref="N18419:P18421">MINVERSE(N18415:P18417)</f>
        <v>#VALUE!</v>
      </c>
      <c r="O18419" t="e">
        <v>#VALUE!</v>
      </c>
      <c r="P18419" t="e">
        <v>#VALUE!</v>
      </c>
      <c r="R18419" t="e">
        <f t="array" ref="R18419:R18421">MMULT(N18419:P18421,R18415:R18417)</f>
        <v>#VALUE!</v>
      </c>
      <c r="S18419" t="s">
        <v>35</v>
      </c>
    </row>
    <row r="18420" spans="12:19" x14ac:dyDescent="0.25">
      <c r="L18420" t="str">
        <f t="shared" si="734"/>
        <v/>
      </c>
      <c r="M18420" t="str">
        <f t="shared" si="735"/>
        <v/>
      </c>
      <c r="N18420" t="e">
        <v>#VALUE!</v>
      </c>
      <c r="O18420" t="e">
        <v>#VALUE!</v>
      </c>
      <c r="P18420" t="e">
        <v>#VALUE!</v>
      </c>
      <c r="R18420" t="e">
        <v>#VALUE!</v>
      </c>
      <c r="S18420" t="s">
        <v>35</v>
      </c>
    </row>
    <row r="18421" spans="12:19" x14ac:dyDescent="0.25">
      <c r="L18421" t="str">
        <f t="shared" si="734"/>
        <v/>
      </c>
      <c r="M18421" t="str">
        <f t="shared" si="735"/>
        <v/>
      </c>
      <c r="N18421" t="e">
        <v>#VALUE!</v>
      </c>
      <c r="O18421" t="e">
        <v>#VALUE!</v>
      </c>
      <c r="P18421" t="e">
        <v>#VALUE!</v>
      </c>
      <c r="R18421" t="e">
        <v>#VALUE!</v>
      </c>
      <c r="S18421" t="s">
        <v>35</v>
      </c>
    </row>
    <row r="18422" spans="12:19" x14ac:dyDescent="0.25">
      <c r="L18422" t="str">
        <f t="shared" si="734"/>
        <v/>
      </c>
      <c r="M18422" t="str">
        <f t="shared" si="735"/>
        <v/>
      </c>
    </row>
    <row r="18423" spans="12:19" x14ac:dyDescent="0.25">
      <c r="L18423" t="str">
        <f t="shared" si="734"/>
        <v/>
      </c>
      <c r="M18423" t="str">
        <f t="shared" si="735"/>
        <v/>
      </c>
    </row>
    <row r="18424" spans="12:19" x14ac:dyDescent="0.25">
      <c r="L18424" t="str">
        <f t="shared" si="734"/>
        <v/>
      </c>
      <c r="M18424" t="str">
        <f t="shared" si="735"/>
        <v/>
      </c>
      <c r="N18424" t="s">
        <v>32</v>
      </c>
      <c r="O18424" t="s">
        <v>33</v>
      </c>
      <c r="P18424" t="s">
        <v>34</v>
      </c>
    </row>
    <row r="18425" spans="12:19" x14ac:dyDescent="0.25">
      <c r="L18425" t="str">
        <f t="shared" si="734"/>
        <v/>
      </c>
      <c r="M18425" t="str">
        <f t="shared" si="735"/>
        <v/>
      </c>
      <c r="N18425" t="e">
        <f>COS(RADIANS(M18425))</f>
        <v>#VALUE!</v>
      </c>
      <c r="O18425" t="str">
        <f>IFERROR(-COS(RADIANS(DEGREES(ASIN(((SIN(RADIANS(M18425)))*$C$26)/(SQRT((((SIN(RADIANS(M18425)))*$C$26)^2)+(($C$22-$C$25-(((SIN(RADIANS(90-M18425)))*$C$26))-$C$23)^2))))))),"")</f>
        <v/>
      </c>
      <c r="P18425" t="e">
        <f>N18425</f>
        <v>#VALUE!</v>
      </c>
      <c r="R18425">
        <v>0</v>
      </c>
    </row>
    <row r="18426" spans="12:19" x14ac:dyDescent="0.25">
      <c r="L18426" t="str">
        <f t="shared" si="734"/>
        <v/>
      </c>
      <c r="M18426" t="str">
        <f t="shared" si="735"/>
        <v/>
      </c>
      <c r="N18426" t="e">
        <f>SIN(RADIANS(M18425))</f>
        <v>#VALUE!</v>
      </c>
      <c r="O18426" t="e">
        <f>SIN(RADIANS(DEGREES(ASIN(((SIN(RADIANS(M18425)))*$C$26)/(SQRT((((SIN(RADIANS(M18425)))*$C$26)^2)+(($C$22-$C$25-(((SIN(RADIANS(90-M18425)))*$C$26))-$C$23)^2)))))))</f>
        <v>#VALUE!</v>
      </c>
      <c r="P18426" t="e">
        <f>N18426</f>
        <v>#VALUE!</v>
      </c>
      <c r="R18426">
        <f>$C$6</f>
        <v>1333.5</v>
      </c>
    </row>
    <row r="18427" spans="12:19" x14ac:dyDescent="0.25">
      <c r="L18427" t="str">
        <f t="shared" si="734"/>
        <v/>
      </c>
      <c r="M18427" t="str">
        <f t="shared" si="735"/>
        <v/>
      </c>
      <c r="N18427">
        <v>0</v>
      </c>
      <c r="O18427" t="e">
        <f>$C$23*O18426</f>
        <v>#VALUE!</v>
      </c>
      <c r="P18427" t="e">
        <f>$C$22*P18426</f>
        <v>#VALUE!</v>
      </c>
      <c r="R18427">
        <f>$C$20*$C$6</f>
        <v>25325.832000000002</v>
      </c>
    </row>
    <row r="18428" spans="12:19" x14ac:dyDescent="0.25">
      <c r="L18428" t="str">
        <f t="shared" si="734"/>
        <v/>
      </c>
      <c r="M18428" t="str">
        <f t="shared" si="735"/>
        <v/>
      </c>
    </row>
    <row r="18429" spans="12:19" x14ac:dyDescent="0.25">
      <c r="L18429" t="str">
        <f t="shared" si="734"/>
        <v/>
      </c>
      <c r="M18429" t="str">
        <f t="shared" si="735"/>
        <v/>
      </c>
      <c r="N18429" t="e">
        <f t="array" ref="N18429:P18431">MINVERSE(N18425:P18427)</f>
        <v>#VALUE!</v>
      </c>
      <c r="O18429" t="e">
        <v>#VALUE!</v>
      </c>
      <c r="P18429" t="e">
        <v>#VALUE!</v>
      </c>
      <c r="R18429" t="e">
        <f t="array" ref="R18429:R18431">MMULT(N18429:P18431,R18425:R18427)</f>
        <v>#VALUE!</v>
      </c>
      <c r="S18429" t="s">
        <v>35</v>
      </c>
    </row>
    <row r="18430" spans="12:19" x14ac:dyDescent="0.25">
      <c r="L18430" t="str">
        <f t="shared" si="734"/>
        <v/>
      </c>
      <c r="M18430" t="str">
        <f t="shared" si="735"/>
        <v/>
      </c>
      <c r="N18430" t="e">
        <v>#VALUE!</v>
      </c>
      <c r="O18430" t="e">
        <v>#VALUE!</v>
      </c>
      <c r="P18430" t="e">
        <v>#VALUE!</v>
      </c>
      <c r="R18430" t="e">
        <v>#VALUE!</v>
      </c>
      <c r="S18430" t="s">
        <v>35</v>
      </c>
    </row>
    <row r="18431" spans="12:19" x14ac:dyDescent="0.25">
      <c r="L18431" t="str">
        <f t="shared" si="734"/>
        <v/>
      </c>
      <c r="M18431" t="str">
        <f t="shared" si="735"/>
        <v/>
      </c>
      <c r="N18431" t="e">
        <v>#VALUE!</v>
      </c>
      <c r="O18431" t="e">
        <v>#VALUE!</v>
      </c>
      <c r="P18431" t="e">
        <v>#VALUE!</v>
      </c>
      <c r="R18431" t="e">
        <v>#VALUE!</v>
      </c>
      <c r="S18431" t="s">
        <v>35</v>
      </c>
    </row>
    <row r="18432" spans="12:19" x14ac:dyDescent="0.25">
      <c r="L18432" t="str">
        <f t="shared" si="734"/>
        <v/>
      </c>
      <c r="M18432" t="str">
        <f t="shared" si="735"/>
        <v/>
      </c>
    </row>
    <row r="18433" spans="12:19" x14ac:dyDescent="0.25">
      <c r="L18433" t="str">
        <f t="shared" si="734"/>
        <v/>
      </c>
      <c r="M18433" t="str">
        <f t="shared" si="735"/>
        <v/>
      </c>
    </row>
    <row r="18434" spans="12:19" x14ac:dyDescent="0.25">
      <c r="L18434" t="str">
        <f t="shared" si="734"/>
        <v/>
      </c>
      <c r="M18434" t="str">
        <f t="shared" si="735"/>
        <v/>
      </c>
      <c r="N18434" t="s">
        <v>32</v>
      </c>
      <c r="O18434" t="s">
        <v>33</v>
      </c>
      <c r="P18434" t="s">
        <v>34</v>
      </c>
    </row>
    <row r="18435" spans="12:19" x14ac:dyDescent="0.25">
      <c r="L18435" t="str">
        <f t="shared" si="734"/>
        <v/>
      </c>
      <c r="M18435" t="str">
        <f t="shared" si="735"/>
        <v/>
      </c>
      <c r="N18435" t="e">
        <f>COS(RADIANS(M18435))</f>
        <v>#VALUE!</v>
      </c>
      <c r="O18435" t="str">
        <f>IFERROR(-COS(RADIANS(DEGREES(ASIN(((SIN(RADIANS(M18435)))*$C$26)/(SQRT((((SIN(RADIANS(M18435)))*$C$26)^2)+(($C$22-$C$25-(((SIN(RADIANS(90-M18435)))*$C$26))-$C$23)^2))))))),"")</f>
        <v/>
      </c>
      <c r="P18435" t="e">
        <f>N18435</f>
        <v>#VALUE!</v>
      </c>
      <c r="R18435">
        <v>0</v>
      </c>
    </row>
    <row r="18436" spans="12:19" x14ac:dyDescent="0.25">
      <c r="L18436" t="str">
        <f t="shared" si="734"/>
        <v/>
      </c>
      <c r="M18436" t="str">
        <f t="shared" si="735"/>
        <v/>
      </c>
      <c r="N18436" t="e">
        <f>SIN(RADIANS(M18435))</f>
        <v>#VALUE!</v>
      </c>
      <c r="O18436" t="e">
        <f>SIN(RADIANS(DEGREES(ASIN(((SIN(RADIANS(M18435)))*$C$26)/(SQRT((((SIN(RADIANS(M18435)))*$C$26)^2)+(($C$22-$C$25-(((SIN(RADIANS(90-M18435)))*$C$26))-$C$23)^2)))))))</f>
        <v>#VALUE!</v>
      </c>
      <c r="P18436" t="e">
        <f>N18436</f>
        <v>#VALUE!</v>
      </c>
      <c r="R18436">
        <f>$C$6</f>
        <v>1333.5</v>
      </c>
    </row>
    <row r="18437" spans="12:19" x14ac:dyDescent="0.25">
      <c r="L18437" t="str">
        <f t="shared" si="734"/>
        <v/>
      </c>
      <c r="M18437" t="str">
        <f t="shared" si="735"/>
        <v/>
      </c>
      <c r="N18437">
        <v>0</v>
      </c>
      <c r="O18437" t="e">
        <f>$C$23*O18436</f>
        <v>#VALUE!</v>
      </c>
      <c r="P18437" t="e">
        <f>$C$22*P18436</f>
        <v>#VALUE!</v>
      </c>
      <c r="R18437">
        <f>$C$20*$C$6</f>
        <v>25325.832000000002</v>
      </c>
    </row>
    <row r="18438" spans="12:19" x14ac:dyDescent="0.25">
      <c r="L18438" t="str">
        <f t="shared" si="734"/>
        <v/>
      </c>
      <c r="M18438" t="str">
        <f t="shared" si="735"/>
        <v/>
      </c>
    </row>
    <row r="18439" spans="12:19" x14ac:dyDescent="0.25">
      <c r="L18439" t="str">
        <f t="shared" si="734"/>
        <v/>
      </c>
      <c r="M18439" t="str">
        <f t="shared" si="735"/>
        <v/>
      </c>
      <c r="N18439" t="e">
        <f t="array" ref="N18439:P18441">MINVERSE(N18435:P18437)</f>
        <v>#VALUE!</v>
      </c>
      <c r="O18439" t="e">
        <v>#VALUE!</v>
      </c>
      <c r="P18439" t="e">
        <v>#VALUE!</v>
      </c>
      <c r="R18439" t="e">
        <f t="array" ref="R18439:R18441">MMULT(N18439:P18441,R18435:R18437)</f>
        <v>#VALUE!</v>
      </c>
      <c r="S18439" t="s">
        <v>35</v>
      </c>
    </row>
    <row r="18440" spans="12:19" x14ac:dyDescent="0.25">
      <c r="L18440" t="str">
        <f t="shared" si="734"/>
        <v/>
      </c>
      <c r="M18440" t="str">
        <f t="shared" si="735"/>
        <v/>
      </c>
      <c r="N18440" t="e">
        <v>#VALUE!</v>
      </c>
      <c r="O18440" t="e">
        <v>#VALUE!</v>
      </c>
      <c r="P18440" t="e">
        <v>#VALUE!</v>
      </c>
      <c r="R18440" t="e">
        <v>#VALUE!</v>
      </c>
      <c r="S18440" t="s">
        <v>35</v>
      </c>
    </row>
    <row r="18441" spans="12:19" x14ac:dyDescent="0.25">
      <c r="L18441" t="str">
        <f t="shared" si="734"/>
        <v/>
      </c>
      <c r="M18441" t="str">
        <f t="shared" si="735"/>
        <v/>
      </c>
      <c r="N18441" t="e">
        <v>#VALUE!</v>
      </c>
      <c r="O18441" t="e">
        <v>#VALUE!</v>
      </c>
      <c r="P18441" t="e">
        <v>#VALUE!</v>
      </c>
      <c r="R18441" t="e">
        <v>#VALUE!</v>
      </c>
      <c r="S18441" t="s">
        <v>35</v>
      </c>
    </row>
    <row r="18442" spans="12:19" x14ac:dyDescent="0.25">
      <c r="L18442" t="str">
        <f t="shared" si="734"/>
        <v/>
      </c>
      <c r="M18442" t="str">
        <f t="shared" si="735"/>
        <v/>
      </c>
    </row>
    <row r="18443" spans="12:19" x14ac:dyDescent="0.25">
      <c r="L18443" t="str">
        <f t="shared" si="734"/>
        <v/>
      </c>
      <c r="M18443" t="str">
        <f t="shared" si="735"/>
        <v/>
      </c>
    </row>
    <row r="18444" spans="12:19" x14ac:dyDescent="0.25">
      <c r="L18444" t="str">
        <f t="shared" ref="L18444:L18507" si="736">IF(M18444="","",L18434+1)</f>
        <v/>
      </c>
      <c r="M18444" t="str">
        <f t="shared" si="735"/>
        <v/>
      </c>
      <c r="N18444" t="s">
        <v>32</v>
      </c>
      <c r="O18444" t="s">
        <v>33</v>
      </c>
      <c r="P18444" t="s">
        <v>34</v>
      </c>
    </row>
    <row r="18445" spans="12:19" x14ac:dyDescent="0.25">
      <c r="L18445" t="str">
        <f t="shared" si="736"/>
        <v/>
      </c>
      <c r="M18445" t="str">
        <f t="shared" si="735"/>
        <v/>
      </c>
      <c r="N18445" t="e">
        <f>COS(RADIANS(M18445))</f>
        <v>#VALUE!</v>
      </c>
      <c r="O18445" t="str">
        <f>IFERROR(-COS(RADIANS(DEGREES(ASIN(((SIN(RADIANS(M18445)))*$C$26)/(SQRT((((SIN(RADIANS(M18445)))*$C$26)^2)+(($C$22-$C$25-(((SIN(RADIANS(90-M18445)))*$C$26))-$C$23)^2))))))),"")</f>
        <v/>
      </c>
      <c r="P18445" t="e">
        <f>N18445</f>
        <v>#VALUE!</v>
      </c>
      <c r="R18445">
        <v>0</v>
      </c>
    </row>
    <row r="18446" spans="12:19" x14ac:dyDescent="0.25">
      <c r="L18446" t="str">
        <f t="shared" si="736"/>
        <v/>
      </c>
      <c r="M18446" t="str">
        <f t="shared" si="735"/>
        <v/>
      </c>
      <c r="N18446" t="e">
        <f>SIN(RADIANS(M18445))</f>
        <v>#VALUE!</v>
      </c>
      <c r="O18446" t="e">
        <f>SIN(RADIANS(DEGREES(ASIN(((SIN(RADIANS(M18445)))*$C$26)/(SQRT((((SIN(RADIANS(M18445)))*$C$26)^2)+(($C$22-$C$25-(((SIN(RADIANS(90-M18445)))*$C$26))-$C$23)^2)))))))</f>
        <v>#VALUE!</v>
      </c>
      <c r="P18446" t="e">
        <f>N18446</f>
        <v>#VALUE!</v>
      </c>
      <c r="R18446">
        <f>$C$6</f>
        <v>1333.5</v>
      </c>
    </row>
    <row r="18447" spans="12:19" x14ac:dyDescent="0.25">
      <c r="L18447" t="str">
        <f t="shared" si="736"/>
        <v/>
      </c>
      <c r="M18447" t="str">
        <f t="shared" si="735"/>
        <v/>
      </c>
      <c r="N18447">
        <v>0</v>
      </c>
      <c r="O18447" t="e">
        <f>$C$23*O18446</f>
        <v>#VALUE!</v>
      </c>
      <c r="P18447" t="e">
        <f>$C$22*P18446</f>
        <v>#VALUE!</v>
      </c>
      <c r="R18447">
        <f>$C$20*$C$6</f>
        <v>25325.832000000002</v>
      </c>
    </row>
    <row r="18448" spans="12:19" x14ac:dyDescent="0.25">
      <c r="L18448" t="str">
        <f t="shared" si="736"/>
        <v/>
      </c>
      <c r="M18448" t="str">
        <f t="shared" si="735"/>
        <v/>
      </c>
    </row>
    <row r="18449" spans="12:19" x14ac:dyDescent="0.25">
      <c r="L18449" t="str">
        <f t="shared" si="736"/>
        <v/>
      </c>
      <c r="M18449" t="str">
        <f t="shared" si="735"/>
        <v/>
      </c>
      <c r="N18449" t="e">
        <f t="array" ref="N18449:P18451">MINVERSE(N18445:P18447)</f>
        <v>#VALUE!</v>
      </c>
      <c r="O18449" t="e">
        <v>#VALUE!</v>
      </c>
      <c r="P18449" t="e">
        <v>#VALUE!</v>
      </c>
      <c r="R18449" t="e">
        <f t="array" ref="R18449:R18451">MMULT(N18449:P18451,R18445:R18447)</f>
        <v>#VALUE!</v>
      </c>
      <c r="S18449" t="s">
        <v>35</v>
      </c>
    </row>
    <row r="18450" spans="12:19" x14ac:dyDescent="0.25">
      <c r="L18450" t="str">
        <f t="shared" si="736"/>
        <v/>
      </c>
      <c r="M18450" t="str">
        <f t="shared" si="735"/>
        <v/>
      </c>
      <c r="N18450" t="e">
        <v>#VALUE!</v>
      </c>
      <c r="O18450" t="e">
        <v>#VALUE!</v>
      </c>
      <c r="P18450" t="e">
        <v>#VALUE!</v>
      </c>
      <c r="R18450" t="e">
        <v>#VALUE!</v>
      </c>
      <c r="S18450" t="s">
        <v>35</v>
      </c>
    </row>
    <row r="18451" spans="12:19" x14ac:dyDescent="0.25">
      <c r="L18451" t="str">
        <f t="shared" si="736"/>
        <v/>
      </c>
      <c r="M18451" t="str">
        <f t="shared" si="735"/>
        <v/>
      </c>
      <c r="N18451" t="e">
        <v>#VALUE!</v>
      </c>
      <c r="O18451" t="e">
        <v>#VALUE!</v>
      </c>
      <c r="P18451" t="e">
        <v>#VALUE!</v>
      </c>
      <c r="R18451" t="e">
        <v>#VALUE!</v>
      </c>
      <c r="S18451" t="s">
        <v>35</v>
      </c>
    </row>
    <row r="18452" spans="12:19" x14ac:dyDescent="0.25">
      <c r="L18452" t="str">
        <f t="shared" si="736"/>
        <v/>
      </c>
      <c r="M18452" t="str">
        <f t="shared" si="735"/>
        <v/>
      </c>
    </row>
    <row r="18453" spans="12:19" x14ac:dyDescent="0.25">
      <c r="L18453" t="str">
        <f t="shared" si="736"/>
        <v/>
      </c>
      <c r="M18453" t="str">
        <f t="shared" si="735"/>
        <v/>
      </c>
    </row>
    <row r="18454" spans="12:19" x14ac:dyDescent="0.25">
      <c r="L18454" t="str">
        <f t="shared" si="736"/>
        <v/>
      </c>
      <c r="M18454" t="str">
        <f t="shared" si="735"/>
        <v/>
      </c>
      <c r="N18454" t="s">
        <v>32</v>
      </c>
      <c r="O18454" t="s">
        <v>33</v>
      </c>
      <c r="P18454" t="s">
        <v>34</v>
      </c>
    </row>
    <row r="18455" spans="12:19" x14ac:dyDescent="0.25">
      <c r="L18455" t="str">
        <f t="shared" si="736"/>
        <v/>
      </c>
      <c r="M18455" t="str">
        <f t="shared" si="735"/>
        <v/>
      </c>
      <c r="N18455" t="e">
        <f>COS(RADIANS(M18455))</f>
        <v>#VALUE!</v>
      </c>
      <c r="O18455" t="str">
        <f>IFERROR(-COS(RADIANS(DEGREES(ASIN(((SIN(RADIANS(M18455)))*$C$26)/(SQRT((((SIN(RADIANS(M18455)))*$C$26)^2)+(($C$22-$C$25-(((SIN(RADIANS(90-M18455)))*$C$26))-$C$23)^2))))))),"")</f>
        <v/>
      </c>
      <c r="P18455" t="e">
        <f>N18455</f>
        <v>#VALUE!</v>
      </c>
      <c r="R18455">
        <v>0</v>
      </c>
    </row>
    <row r="18456" spans="12:19" x14ac:dyDescent="0.25">
      <c r="L18456" t="str">
        <f t="shared" si="736"/>
        <v/>
      </c>
      <c r="M18456" t="str">
        <f t="shared" si="735"/>
        <v/>
      </c>
      <c r="N18456" t="e">
        <f>SIN(RADIANS(M18455))</f>
        <v>#VALUE!</v>
      </c>
      <c r="O18456" t="e">
        <f>SIN(RADIANS(DEGREES(ASIN(((SIN(RADIANS(M18455)))*$C$26)/(SQRT((((SIN(RADIANS(M18455)))*$C$26)^2)+(($C$22-$C$25-(((SIN(RADIANS(90-M18455)))*$C$26))-$C$23)^2)))))))</f>
        <v>#VALUE!</v>
      </c>
      <c r="P18456" t="e">
        <f>N18456</f>
        <v>#VALUE!</v>
      </c>
      <c r="R18456">
        <f>$C$6</f>
        <v>1333.5</v>
      </c>
    </row>
    <row r="18457" spans="12:19" x14ac:dyDescent="0.25">
      <c r="L18457" t="str">
        <f t="shared" si="736"/>
        <v/>
      </c>
      <c r="M18457" t="str">
        <f t="shared" si="735"/>
        <v/>
      </c>
      <c r="N18457">
        <v>0</v>
      </c>
      <c r="O18457" t="e">
        <f>$C$23*O18456</f>
        <v>#VALUE!</v>
      </c>
      <c r="P18457" t="e">
        <f>$C$22*P18456</f>
        <v>#VALUE!</v>
      </c>
      <c r="R18457">
        <f>$C$20*$C$6</f>
        <v>25325.832000000002</v>
      </c>
    </row>
    <row r="18458" spans="12:19" x14ac:dyDescent="0.25">
      <c r="L18458" t="str">
        <f t="shared" si="736"/>
        <v/>
      </c>
      <c r="M18458" t="str">
        <f t="shared" si="735"/>
        <v/>
      </c>
    </row>
    <row r="18459" spans="12:19" x14ac:dyDescent="0.25">
      <c r="L18459" t="str">
        <f t="shared" si="736"/>
        <v/>
      </c>
      <c r="M18459" t="str">
        <f t="shared" si="735"/>
        <v/>
      </c>
      <c r="N18459" t="e">
        <f t="array" ref="N18459:P18461">MINVERSE(N18455:P18457)</f>
        <v>#VALUE!</v>
      </c>
      <c r="O18459" t="e">
        <v>#VALUE!</v>
      </c>
      <c r="P18459" t="e">
        <v>#VALUE!</v>
      </c>
      <c r="R18459" t="e">
        <f t="array" ref="R18459:R18461">MMULT(N18459:P18461,R18455:R18457)</f>
        <v>#VALUE!</v>
      </c>
      <c r="S18459" t="s">
        <v>35</v>
      </c>
    </row>
    <row r="18460" spans="12:19" x14ac:dyDescent="0.25">
      <c r="L18460" t="str">
        <f t="shared" si="736"/>
        <v/>
      </c>
      <c r="M18460" t="str">
        <f t="shared" si="735"/>
        <v/>
      </c>
      <c r="N18460" t="e">
        <v>#VALUE!</v>
      </c>
      <c r="O18460" t="e">
        <v>#VALUE!</v>
      </c>
      <c r="P18460" t="e">
        <v>#VALUE!</v>
      </c>
      <c r="R18460" t="e">
        <v>#VALUE!</v>
      </c>
      <c r="S18460" t="s">
        <v>35</v>
      </c>
    </row>
    <row r="18461" spans="12:19" x14ac:dyDescent="0.25">
      <c r="L18461" t="str">
        <f t="shared" si="736"/>
        <v/>
      </c>
      <c r="M18461" t="str">
        <f t="shared" si="735"/>
        <v/>
      </c>
      <c r="N18461" t="e">
        <v>#VALUE!</v>
      </c>
      <c r="O18461" t="e">
        <v>#VALUE!</v>
      </c>
      <c r="P18461" t="e">
        <v>#VALUE!</v>
      </c>
      <c r="R18461" t="e">
        <v>#VALUE!</v>
      </c>
      <c r="S18461" t="s">
        <v>35</v>
      </c>
    </row>
    <row r="18462" spans="12:19" x14ac:dyDescent="0.25">
      <c r="L18462" t="str">
        <f t="shared" si="736"/>
        <v/>
      </c>
      <c r="M18462" t="str">
        <f t="shared" si="735"/>
        <v/>
      </c>
    </row>
    <row r="18463" spans="12:19" x14ac:dyDescent="0.25">
      <c r="L18463" t="str">
        <f t="shared" si="736"/>
        <v/>
      </c>
      <c r="M18463" t="str">
        <f t="shared" si="735"/>
        <v/>
      </c>
    </row>
    <row r="18464" spans="12:19" x14ac:dyDescent="0.25">
      <c r="L18464" t="str">
        <f t="shared" si="736"/>
        <v/>
      </c>
      <c r="M18464" t="str">
        <f t="shared" si="735"/>
        <v/>
      </c>
      <c r="N18464" t="s">
        <v>32</v>
      </c>
      <c r="O18464" t="s">
        <v>33</v>
      </c>
      <c r="P18464" t="s">
        <v>34</v>
      </c>
    </row>
    <row r="18465" spans="12:19" x14ac:dyDescent="0.25">
      <c r="L18465" t="str">
        <f t="shared" si="736"/>
        <v/>
      </c>
      <c r="M18465" t="str">
        <f t="shared" si="735"/>
        <v/>
      </c>
      <c r="N18465" t="e">
        <f>COS(RADIANS(M18465))</f>
        <v>#VALUE!</v>
      </c>
      <c r="O18465" t="str">
        <f>IFERROR(-COS(RADIANS(DEGREES(ASIN(((SIN(RADIANS(M18465)))*$C$26)/(SQRT((((SIN(RADIANS(M18465)))*$C$26)^2)+(($C$22-$C$25-(((SIN(RADIANS(90-M18465)))*$C$26))-$C$23)^2))))))),"")</f>
        <v/>
      </c>
      <c r="P18465" t="e">
        <f>N18465</f>
        <v>#VALUE!</v>
      </c>
      <c r="R18465">
        <v>0</v>
      </c>
    </row>
    <row r="18466" spans="12:19" x14ac:dyDescent="0.25">
      <c r="L18466" t="str">
        <f t="shared" si="736"/>
        <v/>
      </c>
      <c r="M18466" t="str">
        <f t="shared" si="735"/>
        <v/>
      </c>
      <c r="N18466" t="e">
        <f>SIN(RADIANS(M18465))</f>
        <v>#VALUE!</v>
      </c>
      <c r="O18466" t="e">
        <f>SIN(RADIANS(DEGREES(ASIN(((SIN(RADIANS(M18465)))*$C$26)/(SQRT((((SIN(RADIANS(M18465)))*$C$26)^2)+(($C$22-$C$25-(((SIN(RADIANS(90-M18465)))*$C$26))-$C$23)^2)))))))</f>
        <v>#VALUE!</v>
      </c>
      <c r="P18466" t="e">
        <f>N18466</f>
        <v>#VALUE!</v>
      </c>
      <c r="R18466">
        <f>$C$6</f>
        <v>1333.5</v>
      </c>
    </row>
    <row r="18467" spans="12:19" x14ac:dyDescent="0.25">
      <c r="L18467" t="str">
        <f t="shared" si="736"/>
        <v/>
      </c>
      <c r="M18467" t="str">
        <f t="shared" ref="M18467:M18530" si="737">IF(M18457="","",IF(((M18457+$O$61)&gt;=$O$49+($O$61/2)),"",(M18457+$O$61)))</f>
        <v/>
      </c>
      <c r="N18467">
        <v>0</v>
      </c>
      <c r="O18467" t="e">
        <f>$C$23*O18466</f>
        <v>#VALUE!</v>
      </c>
      <c r="P18467" t="e">
        <f>$C$22*P18466</f>
        <v>#VALUE!</v>
      </c>
      <c r="R18467">
        <f>$C$20*$C$6</f>
        <v>25325.832000000002</v>
      </c>
    </row>
    <row r="18468" spans="12:19" x14ac:dyDescent="0.25">
      <c r="L18468" t="str">
        <f t="shared" si="736"/>
        <v/>
      </c>
      <c r="M18468" t="str">
        <f t="shared" si="737"/>
        <v/>
      </c>
    </row>
    <row r="18469" spans="12:19" x14ac:dyDescent="0.25">
      <c r="L18469" t="str">
        <f t="shared" si="736"/>
        <v/>
      </c>
      <c r="M18469" t="str">
        <f t="shared" si="737"/>
        <v/>
      </c>
      <c r="N18469" t="e">
        <f t="array" ref="N18469:P18471">MINVERSE(N18465:P18467)</f>
        <v>#VALUE!</v>
      </c>
      <c r="O18469" t="e">
        <v>#VALUE!</v>
      </c>
      <c r="P18469" t="e">
        <v>#VALUE!</v>
      </c>
      <c r="R18469" t="e">
        <f t="array" ref="R18469:R18471">MMULT(N18469:P18471,R18465:R18467)</f>
        <v>#VALUE!</v>
      </c>
      <c r="S18469" t="s">
        <v>35</v>
      </c>
    </row>
    <row r="18470" spans="12:19" x14ac:dyDescent="0.25">
      <c r="L18470" t="str">
        <f t="shared" si="736"/>
        <v/>
      </c>
      <c r="M18470" t="str">
        <f t="shared" si="737"/>
        <v/>
      </c>
      <c r="N18470" t="e">
        <v>#VALUE!</v>
      </c>
      <c r="O18470" t="e">
        <v>#VALUE!</v>
      </c>
      <c r="P18470" t="e">
        <v>#VALUE!</v>
      </c>
      <c r="R18470" t="e">
        <v>#VALUE!</v>
      </c>
      <c r="S18470" t="s">
        <v>35</v>
      </c>
    </row>
    <row r="18471" spans="12:19" x14ac:dyDescent="0.25">
      <c r="L18471" t="str">
        <f t="shared" si="736"/>
        <v/>
      </c>
      <c r="M18471" t="str">
        <f t="shared" si="737"/>
        <v/>
      </c>
      <c r="N18471" t="e">
        <v>#VALUE!</v>
      </c>
      <c r="O18471" t="e">
        <v>#VALUE!</v>
      </c>
      <c r="P18471" t="e">
        <v>#VALUE!</v>
      </c>
      <c r="R18471" t="e">
        <v>#VALUE!</v>
      </c>
      <c r="S18471" t="s">
        <v>35</v>
      </c>
    </row>
    <row r="18472" spans="12:19" x14ac:dyDescent="0.25">
      <c r="L18472" t="str">
        <f t="shared" si="736"/>
        <v/>
      </c>
      <c r="M18472" t="str">
        <f t="shared" si="737"/>
        <v/>
      </c>
    </row>
    <row r="18473" spans="12:19" x14ac:dyDescent="0.25">
      <c r="L18473" t="str">
        <f t="shared" si="736"/>
        <v/>
      </c>
      <c r="M18473" t="str">
        <f t="shared" si="737"/>
        <v/>
      </c>
    </row>
    <row r="18474" spans="12:19" x14ac:dyDescent="0.25">
      <c r="L18474" t="str">
        <f t="shared" si="736"/>
        <v/>
      </c>
      <c r="M18474" t="str">
        <f t="shared" si="737"/>
        <v/>
      </c>
      <c r="N18474" t="s">
        <v>32</v>
      </c>
      <c r="O18474" t="s">
        <v>33</v>
      </c>
      <c r="P18474" t="s">
        <v>34</v>
      </c>
    </row>
    <row r="18475" spans="12:19" x14ac:dyDescent="0.25">
      <c r="L18475" t="str">
        <f t="shared" si="736"/>
        <v/>
      </c>
      <c r="M18475" t="str">
        <f t="shared" si="737"/>
        <v/>
      </c>
      <c r="N18475" t="e">
        <f>COS(RADIANS(M18475))</f>
        <v>#VALUE!</v>
      </c>
      <c r="O18475" t="str">
        <f>IFERROR(-COS(RADIANS(DEGREES(ASIN(((SIN(RADIANS(M18475)))*$C$26)/(SQRT((((SIN(RADIANS(M18475)))*$C$26)^2)+(($C$22-$C$25-(((SIN(RADIANS(90-M18475)))*$C$26))-$C$23)^2))))))),"")</f>
        <v/>
      </c>
      <c r="P18475" t="e">
        <f>N18475</f>
        <v>#VALUE!</v>
      </c>
      <c r="R18475">
        <v>0</v>
      </c>
    </row>
    <row r="18476" spans="12:19" x14ac:dyDescent="0.25">
      <c r="L18476" t="str">
        <f t="shared" si="736"/>
        <v/>
      </c>
      <c r="M18476" t="str">
        <f t="shared" si="737"/>
        <v/>
      </c>
      <c r="N18476" t="e">
        <f>SIN(RADIANS(M18475))</f>
        <v>#VALUE!</v>
      </c>
      <c r="O18476" t="e">
        <f>SIN(RADIANS(DEGREES(ASIN(((SIN(RADIANS(M18475)))*$C$26)/(SQRT((((SIN(RADIANS(M18475)))*$C$26)^2)+(($C$22-$C$25-(((SIN(RADIANS(90-M18475)))*$C$26))-$C$23)^2)))))))</f>
        <v>#VALUE!</v>
      </c>
      <c r="P18476" t="e">
        <f>N18476</f>
        <v>#VALUE!</v>
      </c>
      <c r="R18476">
        <f>$C$6</f>
        <v>1333.5</v>
      </c>
    </row>
    <row r="18477" spans="12:19" x14ac:dyDescent="0.25">
      <c r="L18477" t="str">
        <f t="shared" si="736"/>
        <v/>
      </c>
      <c r="M18477" t="str">
        <f t="shared" si="737"/>
        <v/>
      </c>
      <c r="N18477">
        <v>0</v>
      </c>
      <c r="O18477" t="e">
        <f>$C$23*O18476</f>
        <v>#VALUE!</v>
      </c>
      <c r="P18477" t="e">
        <f>$C$22*P18476</f>
        <v>#VALUE!</v>
      </c>
      <c r="R18477">
        <f>$C$20*$C$6</f>
        <v>25325.832000000002</v>
      </c>
    </row>
    <row r="18478" spans="12:19" x14ac:dyDescent="0.25">
      <c r="L18478" t="str">
        <f t="shared" si="736"/>
        <v/>
      </c>
      <c r="M18478" t="str">
        <f t="shared" si="737"/>
        <v/>
      </c>
    </row>
    <row r="18479" spans="12:19" x14ac:dyDescent="0.25">
      <c r="L18479" t="str">
        <f t="shared" si="736"/>
        <v/>
      </c>
      <c r="M18479" t="str">
        <f t="shared" si="737"/>
        <v/>
      </c>
      <c r="N18479" t="e">
        <f t="array" ref="N18479:P18481">MINVERSE(N18475:P18477)</f>
        <v>#VALUE!</v>
      </c>
      <c r="O18479" t="e">
        <v>#VALUE!</v>
      </c>
      <c r="P18479" t="e">
        <v>#VALUE!</v>
      </c>
      <c r="R18479" t="e">
        <f t="array" ref="R18479:R18481">MMULT(N18479:P18481,R18475:R18477)</f>
        <v>#VALUE!</v>
      </c>
      <c r="S18479" t="s">
        <v>35</v>
      </c>
    </row>
    <row r="18480" spans="12:19" x14ac:dyDescent="0.25">
      <c r="L18480" t="str">
        <f t="shared" si="736"/>
        <v/>
      </c>
      <c r="M18480" t="str">
        <f t="shared" si="737"/>
        <v/>
      </c>
      <c r="N18480" t="e">
        <v>#VALUE!</v>
      </c>
      <c r="O18480" t="e">
        <v>#VALUE!</v>
      </c>
      <c r="P18480" t="e">
        <v>#VALUE!</v>
      </c>
      <c r="R18480" t="e">
        <v>#VALUE!</v>
      </c>
      <c r="S18480" t="s">
        <v>35</v>
      </c>
    </row>
    <row r="18481" spans="12:19" x14ac:dyDescent="0.25">
      <c r="L18481" t="str">
        <f t="shared" si="736"/>
        <v/>
      </c>
      <c r="M18481" t="str">
        <f t="shared" si="737"/>
        <v/>
      </c>
      <c r="N18481" t="e">
        <v>#VALUE!</v>
      </c>
      <c r="O18481" t="e">
        <v>#VALUE!</v>
      </c>
      <c r="P18481" t="e">
        <v>#VALUE!</v>
      </c>
      <c r="R18481" t="e">
        <v>#VALUE!</v>
      </c>
      <c r="S18481" t="s">
        <v>35</v>
      </c>
    </row>
    <row r="18482" spans="12:19" x14ac:dyDescent="0.25">
      <c r="L18482" t="str">
        <f t="shared" si="736"/>
        <v/>
      </c>
      <c r="M18482" t="str">
        <f t="shared" si="737"/>
        <v/>
      </c>
    </row>
    <row r="18483" spans="12:19" x14ac:dyDescent="0.25">
      <c r="L18483" t="str">
        <f t="shared" si="736"/>
        <v/>
      </c>
      <c r="M18483" t="str">
        <f t="shared" si="737"/>
        <v/>
      </c>
    </row>
    <row r="18484" spans="12:19" x14ac:dyDescent="0.25">
      <c r="L18484" t="str">
        <f t="shared" si="736"/>
        <v/>
      </c>
      <c r="M18484" t="str">
        <f t="shared" si="737"/>
        <v/>
      </c>
      <c r="N18484" t="s">
        <v>32</v>
      </c>
      <c r="O18484" t="s">
        <v>33</v>
      </c>
      <c r="P18484" t="s">
        <v>34</v>
      </c>
    </row>
    <row r="18485" spans="12:19" x14ac:dyDescent="0.25">
      <c r="L18485" t="str">
        <f t="shared" si="736"/>
        <v/>
      </c>
      <c r="M18485" t="str">
        <f t="shared" si="737"/>
        <v/>
      </c>
      <c r="N18485" t="e">
        <f>COS(RADIANS(M18485))</f>
        <v>#VALUE!</v>
      </c>
      <c r="O18485" t="str">
        <f>IFERROR(-COS(RADIANS(DEGREES(ASIN(((SIN(RADIANS(M18485)))*$C$26)/(SQRT((((SIN(RADIANS(M18485)))*$C$26)^2)+(($C$22-$C$25-(((SIN(RADIANS(90-M18485)))*$C$26))-$C$23)^2))))))),"")</f>
        <v/>
      </c>
      <c r="P18485" t="e">
        <f>N18485</f>
        <v>#VALUE!</v>
      </c>
      <c r="R18485">
        <v>0</v>
      </c>
    </row>
    <row r="18486" spans="12:19" x14ac:dyDescent="0.25">
      <c r="L18486" t="str">
        <f t="shared" si="736"/>
        <v/>
      </c>
      <c r="M18486" t="str">
        <f t="shared" si="737"/>
        <v/>
      </c>
      <c r="N18486" t="e">
        <f>SIN(RADIANS(M18485))</f>
        <v>#VALUE!</v>
      </c>
      <c r="O18486" t="e">
        <f>SIN(RADIANS(DEGREES(ASIN(((SIN(RADIANS(M18485)))*$C$26)/(SQRT((((SIN(RADIANS(M18485)))*$C$26)^2)+(($C$22-$C$25-(((SIN(RADIANS(90-M18485)))*$C$26))-$C$23)^2)))))))</f>
        <v>#VALUE!</v>
      </c>
      <c r="P18486" t="e">
        <f>N18486</f>
        <v>#VALUE!</v>
      </c>
      <c r="R18486">
        <f>$C$6</f>
        <v>1333.5</v>
      </c>
    </row>
    <row r="18487" spans="12:19" x14ac:dyDescent="0.25">
      <c r="L18487" t="str">
        <f t="shared" si="736"/>
        <v/>
      </c>
      <c r="M18487" t="str">
        <f t="shared" si="737"/>
        <v/>
      </c>
      <c r="N18487">
        <v>0</v>
      </c>
      <c r="O18487" t="e">
        <f>$C$23*O18486</f>
        <v>#VALUE!</v>
      </c>
      <c r="P18487" t="e">
        <f>$C$22*P18486</f>
        <v>#VALUE!</v>
      </c>
      <c r="R18487">
        <f>$C$20*$C$6</f>
        <v>25325.832000000002</v>
      </c>
    </row>
    <row r="18488" spans="12:19" x14ac:dyDescent="0.25">
      <c r="L18488" t="str">
        <f t="shared" si="736"/>
        <v/>
      </c>
      <c r="M18488" t="str">
        <f t="shared" si="737"/>
        <v/>
      </c>
    </row>
    <row r="18489" spans="12:19" x14ac:dyDescent="0.25">
      <c r="L18489" t="str">
        <f t="shared" si="736"/>
        <v/>
      </c>
      <c r="M18489" t="str">
        <f t="shared" si="737"/>
        <v/>
      </c>
      <c r="N18489" t="e">
        <f t="array" ref="N18489:P18491">MINVERSE(N18485:P18487)</f>
        <v>#VALUE!</v>
      </c>
      <c r="O18489" t="e">
        <v>#VALUE!</v>
      </c>
      <c r="P18489" t="e">
        <v>#VALUE!</v>
      </c>
      <c r="R18489" t="e">
        <f t="array" ref="R18489:R18491">MMULT(N18489:P18491,R18485:R18487)</f>
        <v>#VALUE!</v>
      </c>
      <c r="S18489" t="s">
        <v>35</v>
      </c>
    </row>
    <row r="18490" spans="12:19" x14ac:dyDescent="0.25">
      <c r="L18490" t="str">
        <f t="shared" si="736"/>
        <v/>
      </c>
      <c r="M18490" t="str">
        <f t="shared" si="737"/>
        <v/>
      </c>
      <c r="N18490" t="e">
        <v>#VALUE!</v>
      </c>
      <c r="O18490" t="e">
        <v>#VALUE!</v>
      </c>
      <c r="P18490" t="e">
        <v>#VALUE!</v>
      </c>
      <c r="R18490" t="e">
        <v>#VALUE!</v>
      </c>
      <c r="S18490" t="s">
        <v>35</v>
      </c>
    </row>
    <row r="18491" spans="12:19" x14ac:dyDescent="0.25">
      <c r="L18491" t="str">
        <f t="shared" si="736"/>
        <v/>
      </c>
      <c r="M18491" t="str">
        <f t="shared" si="737"/>
        <v/>
      </c>
      <c r="N18491" t="e">
        <v>#VALUE!</v>
      </c>
      <c r="O18491" t="e">
        <v>#VALUE!</v>
      </c>
      <c r="P18491" t="e">
        <v>#VALUE!</v>
      </c>
      <c r="R18491" t="e">
        <v>#VALUE!</v>
      </c>
      <c r="S18491" t="s">
        <v>35</v>
      </c>
    </row>
    <row r="18492" spans="12:19" x14ac:dyDescent="0.25">
      <c r="L18492" t="str">
        <f t="shared" si="736"/>
        <v/>
      </c>
      <c r="M18492" t="str">
        <f t="shared" si="737"/>
        <v/>
      </c>
    </row>
    <row r="18493" spans="12:19" x14ac:dyDescent="0.25">
      <c r="L18493" t="str">
        <f t="shared" si="736"/>
        <v/>
      </c>
      <c r="M18493" t="str">
        <f t="shared" si="737"/>
        <v/>
      </c>
    </row>
    <row r="18494" spans="12:19" x14ac:dyDescent="0.25">
      <c r="L18494" t="str">
        <f t="shared" si="736"/>
        <v/>
      </c>
      <c r="M18494" t="str">
        <f t="shared" si="737"/>
        <v/>
      </c>
      <c r="N18494" t="s">
        <v>32</v>
      </c>
      <c r="O18494" t="s">
        <v>33</v>
      </c>
      <c r="P18494" t="s">
        <v>34</v>
      </c>
    </row>
    <row r="18495" spans="12:19" x14ac:dyDescent="0.25">
      <c r="L18495" t="str">
        <f t="shared" si="736"/>
        <v/>
      </c>
      <c r="M18495" t="str">
        <f t="shared" si="737"/>
        <v/>
      </c>
      <c r="N18495" t="e">
        <f>COS(RADIANS(M18495))</f>
        <v>#VALUE!</v>
      </c>
      <c r="O18495" t="str">
        <f>IFERROR(-COS(RADIANS(DEGREES(ASIN(((SIN(RADIANS(M18495)))*$C$26)/(SQRT((((SIN(RADIANS(M18495)))*$C$26)^2)+(($C$22-$C$25-(((SIN(RADIANS(90-M18495)))*$C$26))-$C$23)^2))))))),"")</f>
        <v/>
      </c>
      <c r="P18495" t="e">
        <f>N18495</f>
        <v>#VALUE!</v>
      </c>
      <c r="R18495">
        <v>0</v>
      </c>
    </row>
    <row r="18496" spans="12:19" x14ac:dyDescent="0.25">
      <c r="L18496" t="str">
        <f t="shared" si="736"/>
        <v/>
      </c>
      <c r="M18496" t="str">
        <f t="shared" si="737"/>
        <v/>
      </c>
      <c r="N18496" t="e">
        <f>SIN(RADIANS(M18495))</f>
        <v>#VALUE!</v>
      </c>
      <c r="O18496" t="e">
        <f>SIN(RADIANS(DEGREES(ASIN(((SIN(RADIANS(M18495)))*$C$26)/(SQRT((((SIN(RADIANS(M18495)))*$C$26)^2)+(($C$22-$C$25-(((SIN(RADIANS(90-M18495)))*$C$26))-$C$23)^2)))))))</f>
        <v>#VALUE!</v>
      </c>
      <c r="P18496" t="e">
        <f>N18496</f>
        <v>#VALUE!</v>
      </c>
      <c r="R18496">
        <f>$C$6</f>
        <v>1333.5</v>
      </c>
    </row>
    <row r="18497" spans="12:19" x14ac:dyDescent="0.25">
      <c r="L18497" t="str">
        <f t="shared" si="736"/>
        <v/>
      </c>
      <c r="M18497" t="str">
        <f t="shared" si="737"/>
        <v/>
      </c>
      <c r="N18497">
        <v>0</v>
      </c>
      <c r="O18497" t="e">
        <f>$C$23*O18496</f>
        <v>#VALUE!</v>
      </c>
      <c r="P18497" t="e">
        <f>$C$22*P18496</f>
        <v>#VALUE!</v>
      </c>
      <c r="R18497">
        <f>$C$20*$C$6</f>
        <v>25325.832000000002</v>
      </c>
    </row>
    <row r="18498" spans="12:19" x14ac:dyDescent="0.25">
      <c r="L18498" t="str">
        <f t="shared" si="736"/>
        <v/>
      </c>
      <c r="M18498" t="str">
        <f t="shared" si="737"/>
        <v/>
      </c>
    </row>
    <row r="18499" spans="12:19" x14ac:dyDescent="0.25">
      <c r="L18499" t="str">
        <f t="shared" si="736"/>
        <v/>
      </c>
      <c r="M18499" t="str">
        <f t="shared" si="737"/>
        <v/>
      </c>
      <c r="N18499" t="e">
        <f t="array" ref="N18499:P18501">MINVERSE(N18495:P18497)</f>
        <v>#VALUE!</v>
      </c>
      <c r="O18499" t="e">
        <v>#VALUE!</v>
      </c>
      <c r="P18499" t="e">
        <v>#VALUE!</v>
      </c>
      <c r="R18499" t="e">
        <f t="array" ref="R18499:R18501">MMULT(N18499:P18501,R18495:R18497)</f>
        <v>#VALUE!</v>
      </c>
      <c r="S18499" t="s">
        <v>35</v>
      </c>
    </row>
    <row r="18500" spans="12:19" x14ac:dyDescent="0.25">
      <c r="L18500" t="str">
        <f t="shared" si="736"/>
        <v/>
      </c>
      <c r="M18500" t="str">
        <f t="shared" si="737"/>
        <v/>
      </c>
      <c r="N18500" t="e">
        <v>#VALUE!</v>
      </c>
      <c r="O18500" t="e">
        <v>#VALUE!</v>
      </c>
      <c r="P18500" t="e">
        <v>#VALUE!</v>
      </c>
      <c r="R18500" t="e">
        <v>#VALUE!</v>
      </c>
      <c r="S18500" t="s">
        <v>35</v>
      </c>
    </row>
    <row r="18501" spans="12:19" x14ac:dyDescent="0.25">
      <c r="L18501" t="str">
        <f t="shared" si="736"/>
        <v/>
      </c>
      <c r="M18501" t="str">
        <f t="shared" si="737"/>
        <v/>
      </c>
      <c r="N18501" t="e">
        <v>#VALUE!</v>
      </c>
      <c r="O18501" t="e">
        <v>#VALUE!</v>
      </c>
      <c r="P18501" t="e">
        <v>#VALUE!</v>
      </c>
      <c r="R18501" t="e">
        <v>#VALUE!</v>
      </c>
      <c r="S18501" t="s">
        <v>35</v>
      </c>
    </row>
    <row r="18502" spans="12:19" x14ac:dyDescent="0.25">
      <c r="L18502" t="str">
        <f t="shared" si="736"/>
        <v/>
      </c>
      <c r="M18502" t="str">
        <f t="shared" si="737"/>
        <v/>
      </c>
    </row>
    <row r="18503" spans="12:19" x14ac:dyDescent="0.25">
      <c r="L18503" t="str">
        <f t="shared" si="736"/>
        <v/>
      </c>
      <c r="M18503" t="str">
        <f t="shared" si="737"/>
        <v/>
      </c>
    </row>
    <row r="18504" spans="12:19" x14ac:dyDescent="0.25">
      <c r="L18504" t="str">
        <f t="shared" si="736"/>
        <v/>
      </c>
      <c r="M18504" t="str">
        <f t="shared" si="737"/>
        <v/>
      </c>
      <c r="N18504" t="s">
        <v>32</v>
      </c>
      <c r="O18504" t="s">
        <v>33</v>
      </c>
      <c r="P18504" t="s">
        <v>34</v>
      </c>
    </row>
    <row r="18505" spans="12:19" x14ac:dyDescent="0.25">
      <c r="L18505" t="str">
        <f t="shared" si="736"/>
        <v/>
      </c>
      <c r="M18505" t="str">
        <f t="shared" si="737"/>
        <v/>
      </c>
      <c r="N18505" t="e">
        <f>COS(RADIANS(M18505))</f>
        <v>#VALUE!</v>
      </c>
      <c r="O18505" t="str">
        <f>IFERROR(-COS(RADIANS(DEGREES(ASIN(((SIN(RADIANS(M18505)))*$C$26)/(SQRT((((SIN(RADIANS(M18505)))*$C$26)^2)+(($C$22-$C$25-(((SIN(RADIANS(90-M18505)))*$C$26))-$C$23)^2))))))),"")</f>
        <v/>
      </c>
      <c r="P18505" t="e">
        <f>N18505</f>
        <v>#VALUE!</v>
      </c>
      <c r="R18505">
        <v>0</v>
      </c>
    </row>
    <row r="18506" spans="12:19" x14ac:dyDescent="0.25">
      <c r="L18506" t="str">
        <f t="shared" si="736"/>
        <v/>
      </c>
      <c r="M18506" t="str">
        <f t="shared" si="737"/>
        <v/>
      </c>
      <c r="N18506" t="e">
        <f>SIN(RADIANS(M18505))</f>
        <v>#VALUE!</v>
      </c>
      <c r="O18506" t="e">
        <f>SIN(RADIANS(DEGREES(ASIN(((SIN(RADIANS(M18505)))*$C$26)/(SQRT((((SIN(RADIANS(M18505)))*$C$26)^2)+(($C$22-$C$25-(((SIN(RADIANS(90-M18505)))*$C$26))-$C$23)^2)))))))</f>
        <v>#VALUE!</v>
      </c>
      <c r="P18506" t="e">
        <f>N18506</f>
        <v>#VALUE!</v>
      </c>
      <c r="R18506">
        <f>$C$6</f>
        <v>1333.5</v>
      </c>
    </row>
    <row r="18507" spans="12:19" x14ac:dyDescent="0.25">
      <c r="L18507" t="str">
        <f t="shared" si="736"/>
        <v/>
      </c>
      <c r="M18507" t="str">
        <f t="shared" si="737"/>
        <v/>
      </c>
      <c r="N18507">
        <v>0</v>
      </c>
      <c r="O18507" t="e">
        <f>$C$23*O18506</f>
        <v>#VALUE!</v>
      </c>
      <c r="P18507" t="e">
        <f>$C$22*P18506</f>
        <v>#VALUE!</v>
      </c>
      <c r="R18507">
        <f>$C$20*$C$6</f>
        <v>25325.832000000002</v>
      </c>
    </row>
    <row r="18508" spans="12:19" x14ac:dyDescent="0.25">
      <c r="L18508" t="str">
        <f t="shared" ref="L18508:L18571" si="738">IF(M18508="","",L18498+1)</f>
        <v/>
      </c>
      <c r="M18508" t="str">
        <f t="shared" si="737"/>
        <v/>
      </c>
    </row>
    <row r="18509" spans="12:19" x14ac:dyDescent="0.25">
      <c r="L18509" t="str">
        <f t="shared" si="738"/>
        <v/>
      </c>
      <c r="M18509" t="str">
        <f t="shared" si="737"/>
        <v/>
      </c>
      <c r="N18509" t="e">
        <f t="array" ref="N18509:P18511">MINVERSE(N18505:P18507)</f>
        <v>#VALUE!</v>
      </c>
      <c r="O18509" t="e">
        <v>#VALUE!</v>
      </c>
      <c r="P18509" t="e">
        <v>#VALUE!</v>
      </c>
      <c r="R18509" t="e">
        <f t="array" ref="R18509:R18511">MMULT(N18509:P18511,R18505:R18507)</f>
        <v>#VALUE!</v>
      </c>
      <c r="S18509" t="s">
        <v>35</v>
      </c>
    </row>
    <row r="18510" spans="12:19" x14ac:dyDescent="0.25">
      <c r="L18510" t="str">
        <f t="shared" si="738"/>
        <v/>
      </c>
      <c r="M18510" t="str">
        <f t="shared" si="737"/>
        <v/>
      </c>
      <c r="N18510" t="e">
        <v>#VALUE!</v>
      </c>
      <c r="O18510" t="e">
        <v>#VALUE!</v>
      </c>
      <c r="P18510" t="e">
        <v>#VALUE!</v>
      </c>
      <c r="R18510" t="e">
        <v>#VALUE!</v>
      </c>
      <c r="S18510" t="s">
        <v>35</v>
      </c>
    </row>
    <row r="18511" spans="12:19" x14ac:dyDescent="0.25">
      <c r="L18511" t="str">
        <f t="shared" si="738"/>
        <v/>
      </c>
      <c r="M18511" t="str">
        <f t="shared" si="737"/>
        <v/>
      </c>
      <c r="N18511" t="e">
        <v>#VALUE!</v>
      </c>
      <c r="O18511" t="e">
        <v>#VALUE!</v>
      </c>
      <c r="P18511" t="e">
        <v>#VALUE!</v>
      </c>
      <c r="R18511" t="e">
        <v>#VALUE!</v>
      </c>
      <c r="S18511" t="s">
        <v>35</v>
      </c>
    </row>
    <row r="18512" spans="12:19" x14ac:dyDescent="0.25">
      <c r="L18512" t="str">
        <f t="shared" si="738"/>
        <v/>
      </c>
      <c r="M18512" t="str">
        <f t="shared" si="737"/>
        <v/>
      </c>
    </row>
    <row r="18513" spans="12:19" x14ac:dyDescent="0.25">
      <c r="L18513" t="str">
        <f t="shared" si="738"/>
        <v/>
      </c>
      <c r="M18513" t="str">
        <f t="shared" si="737"/>
        <v/>
      </c>
    </row>
    <row r="18514" spans="12:19" x14ac:dyDescent="0.25">
      <c r="L18514" t="str">
        <f t="shared" si="738"/>
        <v/>
      </c>
      <c r="M18514" t="str">
        <f t="shared" si="737"/>
        <v/>
      </c>
      <c r="N18514" t="s">
        <v>32</v>
      </c>
      <c r="O18514" t="s">
        <v>33</v>
      </c>
      <c r="P18514" t="s">
        <v>34</v>
      </c>
    </row>
    <row r="18515" spans="12:19" x14ac:dyDescent="0.25">
      <c r="L18515" t="str">
        <f t="shared" si="738"/>
        <v/>
      </c>
      <c r="M18515" t="str">
        <f t="shared" si="737"/>
        <v/>
      </c>
      <c r="N18515" t="e">
        <f>COS(RADIANS(M18515))</f>
        <v>#VALUE!</v>
      </c>
      <c r="O18515" t="str">
        <f>IFERROR(-COS(RADIANS(DEGREES(ASIN(((SIN(RADIANS(M18515)))*$C$26)/(SQRT((((SIN(RADIANS(M18515)))*$C$26)^2)+(($C$22-$C$25-(((SIN(RADIANS(90-M18515)))*$C$26))-$C$23)^2))))))),"")</f>
        <v/>
      </c>
      <c r="P18515" t="e">
        <f>N18515</f>
        <v>#VALUE!</v>
      </c>
      <c r="R18515">
        <v>0</v>
      </c>
    </row>
    <row r="18516" spans="12:19" x14ac:dyDescent="0.25">
      <c r="L18516" t="str">
        <f t="shared" si="738"/>
        <v/>
      </c>
      <c r="M18516" t="str">
        <f t="shared" si="737"/>
        <v/>
      </c>
      <c r="N18516" t="e">
        <f>SIN(RADIANS(M18515))</f>
        <v>#VALUE!</v>
      </c>
      <c r="O18516" t="e">
        <f>SIN(RADIANS(DEGREES(ASIN(((SIN(RADIANS(M18515)))*$C$26)/(SQRT((((SIN(RADIANS(M18515)))*$C$26)^2)+(($C$22-$C$25-(((SIN(RADIANS(90-M18515)))*$C$26))-$C$23)^2)))))))</f>
        <v>#VALUE!</v>
      </c>
      <c r="P18516" t="e">
        <f>N18516</f>
        <v>#VALUE!</v>
      </c>
      <c r="R18516">
        <f>$C$6</f>
        <v>1333.5</v>
      </c>
    </row>
    <row r="18517" spans="12:19" x14ac:dyDescent="0.25">
      <c r="L18517" t="str">
        <f t="shared" si="738"/>
        <v/>
      </c>
      <c r="M18517" t="str">
        <f t="shared" si="737"/>
        <v/>
      </c>
      <c r="N18517">
        <v>0</v>
      </c>
      <c r="O18517" t="e">
        <f>$C$23*O18516</f>
        <v>#VALUE!</v>
      </c>
      <c r="P18517" t="e">
        <f>$C$22*P18516</f>
        <v>#VALUE!</v>
      </c>
      <c r="R18517">
        <f>$C$20*$C$6</f>
        <v>25325.832000000002</v>
      </c>
    </row>
    <row r="18518" spans="12:19" x14ac:dyDescent="0.25">
      <c r="L18518" t="str">
        <f t="shared" si="738"/>
        <v/>
      </c>
      <c r="M18518" t="str">
        <f t="shared" si="737"/>
        <v/>
      </c>
    </row>
    <row r="18519" spans="12:19" x14ac:dyDescent="0.25">
      <c r="L18519" t="str">
        <f t="shared" si="738"/>
        <v/>
      </c>
      <c r="M18519" t="str">
        <f t="shared" si="737"/>
        <v/>
      </c>
      <c r="N18519" t="e">
        <f t="array" ref="N18519:P18521">MINVERSE(N18515:P18517)</f>
        <v>#VALUE!</v>
      </c>
      <c r="O18519" t="e">
        <v>#VALUE!</v>
      </c>
      <c r="P18519" t="e">
        <v>#VALUE!</v>
      </c>
      <c r="R18519" t="e">
        <f t="array" ref="R18519:R18521">MMULT(N18519:P18521,R18515:R18517)</f>
        <v>#VALUE!</v>
      </c>
      <c r="S18519" t="s">
        <v>35</v>
      </c>
    </row>
    <row r="18520" spans="12:19" x14ac:dyDescent="0.25">
      <c r="L18520" t="str">
        <f t="shared" si="738"/>
        <v/>
      </c>
      <c r="M18520" t="str">
        <f t="shared" si="737"/>
        <v/>
      </c>
      <c r="N18520" t="e">
        <v>#VALUE!</v>
      </c>
      <c r="O18520" t="e">
        <v>#VALUE!</v>
      </c>
      <c r="P18520" t="e">
        <v>#VALUE!</v>
      </c>
      <c r="R18520" t="e">
        <v>#VALUE!</v>
      </c>
      <c r="S18520" t="s">
        <v>35</v>
      </c>
    </row>
    <row r="18521" spans="12:19" x14ac:dyDescent="0.25">
      <c r="L18521" t="str">
        <f t="shared" si="738"/>
        <v/>
      </c>
      <c r="M18521" t="str">
        <f t="shared" si="737"/>
        <v/>
      </c>
      <c r="N18521" t="e">
        <v>#VALUE!</v>
      </c>
      <c r="O18521" t="e">
        <v>#VALUE!</v>
      </c>
      <c r="P18521" t="e">
        <v>#VALUE!</v>
      </c>
      <c r="R18521" t="e">
        <v>#VALUE!</v>
      </c>
      <c r="S18521" t="s">
        <v>35</v>
      </c>
    </row>
    <row r="18522" spans="12:19" x14ac:dyDescent="0.25">
      <c r="L18522" t="str">
        <f t="shared" si="738"/>
        <v/>
      </c>
      <c r="M18522" t="str">
        <f t="shared" si="737"/>
        <v/>
      </c>
    </row>
    <row r="18523" spans="12:19" x14ac:dyDescent="0.25">
      <c r="L18523" t="str">
        <f t="shared" si="738"/>
        <v/>
      </c>
      <c r="M18523" t="str">
        <f t="shared" si="737"/>
        <v/>
      </c>
    </row>
    <row r="18524" spans="12:19" x14ac:dyDescent="0.25">
      <c r="L18524" t="str">
        <f t="shared" si="738"/>
        <v/>
      </c>
      <c r="M18524" t="str">
        <f t="shared" si="737"/>
        <v/>
      </c>
      <c r="N18524" t="s">
        <v>32</v>
      </c>
      <c r="O18524" t="s">
        <v>33</v>
      </c>
      <c r="P18524" t="s">
        <v>34</v>
      </c>
    </row>
    <row r="18525" spans="12:19" x14ac:dyDescent="0.25">
      <c r="L18525" t="str">
        <f t="shared" si="738"/>
        <v/>
      </c>
      <c r="M18525" t="str">
        <f t="shared" si="737"/>
        <v/>
      </c>
      <c r="N18525" t="e">
        <f>COS(RADIANS(M18525))</f>
        <v>#VALUE!</v>
      </c>
      <c r="O18525" t="str">
        <f>IFERROR(-COS(RADIANS(DEGREES(ASIN(((SIN(RADIANS(M18525)))*$C$26)/(SQRT((((SIN(RADIANS(M18525)))*$C$26)^2)+(($C$22-$C$25-(((SIN(RADIANS(90-M18525)))*$C$26))-$C$23)^2))))))),"")</f>
        <v/>
      </c>
      <c r="P18525" t="e">
        <f>N18525</f>
        <v>#VALUE!</v>
      </c>
      <c r="R18525">
        <v>0</v>
      </c>
    </row>
    <row r="18526" spans="12:19" x14ac:dyDescent="0.25">
      <c r="L18526" t="str">
        <f t="shared" si="738"/>
        <v/>
      </c>
      <c r="M18526" t="str">
        <f t="shared" si="737"/>
        <v/>
      </c>
      <c r="N18526" t="e">
        <f>SIN(RADIANS(M18525))</f>
        <v>#VALUE!</v>
      </c>
      <c r="O18526" t="e">
        <f>SIN(RADIANS(DEGREES(ASIN(((SIN(RADIANS(M18525)))*$C$26)/(SQRT((((SIN(RADIANS(M18525)))*$C$26)^2)+(($C$22-$C$25-(((SIN(RADIANS(90-M18525)))*$C$26))-$C$23)^2)))))))</f>
        <v>#VALUE!</v>
      </c>
      <c r="P18526" t="e">
        <f>N18526</f>
        <v>#VALUE!</v>
      </c>
      <c r="R18526">
        <f>$C$6</f>
        <v>1333.5</v>
      </c>
    </row>
    <row r="18527" spans="12:19" x14ac:dyDescent="0.25">
      <c r="L18527" t="str">
        <f t="shared" si="738"/>
        <v/>
      </c>
      <c r="M18527" t="str">
        <f t="shared" si="737"/>
        <v/>
      </c>
      <c r="N18527">
        <v>0</v>
      </c>
      <c r="O18527" t="e">
        <f>$C$23*O18526</f>
        <v>#VALUE!</v>
      </c>
      <c r="P18527" t="e">
        <f>$C$22*P18526</f>
        <v>#VALUE!</v>
      </c>
      <c r="R18527">
        <f>$C$20*$C$6</f>
        <v>25325.832000000002</v>
      </c>
    </row>
    <row r="18528" spans="12:19" x14ac:dyDescent="0.25">
      <c r="L18528" t="str">
        <f t="shared" si="738"/>
        <v/>
      </c>
      <c r="M18528" t="str">
        <f t="shared" si="737"/>
        <v/>
      </c>
    </row>
    <row r="18529" spans="12:19" x14ac:dyDescent="0.25">
      <c r="L18529" t="str">
        <f t="shared" si="738"/>
        <v/>
      </c>
      <c r="M18529" t="str">
        <f t="shared" si="737"/>
        <v/>
      </c>
      <c r="N18529" t="e">
        <f t="array" ref="N18529:P18531">MINVERSE(N18525:P18527)</f>
        <v>#VALUE!</v>
      </c>
      <c r="O18529" t="e">
        <v>#VALUE!</v>
      </c>
      <c r="P18529" t="e">
        <v>#VALUE!</v>
      </c>
      <c r="R18529" t="e">
        <f t="array" ref="R18529:R18531">MMULT(N18529:P18531,R18525:R18527)</f>
        <v>#VALUE!</v>
      </c>
      <c r="S18529" t="s">
        <v>35</v>
      </c>
    </row>
    <row r="18530" spans="12:19" x14ac:dyDescent="0.25">
      <c r="L18530" t="str">
        <f t="shared" si="738"/>
        <v/>
      </c>
      <c r="M18530" t="str">
        <f t="shared" si="737"/>
        <v/>
      </c>
      <c r="N18530" t="e">
        <v>#VALUE!</v>
      </c>
      <c r="O18530" t="e">
        <v>#VALUE!</v>
      </c>
      <c r="P18530" t="e">
        <v>#VALUE!</v>
      </c>
      <c r="R18530" t="e">
        <v>#VALUE!</v>
      </c>
      <c r="S18530" t="s">
        <v>35</v>
      </c>
    </row>
    <row r="18531" spans="12:19" x14ac:dyDescent="0.25">
      <c r="L18531" t="str">
        <f t="shared" si="738"/>
        <v/>
      </c>
      <c r="M18531" t="str">
        <f t="shared" ref="M18531:M18594" si="739">IF(M18521="","",IF(((M18521+$O$61)&gt;=$O$49+($O$61/2)),"",(M18521+$O$61)))</f>
        <v/>
      </c>
      <c r="N18531" t="e">
        <v>#VALUE!</v>
      </c>
      <c r="O18531" t="e">
        <v>#VALUE!</v>
      </c>
      <c r="P18531" t="e">
        <v>#VALUE!</v>
      </c>
      <c r="R18531" t="e">
        <v>#VALUE!</v>
      </c>
      <c r="S18531" t="s">
        <v>35</v>
      </c>
    </row>
    <row r="18532" spans="12:19" x14ac:dyDescent="0.25">
      <c r="L18532" t="str">
        <f t="shared" si="738"/>
        <v/>
      </c>
      <c r="M18532" t="str">
        <f t="shared" si="739"/>
        <v/>
      </c>
    </row>
    <row r="18533" spans="12:19" x14ac:dyDescent="0.25">
      <c r="L18533" t="str">
        <f t="shared" si="738"/>
        <v/>
      </c>
      <c r="M18533" t="str">
        <f t="shared" si="739"/>
        <v/>
      </c>
    </row>
    <row r="18534" spans="12:19" x14ac:dyDescent="0.25">
      <c r="L18534" t="str">
        <f t="shared" si="738"/>
        <v/>
      </c>
      <c r="M18534" t="str">
        <f t="shared" si="739"/>
        <v/>
      </c>
      <c r="N18534" t="s">
        <v>32</v>
      </c>
      <c r="O18534" t="s">
        <v>33</v>
      </c>
      <c r="P18534" t="s">
        <v>34</v>
      </c>
    </row>
    <row r="18535" spans="12:19" x14ac:dyDescent="0.25">
      <c r="L18535" t="str">
        <f t="shared" si="738"/>
        <v/>
      </c>
      <c r="M18535" t="str">
        <f t="shared" si="739"/>
        <v/>
      </c>
      <c r="N18535" t="e">
        <f>COS(RADIANS(M18535))</f>
        <v>#VALUE!</v>
      </c>
      <c r="O18535" t="str">
        <f>IFERROR(-COS(RADIANS(DEGREES(ASIN(((SIN(RADIANS(M18535)))*$C$26)/(SQRT((((SIN(RADIANS(M18535)))*$C$26)^2)+(($C$22-$C$25-(((SIN(RADIANS(90-M18535)))*$C$26))-$C$23)^2))))))),"")</f>
        <v/>
      </c>
      <c r="P18535" t="e">
        <f>N18535</f>
        <v>#VALUE!</v>
      </c>
      <c r="R18535">
        <v>0</v>
      </c>
    </row>
    <row r="18536" spans="12:19" x14ac:dyDescent="0.25">
      <c r="L18536" t="str">
        <f t="shared" si="738"/>
        <v/>
      </c>
      <c r="M18536" t="str">
        <f t="shared" si="739"/>
        <v/>
      </c>
      <c r="N18536" t="e">
        <f>SIN(RADIANS(M18535))</f>
        <v>#VALUE!</v>
      </c>
      <c r="O18536" t="e">
        <f>SIN(RADIANS(DEGREES(ASIN(((SIN(RADIANS(M18535)))*$C$26)/(SQRT((((SIN(RADIANS(M18535)))*$C$26)^2)+(($C$22-$C$25-(((SIN(RADIANS(90-M18535)))*$C$26))-$C$23)^2)))))))</f>
        <v>#VALUE!</v>
      </c>
      <c r="P18536" t="e">
        <f>N18536</f>
        <v>#VALUE!</v>
      </c>
      <c r="R18536">
        <f>$C$6</f>
        <v>1333.5</v>
      </c>
    </row>
    <row r="18537" spans="12:19" x14ac:dyDescent="0.25">
      <c r="L18537" t="str">
        <f t="shared" si="738"/>
        <v/>
      </c>
      <c r="M18537" t="str">
        <f t="shared" si="739"/>
        <v/>
      </c>
      <c r="N18537">
        <v>0</v>
      </c>
      <c r="O18537" t="e">
        <f>$C$23*O18536</f>
        <v>#VALUE!</v>
      </c>
      <c r="P18537" t="e">
        <f>$C$22*P18536</f>
        <v>#VALUE!</v>
      </c>
      <c r="R18537">
        <f>$C$20*$C$6</f>
        <v>25325.832000000002</v>
      </c>
    </row>
    <row r="18538" spans="12:19" x14ac:dyDescent="0.25">
      <c r="L18538" t="str">
        <f t="shared" si="738"/>
        <v/>
      </c>
      <c r="M18538" t="str">
        <f t="shared" si="739"/>
        <v/>
      </c>
    </row>
    <row r="18539" spans="12:19" x14ac:dyDescent="0.25">
      <c r="L18539" t="str">
        <f t="shared" si="738"/>
        <v/>
      </c>
      <c r="M18539" t="str">
        <f t="shared" si="739"/>
        <v/>
      </c>
      <c r="N18539" t="e">
        <f t="array" ref="N18539:P18541">MINVERSE(N18535:P18537)</f>
        <v>#VALUE!</v>
      </c>
      <c r="O18539" t="e">
        <v>#VALUE!</v>
      </c>
      <c r="P18539" t="e">
        <v>#VALUE!</v>
      </c>
      <c r="R18539" t="e">
        <f t="array" ref="R18539:R18541">MMULT(N18539:P18541,R18535:R18537)</f>
        <v>#VALUE!</v>
      </c>
      <c r="S18539" t="s">
        <v>35</v>
      </c>
    </row>
    <row r="18540" spans="12:19" x14ac:dyDescent="0.25">
      <c r="L18540" t="str">
        <f t="shared" si="738"/>
        <v/>
      </c>
      <c r="M18540" t="str">
        <f t="shared" si="739"/>
        <v/>
      </c>
      <c r="N18540" t="e">
        <v>#VALUE!</v>
      </c>
      <c r="O18540" t="e">
        <v>#VALUE!</v>
      </c>
      <c r="P18540" t="e">
        <v>#VALUE!</v>
      </c>
      <c r="R18540" t="e">
        <v>#VALUE!</v>
      </c>
      <c r="S18540" t="s">
        <v>35</v>
      </c>
    </row>
    <row r="18541" spans="12:19" x14ac:dyDescent="0.25">
      <c r="L18541" t="str">
        <f t="shared" si="738"/>
        <v/>
      </c>
      <c r="M18541" t="str">
        <f t="shared" si="739"/>
        <v/>
      </c>
      <c r="N18541" t="e">
        <v>#VALUE!</v>
      </c>
      <c r="O18541" t="e">
        <v>#VALUE!</v>
      </c>
      <c r="P18541" t="e">
        <v>#VALUE!</v>
      </c>
      <c r="R18541" t="e">
        <v>#VALUE!</v>
      </c>
      <c r="S18541" t="s">
        <v>35</v>
      </c>
    </row>
    <row r="18542" spans="12:19" x14ac:dyDescent="0.25">
      <c r="L18542" t="str">
        <f t="shared" si="738"/>
        <v/>
      </c>
      <c r="M18542" t="str">
        <f t="shared" si="739"/>
        <v/>
      </c>
    </row>
    <row r="18543" spans="12:19" x14ac:dyDescent="0.25">
      <c r="L18543" t="str">
        <f t="shared" si="738"/>
        <v/>
      </c>
      <c r="M18543" t="str">
        <f t="shared" si="739"/>
        <v/>
      </c>
    </row>
    <row r="18544" spans="12:19" x14ac:dyDescent="0.25">
      <c r="L18544" t="str">
        <f t="shared" si="738"/>
        <v/>
      </c>
      <c r="M18544" t="str">
        <f t="shared" si="739"/>
        <v/>
      </c>
      <c r="N18544" t="s">
        <v>32</v>
      </c>
      <c r="O18544" t="s">
        <v>33</v>
      </c>
      <c r="P18544" t="s">
        <v>34</v>
      </c>
    </row>
    <row r="18545" spans="12:19" x14ac:dyDescent="0.25">
      <c r="L18545" t="str">
        <f t="shared" si="738"/>
        <v/>
      </c>
      <c r="M18545" t="str">
        <f t="shared" si="739"/>
        <v/>
      </c>
      <c r="N18545" t="e">
        <f>COS(RADIANS(M18545))</f>
        <v>#VALUE!</v>
      </c>
      <c r="O18545" t="str">
        <f>IFERROR(-COS(RADIANS(DEGREES(ASIN(((SIN(RADIANS(M18545)))*$C$26)/(SQRT((((SIN(RADIANS(M18545)))*$C$26)^2)+(($C$22-$C$25-(((SIN(RADIANS(90-M18545)))*$C$26))-$C$23)^2))))))),"")</f>
        <v/>
      </c>
      <c r="P18545" t="e">
        <f>N18545</f>
        <v>#VALUE!</v>
      </c>
      <c r="R18545">
        <v>0</v>
      </c>
    </row>
    <row r="18546" spans="12:19" x14ac:dyDescent="0.25">
      <c r="L18546" t="str">
        <f t="shared" si="738"/>
        <v/>
      </c>
      <c r="M18546" t="str">
        <f t="shared" si="739"/>
        <v/>
      </c>
      <c r="N18546" t="e">
        <f>SIN(RADIANS(M18545))</f>
        <v>#VALUE!</v>
      </c>
      <c r="O18546" t="e">
        <f>SIN(RADIANS(DEGREES(ASIN(((SIN(RADIANS(M18545)))*$C$26)/(SQRT((((SIN(RADIANS(M18545)))*$C$26)^2)+(($C$22-$C$25-(((SIN(RADIANS(90-M18545)))*$C$26))-$C$23)^2)))))))</f>
        <v>#VALUE!</v>
      </c>
      <c r="P18546" t="e">
        <f>N18546</f>
        <v>#VALUE!</v>
      </c>
      <c r="R18546">
        <f>$C$6</f>
        <v>1333.5</v>
      </c>
    </row>
    <row r="18547" spans="12:19" x14ac:dyDescent="0.25">
      <c r="L18547" t="str">
        <f t="shared" si="738"/>
        <v/>
      </c>
      <c r="M18547" t="str">
        <f t="shared" si="739"/>
        <v/>
      </c>
      <c r="N18547">
        <v>0</v>
      </c>
      <c r="O18547" t="e">
        <f>$C$23*O18546</f>
        <v>#VALUE!</v>
      </c>
      <c r="P18547" t="e">
        <f>$C$22*P18546</f>
        <v>#VALUE!</v>
      </c>
      <c r="R18547">
        <f>$C$20*$C$6</f>
        <v>25325.832000000002</v>
      </c>
    </row>
    <row r="18548" spans="12:19" x14ac:dyDescent="0.25">
      <c r="L18548" t="str">
        <f t="shared" si="738"/>
        <v/>
      </c>
      <c r="M18548" t="str">
        <f t="shared" si="739"/>
        <v/>
      </c>
    </row>
    <row r="18549" spans="12:19" x14ac:dyDescent="0.25">
      <c r="L18549" t="str">
        <f t="shared" si="738"/>
        <v/>
      </c>
      <c r="M18549" t="str">
        <f t="shared" si="739"/>
        <v/>
      </c>
      <c r="N18549" t="e">
        <f t="array" ref="N18549:P18551">MINVERSE(N18545:P18547)</f>
        <v>#VALUE!</v>
      </c>
      <c r="O18549" t="e">
        <v>#VALUE!</v>
      </c>
      <c r="P18549" t="e">
        <v>#VALUE!</v>
      </c>
      <c r="R18549" t="e">
        <f t="array" ref="R18549:R18551">MMULT(N18549:P18551,R18545:R18547)</f>
        <v>#VALUE!</v>
      </c>
      <c r="S18549" t="s">
        <v>35</v>
      </c>
    </row>
    <row r="18550" spans="12:19" x14ac:dyDescent="0.25">
      <c r="L18550" t="str">
        <f t="shared" si="738"/>
        <v/>
      </c>
      <c r="M18550" t="str">
        <f t="shared" si="739"/>
        <v/>
      </c>
      <c r="N18550" t="e">
        <v>#VALUE!</v>
      </c>
      <c r="O18550" t="e">
        <v>#VALUE!</v>
      </c>
      <c r="P18550" t="e">
        <v>#VALUE!</v>
      </c>
      <c r="R18550" t="e">
        <v>#VALUE!</v>
      </c>
      <c r="S18550" t="s">
        <v>35</v>
      </c>
    </row>
    <row r="18551" spans="12:19" x14ac:dyDescent="0.25">
      <c r="L18551" t="str">
        <f t="shared" si="738"/>
        <v/>
      </c>
      <c r="M18551" t="str">
        <f t="shared" si="739"/>
        <v/>
      </c>
      <c r="N18551" t="e">
        <v>#VALUE!</v>
      </c>
      <c r="O18551" t="e">
        <v>#VALUE!</v>
      </c>
      <c r="P18551" t="e">
        <v>#VALUE!</v>
      </c>
      <c r="R18551" t="e">
        <v>#VALUE!</v>
      </c>
      <c r="S18551" t="s">
        <v>35</v>
      </c>
    </row>
    <row r="18552" spans="12:19" x14ac:dyDescent="0.25">
      <c r="L18552" t="str">
        <f t="shared" si="738"/>
        <v/>
      </c>
      <c r="M18552" t="str">
        <f t="shared" si="739"/>
        <v/>
      </c>
    </row>
    <row r="18553" spans="12:19" x14ac:dyDescent="0.25">
      <c r="L18553" t="str">
        <f t="shared" si="738"/>
        <v/>
      </c>
      <c r="M18553" t="str">
        <f t="shared" si="739"/>
        <v/>
      </c>
    </row>
    <row r="18554" spans="12:19" x14ac:dyDescent="0.25">
      <c r="L18554" t="str">
        <f t="shared" si="738"/>
        <v/>
      </c>
      <c r="M18554" t="str">
        <f t="shared" si="739"/>
        <v/>
      </c>
      <c r="N18554" t="s">
        <v>32</v>
      </c>
      <c r="O18554" t="s">
        <v>33</v>
      </c>
      <c r="P18554" t="s">
        <v>34</v>
      </c>
    </row>
    <row r="18555" spans="12:19" x14ac:dyDescent="0.25">
      <c r="L18555" t="str">
        <f t="shared" si="738"/>
        <v/>
      </c>
      <c r="M18555" t="str">
        <f t="shared" si="739"/>
        <v/>
      </c>
      <c r="N18555" t="e">
        <f>COS(RADIANS(M18555))</f>
        <v>#VALUE!</v>
      </c>
      <c r="O18555" t="str">
        <f>IFERROR(-COS(RADIANS(DEGREES(ASIN(((SIN(RADIANS(M18555)))*$C$26)/(SQRT((((SIN(RADIANS(M18555)))*$C$26)^2)+(($C$22-$C$25-(((SIN(RADIANS(90-M18555)))*$C$26))-$C$23)^2))))))),"")</f>
        <v/>
      </c>
      <c r="P18555" t="e">
        <f>N18555</f>
        <v>#VALUE!</v>
      </c>
      <c r="R18555">
        <v>0</v>
      </c>
    </row>
    <row r="18556" spans="12:19" x14ac:dyDescent="0.25">
      <c r="L18556" t="str">
        <f t="shared" si="738"/>
        <v/>
      </c>
      <c r="M18556" t="str">
        <f t="shared" si="739"/>
        <v/>
      </c>
      <c r="N18556" t="e">
        <f>SIN(RADIANS(M18555))</f>
        <v>#VALUE!</v>
      </c>
      <c r="O18556" t="e">
        <f>SIN(RADIANS(DEGREES(ASIN(((SIN(RADIANS(M18555)))*$C$26)/(SQRT((((SIN(RADIANS(M18555)))*$C$26)^2)+(($C$22-$C$25-(((SIN(RADIANS(90-M18555)))*$C$26))-$C$23)^2)))))))</f>
        <v>#VALUE!</v>
      </c>
      <c r="P18556" t="e">
        <f>N18556</f>
        <v>#VALUE!</v>
      </c>
      <c r="R18556">
        <f>$C$6</f>
        <v>1333.5</v>
      </c>
    </row>
    <row r="18557" spans="12:19" x14ac:dyDescent="0.25">
      <c r="L18557" t="str">
        <f t="shared" si="738"/>
        <v/>
      </c>
      <c r="M18557" t="str">
        <f t="shared" si="739"/>
        <v/>
      </c>
      <c r="N18557">
        <v>0</v>
      </c>
      <c r="O18557" t="e">
        <f>$C$23*O18556</f>
        <v>#VALUE!</v>
      </c>
      <c r="P18557" t="e">
        <f>$C$22*P18556</f>
        <v>#VALUE!</v>
      </c>
      <c r="R18557">
        <f>$C$20*$C$6</f>
        <v>25325.832000000002</v>
      </c>
    </row>
    <row r="18558" spans="12:19" x14ac:dyDescent="0.25">
      <c r="L18558" t="str">
        <f t="shared" si="738"/>
        <v/>
      </c>
      <c r="M18558" t="str">
        <f t="shared" si="739"/>
        <v/>
      </c>
    </row>
    <row r="18559" spans="12:19" x14ac:dyDescent="0.25">
      <c r="L18559" t="str">
        <f t="shared" si="738"/>
        <v/>
      </c>
      <c r="M18559" t="str">
        <f t="shared" si="739"/>
        <v/>
      </c>
      <c r="N18559" t="e">
        <f t="array" ref="N18559:P18561">MINVERSE(N18555:P18557)</f>
        <v>#VALUE!</v>
      </c>
      <c r="O18559" t="e">
        <v>#VALUE!</v>
      </c>
      <c r="P18559" t="e">
        <v>#VALUE!</v>
      </c>
      <c r="R18559" t="e">
        <f t="array" ref="R18559:R18561">MMULT(N18559:P18561,R18555:R18557)</f>
        <v>#VALUE!</v>
      </c>
      <c r="S18559" t="s">
        <v>35</v>
      </c>
    </row>
    <row r="18560" spans="12:19" x14ac:dyDescent="0.25">
      <c r="L18560" t="str">
        <f t="shared" si="738"/>
        <v/>
      </c>
      <c r="M18560" t="str">
        <f t="shared" si="739"/>
        <v/>
      </c>
      <c r="N18560" t="e">
        <v>#VALUE!</v>
      </c>
      <c r="O18560" t="e">
        <v>#VALUE!</v>
      </c>
      <c r="P18560" t="e">
        <v>#VALUE!</v>
      </c>
      <c r="R18560" t="e">
        <v>#VALUE!</v>
      </c>
      <c r="S18560" t="s">
        <v>35</v>
      </c>
    </row>
    <row r="18561" spans="12:19" x14ac:dyDescent="0.25">
      <c r="L18561" t="str">
        <f t="shared" si="738"/>
        <v/>
      </c>
      <c r="M18561" t="str">
        <f t="shared" si="739"/>
        <v/>
      </c>
      <c r="N18561" t="e">
        <v>#VALUE!</v>
      </c>
      <c r="O18561" t="e">
        <v>#VALUE!</v>
      </c>
      <c r="P18561" t="e">
        <v>#VALUE!</v>
      </c>
      <c r="R18561" t="e">
        <v>#VALUE!</v>
      </c>
      <c r="S18561" t="s">
        <v>35</v>
      </c>
    </row>
    <row r="18562" spans="12:19" x14ac:dyDescent="0.25">
      <c r="L18562" t="str">
        <f t="shared" si="738"/>
        <v/>
      </c>
      <c r="M18562" t="str">
        <f t="shared" si="739"/>
        <v/>
      </c>
    </row>
    <row r="18563" spans="12:19" x14ac:dyDescent="0.25">
      <c r="L18563" t="str">
        <f t="shared" si="738"/>
        <v/>
      </c>
      <c r="M18563" t="str">
        <f t="shared" si="739"/>
        <v/>
      </c>
    </row>
    <row r="18564" spans="12:19" x14ac:dyDescent="0.25">
      <c r="L18564" t="str">
        <f t="shared" si="738"/>
        <v/>
      </c>
      <c r="M18564" t="str">
        <f t="shared" si="739"/>
        <v/>
      </c>
      <c r="N18564" t="s">
        <v>32</v>
      </c>
      <c r="O18564" t="s">
        <v>33</v>
      </c>
      <c r="P18564" t="s">
        <v>34</v>
      </c>
    </row>
    <row r="18565" spans="12:19" x14ac:dyDescent="0.25">
      <c r="L18565" t="str">
        <f t="shared" si="738"/>
        <v/>
      </c>
      <c r="M18565" t="str">
        <f t="shared" si="739"/>
        <v/>
      </c>
      <c r="N18565" t="e">
        <f>COS(RADIANS(M18565))</f>
        <v>#VALUE!</v>
      </c>
      <c r="O18565" t="str">
        <f>IFERROR(-COS(RADIANS(DEGREES(ASIN(((SIN(RADIANS(M18565)))*$C$26)/(SQRT((((SIN(RADIANS(M18565)))*$C$26)^2)+(($C$22-$C$25-(((SIN(RADIANS(90-M18565)))*$C$26))-$C$23)^2))))))),"")</f>
        <v/>
      </c>
      <c r="P18565" t="e">
        <f>N18565</f>
        <v>#VALUE!</v>
      </c>
      <c r="R18565">
        <v>0</v>
      </c>
    </row>
    <row r="18566" spans="12:19" x14ac:dyDescent="0.25">
      <c r="L18566" t="str">
        <f t="shared" si="738"/>
        <v/>
      </c>
      <c r="M18566" t="str">
        <f t="shared" si="739"/>
        <v/>
      </c>
      <c r="N18566" t="e">
        <f>SIN(RADIANS(M18565))</f>
        <v>#VALUE!</v>
      </c>
      <c r="O18566" t="e">
        <f>SIN(RADIANS(DEGREES(ASIN(((SIN(RADIANS(M18565)))*$C$26)/(SQRT((((SIN(RADIANS(M18565)))*$C$26)^2)+(($C$22-$C$25-(((SIN(RADIANS(90-M18565)))*$C$26))-$C$23)^2)))))))</f>
        <v>#VALUE!</v>
      </c>
      <c r="P18566" t="e">
        <f>N18566</f>
        <v>#VALUE!</v>
      </c>
      <c r="R18566">
        <f>$C$6</f>
        <v>1333.5</v>
      </c>
    </row>
    <row r="18567" spans="12:19" x14ac:dyDescent="0.25">
      <c r="L18567" t="str">
        <f t="shared" si="738"/>
        <v/>
      </c>
      <c r="M18567" t="str">
        <f t="shared" si="739"/>
        <v/>
      </c>
      <c r="N18567">
        <v>0</v>
      </c>
      <c r="O18567" t="e">
        <f>$C$23*O18566</f>
        <v>#VALUE!</v>
      </c>
      <c r="P18567" t="e">
        <f>$C$22*P18566</f>
        <v>#VALUE!</v>
      </c>
      <c r="R18567">
        <f>$C$20*$C$6</f>
        <v>25325.832000000002</v>
      </c>
    </row>
    <row r="18568" spans="12:19" x14ac:dyDescent="0.25">
      <c r="L18568" t="str">
        <f t="shared" si="738"/>
        <v/>
      </c>
      <c r="M18568" t="str">
        <f t="shared" si="739"/>
        <v/>
      </c>
    </row>
    <row r="18569" spans="12:19" x14ac:dyDescent="0.25">
      <c r="L18569" t="str">
        <f t="shared" si="738"/>
        <v/>
      </c>
      <c r="M18569" t="str">
        <f t="shared" si="739"/>
        <v/>
      </c>
      <c r="N18569" t="e">
        <f t="array" ref="N18569:P18571">MINVERSE(N18565:P18567)</f>
        <v>#VALUE!</v>
      </c>
      <c r="O18569" t="e">
        <v>#VALUE!</v>
      </c>
      <c r="P18569" t="e">
        <v>#VALUE!</v>
      </c>
      <c r="R18569" t="e">
        <f t="array" ref="R18569:R18571">MMULT(N18569:P18571,R18565:R18567)</f>
        <v>#VALUE!</v>
      </c>
      <c r="S18569" t="s">
        <v>35</v>
      </c>
    </row>
    <row r="18570" spans="12:19" x14ac:dyDescent="0.25">
      <c r="L18570" t="str">
        <f t="shared" si="738"/>
        <v/>
      </c>
      <c r="M18570" t="str">
        <f t="shared" si="739"/>
        <v/>
      </c>
      <c r="N18570" t="e">
        <v>#VALUE!</v>
      </c>
      <c r="O18570" t="e">
        <v>#VALUE!</v>
      </c>
      <c r="P18570" t="e">
        <v>#VALUE!</v>
      </c>
      <c r="R18570" t="e">
        <v>#VALUE!</v>
      </c>
      <c r="S18570" t="s">
        <v>35</v>
      </c>
    </row>
    <row r="18571" spans="12:19" x14ac:dyDescent="0.25">
      <c r="L18571" t="str">
        <f t="shared" si="738"/>
        <v/>
      </c>
      <c r="M18571" t="str">
        <f t="shared" si="739"/>
        <v/>
      </c>
      <c r="N18571" t="e">
        <v>#VALUE!</v>
      </c>
      <c r="O18571" t="e">
        <v>#VALUE!</v>
      </c>
      <c r="P18571" t="e">
        <v>#VALUE!</v>
      </c>
      <c r="R18571" t="e">
        <v>#VALUE!</v>
      </c>
      <c r="S18571" t="s">
        <v>35</v>
      </c>
    </row>
    <row r="18572" spans="12:19" x14ac:dyDescent="0.25">
      <c r="L18572" t="str">
        <f t="shared" ref="L18572:L18635" si="740">IF(M18572="","",L18562+1)</f>
        <v/>
      </c>
      <c r="M18572" t="str">
        <f t="shared" si="739"/>
        <v/>
      </c>
    </row>
    <row r="18573" spans="12:19" x14ac:dyDescent="0.25">
      <c r="L18573" t="str">
        <f t="shared" si="740"/>
        <v/>
      </c>
      <c r="M18573" t="str">
        <f t="shared" si="739"/>
        <v/>
      </c>
    </row>
    <row r="18574" spans="12:19" x14ac:dyDescent="0.25">
      <c r="L18574" t="str">
        <f t="shared" si="740"/>
        <v/>
      </c>
      <c r="M18574" t="str">
        <f t="shared" si="739"/>
        <v/>
      </c>
      <c r="N18574" t="s">
        <v>32</v>
      </c>
      <c r="O18574" t="s">
        <v>33</v>
      </c>
      <c r="P18574" t="s">
        <v>34</v>
      </c>
    </row>
    <row r="18575" spans="12:19" x14ac:dyDescent="0.25">
      <c r="L18575" t="str">
        <f t="shared" si="740"/>
        <v/>
      </c>
      <c r="M18575" t="str">
        <f t="shared" si="739"/>
        <v/>
      </c>
      <c r="N18575" t="e">
        <f>COS(RADIANS(M18575))</f>
        <v>#VALUE!</v>
      </c>
      <c r="O18575" t="str">
        <f>IFERROR(-COS(RADIANS(DEGREES(ASIN(((SIN(RADIANS(M18575)))*$C$26)/(SQRT((((SIN(RADIANS(M18575)))*$C$26)^2)+(($C$22-$C$25-(((SIN(RADIANS(90-M18575)))*$C$26))-$C$23)^2))))))),"")</f>
        <v/>
      </c>
      <c r="P18575" t="e">
        <f>N18575</f>
        <v>#VALUE!</v>
      </c>
      <c r="R18575">
        <v>0</v>
      </c>
    </row>
    <row r="18576" spans="12:19" x14ac:dyDescent="0.25">
      <c r="L18576" t="str">
        <f t="shared" si="740"/>
        <v/>
      </c>
      <c r="M18576" t="str">
        <f t="shared" si="739"/>
        <v/>
      </c>
      <c r="N18576" t="e">
        <f>SIN(RADIANS(M18575))</f>
        <v>#VALUE!</v>
      </c>
      <c r="O18576" t="e">
        <f>SIN(RADIANS(DEGREES(ASIN(((SIN(RADIANS(M18575)))*$C$26)/(SQRT((((SIN(RADIANS(M18575)))*$C$26)^2)+(($C$22-$C$25-(((SIN(RADIANS(90-M18575)))*$C$26))-$C$23)^2)))))))</f>
        <v>#VALUE!</v>
      </c>
      <c r="P18576" t="e">
        <f>N18576</f>
        <v>#VALUE!</v>
      </c>
      <c r="R18576">
        <f>$C$6</f>
        <v>1333.5</v>
      </c>
    </row>
    <row r="18577" spans="12:19" x14ac:dyDescent="0.25">
      <c r="L18577" t="str">
        <f t="shared" si="740"/>
        <v/>
      </c>
      <c r="M18577" t="str">
        <f t="shared" si="739"/>
        <v/>
      </c>
      <c r="N18577">
        <v>0</v>
      </c>
      <c r="O18577" t="e">
        <f>$C$23*O18576</f>
        <v>#VALUE!</v>
      </c>
      <c r="P18577" t="e">
        <f>$C$22*P18576</f>
        <v>#VALUE!</v>
      </c>
      <c r="R18577">
        <f>$C$20*$C$6</f>
        <v>25325.832000000002</v>
      </c>
    </row>
    <row r="18578" spans="12:19" x14ac:dyDescent="0.25">
      <c r="L18578" t="str">
        <f t="shared" si="740"/>
        <v/>
      </c>
      <c r="M18578" t="str">
        <f t="shared" si="739"/>
        <v/>
      </c>
    </row>
    <row r="18579" spans="12:19" x14ac:dyDescent="0.25">
      <c r="L18579" t="str">
        <f t="shared" si="740"/>
        <v/>
      </c>
      <c r="M18579" t="str">
        <f t="shared" si="739"/>
        <v/>
      </c>
      <c r="N18579" t="e">
        <f t="array" ref="N18579:P18581">MINVERSE(N18575:P18577)</f>
        <v>#VALUE!</v>
      </c>
      <c r="O18579" t="e">
        <v>#VALUE!</v>
      </c>
      <c r="P18579" t="e">
        <v>#VALUE!</v>
      </c>
      <c r="R18579" t="e">
        <f t="array" ref="R18579:R18581">MMULT(N18579:P18581,R18575:R18577)</f>
        <v>#VALUE!</v>
      </c>
      <c r="S18579" t="s">
        <v>35</v>
      </c>
    </row>
    <row r="18580" spans="12:19" x14ac:dyDescent="0.25">
      <c r="L18580" t="str">
        <f t="shared" si="740"/>
        <v/>
      </c>
      <c r="M18580" t="str">
        <f t="shared" si="739"/>
        <v/>
      </c>
      <c r="N18580" t="e">
        <v>#VALUE!</v>
      </c>
      <c r="O18580" t="e">
        <v>#VALUE!</v>
      </c>
      <c r="P18580" t="e">
        <v>#VALUE!</v>
      </c>
      <c r="R18580" t="e">
        <v>#VALUE!</v>
      </c>
      <c r="S18580" t="s">
        <v>35</v>
      </c>
    </row>
    <row r="18581" spans="12:19" x14ac:dyDescent="0.25">
      <c r="L18581" t="str">
        <f t="shared" si="740"/>
        <v/>
      </c>
      <c r="M18581" t="str">
        <f t="shared" si="739"/>
        <v/>
      </c>
      <c r="N18581" t="e">
        <v>#VALUE!</v>
      </c>
      <c r="O18581" t="e">
        <v>#VALUE!</v>
      </c>
      <c r="P18581" t="e">
        <v>#VALUE!</v>
      </c>
      <c r="R18581" t="e">
        <v>#VALUE!</v>
      </c>
      <c r="S18581" t="s">
        <v>35</v>
      </c>
    </row>
    <row r="18582" spans="12:19" x14ac:dyDescent="0.25">
      <c r="L18582" t="str">
        <f t="shared" si="740"/>
        <v/>
      </c>
      <c r="M18582" t="str">
        <f t="shared" si="739"/>
        <v/>
      </c>
    </row>
    <row r="18583" spans="12:19" x14ac:dyDescent="0.25">
      <c r="L18583" t="str">
        <f t="shared" si="740"/>
        <v/>
      </c>
      <c r="M18583" t="str">
        <f t="shared" si="739"/>
        <v/>
      </c>
    </row>
    <row r="18584" spans="12:19" x14ac:dyDescent="0.25">
      <c r="L18584" t="str">
        <f t="shared" si="740"/>
        <v/>
      </c>
      <c r="M18584" t="str">
        <f t="shared" si="739"/>
        <v/>
      </c>
      <c r="N18584" t="s">
        <v>32</v>
      </c>
      <c r="O18584" t="s">
        <v>33</v>
      </c>
      <c r="P18584" t="s">
        <v>34</v>
      </c>
    </row>
    <row r="18585" spans="12:19" x14ac:dyDescent="0.25">
      <c r="L18585" t="str">
        <f t="shared" si="740"/>
        <v/>
      </c>
      <c r="M18585" t="str">
        <f t="shared" si="739"/>
        <v/>
      </c>
      <c r="N18585" t="e">
        <f>COS(RADIANS(M18585))</f>
        <v>#VALUE!</v>
      </c>
      <c r="O18585" t="str">
        <f>IFERROR(-COS(RADIANS(DEGREES(ASIN(((SIN(RADIANS(M18585)))*$C$26)/(SQRT((((SIN(RADIANS(M18585)))*$C$26)^2)+(($C$22-$C$25-(((SIN(RADIANS(90-M18585)))*$C$26))-$C$23)^2))))))),"")</f>
        <v/>
      </c>
      <c r="P18585" t="e">
        <f>N18585</f>
        <v>#VALUE!</v>
      </c>
      <c r="R18585">
        <v>0</v>
      </c>
    </row>
    <row r="18586" spans="12:19" x14ac:dyDescent="0.25">
      <c r="L18586" t="str">
        <f t="shared" si="740"/>
        <v/>
      </c>
      <c r="M18586" t="str">
        <f t="shared" si="739"/>
        <v/>
      </c>
      <c r="N18586" t="e">
        <f>SIN(RADIANS(M18585))</f>
        <v>#VALUE!</v>
      </c>
      <c r="O18586" t="e">
        <f>SIN(RADIANS(DEGREES(ASIN(((SIN(RADIANS(M18585)))*$C$26)/(SQRT((((SIN(RADIANS(M18585)))*$C$26)^2)+(($C$22-$C$25-(((SIN(RADIANS(90-M18585)))*$C$26))-$C$23)^2)))))))</f>
        <v>#VALUE!</v>
      </c>
      <c r="P18586" t="e">
        <f>N18586</f>
        <v>#VALUE!</v>
      </c>
      <c r="R18586">
        <f>$C$6</f>
        <v>1333.5</v>
      </c>
    </row>
    <row r="18587" spans="12:19" x14ac:dyDescent="0.25">
      <c r="L18587" t="str">
        <f t="shared" si="740"/>
        <v/>
      </c>
      <c r="M18587" t="str">
        <f t="shared" si="739"/>
        <v/>
      </c>
      <c r="N18587">
        <v>0</v>
      </c>
      <c r="O18587" t="e">
        <f>$C$23*O18586</f>
        <v>#VALUE!</v>
      </c>
      <c r="P18587" t="e">
        <f>$C$22*P18586</f>
        <v>#VALUE!</v>
      </c>
      <c r="R18587">
        <f>$C$20*$C$6</f>
        <v>25325.832000000002</v>
      </c>
    </row>
    <row r="18588" spans="12:19" x14ac:dyDescent="0.25">
      <c r="L18588" t="str">
        <f t="shared" si="740"/>
        <v/>
      </c>
      <c r="M18588" t="str">
        <f t="shared" si="739"/>
        <v/>
      </c>
    </row>
    <row r="18589" spans="12:19" x14ac:dyDescent="0.25">
      <c r="L18589" t="str">
        <f t="shared" si="740"/>
        <v/>
      </c>
      <c r="M18589" t="str">
        <f t="shared" si="739"/>
        <v/>
      </c>
      <c r="N18589" t="e">
        <f t="array" ref="N18589:P18591">MINVERSE(N18585:P18587)</f>
        <v>#VALUE!</v>
      </c>
      <c r="O18589" t="e">
        <v>#VALUE!</v>
      </c>
      <c r="P18589" t="e">
        <v>#VALUE!</v>
      </c>
      <c r="R18589" t="e">
        <f t="array" ref="R18589:R18591">MMULT(N18589:P18591,R18585:R18587)</f>
        <v>#VALUE!</v>
      </c>
      <c r="S18589" t="s">
        <v>35</v>
      </c>
    </row>
    <row r="18590" spans="12:19" x14ac:dyDescent="0.25">
      <c r="L18590" t="str">
        <f t="shared" si="740"/>
        <v/>
      </c>
      <c r="M18590" t="str">
        <f t="shared" si="739"/>
        <v/>
      </c>
      <c r="N18590" t="e">
        <v>#VALUE!</v>
      </c>
      <c r="O18590" t="e">
        <v>#VALUE!</v>
      </c>
      <c r="P18590" t="e">
        <v>#VALUE!</v>
      </c>
      <c r="R18590" t="e">
        <v>#VALUE!</v>
      </c>
      <c r="S18590" t="s">
        <v>35</v>
      </c>
    </row>
    <row r="18591" spans="12:19" x14ac:dyDescent="0.25">
      <c r="L18591" t="str">
        <f t="shared" si="740"/>
        <v/>
      </c>
      <c r="M18591" t="str">
        <f t="shared" si="739"/>
        <v/>
      </c>
      <c r="N18591" t="e">
        <v>#VALUE!</v>
      </c>
      <c r="O18591" t="e">
        <v>#VALUE!</v>
      </c>
      <c r="P18591" t="e">
        <v>#VALUE!</v>
      </c>
      <c r="R18591" t="e">
        <v>#VALUE!</v>
      </c>
      <c r="S18591" t="s">
        <v>35</v>
      </c>
    </row>
    <row r="18592" spans="12:19" x14ac:dyDescent="0.25">
      <c r="L18592" t="str">
        <f t="shared" si="740"/>
        <v/>
      </c>
      <c r="M18592" t="str">
        <f t="shared" si="739"/>
        <v/>
      </c>
    </row>
    <row r="18593" spans="12:19" x14ac:dyDescent="0.25">
      <c r="L18593" t="str">
        <f t="shared" si="740"/>
        <v/>
      </c>
      <c r="M18593" t="str">
        <f t="shared" si="739"/>
        <v/>
      </c>
    </row>
    <row r="18594" spans="12:19" x14ac:dyDescent="0.25">
      <c r="L18594" t="str">
        <f t="shared" si="740"/>
        <v/>
      </c>
      <c r="M18594" t="str">
        <f t="shared" si="739"/>
        <v/>
      </c>
      <c r="N18594" t="s">
        <v>32</v>
      </c>
      <c r="O18594" t="s">
        <v>33</v>
      </c>
      <c r="P18594" t="s">
        <v>34</v>
      </c>
    </row>
    <row r="18595" spans="12:19" x14ac:dyDescent="0.25">
      <c r="L18595" t="str">
        <f t="shared" si="740"/>
        <v/>
      </c>
      <c r="M18595" t="str">
        <f t="shared" ref="M18595:M18658" si="741">IF(M18585="","",IF(((M18585+$O$61)&gt;=$O$49+($O$61/2)),"",(M18585+$O$61)))</f>
        <v/>
      </c>
      <c r="N18595" t="e">
        <f>COS(RADIANS(M18595))</f>
        <v>#VALUE!</v>
      </c>
      <c r="O18595" t="str">
        <f>IFERROR(-COS(RADIANS(DEGREES(ASIN(((SIN(RADIANS(M18595)))*$C$26)/(SQRT((((SIN(RADIANS(M18595)))*$C$26)^2)+(($C$22-$C$25-(((SIN(RADIANS(90-M18595)))*$C$26))-$C$23)^2))))))),"")</f>
        <v/>
      </c>
      <c r="P18595" t="e">
        <f>N18595</f>
        <v>#VALUE!</v>
      </c>
      <c r="R18595">
        <v>0</v>
      </c>
    </row>
    <row r="18596" spans="12:19" x14ac:dyDescent="0.25">
      <c r="L18596" t="str">
        <f t="shared" si="740"/>
        <v/>
      </c>
      <c r="M18596" t="str">
        <f t="shared" si="741"/>
        <v/>
      </c>
      <c r="N18596" t="e">
        <f>SIN(RADIANS(M18595))</f>
        <v>#VALUE!</v>
      </c>
      <c r="O18596" t="e">
        <f>SIN(RADIANS(DEGREES(ASIN(((SIN(RADIANS(M18595)))*$C$26)/(SQRT((((SIN(RADIANS(M18595)))*$C$26)^2)+(($C$22-$C$25-(((SIN(RADIANS(90-M18595)))*$C$26))-$C$23)^2)))))))</f>
        <v>#VALUE!</v>
      </c>
      <c r="P18596" t="e">
        <f>N18596</f>
        <v>#VALUE!</v>
      </c>
      <c r="R18596">
        <f>$C$6</f>
        <v>1333.5</v>
      </c>
    </row>
    <row r="18597" spans="12:19" x14ac:dyDescent="0.25">
      <c r="L18597" t="str">
        <f t="shared" si="740"/>
        <v/>
      </c>
      <c r="M18597" t="str">
        <f t="shared" si="741"/>
        <v/>
      </c>
      <c r="N18597">
        <v>0</v>
      </c>
      <c r="O18597" t="e">
        <f>$C$23*O18596</f>
        <v>#VALUE!</v>
      </c>
      <c r="P18597" t="e">
        <f>$C$22*P18596</f>
        <v>#VALUE!</v>
      </c>
      <c r="R18597">
        <f>$C$20*$C$6</f>
        <v>25325.832000000002</v>
      </c>
    </row>
    <row r="18598" spans="12:19" x14ac:dyDescent="0.25">
      <c r="L18598" t="str">
        <f t="shared" si="740"/>
        <v/>
      </c>
      <c r="M18598" t="str">
        <f t="shared" si="741"/>
        <v/>
      </c>
    </row>
    <row r="18599" spans="12:19" x14ac:dyDescent="0.25">
      <c r="L18599" t="str">
        <f t="shared" si="740"/>
        <v/>
      </c>
      <c r="M18599" t="str">
        <f t="shared" si="741"/>
        <v/>
      </c>
      <c r="N18599" t="e">
        <f t="array" ref="N18599:P18601">MINVERSE(N18595:P18597)</f>
        <v>#VALUE!</v>
      </c>
      <c r="O18599" t="e">
        <v>#VALUE!</v>
      </c>
      <c r="P18599" t="e">
        <v>#VALUE!</v>
      </c>
      <c r="R18599" t="e">
        <f t="array" ref="R18599:R18601">MMULT(N18599:P18601,R18595:R18597)</f>
        <v>#VALUE!</v>
      </c>
      <c r="S18599" t="s">
        <v>35</v>
      </c>
    </row>
    <row r="18600" spans="12:19" x14ac:dyDescent="0.25">
      <c r="L18600" t="str">
        <f t="shared" si="740"/>
        <v/>
      </c>
      <c r="M18600" t="str">
        <f t="shared" si="741"/>
        <v/>
      </c>
      <c r="N18600" t="e">
        <v>#VALUE!</v>
      </c>
      <c r="O18600" t="e">
        <v>#VALUE!</v>
      </c>
      <c r="P18600" t="e">
        <v>#VALUE!</v>
      </c>
      <c r="R18600" t="e">
        <v>#VALUE!</v>
      </c>
      <c r="S18600" t="s">
        <v>35</v>
      </c>
    </row>
    <row r="18601" spans="12:19" x14ac:dyDescent="0.25">
      <c r="L18601" t="str">
        <f t="shared" si="740"/>
        <v/>
      </c>
      <c r="M18601" t="str">
        <f t="shared" si="741"/>
        <v/>
      </c>
      <c r="N18601" t="e">
        <v>#VALUE!</v>
      </c>
      <c r="O18601" t="e">
        <v>#VALUE!</v>
      </c>
      <c r="P18601" t="e">
        <v>#VALUE!</v>
      </c>
      <c r="R18601" t="e">
        <v>#VALUE!</v>
      </c>
      <c r="S18601" t="s">
        <v>35</v>
      </c>
    </row>
    <row r="18602" spans="12:19" x14ac:dyDescent="0.25">
      <c r="L18602" t="str">
        <f t="shared" si="740"/>
        <v/>
      </c>
      <c r="M18602" t="str">
        <f t="shared" si="741"/>
        <v/>
      </c>
    </row>
    <row r="18603" spans="12:19" x14ac:dyDescent="0.25">
      <c r="L18603" t="str">
        <f t="shared" si="740"/>
        <v/>
      </c>
      <c r="M18603" t="str">
        <f t="shared" si="741"/>
        <v/>
      </c>
    </row>
    <row r="18604" spans="12:19" x14ac:dyDescent="0.25">
      <c r="L18604" t="str">
        <f t="shared" si="740"/>
        <v/>
      </c>
      <c r="M18604" t="str">
        <f t="shared" si="741"/>
        <v/>
      </c>
      <c r="N18604" t="s">
        <v>32</v>
      </c>
      <c r="O18604" t="s">
        <v>33</v>
      </c>
      <c r="P18604" t="s">
        <v>34</v>
      </c>
    </row>
    <row r="18605" spans="12:19" x14ac:dyDescent="0.25">
      <c r="L18605" t="str">
        <f t="shared" si="740"/>
        <v/>
      </c>
      <c r="M18605" t="str">
        <f t="shared" si="741"/>
        <v/>
      </c>
      <c r="N18605" t="e">
        <f>COS(RADIANS(M18605))</f>
        <v>#VALUE!</v>
      </c>
      <c r="O18605" t="str">
        <f>IFERROR(-COS(RADIANS(DEGREES(ASIN(((SIN(RADIANS(M18605)))*$C$26)/(SQRT((((SIN(RADIANS(M18605)))*$C$26)^2)+(($C$22-$C$25-(((SIN(RADIANS(90-M18605)))*$C$26))-$C$23)^2))))))),"")</f>
        <v/>
      </c>
      <c r="P18605" t="e">
        <f>N18605</f>
        <v>#VALUE!</v>
      </c>
      <c r="R18605">
        <v>0</v>
      </c>
    </row>
    <row r="18606" spans="12:19" x14ac:dyDescent="0.25">
      <c r="L18606" t="str">
        <f t="shared" si="740"/>
        <v/>
      </c>
      <c r="M18606" t="str">
        <f t="shared" si="741"/>
        <v/>
      </c>
      <c r="N18606" t="e">
        <f>SIN(RADIANS(M18605))</f>
        <v>#VALUE!</v>
      </c>
      <c r="O18606" t="e">
        <f>SIN(RADIANS(DEGREES(ASIN(((SIN(RADIANS(M18605)))*$C$26)/(SQRT((((SIN(RADIANS(M18605)))*$C$26)^2)+(($C$22-$C$25-(((SIN(RADIANS(90-M18605)))*$C$26))-$C$23)^2)))))))</f>
        <v>#VALUE!</v>
      </c>
      <c r="P18606" t="e">
        <f>N18606</f>
        <v>#VALUE!</v>
      </c>
      <c r="R18606">
        <f>$C$6</f>
        <v>1333.5</v>
      </c>
    </row>
    <row r="18607" spans="12:19" x14ac:dyDescent="0.25">
      <c r="L18607" t="str">
        <f t="shared" si="740"/>
        <v/>
      </c>
      <c r="M18607" t="str">
        <f t="shared" si="741"/>
        <v/>
      </c>
      <c r="N18607">
        <v>0</v>
      </c>
      <c r="O18607" t="e">
        <f>$C$23*O18606</f>
        <v>#VALUE!</v>
      </c>
      <c r="P18607" t="e">
        <f>$C$22*P18606</f>
        <v>#VALUE!</v>
      </c>
      <c r="R18607">
        <f>$C$20*$C$6</f>
        <v>25325.832000000002</v>
      </c>
    </row>
    <row r="18608" spans="12:19" x14ac:dyDescent="0.25">
      <c r="L18608" t="str">
        <f t="shared" si="740"/>
        <v/>
      </c>
      <c r="M18608" t="str">
        <f t="shared" si="741"/>
        <v/>
      </c>
    </row>
    <row r="18609" spans="12:19" x14ac:dyDescent="0.25">
      <c r="L18609" t="str">
        <f t="shared" si="740"/>
        <v/>
      </c>
      <c r="M18609" t="str">
        <f t="shared" si="741"/>
        <v/>
      </c>
      <c r="N18609" t="e">
        <f t="array" ref="N18609:P18611">MINVERSE(N18605:P18607)</f>
        <v>#VALUE!</v>
      </c>
      <c r="O18609" t="e">
        <v>#VALUE!</v>
      </c>
      <c r="P18609" t="e">
        <v>#VALUE!</v>
      </c>
      <c r="R18609" t="e">
        <f t="array" ref="R18609:R18611">MMULT(N18609:P18611,R18605:R18607)</f>
        <v>#VALUE!</v>
      </c>
      <c r="S18609" t="s">
        <v>35</v>
      </c>
    </row>
    <row r="18610" spans="12:19" x14ac:dyDescent="0.25">
      <c r="L18610" t="str">
        <f t="shared" si="740"/>
        <v/>
      </c>
      <c r="M18610" t="str">
        <f t="shared" si="741"/>
        <v/>
      </c>
      <c r="N18610" t="e">
        <v>#VALUE!</v>
      </c>
      <c r="O18610" t="e">
        <v>#VALUE!</v>
      </c>
      <c r="P18610" t="e">
        <v>#VALUE!</v>
      </c>
      <c r="R18610" t="e">
        <v>#VALUE!</v>
      </c>
      <c r="S18610" t="s">
        <v>35</v>
      </c>
    </row>
    <row r="18611" spans="12:19" x14ac:dyDescent="0.25">
      <c r="L18611" t="str">
        <f t="shared" si="740"/>
        <v/>
      </c>
      <c r="M18611" t="str">
        <f t="shared" si="741"/>
        <v/>
      </c>
      <c r="N18611" t="e">
        <v>#VALUE!</v>
      </c>
      <c r="O18611" t="e">
        <v>#VALUE!</v>
      </c>
      <c r="P18611" t="e">
        <v>#VALUE!</v>
      </c>
      <c r="R18611" t="e">
        <v>#VALUE!</v>
      </c>
      <c r="S18611" t="s">
        <v>35</v>
      </c>
    </row>
    <row r="18612" spans="12:19" x14ac:dyDescent="0.25">
      <c r="L18612" t="str">
        <f t="shared" si="740"/>
        <v/>
      </c>
      <c r="M18612" t="str">
        <f t="shared" si="741"/>
        <v/>
      </c>
    </row>
    <row r="18613" spans="12:19" x14ac:dyDescent="0.25">
      <c r="L18613" t="str">
        <f t="shared" si="740"/>
        <v/>
      </c>
      <c r="M18613" t="str">
        <f t="shared" si="741"/>
        <v/>
      </c>
    </row>
    <row r="18614" spans="12:19" x14ac:dyDescent="0.25">
      <c r="L18614" t="str">
        <f t="shared" si="740"/>
        <v/>
      </c>
      <c r="M18614" t="str">
        <f t="shared" si="741"/>
        <v/>
      </c>
      <c r="N18614" t="s">
        <v>32</v>
      </c>
      <c r="O18614" t="s">
        <v>33</v>
      </c>
      <c r="P18614" t="s">
        <v>34</v>
      </c>
    </row>
    <row r="18615" spans="12:19" x14ac:dyDescent="0.25">
      <c r="L18615" t="str">
        <f t="shared" si="740"/>
        <v/>
      </c>
      <c r="M18615" t="str">
        <f t="shared" si="741"/>
        <v/>
      </c>
      <c r="N18615" t="e">
        <f>COS(RADIANS(M18615))</f>
        <v>#VALUE!</v>
      </c>
      <c r="O18615" t="str">
        <f>IFERROR(-COS(RADIANS(DEGREES(ASIN(((SIN(RADIANS(M18615)))*$C$26)/(SQRT((((SIN(RADIANS(M18615)))*$C$26)^2)+(($C$22-$C$25-(((SIN(RADIANS(90-M18615)))*$C$26))-$C$23)^2))))))),"")</f>
        <v/>
      </c>
      <c r="P18615" t="e">
        <f>N18615</f>
        <v>#VALUE!</v>
      </c>
      <c r="R18615">
        <v>0</v>
      </c>
    </row>
    <row r="18616" spans="12:19" x14ac:dyDescent="0.25">
      <c r="L18616" t="str">
        <f t="shared" si="740"/>
        <v/>
      </c>
      <c r="M18616" t="str">
        <f t="shared" si="741"/>
        <v/>
      </c>
      <c r="N18616" t="e">
        <f>SIN(RADIANS(M18615))</f>
        <v>#VALUE!</v>
      </c>
      <c r="O18616" t="e">
        <f>SIN(RADIANS(DEGREES(ASIN(((SIN(RADIANS(M18615)))*$C$26)/(SQRT((((SIN(RADIANS(M18615)))*$C$26)^2)+(($C$22-$C$25-(((SIN(RADIANS(90-M18615)))*$C$26))-$C$23)^2)))))))</f>
        <v>#VALUE!</v>
      </c>
      <c r="P18616" t="e">
        <f>N18616</f>
        <v>#VALUE!</v>
      </c>
      <c r="R18616">
        <f>$C$6</f>
        <v>1333.5</v>
      </c>
    </row>
    <row r="18617" spans="12:19" x14ac:dyDescent="0.25">
      <c r="L18617" t="str">
        <f t="shared" si="740"/>
        <v/>
      </c>
      <c r="M18617" t="str">
        <f t="shared" si="741"/>
        <v/>
      </c>
      <c r="N18617">
        <v>0</v>
      </c>
      <c r="O18617" t="e">
        <f>$C$23*O18616</f>
        <v>#VALUE!</v>
      </c>
      <c r="P18617" t="e">
        <f>$C$22*P18616</f>
        <v>#VALUE!</v>
      </c>
      <c r="R18617">
        <f>$C$20*$C$6</f>
        <v>25325.832000000002</v>
      </c>
    </row>
    <row r="18618" spans="12:19" x14ac:dyDescent="0.25">
      <c r="L18618" t="str">
        <f t="shared" si="740"/>
        <v/>
      </c>
      <c r="M18618" t="str">
        <f t="shared" si="741"/>
        <v/>
      </c>
    </row>
    <row r="18619" spans="12:19" x14ac:dyDescent="0.25">
      <c r="L18619" t="str">
        <f t="shared" si="740"/>
        <v/>
      </c>
      <c r="M18619" t="str">
        <f t="shared" si="741"/>
        <v/>
      </c>
      <c r="N18619" t="e">
        <f t="array" ref="N18619:P18621">MINVERSE(N18615:P18617)</f>
        <v>#VALUE!</v>
      </c>
      <c r="O18619" t="e">
        <v>#VALUE!</v>
      </c>
      <c r="P18619" t="e">
        <v>#VALUE!</v>
      </c>
      <c r="R18619" t="e">
        <f t="array" ref="R18619:R18621">MMULT(N18619:P18621,R18615:R18617)</f>
        <v>#VALUE!</v>
      </c>
      <c r="S18619" t="s">
        <v>35</v>
      </c>
    </row>
    <row r="18620" spans="12:19" x14ac:dyDescent="0.25">
      <c r="L18620" t="str">
        <f t="shared" si="740"/>
        <v/>
      </c>
      <c r="M18620" t="str">
        <f t="shared" si="741"/>
        <v/>
      </c>
      <c r="N18620" t="e">
        <v>#VALUE!</v>
      </c>
      <c r="O18620" t="e">
        <v>#VALUE!</v>
      </c>
      <c r="P18620" t="e">
        <v>#VALUE!</v>
      </c>
      <c r="R18620" t="e">
        <v>#VALUE!</v>
      </c>
      <c r="S18620" t="s">
        <v>35</v>
      </c>
    </row>
    <row r="18621" spans="12:19" x14ac:dyDescent="0.25">
      <c r="L18621" t="str">
        <f t="shared" si="740"/>
        <v/>
      </c>
      <c r="M18621" t="str">
        <f t="shared" si="741"/>
        <v/>
      </c>
      <c r="N18621" t="e">
        <v>#VALUE!</v>
      </c>
      <c r="O18621" t="e">
        <v>#VALUE!</v>
      </c>
      <c r="P18621" t="e">
        <v>#VALUE!</v>
      </c>
      <c r="R18621" t="e">
        <v>#VALUE!</v>
      </c>
      <c r="S18621" t="s">
        <v>35</v>
      </c>
    </row>
    <row r="18622" spans="12:19" x14ac:dyDescent="0.25">
      <c r="L18622" t="str">
        <f t="shared" si="740"/>
        <v/>
      </c>
      <c r="M18622" t="str">
        <f t="shared" si="741"/>
        <v/>
      </c>
    </row>
    <row r="18623" spans="12:19" x14ac:dyDescent="0.25">
      <c r="L18623" t="str">
        <f t="shared" si="740"/>
        <v/>
      </c>
      <c r="M18623" t="str">
        <f t="shared" si="741"/>
        <v/>
      </c>
    </row>
    <row r="18624" spans="12:19" x14ac:dyDescent="0.25">
      <c r="L18624" t="str">
        <f t="shared" si="740"/>
        <v/>
      </c>
      <c r="M18624" t="str">
        <f t="shared" si="741"/>
        <v/>
      </c>
      <c r="N18624" t="s">
        <v>32</v>
      </c>
      <c r="O18624" t="s">
        <v>33</v>
      </c>
      <c r="P18624" t="s">
        <v>34</v>
      </c>
    </row>
    <row r="18625" spans="12:19" x14ac:dyDescent="0.25">
      <c r="L18625" t="str">
        <f t="shared" si="740"/>
        <v/>
      </c>
      <c r="M18625" t="str">
        <f t="shared" si="741"/>
        <v/>
      </c>
      <c r="N18625" t="e">
        <f>COS(RADIANS(M18625))</f>
        <v>#VALUE!</v>
      </c>
      <c r="O18625" t="str">
        <f>IFERROR(-COS(RADIANS(DEGREES(ASIN(((SIN(RADIANS(M18625)))*$C$26)/(SQRT((((SIN(RADIANS(M18625)))*$C$26)^2)+(($C$22-$C$25-(((SIN(RADIANS(90-M18625)))*$C$26))-$C$23)^2))))))),"")</f>
        <v/>
      </c>
      <c r="P18625" t="e">
        <f>N18625</f>
        <v>#VALUE!</v>
      </c>
      <c r="R18625">
        <v>0</v>
      </c>
    </row>
    <row r="18626" spans="12:19" x14ac:dyDescent="0.25">
      <c r="L18626" t="str">
        <f t="shared" si="740"/>
        <v/>
      </c>
      <c r="M18626" t="str">
        <f t="shared" si="741"/>
        <v/>
      </c>
      <c r="N18626" t="e">
        <f>SIN(RADIANS(M18625))</f>
        <v>#VALUE!</v>
      </c>
      <c r="O18626" t="e">
        <f>SIN(RADIANS(DEGREES(ASIN(((SIN(RADIANS(M18625)))*$C$26)/(SQRT((((SIN(RADIANS(M18625)))*$C$26)^2)+(($C$22-$C$25-(((SIN(RADIANS(90-M18625)))*$C$26))-$C$23)^2)))))))</f>
        <v>#VALUE!</v>
      </c>
      <c r="P18626" t="e">
        <f>N18626</f>
        <v>#VALUE!</v>
      </c>
      <c r="R18626">
        <f>$C$6</f>
        <v>1333.5</v>
      </c>
    </row>
    <row r="18627" spans="12:19" x14ac:dyDescent="0.25">
      <c r="L18627" t="str">
        <f t="shared" si="740"/>
        <v/>
      </c>
      <c r="M18627" t="str">
        <f t="shared" si="741"/>
        <v/>
      </c>
      <c r="N18627">
        <v>0</v>
      </c>
      <c r="O18627" t="e">
        <f>$C$23*O18626</f>
        <v>#VALUE!</v>
      </c>
      <c r="P18627" t="e">
        <f>$C$22*P18626</f>
        <v>#VALUE!</v>
      </c>
      <c r="R18627">
        <f>$C$20*$C$6</f>
        <v>25325.832000000002</v>
      </c>
    </row>
    <row r="18628" spans="12:19" x14ac:dyDescent="0.25">
      <c r="L18628" t="str">
        <f t="shared" si="740"/>
        <v/>
      </c>
      <c r="M18628" t="str">
        <f t="shared" si="741"/>
        <v/>
      </c>
    </row>
    <row r="18629" spans="12:19" x14ac:dyDescent="0.25">
      <c r="L18629" t="str">
        <f t="shared" si="740"/>
        <v/>
      </c>
      <c r="M18629" t="str">
        <f t="shared" si="741"/>
        <v/>
      </c>
      <c r="N18629" t="e">
        <f t="array" ref="N18629:P18631">MINVERSE(N18625:P18627)</f>
        <v>#VALUE!</v>
      </c>
      <c r="O18629" t="e">
        <v>#VALUE!</v>
      </c>
      <c r="P18629" t="e">
        <v>#VALUE!</v>
      </c>
      <c r="R18629" t="e">
        <f t="array" ref="R18629:R18631">MMULT(N18629:P18631,R18625:R18627)</f>
        <v>#VALUE!</v>
      </c>
      <c r="S18629" t="s">
        <v>35</v>
      </c>
    </row>
    <row r="18630" spans="12:19" x14ac:dyDescent="0.25">
      <c r="L18630" t="str">
        <f t="shared" si="740"/>
        <v/>
      </c>
      <c r="M18630" t="str">
        <f t="shared" si="741"/>
        <v/>
      </c>
      <c r="N18630" t="e">
        <v>#VALUE!</v>
      </c>
      <c r="O18630" t="e">
        <v>#VALUE!</v>
      </c>
      <c r="P18630" t="e">
        <v>#VALUE!</v>
      </c>
      <c r="R18630" t="e">
        <v>#VALUE!</v>
      </c>
      <c r="S18630" t="s">
        <v>35</v>
      </c>
    </row>
    <row r="18631" spans="12:19" x14ac:dyDescent="0.25">
      <c r="L18631" t="str">
        <f t="shared" si="740"/>
        <v/>
      </c>
      <c r="M18631" t="str">
        <f t="shared" si="741"/>
        <v/>
      </c>
      <c r="N18631" t="e">
        <v>#VALUE!</v>
      </c>
      <c r="O18631" t="e">
        <v>#VALUE!</v>
      </c>
      <c r="P18631" t="e">
        <v>#VALUE!</v>
      </c>
      <c r="R18631" t="e">
        <v>#VALUE!</v>
      </c>
      <c r="S18631" t="s">
        <v>35</v>
      </c>
    </row>
    <row r="18632" spans="12:19" x14ac:dyDescent="0.25">
      <c r="L18632" t="str">
        <f t="shared" si="740"/>
        <v/>
      </c>
      <c r="M18632" t="str">
        <f t="shared" si="741"/>
        <v/>
      </c>
    </row>
    <row r="18633" spans="12:19" x14ac:dyDescent="0.25">
      <c r="L18633" t="str">
        <f t="shared" si="740"/>
        <v/>
      </c>
      <c r="M18633" t="str">
        <f t="shared" si="741"/>
        <v/>
      </c>
    </row>
    <row r="18634" spans="12:19" x14ac:dyDescent="0.25">
      <c r="L18634" t="str">
        <f t="shared" si="740"/>
        <v/>
      </c>
      <c r="M18634" t="str">
        <f t="shared" si="741"/>
        <v/>
      </c>
      <c r="N18634" t="s">
        <v>32</v>
      </c>
      <c r="O18634" t="s">
        <v>33</v>
      </c>
      <c r="P18634" t="s">
        <v>34</v>
      </c>
    </row>
    <row r="18635" spans="12:19" x14ac:dyDescent="0.25">
      <c r="L18635" t="str">
        <f t="shared" si="740"/>
        <v/>
      </c>
      <c r="M18635" t="str">
        <f t="shared" si="741"/>
        <v/>
      </c>
      <c r="N18635" t="e">
        <f>COS(RADIANS(M18635))</f>
        <v>#VALUE!</v>
      </c>
      <c r="O18635" t="str">
        <f>IFERROR(-COS(RADIANS(DEGREES(ASIN(((SIN(RADIANS(M18635)))*$C$26)/(SQRT((((SIN(RADIANS(M18635)))*$C$26)^2)+(($C$22-$C$25-(((SIN(RADIANS(90-M18635)))*$C$26))-$C$23)^2))))))),"")</f>
        <v/>
      </c>
      <c r="P18635" t="e">
        <f>N18635</f>
        <v>#VALUE!</v>
      </c>
      <c r="R18635">
        <v>0</v>
      </c>
    </row>
    <row r="18636" spans="12:19" x14ac:dyDescent="0.25">
      <c r="L18636" t="str">
        <f t="shared" ref="L18636:L18699" si="742">IF(M18636="","",L18626+1)</f>
        <v/>
      </c>
      <c r="M18636" t="str">
        <f t="shared" si="741"/>
        <v/>
      </c>
      <c r="N18636" t="e">
        <f>SIN(RADIANS(M18635))</f>
        <v>#VALUE!</v>
      </c>
      <c r="O18636" t="e">
        <f>SIN(RADIANS(DEGREES(ASIN(((SIN(RADIANS(M18635)))*$C$26)/(SQRT((((SIN(RADIANS(M18635)))*$C$26)^2)+(($C$22-$C$25-(((SIN(RADIANS(90-M18635)))*$C$26))-$C$23)^2)))))))</f>
        <v>#VALUE!</v>
      </c>
      <c r="P18636" t="e">
        <f>N18636</f>
        <v>#VALUE!</v>
      </c>
      <c r="R18636">
        <f>$C$6</f>
        <v>1333.5</v>
      </c>
    </row>
    <row r="18637" spans="12:19" x14ac:dyDescent="0.25">
      <c r="L18637" t="str">
        <f t="shared" si="742"/>
        <v/>
      </c>
      <c r="M18637" t="str">
        <f t="shared" si="741"/>
        <v/>
      </c>
      <c r="N18637">
        <v>0</v>
      </c>
      <c r="O18637" t="e">
        <f>$C$23*O18636</f>
        <v>#VALUE!</v>
      </c>
      <c r="P18637" t="e">
        <f>$C$22*P18636</f>
        <v>#VALUE!</v>
      </c>
      <c r="R18637">
        <f>$C$20*$C$6</f>
        <v>25325.832000000002</v>
      </c>
    </row>
    <row r="18638" spans="12:19" x14ac:dyDescent="0.25">
      <c r="L18638" t="str">
        <f t="shared" si="742"/>
        <v/>
      </c>
      <c r="M18638" t="str">
        <f t="shared" si="741"/>
        <v/>
      </c>
    </row>
    <row r="18639" spans="12:19" x14ac:dyDescent="0.25">
      <c r="L18639" t="str">
        <f t="shared" si="742"/>
        <v/>
      </c>
      <c r="M18639" t="str">
        <f t="shared" si="741"/>
        <v/>
      </c>
      <c r="N18639" t="e">
        <f t="array" ref="N18639:P18641">MINVERSE(N18635:P18637)</f>
        <v>#VALUE!</v>
      </c>
      <c r="O18639" t="e">
        <v>#VALUE!</v>
      </c>
      <c r="P18639" t="e">
        <v>#VALUE!</v>
      </c>
      <c r="R18639" t="e">
        <f t="array" ref="R18639:R18641">MMULT(N18639:P18641,R18635:R18637)</f>
        <v>#VALUE!</v>
      </c>
      <c r="S18639" t="s">
        <v>35</v>
      </c>
    </row>
    <row r="18640" spans="12:19" x14ac:dyDescent="0.25">
      <c r="L18640" t="str">
        <f t="shared" si="742"/>
        <v/>
      </c>
      <c r="M18640" t="str">
        <f t="shared" si="741"/>
        <v/>
      </c>
      <c r="N18640" t="e">
        <v>#VALUE!</v>
      </c>
      <c r="O18640" t="e">
        <v>#VALUE!</v>
      </c>
      <c r="P18640" t="e">
        <v>#VALUE!</v>
      </c>
      <c r="R18640" t="e">
        <v>#VALUE!</v>
      </c>
      <c r="S18640" t="s">
        <v>35</v>
      </c>
    </row>
    <row r="18641" spans="12:19" x14ac:dyDescent="0.25">
      <c r="L18641" t="str">
        <f t="shared" si="742"/>
        <v/>
      </c>
      <c r="M18641" t="str">
        <f t="shared" si="741"/>
        <v/>
      </c>
      <c r="N18641" t="e">
        <v>#VALUE!</v>
      </c>
      <c r="O18641" t="e">
        <v>#VALUE!</v>
      </c>
      <c r="P18641" t="e">
        <v>#VALUE!</v>
      </c>
      <c r="R18641" t="e">
        <v>#VALUE!</v>
      </c>
      <c r="S18641" t="s">
        <v>35</v>
      </c>
    </row>
    <row r="18642" spans="12:19" x14ac:dyDescent="0.25">
      <c r="L18642" t="str">
        <f t="shared" si="742"/>
        <v/>
      </c>
      <c r="M18642" t="str">
        <f t="shared" si="741"/>
        <v/>
      </c>
    </row>
    <row r="18643" spans="12:19" x14ac:dyDescent="0.25">
      <c r="L18643" t="str">
        <f t="shared" si="742"/>
        <v/>
      </c>
      <c r="M18643" t="str">
        <f t="shared" si="741"/>
        <v/>
      </c>
    </row>
    <row r="18644" spans="12:19" x14ac:dyDescent="0.25">
      <c r="L18644" t="str">
        <f t="shared" si="742"/>
        <v/>
      </c>
      <c r="M18644" t="str">
        <f t="shared" si="741"/>
        <v/>
      </c>
      <c r="N18644" t="s">
        <v>32</v>
      </c>
      <c r="O18644" t="s">
        <v>33</v>
      </c>
      <c r="P18644" t="s">
        <v>34</v>
      </c>
    </row>
    <row r="18645" spans="12:19" x14ac:dyDescent="0.25">
      <c r="L18645" t="str">
        <f t="shared" si="742"/>
        <v/>
      </c>
      <c r="M18645" t="str">
        <f t="shared" si="741"/>
        <v/>
      </c>
      <c r="N18645" t="e">
        <f>COS(RADIANS(M18645))</f>
        <v>#VALUE!</v>
      </c>
      <c r="O18645" t="str">
        <f>IFERROR(-COS(RADIANS(DEGREES(ASIN(((SIN(RADIANS(M18645)))*$C$26)/(SQRT((((SIN(RADIANS(M18645)))*$C$26)^2)+(($C$22-$C$25-(((SIN(RADIANS(90-M18645)))*$C$26))-$C$23)^2))))))),"")</f>
        <v/>
      </c>
      <c r="P18645" t="e">
        <f>N18645</f>
        <v>#VALUE!</v>
      </c>
      <c r="R18645">
        <v>0</v>
      </c>
    </row>
    <row r="18646" spans="12:19" x14ac:dyDescent="0.25">
      <c r="L18646" t="str">
        <f t="shared" si="742"/>
        <v/>
      </c>
      <c r="M18646" t="str">
        <f t="shared" si="741"/>
        <v/>
      </c>
      <c r="N18646" t="e">
        <f>SIN(RADIANS(M18645))</f>
        <v>#VALUE!</v>
      </c>
      <c r="O18646" t="e">
        <f>SIN(RADIANS(DEGREES(ASIN(((SIN(RADIANS(M18645)))*$C$26)/(SQRT((((SIN(RADIANS(M18645)))*$C$26)^2)+(($C$22-$C$25-(((SIN(RADIANS(90-M18645)))*$C$26))-$C$23)^2)))))))</f>
        <v>#VALUE!</v>
      </c>
      <c r="P18646" t="e">
        <f>N18646</f>
        <v>#VALUE!</v>
      </c>
      <c r="R18646">
        <f>$C$6</f>
        <v>1333.5</v>
      </c>
    </row>
    <row r="18647" spans="12:19" x14ac:dyDescent="0.25">
      <c r="L18647" t="str">
        <f t="shared" si="742"/>
        <v/>
      </c>
      <c r="M18647" t="str">
        <f t="shared" si="741"/>
        <v/>
      </c>
      <c r="N18647">
        <v>0</v>
      </c>
      <c r="O18647" t="e">
        <f>$C$23*O18646</f>
        <v>#VALUE!</v>
      </c>
      <c r="P18647" t="e">
        <f>$C$22*P18646</f>
        <v>#VALUE!</v>
      </c>
      <c r="R18647">
        <f>$C$20*$C$6</f>
        <v>25325.832000000002</v>
      </c>
    </row>
    <row r="18648" spans="12:19" x14ac:dyDescent="0.25">
      <c r="L18648" t="str">
        <f t="shared" si="742"/>
        <v/>
      </c>
      <c r="M18648" t="str">
        <f t="shared" si="741"/>
        <v/>
      </c>
    </row>
    <row r="18649" spans="12:19" x14ac:dyDescent="0.25">
      <c r="L18649" t="str">
        <f t="shared" si="742"/>
        <v/>
      </c>
      <c r="M18649" t="str">
        <f t="shared" si="741"/>
        <v/>
      </c>
      <c r="N18649" t="e">
        <f t="array" ref="N18649:P18651">MINVERSE(N18645:P18647)</f>
        <v>#VALUE!</v>
      </c>
      <c r="O18649" t="e">
        <v>#VALUE!</v>
      </c>
      <c r="P18649" t="e">
        <v>#VALUE!</v>
      </c>
      <c r="R18649" t="e">
        <f t="array" ref="R18649:R18651">MMULT(N18649:P18651,R18645:R18647)</f>
        <v>#VALUE!</v>
      </c>
      <c r="S18649" t="s">
        <v>35</v>
      </c>
    </row>
    <row r="18650" spans="12:19" x14ac:dyDescent="0.25">
      <c r="L18650" t="str">
        <f t="shared" si="742"/>
        <v/>
      </c>
      <c r="M18650" t="str">
        <f t="shared" si="741"/>
        <v/>
      </c>
      <c r="N18650" t="e">
        <v>#VALUE!</v>
      </c>
      <c r="O18650" t="e">
        <v>#VALUE!</v>
      </c>
      <c r="P18650" t="e">
        <v>#VALUE!</v>
      </c>
      <c r="R18650" t="e">
        <v>#VALUE!</v>
      </c>
      <c r="S18650" t="s">
        <v>35</v>
      </c>
    </row>
    <row r="18651" spans="12:19" x14ac:dyDescent="0.25">
      <c r="L18651" t="str">
        <f t="shared" si="742"/>
        <v/>
      </c>
      <c r="M18651" t="str">
        <f t="shared" si="741"/>
        <v/>
      </c>
      <c r="N18651" t="e">
        <v>#VALUE!</v>
      </c>
      <c r="O18651" t="e">
        <v>#VALUE!</v>
      </c>
      <c r="P18651" t="e">
        <v>#VALUE!</v>
      </c>
      <c r="R18651" t="e">
        <v>#VALUE!</v>
      </c>
      <c r="S18651" t="s">
        <v>35</v>
      </c>
    </row>
    <row r="18652" spans="12:19" x14ac:dyDescent="0.25">
      <c r="L18652" t="str">
        <f t="shared" si="742"/>
        <v/>
      </c>
      <c r="M18652" t="str">
        <f t="shared" si="741"/>
        <v/>
      </c>
    </row>
    <row r="18653" spans="12:19" x14ac:dyDescent="0.25">
      <c r="L18653" t="str">
        <f t="shared" si="742"/>
        <v/>
      </c>
      <c r="M18653" t="str">
        <f t="shared" si="741"/>
        <v/>
      </c>
    </row>
    <row r="18654" spans="12:19" x14ac:dyDescent="0.25">
      <c r="L18654" t="str">
        <f t="shared" si="742"/>
        <v/>
      </c>
      <c r="M18654" t="str">
        <f t="shared" si="741"/>
        <v/>
      </c>
      <c r="N18654" t="s">
        <v>32</v>
      </c>
      <c r="O18654" t="s">
        <v>33</v>
      </c>
      <c r="P18654" t="s">
        <v>34</v>
      </c>
    </row>
    <row r="18655" spans="12:19" x14ac:dyDescent="0.25">
      <c r="L18655" t="str">
        <f t="shared" si="742"/>
        <v/>
      </c>
      <c r="M18655" t="str">
        <f t="shared" si="741"/>
        <v/>
      </c>
      <c r="N18655" t="e">
        <f>COS(RADIANS(M18655))</f>
        <v>#VALUE!</v>
      </c>
      <c r="O18655" t="str">
        <f>IFERROR(-COS(RADIANS(DEGREES(ASIN(((SIN(RADIANS(M18655)))*$C$26)/(SQRT((((SIN(RADIANS(M18655)))*$C$26)^2)+(($C$22-$C$25-(((SIN(RADIANS(90-M18655)))*$C$26))-$C$23)^2))))))),"")</f>
        <v/>
      </c>
      <c r="P18655" t="e">
        <f>N18655</f>
        <v>#VALUE!</v>
      </c>
      <c r="R18655">
        <v>0</v>
      </c>
    </row>
    <row r="18656" spans="12:19" x14ac:dyDescent="0.25">
      <c r="L18656" t="str">
        <f t="shared" si="742"/>
        <v/>
      </c>
      <c r="M18656" t="str">
        <f t="shared" si="741"/>
        <v/>
      </c>
      <c r="N18656" t="e">
        <f>SIN(RADIANS(M18655))</f>
        <v>#VALUE!</v>
      </c>
      <c r="O18656" t="e">
        <f>SIN(RADIANS(DEGREES(ASIN(((SIN(RADIANS(M18655)))*$C$26)/(SQRT((((SIN(RADIANS(M18655)))*$C$26)^2)+(($C$22-$C$25-(((SIN(RADIANS(90-M18655)))*$C$26))-$C$23)^2)))))))</f>
        <v>#VALUE!</v>
      </c>
      <c r="P18656" t="e">
        <f>N18656</f>
        <v>#VALUE!</v>
      </c>
      <c r="R18656">
        <f>$C$6</f>
        <v>1333.5</v>
      </c>
    </row>
    <row r="18657" spans="12:19" x14ac:dyDescent="0.25">
      <c r="L18657" t="str">
        <f t="shared" si="742"/>
        <v/>
      </c>
      <c r="M18657" t="str">
        <f t="shared" si="741"/>
        <v/>
      </c>
      <c r="N18657">
        <v>0</v>
      </c>
      <c r="O18657" t="e">
        <f>$C$23*O18656</f>
        <v>#VALUE!</v>
      </c>
      <c r="P18657" t="e">
        <f>$C$22*P18656</f>
        <v>#VALUE!</v>
      </c>
      <c r="R18657">
        <f>$C$20*$C$6</f>
        <v>25325.832000000002</v>
      </c>
    </row>
    <row r="18658" spans="12:19" x14ac:dyDescent="0.25">
      <c r="L18658" t="str">
        <f t="shared" si="742"/>
        <v/>
      </c>
      <c r="M18658" t="str">
        <f t="shared" si="741"/>
        <v/>
      </c>
    </row>
    <row r="18659" spans="12:19" x14ac:dyDescent="0.25">
      <c r="L18659" t="str">
        <f t="shared" si="742"/>
        <v/>
      </c>
      <c r="M18659" t="str">
        <f t="shared" ref="M18659:M18722" si="743">IF(M18649="","",IF(((M18649+$O$61)&gt;=$O$49+($O$61/2)),"",(M18649+$O$61)))</f>
        <v/>
      </c>
      <c r="N18659" t="e">
        <f t="array" ref="N18659:P18661">MINVERSE(N18655:P18657)</f>
        <v>#VALUE!</v>
      </c>
      <c r="O18659" t="e">
        <v>#VALUE!</v>
      </c>
      <c r="P18659" t="e">
        <v>#VALUE!</v>
      </c>
      <c r="R18659" t="e">
        <f t="array" ref="R18659:R18661">MMULT(N18659:P18661,R18655:R18657)</f>
        <v>#VALUE!</v>
      </c>
      <c r="S18659" t="s">
        <v>35</v>
      </c>
    </row>
    <row r="18660" spans="12:19" x14ac:dyDescent="0.25">
      <c r="L18660" t="str">
        <f t="shared" si="742"/>
        <v/>
      </c>
      <c r="M18660" t="str">
        <f t="shared" si="743"/>
        <v/>
      </c>
      <c r="N18660" t="e">
        <v>#VALUE!</v>
      </c>
      <c r="O18660" t="e">
        <v>#VALUE!</v>
      </c>
      <c r="P18660" t="e">
        <v>#VALUE!</v>
      </c>
      <c r="R18660" t="e">
        <v>#VALUE!</v>
      </c>
      <c r="S18660" t="s">
        <v>35</v>
      </c>
    </row>
    <row r="18661" spans="12:19" x14ac:dyDescent="0.25">
      <c r="L18661" t="str">
        <f t="shared" si="742"/>
        <v/>
      </c>
      <c r="M18661" t="str">
        <f t="shared" si="743"/>
        <v/>
      </c>
      <c r="N18661" t="e">
        <v>#VALUE!</v>
      </c>
      <c r="O18661" t="e">
        <v>#VALUE!</v>
      </c>
      <c r="P18661" t="e">
        <v>#VALUE!</v>
      </c>
      <c r="R18661" t="e">
        <v>#VALUE!</v>
      </c>
      <c r="S18661" t="s">
        <v>35</v>
      </c>
    </row>
    <row r="18662" spans="12:19" x14ac:dyDescent="0.25">
      <c r="L18662" t="str">
        <f t="shared" si="742"/>
        <v/>
      </c>
      <c r="M18662" t="str">
        <f t="shared" si="743"/>
        <v/>
      </c>
    </row>
    <row r="18663" spans="12:19" x14ac:dyDescent="0.25">
      <c r="L18663" t="str">
        <f t="shared" si="742"/>
        <v/>
      </c>
      <c r="M18663" t="str">
        <f t="shared" si="743"/>
        <v/>
      </c>
    </row>
    <row r="18664" spans="12:19" x14ac:dyDescent="0.25">
      <c r="L18664" t="str">
        <f t="shared" si="742"/>
        <v/>
      </c>
      <c r="M18664" t="str">
        <f t="shared" si="743"/>
        <v/>
      </c>
      <c r="N18664" t="s">
        <v>32</v>
      </c>
      <c r="O18664" t="s">
        <v>33</v>
      </c>
      <c r="P18664" t="s">
        <v>34</v>
      </c>
    </row>
    <row r="18665" spans="12:19" x14ac:dyDescent="0.25">
      <c r="L18665" t="str">
        <f t="shared" si="742"/>
        <v/>
      </c>
      <c r="M18665" t="str">
        <f t="shared" si="743"/>
        <v/>
      </c>
      <c r="N18665" t="e">
        <f>COS(RADIANS(M18665))</f>
        <v>#VALUE!</v>
      </c>
      <c r="O18665" t="str">
        <f>IFERROR(-COS(RADIANS(DEGREES(ASIN(((SIN(RADIANS(M18665)))*$C$26)/(SQRT((((SIN(RADIANS(M18665)))*$C$26)^2)+(($C$22-$C$25-(((SIN(RADIANS(90-M18665)))*$C$26))-$C$23)^2))))))),"")</f>
        <v/>
      </c>
      <c r="P18665" t="e">
        <f>N18665</f>
        <v>#VALUE!</v>
      </c>
      <c r="R18665">
        <v>0</v>
      </c>
    </row>
    <row r="18666" spans="12:19" x14ac:dyDescent="0.25">
      <c r="L18666" t="str">
        <f t="shared" si="742"/>
        <v/>
      </c>
      <c r="M18666" t="str">
        <f t="shared" si="743"/>
        <v/>
      </c>
      <c r="N18666" t="e">
        <f>SIN(RADIANS(M18665))</f>
        <v>#VALUE!</v>
      </c>
      <c r="O18666" t="e">
        <f>SIN(RADIANS(DEGREES(ASIN(((SIN(RADIANS(M18665)))*$C$26)/(SQRT((((SIN(RADIANS(M18665)))*$C$26)^2)+(($C$22-$C$25-(((SIN(RADIANS(90-M18665)))*$C$26))-$C$23)^2)))))))</f>
        <v>#VALUE!</v>
      </c>
      <c r="P18666" t="e">
        <f>N18666</f>
        <v>#VALUE!</v>
      </c>
      <c r="R18666">
        <f>$C$6</f>
        <v>1333.5</v>
      </c>
    </row>
    <row r="18667" spans="12:19" x14ac:dyDescent="0.25">
      <c r="L18667" t="str">
        <f t="shared" si="742"/>
        <v/>
      </c>
      <c r="M18667" t="str">
        <f t="shared" si="743"/>
        <v/>
      </c>
      <c r="N18667">
        <v>0</v>
      </c>
      <c r="O18667" t="e">
        <f>$C$23*O18666</f>
        <v>#VALUE!</v>
      </c>
      <c r="P18667" t="e">
        <f>$C$22*P18666</f>
        <v>#VALUE!</v>
      </c>
      <c r="R18667">
        <f>$C$20*$C$6</f>
        <v>25325.832000000002</v>
      </c>
    </row>
    <row r="18668" spans="12:19" x14ac:dyDescent="0.25">
      <c r="L18668" t="str">
        <f t="shared" si="742"/>
        <v/>
      </c>
      <c r="M18668" t="str">
        <f t="shared" si="743"/>
        <v/>
      </c>
    </row>
    <row r="18669" spans="12:19" x14ac:dyDescent="0.25">
      <c r="L18669" t="str">
        <f t="shared" si="742"/>
        <v/>
      </c>
      <c r="M18669" t="str">
        <f t="shared" si="743"/>
        <v/>
      </c>
      <c r="N18669" t="e">
        <f t="array" ref="N18669:P18671">MINVERSE(N18665:P18667)</f>
        <v>#VALUE!</v>
      </c>
      <c r="O18669" t="e">
        <v>#VALUE!</v>
      </c>
      <c r="P18669" t="e">
        <v>#VALUE!</v>
      </c>
      <c r="R18669" t="e">
        <f t="array" ref="R18669:R18671">MMULT(N18669:P18671,R18665:R18667)</f>
        <v>#VALUE!</v>
      </c>
      <c r="S18669" t="s">
        <v>35</v>
      </c>
    </row>
    <row r="18670" spans="12:19" x14ac:dyDescent="0.25">
      <c r="L18670" t="str">
        <f t="shared" si="742"/>
        <v/>
      </c>
      <c r="M18670" t="str">
        <f t="shared" si="743"/>
        <v/>
      </c>
      <c r="N18670" t="e">
        <v>#VALUE!</v>
      </c>
      <c r="O18670" t="e">
        <v>#VALUE!</v>
      </c>
      <c r="P18670" t="e">
        <v>#VALUE!</v>
      </c>
      <c r="R18670" t="e">
        <v>#VALUE!</v>
      </c>
      <c r="S18670" t="s">
        <v>35</v>
      </c>
    </row>
    <row r="18671" spans="12:19" x14ac:dyDescent="0.25">
      <c r="L18671" t="str">
        <f t="shared" si="742"/>
        <v/>
      </c>
      <c r="M18671" t="str">
        <f t="shared" si="743"/>
        <v/>
      </c>
      <c r="N18671" t="e">
        <v>#VALUE!</v>
      </c>
      <c r="O18671" t="e">
        <v>#VALUE!</v>
      </c>
      <c r="P18671" t="e">
        <v>#VALUE!</v>
      </c>
      <c r="R18671" t="e">
        <v>#VALUE!</v>
      </c>
      <c r="S18671" t="s">
        <v>35</v>
      </c>
    </row>
    <row r="18672" spans="12:19" x14ac:dyDescent="0.25">
      <c r="L18672" t="str">
        <f t="shared" si="742"/>
        <v/>
      </c>
      <c r="M18672" t="str">
        <f t="shared" si="743"/>
        <v/>
      </c>
    </row>
    <row r="18673" spans="12:19" x14ac:dyDescent="0.25">
      <c r="L18673" t="str">
        <f t="shared" si="742"/>
        <v/>
      </c>
      <c r="M18673" t="str">
        <f t="shared" si="743"/>
        <v/>
      </c>
    </row>
    <row r="18674" spans="12:19" x14ac:dyDescent="0.25">
      <c r="L18674" t="str">
        <f t="shared" si="742"/>
        <v/>
      </c>
      <c r="M18674" t="str">
        <f t="shared" si="743"/>
        <v/>
      </c>
      <c r="N18674" t="s">
        <v>32</v>
      </c>
      <c r="O18674" t="s">
        <v>33</v>
      </c>
      <c r="P18674" t="s">
        <v>34</v>
      </c>
    </row>
    <row r="18675" spans="12:19" x14ac:dyDescent="0.25">
      <c r="L18675" t="str">
        <f t="shared" si="742"/>
        <v/>
      </c>
      <c r="M18675" t="str">
        <f t="shared" si="743"/>
        <v/>
      </c>
      <c r="N18675" t="e">
        <f>COS(RADIANS(M18675))</f>
        <v>#VALUE!</v>
      </c>
      <c r="O18675" t="str">
        <f>IFERROR(-COS(RADIANS(DEGREES(ASIN(((SIN(RADIANS(M18675)))*$C$26)/(SQRT((((SIN(RADIANS(M18675)))*$C$26)^2)+(($C$22-$C$25-(((SIN(RADIANS(90-M18675)))*$C$26))-$C$23)^2))))))),"")</f>
        <v/>
      </c>
      <c r="P18675" t="e">
        <f>N18675</f>
        <v>#VALUE!</v>
      </c>
      <c r="R18675">
        <v>0</v>
      </c>
    </row>
    <row r="18676" spans="12:19" x14ac:dyDescent="0.25">
      <c r="L18676" t="str">
        <f t="shared" si="742"/>
        <v/>
      </c>
      <c r="M18676" t="str">
        <f t="shared" si="743"/>
        <v/>
      </c>
      <c r="N18676" t="e">
        <f>SIN(RADIANS(M18675))</f>
        <v>#VALUE!</v>
      </c>
      <c r="O18676" t="e">
        <f>SIN(RADIANS(DEGREES(ASIN(((SIN(RADIANS(M18675)))*$C$26)/(SQRT((((SIN(RADIANS(M18675)))*$C$26)^2)+(($C$22-$C$25-(((SIN(RADIANS(90-M18675)))*$C$26))-$C$23)^2)))))))</f>
        <v>#VALUE!</v>
      </c>
      <c r="P18676" t="e">
        <f>N18676</f>
        <v>#VALUE!</v>
      </c>
      <c r="R18676">
        <f>$C$6</f>
        <v>1333.5</v>
      </c>
    </row>
    <row r="18677" spans="12:19" x14ac:dyDescent="0.25">
      <c r="L18677" t="str">
        <f t="shared" si="742"/>
        <v/>
      </c>
      <c r="M18677" t="str">
        <f t="shared" si="743"/>
        <v/>
      </c>
      <c r="N18677">
        <v>0</v>
      </c>
      <c r="O18677" t="e">
        <f>$C$23*O18676</f>
        <v>#VALUE!</v>
      </c>
      <c r="P18677" t="e">
        <f>$C$22*P18676</f>
        <v>#VALUE!</v>
      </c>
      <c r="R18677">
        <f>$C$20*$C$6</f>
        <v>25325.832000000002</v>
      </c>
    </row>
    <row r="18678" spans="12:19" x14ac:dyDescent="0.25">
      <c r="L18678" t="str">
        <f t="shared" si="742"/>
        <v/>
      </c>
      <c r="M18678" t="str">
        <f t="shared" si="743"/>
        <v/>
      </c>
    </row>
    <row r="18679" spans="12:19" x14ac:dyDescent="0.25">
      <c r="L18679" t="str">
        <f t="shared" si="742"/>
        <v/>
      </c>
      <c r="M18679" t="str">
        <f t="shared" si="743"/>
        <v/>
      </c>
      <c r="N18679" t="e">
        <f t="array" ref="N18679:P18681">MINVERSE(N18675:P18677)</f>
        <v>#VALUE!</v>
      </c>
      <c r="O18679" t="e">
        <v>#VALUE!</v>
      </c>
      <c r="P18679" t="e">
        <v>#VALUE!</v>
      </c>
      <c r="R18679" t="e">
        <f t="array" ref="R18679:R18681">MMULT(N18679:P18681,R18675:R18677)</f>
        <v>#VALUE!</v>
      </c>
      <c r="S18679" t="s">
        <v>35</v>
      </c>
    </row>
    <row r="18680" spans="12:19" x14ac:dyDescent="0.25">
      <c r="L18680" t="str">
        <f t="shared" si="742"/>
        <v/>
      </c>
      <c r="M18680" t="str">
        <f t="shared" si="743"/>
        <v/>
      </c>
      <c r="N18680" t="e">
        <v>#VALUE!</v>
      </c>
      <c r="O18680" t="e">
        <v>#VALUE!</v>
      </c>
      <c r="P18680" t="e">
        <v>#VALUE!</v>
      </c>
      <c r="R18680" t="e">
        <v>#VALUE!</v>
      </c>
      <c r="S18680" t="s">
        <v>35</v>
      </c>
    </row>
    <row r="18681" spans="12:19" x14ac:dyDescent="0.25">
      <c r="L18681" t="str">
        <f t="shared" si="742"/>
        <v/>
      </c>
      <c r="M18681" t="str">
        <f t="shared" si="743"/>
        <v/>
      </c>
      <c r="N18681" t="e">
        <v>#VALUE!</v>
      </c>
      <c r="O18681" t="e">
        <v>#VALUE!</v>
      </c>
      <c r="P18681" t="e">
        <v>#VALUE!</v>
      </c>
      <c r="R18681" t="e">
        <v>#VALUE!</v>
      </c>
      <c r="S18681" t="s">
        <v>35</v>
      </c>
    </row>
    <row r="18682" spans="12:19" x14ac:dyDescent="0.25">
      <c r="L18682" t="str">
        <f t="shared" si="742"/>
        <v/>
      </c>
      <c r="M18682" t="str">
        <f t="shared" si="743"/>
        <v/>
      </c>
    </row>
    <row r="18683" spans="12:19" x14ac:dyDescent="0.25">
      <c r="L18683" t="str">
        <f t="shared" si="742"/>
        <v/>
      </c>
      <c r="M18683" t="str">
        <f t="shared" si="743"/>
        <v/>
      </c>
    </row>
    <row r="18684" spans="12:19" x14ac:dyDescent="0.25">
      <c r="L18684" t="str">
        <f t="shared" si="742"/>
        <v/>
      </c>
      <c r="M18684" t="str">
        <f t="shared" si="743"/>
        <v/>
      </c>
      <c r="N18684" t="s">
        <v>32</v>
      </c>
      <c r="O18684" t="s">
        <v>33</v>
      </c>
      <c r="P18684" t="s">
        <v>34</v>
      </c>
    </row>
    <row r="18685" spans="12:19" x14ac:dyDescent="0.25">
      <c r="L18685" t="str">
        <f t="shared" si="742"/>
        <v/>
      </c>
      <c r="M18685" t="str">
        <f t="shared" si="743"/>
        <v/>
      </c>
      <c r="N18685" t="e">
        <f>COS(RADIANS(M18685))</f>
        <v>#VALUE!</v>
      </c>
      <c r="O18685" t="str">
        <f>IFERROR(-COS(RADIANS(DEGREES(ASIN(((SIN(RADIANS(M18685)))*$C$26)/(SQRT((((SIN(RADIANS(M18685)))*$C$26)^2)+(($C$22-$C$25-(((SIN(RADIANS(90-M18685)))*$C$26))-$C$23)^2))))))),"")</f>
        <v/>
      </c>
      <c r="P18685" t="e">
        <f>N18685</f>
        <v>#VALUE!</v>
      </c>
      <c r="R18685">
        <v>0</v>
      </c>
    </row>
    <row r="18686" spans="12:19" x14ac:dyDescent="0.25">
      <c r="L18686" t="str">
        <f t="shared" si="742"/>
        <v/>
      </c>
      <c r="M18686" t="str">
        <f t="shared" si="743"/>
        <v/>
      </c>
      <c r="N18686" t="e">
        <f>SIN(RADIANS(M18685))</f>
        <v>#VALUE!</v>
      </c>
      <c r="O18686" t="e">
        <f>SIN(RADIANS(DEGREES(ASIN(((SIN(RADIANS(M18685)))*$C$26)/(SQRT((((SIN(RADIANS(M18685)))*$C$26)^2)+(($C$22-$C$25-(((SIN(RADIANS(90-M18685)))*$C$26))-$C$23)^2)))))))</f>
        <v>#VALUE!</v>
      </c>
      <c r="P18686" t="e">
        <f>N18686</f>
        <v>#VALUE!</v>
      </c>
      <c r="R18686">
        <f>$C$6</f>
        <v>1333.5</v>
      </c>
    </row>
    <row r="18687" spans="12:19" x14ac:dyDescent="0.25">
      <c r="L18687" t="str">
        <f t="shared" si="742"/>
        <v/>
      </c>
      <c r="M18687" t="str">
        <f t="shared" si="743"/>
        <v/>
      </c>
      <c r="N18687">
        <v>0</v>
      </c>
      <c r="O18687" t="e">
        <f>$C$23*O18686</f>
        <v>#VALUE!</v>
      </c>
      <c r="P18687" t="e">
        <f>$C$22*P18686</f>
        <v>#VALUE!</v>
      </c>
      <c r="R18687">
        <f>$C$20*$C$6</f>
        <v>25325.832000000002</v>
      </c>
    </row>
    <row r="18688" spans="12:19" x14ac:dyDescent="0.25">
      <c r="L18688" t="str">
        <f t="shared" si="742"/>
        <v/>
      </c>
      <c r="M18688" t="str">
        <f t="shared" si="743"/>
        <v/>
      </c>
    </row>
    <row r="18689" spans="12:19" x14ac:dyDescent="0.25">
      <c r="L18689" t="str">
        <f t="shared" si="742"/>
        <v/>
      </c>
      <c r="M18689" t="str">
        <f t="shared" si="743"/>
        <v/>
      </c>
      <c r="N18689" t="e">
        <f t="array" ref="N18689:P18691">MINVERSE(N18685:P18687)</f>
        <v>#VALUE!</v>
      </c>
      <c r="O18689" t="e">
        <v>#VALUE!</v>
      </c>
      <c r="P18689" t="e">
        <v>#VALUE!</v>
      </c>
      <c r="R18689" t="e">
        <f t="array" ref="R18689:R18691">MMULT(N18689:P18691,R18685:R18687)</f>
        <v>#VALUE!</v>
      </c>
      <c r="S18689" t="s">
        <v>35</v>
      </c>
    </row>
    <row r="18690" spans="12:19" x14ac:dyDescent="0.25">
      <c r="L18690" t="str">
        <f t="shared" si="742"/>
        <v/>
      </c>
      <c r="M18690" t="str">
        <f t="shared" si="743"/>
        <v/>
      </c>
      <c r="N18690" t="e">
        <v>#VALUE!</v>
      </c>
      <c r="O18690" t="e">
        <v>#VALUE!</v>
      </c>
      <c r="P18690" t="e">
        <v>#VALUE!</v>
      </c>
      <c r="R18690" t="e">
        <v>#VALUE!</v>
      </c>
      <c r="S18690" t="s">
        <v>35</v>
      </c>
    </row>
    <row r="18691" spans="12:19" x14ac:dyDescent="0.25">
      <c r="L18691" t="str">
        <f t="shared" si="742"/>
        <v/>
      </c>
      <c r="M18691" t="str">
        <f t="shared" si="743"/>
        <v/>
      </c>
      <c r="N18691" t="e">
        <v>#VALUE!</v>
      </c>
      <c r="O18691" t="e">
        <v>#VALUE!</v>
      </c>
      <c r="P18691" t="e">
        <v>#VALUE!</v>
      </c>
      <c r="R18691" t="e">
        <v>#VALUE!</v>
      </c>
      <c r="S18691" t="s">
        <v>35</v>
      </c>
    </row>
    <row r="18692" spans="12:19" x14ac:dyDescent="0.25">
      <c r="L18692" t="str">
        <f t="shared" si="742"/>
        <v/>
      </c>
      <c r="M18692" t="str">
        <f t="shared" si="743"/>
        <v/>
      </c>
    </row>
    <row r="18693" spans="12:19" x14ac:dyDescent="0.25">
      <c r="L18693" t="str">
        <f t="shared" si="742"/>
        <v/>
      </c>
      <c r="M18693" t="str">
        <f t="shared" si="743"/>
        <v/>
      </c>
    </row>
    <row r="18694" spans="12:19" x14ac:dyDescent="0.25">
      <c r="L18694" t="str">
        <f t="shared" si="742"/>
        <v/>
      </c>
      <c r="M18694" t="str">
        <f t="shared" si="743"/>
        <v/>
      </c>
      <c r="N18694" t="s">
        <v>32</v>
      </c>
      <c r="O18694" t="s">
        <v>33</v>
      </c>
      <c r="P18694" t="s">
        <v>34</v>
      </c>
    </row>
    <row r="18695" spans="12:19" x14ac:dyDescent="0.25">
      <c r="L18695" t="str">
        <f t="shared" si="742"/>
        <v/>
      </c>
      <c r="M18695" t="str">
        <f t="shared" si="743"/>
        <v/>
      </c>
      <c r="N18695" t="e">
        <f>COS(RADIANS(M18695))</f>
        <v>#VALUE!</v>
      </c>
      <c r="O18695" t="str">
        <f>IFERROR(-COS(RADIANS(DEGREES(ASIN(((SIN(RADIANS(M18695)))*$C$26)/(SQRT((((SIN(RADIANS(M18695)))*$C$26)^2)+(($C$22-$C$25-(((SIN(RADIANS(90-M18695)))*$C$26))-$C$23)^2))))))),"")</f>
        <v/>
      </c>
      <c r="P18695" t="e">
        <f>N18695</f>
        <v>#VALUE!</v>
      </c>
      <c r="R18695">
        <v>0</v>
      </c>
    </row>
    <row r="18696" spans="12:19" x14ac:dyDescent="0.25">
      <c r="L18696" t="str">
        <f t="shared" si="742"/>
        <v/>
      </c>
      <c r="M18696" t="str">
        <f t="shared" si="743"/>
        <v/>
      </c>
      <c r="N18696" t="e">
        <f>SIN(RADIANS(M18695))</f>
        <v>#VALUE!</v>
      </c>
      <c r="O18696" t="e">
        <f>SIN(RADIANS(DEGREES(ASIN(((SIN(RADIANS(M18695)))*$C$26)/(SQRT((((SIN(RADIANS(M18695)))*$C$26)^2)+(($C$22-$C$25-(((SIN(RADIANS(90-M18695)))*$C$26))-$C$23)^2)))))))</f>
        <v>#VALUE!</v>
      </c>
      <c r="P18696" t="e">
        <f>N18696</f>
        <v>#VALUE!</v>
      </c>
      <c r="R18696">
        <f>$C$6</f>
        <v>1333.5</v>
      </c>
    </row>
    <row r="18697" spans="12:19" x14ac:dyDescent="0.25">
      <c r="L18697" t="str">
        <f t="shared" si="742"/>
        <v/>
      </c>
      <c r="M18697" t="str">
        <f t="shared" si="743"/>
        <v/>
      </c>
      <c r="N18697">
        <v>0</v>
      </c>
      <c r="O18697" t="e">
        <f>$C$23*O18696</f>
        <v>#VALUE!</v>
      </c>
      <c r="P18697" t="e">
        <f>$C$22*P18696</f>
        <v>#VALUE!</v>
      </c>
      <c r="R18697">
        <f>$C$20*$C$6</f>
        <v>25325.832000000002</v>
      </c>
    </row>
    <row r="18698" spans="12:19" x14ac:dyDescent="0.25">
      <c r="L18698" t="str">
        <f t="shared" si="742"/>
        <v/>
      </c>
      <c r="M18698" t="str">
        <f t="shared" si="743"/>
        <v/>
      </c>
    </row>
    <row r="18699" spans="12:19" x14ac:dyDescent="0.25">
      <c r="L18699" t="str">
        <f t="shared" si="742"/>
        <v/>
      </c>
      <c r="M18699" t="str">
        <f t="shared" si="743"/>
        <v/>
      </c>
      <c r="N18699" t="e">
        <f t="array" ref="N18699:P18701">MINVERSE(N18695:P18697)</f>
        <v>#VALUE!</v>
      </c>
      <c r="O18699" t="e">
        <v>#VALUE!</v>
      </c>
      <c r="P18699" t="e">
        <v>#VALUE!</v>
      </c>
      <c r="R18699" t="e">
        <f t="array" ref="R18699:R18701">MMULT(N18699:P18701,R18695:R18697)</f>
        <v>#VALUE!</v>
      </c>
      <c r="S18699" t="s">
        <v>35</v>
      </c>
    </row>
    <row r="18700" spans="12:19" x14ac:dyDescent="0.25">
      <c r="L18700" t="str">
        <f t="shared" ref="L18700:L18763" si="744">IF(M18700="","",L18690+1)</f>
        <v/>
      </c>
      <c r="M18700" t="str">
        <f t="shared" si="743"/>
        <v/>
      </c>
      <c r="N18700" t="e">
        <v>#VALUE!</v>
      </c>
      <c r="O18700" t="e">
        <v>#VALUE!</v>
      </c>
      <c r="P18700" t="e">
        <v>#VALUE!</v>
      </c>
      <c r="R18700" t="e">
        <v>#VALUE!</v>
      </c>
      <c r="S18700" t="s">
        <v>35</v>
      </c>
    </row>
    <row r="18701" spans="12:19" x14ac:dyDescent="0.25">
      <c r="L18701" t="str">
        <f t="shared" si="744"/>
        <v/>
      </c>
      <c r="M18701" t="str">
        <f t="shared" si="743"/>
        <v/>
      </c>
      <c r="N18701" t="e">
        <v>#VALUE!</v>
      </c>
      <c r="O18701" t="e">
        <v>#VALUE!</v>
      </c>
      <c r="P18701" t="e">
        <v>#VALUE!</v>
      </c>
      <c r="R18701" t="e">
        <v>#VALUE!</v>
      </c>
      <c r="S18701" t="s">
        <v>35</v>
      </c>
    </row>
    <row r="18702" spans="12:19" x14ac:dyDescent="0.25">
      <c r="L18702" t="str">
        <f t="shared" si="744"/>
        <v/>
      </c>
      <c r="M18702" t="str">
        <f t="shared" si="743"/>
        <v/>
      </c>
    </row>
    <row r="18703" spans="12:19" x14ac:dyDescent="0.25">
      <c r="L18703" t="str">
        <f t="shared" si="744"/>
        <v/>
      </c>
      <c r="M18703" t="str">
        <f t="shared" si="743"/>
        <v/>
      </c>
    </row>
    <row r="18704" spans="12:19" x14ac:dyDescent="0.25">
      <c r="L18704" t="str">
        <f t="shared" si="744"/>
        <v/>
      </c>
      <c r="M18704" t="str">
        <f t="shared" si="743"/>
        <v/>
      </c>
      <c r="N18704" t="s">
        <v>32</v>
      </c>
      <c r="O18704" t="s">
        <v>33</v>
      </c>
      <c r="P18704" t="s">
        <v>34</v>
      </c>
    </row>
    <row r="18705" spans="12:19" x14ac:dyDescent="0.25">
      <c r="L18705" t="str">
        <f t="shared" si="744"/>
        <v/>
      </c>
      <c r="M18705" t="str">
        <f t="shared" si="743"/>
        <v/>
      </c>
      <c r="N18705" t="e">
        <f>COS(RADIANS(M18705))</f>
        <v>#VALUE!</v>
      </c>
      <c r="O18705" t="str">
        <f>IFERROR(-COS(RADIANS(DEGREES(ASIN(((SIN(RADIANS(M18705)))*$C$26)/(SQRT((((SIN(RADIANS(M18705)))*$C$26)^2)+(($C$22-$C$25-(((SIN(RADIANS(90-M18705)))*$C$26))-$C$23)^2))))))),"")</f>
        <v/>
      </c>
      <c r="P18705" t="e">
        <f>N18705</f>
        <v>#VALUE!</v>
      </c>
      <c r="R18705">
        <v>0</v>
      </c>
    </row>
    <row r="18706" spans="12:19" x14ac:dyDescent="0.25">
      <c r="L18706" t="str">
        <f t="shared" si="744"/>
        <v/>
      </c>
      <c r="M18706" t="str">
        <f t="shared" si="743"/>
        <v/>
      </c>
      <c r="N18706" t="e">
        <f>SIN(RADIANS(M18705))</f>
        <v>#VALUE!</v>
      </c>
      <c r="O18706" t="e">
        <f>SIN(RADIANS(DEGREES(ASIN(((SIN(RADIANS(M18705)))*$C$26)/(SQRT((((SIN(RADIANS(M18705)))*$C$26)^2)+(($C$22-$C$25-(((SIN(RADIANS(90-M18705)))*$C$26))-$C$23)^2)))))))</f>
        <v>#VALUE!</v>
      </c>
      <c r="P18706" t="e">
        <f>N18706</f>
        <v>#VALUE!</v>
      </c>
      <c r="R18706">
        <f>$C$6</f>
        <v>1333.5</v>
      </c>
    </row>
    <row r="18707" spans="12:19" x14ac:dyDescent="0.25">
      <c r="L18707" t="str">
        <f t="shared" si="744"/>
        <v/>
      </c>
      <c r="M18707" t="str">
        <f t="shared" si="743"/>
        <v/>
      </c>
      <c r="N18707">
        <v>0</v>
      </c>
      <c r="O18707" t="e">
        <f>$C$23*O18706</f>
        <v>#VALUE!</v>
      </c>
      <c r="P18707" t="e">
        <f>$C$22*P18706</f>
        <v>#VALUE!</v>
      </c>
      <c r="R18707">
        <f>$C$20*$C$6</f>
        <v>25325.832000000002</v>
      </c>
    </row>
    <row r="18708" spans="12:19" x14ac:dyDescent="0.25">
      <c r="L18708" t="str">
        <f t="shared" si="744"/>
        <v/>
      </c>
      <c r="M18708" t="str">
        <f t="shared" si="743"/>
        <v/>
      </c>
    </row>
    <row r="18709" spans="12:19" x14ac:dyDescent="0.25">
      <c r="L18709" t="str">
        <f t="shared" si="744"/>
        <v/>
      </c>
      <c r="M18709" t="str">
        <f t="shared" si="743"/>
        <v/>
      </c>
      <c r="N18709" t="e">
        <f t="array" ref="N18709:P18711">MINVERSE(N18705:P18707)</f>
        <v>#VALUE!</v>
      </c>
      <c r="O18709" t="e">
        <v>#VALUE!</v>
      </c>
      <c r="P18709" t="e">
        <v>#VALUE!</v>
      </c>
      <c r="R18709" t="e">
        <f t="array" ref="R18709:R18711">MMULT(N18709:P18711,R18705:R18707)</f>
        <v>#VALUE!</v>
      </c>
      <c r="S18709" t="s">
        <v>35</v>
      </c>
    </row>
    <row r="18710" spans="12:19" x14ac:dyDescent="0.25">
      <c r="L18710" t="str">
        <f t="shared" si="744"/>
        <v/>
      </c>
      <c r="M18710" t="str">
        <f t="shared" si="743"/>
        <v/>
      </c>
      <c r="N18710" t="e">
        <v>#VALUE!</v>
      </c>
      <c r="O18710" t="e">
        <v>#VALUE!</v>
      </c>
      <c r="P18710" t="e">
        <v>#VALUE!</v>
      </c>
      <c r="R18710" t="e">
        <v>#VALUE!</v>
      </c>
      <c r="S18710" t="s">
        <v>35</v>
      </c>
    </row>
    <row r="18711" spans="12:19" x14ac:dyDescent="0.25">
      <c r="L18711" t="str">
        <f t="shared" si="744"/>
        <v/>
      </c>
      <c r="M18711" t="str">
        <f t="shared" si="743"/>
        <v/>
      </c>
      <c r="N18711" t="e">
        <v>#VALUE!</v>
      </c>
      <c r="O18711" t="e">
        <v>#VALUE!</v>
      </c>
      <c r="P18711" t="e">
        <v>#VALUE!</v>
      </c>
      <c r="R18711" t="e">
        <v>#VALUE!</v>
      </c>
      <c r="S18711" t="s">
        <v>35</v>
      </c>
    </row>
    <row r="18712" spans="12:19" x14ac:dyDescent="0.25">
      <c r="L18712" t="str">
        <f t="shared" si="744"/>
        <v/>
      </c>
      <c r="M18712" t="str">
        <f t="shared" si="743"/>
        <v/>
      </c>
    </row>
    <row r="18713" spans="12:19" x14ac:dyDescent="0.25">
      <c r="L18713" t="str">
        <f t="shared" si="744"/>
        <v/>
      </c>
      <c r="M18713" t="str">
        <f t="shared" si="743"/>
        <v/>
      </c>
    </row>
    <row r="18714" spans="12:19" x14ac:dyDescent="0.25">
      <c r="L18714" t="str">
        <f t="shared" si="744"/>
        <v/>
      </c>
      <c r="M18714" t="str">
        <f t="shared" si="743"/>
        <v/>
      </c>
      <c r="N18714" t="s">
        <v>32</v>
      </c>
      <c r="O18714" t="s">
        <v>33</v>
      </c>
      <c r="P18714" t="s">
        <v>34</v>
      </c>
    </row>
    <row r="18715" spans="12:19" x14ac:dyDescent="0.25">
      <c r="L18715" t="str">
        <f t="shared" si="744"/>
        <v/>
      </c>
      <c r="M18715" t="str">
        <f t="shared" si="743"/>
        <v/>
      </c>
      <c r="N18715" t="e">
        <f>COS(RADIANS(M18715))</f>
        <v>#VALUE!</v>
      </c>
      <c r="O18715" t="str">
        <f>IFERROR(-COS(RADIANS(DEGREES(ASIN(((SIN(RADIANS(M18715)))*$C$26)/(SQRT((((SIN(RADIANS(M18715)))*$C$26)^2)+(($C$22-$C$25-(((SIN(RADIANS(90-M18715)))*$C$26))-$C$23)^2))))))),"")</f>
        <v/>
      </c>
      <c r="P18715" t="e">
        <f>N18715</f>
        <v>#VALUE!</v>
      </c>
      <c r="R18715">
        <v>0</v>
      </c>
    </row>
    <row r="18716" spans="12:19" x14ac:dyDescent="0.25">
      <c r="L18716" t="str">
        <f t="shared" si="744"/>
        <v/>
      </c>
      <c r="M18716" t="str">
        <f t="shared" si="743"/>
        <v/>
      </c>
      <c r="N18716" t="e">
        <f>SIN(RADIANS(M18715))</f>
        <v>#VALUE!</v>
      </c>
      <c r="O18716" t="e">
        <f>SIN(RADIANS(DEGREES(ASIN(((SIN(RADIANS(M18715)))*$C$26)/(SQRT((((SIN(RADIANS(M18715)))*$C$26)^2)+(($C$22-$C$25-(((SIN(RADIANS(90-M18715)))*$C$26))-$C$23)^2)))))))</f>
        <v>#VALUE!</v>
      </c>
      <c r="P18716" t="e">
        <f>N18716</f>
        <v>#VALUE!</v>
      </c>
      <c r="R18716">
        <f>$C$6</f>
        <v>1333.5</v>
      </c>
    </row>
    <row r="18717" spans="12:19" x14ac:dyDescent="0.25">
      <c r="L18717" t="str">
        <f t="shared" si="744"/>
        <v/>
      </c>
      <c r="M18717" t="str">
        <f t="shared" si="743"/>
        <v/>
      </c>
      <c r="N18717">
        <v>0</v>
      </c>
      <c r="O18717" t="e">
        <f>$C$23*O18716</f>
        <v>#VALUE!</v>
      </c>
      <c r="P18717" t="e">
        <f>$C$22*P18716</f>
        <v>#VALUE!</v>
      </c>
      <c r="R18717">
        <f>$C$20*$C$6</f>
        <v>25325.832000000002</v>
      </c>
    </row>
    <row r="18718" spans="12:19" x14ac:dyDescent="0.25">
      <c r="L18718" t="str">
        <f t="shared" si="744"/>
        <v/>
      </c>
      <c r="M18718" t="str">
        <f t="shared" si="743"/>
        <v/>
      </c>
    </row>
    <row r="18719" spans="12:19" x14ac:dyDescent="0.25">
      <c r="L18719" t="str">
        <f t="shared" si="744"/>
        <v/>
      </c>
      <c r="M18719" t="str">
        <f t="shared" si="743"/>
        <v/>
      </c>
      <c r="N18719" t="e">
        <f t="array" ref="N18719:P18721">MINVERSE(N18715:P18717)</f>
        <v>#VALUE!</v>
      </c>
      <c r="O18719" t="e">
        <v>#VALUE!</v>
      </c>
      <c r="P18719" t="e">
        <v>#VALUE!</v>
      </c>
      <c r="R18719" t="e">
        <f t="array" ref="R18719:R18721">MMULT(N18719:P18721,R18715:R18717)</f>
        <v>#VALUE!</v>
      </c>
      <c r="S18719" t="s">
        <v>35</v>
      </c>
    </row>
    <row r="18720" spans="12:19" x14ac:dyDescent="0.25">
      <c r="L18720" t="str">
        <f t="shared" si="744"/>
        <v/>
      </c>
      <c r="M18720" t="str">
        <f t="shared" si="743"/>
        <v/>
      </c>
      <c r="N18720" t="e">
        <v>#VALUE!</v>
      </c>
      <c r="O18720" t="e">
        <v>#VALUE!</v>
      </c>
      <c r="P18720" t="e">
        <v>#VALUE!</v>
      </c>
      <c r="R18720" t="e">
        <v>#VALUE!</v>
      </c>
      <c r="S18720" t="s">
        <v>35</v>
      </c>
    </row>
    <row r="18721" spans="12:19" x14ac:dyDescent="0.25">
      <c r="L18721" t="str">
        <f t="shared" si="744"/>
        <v/>
      </c>
      <c r="M18721" t="str">
        <f t="shared" si="743"/>
        <v/>
      </c>
      <c r="N18721" t="e">
        <v>#VALUE!</v>
      </c>
      <c r="O18721" t="e">
        <v>#VALUE!</v>
      </c>
      <c r="P18721" t="e">
        <v>#VALUE!</v>
      </c>
      <c r="R18721" t="e">
        <v>#VALUE!</v>
      </c>
      <c r="S18721" t="s">
        <v>35</v>
      </c>
    </row>
    <row r="18722" spans="12:19" x14ac:dyDescent="0.25">
      <c r="L18722" t="str">
        <f t="shared" si="744"/>
        <v/>
      </c>
      <c r="M18722" t="str">
        <f t="shared" si="743"/>
        <v/>
      </c>
    </row>
    <row r="18723" spans="12:19" x14ac:dyDescent="0.25">
      <c r="L18723" t="str">
        <f t="shared" si="744"/>
        <v/>
      </c>
      <c r="M18723" t="str">
        <f t="shared" ref="M18723:M18786" si="745">IF(M18713="","",IF(((M18713+$O$61)&gt;=$O$49+($O$61/2)),"",(M18713+$O$61)))</f>
        <v/>
      </c>
    </row>
    <row r="18724" spans="12:19" x14ac:dyDescent="0.25">
      <c r="L18724" t="str">
        <f t="shared" si="744"/>
        <v/>
      </c>
      <c r="M18724" t="str">
        <f t="shared" si="745"/>
        <v/>
      </c>
      <c r="N18724" t="s">
        <v>32</v>
      </c>
      <c r="O18724" t="s">
        <v>33</v>
      </c>
      <c r="P18724" t="s">
        <v>34</v>
      </c>
    </row>
    <row r="18725" spans="12:19" x14ac:dyDescent="0.25">
      <c r="L18725" t="str">
        <f t="shared" si="744"/>
        <v/>
      </c>
      <c r="M18725" t="str">
        <f t="shared" si="745"/>
        <v/>
      </c>
      <c r="N18725" t="e">
        <f>COS(RADIANS(M18725))</f>
        <v>#VALUE!</v>
      </c>
      <c r="O18725" t="str">
        <f>IFERROR(-COS(RADIANS(DEGREES(ASIN(((SIN(RADIANS(M18725)))*$C$26)/(SQRT((((SIN(RADIANS(M18725)))*$C$26)^2)+(($C$22-$C$25-(((SIN(RADIANS(90-M18725)))*$C$26))-$C$23)^2))))))),"")</f>
        <v/>
      </c>
      <c r="P18725" t="e">
        <f>N18725</f>
        <v>#VALUE!</v>
      </c>
      <c r="R18725">
        <v>0</v>
      </c>
    </row>
    <row r="18726" spans="12:19" x14ac:dyDescent="0.25">
      <c r="L18726" t="str">
        <f t="shared" si="744"/>
        <v/>
      </c>
      <c r="M18726" t="str">
        <f t="shared" si="745"/>
        <v/>
      </c>
      <c r="N18726" t="e">
        <f>SIN(RADIANS(M18725))</f>
        <v>#VALUE!</v>
      </c>
      <c r="O18726" t="e">
        <f>SIN(RADIANS(DEGREES(ASIN(((SIN(RADIANS(M18725)))*$C$26)/(SQRT((((SIN(RADIANS(M18725)))*$C$26)^2)+(($C$22-$C$25-(((SIN(RADIANS(90-M18725)))*$C$26))-$C$23)^2)))))))</f>
        <v>#VALUE!</v>
      </c>
      <c r="P18726" t="e">
        <f>N18726</f>
        <v>#VALUE!</v>
      </c>
      <c r="R18726">
        <f>$C$6</f>
        <v>1333.5</v>
      </c>
    </row>
    <row r="18727" spans="12:19" x14ac:dyDescent="0.25">
      <c r="L18727" t="str">
        <f t="shared" si="744"/>
        <v/>
      </c>
      <c r="M18727" t="str">
        <f t="shared" si="745"/>
        <v/>
      </c>
      <c r="N18727">
        <v>0</v>
      </c>
      <c r="O18727" t="e">
        <f>$C$23*O18726</f>
        <v>#VALUE!</v>
      </c>
      <c r="P18727" t="e">
        <f>$C$22*P18726</f>
        <v>#VALUE!</v>
      </c>
      <c r="R18727">
        <f>$C$20*$C$6</f>
        <v>25325.832000000002</v>
      </c>
    </row>
    <row r="18728" spans="12:19" x14ac:dyDescent="0.25">
      <c r="L18728" t="str">
        <f t="shared" si="744"/>
        <v/>
      </c>
      <c r="M18728" t="str">
        <f t="shared" si="745"/>
        <v/>
      </c>
    </row>
    <row r="18729" spans="12:19" x14ac:dyDescent="0.25">
      <c r="L18729" t="str">
        <f t="shared" si="744"/>
        <v/>
      </c>
      <c r="M18729" t="str">
        <f t="shared" si="745"/>
        <v/>
      </c>
      <c r="N18729" t="e">
        <f t="array" ref="N18729:P18731">MINVERSE(N18725:P18727)</f>
        <v>#VALUE!</v>
      </c>
      <c r="O18729" t="e">
        <v>#VALUE!</v>
      </c>
      <c r="P18729" t="e">
        <v>#VALUE!</v>
      </c>
      <c r="R18729" t="e">
        <f t="array" ref="R18729:R18731">MMULT(N18729:P18731,R18725:R18727)</f>
        <v>#VALUE!</v>
      </c>
      <c r="S18729" t="s">
        <v>35</v>
      </c>
    </row>
    <row r="18730" spans="12:19" x14ac:dyDescent="0.25">
      <c r="L18730" t="str">
        <f t="shared" si="744"/>
        <v/>
      </c>
      <c r="M18730" t="str">
        <f t="shared" si="745"/>
        <v/>
      </c>
      <c r="N18730" t="e">
        <v>#VALUE!</v>
      </c>
      <c r="O18730" t="e">
        <v>#VALUE!</v>
      </c>
      <c r="P18730" t="e">
        <v>#VALUE!</v>
      </c>
      <c r="R18730" t="e">
        <v>#VALUE!</v>
      </c>
      <c r="S18730" t="s">
        <v>35</v>
      </c>
    </row>
    <row r="18731" spans="12:19" x14ac:dyDescent="0.25">
      <c r="L18731" t="str">
        <f t="shared" si="744"/>
        <v/>
      </c>
      <c r="M18731" t="str">
        <f t="shared" si="745"/>
        <v/>
      </c>
      <c r="N18731" t="e">
        <v>#VALUE!</v>
      </c>
      <c r="O18731" t="e">
        <v>#VALUE!</v>
      </c>
      <c r="P18731" t="e">
        <v>#VALUE!</v>
      </c>
      <c r="R18731" t="e">
        <v>#VALUE!</v>
      </c>
      <c r="S18731" t="s">
        <v>35</v>
      </c>
    </row>
    <row r="18732" spans="12:19" x14ac:dyDescent="0.25">
      <c r="L18732" t="str">
        <f t="shared" si="744"/>
        <v/>
      </c>
      <c r="M18732" t="str">
        <f t="shared" si="745"/>
        <v/>
      </c>
    </row>
    <row r="18733" spans="12:19" x14ac:dyDescent="0.25">
      <c r="L18733" t="str">
        <f t="shared" si="744"/>
        <v/>
      </c>
      <c r="M18733" t="str">
        <f t="shared" si="745"/>
        <v/>
      </c>
    </row>
    <row r="18734" spans="12:19" x14ac:dyDescent="0.25">
      <c r="L18734" t="str">
        <f t="shared" si="744"/>
        <v/>
      </c>
      <c r="M18734" t="str">
        <f t="shared" si="745"/>
        <v/>
      </c>
      <c r="N18734" t="s">
        <v>32</v>
      </c>
      <c r="O18734" t="s">
        <v>33</v>
      </c>
      <c r="P18734" t="s">
        <v>34</v>
      </c>
    </row>
    <row r="18735" spans="12:19" x14ac:dyDescent="0.25">
      <c r="L18735" t="str">
        <f t="shared" si="744"/>
        <v/>
      </c>
      <c r="M18735" t="str">
        <f t="shared" si="745"/>
        <v/>
      </c>
      <c r="N18735" t="e">
        <f>COS(RADIANS(M18735))</f>
        <v>#VALUE!</v>
      </c>
      <c r="O18735" t="str">
        <f>IFERROR(-COS(RADIANS(DEGREES(ASIN(((SIN(RADIANS(M18735)))*$C$26)/(SQRT((((SIN(RADIANS(M18735)))*$C$26)^2)+(($C$22-$C$25-(((SIN(RADIANS(90-M18735)))*$C$26))-$C$23)^2))))))),"")</f>
        <v/>
      </c>
      <c r="P18735" t="e">
        <f>N18735</f>
        <v>#VALUE!</v>
      </c>
      <c r="R18735">
        <v>0</v>
      </c>
    </row>
    <row r="18736" spans="12:19" x14ac:dyDescent="0.25">
      <c r="L18736" t="str">
        <f t="shared" si="744"/>
        <v/>
      </c>
      <c r="M18736" t="str">
        <f t="shared" si="745"/>
        <v/>
      </c>
      <c r="N18736" t="e">
        <f>SIN(RADIANS(M18735))</f>
        <v>#VALUE!</v>
      </c>
      <c r="O18736" t="e">
        <f>SIN(RADIANS(DEGREES(ASIN(((SIN(RADIANS(M18735)))*$C$26)/(SQRT((((SIN(RADIANS(M18735)))*$C$26)^2)+(($C$22-$C$25-(((SIN(RADIANS(90-M18735)))*$C$26))-$C$23)^2)))))))</f>
        <v>#VALUE!</v>
      </c>
      <c r="P18736" t="e">
        <f>N18736</f>
        <v>#VALUE!</v>
      </c>
      <c r="R18736">
        <f>$C$6</f>
        <v>1333.5</v>
      </c>
    </row>
    <row r="18737" spans="12:19" x14ac:dyDescent="0.25">
      <c r="L18737" t="str">
        <f t="shared" si="744"/>
        <v/>
      </c>
      <c r="M18737" t="str">
        <f t="shared" si="745"/>
        <v/>
      </c>
      <c r="N18737">
        <v>0</v>
      </c>
      <c r="O18737" t="e">
        <f>$C$23*O18736</f>
        <v>#VALUE!</v>
      </c>
      <c r="P18737" t="e">
        <f>$C$22*P18736</f>
        <v>#VALUE!</v>
      </c>
      <c r="R18737">
        <f>$C$20*$C$6</f>
        <v>25325.832000000002</v>
      </c>
    </row>
    <row r="18738" spans="12:19" x14ac:dyDescent="0.25">
      <c r="L18738" t="str">
        <f t="shared" si="744"/>
        <v/>
      </c>
      <c r="M18738" t="str">
        <f t="shared" si="745"/>
        <v/>
      </c>
    </row>
    <row r="18739" spans="12:19" x14ac:dyDescent="0.25">
      <c r="L18739" t="str">
        <f t="shared" si="744"/>
        <v/>
      </c>
      <c r="M18739" t="str">
        <f t="shared" si="745"/>
        <v/>
      </c>
      <c r="N18739" t="e">
        <f t="array" ref="N18739:P18741">MINVERSE(N18735:P18737)</f>
        <v>#VALUE!</v>
      </c>
      <c r="O18739" t="e">
        <v>#VALUE!</v>
      </c>
      <c r="P18739" t="e">
        <v>#VALUE!</v>
      </c>
      <c r="R18739" t="e">
        <f t="array" ref="R18739:R18741">MMULT(N18739:P18741,R18735:R18737)</f>
        <v>#VALUE!</v>
      </c>
      <c r="S18739" t="s">
        <v>35</v>
      </c>
    </row>
    <row r="18740" spans="12:19" x14ac:dyDescent="0.25">
      <c r="L18740" t="str">
        <f t="shared" si="744"/>
        <v/>
      </c>
      <c r="M18740" t="str">
        <f t="shared" si="745"/>
        <v/>
      </c>
      <c r="N18740" t="e">
        <v>#VALUE!</v>
      </c>
      <c r="O18740" t="e">
        <v>#VALUE!</v>
      </c>
      <c r="P18740" t="e">
        <v>#VALUE!</v>
      </c>
      <c r="R18740" t="e">
        <v>#VALUE!</v>
      </c>
      <c r="S18740" t="s">
        <v>35</v>
      </c>
    </row>
    <row r="18741" spans="12:19" x14ac:dyDescent="0.25">
      <c r="L18741" t="str">
        <f t="shared" si="744"/>
        <v/>
      </c>
      <c r="M18741" t="str">
        <f t="shared" si="745"/>
        <v/>
      </c>
      <c r="N18741" t="e">
        <v>#VALUE!</v>
      </c>
      <c r="O18741" t="e">
        <v>#VALUE!</v>
      </c>
      <c r="P18741" t="e">
        <v>#VALUE!</v>
      </c>
      <c r="R18741" t="e">
        <v>#VALUE!</v>
      </c>
      <c r="S18741" t="s">
        <v>35</v>
      </c>
    </row>
    <row r="18742" spans="12:19" x14ac:dyDescent="0.25">
      <c r="L18742" t="str">
        <f t="shared" si="744"/>
        <v/>
      </c>
      <c r="M18742" t="str">
        <f t="shared" si="745"/>
        <v/>
      </c>
    </row>
    <row r="18743" spans="12:19" x14ac:dyDescent="0.25">
      <c r="L18743" t="str">
        <f t="shared" si="744"/>
        <v/>
      </c>
      <c r="M18743" t="str">
        <f t="shared" si="745"/>
        <v/>
      </c>
    </row>
    <row r="18744" spans="12:19" x14ac:dyDescent="0.25">
      <c r="L18744" t="str">
        <f t="shared" si="744"/>
        <v/>
      </c>
      <c r="M18744" t="str">
        <f t="shared" si="745"/>
        <v/>
      </c>
      <c r="N18744" t="s">
        <v>32</v>
      </c>
      <c r="O18744" t="s">
        <v>33</v>
      </c>
      <c r="P18744" t="s">
        <v>34</v>
      </c>
    </row>
    <row r="18745" spans="12:19" x14ac:dyDescent="0.25">
      <c r="L18745" t="str">
        <f t="shared" si="744"/>
        <v/>
      </c>
      <c r="M18745" t="str">
        <f t="shared" si="745"/>
        <v/>
      </c>
      <c r="N18745" t="e">
        <f>COS(RADIANS(M18745))</f>
        <v>#VALUE!</v>
      </c>
      <c r="O18745" t="str">
        <f>IFERROR(-COS(RADIANS(DEGREES(ASIN(((SIN(RADIANS(M18745)))*$C$26)/(SQRT((((SIN(RADIANS(M18745)))*$C$26)^2)+(($C$22-$C$25-(((SIN(RADIANS(90-M18745)))*$C$26))-$C$23)^2))))))),"")</f>
        <v/>
      </c>
      <c r="P18745" t="e">
        <f>N18745</f>
        <v>#VALUE!</v>
      </c>
      <c r="R18745">
        <v>0</v>
      </c>
    </row>
    <row r="18746" spans="12:19" x14ac:dyDescent="0.25">
      <c r="L18746" t="str">
        <f t="shared" si="744"/>
        <v/>
      </c>
      <c r="M18746" t="str">
        <f t="shared" si="745"/>
        <v/>
      </c>
      <c r="N18746" t="e">
        <f>SIN(RADIANS(M18745))</f>
        <v>#VALUE!</v>
      </c>
      <c r="O18746" t="e">
        <f>SIN(RADIANS(DEGREES(ASIN(((SIN(RADIANS(M18745)))*$C$26)/(SQRT((((SIN(RADIANS(M18745)))*$C$26)^2)+(($C$22-$C$25-(((SIN(RADIANS(90-M18745)))*$C$26))-$C$23)^2)))))))</f>
        <v>#VALUE!</v>
      </c>
      <c r="P18746" t="e">
        <f>N18746</f>
        <v>#VALUE!</v>
      </c>
      <c r="R18746">
        <f>$C$6</f>
        <v>1333.5</v>
      </c>
    </row>
    <row r="18747" spans="12:19" x14ac:dyDescent="0.25">
      <c r="L18747" t="str">
        <f t="shared" si="744"/>
        <v/>
      </c>
      <c r="M18747" t="str">
        <f t="shared" si="745"/>
        <v/>
      </c>
      <c r="N18747">
        <v>0</v>
      </c>
      <c r="O18747" t="e">
        <f>$C$23*O18746</f>
        <v>#VALUE!</v>
      </c>
      <c r="P18747" t="e">
        <f>$C$22*P18746</f>
        <v>#VALUE!</v>
      </c>
      <c r="R18747">
        <f>$C$20*$C$6</f>
        <v>25325.832000000002</v>
      </c>
    </row>
    <row r="18748" spans="12:19" x14ac:dyDescent="0.25">
      <c r="L18748" t="str">
        <f t="shared" si="744"/>
        <v/>
      </c>
      <c r="M18748" t="str">
        <f t="shared" si="745"/>
        <v/>
      </c>
    </row>
    <row r="18749" spans="12:19" x14ac:dyDescent="0.25">
      <c r="L18749" t="str">
        <f t="shared" si="744"/>
        <v/>
      </c>
      <c r="M18749" t="str">
        <f t="shared" si="745"/>
        <v/>
      </c>
      <c r="N18749" t="e">
        <f t="array" ref="N18749:P18751">MINVERSE(N18745:P18747)</f>
        <v>#VALUE!</v>
      </c>
      <c r="O18749" t="e">
        <v>#VALUE!</v>
      </c>
      <c r="P18749" t="e">
        <v>#VALUE!</v>
      </c>
      <c r="R18749" t="e">
        <f t="array" ref="R18749:R18751">MMULT(N18749:P18751,R18745:R18747)</f>
        <v>#VALUE!</v>
      </c>
      <c r="S18749" t="s">
        <v>35</v>
      </c>
    </row>
    <row r="18750" spans="12:19" x14ac:dyDescent="0.25">
      <c r="L18750" t="str">
        <f t="shared" si="744"/>
        <v/>
      </c>
      <c r="M18750" t="str">
        <f t="shared" si="745"/>
        <v/>
      </c>
      <c r="N18750" t="e">
        <v>#VALUE!</v>
      </c>
      <c r="O18750" t="e">
        <v>#VALUE!</v>
      </c>
      <c r="P18750" t="e">
        <v>#VALUE!</v>
      </c>
      <c r="R18750" t="e">
        <v>#VALUE!</v>
      </c>
      <c r="S18750" t="s">
        <v>35</v>
      </c>
    </row>
    <row r="18751" spans="12:19" x14ac:dyDescent="0.25">
      <c r="L18751" t="str">
        <f t="shared" si="744"/>
        <v/>
      </c>
      <c r="M18751" t="str">
        <f t="shared" si="745"/>
        <v/>
      </c>
      <c r="N18751" t="e">
        <v>#VALUE!</v>
      </c>
      <c r="O18751" t="e">
        <v>#VALUE!</v>
      </c>
      <c r="P18751" t="e">
        <v>#VALUE!</v>
      </c>
      <c r="R18751" t="e">
        <v>#VALUE!</v>
      </c>
      <c r="S18751" t="s">
        <v>35</v>
      </c>
    </row>
    <row r="18752" spans="12:19" x14ac:dyDescent="0.25">
      <c r="L18752" t="str">
        <f t="shared" si="744"/>
        <v/>
      </c>
      <c r="M18752" t="str">
        <f t="shared" si="745"/>
        <v/>
      </c>
    </row>
    <row r="18753" spans="12:19" x14ac:dyDescent="0.25">
      <c r="L18753" t="str">
        <f t="shared" si="744"/>
        <v/>
      </c>
      <c r="M18753" t="str">
        <f t="shared" si="745"/>
        <v/>
      </c>
    </row>
    <row r="18754" spans="12:19" x14ac:dyDescent="0.25">
      <c r="L18754" t="str">
        <f t="shared" si="744"/>
        <v/>
      </c>
      <c r="M18754" t="str">
        <f t="shared" si="745"/>
        <v/>
      </c>
      <c r="N18754" t="s">
        <v>32</v>
      </c>
      <c r="O18754" t="s">
        <v>33</v>
      </c>
      <c r="P18754" t="s">
        <v>34</v>
      </c>
    </row>
    <row r="18755" spans="12:19" x14ac:dyDescent="0.25">
      <c r="L18755" t="str">
        <f t="shared" si="744"/>
        <v/>
      </c>
      <c r="M18755" t="str">
        <f t="shared" si="745"/>
        <v/>
      </c>
      <c r="N18755" t="e">
        <f>COS(RADIANS(M18755))</f>
        <v>#VALUE!</v>
      </c>
      <c r="O18755" t="str">
        <f>IFERROR(-COS(RADIANS(DEGREES(ASIN(((SIN(RADIANS(M18755)))*$C$26)/(SQRT((((SIN(RADIANS(M18755)))*$C$26)^2)+(($C$22-$C$25-(((SIN(RADIANS(90-M18755)))*$C$26))-$C$23)^2))))))),"")</f>
        <v/>
      </c>
      <c r="P18755" t="e">
        <f>N18755</f>
        <v>#VALUE!</v>
      </c>
      <c r="R18755">
        <v>0</v>
      </c>
    </row>
    <row r="18756" spans="12:19" x14ac:dyDescent="0.25">
      <c r="L18756" t="str">
        <f t="shared" si="744"/>
        <v/>
      </c>
      <c r="M18756" t="str">
        <f t="shared" si="745"/>
        <v/>
      </c>
      <c r="N18756" t="e">
        <f>SIN(RADIANS(M18755))</f>
        <v>#VALUE!</v>
      </c>
      <c r="O18756" t="e">
        <f>SIN(RADIANS(DEGREES(ASIN(((SIN(RADIANS(M18755)))*$C$26)/(SQRT((((SIN(RADIANS(M18755)))*$C$26)^2)+(($C$22-$C$25-(((SIN(RADIANS(90-M18755)))*$C$26))-$C$23)^2)))))))</f>
        <v>#VALUE!</v>
      </c>
      <c r="P18756" t="e">
        <f>N18756</f>
        <v>#VALUE!</v>
      </c>
      <c r="R18756">
        <f>$C$6</f>
        <v>1333.5</v>
      </c>
    </row>
    <row r="18757" spans="12:19" x14ac:dyDescent="0.25">
      <c r="L18757" t="str">
        <f t="shared" si="744"/>
        <v/>
      </c>
      <c r="M18757" t="str">
        <f t="shared" si="745"/>
        <v/>
      </c>
      <c r="N18757">
        <v>0</v>
      </c>
      <c r="O18757" t="e">
        <f>$C$23*O18756</f>
        <v>#VALUE!</v>
      </c>
      <c r="P18757" t="e">
        <f>$C$22*P18756</f>
        <v>#VALUE!</v>
      </c>
      <c r="R18757">
        <f>$C$20*$C$6</f>
        <v>25325.832000000002</v>
      </c>
    </row>
    <row r="18758" spans="12:19" x14ac:dyDescent="0.25">
      <c r="L18758" t="str">
        <f t="shared" si="744"/>
        <v/>
      </c>
      <c r="M18758" t="str">
        <f t="shared" si="745"/>
        <v/>
      </c>
    </row>
    <row r="18759" spans="12:19" x14ac:dyDescent="0.25">
      <c r="L18759" t="str">
        <f t="shared" si="744"/>
        <v/>
      </c>
      <c r="M18759" t="str">
        <f t="shared" si="745"/>
        <v/>
      </c>
      <c r="N18759" t="e">
        <f t="array" ref="N18759:P18761">MINVERSE(N18755:P18757)</f>
        <v>#VALUE!</v>
      </c>
      <c r="O18759" t="e">
        <v>#VALUE!</v>
      </c>
      <c r="P18759" t="e">
        <v>#VALUE!</v>
      </c>
      <c r="R18759" t="e">
        <f t="array" ref="R18759:R18761">MMULT(N18759:P18761,R18755:R18757)</f>
        <v>#VALUE!</v>
      </c>
      <c r="S18759" t="s">
        <v>35</v>
      </c>
    </row>
    <row r="18760" spans="12:19" x14ac:dyDescent="0.25">
      <c r="L18760" t="str">
        <f t="shared" si="744"/>
        <v/>
      </c>
      <c r="M18760" t="str">
        <f t="shared" si="745"/>
        <v/>
      </c>
      <c r="N18760" t="e">
        <v>#VALUE!</v>
      </c>
      <c r="O18760" t="e">
        <v>#VALUE!</v>
      </c>
      <c r="P18760" t="e">
        <v>#VALUE!</v>
      </c>
      <c r="R18760" t="e">
        <v>#VALUE!</v>
      </c>
      <c r="S18760" t="s">
        <v>35</v>
      </c>
    </row>
    <row r="18761" spans="12:19" x14ac:dyDescent="0.25">
      <c r="L18761" t="str">
        <f t="shared" si="744"/>
        <v/>
      </c>
      <c r="M18761" t="str">
        <f t="shared" si="745"/>
        <v/>
      </c>
      <c r="N18761" t="e">
        <v>#VALUE!</v>
      </c>
      <c r="O18761" t="e">
        <v>#VALUE!</v>
      </c>
      <c r="P18761" t="e">
        <v>#VALUE!</v>
      </c>
      <c r="R18761" t="e">
        <v>#VALUE!</v>
      </c>
      <c r="S18761" t="s">
        <v>35</v>
      </c>
    </row>
    <row r="18762" spans="12:19" x14ac:dyDescent="0.25">
      <c r="L18762" t="str">
        <f t="shared" si="744"/>
        <v/>
      </c>
      <c r="M18762" t="str">
        <f t="shared" si="745"/>
        <v/>
      </c>
    </row>
    <row r="18763" spans="12:19" x14ac:dyDescent="0.25">
      <c r="L18763" t="str">
        <f t="shared" si="744"/>
        <v/>
      </c>
      <c r="M18763" t="str">
        <f t="shared" si="745"/>
        <v/>
      </c>
    </row>
    <row r="18764" spans="12:19" x14ac:dyDescent="0.25">
      <c r="L18764" t="str">
        <f t="shared" ref="L18764:L18827" si="746">IF(M18764="","",L18754+1)</f>
        <v/>
      </c>
      <c r="M18764" t="str">
        <f t="shared" si="745"/>
        <v/>
      </c>
      <c r="N18764" t="s">
        <v>32</v>
      </c>
      <c r="O18764" t="s">
        <v>33</v>
      </c>
      <c r="P18764" t="s">
        <v>34</v>
      </c>
    </row>
    <row r="18765" spans="12:19" x14ac:dyDescent="0.25">
      <c r="L18765" t="str">
        <f t="shared" si="746"/>
        <v/>
      </c>
      <c r="M18765" t="str">
        <f t="shared" si="745"/>
        <v/>
      </c>
      <c r="N18765" t="e">
        <f>COS(RADIANS(M18765))</f>
        <v>#VALUE!</v>
      </c>
      <c r="O18765" t="str">
        <f>IFERROR(-COS(RADIANS(DEGREES(ASIN(((SIN(RADIANS(M18765)))*$C$26)/(SQRT((((SIN(RADIANS(M18765)))*$C$26)^2)+(($C$22-$C$25-(((SIN(RADIANS(90-M18765)))*$C$26))-$C$23)^2))))))),"")</f>
        <v/>
      </c>
      <c r="P18765" t="e">
        <f>N18765</f>
        <v>#VALUE!</v>
      </c>
      <c r="R18765">
        <v>0</v>
      </c>
    </row>
    <row r="18766" spans="12:19" x14ac:dyDescent="0.25">
      <c r="L18766" t="str">
        <f t="shared" si="746"/>
        <v/>
      </c>
      <c r="M18766" t="str">
        <f t="shared" si="745"/>
        <v/>
      </c>
      <c r="N18766" t="e">
        <f>SIN(RADIANS(M18765))</f>
        <v>#VALUE!</v>
      </c>
      <c r="O18766" t="e">
        <f>SIN(RADIANS(DEGREES(ASIN(((SIN(RADIANS(M18765)))*$C$26)/(SQRT((((SIN(RADIANS(M18765)))*$C$26)^2)+(($C$22-$C$25-(((SIN(RADIANS(90-M18765)))*$C$26))-$C$23)^2)))))))</f>
        <v>#VALUE!</v>
      </c>
      <c r="P18766" t="e">
        <f>N18766</f>
        <v>#VALUE!</v>
      </c>
      <c r="R18766">
        <f>$C$6</f>
        <v>1333.5</v>
      </c>
    </row>
    <row r="18767" spans="12:19" x14ac:dyDescent="0.25">
      <c r="L18767" t="str">
        <f t="shared" si="746"/>
        <v/>
      </c>
      <c r="M18767" t="str">
        <f t="shared" si="745"/>
        <v/>
      </c>
      <c r="N18767">
        <v>0</v>
      </c>
      <c r="O18767" t="e">
        <f>$C$23*O18766</f>
        <v>#VALUE!</v>
      </c>
      <c r="P18767" t="e">
        <f>$C$22*P18766</f>
        <v>#VALUE!</v>
      </c>
      <c r="R18767">
        <f>$C$20*$C$6</f>
        <v>25325.832000000002</v>
      </c>
    </row>
    <row r="18768" spans="12:19" x14ac:dyDescent="0.25">
      <c r="L18768" t="str">
        <f t="shared" si="746"/>
        <v/>
      </c>
      <c r="M18768" t="str">
        <f t="shared" si="745"/>
        <v/>
      </c>
    </row>
    <row r="18769" spans="12:19" x14ac:dyDescent="0.25">
      <c r="L18769" t="str">
        <f t="shared" si="746"/>
        <v/>
      </c>
      <c r="M18769" t="str">
        <f t="shared" si="745"/>
        <v/>
      </c>
      <c r="N18769" t="e">
        <f t="array" ref="N18769:P18771">MINVERSE(N18765:P18767)</f>
        <v>#VALUE!</v>
      </c>
      <c r="O18769" t="e">
        <v>#VALUE!</v>
      </c>
      <c r="P18769" t="e">
        <v>#VALUE!</v>
      </c>
      <c r="R18769" t="e">
        <f t="array" ref="R18769:R18771">MMULT(N18769:P18771,R18765:R18767)</f>
        <v>#VALUE!</v>
      </c>
      <c r="S18769" t="s">
        <v>35</v>
      </c>
    </row>
    <row r="18770" spans="12:19" x14ac:dyDescent="0.25">
      <c r="L18770" t="str">
        <f t="shared" si="746"/>
        <v/>
      </c>
      <c r="M18770" t="str">
        <f t="shared" si="745"/>
        <v/>
      </c>
      <c r="N18770" t="e">
        <v>#VALUE!</v>
      </c>
      <c r="O18770" t="e">
        <v>#VALUE!</v>
      </c>
      <c r="P18770" t="e">
        <v>#VALUE!</v>
      </c>
      <c r="R18770" t="e">
        <v>#VALUE!</v>
      </c>
      <c r="S18770" t="s">
        <v>35</v>
      </c>
    </row>
    <row r="18771" spans="12:19" x14ac:dyDescent="0.25">
      <c r="L18771" t="str">
        <f t="shared" si="746"/>
        <v/>
      </c>
      <c r="M18771" t="str">
        <f t="shared" si="745"/>
        <v/>
      </c>
      <c r="N18771" t="e">
        <v>#VALUE!</v>
      </c>
      <c r="O18771" t="e">
        <v>#VALUE!</v>
      </c>
      <c r="P18771" t="e">
        <v>#VALUE!</v>
      </c>
      <c r="R18771" t="e">
        <v>#VALUE!</v>
      </c>
      <c r="S18771" t="s">
        <v>35</v>
      </c>
    </row>
    <row r="18772" spans="12:19" x14ac:dyDescent="0.25">
      <c r="L18772" t="str">
        <f t="shared" si="746"/>
        <v/>
      </c>
      <c r="M18772" t="str">
        <f t="shared" si="745"/>
        <v/>
      </c>
    </row>
    <row r="18773" spans="12:19" x14ac:dyDescent="0.25">
      <c r="L18773" t="str">
        <f t="shared" si="746"/>
        <v/>
      </c>
      <c r="M18773" t="str">
        <f t="shared" si="745"/>
        <v/>
      </c>
    </row>
    <row r="18774" spans="12:19" x14ac:dyDescent="0.25">
      <c r="L18774" t="str">
        <f t="shared" si="746"/>
        <v/>
      </c>
      <c r="M18774" t="str">
        <f t="shared" si="745"/>
        <v/>
      </c>
      <c r="N18774" t="s">
        <v>32</v>
      </c>
      <c r="O18774" t="s">
        <v>33</v>
      </c>
      <c r="P18774" t="s">
        <v>34</v>
      </c>
    </row>
    <row r="18775" spans="12:19" x14ac:dyDescent="0.25">
      <c r="L18775" t="str">
        <f t="shared" si="746"/>
        <v/>
      </c>
      <c r="M18775" t="str">
        <f t="shared" si="745"/>
        <v/>
      </c>
      <c r="N18775" t="e">
        <f>COS(RADIANS(M18775))</f>
        <v>#VALUE!</v>
      </c>
      <c r="O18775" t="str">
        <f>IFERROR(-COS(RADIANS(DEGREES(ASIN(((SIN(RADIANS(M18775)))*$C$26)/(SQRT((((SIN(RADIANS(M18775)))*$C$26)^2)+(($C$22-$C$25-(((SIN(RADIANS(90-M18775)))*$C$26))-$C$23)^2))))))),"")</f>
        <v/>
      </c>
      <c r="P18775" t="e">
        <f>N18775</f>
        <v>#VALUE!</v>
      </c>
      <c r="R18775">
        <v>0</v>
      </c>
    </row>
    <row r="18776" spans="12:19" x14ac:dyDescent="0.25">
      <c r="L18776" t="str">
        <f t="shared" si="746"/>
        <v/>
      </c>
      <c r="M18776" t="str">
        <f t="shared" si="745"/>
        <v/>
      </c>
      <c r="N18776" t="e">
        <f>SIN(RADIANS(M18775))</f>
        <v>#VALUE!</v>
      </c>
      <c r="O18776" t="e">
        <f>SIN(RADIANS(DEGREES(ASIN(((SIN(RADIANS(M18775)))*$C$26)/(SQRT((((SIN(RADIANS(M18775)))*$C$26)^2)+(($C$22-$C$25-(((SIN(RADIANS(90-M18775)))*$C$26))-$C$23)^2)))))))</f>
        <v>#VALUE!</v>
      </c>
      <c r="P18776" t="e">
        <f>N18776</f>
        <v>#VALUE!</v>
      </c>
      <c r="R18776">
        <f>$C$6</f>
        <v>1333.5</v>
      </c>
    </row>
    <row r="18777" spans="12:19" x14ac:dyDescent="0.25">
      <c r="L18777" t="str">
        <f t="shared" si="746"/>
        <v/>
      </c>
      <c r="M18777" t="str">
        <f t="shared" si="745"/>
        <v/>
      </c>
      <c r="N18777">
        <v>0</v>
      </c>
      <c r="O18777" t="e">
        <f>$C$23*O18776</f>
        <v>#VALUE!</v>
      </c>
      <c r="P18777" t="e">
        <f>$C$22*P18776</f>
        <v>#VALUE!</v>
      </c>
      <c r="R18777">
        <f>$C$20*$C$6</f>
        <v>25325.832000000002</v>
      </c>
    </row>
    <row r="18778" spans="12:19" x14ac:dyDescent="0.25">
      <c r="L18778" t="str">
        <f t="shared" si="746"/>
        <v/>
      </c>
      <c r="M18778" t="str">
        <f t="shared" si="745"/>
        <v/>
      </c>
    </row>
    <row r="18779" spans="12:19" x14ac:dyDescent="0.25">
      <c r="L18779" t="str">
        <f t="shared" si="746"/>
        <v/>
      </c>
      <c r="M18779" t="str">
        <f t="shared" si="745"/>
        <v/>
      </c>
      <c r="N18779" t="e">
        <f t="array" ref="N18779:P18781">MINVERSE(N18775:P18777)</f>
        <v>#VALUE!</v>
      </c>
      <c r="O18779" t="e">
        <v>#VALUE!</v>
      </c>
      <c r="P18779" t="e">
        <v>#VALUE!</v>
      </c>
      <c r="R18779" t="e">
        <f t="array" ref="R18779:R18781">MMULT(N18779:P18781,R18775:R18777)</f>
        <v>#VALUE!</v>
      </c>
      <c r="S18779" t="s">
        <v>35</v>
      </c>
    </row>
    <row r="18780" spans="12:19" x14ac:dyDescent="0.25">
      <c r="L18780" t="str">
        <f t="shared" si="746"/>
        <v/>
      </c>
      <c r="M18780" t="str">
        <f t="shared" si="745"/>
        <v/>
      </c>
      <c r="N18780" t="e">
        <v>#VALUE!</v>
      </c>
      <c r="O18780" t="e">
        <v>#VALUE!</v>
      </c>
      <c r="P18780" t="e">
        <v>#VALUE!</v>
      </c>
      <c r="R18780" t="e">
        <v>#VALUE!</v>
      </c>
      <c r="S18780" t="s">
        <v>35</v>
      </c>
    </row>
    <row r="18781" spans="12:19" x14ac:dyDescent="0.25">
      <c r="L18781" t="str">
        <f t="shared" si="746"/>
        <v/>
      </c>
      <c r="M18781" t="str">
        <f t="shared" si="745"/>
        <v/>
      </c>
      <c r="N18781" t="e">
        <v>#VALUE!</v>
      </c>
      <c r="O18781" t="e">
        <v>#VALUE!</v>
      </c>
      <c r="P18781" t="e">
        <v>#VALUE!</v>
      </c>
      <c r="R18781" t="e">
        <v>#VALUE!</v>
      </c>
      <c r="S18781" t="s">
        <v>35</v>
      </c>
    </row>
    <row r="18782" spans="12:19" x14ac:dyDescent="0.25">
      <c r="L18782" t="str">
        <f t="shared" si="746"/>
        <v/>
      </c>
      <c r="M18782" t="str">
        <f t="shared" si="745"/>
        <v/>
      </c>
    </row>
    <row r="18783" spans="12:19" x14ac:dyDescent="0.25">
      <c r="L18783" t="str">
        <f t="shared" si="746"/>
        <v/>
      </c>
      <c r="M18783" t="str">
        <f t="shared" si="745"/>
        <v/>
      </c>
    </row>
    <row r="18784" spans="12:19" x14ac:dyDescent="0.25">
      <c r="L18784" t="str">
        <f t="shared" si="746"/>
        <v/>
      </c>
      <c r="M18784" t="str">
        <f t="shared" si="745"/>
        <v/>
      </c>
      <c r="N18784" t="s">
        <v>32</v>
      </c>
      <c r="O18784" t="s">
        <v>33</v>
      </c>
      <c r="P18784" t="s">
        <v>34</v>
      </c>
    </row>
    <row r="18785" spans="12:19" x14ac:dyDescent="0.25">
      <c r="L18785" t="str">
        <f t="shared" si="746"/>
        <v/>
      </c>
      <c r="M18785" t="str">
        <f t="shared" si="745"/>
        <v/>
      </c>
      <c r="N18785" t="e">
        <f>COS(RADIANS(M18785))</f>
        <v>#VALUE!</v>
      </c>
      <c r="O18785" t="str">
        <f>IFERROR(-COS(RADIANS(DEGREES(ASIN(((SIN(RADIANS(M18785)))*$C$26)/(SQRT((((SIN(RADIANS(M18785)))*$C$26)^2)+(($C$22-$C$25-(((SIN(RADIANS(90-M18785)))*$C$26))-$C$23)^2))))))),"")</f>
        <v/>
      </c>
      <c r="P18785" t="e">
        <f>N18785</f>
        <v>#VALUE!</v>
      </c>
      <c r="R18785">
        <v>0</v>
      </c>
    </row>
    <row r="18786" spans="12:19" x14ac:dyDescent="0.25">
      <c r="L18786" t="str">
        <f t="shared" si="746"/>
        <v/>
      </c>
      <c r="M18786" t="str">
        <f t="shared" si="745"/>
        <v/>
      </c>
      <c r="N18786" t="e">
        <f>SIN(RADIANS(M18785))</f>
        <v>#VALUE!</v>
      </c>
      <c r="O18786" t="e">
        <f>SIN(RADIANS(DEGREES(ASIN(((SIN(RADIANS(M18785)))*$C$26)/(SQRT((((SIN(RADIANS(M18785)))*$C$26)^2)+(($C$22-$C$25-(((SIN(RADIANS(90-M18785)))*$C$26))-$C$23)^2)))))))</f>
        <v>#VALUE!</v>
      </c>
      <c r="P18786" t="e">
        <f>N18786</f>
        <v>#VALUE!</v>
      </c>
      <c r="R18786">
        <f>$C$6</f>
        <v>1333.5</v>
      </c>
    </row>
    <row r="18787" spans="12:19" x14ac:dyDescent="0.25">
      <c r="L18787" t="str">
        <f t="shared" si="746"/>
        <v/>
      </c>
      <c r="M18787" t="str">
        <f t="shared" ref="M18787:M18850" si="747">IF(M18777="","",IF(((M18777+$O$61)&gt;=$O$49+($O$61/2)),"",(M18777+$O$61)))</f>
        <v/>
      </c>
      <c r="N18787">
        <v>0</v>
      </c>
      <c r="O18787" t="e">
        <f>$C$23*O18786</f>
        <v>#VALUE!</v>
      </c>
      <c r="P18787" t="e">
        <f>$C$22*P18786</f>
        <v>#VALUE!</v>
      </c>
      <c r="R18787">
        <f>$C$20*$C$6</f>
        <v>25325.832000000002</v>
      </c>
    </row>
    <row r="18788" spans="12:19" x14ac:dyDescent="0.25">
      <c r="L18788" t="str">
        <f t="shared" si="746"/>
        <v/>
      </c>
      <c r="M18788" t="str">
        <f t="shared" si="747"/>
        <v/>
      </c>
    </row>
    <row r="18789" spans="12:19" x14ac:dyDescent="0.25">
      <c r="L18789" t="str">
        <f t="shared" si="746"/>
        <v/>
      </c>
      <c r="M18789" t="str">
        <f t="shared" si="747"/>
        <v/>
      </c>
      <c r="N18789" t="e">
        <f t="array" ref="N18789:P18791">MINVERSE(N18785:P18787)</f>
        <v>#VALUE!</v>
      </c>
      <c r="O18789" t="e">
        <v>#VALUE!</v>
      </c>
      <c r="P18789" t="e">
        <v>#VALUE!</v>
      </c>
      <c r="R18789" t="e">
        <f t="array" ref="R18789:R18791">MMULT(N18789:P18791,R18785:R18787)</f>
        <v>#VALUE!</v>
      </c>
      <c r="S18789" t="s">
        <v>35</v>
      </c>
    </row>
    <row r="18790" spans="12:19" x14ac:dyDescent="0.25">
      <c r="L18790" t="str">
        <f t="shared" si="746"/>
        <v/>
      </c>
      <c r="M18790" t="str">
        <f t="shared" si="747"/>
        <v/>
      </c>
      <c r="N18790" t="e">
        <v>#VALUE!</v>
      </c>
      <c r="O18790" t="e">
        <v>#VALUE!</v>
      </c>
      <c r="P18790" t="e">
        <v>#VALUE!</v>
      </c>
      <c r="R18790" t="e">
        <v>#VALUE!</v>
      </c>
      <c r="S18790" t="s">
        <v>35</v>
      </c>
    </row>
    <row r="18791" spans="12:19" x14ac:dyDescent="0.25">
      <c r="L18791" t="str">
        <f t="shared" si="746"/>
        <v/>
      </c>
      <c r="M18791" t="str">
        <f t="shared" si="747"/>
        <v/>
      </c>
      <c r="N18791" t="e">
        <v>#VALUE!</v>
      </c>
      <c r="O18791" t="e">
        <v>#VALUE!</v>
      </c>
      <c r="P18791" t="e">
        <v>#VALUE!</v>
      </c>
      <c r="R18791" t="e">
        <v>#VALUE!</v>
      </c>
      <c r="S18791" t="s">
        <v>35</v>
      </c>
    </row>
    <row r="18792" spans="12:19" x14ac:dyDescent="0.25">
      <c r="L18792" t="str">
        <f t="shared" si="746"/>
        <v/>
      </c>
      <c r="M18792" t="str">
        <f t="shared" si="747"/>
        <v/>
      </c>
    </row>
    <row r="18793" spans="12:19" x14ac:dyDescent="0.25">
      <c r="L18793" t="str">
        <f t="shared" si="746"/>
        <v/>
      </c>
      <c r="M18793" t="str">
        <f t="shared" si="747"/>
        <v/>
      </c>
    </row>
    <row r="18794" spans="12:19" x14ac:dyDescent="0.25">
      <c r="L18794" t="str">
        <f t="shared" si="746"/>
        <v/>
      </c>
      <c r="M18794" t="str">
        <f t="shared" si="747"/>
        <v/>
      </c>
      <c r="N18794" t="s">
        <v>32</v>
      </c>
      <c r="O18794" t="s">
        <v>33</v>
      </c>
      <c r="P18794" t="s">
        <v>34</v>
      </c>
    </row>
    <row r="18795" spans="12:19" x14ac:dyDescent="0.25">
      <c r="L18795" t="str">
        <f t="shared" si="746"/>
        <v/>
      </c>
      <c r="M18795" t="str">
        <f t="shared" si="747"/>
        <v/>
      </c>
      <c r="N18795" t="e">
        <f>COS(RADIANS(M18795))</f>
        <v>#VALUE!</v>
      </c>
      <c r="O18795" t="str">
        <f>IFERROR(-COS(RADIANS(DEGREES(ASIN(((SIN(RADIANS(M18795)))*$C$26)/(SQRT((((SIN(RADIANS(M18795)))*$C$26)^2)+(($C$22-$C$25-(((SIN(RADIANS(90-M18795)))*$C$26))-$C$23)^2))))))),"")</f>
        <v/>
      </c>
      <c r="P18795" t="e">
        <f>N18795</f>
        <v>#VALUE!</v>
      </c>
      <c r="R18795">
        <v>0</v>
      </c>
    </row>
    <row r="18796" spans="12:19" x14ac:dyDescent="0.25">
      <c r="L18796" t="str">
        <f t="shared" si="746"/>
        <v/>
      </c>
      <c r="M18796" t="str">
        <f t="shared" si="747"/>
        <v/>
      </c>
      <c r="N18796" t="e">
        <f>SIN(RADIANS(M18795))</f>
        <v>#VALUE!</v>
      </c>
      <c r="O18796" t="e">
        <f>SIN(RADIANS(DEGREES(ASIN(((SIN(RADIANS(M18795)))*$C$26)/(SQRT((((SIN(RADIANS(M18795)))*$C$26)^2)+(($C$22-$C$25-(((SIN(RADIANS(90-M18795)))*$C$26))-$C$23)^2)))))))</f>
        <v>#VALUE!</v>
      </c>
      <c r="P18796" t="e">
        <f>N18796</f>
        <v>#VALUE!</v>
      </c>
      <c r="R18796">
        <f>$C$6</f>
        <v>1333.5</v>
      </c>
    </row>
    <row r="18797" spans="12:19" x14ac:dyDescent="0.25">
      <c r="L18797" t="str">
        <f t="shared" si="746"/>
        <v/>
      </c>
      <c r="M18797" t="str">
        <f t="shared" si="747"/>
        <v/>
      </c>
      <c r="N18797">
        <v>0</v>
      </c>
      <c r="O18797" t="e">
        <f>$C$23*O18796</f>
        <v>#VALUE!</v>
      </c>
      <c r="P18797" t="e">
        <f>$C$22*P18796</f>
        <v>#VALUE!</v>
      </c>
      <c r="R18797">
        <f>$C$20*$C$6</f>
        <v>25325.832000000002</v>
      </c>
    </row>
    <row r="18798" spans="12:19" x14ac:dyDescent="0.25">
      <c r="L18798" t="str">
        <f t="shared" si="746"/>
        <v/>
      </c>
      <c r="M18798" t="str">
        <f t="shared" si="747"/>
        <v/>
      </c>
    </row>
    <row r="18799" spans="12:19" x14ac:dyDescent="0.25">
      <c r="L18799" t="str">
        <f t="shared" si="746"/>
        <v/>
      </c>
      <c r="M18799" t="str">
        <f t="shared" si="747"/>
        <v/>
      </c>
      <c r="N18799" t="e">
        <f t="array" ref="N18799:P18801">MINVERSE(N18795:P18797)</f>
        <v>#VALUE!</v>
      </c>
      <c r="O18799" t="e">
        <v>#VALUE!</v>
      </c>
      <c r="P18799" t="e">
        <v>#VALUE!</v>
      </c>
      <c r="R18799" t="e">
        <f t="array" ref="R18799:R18801">MMULT(N18799:P18801,R18795:R18797)</f>
        <v>#VALUE!</v>
      </c>
      <c r="S18799" t="s">
        <v>35</v>
      </c>
    </row>
    <row r="18800" spans="12:19" x14ac:dyDescent="0.25">
      <c r="L18800" t="str">
        <f t="shared" si="746"/>
        <v/>
      </c>
      <c r="M18800" t="str">
        <f t="shared" si="747"/>
        <v/>
      </c>
      <c r="N18800" t="e">
        <v>#VALUE!</v>
      </c>
      <c r="O18800" t="e">
        <v>#VALUE!</v>
      </c>
      <c r="P18800" t="e">
        <v>#VALUE!</v>
      </c>
      <c r="R18800" t="e">
        <v>#VALUE!</v>
      </c>
      <c r="S18800" t="s">
        <v>35</v>
      </c>
    </row>
    <row r="18801" spans="12:19" x14ac:dyDescent="0.25">
      <c r="L18801" t="str">
        <f t="shared" si="746"/>
        <v/>
      </c>
      <c r="M18801" t="str">
        <f t="shared" si="747"/>
        <v/>
      </c>
      <c r="N18801" t="e">
        <v>#VALUE!</v>
      </c>
      <c r="O18801" t="e">
        <v>#VALUE!</v>
      </c>
      <c r="P18801" t="e">
        <v>#VALUE!</v>
      </c>
      <c r="R18801" t="e">
        <v>#VALUE!</v>
      </c>
      <c r="S18801" t="s">
        <v>35</v>
      </c>
    </row>
    <row r="18802" spans="12:19" x14ac:dyDescent="0.25">
      <c r="L18802" t="str">
        <f t="shared" si="746"/>
        <v/>
      </c>
      <c r="M18802" t="str">
        <f t="shared" si="747"/>
        <v/>
      </c>
    </row>
    <row r="18803" spans="12:19" x14ac:dyDescent="0.25">
      <c r="L18803" t="str">
        <f t="shared" si="746"/>
        <v/>
      </c>
      <c r="M18803" t="str">
        <f t="shared" si="747"/>
        <v/>
      </c>
    </row>
    <row r="18804" spans="12:19" x14ac:dyDescent="0.25">
      <c r="L18804" t="str">
        <f t="shared" si="746"/>
        <v/>
      </c>
      <c r="M18804" t="str">
        <f t="shared" si="747"/>
        <v/>
      </c>
      <c r="N18804" t="s">
        <v>32</v>
      </c>
      <c r="O18804" t="s">
        <v>33</v>
      </c>
      <c r="P18804" t="s">
        <v>34</v>
      </c>
    </row>
    <row r="18805" spans="12:19" x14ac:dyDescent="0.25">
      <c r="L18805" t="str">
        <f t="shared" si="746"/>
        <v/>
      </c>
      <c r="M18805" t="str">
        <f t="shared" si="747"/>
        <v/>
      </c>
      <c r="N18805" t="e">
        <f>COS(RADIANS(M18805))</f>
        <v>#VALUE!</v>
      </c>
      <c r="O18805" t="str">
        <f>IFERROR(-COS(RADIANS(DEGREES(ASIN(((SIN(RADIANS(M18805)))*$C$26)/(SQRT((((SIN(RADIANS(M18805)))*$C$26)^2)+(($C$22-$C$25-(((SIN(RADIANS(90-M18805)))*$C$26))-$C$23)^2))))))),"")</f>
        <v/>
      </c>
      <c r="P18805" t="e">
        <f>N18805</f>
        <v>#VALUE!</v>
      </c>
      <c r="R18805">
        <v>0</v>
      </c>
    </row>
    <row r="18806" spans="12:19" x14ac:dyDescent="0.25">
      <c r="L18806" t="str">
        <f t="shared" si="746"/>
        <v/>
      </c>
      <c r="M18806" t="str">
        <f t="shared" si="747"/>
        <v/>
      </c>
      <c r="N18806" t="e">
        <f>SIN(RADIANS(M18805))</f>
        <v>#VALUE!</v>
      </c>
      <c r="O18806" t="e">
        <f>SIN(RADIANS(DEGREES(ASIN(((SIN(RADIANS(M18805)))*$C$26)/(SQRT((((SIN(RADIANS(M18805)))*$C$26)^2)+(($C$22-$C$25-(((SIN(RADIANS(90-M18805)))*$C$26))-$C$23)^2)))))))</f>
        <v>#VALUE!</v>
      </c>
      <c r="P18806" t="e">
        <f>N18806</f>
        <v>#VALUE!</v>
      </c>
      <c r="R18806">
        <f>$C$6</f>
        <v>1333.5</v>
      </c>
    </row>
    <row r="18807" spans="12:19" x14ac:dyDescent="0.25">
      <c r="L18807" t="str">
        <f t="shared" si="746"/>
        <v/>
      </c>
      <c r="M18807" t="str">
        <f t="shared" si="747"/>
        <v/>
      </c>
      <c r="N18807">
        <v>0</v>
      </c>
      <c r="O18807" t="e">
        <f>$C$23*O18806</f>
        <v>#VALUE!</v>
      </c>
      <c r="P18807" t="e">
        <f>$C$22*P18806</f>
        <v>#VALUE!</v>
      </c>
      <c r="R18807">
        <f>$C$20*$C$6</f>
        <v>25325.832000000002</v>
      </c>
    </row>
    <row r="18808" spans="12:19" x14ac:dyDescent="0.25">
      <c r="L18808" t="str">
        <f t="shared" si="746"/>
        <v/>
      </c>
      <c r="M18808" t="str">
        <f t="shared" si="747"/>
        <v/>
      </c>
    </row>
    <row r="18809" spans="12:19" x14ac:dyDescent="0.25">
      <c r="L18809" t="str">
        <f t="shared" si="746"/>
        <v/>
      </c>
      <c r="M18809" t="str">
        <f t="shared" si="747"/>
        <v/>
      </c>
      <c r="N18809" t="e">
        <f t="array" ref="N18809:P18811">MINVERSE(N18805:P18807)</f>
        <v>#VALUE!</v>
      </c>
      <c r="O18809" t="e">
        <v>#VALUE!</v>
      </c>
      <c r="P18809" t="e">
        <v>#VALUE!</v>
      </c>
      <c r="R18809" t="e">
        <f t="array" ref="R18809:R18811">MMULT(N18809:P18811,R18805:R18807)</f>
        <v>#VALUE!</v>
      </c>
      <c r="S18809" t="s">
        <v>35</v>
      </c>
    </row>
    <row r="18810" spans="12:19" x14ac:dyDescent="0.25">
      <c r="L18810" t="str">
        <f t="shared" si="746"/>
        <v/>
      </c>
      <c r="M18810" t="str">
        <f t="shared" si="747"/>
        <v/>
      </c>
      <c r="N18810" t="e">
        <v>#VALUE!</v>
      </c>
      <c r="O18810" t="e">
        <v>#VALUE!</v>
      </c>
      <c r="P18810" t="e">
        <v>#VALUE!</v>
      </c>
      <c r="R18810" t="e">
        <v>#VALUE!</v>
      </c>
      <c r="S18810" t="s">
        <v>35</v>
      </c>
    </row>
    <row r="18811" spans="12:19" x14ac:dyDescent="0.25">
      <c r="L18811" t="str">
        <f t="shared" si="746"/>
        <v/>
      </c>
      <c r="M18811" t="str">
        <f t="shared" si="747"/>
        <v/>
      </c>
      <c r="N18811" t="e">
        <v>#VALUE!</v>
      </c>
      <c r="O18811" t="e">
        <v>#VALUE!</v>
      </c>
      <c r="P18811" t="e">
        <v>#VALUE!</v>
      </c>
      <c r="R18811" t="e">
        <v>#VALUE!</v>
      </c>
      <c r="S18811" t="s">
        <v>35</v>
      </c>
    </row>
    <row r="18812" spans="12:19" x14ac:dyDescent="0.25">
      <c r="L18812" t="str">
        <f t="shared" si="746"/>
        <v/>
      </c>
      <c r="M18812" t="str">
        <f t="shared" si="747"/>
        <v/>
      </c>
    </row>
    <row r="18813" spans="12:19" x14ac:dyDescent="0.25">
      <c r="L18813" t="str">
        <f t="shared" si="746"/>
        <v/>
      </c>
      <c r="M18813" t="str">
        <f t="shared" si="747"/>
        <v/>
      </c>
    </row>
    <row r="18814" spans="12:19" x14ac:dyDescent="0.25">
      <c r="L18814" t="str">
        <f t="shared" si="746"/>
        <v/>
      </c>
      <c r="M18814" t="str">
        <f t="shared" si="747"/>
        <v/>
      </c>
      <c r="N18814" t="s">
        <v>32</v>
      </c>
      <c r="O18814" t="s">
        <v>33</v>
      </c>
      <c r="P18814" t="s">
        <v>34</v>
      </c>
    </row>
    <row r="18815" spans="12:19" x14ac:dyDescent="0.25">
      <c r="L18815" t="str">
        <f t="shared" si="746"/>
        <v/>
      </c>
      <c r="M18815" t="str">
        <f t="shared" si="747"/>
        <v/>
      </c>
      <c r="N18815" t="e">
        <f>COS(RADIANS(M18815))</f>
        <v>#VALUE!</v>
      </c>
      <c r="O18815" t="str">
        <f>IFERROR(-COS(RADIANS(DEGREES(ASIN(((SIN(RADIANS(M18815)))*$C$26)/(SQRT((((SIN(RADIANS(M18815)))*$C$26)^2)+(($C$22-$C$25-(((SIN(RADIANS(90-M18815)))*$C$26))-$C$23)^2))))))),"")</f>
        <v/>
      </c>
      <c r="P18815" t="e">
        <f>N18815</f>
        <v>#VALUE!</v>
      </c>
      <c r="R18815">
        <v>0</v>
      </c>
    </row>
    <row r="18816" spans="12:19" x14ac:dyDescent="0.25">
      <c r="L18816" t="str">
        <f t="shared" si="746"/>
        <v/>
      </c>
      <c r="M18816" t="str">
        <f t="shared" si="747"/>
        <v/>
      </c>
      <c r="N18816" t="e">
        <f>SIN(RADIANS(M18815))</f>
        <v>#VALUE!</v>
      </c>
      <c r="O18816" t="e">
        <f>SIN(RADIANS(DEGREES(ASIN(((SIN(RADIANS(M18815)))*$C$26)/(SQRT((((SIN(RADIANS(M18815)))*$C$26)^2)+(($C$22-$C$25-(((SIN(RADIANS(90-M18815)))*$C$26))-$C$23)^2)))))))</f>
        <v>#VALUE!</v>
      </c>
      <c r="P18816" t="e">
        <f>N18816</f>
        <v>#VALUE!</v>
      </c>
      <c r="R18816">
        <f>$C$6</f>
        <v>1333.5</v>
      </c>
    </row>
    <row r="18817" spans="12:19" x14ac:dyDescent="0.25">
      <c r="L18817" t="str">
        <f t="shared" si="746"/>
        <v/>
      </c>
      <c r="M18817" t="str">
        <f t="shared" si="747"/>
        <v/>
      </c>
      <c r="N18817">
        <v>0</v>
      </c>
      <c r="O18817" t="e">
        <f>$C$23*O18816</f>
        <v>#VALUE!</v>
      </c>
      <c r="P18817" t="e">
        <f>$C$22*P18816</f>
        <v>#VALUE!</v>
      </c>
      <c r="R18817">
        <f>$C$20*$C$6</f>
        <v>25325.832000000002</v>
      </c>
    </row>
    <row r="18818" spans="12:19" x14ac:dyDescent="0.25">
      <c r="L18818" t="str">
        <f t="shared" si="746"/>
        <v/>
      </c>
      <c r="M18818" t="str">
        <f t="shared" si="747"/>
        <v/>
      </c>
    </row>
    <row r="18819" spans="12:19" x14ac:dyDescent="0.25">
      <c r="L18819" t="str">
        <f t="shared" si="746"/>
        <v/>
      </c>
      <c r="M18819" t="str">
        <f t="shared" si="747"/>
        <v/>
      </c>
      <c r="N18819" t="e">
        <f t="array" ref="N18819:P18821">MINVERSE(N18815:P18817)</f>
        <v>#VALUE!</v>
      </c>
      <c r="O18819" t="e">
        <v>#VALUE!</v>
      </c>
      <c r="P18819" t="e">
        <v>#VALUE!</v>
      </c>
      <c r="R18819" t="e">
        <f t="array" ref="R18819:R18821">MMULT(N18819:P18821,R18815:R18817)</f>
        <v>#VALUE!</v>
      </c>
      <c r="S18819" t="s">
        <v>35</v>
      </c>
    </row>
    <row r="18820" spans="12:19" x14ac:dyDescent="0.25">
      <c r="L18820" t="str">
        <f t="shared" si="746"/>
        <v/>
      </c>
      <c r="M18820" t="str">
        <f t="shared" si="747"/>
        <v/>
      </c>
      <c r="N18820" t="e">
        <v>#VALUE!</v>
      </c>
      <c r="O18820" t="e">
        <v>#VALUE!</v>
      </c>
      <c r="P18820" t="e">
        <v>#VALUE!</v>
      </c>
      <c r="R18820" t="e">
        <v>#VALUE!</v>
      </c>
      <c r="S18820" t="s">
        <v>35</v>
      </c>
    </row>
    <row r="18821" spans="12:19" x14ac:dyDescent="0.25">
      <c r="L18821" t="str">
        <f t="shared" si="746"/>
        <v/>
      </c>
      <c r="M18821" t="str">
        <f t="shared" si="747"/>
        <v/>
      </c>
      <c r="N18821" t="e">
        <v>#VALUE!</v>
      </c>
      <c r="O18821" t="e">
        <v>#VALUE!</v>
      </c>
      <c r="P18821" t="e">
        <v>#VALUE!</v>
      </c>
      <c r="R18821" t="e">
        <v>#VALUE!</v>
      </c>
      <c r="S18821" t="s">
        <v>35</v>
      </c>
    </row>
    <row r="18822" spans="12:19" x14ac:dyDescent="0.25">
      <c r="L18822" t="str">
        <f t="shared" si="746"/>
        <v/>
      </c>
      <c r="M18822" t="str">
        <f t="shared" si="747"/>
        <v/>
      </c>
    </row>
    <row r="18823" spans="12:19" x14ac:dyDescent="0.25">
      <c r="L18823" t="str">
        <f t="shared" si="746"/>
        <v/>
      </c>
      <c r="M18823" t="str">
        <f t="shared" si="747"/>
        <v/>
      </c>
    </row>
    <row r="18824" spans="12:19" x14ac:dyDescent="0.25">
      <c r="L18824" t="str">
        <f t="shared" si="746"/>
        <v/>
      </c>
      <c r="M18824" t="str">
        <f t="shared" si="747"/>
        <v/>
      </c>
      <c r="N18824" t="s">
        <v>32</v>
      </c>
      <c r="O18824" t="s">
        <v>33</v>
      </c>
      <c r="P18824" t="s">
        <v>34</v>
      </c>
    </row>
    <row r="18825" spans="12:19" x14ac:dyDescent="0.25">
      <c r="L18825" t="str">
        <f t="shared" si="746"/>
        <v/>
      </c>
      <c r="M18825" t="str">
        <f t="shared" si="747"/>
        <v/>
      </c>
      <c r="N18825" t="e">
        <f>COS(RADIANS(M18825))</f>
        <v>#VALUE!</v>
      </c>
      <c r="O18825" t="str">
        <f>IFERROR(-COS(RADIANS(DEGREES(ASIN(((SIN(RADIANS(M18825)))*$C$26)/(SQRT((((SIN(RADIANS(M18825)))*$C$26)^2)+(($C$22-$C$25-(((SIN(RADIANS(90-M18825)))*$C$26))-$C$23)^2))))))),"")</f>
        <v/>
      </c>
      <c r="P18825" t="e">
        <f>N18825</f>
        <v>#VALUE!</v>
      </c>
      <c r="R18825">
        <v>0</v>
      </c>
    </row>
    <row r="18826" spans="12:19" x14ac:dyDescent="0.25">
      <c r="L18826" t="str">
        <f t="shared" si="746"/>
        <v/>
      </c>
      <c r="M18826" t="str">
        <f t="shared" si="747"/>
        <v/>
      </c>
      <c r="N18826" t="e">
        <f>SIN(RADIANS(M18825))</f>
        <v>#VALUE!</v>
      </c>
      <c r="O18826" t="e">
        <f>SIN(RADIANS(DEGREES(ASIN(((SIN(RADIANS(M18825)))*$C$26)/(SQRT((((SIN(RADIANS(M18825)))*$C$26)^2)+(($C$22-$C$25-(((SIN(RADIANS(90-M18825)))*$C$26))-$C$23)^2)))))))</f>
        <v>#VALUE!</v>
      </c>
      <c r="P18826" t="e">
        <f>N18826</f>
        <v>#VALUE!</v>
      </c>
      <c r="R18826">
        <f>$C$6</f>
        <v>1333.5</v>
      </c>
    </row>
    <row r="18827" spans="12:19" x14ac:dyDescent="0.25">
      <c r="L18827" t="str">
        <f t="shared" si="746"/>
        <v/>
      </c>
      <c r="M18827" t="str">
        <f t="shared" si="747"/>
        <v/>
      </c>
      <c r="N18827">
        <v>0</v>
      </c>
      <c r="O18827" t="e">
        <f>$C$23*O18826</f>
        <v>#VALUE!</v>
      </c>
      <c r="P18827" t="e">
        <f>$C$22*P18826</f>
        <v>#VALUE!</v>
      </c>
      <c r="R18827">
        <f>$C$20*$C$6</f>
        <v>25325.832000000002</v>
      </c>
    </row>
    <row r="18828" spans="12:19" x14ac:dyDescent="0.25">
      <c r="L18828" t="str">
        <f t="shared" ref="L18828:L18891" si="748">IF(M18828="","",L18818+1)</f>
        <v/>
      </c>
      <c r="M18828" t="str">
        <f t="shared" si="747"/>
        <v/>
      </c>
    </row>
    <row r="18829" spans="12:19" x14ac:dyDescent="0.25">
      <c r="L18829" t="str">
        <f t="shared" si="748"/>
        <v/>
      </c>
      <c r="M18829" t="str">
        <f t="shared" si="747"/>
        <v/>
      </c>
      <c r="N18829" t="e">
        <f t="array" ref="N18829:P18831">MINVERSE(N18825:P18827)</f>
        <v>#VALUE!</v>
      </c>
      <c r="O18829" t="e">
        <v>#VALUE!</v>
      </c>
      <c r="P18829" t="e">
        <v>#VALUE!</v>
      </c>
      <c r="R18829" t="e">
        <f t="array" ref="R18829:R18831">MMULT(N18829:P18831,R18825:R18827)</f>
        <v>#VALUE!</v>
      </c>
      <c r="S18829" t="s">
        <v>35</v>
      </c>
    </row>
    <row r="18830" spans="12:19" x14ac:dyDescent="0.25">
      <c r="L18830" t="str">
        <f t="shared" si="748"/>
        <v/>
      </c>
      <c r="M18830" t="str">
        <f t="shared" si="747"/>
        <v/>
      </c>
      <c r="N18830" t="e">
        <v>#VALUE!</v>
      </c>
      <c r="O18830" t="e">
        <v>#VALUE!</v>
      </c>
      <c r="P18830" t="e">
        <v>#VALUE!</v>
      </c>
      <c r="R18830" t="e">
        <v>#VALUE!</v>
      </c>
      <c r="S18830" t="s">
        <v>35</v>
      </c>
    </row>
    <row r="18831" spans="12:19" x14ac:dyDescent="0.25">
      <c r="L18831" t="str">
        <f t="shared" si="748"/>
        <v/>
      </c>
      <c r="M18831" t="str">
        <f t="shared" si="747"/>
        <v/>
      </c>
      <c r="N18831" t="e">
        <v>#VALUE!</v>
      </c>
      <c r="O18831" t="e">
        <v>#VALUE!</v>
      </c>
      <c r="P18831" t="e">
        <v>#VALUE!</v>
      </c>
      <c r="R18831" t="e">
        <v>#VALUE!</v>
      </c>
      <c r="S18831" t="s">
        <v>35</v>
      </c>
    </row>
    <row r="18832" spans="12:19" x14ac:dyDescent="0.25">
      <c r="L18832" t="str">
        <f t="shared" si="748"/>
        <v/>
      </c>
      <c r="M18832" t="str">
        <f t="shared" si="747"/>
        <v/>
      </c>
    </row>
    <row r="18833" spans="12:19" x14ac:dyDescent="0.25">
      <c r="L18833" t="str">
        <f t="shared" si="748"/>
        <v/>
      </c>
      <c r="M18833" t="str">
        <f t="shared" si="747"/>
        <v/>
      </c>
    </row>
    <row r="18834" spans="12:19" x14ac:dyDescent="0.25">
      <c r="L18834" t="str">
        <f t="shared" si="748"/>
        <v/>
      </c>
      <c r="M18834" t="str">
        <f t="shared" si="747"/>
        <v/>
      </c>
      <c r="N18834" t="s">
        <v>32</v>
      </c>
      <c r="O18834" t="s">
        <v>33</v>
      </c>
      <c r="P18834" t="s">
        <v>34</v>
      </c>
    </row>
    <row r="18835" spans="12:19" x14ac:dyDescent="0.25">
      <c r="L18835" t="str">
        <f t="shared" si="748"/>
        <v/>
      </c>
      <c r="M18835" t="str">
        <f t="shared" si="747"/>
        <v/>
      </c>
      <c r="N18835" t="e">
        <f>COS(RADIANS(M18835))</f>
        <v>#VALUE!</v>
      </c>
      <c r="O18835" t="str">
        <f>IFERROR(-COS(RADIANS(DEGREES(ASIN(((SIN(RADIANS(M18835)))*$C$26)/(SQRT((((SIN(RADIANS(M18835)))*$C$26)^2)+(($C$22-$C$25-(((SIN(RADIANS(90-M18835)))*$C$26))-$C$23)^2))))))),"")</f>
        <v/>
      </c>
      <c r="P18835" t="e">
        <f>N18835</f>
        <v>#VALUE!</v>
      </c>
      <c r="R18835">
        <v>0</v>
      </c>
    </row>
    <row r="18836" spans="12:19" x14ac:dyDescent="0.25">
      <c r="L18836" t="str">
        <f t="shared" si="748"/>
        <v/>
      </c>
      <c r="M18836" t="str">
        <f t="shared" si="747"/>
        <v/>
      </c>
      <c r="N18836" t="e">
        <f>SIN(RADIANS(M18835))</f>
        <v>#VALUE!</v>
      </c>
      <c r="O18836" t="e">
        <f>SIN(RADIANS(DEGREES(ASIN(((SIN(RADIANS(M18835)))*$C$26)/(SQRT((((SIN(RADIANS(M18835)))*$C$26)^2)+(($C$22-$C$25-(((SIN(RADIANS(90-M18835)))*$C$26))-$C$23)^2)))))))</f>
        <v>#VALUE!</v>
      </c>
      <c r="P18836" t="e">
        <f>N18836</f>
        <v>#VALUE!</v>
      </c>
      <c r="R18836">
        <f>$C$6</f>
        <v>1333.5</v>
      </c>
    </row>
    <row r="18837" spans="12:19" x14ac:dyDescent="0.25">
      <c r="L18837" t="str">
        <f t="shared" si="748"/>
        <v/>
      </c>
      <c r="M18837" t="str">
        <f t="shared" si="747"/>
        <v/>
      </c>
      <c r="N18837">
        <v>0</v>
      </c>
      <c r="O18837" t="e">
        <f>$C$23*O18836</f>
        <v>#VALUE!</v>
      </c>
      <c r="P18837" t="e">
        <f>$C$22*P18836</f>
        <v>#VALUE!</v>
      </c>
      <c r="R18837">
        <f>$C$20*$C$6</f>
        <v>25325.832000000002</v>
      </c>
    </row>
    <row r="18838" spans="12:19" x14ac:dyDescent="0.25">
      <c r="L18838" t="str">
        <f t="shared" si="748"/>
        <v/>
      </c>
      <c r="M18838" t="str">
        <f t="shared" si="747"/>
        <v/>
      </c>
    </row>
    <row r="18839" spans="12:19" x14ac:dyDescent="0.25">
      <c r="L18839" t="str">
        <f t="shared" si="748"/>
        <v/>
      </c>
      <c r="M18839" t="str">
        <f t="shared" si="747"/>
        <v/>
      </c>
      <c r="N18839" t="e">
        <f t="array" ref="N18839:P18841">MINVERSE(N18835:P18837)</f>
        <v>#VALUE!</v>
      </c>
      <c r="O18839" t="e">
        <v>#VALUE!</v>
      </c>
      <c r="P18839" t="e">
        <v>#VALUE!</v>
      </c>
      <c r="R18839" t="e">
        <f t="array" ref="R18839:R18841">MMULT(N18839:P18841,R18835:R18837)</f>
        <v>#VALUE!</v>
      </c>
      <c r="S18839" t="s">
        <v>35</v>
      </c>
    </row>
    <row r="18840" spans="12:19" x14ac:dyDescent="0.25">
      <c r="L18840" t="str">
        <f t="shared" si="748"/>
        <v/>
      </c>
      <c r="M18840" t="str">
        <f t="shared" si="747"/>
        <v/>
      </c>
      <c r="N18840" t="e">
        <v>#VALUE!</v>
      </c>
      <c r="O18840" t="e">
        <v>#VALUE!</v>
      </c>
      <c r="P18840" t="e">
        <v>#VALUE!</v>
      </c>
      <c r="R18840" t="e">
        <v>#VALUE!</v>
      </c>
      <c r="S18840" t="s">
        <v>35</v>
      </c>
    </row>
    <row r="18841" spans="12:19" x14ac:dyDescent="0.25">
      <c r="L18841" t="str">
        <f t="shared" si="748"/>
        <v/>
      </c>
      <c r="M18841" t="str">
        <f t="shared" si="747"/>
        <v/>
      </c>
      <c r="N18841" t="e">
        <v>#VALUE!</v>
      </c>
      <c r="O18841" t="e">
        <v>#VALUE!</v>
      </c>
      <c r="P18841" t="e">
        <v>#VALUE!</v>
      </c>
      <c r="R18841" t="e">
        <v>#VALUE!</v>
      </c>
      <c r="S18841" t="s">
        <v>35</v>
      </c>
    </row>
    <row r="18842" spans="12:19" x14ac:dyDescent="0.25">
      <c r="L18842" t="str">
        <f t="shared" si="748"/>
        <v/>
      </c>
      <c r="M18842" t="str">
        <f t="shared" si="747"/>
        <v/>
      </c>
    </row>
    <row r="18843" spans="12:19" x14ac:dyDescent="0.25">
      <c r="L18843" t="str">
        <f t="shared" si="748"/>
        <v/>
      </c>
      <c r="M18843" t="str">
        <f t="shared" si="747"/>
        <v/>
      </c>
    </row>
    <row r="18844" spans="12:19" x14ac:dyDescent="0.25">
      <c r="L18844" t="str">
        <f t="shared" si="748"/>
        <v/>
      </c>
      <c r="M18844" t="str">
        <f t="shared" si="747"/>
        <v/>
      </c>
      <c r="N18844" t="s">
        <v>32</v>
      </c>
      <c r="O18844" t="s">
        <v>33</v>
      </c>
      <c r="P18844" t="s">
        <v>34</v>
      </c>
    </row>
    <row r="18845" spans="12:19" x14ac:dyDescent="0.25">
      <c r="L18845" t="str">
        <f t="shared" si="748"/>
        <v/>
      </c>
      <c r="M18845" t="str">
        <f t="shared" si="747"/>
        <v/>
      </c>
      <c r="N18845" t="e">
        <f>COS(RADIANS(M18845))</f>
        <v>#VALUE!</v>
      </c>
      <c r="O18845" t="str">
        <f>IFERROR(-COS(RADIANS(DEGREES(ASIN(((SIN(RADIANS(M18845)))*$C$26)/(SQRT((((SIN(RADIANS(M18845)))*$C$26)^2)+(($C$22-$C$25-(((SIN(RADIANS(90-M18845)))*$C$26))-$C$23)^2))))))),"")</f>
        <v/>
      </c>
      <c r="P18845" t="e">
        <f>N18845</f>
        <v>#VALUE!</v>
      </c>
      <c r="R18845">
        <v>0</v>
      </c>
    </row>
    <row r="18846" spans="12:19" x14ac:dyDescent="0.25">
      <c r="L18846" t="str">
        <f t="shared" si="748"/>
        <v/>
      </c>
      <c r="M18846" t="str">
        <f t="shared" si="747"/>
        <v/>
      </c>
      <c r="N18846" t="e">
        <f>SIN(RADIANS(M18845))</f>
        <v>#VALUE!</v>
      </c>
      <c r="O18846" t="e">
        <f>SIN(RADIANS(DEGREES(ASIN(((SIN(RADIANS(M18845)))*$C$26)/(SQRT((((SIN(RADIANS(M18845)))*$C$26)^2)+(($C$22-$C$25-(((SIN(RADIANS(90-M18845)))*$C$26))-$C$23)^2)))))))</f>
        <v>#VALUE!</v>
      </c>
      <c r="P18846" t="e">
        <f>N18846</f>
        <v>#VALUE!</v>
      </c>
      <c r="R18846">
        <f>$C$6</f>
        <v>1333.5</v>
      </c>
    </row>
    <row r="18847" spans="12:19" x14ac:dyDescent="0.25">
      <c r="L18847" t="str">
        <f t="shared" si="748"/>
        <v/>
      </c>
      <c r="M18847" t="str">
        <f t="shared" si="747"/>
        <v/>
      </c>
      <c r="N18847">
        <v>0</v>
      </c>
      <c r="O18847" t="e">
        <f>$C$23*O18846</f>
        <v>#VALUE!</v>
      </c>
      <c r="P18847" t="e">
        <f>$C$22*P18846</f>
        <v>#VALUE!</v>
      </c>
      <c r="R18847">
        <f>$C$20*$C$6</f>
        <v>25325.832000000002</v>
      </c>
    </row>
    <row r="18848" spans="12:19" x14ac:dyDescent="0.25">
      <c r="L18848" t="str">
        <f t="shared" si="748"/>
        <v/>
      </c>
      <c r="M18848" t="str">
        <f t="shared" si="747"/>
        <v/>
      </c>
    </row>
    <row r="18849" spans="12:19" x14ac:dyDescent="0.25">
      <c r="L18849" t="str">
        <f t="shared" si="748"/>
        <v/>
      </c>
      <c r="M18849" t="str">
        <f t="shared" si="747"/>
        <v/>
      </c>
      <c r="N18849" t="e">
        <f t="array" ref="N18849:P18851">MINVERSE(N18845:P18847)</f>
        <v>#VALUE!</v>
      </c>
      <c r="O18849" t="e">
        <v>#VALUE!</v>
      </c>
      <c r="P18849" t="e">
        <v>#VALUE!</v>
      </c>
      <c r="R18849" t="e">
        <f t="array" ref="R18849:R18851">MMULT(N18849:P18851,R18845:R18847)</f>
        <v>#VALUE!</v>
      </c>
      <c r="S18849" t="s">
        <v>35</v>
      </c>
    </row>
    <row r="18850" spans="12:19" x14ac:dyDescent="0.25">
      <c r="L18850" t="str">
        <f t="shared" si="748"/>
        <v/>
      </c>
      <c r="M18850" t="str">
        <f t="shared" si="747"/>
        <v/>
      </c>
      <c r="N18850" t="e">
        <v>#VALUE!</v>
      </c>
      <c r="O18850" t="e">
        <v>#VALUE!</v>
      </c>
      <c r="P18850" t="e">
        <v>#VALUE!</v>
      </c>
      <c r="R18850" t="e">
        <v>#VALUE!</v>
      </c>
      <c r="S18850" t="s">
        <v>35</v>
      </c>
    </row>
    <row r="18851" spans="12:19" x14ac:dyDescent="0.25">
      <c r="L18851" t="str">
        <f t="shared" si="748"/>
        <v/>
      </c>
      <c r="M18851" t="str">
        <f t="shared" ref="M18851:M18914" si="749">IF(M18841="","",IF(((M18841+$O$61)&gt;=$O$49+($O$61/2)),"",(M18841+$O$61)))</f>
        <v/>
      </c>
      <c r="N18851" t="e">
        <v>#VALUE!</v>
      </c>
      <c r="O18851" t="e">
        <v>#VALUE!</v>
      </c>
      <c r="P18851" t="e">
        <v>#VALUE!</v>
      </c>
      <c r="R18851" t="e">
        <v>#VALUE!</v>
      </c>
      <c r="S18851" t="s">
        <v>35</v>
      </c>
    </row>
    <row r="18852" spans="12:19" x14ac:dyDescent="0.25">
      <c r="L18852" t="str">
        <f t="shared" si="748"/>
        <v/>
      </c>
      <c r="M18852" t="str">
        <f t="shared" si="749"/>
        <v/>
      </c>
    </row>
    <row r="18853" spans="12:19" x14ac:dyDescent="0.25">
      <c r="L18853" t="str">
        <f t="shared" si="748"/>
        <v/>
      </c>
      <c r="M18853" t="str">
        <f t="shared" si="749"/>
        <v/>
      </c>
    </row>
    <row r="18854" spans="12:19" x14ac:dyDescent="0.25">
      <c r="L18854" t="str">
        <f t="shared" si="748"/>
        <v/>
      </c>
      <c r="M18854" t="str">
        <f t="shared" si="749"/>
        <v/>
      </c>
      <c r="N18854" t="s">
        <v>32</v>
      </c>
      <c r="O18854" t="s">
        <v>33</v>
      </c>
      <c r="P18854" t="s">
        <v>34</v>
      </c>
    </row>
    <row r="18855" spans="12:19" x14ac:dyDescent="0.25">
      <c r="L18855" t="str">
        <f t="shared" si="748"/>
        <v/>
      </c>
      <c r="M18855" t="str">
        <f t="shared" si="749"/>
        <v/>
      </c>
      <c r="N18855" t="e">
        <f>COS(RADIANS(M18855))</f>
        <v>#VALUE!</v>
      </c>
      <c r="O18855" t="str">
        <f>IFERROR(-COS(RADIANS(DEGREES(ASIN(((SIN(RADIANS(M18855)))*$C$26)/(SQRT((((SIN(RADIANS(M18855)))*$C$26)^2)+(($C$22-$C$25-(((SIN(RADIANS(90-M18855)))*$C$26))-$C$23)^2))))))),"")</f>
        <v/>
      </c>
      <c r="P18855" t="e">
        <f>N18855</f>
        <v>#VALUE!</v>
      </c>
      <c r="R18855">
        <v>0</v>
      </c>
    </row>
    <row r="18856" spans="12:19" x14ac:dyDescent="0.25">
      <c r="L18856" t="str">
        <f t="shared" si="748"/>
        <v/>
      </c>
      <c r="M18856" t="str">
        <f t="shared" si="749"/>
        <v/>
      </c>
      <c r="N18856" t="e">
        <f>SIN(RADIANS(M18855))</f>
        <v>#VALUE!</v>
      </c>
      <c r="O18856" t="e">
        <f>SIN(RADIANS(DEGREES(ASIN(((SIN(RADIANS(M18855)))*$C$26)/(SQRT((((SIN(RADIANS(M18855)))*$C$26)^2)+(($C$22-$C$25-(((SIN(RADIANS(90-M18855)))*$C$26))-$C$23)^2)))))))</f>
        <v>#VALUE!</v>
      </c>
      <c r="P18856" t="e">
        <f>N18856</f>
        <v>#VALUE!</v>
      </c>
      <c r="R18856">
        <f>$C$6</f>
        <v>1333.5</v>
      </c>
    </row>
    <row r="18857" spans="12:19" x14ac:dyDescent="0.25">
      <c r="L18857" t="str">
        <f t="shared" si="748"/>
        <v/>
      </c>
      <c r="M18857" t="str">
        <f t="shared" si="749"/>
        <v/>
      </c>
      <c r="N18857">
        <v>0</v>
      </c>
      <c r="O18857" t="e">
        <f>$C$23*O18856</f>
        <v>#VALUE!</v>
      </c>
      <c r="P18857" t="e">
        <f>$C$22*P18856</f>
        <v>#VALUE!</v>
      </c>
      <c r="R18857">
        <f>$C$20*$C$6</f>
        <v>25325.832000000002</v>
      </c>
    </row>
    <row r="18858" spans="12:19" x14ac:dyDescent="0.25">
      <c r="L18858" t="str">
        <f t="shared" si="748"/>
        <v/>
      </c>
      <c r="M18858" t="str">
        <f t="shared" si="749"/>
        <v/>
      </c>
    </row>
    <row r="18859" spans="12:19" x14ac:dyDescent="0.25">
      <c r="L18859" t="str">
        <f t="shared" si="748"/>
        <v/>
      </c>
      <c r="M18859" t="str">
        <f t="shared" si="749"/>
        <v/>
      </c>
      <c r="N18859" t="e">
        <f t="array" ref="N18859:P18861">MINVERSE(N18855:P18857)</f>
        <v>#VALUE!</v>
      </c>
      <c r="O18859" t="e">
        <v>#VALUE!</v>
      </c>
      <c r="P18859" t="e">
        <v>#VALUE!</v>
      </c>
      <c r="R18859" t="e">
        <f t="array" ref="R18859:R18861">MMULT(N18859:P18861,R18855:R18857)</f>
        <v>#VALUE!</v>
      </c>
      <c r="S18859" t="s">
        <v>35</v>
      </c>
    </row>
    <row r="18860" spans="12:19" x14ac:dyDescent="0.25">
      <c r="L18860" t="str">
        <f t="shared" si="748"/>
        <v/>
      </c>
      <c r="M18860" t="str">
        <f t="shared" si="749"/>
        <v/>
      </c>
      <c r="N18860" t="e">
        <v>#VALUE!</v>
      </c>
      <c r="O18860" t="e">
        <v>#VALUE!</v>
      </c>
      <c r="P18860" t="e">
        <v>#VALUE!</v>
      </c>
      <c r="R18860" t="e">
        <v>#VALUE!</v>
      </c>
      <c r="S18860" t="s">
        <v>35</v>
      </c>
    </row>
    <row r="18861" spans="12:19" x14ac:dyDescent="0.25">
      <c r="L18861" t="str">
        <f t="shared" si="748"/>
        <v/>
      </c>
      <c r="M18861" t="str">
        <f t="shared" si="749"/>
        <v/>
      </c>
      <c r="N18861" t="e">
        <v>#VALUE!</v>
      </c>
      <c r="O18861" t="e">
        <v>#VALUE!</v>
      </c>
      <c r="P18861" t="e">
        <v>#VALUE!</v>
      </c>
      <c r="R18861" t="e">
        <v>#VALUE!</v>
      </c>
      <c r="S18861" t="s">
        <v>35</v>
      </c>
    </row>
    <row r="18862" spans="12:19" x14ac:dyDescent="0.25">
      <c r="L18862" t="str">
        <f t="shared" si="748"/>
        <v/>
      </c>
      <c r="M18862" t="str">
        <f t="shared" si="749"/>
        <v/>
      </c>
    </row>
    <row r="18863" spans="12:19" x14ac:dyDescent="0.25">
      <c r="L18863" t="str">
        <f t="shared" si="748"/>
        <v/>
      </c>
      <c r="M18863" t="str">
        <f t="shared" si="749"/>
        <v/>
      </c>
    </row>
    <row r="18864" spans="12:19" x14ac:dyDescent="0.25">
      <c r="L18864" t="str">
        <f t="shared" si="748"/>
        <v/>
      </c>
      <c r="M18864" t="str">
        <f t="shared" si="749"/>
        <v/>
      </c>
      <c r="N18864" t="s">
        <v>32</v>
      </c>
      <c r="O18864" t="s">
        <v>33</v>
      </c>
      <c r="P18864" t="s">
        <v>34</v>
      </c>
    </row>
    <row r="18865" spans="12:19" x14ac:dyDescent="0.25">
      <c r="L18865" t="str">
        <f t="shared" si="748"/>
        <v/>
      </c>
      <c r="M18865" t="str">
        <f t="shared" si="749"/>
        <v/>
      </c>
      <c r="N18865" t="e">
        <f>COS(RADIANS(M18865))</f>
        <v>#VALUE!</v>
      </c>
      <c r="O18865" t="str">
        <f>IFERROR(-COS(RADIANS(DEGREES(ASIN(((SIN(RADIANS(M18865)))*$C$26)/(SQRT((((SIN(RADIANS(M18865)))*$C$26)^2)+(($C$22-$C$25-(((SIN(RADIANS(90-M18865)))*$C$26))-$C$23)^2))))))),"")</f>
        <v/>
      </c>
      <c r="P18865" t="e">
        <f>N18865</f>
        <v>#VALUE!</v>
      </c>
      <c r="R18865">
        <v>0</v>
      </c>
    </row>
    <row r="18866" spans="12:19" x14ac:dyDescent="0.25">
      <c r="L18866" t="str">
        <f t="shared" si="748"/>
        <v/>
      </c>
      <c r="M18866" t="str">
        <f t="shared" si="749"/>
        <v/>
      </c>
      <c r="N18866" t="e">
        <f>SIN(RADIANS(M18865))</f>
        <v>#VALUE!</v>
      </c>
      <c r="O18866" t="e">
        <f>SIN(RADIANS(DEGREES(ASIN(((SIN(RADIANS(M18865)))*$C$26)/(SQRT((((SIN(RADIANS(M18865)))*$C$26)^2)+(($C$22-$C$25-(((SIN(RADIANS(90-M18865)))*$C$26))-$C$23)^2)))))))</f>
        <v>#VALUE!</v>
      </c>
      <c r="P18866" t="e">
        <f>N18866</f>
        <v>#VALUE!</v>
      </c>
      <c r="R18866">
        <f>$C$6</f>
        <v>1333.5</v>
      </c>
    </row>
    <row r="18867" spans="12:19" x14ac:dyDescent="0.25">
      <c r="L18867" t="str">
        <f t="shared" si="748"/>
        <v/>
      </c>
      <c r="M18867" t="str">
        <f t="shared" si="749"/>
        <v/>
      </c>
      <c r="N18867">
        <v>0</v>
      </c>
      <c r="O18867" t="e">
        <f>$C$23*O18866</f>
        <v>#VALUE!</v>
      </c>
      <c r="P18867" t="e">
        <f>$C$22*P18866</f>
        <v>#VALUE!</v>
      </c>
      <c r="R18867">
        <f>$C$20*$C$6</f>
        <v>25325.832000000002</v>
      </c>
    </row>
    <row r="18868" spans="12:19" x14ac:dyDescent="0.25">
      <c r="L18868" t="str">
        <f t="shared" si="748"/>
        <v/>
      </c>
      <c r="M18868" t="str">
        <f t="shared" si="749"/>
        <v/>
      </c>
    </row>
    <row r="18869" spans="12:19" x14ac:dyDescent="0.25">
      <c r="L18869" t="str">
        <f t="shared" si="748"/>
        <v/>
      </c>
      <c r="M18869" t="str">
        <f t="shared" si="749"/>
        <v/>
      </c>
      <c r="N18869" t="e">
        <f t="array" ref="N18869:P18871">MINVERSE(N18865:P18867)</f>
        <v>#VALUE!</v>
      </c>
      <c r="O18869" t="e">
        <v>#VALUE!</v>
      </c>
      <c r="P18869" t="e">
        <v>#VALUE!</v>
      </c>
      <c r="R18869" t="e">
        <f t="array" ref="R18869:R18871">MMULT(N18869:P18871,R18865:R18867)</f>
        <v>#VALUE!</v>
      </c>
      <c r="S18869" t="s">
        <v>35</v>
      </c>
    </row>
    <row r="18870" spans="12:19" x14ac:dyDescent="0.25">
      <c r="L18870" t="str">
        <f t="shared" si="748"/>
        <v/>
      </c>
      <c r="M18870" t="str">
        <f t="shared" si="749"/>
        <v/>
      </c>
      <c r="N18870" t="e">
        <v>#VALUE!</v>
      </c>
      <c r="O18870" t="e">
        <v>#VALUE!</v>
      </c>
      <c r="P18870" t="e">
        <v>#VALUE!</v>
      </c>
      <c r="R18870" t="e">
        <v>#VALUE!</v>
      </c>
      <c r="S18870" t="s">
        <v>35</v>
      </c>
    </row>
    <row r="18871" spans="12:19" x14ac:dyDescent="0.25">
      <c r="L18871" t="str">
        <f t="shared" si="748"/>
        <v/>
      </c>
      <c r="M18871" t="str">
        <f t="shared" si="749"/>
        <v/>
      </c>
      <c r="N18871" t="e">
        <v>#VALUE!</v>
      </c>
      <c r="O18871" t="e">
        <v>#VALUE!</v>
      </c>
      <c r="P18871" t="e">
        <v>#VALUE!</v>
      </c>
      <c r="R18871" t="e">
        <v>#VALUE!</v>
      </c>
      <c r="S18871" t="s">
        <v>35</v>
      </c>
    </row>
    <row r="18872" spans="12:19" x14ac:dyDescent="0.25">
      <c r="L18872" t="str">
        <f t="shared" si="748"/>
        <v/>
      </c>
      <c r="M18872" t="str">
        <f t="shared" si="749"/>
        <v/>
      </c>
    </row>
    <row r="18873" spans="12:19" x14ac:dyDescent="0.25">
      <c r="L18873" t="str">
        <f t="shared" si="748"/>
        <v/>
      </c>
      <c r="M18873" t="str">
        <f t="shared" si="749"/>
        <v/>
      </c>
    </row>
    <row r="18874" spans="12:19" x14ac:dyDescent="0.25">
      <c r="L18874" t="str">
        <f t="shared" si="748"/>
        <v/>
      </c>
      <c r="M18874" t="str">
        <f t="shared" si="749"/>
        <v/>
      </c>
      <c r="N18874" t="s">
        <v>32</v>
      </c>
      <c r="O18874" t="s">
        <v>33</v>
      </c>
      <c r="P18874" t="s">
        <v>34</v>
      </c>
    </row>
    <row r="18875" spans="12:19" x14ac:dyDescent="0.25">
      <c r="L18875" t="str">
        <f t="shared" si="748"/>
        <v/>
      </c>
      <c r="M18875" t="str">
        <f t="shared" si="749"/>
        <v/>
      </c>
      <c r="N18875" t="e">
        <f>COS(RADIANS(M18875))</f>
        <v>#VALUE!</v>
      </c>
      <c r="O18875" t="str">
        <f>IFERROR(-COS(RADIANS(DEGREES(ASIN(((SIN(RADIANS(M18875)))*$C$26)/(SQRT((((SIN(RADIANS(M18875)))*$C$26)^2)+(($C$22-$C$25-(((SIN(RADIANS(90-M18875)))*$C$26))-$C$23)^2))))))),"")</f>
        <v/>
      </c>
      <c r="P18875" t="e">
        <f>N18875</f>
        <v>#VALUE!</v>
      </c>
      <c r="R18875">
        <v>0</v>
      </c>
    </row>
    <row r="18876" spans="12:19" x14ac:dyDescent="0.25">
      <c r="L18876" t="str">
        <f t="shared" si="748"/>
        <v/>
      </c>
      <c r="M18876" t="str">
        <f t="shared" si="749"/>
        <v/>
      </c>
      <c r="N18876" t="e">
        <f>SIN(RADIANS(M18875))</f>
        <v>#VALUE!</v>
      </c>
      <c r="O18876" t="e">
        <f>SIN(RADIANS(DEGREES(ASIN(((SIN(RADIANS(M18875)))*$C$26)/(SQRT((((SIN(RADIANS(M18875)))*$C$26)^2)+(($C$22-$C$25-(((SIN(RADIANS(90-M18875)))*$C$26))-$C$23)^2)))))))</f>
        <v>#VALUE!</v>
      </c>
      <c r="P18876" t="e">
        <f>N18876</f>
        <v>#VALUE!</v>
      </c>
      <c r="R18876">
        <f>$C$6</f>
        <v>1333.5</v>
      </c>
    </row>
    <row r="18877" spans="12:19" x14ac:dyDescent="0.25">
      <c r="L18877" t="str">
        <f t="shared" si="748"/>
        <v/>
      </c>
      <c r="M18877" t="str">
        <f t="shared" si="749"/>
        <v/>
      </c>
      <c r="N18877">
        <v>0</v>
      </c>
      <c r="O18877" t="e">
        <f>$C$23*O18876</f>
        <v>#VALUE!</v>
      </c>
      <c r="P18877" t="e">
        <f>$C$22*P18876</f>
        <v>#VALUE!</v>
      </c>
      <c r="R18877">
        <f>$C$20*$C$6</f>
        <v>25325.832000000002</v>
      </c>
    </row>
    <row r="18878" spans="12:19" x14ac:dyDescent="0.25">
      <c r="L18878" t="str">
        <f t="shared" si="748"/>
        <v/>
      </c>
      <c r="M18878" t="str">
        <f t="shared" si="749"/>
        <v/>
      </c>
    </row>
    <row r="18879" spans="12:19" x14ac:dyDescent="0.25">
      <c r="L18879" t="str">
        <f t="shared" si="748"/>
        <v/>
      </c>
      <c r="M18879" t="str">
        <f t="shared" si="749"/>
        <v/>
      </c>
      <c r="N18879" t="e">
        <f t="array" ref="N18879:P18881">MINVERSE(N18875:P18877)</f>
        <v>#VALUE!</v>
      </c>
      <c r="O18879" t="e">
        <v>#VALUE!</v>
      </c>
      <c r="P18879" t="e">
        <v>#VALUE!</v>
      </c>
      <c r="R18879" t="e">
        <f t="array" ref="R18879:R18881">MMULT(N18879:P18881,R18875:R18877)</f>
        <v>#VALUE!</v>
      </c>
      <c r="S18879" t="s">
        <v>35</v>
      </c>
    </row>
    <row r="18880" spans="12:19" x14ac:dyDescent="0.25">
      <c r="L18880" t="str">
        <f t="shared" si="748"/>
        <v/>
      </c>
      <c r="M18880" t="str">
        <f t="shared" si="749"/>
        <v/>
      </c>
      <c r="N18880" t="e">
        <v>#VALUE!</v>
      </c>
      <c r="O18880" t="e">
        <v>#VALUE!</v>
      </c>
      <c r="P18880" t="e">
        <v>#VALUE!</v>
      </c>
      <c r="R18880" t="e">
        <v>#VALUE!</v>
      </c>
      <c r="S18880" t="s">
        <v>35</v>
      </c>
    </row>
    <row r="18881" spans="12:19" x14ac:dyDescent="0.25">
      <c r="L18881" t="str">
        <f t="shared" si="748"/>
        <v/>
      </c>
      <c r="M18881" t="str">
        <f t="shared" si="749"/>
        <v/>
      </c>
      <c r="N18881" t="e">
        <v>#VALUE!</v>
      </c>
      <c r="O18881" t="e">
        <v>#VALUE!</v>
      </c>
      <c r="P18881" t="e">
        <v>#VALUE!</v>
      </c>
      <c r="R18881" t="e">
        <v>#VALUE!</v>
      </c>
      <c r="S18881" t="s">
        <v>35</v>
      </c>
    </row>
    <row r="18882" spans="12:19" x14ac:dyDescent="0.25">
      <c r="L18882" t="str">
        <f t="shared" si="748"/>
        <v/>
      </c>
      <c r="M18882" t="str">
        <f t="shared" si="749"/>
        <v/>
      </c>
    </row>
    <row r="18883" spans="12:19" x14ac:dyDescent="0.25">
      <c r="L18883" t="str">
        <f t="shared" si="748"/>
        <v/>
      </c>
      <c r="M18883" t="str">
        <f t="shared" si="749"/>
        <v/>
      </c>
    </row>
    <row r="18884" spans="12:19" x14ac:dyDescent="0.25">
      <c r="L18884" t="str">
        <f t="shared" si="748"/>
        <v/>
      </c>
      <c r="M18884" t="str">
        <f t="shared" si="749"/>
        <v/>
      </c>
      <c r="N18884" t="s">
        <v>32</v>
      </c>
      <c r="O18884" t="s">
        <v>33</v>
      </c>
      <c r="P18884" t="s">
        <v>34</v>
      </c>
    </row>
    <row r="18885" spans="12:19" x14ac:dyDescent="0.25">
      <c r="L18885" t="str">
        <f t="shared" si="748"/>
        <v/>
      </c>
      <c r="M18885" t="str">
        <f t="shared" si="749"/>
        <v/>
      </c>
      <c r="N18885" t="e">
        <f>COS(RADIANS(M18885))</f>
        <v>#VALUE!</v>
      </c>
      <c r="O18885" t="str">
        <f>IFERROR(-COS(RADIANS(DEGREES(ASIN(((SIN(RADIANS(M18885)))*$C$26)/(SQRT((((SIN(RADIANS(M18885)))*$C$26)^2)+(($C$22-$C$25-(((SIN(RADIANS(90-M18885)))*$C$26))-$C$23)^2))))))),"")</f>
        <v/>
      </c>
      <c r="P18885" t="e">
        <f>N18885</f>
        <v>#VALUE!</v>
      </c>
      <c r="R18885">
        <v>0</v>
      </c>
    </row>
    <row r="18886" spans="12:19" x14ac:dyDescent="0.25">
      <c r="L18886" t="str">
        <f t="shared" si="748"/>
        <v/>
      </c>
      <c r="M18886" t="str">
        <f t="shared" si="749"/>
        <v/>
      </c>
      <c r="N18886" t="e">
        <f>SIN(RADIANS(M18885))</f>
        <v>#VALUE!</v>
      </c>
      <c r="O18886" t="e">
        <f>SIN(RADIANS(DEGREES(ASIN(((SIN(RADIANS(M18885)))*$C$26)/(SQRT((((SIN(RADIANS(M18885)))*$C$26)^2)+(($C$22-$C$25-(((SIN(RADIANS(90-M18885)))*$C$26))-$C$23)^2)))))))</f>
        <v>#VALUE!</v>
      </c>
      <c r="P18886" t="e">
        <f>N18886</f>
        <v>#VALUE!</v>
      </c>
      <c r="R18886">
        <f>$C$6</f>
        <v>1333.5</v>
      </c>
    </row>
    <row r="18887" spans="12:19" x14ac:dyDescent="0.25">
      <c r="L18887" t="str">
        <f t="shared" si="748"/>
        <v/>
      </c>
      <c r="M18887" t="str">
        <f t="shared" si="749"/>
        <v/>
      </c>
      <c r="N18887">
        <v>0</v>
      </c>
      <c r="O18887" t="e">
        <f>$C$23*O18886</f>
        <v>#VALUE!</v>
      </c>
      <c r="P18887" t="e">
        <f>$C$22*P18886</f>
        <v>#VALUE!</v>
      </c>
      <c r="R18887">
        <f>$C$20*$C$6</f>
        <v>25325.832000000002</v>
      </c>
    </row>
    <row r="18888" spans="12:19" x14ac:dyDescent="0.25">
      <c r="L18888" t="str">
        <f t="shared" si="748"/>
        <v/>
      </c>
      <c r="M18888" t="str">
        <f t="shared" si="749"/>
        <v/>
      </c>
    </row>
    <row r="18889" spans="12:19" x14ac:dyDescent="0.25">
      <c r="L18889" t="str">
        <f t="shared" si="748"/>
        <v/>
      </c>
      <c r="M18889" t="str">
        <f t="shared" si="749"/>
        <v/>
      </c>
      <c r="N18889" t="e">
        <f t="array" ref="N18889:P18891">MINVERSE(N18885:P18887)</f>
        <v>#VALUE!</v>
      </c>
      <c r="O18889" t="e">
        <v>#VALUE!</v>
      </c>
      <c r="P18889" t="e">
        <v>#VALUE!</v>
      </c>
      <c r="R18889" t="e">
        <f t="array" ref="R18889:R18891">MMULT(N18889:P18891,R18885:R18887)</f>
        <v>#VALUE!</v>
      </c>
      <c r="S18889" t="s">
        <v>35</v>
      </c>
    </row>
    <row r="18890" spans="12:19" x14ac:dyDescent="0.25">
      <c r="L18890" t="str">
        <f t="shared" si="748"/>
        <v/>
      </c>
      <c r="M18890" t="str">
        <f t="shared" si="749"/>
        <v/>
      </c>
      <c r="N18890" t="e">
        <v>#VALUE!</v>
      </c>
      <c r="O18890" t="e">
        <v>#VALUE!</v>
      </c>
      <c r="P18890" t="e">
        <v>#VALUE!</v>
      </c>
      <c r="R18890" t="e">
        <v>#VALUE!</v>
      </c>
      <c r="S18890" t="s">
        <v>35</v>
      </c>
    </row>
    <row r="18891" spans="12:19" x14ac:dyDescent="0.25">
      <c r="L18891" t="str">
        <f t="shared" si="748"/>
        <v/>
      </c>
      <c r="M18891" t="str">
        <f t="shared" si="749"/>
        <v/>
      </c>
      <c r="N18891" t="e">
        <v>#VALUE!</v>
      </c>
      <c r="O18891" t="e">
        <v>#VALUE!</v>
      </c>
      <c r="P18891" t="e">
        <v>#VALUE!</v>
      </c>
      <c r="R18891" t="e">
        <v>#VALUE!</v>
      </c>
      <c r="S18891" t="s">
        <v>35</v>
      </c>
    </row>
    <row r="18892" spans="12:19" x14ac:dyDescent="0.25">
      <c r="L18892" t="str">
        <f t="shared" ref="L18892:L18955" si="750">IF(M18892="","",L18882+1)</f>
        <v/>
      </c>
      <c r="M18892" t="str">
        <f t="shared" si="749"/>
        <v/>
      </c>
    </row>
    <row r="18893" spans="12:19" x14ac:dyDescent="0.25">
      <c r="L18893" t="str">
        <f t="shared" si="750"/>
        <v/>
      </c>
      <c r="M18893" t="str">
        <f t="shared" si="749"/>
        <v/>
      </c>
    </row>
    <row r="18894" spans="12:19" x14ac:dyDescent="0.25">
      <c r="L18894" t="str">
        <f t="shared" si="750"/>
        <v/>
      </c>
      <c r="M18894" t="str">
        <f t="shared" si="749"/>
        <v/>
      </c>
      <c r="N18894" t="s">
        <v>32</v>
      </c>
      <c r="O18894" t="s">
        <v>33</v>
      </c>
      <c r="P18894" t="s">
        <v>34</v>
      </c>
    </row>
    <row r="18895" spans="12:19" x14ac:dyDescent="0.25">
      <c r="L18895" t="str">
        <f t="shared" si="750"/>
        <v/>
      </c>
      <c r="M18895" t="str">
        <f t="shared" si="749"/>
        <v/>
      </c>
      <c r="N18895" t="e">
        <f>COS(RADIANS(M18895))</f>
        <v>#VALUE!</v>
      </c>
      <c r="O18895" t="str">
        <f>IFERROR(-COS(RADIANS(DEGREES(ASIN(((SIN(RADIANS(M18895)))*$C$26)/(SQRT((((SIN(RADIANS(M18895)))*$C$26)^2)+(($C$22-$C$25-(((SIN(RADIANS(90-M18895)))*$C$26))-$C$23)^2))))))),"")</f>
        <v/>
      </c>
      <c r="P18895" t="e">
        <f>N18895</f>
        <v>#VALUE!</v>
      </c>
      <c r="R18895">
        <v>0</v>
      </c>
    </row>
    <row r="18896" spans="12:19" x14ac:dyDescent="0.25">
      <c r="L18896" t="str">
        <f t="shared" si="750"/>
        <v/>
      </c>
      <c r="M18896" t="str">
        <f t="shared" si="749"/>
        <v/>
      </c>
      <c r="N18896" t="e">
        <f>SIN(RADIANS(M18895))</f>
        <v>#VALUE!</v>
      </c>
      <c r="O18896" t="e">
        <f>SIN(RADIANS(DEGREES(ASIN(((SIN(RADIANS(M18895)))*$C$26)/(SQRT((((SIN(RADIANS(M18895)))*$C$26)^2)+(($C$22-$C$25-(((SIN(RADIANS(90-M18895)))*$C$26))-$C$23)^2)))))))</f>
        <v>#VALUE!</v>
      </c>
      <c r="P18896" t="e">
        <f>N18896</f>
        <v>#VALUE!</v>
      </c>
      <c r="R18896">
        <f>$C$6</f>
        <v>1333.5</v>
      </c>
    </row>
    <row r="18897" spans="12:19" x14ac:dyDescent="0.25">
      <c r="L18897" t="str">
        <f t="shared" si="750"/>
        <v/>
      </c>
      <c r="M18897" t="str">
        <f t="shared" si="749"/>
        <v/>
      </c>
      <c r="N18897">
        <v>0</v>
      </c>
      <c r="O18897" t="e">
        <f>$C$23*O18896</f>
        <v>#VALUE!</v>
      </c>
      <c r="P18897" t="e">
        <f>$C$22*P18896</f>
        <v>#VALUE!</v>
      </c>
      <c r="R18897">
        <f>$C$20*$C$6</f>
        <v>25325.832000000002</v>
      </c>
    </row>
    <row r="18898" spans="12:19" x14ac:dyDescent="0.25">
      <c r="L18898" t="str">
        <f t="shared" si="750"/>
        <v/>
      </c>
      <c r="M18898" t="str">
        <f t="shared" si="749"/>
        <v/>
      </c>
    </row>
    <row r="18899" spans="12:19" x14ac:dyDescent="0.25">
      <c r="L18899" t="str">
        <f t="shared" si="750"/>
        <v/>
      </c>
      <c r="M18899" t="str">
        <f t="shared" si="749"/>
        <v/>
      </c>
      <c r="N18899" t="e">
        <f t="array" ref="N18899:P18901">MINVERSE(N18895:P18897)</f>
        <v>#VALUE!</v>
      </c>
      <c r="O18899" t="e">
        <v>#VALUE!</v>
      </c>
      <c r="P18899" t="e">
        <v>#VALUE!</v>
      </c>
      <c r="R18899" t="e">
        <f t="array" ref="R18899:R18901">MMULT(N18899:P18901,R18895:R18897)</f>
        <v>#VALUE!</v>
      </c>
      <c r="S18899" t="s">
        <v>35</v>
      </c>
    </row>
    <row r="18900" spans="12:19" x14ac:dyDescent="0.25">
      <c r="L18900" t="str">
        <f t="shared" si="750"/>
        <v/>
      </c>
      <c r="M18900" t="str">
        <f t="shared" si="749"/>
        <v/>
      </c>
      <c r="N18900" t="e">
        <v>#VALUE!</v>
      </c>
      <c r="O18900" t="e">
        <v>#VALUE!</v>
      </c>
      <c r="P18900" t="e">
        <v>#VALUE!</v>
      </c>
      <c r="R18900" t="e">
        <v>#VALUE!</v>
      </c>
      <c r="S18900" t="s">
        <v>35</v>
      </c>
    </row>
    <row r="18901" spans="12:19" x14ac:dyDescent="0.25">
      <c r="L18901" t="str">
        <f t="shared" si="750"/>
        <v/>
      </c>
      <c r="M18901" t="str">
        <f t="shared" si="749"/>
        <v/>
      </c>
      <c r="N18901" t="e">
        <v>#VALUE!</v>
      </c>
      <c r="O18901" t="e">
        <v>#VALUE!</v>
      </c>
      <c r="P18901" t="e">
        <v>#VALUE!</v>
      </c>
      <c r="R18901" t="e">
        <v>#VALUE!</v>
      </c>
      <c r="S18901" t="s">
        <v>35</v>
      </c>
    </row>
    <row r="18902" spans="12:19" x14ac:dyDescent="0.25">
      <c r="L18902" t="str">
        <f t="shared" si="750"/>
        <v/>
      </c>
      <c r="M18902" t="str">
        <f t="shared" si="749"/>
        <v/>
      </c>
    </row>
    <row r="18903" spans="12:19" x14ac:dyDescent="0.25">
      <c r="L18903" t="str">
        <f t="shared" si="750"/>
        <v/>
      </c>
      <c r="M18903" t="str">
        <f t="shared" si="749"/>
        <v/>
      </c>
    </row>
    <row r="18904" spans="12:19" x14ac:dyDescent="0.25">
      <c r="L18904" t="str">
        <f t="shared" si="750"/>
        <v/>
      </c>
      <c r="M18904" t="str">
        <f t="shared" si="749"/>
        <v/>
      </c>
      <c r="N18904" t="s">
        <v>32</v>
      </c>
      <c r="O18904" t="s">
        <v>33</v>
      </c>
      <c r="P18904" t="s">
        <v>34</v>
      </c>
    </row>
    <row r="18905" spans="12:19" x14ac:dyDescent="0.25">
      <c r="L18905" t="str">
        <f t="shared" si="750"/>
        <v/>
      </c>
      <c r="M18905" t="str">
        <f t="shared" si="749"/>
        <v/>
      </c>
      <c r="N18905" t="e">
        <f>COS(RADIANS(M18905))</f>
        <v>#VALUE!</v>
      </c>
      <c r="O18905" t="str">
        <f>IFERROR(-COS(RADIANS(DEGREES(ASIN(((SIN(RADIANS(M18905)))*$C$26)/(SQRT((((SIN(RADIANS(M18905)))*$C$26)^2)+(($C$22-$C$25-(((SIN(RADIANS(90-M18905)))*$C$26))-$C$23)^2))))))),"")</f>
        <v/>
      </c>
      <c r="P18905" t="e">
        <f>N18905</f>
        <v>#VALUE!</v>
      </c>
      <c r="R18905">
        <v>0</v>
      </c>
    </row>
    <row r="18906" spans="12:19" x14ac:dyDescent="0.25">
      <c r="L18906" t="str">
        <f t="shared" si="750"/>
        <v/>
      </c>
      <c r="M18906" t="str">
        <f t="shared" si="749"/>
        <v/>
      </c>
      <c r="N18906" t="e">
        <f>SIN(RADIANS(M18905))</f>
        <v>#VALUE!</v>
      </c>
      <c r="O18906" t="e">
        <f>SIN(RADIANS(DEGREES(ASIN(((SIN(RADIANS(M18905)))*$C$26)/(SQRT((((SIN(RADIANS(M18905)))*$C$26)^2)+(($C$22-$C$25-(((SIN(RADIANS(90-M18905)))*$C$26))-$C$23)^2)))))))</f>
        <v>#VALUE!</v>
      </c>
      <c r="P18906" t="e">
        <f>N18906</f>
        <v>#VALUE!</v>
      </c>
      <c r="R18906">
        <f>$C$6</f>
        <v>1333.5</v>
      </c>
    </row>
    <row r="18907" spans="12:19" x14ac:dyDescent="0.25">
      <c r="L18907" t="str">
        <f t="shared" si="750"/>
        <v/>
      </c>
      <c r="M18907" t="str">
        <f t="shared" si="749"/>
        <v/>
      </c>
      <c r="N18907">
        <v>0</v>
      </c>
      <c r="O18907" t="e">
        <f>$C$23*O18906</f>
        <v>#VALUE!</v>
      </c>
      <c r="P18907" t="e">
        <f>$C$22*P18906</f>
        <v>#VALUE!</v>
      </c>
      <c r="R18907">
        <f>$C$20*$C$6</f>
        <v>25325.832000000002</v>
      </c>
    </row>
    <row r="18908" spans="12:19" x14ac:dyDescent="0.25">
      <c r="L18908" t="str">
        <f t="shared" si="750"/>
        <v/>
      </c>
      <c r="M18908" t="str">
        <f t="shared" si="749"/>
        <v/>
      </c>
    </row>
    <row r="18909" spans="12:19" x14ac:dyDescent="0.25">
      <c r="L18909" t="str">
        <f t="shared" si="750"/>
        <v/>
      </c>
      <c r="M18909" t="str">
        <f t="shared" si="749"/>
        <v/>
      </c>
      <c r="N18909" t="e">
        <f t="array" ref="N18909:P18911">MINVERSE(N18905:P18907)</f>
        <v>#VALUE!</v>
      </c>
      <c r="O18909" t="e">
        <v>#VALUE!</v>
      </c>
      <c r="P18909" t="e">
        <v>#VALUE!</v>
      </c>
      <c r="R18909" t="e">
        <f t="array" ref="R18909:R18911">MMULT(N18909:P18911,R18905:R18907)</f>
        <v>#VALUE!</v>
      </c>
      <c r="S18909" t="s">
        <v>35</v>
      </c>
    </row>
    <row r="18910" spans="12:19" x14ac:dyDescent="0.25">
      <c r="L18910" t="str">
        <f t="shared" si="750"/>
        <v/>
      </c>
      <c r="M18910" t="str">
        <f t="shared" si="749"/>
        <v/>
      </c>
      <c r="N18910" t="e">
        <v>#VALUE!</v>
      </c>
      <c r="O18910" t="e">
        <v>#VALUE!</v>
      </c>
      <c r="P18910" t="e">
        <v>#VALUE!</v>
      </c>
      <c r="R18910" t="e">
        <v>#VALUE!</v>
      </c>
      <c r="S18910" t="s">
        <v>35</v>
      </c>
    </row>
    <row r="18911" spans="12:19" x14ac:dyDescent="0.25">
      <c r="L18911" t="str">
        <f t="shared" si="750"/>
        <v/>
      </c>
      <c r="M18911" t="str">
        <f t="shared" si="749"/>
        <v/>
      </c>
      <c r="N18911" t="e">
        <v>#VALUE!</v>
      </c>
      <c r="O18911" t="e">
        <v>#VALUE!</v>
      </c>
      <c r="P18911" t="e">
        <v>#VALUE!</v>
      </c>
      <c r="R18911" t="e">
        <v>#VALUE!</v>
      </c>
      <c r="S18911" t="s">
        <v>35</v>
      </c>
    </row>
    <row r="18912" spans="12:19" x14ac:dyDescent="0.25">
      <c r="L18912" t="str">
        <f t="shared" si="750"/>
        <v/>
      </c>
      <c r="M18912" t="str">
        <f t="shared" si="749"/>
        <v/>
      </c>
    </row>
    <row r="18913" spans="12:19" x14ac:dyDescent="0.25">
      <c r="L18913" t="str">
        <f t="shared" si="750"/>
        <v/>
      </c>
      <c r="M18913" t="str">
        <f t="shared" si="749"/>
        <v/>
      </c>
    </row>
    <row r="18914" spans="12:19" x14ac:dyDescent="0.25">
      <c r="L18914" t="str">
        <f t="shared" si="750"/>
        <v/>
      </c>
      <c r="M18914" t="str">
        <f t="shared" si="749"/>
        <v/>
      </c>
      <c r="N18914" t="s">
        <v>32</v>
      </c>
      <c r="O18914" t="s">
        <v>33</v>
      </c>
      <c r="P18914" t="s">
        <v>34</v>
      </c>
    </row>
    <row r="18915" spans="12:19" x14ac:dyDescent="0.25">
      <c r="L18915" t="str">
        <f t="shared" si="750"/>
        <v/>
      </c>
      <c r="M18915" t="str">
        <f t="shared" ref="M18915:M18978" si="751">IF(M18905="","",IF(((M18905+$O$61)&gt;=$O$49+($O$61/2)),"",(M18905+$O$61)))</f>
        <v/>
      </c>
      <c r="N18915" t="e">
        <f>COS(RADIANS(M18915))</f>
        <v>#VALUE!</v>
      </c>
      <c r="O18915" t="str">
        <f>IFERROR(-COS(RADIANS(DEGREES(ASIN(((SIN(RADIANS(M18915)))*$C$26)/(SQRT((((SIN(RADIANS(M18915)))*$C$26)^2)+(($C$22-$C$25-(((SIN(RADIANS(90-M18915)))*$C$26))-$C$23)^2))))))),"")</f>
        <v/>
      </c>
      <c r="P18915" t="e">
        <f>N18915</f>
        <v>#VALUE!</v>
      </c>
      <c r="R18915">
        <v>0</v>
      </c>
    </row>
    <row r="18916" spans="12:19" x14ac:dyDescent="0.25">
      <c r="L18916" t="str">
        <f t="shared" si="750"/>
        <v/>
      </c>
      <c r="M18916" t="str">
        <f t="shared" si="751"/>
        <v/>
      </c>
      <c r="N18916" t="e">
        <f>SIN(RADIANS(M18915))</f>
        <v>#VALUE!</v>
      </c>
      <c r="O18916" t="e">
        <f>SIN(RADIANS(DEGREES(ASIN(((SIN(RADIANS(M18915)))*$C$26)/(SQRT((((SIN(RADIANS(M18915)))*$C$26)^2)+(($C$22-$C$25-(((SIN(RADIANS(90-M18915)))*$C$26))-$C$23)^2)))))))</f>
        <v>#VALUE!</v>
      </c>
      <c r="P18916" t="e">
        <f>N18916</f>
        <v>#VALUE!</v>
      </c>
      <c r="R18916">
        <f>$C$6</f>
        <v>1333.5</v>
      </c>
    </row>
    <row r="18917" spans="12:19" x14ac:dyDescent="0.25">
      <c r="L18917" t="str">
        <f t="shared" si="750"/>
        <v/>
      </c>
      <c r="M18917" t="str">
        <f t="shared" si="751"/>
        <v/>
      </c>
      <c r="N18917">
        <v>0</v>
      </c>
      <c r="O18917" t="e">
        <f>$C$23*O18916</f>
        <v>#VALUE!</v>
      </c>
      <c r="P18917" t="e">
        <f>$C$22*P18916</f>
        <v>#VALUE!</v>
      </c>
      <c r="R18917">
        <f>$C$20*$C$6</f>
        <v>25325.832000000002</v>
      </c>
    </row>
    <row r="18918" spans="12:19" x14ac:dyDescent="0.25">
      <c r="L18918" t="str">
        <f t="shared" si="750"/>
        <v/>
      </c>
      <c r="M18918" t="str">
        <f t="shared" si="751"/>
        <v/>
      </c>
    </row>
    <row r="18919" spans="12:19" x14ac:dyDescent="0.25">
      <c r="L18919" t="str">
        <f t="shared" si="750"/>
        <v/>
      </c>
      <c r="M18919" t="str">
        <f t="shared" si="751"/>
        <v/>
      </c>
      <c r="N18919" t="e">
        <f t="array" ref="N18919:P18921">MINVERSE(N18915:P18917)</f>
        <v>#VALUE!</v>
      </c>
      <c r="O18919" t="e">
        <v>#VALUE!</v>
      </c>
      <c r="P18919" t="e">
        <v>#VALUE!</v>
      </c>
      <c r="R18919" t="e">
        <f t="array" ref="R18919:R18921">MMULT(N18919:P18921,R18915:R18917)</f>
        <v>#VALUE!</v>
      </c>
      <c r="S18919" t="s">
        <v>35</v>
      </c>
    </row>
    <row r="18920" spans="12:19" x14ac:dyDescent="0.25">
      <c r="L18920" t="str">
        <f t="shared" si="750"/>
        <v/>
      </c>
      <c r="M18920" t="str">
        <f t="shared" si="751"/>
        <v/>
      </c>
      <c r="N18920" t="e">
        <v>#VALUE!</v>
      </c>
      <c r="O18920" t="e">
        <v>#VALUE!</v>
      </c>
      <c r="P18920" t="e">
        <v>#VALUE!</v>
      </c>
      <c r="R18920" t="e">
        <v>#VALUE!</v>
      </c>
      <c r="S18920" t="s">
        <v>35</v>
      </c>
    </row>
    <row r="18921" spans="12:19" x14ac:dyDescent="0.25">
      <c r="L18921" t="str">
        <f t="shared" si="750"/>
        <v/>
      </c>
      <c r="M18921" t="str">
        <f t="shared" si="751"/>
        <v/>
      </c>
      <c r="N18921" t="e">
        <v>#VALUE!</v>
      </c>
      <c r="O18921" t="e">
        <v>#VALUE!</v>
      </c>
      <c r="P18921" t="e">
        <v>#VALUE!</v>
      </c>
      <c r="R18921" t="e">
        <v>#VALUE!</v>
      </c>
      <c r="S18921" t="s">
        <v>35</v>
      </c>
    </row>
    <row r="18922" spans="12:19" x14ac:dyDescent="0.25">
      <c r="L18922" t="str">
        <f t="shared" si="750"/>
        <v/>
      </c>
      <c r="M18922" t="str">
        <f t="shared" si="751"/>
        <v/>
      </c>
    </row>
    <row r="18923" spans="12:19" x14ac:dyDescent="0.25">
      <c r="L18923" t="str">
        <f t="shared" si="750"/>
        <v/>
      </c>
      <c r="M18923" t="str">
        <f t="shared" si="751"/>
        <v/>
      </c>
    </row>
    <row r="18924" spans="12:19" x14ac:dyDescent="0.25">
      <c r="L18924" t="str">
        <f t="shared" si="750"/>
        <v/>
      </c>
      <c r="M18924" t="str">
        <f t="shared" si="751"/>
        <v/>
      </c>
      <c r="N18924" t="s">
        <v>32</v>
      </c>
      <c r="O18924" t="s">
        <v>33</v>
      </c>
      <c r="P18924" t="s">
        <v>34</v>
      </c>
    </row>
    <row r="18925" spans="12:19" x14ac:dyDescent="0.25">
      <c r="L18925" t="str">
        <f t="shared" si="750"/>
        <v/>
      </c>
      <c r="M18925" t="str">
        <f t="shared" si="751"/>
        <v/>
      </c>
      <c r="N18925" t="e">
        <f>COS(RADIANS(M18925))</f>
        <v>#VALUE!</v>
      </c>
      <c r="O18925" t="str">
        <f>IFERROR(-COS(RADIANS(DEGREES(ASIN(((SIN(RADIANS(M18925)))*$C$26)/(SQRT((((SIN(RADIANS(M18925)))*$C$26)^2)+(($C$22-$C$25-(((SIN(RADIANS(90-M18925)))*$C$26))-$C$23)^2))))))),"")</f>
        <v/>
      </c>
      <c r="P18925" t="e">
        <f>N18925</f>
        <v>#VALUE!</v>
      </c>
      <c r="R18925">
        <v>0</v>
      </c>
    </row>
    <row r="18926" spans="12:19" x14ac:dyDescent="0.25">
      <c r="L18926" t="str">
        <f t="shared" si="750"/>
        <v/>
      </c>
      <c r="M18926" t="str">
        <f t="shared" si="751"/>
        <v/>
      </c>
      <c r="N18926" t="e">
        <f>SIN(RADIANS(M18925))</f>
        <v>#VALUE!</v>
      </c>
      <c r="O18926" t="e">
        <f>SIN(RADIANS(DEGREES(ASIN(((SIN(RADIANS(M18925)))*$C$26)/(SQRT((((SIN(RADIANS(M18925)))*$C$26)^2)+(($C$22-$C$25-(((SIN(RADIANS(90-M18925)))*$C$26))-$C$23)^2)))))))</f>
        <v>#VALUE!</v>
      </c>
      <c r="P18926" t="e">
        <f>N18926</f>
        <v>#VALUE!</v>
      </c>
      <c r="R18926">
        <f>$C$6</f>
        <v>1333.5</v>
      </c>
    </row>
    <row r="18927" spans="12:19" x14ac:dyDescent="0.25">
      <c r="L18927" t="str">
        <f t="shared" si="750"/>
        <v/>
      </c>
      <c r="M18927" t="str">
        <f t="shared" si="751"/>
        <v/>
      </c>
      <c r="N18927">
        <v>0</v>
      </c>
      <c r="O18927" t="e">
        <f>$C$23*O18926</f>
        <v>#VALUE!</v>
      </c>
      <c r="P18927" t="e">
        <f>$C$22*P18926</f>
        <v>#VALUE!</v>
      </c>
      <c r="R18927">
        <f>$C$20*$C$6</f>
        <v>25325.832000000002</v>
      </c>
    </row>
    <row r="18928" spans="12:19" x14ac:dyDescent="0.25">
      <c r="L18928" t="str">
        <f t="shared" si="750"/>
        <v/>
      </c>
      <c r="M18928" t="str">
        <f t="shared" si="751"/>
        <v/>
      </c>
    </row>
    <row r="18929" spans="12:19" x14ac:dyDescent="0.25">
      <c r="L18929" t="str">
        <f t="shared" si="750"/>
        <v/>
      </c>
      <c r="M18929" t="str">
        <f t="shared" si="751"/>
        <v/>
      </c>
      <c r="N18929" t="e">
        <f t="array" ref="N18929:P18931">MINVERSE(N18925:P18927)</f>
        <v>#VALUE!</v>
      </c>
      <c r="O18929" t="e">
        <v>#VALUE!</v>
      </c>
      <c r="P18929" t="e">
        <v>#VALUE!</v>
      </c>
      <c r="R18929" t="e">
        <f t="array" ref="R18929:R18931">MMULT(N18929:P18931,R18925:R18927)</f>
        <v>#VALUE!</v>
      </c>
      <c r="S18929" t="s">
        <v>35</v>
      </c>
    </row>
    <row r="18930" spans="12:19" x14ac:dyDescent="0.25">
      <c r="L18930" t="str">
        <f t="shared" si="750"/>
        <v/>
      </c>
      <c r="M18930" t="str">
        <f t="shared" si="751"/>
        <v/>
      </c>
      <c r="N18930" t="e">
        <v>#VALUE!</v>
      </c>
      <c r="O18930" t="e">
        <v>#VALUE!</v>
      </c>
      <c r="P18930" t="e">
        <v>#VALUE!</v>
      </c>
      <c r="R18930" t="e">
        <v>#VALUE!</v>
      </c>
      <c r="S18930" t="s">
        <v>35</v>
      </c>
    </row>
    <row r="18931" spans="12:19" x14ac:dyDescent="0.25">
      <c r="L18931" t="str">
        <f t="shared" si="750"/>
        <v/>
      </c>
      <c r="M18931" t="str">
        <f t="shared" si="751"/>
        <v/>
      </c>
      <c r="N18931" t="e">
        <v>#VALUE!</v>
      </c>
      <c r="O18931" t="e">
        <v>#VALUE!</v>
      </c>
      <c r="P18931" t="e">
        <v>#VALUE!</v>
      </c>
      <c r="R18931" t="e">
        <v>#VALUE!</v>
      </c>
      <c r="S18931" t="s">
        <v>35</v>
      </c>
    </row>
    <row r="18932" spans="12:19" x14ac:dyDescent="0.25">
      <c r="L18932" t="str">
        <f t="shared" si="750"/>
        <v/>
      </c>
      <c r="M18932" t="str">
        <f t="shared" si="751"/>
        <v/>
      </c>
    </row>
    <row r="18933" spans="12:19" x14ac:dyDescent="0.25">
      <c r="L18933" t="str">
        <f t="shared" si="750"/>
        <v/>
      </c>
      <c r="M18933" t="str">
        <f t="shared" si="751"/>
        <v/>
      </c>
    </row>
    <row r="18934" spans="12:19" x14ac:dyDescent="0.25">
      <c r="L18934" t="str">
        <f t="shared" si="750"/>
        <v/>
      </c>
      <c r="M18934" t="str">
        <f t="shared" si="751"/>
        <v/>
      </c>
      <c r="N18934" t="s">
        <v>32</v>
      </c>
      <c r="O18934" t="s">
        <v>33</v>
      </c>
      <c r="P18934" t="s">
        <v>34</v>
      </c>
    </row>
    <row r="18935" spans="12:19" x14ac:dyDescent="0.25">
      <c r="L18935" t="str">
        <f t="shared" si="750"/>
        <v/>
      </c>
      <c r="M18935" t="str">
        <f t="shared" si="751"/>
        <v/>
      </c>
      <c r="N18935" t="e">
        <f>COS(RADIANS(M18935))</f>
        <v>#VALUE!</v>
      </c>
      <c r="O18935" t="str">
        <f>IFERROR(-COS(RADIANS(DEGREES(ASIN(((SIN(RADIANS(M18935)))*$C$26)/(SQRT((((SIN(RADIANS(M18935)))*$C$26)^2)+(($C$22-$C$25-(((SIN(RADIANS(90-M18935)))*$C$26))-$C$23)^2))))))),"")</f>
        <v/>
      </c>
      <c r="P18935" t="e">
        <f>N18935</f>
        <v>#VALUE!</v>
      </c>
      <c r="R18935">
        <v>0</v>
      </c>
    </row>
    <row r="18936" spans="12:19" x14ac:dyDescent="0.25">
      <c r="L18936" t="str">
        <f t="shared" si="750"/>
        <v/>
      </c>
      <c r="M18936" t="str">
        <f t="shared" si="751"/>
        <v/>
      </c>
      <c r="N18936" t="e">
        <f>SIN(RADIANS(M18935))</f>
        <v>#VALUE!</v>
      </c>
      <c r="O18936" t="e">
        <f>SIN(RADIANS(DEGREES(ASIN(((SIN(RADIANS(M18935)))*$C$26)/(SQRT((((SIN(RADIANS(M18935)))*$C$26)^2)+(($C$22-$C$25-(((SIN(RADIANS(90-M18935)))*$C$26))-$C$23)^2)))))))</f>
        <v>#VALUE!</v>
      </c>
      <c r="P18936" t="e">
        <f>N18936</f>
        <v>#VALUE!</v>
      </c>
      <c r="R18936">
        <f>$C$6</f>
        <v>1333.5</v>
      </c>
    </row>
    <row r="18937" spans="12:19" x14ac:dyDescent="0.25">
      <c r="L18937" t="str">
        <f t="shared" si="750"/>
        <v/>
      </c>
      <c r="M18937" t="str">
        <f t="shared" si="751"/>
        <v/>
      </c>
      <c r="N18937">
        <v>0</v>
      </c>
      <c r="O18937" t="e">
        <f>$C$23*O18936</f>
        <v>#VALUE!</v>
      </c>
      <c r="P18937" t="e">
        <f>$C$22*P18936</f>
        <v>#VALUE!</v>
      </c>
      <c r="R18937">
        <f>$C$20*$C$6</f>
        <v>25325.832000000002</v>
      </c>
    </row>
    <row r="18938" spans="12:19" x14ac:dyDescent="0.25">
      <c r="L18938" t="str">
        <f t="shared" si="750"/>
        <v/>
      </c>
      <c r="M18938" t="str">
        <f t="shared" si="751"/>
        <v/>
      </c>
    </row>
    <row r="18939" spans="12:19" x14ac:dyDescent="0.25">
      <c r="L18939" t="str">
        <f t="shared" si="750"/>
        <v/>
      </c>
      <c r="M18939" t="str">
        <f t="shared" si="751"/>
        <v/>
      </c>
      <c r="N18939" t="e">
        <f t="array" ref="N18939:P18941">MINVERSE(N18935:P18937)</f>
        <v>#VALUE!</v>
      </c>
      <c r="O18939" t="e">
        <v>#VALUE!</v>
      </c>
      <c r="P18939" t="e">
        <v>#VALUE!</v>
      </c>
      <c r="R18939" t="e">
        <f t="array" ref="R18939:R18941">MMULT(N18939:P18941,R18935:R18937)</f>
        <v>#VALUE!</v>
      </c>
      <c r="S18939" t="s">
        <v>35</v>
      </c>
    </row>
    <row r="18940" spans="12:19" x14ac:dyDescent="0.25">
      <c r="L18940" t="str">
        <f t="shared" si="750"/>
        <v/>
      </c>
      <c r="M18940" t="str">
        <f t="shared" si="751"/>
        <v/>
      </c>
      <c r="N18940" t="e">
        <v>#VALUE!</v>
      </c>
      <c r="O18940" t="e">
        <v>#VALUE!</v>
      </c>
      <c r="P18940" t="e">
        <v>#VALUE!</v>
      </c>
      <c r="R18940" t="e">
        <v>#VALUE!</v>
      </c>
      <c r="S18940" t="s">
        <v>35</v>
      </c>
    </row>
    <row r="18941" spans="12:19" x14ac:dyDescent="0.25">
      <c r="L18941" t="str">
        <f t="shared" si="750"/>
        <v/>
      </c>
      <c r="M18941" t="str">
        <f t="shared" si="751"/>
        <v/>
      </c>
      <c r="N18941" t="e">
        <v>#VALUE!</v>
      </c>
      <c r="O18941" t="e">
        <v>#VALUE!</v>
      </c>
      <c r="P18941" t="e">
        <v>#VALUE!</v>
      </c>
      <c r="R18941" t="e">
        <v>#VALUE!</v>
      </c>
      <c r="S18941" t="s">
        <v>35</v>
      </c>
    </row>
    <row r="18942" spans="12:19" x14ac:dyDescent="0.25">
      <c r="L18942" t="str">
        <f t="shared" si="750"/>
        <v/>
      </c>
      <c r="M18942" t="str">
        <f t="shared" si="751"/>
        <v/>
      </c>
    </row>
    <row r="18943" spans="12:19" x14ac:dyDescent="0.25">
      <c r="L18943" t="str">
        <f t="shared" si="750"/>
        <v/>
      </c>
      <c r="M18943" t="str">
        <f t="shared" si="751"/>
        <v/>
      </c>
    </row>
    <row r="18944" spans="12:19" x14ac:dyDescent="0.25">
      <c r="L18944" t="str">
        <f t="shared" si="750"/>
        <v/>
      </c>
      <c r="M18944" t="str">
        <f t="shared" si="751"/>
        <v/>
      </c>
      <c r="N18944" t="s">
        <v>32</v>
      </c>
      <c r="O18944" t="s">
        <v>33</v>
      </c>
      <c r="P18944" t="s">
        <v>34</v>
      </c>
    </row>
    <row r="18945" spans="12:19" x14ac:dyDescent="0.25">
      <c r="L18945" t="str">
        <f t="shared" si="750"/>
        <v/>
      </c>
      <c r="M18945" t="str">
        <f t="shared" si="751"/>
        <v/>
      </c>
      <c r="N18945" t="e">
        <f>COS(RADIANS(M18945))</f>
        <v>#VALUE!</v>
      </c>
      <c r="O18945" t="str">
        <f>IFERROR(-COS(RADIANS(DEGREES(ASIN(((SIN(RADIANS(M18945)))*$C$26)/(SQRT((((SIN(RADIANS(M18945)))*$C$26)^2)+(($C$22-$C$25-(((SIN(RADIANS(90-M18945)))*$C$26))-$C$23)^2))))))),"")</f>
        <v/>
      </c>
      <c r="P18945" t="e">
        <f>N18945</f>
        <v>#VALUE!</v>
      </c>
      <c r="R18945">
        <v>0</v>
      </c>
    </row>
    <row r="18946" spans="12:19" x14ac:dyDescent="0.25">
      <c r="L18946" t="str">
        <f t="shared" si="750"/>
        <v/>
      </c>
      <c r="M18946" t="str">
        <f t="shared" si="751"/>
        <v/>
      </c>
      <c r="N18946" t="e">
        <f>SIN(RADIANS(M18945))</f>
        <v>#VALUE!</v>
      </c>
      <c r="O18946" t="e">
        <f>SIN(RADIANS(DEGREES(ASIN(((SIN(RADIANS(M18945)))*$C$26)/(SQRT((((SIN(RADIANS(M18945)))*$C$26)^2)+(($C$22-$C$25-(((SIN(RADIANS(90-M18945)))*$C$26))-$C$23)^2)))))))</f>
        <v>#VALUE!</v>
      </c>
      <c r="P18946" t="e">
        <f>N18946</f>
        <v>#VALUE!</v>
      </c>
      <c r="R18946">
        <f>$C$6</f>
        <v>1333.5</v>
      </c>
    </row>
    <row r="18947" spans="12:19" x14ac:dyDescent="0.25">
      <c r="L18947" t="str">
        <f t="shared" si="750"/>
        <v/>
      </c>
      <c r="M18947" t="str">
        <f t="shared" si="751"/>
        <v/>
      </c>
      <c r="N18947">
        <v>0</v>
      </c>
      <c r="O18947" t="e">
        <f>$C$23*O18946</f>
        <v>#VALUE!</v>
      </c>
      <c r="P18947" t="e">
        <f>$C$22*P18946</f>
        <v>#VALUE!</v>
      </c>
      <c r="R18947">
        <f>$C$20*$C$6</f>
        <v>25325.832000000002</v>
      </c>
    </row>
    <row r="18948" spans="12:19" x14ac:dyDescent="0.25">
      <c r="L18948" t="str">
        <f t="shared" si="750"/>
        <v/>
      </c>
      <c r="M18948" t="str">
        <f t="shared" si="751"/>
        <v/>
      </c>
    </row>
    <row r="18949" spans="12:19" x14ac:dyDescent="0.25">
      <c r="L18949" t="str">
        <f t="shared" si="750"/>
        <v/>
      </c>
      <c r="M18949" t="str">
        <f t="shared" si="751"/>
        <v/>
      </c>
      <c r="N18949" t="e">
        <f t="array" ref="N18949:P18951">MINVERSE(N18945:P18947)</f>
        <v>#VALUE!</v>
      </c>
      <c r="O18949" t="e">
        <v>#VALUE!</v>
      </c>
      <c r="P18949" t="e">
        <v>#VALUE!</v>
      </c>
      <c r="R18949" t="e">
        <f t="array" ref="R18949:R18951">MMULT(N18949:P18951,R18945:R18947)</f>
        <v>#VALUE!</v>
      </c>
      <c r="S18949" t="s">
        <v>35</v>
      </c>
    </row>
    <row r="18950" spans="12:19" x14ac:dyDescent="0.25">
      <c r="L18950" t="str">
        <f t="shared" si="750"/>
        <v/>
      </c>
      <c r="M18950" t="str">
        <f t="shared" si="751"/>
        <v/>
      </c>
      <c r="N18950" t="e">
        <v>#VALUE!</v>
      </c>
      <c r="O18950" t="e">
        <v>#VALUE!</v>
      </c>
      <c r="P18950" t="e">
        <v>#VALUE!</v>
      </c>
      <c r="R18950" t="e">
        <v>#VALUE!</v>
      </c>
      <c r="S18950" t="s">
        <v>35</v>
      </c>
    </row>
    <row r="18951" spans="12:19" x14ac:dyDescent="0.25">
      <c r="L18951" t="str">
        <f t="shared" si="750"/>
        <v/>
      </c>
      <c r="M18951" t="str">
        <f t="shared" si="751"/>
        <v/>
      </c>
      <c r="N18951" t="e">
        <v>#VALUE!</v>
      </c>
      <c r="O18951" t="e">
        <v>#VALUE!</v>
      </c>
      <c r="P18951" t="e">
        <v>#VALUE!</v>
      </c>
      <c r="R18951" t="e">
        <v>#VALUE!</v>
      </c>
      <c r="S18951" t="s">
        <v>35</v>
      </c>
    </row>
    <row r="18952" spans="12:19" x14ac:dyDescent="0.25">
      <c r="L18952" t="str">
        <f t="shared" si="750"/>
        <v/>
      </c>
      <c r="M18952" t="str">
        <f t="shared" si="751"/>
        <v/>
      </c>
    </row>
    <row r="18953" spans="12:19" x14ac:dyDescent="0.25">
      <c r="L18953" t="str">
        <f t="shared" si="750"/>
        <v/>
      </c>
      <c r="M18953" t="str">
        <f t="shared" si="751"/>
        <v/>
      </c>
    </row>
    <row r="18954" spans="12:19" x14ac:dyDescent="0.25">
      <c r="L18954" t="str">
        <f t="shared" si="750"/>
        <v/>
      </c>
      <c r="M18954" t="str">
        <f t="shared" si="751"/>
        <v/>
      </c>
      <c r="N18954" t="s">
        <v>32</v>
      </c>
      <c r="O18954" t="s">
        <v>33</v>
      </c>
      <c r="P18954" t="s">
        <v>34</v>
      </c>
    </row>
    <row r="18955" spans="12:19" x14ac:dyDescent="0.25">
      <c r="L18955" t="str">
        <f t="shared" si="750"/>
        <v/>
      </c>
      <c r="M18955" t="str">
        <f t="shared" si="751"/>
        <v/>
      </c>
      <c r="N18955" t="e">
        <f>COS(RADIANS(M18955))</f>
        <v>#VALUE!</v>
      </c>
      <c r="O18955" t="str">
        <f>IFERROR(-COS(RADIANS(DEGREES(ASIN(((SIN(RADIANS(M18955)))*$C$26)/(SQRT((((SIN(RADIANS(M18955)))*$C$26)^2)+(($C$22-$C$25-(((SIN(RADIANS(90-M18955)))*$C$26))-$C$23)^2))))))),"")</f>
        <v/>
      </c>
      <c r="P18955" t="e">
        <f>N18955</f>
        <v>#VALUE!</v>
      </c>
      <c r="R18955">
        <v>0</v>
      </c>
    </row>
    <row r="18956" spans="12:19" x14ac:dyDescent="0.25">
      <c r="L18956" t="str">
        <f t="shared" ref="L18956:L19019" si="752">IF(M18956="","",L18946+1)</f>
        <v/>
      </c>
      <c r="M18956" t="str">
        <f t="shared" si="751"/>
        <v/>
      </c>
      <c r="N18956" t="e">
        <f>SIN(RADIANS(M18955))</f>
        <v>#VALUE!</v>
      </c>
      <c r="O18956" t="e">
        <f>SIN(RADIANS(DEGREES(ASIN(((SIN(RADIANS(M18955)))*$C$26)/(SQRT((((SIN(RADIANS(M18955)))*$C$26)^2)+(($C$22-$C$25-(((SIN(RADIANS(90-M18955)))*$C$26))-$C$23)^2)))))))</f>
        <v>#VALUE!</v>
      </c>
      <c r="P18956" t="e">
        <f>N18956</f>
        <v>#VALUE!</v>
      </c>
      <c r="R18956">
        <f>$C$6</f>
        <v>1333.5</v>
      </c>
    </row>
    <row r="18957" spans="12:19" x14ac:dyDescent="0.25">
      <c r="L18957" t="str">
        <f t="shared" si="752"/>
        <v/>
      </c>
      <c r="M18957" t="str">
        <f t="shared" si="751"/>
        <v/>
      </c>
      <c r="N18957">
        <v>0</v>
      </c>
      <c r="O18957" t="e">
        <f>$C$23*O18956</f>
        <v>#VALUE!</v>
      </c>
      <c r="P18957" t="e">
        <f>$C$22*P18956</f>
        <v>#VALUE!</v>
      </c>
      <c r="R18957">
        <f>$C$20*$C$6</f>
        <v>25325.832000000002</v>
      </c>
    </row>
    <row r="18958" spans="12:19" x14ac:dyDescent="0.25">
      <c r="L18958" t="str">
        <f t="shared" si="752"/>
        <v/>
      </c>
      <c r="M18958" t="str">
        <f t="shared" si="751"/>
        <v/>
      </c>
    </row>
    <row r="18959" spans="12:19" x14ac:dyDescent="0.25">
      <c r="L18959" t="str">
        <f t="shared" si="752"/>
        <v/>
      </c>
      <c r="M18959" t="str">
        <f t="shared" si="751"/>
        <v/>
      </c>
      <c r="N18959" t="e">
        <f t="array" ref="N18959:P18961">MINVERSE(N18955:P18957)</f>
        <v>#VALUE!</v>
      </c>
      <c r="O18959" t="e">
        <v>#VALUE!</v>
      </c>
      <c r="P18959" t="e">
        <v>#VALUE!</v>
      </c>
      <c r="R18959" t="e">
        <f t="array" ref="R18959:R18961">MMULT(N18959:P18961,R18955:R18957)</f>
        <v>#VALUE!</v>
      </c>
      <c r="S18959" t="s">
        <v>35</v>
      </c>
    </row>
    <row r="18960" spans="12:19" x14ac:dyDescent="0.25">
      <c r="L18960" t="str">
        <f t="shared" si="752"/>
        <v/>
      </c>
      <c r="M18960" t="str">
        <f t="shared" si="751"/>
        <v/>
      </c>
      <c r="N18960" t="e">
        <v>#VALUE!</v>
      </c>
      <c r="O18960" t="e">
        <v>#VALUE!</v>
      </c>
      <c r="P18960" t="e">
        <v>#VALUE!</v>
      </c>
      <c r="R18960" t="e">
        <v>#VALUE!</v>
      </c>
      <c r="S18960" t="s">
        <v>35</v>
      </c>
    </row>
    <row r="18961" spans="12:19" x14ac:dyDescent="0.25">
      <c r="L18961" t="str">
        <f t="shared" si="752"/>
        <v/>
      </c>
      <c r="M18961" t="str">
        <f t="shared" si="751"/>
        <v/>
      </c>
      <c r="N18961" t="e">
        <v>#VALUE!</v>
      </c>
      <c r="O18961" t="e">
        <v>#VALUE!</v>
      </c>
      <c r="P18961" t="e">
        <v>#VALUE!</v>
      </c>
      <c r="R18961" t="e">
        <v>#VALUE!</v>
      </c>
      <c r="S18961" t="s">
        <v>35</v>
      </c>
    </row>
    <row r="18962" spans="12:19" x14ac:dyDescent="0.25">
      <c r="L18962" t="str">
        <f t="shared" si="752"/>
        <v/>
      </c>
      <c r="M18962" t="str">
        <f t="shared" si="751"/>
        <v/>
      </c>
    </row>
    <row r="18963" spans="12:19" x14ac:dyDescent="0.25">
      <c r="L18963" t="str">
        <f t="shared" si="752"/>
        <v/>
      </c>
      <c r="M18963" t="str">
        <f t="shared" si="751"/>
        <v/>
      </c>
    </row>
    <row r="18964" spans="12:19" x14ac:dyDescent="0.25">
      <c r="L18964" t="str">
        <f t="shared" si="752"/>
        <v/>
      </c>
      <c r="M18964" t="str">
        <f t="shared" si="751"/>
        <v/>
      </c>
      <c r="N18964" t="s">
        <v>32</v>
      </c>
      <c r="O18964" t="s">
        <v>33</v>
      </c>
      <c r="P18964" t="s">
        <v>34</v>
      </c>
    </row>
    <row r="18965" spans="12:19" x14ac:dyDescent="0.25">
      <c r="L18965" t="str">
        <f t="shared" si="752"/>
        <v/>
      </c>
      <c r="M18965" t="str">
        <f t="shared" si="751"/>
        <v/>
      </c>
      <c r="N18965" t="e">
        <f>COS(RADIANS(M18965))</f>
        <v>#VALUE!</v>
      </c>
      <c r="O18965" t="str">
        <f>IFERROR(-COS(RADIANS(DEGREES(ASIN(((SIN(RADIANS(M18965)))*$C$26)/(SQRT((((SIN(RADIANS(M18965)))*$C$26)^2)+(($C$22-$C$25-(((SIN(RADIANS(90-M18965)))*$C$26))-$C$23)^2))))))),"")</f>
        <v/>
      </c>
      <c r="P18965" t="e">
        <f>N18965</f>
        <v>#VALUE!</v>
      </c>
      <c r="R18965">
        <v>0</v>
      </c>
    </row>
    <row r="18966" spans="12:19" x14ac:dyDescent="0.25">
      <c r="L18966" t="str">
        <f t="shared" si="752"/>
        <v/>
      </c>
      <c r="M18966" t="str">
        <f t="shared" si="751"/>
        <v/>
      </c>
      <c r="N18966" t="e">
        <f>SIN(RADIANS(M18965))</f>
        <v>#VALUE!</v>
      </c>
      <c r="O18966" t="e">
        <f>SIN(RADIANS(DEGREES(ASIN(((SIN(RADIANS(M18965)))*$C$26)/(SQRT((((SIN(RADIANS(M18965)))*$C$26)^2)+(($C$22-$C$25-(((SIN(RADIANS(90-M18965)))*$C$26))-$C$23)^2)))))))</f>
        <v>#VALUE!</v>
      </c>
      <c r="P18966" t="e">
        <f>N18966</f>
        <v>#VALUE!</v>
      </c>
      <c r="R18966">
        <f>$C$6</f>
        <v>1333.5</v>
      </c>
    </row>
    <row r="18967" spans="12:19" x14ac:dyDescent="0.25">
      <c r="L18967" t="str">
        <f t="shared" si="752"/>
        <v/>
      </c>
      <c r="M18967" t="str">
        <f t="shared" si="751"/>
        <v/>
      </c>
      <c r="N18967">
        <v>0</v>
      </c>
      <c r="O18967" t="e">
        <f>$C$23*O18966</f>
        <v>#VALUE!</v>
      </c>
      <c r="P18967" t="e">
        <f>$C$22*P18966</f>
        <v>#VALUE!</v>
      </c>
      <c r="R18967">
        <f>$C$20*$C$6</f>
        <v>25325.832000000002</v>
      </c>
    </row>
    <row r="18968" spans="12:19" x14ac:dyDescent="0.25">
      <c r="L18968" t="str">
        <f t="shared" si="752"/>
        <v/>
      </c>
      <c r="M18968" t="str">
        <f t="shared" si="751"/>
        <v/>
      </c>
    </row>
    <row r="18969" spans="12:19" x14ac:dyDescent="0.25">
      <c r="L18969" t="str">
        <f t="shared" si="752"/>
        <v/>
      </c>
      <c r="M18969" t="str">
        <f t="shared" si="751"/>
        <v/>
      </c>
      <c r="N18969" t="e">
        <f t="array" ref="N18969:P18971">MINVERSE(N18965:P18967)</f>
        <v>#VALUE!</v>
      </c>
      <c r="O18969" t="e">
        <v>#VALUE!</v>
      </c>
      <c r="P18969" t="e">
        <v>#VALUE!</v>
      </c>
      <c r="R18969" t="e">
        <f t="array" ref="R18969:R18971">MMULT(N18969:P18971,R18965:R18967)</f>
        <v>#VALUE!</v>
      </c>
      <c r="S18969" t="s">
        <v>35</v>
      </c>
    </row>
    <row r="18970" spans="12:19" x14ac:dyDescent="0.25">
      <c r="L18970" t="str">
        <f t="shared" si="752"/>
        <v/>
      </c>
      <c r="M18970" t="str">
        <f t="shared" si="751"/>
        <v/>
      </c>
      <c r="N18970" t="e">
        <v>#VALUE!</v>
      </c>
      <c r="O18970" t="e">
        <v>#VALUE!</v>
      </c>
      <c r="P18970" t="e">
        <v>#VALUE!</v>
      </c>
      <c r="R18970" t="e">
        <v>#VALUE!</v>
      </c>
      <c r="S18970" t="s">
        <v>35</v>
      </c>
    </row>
    <row r="18971" spans="12:19" x14ac:dyDescent="0.25">
      <c r="L18971" t="str">
        <f t="shared" si="752"/>
        <v/>
      </c>
      <c r="M18971" t="str">
        <f t="shared" si="751"/>
        <v/>
      </c>
      <c r="N18971" t="e">
        <v>#VALUE!</v>
      </c>
      <c r="O18971" t="e">
        <v>#VALUE!</v>
      </c>
      <c r="P18971" t="e">
        <v>#VALUE!</v>
      </c>
      <c r="R18971" t="e">
        <v>#VALUE!</v>
      </c>
      <c r="S18971" t="s">
        <v>35</v>
      </c>
    </row>
    <row r="18972" spans="12:19" x14ac:dyDescent="0.25">
      <c r="L18972" t="str">
        <f t="shared" si="752"/>
        <v/>
      </c>
      <c r="M18972" t="str">
        <f t="shared" si="751"/>
        <v/>
      </c>
    </row>
    <row r="18973" spans="12:19" x14ac:dyDescent="0.25">
      <c r="L18973" t="str">
        <f t="shared" si="752"/>
        <v/>
      </c>
      <c r="M18973" t="str">
        <f t="shared" si="751"/>
        <v/>
      </c>
    </row>
    <row r="18974" spans="12:19" x14ac:dyDescent="0.25">
      <c r="L18974" t="str">
        <f t="shared" si="752"/>
        <v/>
      </c>
      <c r="M18974" t="str">
        <f t="shared" si="751"/>
        <v/>
      </c>
      <c r="N18974" t="s">
        <v>32</v>
      </c>
      <c r="O18974" t="s">
        <v>33</v>
      </c>
      <c r="P18974" t="s">
        <v>34</v>
      </c>
    </row>
    <row r="18975" spans="12:19" x14ac:dyDescent="0.25">
      <c r="L18975" t="str">
        <f t="shared" si="752"/>
        <v/>
      </c>
      <c r="M18975" t="str">
        <f t="shared" si="751"/>
        <v/>
      </c>
      <c r="N18975" t="e">
        <f>COS(RADIANS(M18975))</f>
        <v>#VALUE!</v>
      </c>
      <c r="O18975" t="str">
        <f>IFERROR(-COS(RADIANS(DEGREES(ASIN(((SIN(RADIANS(M18975)))*$C$26)/(SQRT((((SIN(RADIANS(M18975)))*$C$26)^2)+(($C$22-$C$25-(((SIN(RADIANS(90-M18975)))*$C$26))-$C$23)^2))))))),"")</f>
        <v/>
      </c>
      <c r="P18975" t="e">
        <f>N18975</f>
        <v>#VALUE!</v>
      </c>
      <c r="R18975">
        <v>0</v>
      </c>
    </row>
    <row r="18976" spans="12:19" x14ac:dyDescent="0.25">
      <c r="L18976" t="str">
        <f t="shared" si="752"/>
        <v/>
      </c>
      <c r="M18976" t="str">
        <f t="shared" si="751"/>
        <v/>
      </c>
      <c r="N18976" t="e">
        <f>SIN(RADIANS(M18975))</f>
        <v>#VALUE!</v>
      </c>
      <c r="O18976" t="e">
        <f>SIN(RADIANS(DEGREES(ASIN(((SIN(RADIANS(M18975)))*$C$26)/(SQRT((((SIN(RADIANS(M18975)))*$C$26)^2)+(($C$22-$C$25-(((SIN(RADIANS(90-M18975)))*$C$26))-$C$23)^2)))))))</f>
        <v>#VALUE!</v>
      </c>
      <c r="P18976" t="e">
        <f>N18976</f>
        <v>#VALUE!</v>
      </c>
      <c r="R18976">
        <f>$C$6</f>
        <v>1333.5</v>
      </c>
    </row>
    <row r="18977" spans="12:19" x14ac:dyDescent="0.25">
      <c r="L18977" t="str">
        <f t="shared" si="752"/>
        <v/>
      </c>
      <c r="M18977" t="str">
        <f t="shared" si="751"/>
        <v/>
      </c>
      <c r="N18977">
        <v>0</v>
      </c>
      <c r="O18977" t="e">
        <f>$C$23*O18976</f>
        <v>#VALUE!</v>
      </c>
      <c r="P18977" t="e">
        <f>$C$22*P18976</f>
        <v>#VALUE!</v>
      </c>
      <c r="R18977">
        <f>$C$20*$C$6</f>
        <v>25325.832000000002</v>
      </c>
    </row>
    <row r="18978" spans="12:19" x14ac:dyDescent="0.25">
      <c r="L18978" t="str">
        <f t="shared" si="752"/>
        <v/>
      </c>
      <c r="M18978" t="str">
        <f t="shared" si="751"/>
        <v/>
      </c>
    </row>
    <row r="18979" spans="12:19" x14ac:dyDescent="0.25">
      <c r="L18979" t="str">
        <f t="shared" si="752"/>
        <v/>
      </c>
      <c r="M18979" t="str">
        <f t="shared" ref="M18979:M19042" si="753">IF(M18969="","",IF(((M18969+$O$61)&gt;=$O$49+($O$61/2)),"",(M18969+$O$61)))</f>
        <v/>
      </c>
      <c r="N18979" t="e">
        <f t="array" ref="N18979:P18981">MINVERSE(N18975:P18977)</f>
        <v>#VALUE!</v>
      </c>
      <c r="O18979" t="e">
        <v>#VALUE!</v>
      </c>
      <c r="P18979" t="e">
        <v>#VALUE!</v>
      </c>
      <c r="R18979" t="e">
        <f t="array" ref="R18979:R18981">MMULT(N18979:P18981,R18975:R18977)</f>
        <v>#VALUE!</v>
      </c>
      <c r="S18979" t="s">
        <v>35</v>
      </c>
    </row>
    <row r="18980" spans="12:19" x14ac:dyDescent="0.25">
      <c r="L18980" t="str">
        <f t="shared" si="752"/>
        <v/>
      </c>
      <c r="M18980" t="str">
        <f t="shared" si="753"/>
        <v/>
      </c>
      <c r="N18980" t="e">
        <v>#VALUE!</v>
      </c>
      <c r="O18980" t="e">
        <v>#VALUE!</v>
      </c>
      <c r="P18980" t="e">
        <v>#VALUE!</v>
      </c>
      <c r="R18980" t="e">
        <v>#VALUE!</v>
      </c>
      <c r="S18980" t="s">
        <v>35</v>
      </c>
    </row>
    <row r="18981" spans="12:19" x14ac:dyDescent="0.25">
      <c r="L18981" t="str">
        <f t="shared" si="752"/>
        <v/>
      </c>
      <c r="M18981" t="str">
        <f t="shared" si="753"/>
        <v/>
      </c>
      <c r="N18981" t="e">
        <v>#VALUE!</v>
      </c>
      <c r="O18981" t="e">
        <v>#VALUE!</v>
      </c>
      <c r="P18981" t="e">
        <v>#VALUE!</v>
      </c>
      <c r="R18981" t="e">
        <v>#VALUE!</v>
      </c>
      <c r="S18981" t="s">
        <v>35</v>
      </c>
    </row>
    <row r="18982" spans="12:19" x14ac:dyDescent="0.25">
      <c r="L18982" t="str">
        <f t="shared" si="752"/>
        <v/>
      </c>
      <c r="M18982" t="str">
        <f t="shared" si="753"/>
        <v/>
      </c>
    </row>
    <row r="18983" spans="12:19" x14ac:dyDescent="0.25">
      <c r="L18983" t="str">
        <f t="shared" si="752"/>
        <v/>
      </c>
      <c r="M18983" t="str">
        <f t="shared" si="753"/>
        <v/>
      </c>
    </row>
    <row r="18984" spans="12:19" x14ac:dyDescent="0.25">
      <c r="L18984" t="str">
        <f t="shared" si="752"/>
        <v/>
      </c>
      <c r="M18984" t="str">
        <f t="shared" si="753"/>
        <v/>
      </c>
      <c r="N18984" t="s">
        <v>32</v>
      </c>
      <c r="O18984" t="s">
        <v>33</v>
      </c>
      <c r="P18984" t="s">
        <v>34</v>
      </c>
    </row>
    <row r="18985" spans="12:19" x14ac:dyDescent="0.25">
      <c r="L18985" t="str">
        <f t="shared" si="752"/>
        <v/>
      </c>
      <c r="M18985" t="str">
        <f t="shared" si="753"/>
        <v/>
      </c>
      <c r="N18985" t="e">
        <f>COS(RADIANS(M18985))</f>
        <v>#VALUE!</v>
      </c>
      <c r="O18985" t="str">
        <f>IFERROR(-COS(RADIANS(DEGREES(ASIN(((SIN(RADIANS(M18985)))*$C$26)/(SQRT((((SIN(RADIANS(M18985)))*$C$26)^2)+(($C$22-$C$25-(((SIN(RADIANS(90-M18985)))*$C$26))-$C$23)^2))))))),"")</f>
        <v/>
      </c>
      <c r="P18985" t="e">
        <f>N18985</f>
        <v>#VALUE!</v>
      </c>
      <c r="R18985">
        <v>0</v>
      </c>
    </row>
    <row r="18986" spans="12:19" x14ac:dyDescent="0.25">
      <c r="L18986" t="str">
        <f t="shared" si="752"/>
        <v/>
      </c>
      <c r="M18986" t="str">
        <f t="shared" si="753"/>
        <v/>
      </c>
      <c r="N18986" t="e">
        <f>SIN(RADIANS(M18985))</f>
        <v>#VALUE!</v>
      </c>
      <c r="O18986" t="e">
        <f>SIN(RADIANS(DEGREES(ASIN(((SIN(RADIANS(M18985)))*$C$26)/(SQRT((((SIN(RADIANS(M18985)))*$C$26)^2)+(($C$22-$C$25-(((SIN(RADIANS(90-M18985)))*$C$26))-$C$23)^2)))))))</f>
        <v>#VALUE!</v>
      </c>
      <c r="P18986" t="e">
        <f>N18986</f>
        <v>#VALUE!</v>
      </c>
      <c r="R18986">
        <f>$C$6</f>
        <v>1333.5</v>
      </c>
    </row>
    <row r="18987" spans="12:19" x14ac:dyDescent="0.25">
      <c r="L18987" t="str">
        <f t="shared" si="752"/>
        <v/>
      </c>
      <c r="M18987" t="str">
        <f t="shared" si="753"/>
        <v/>
      </c>
      <c r="N18987">
        <v>0</v>
      </c>
      <c r="O18987" t="e">
        <f>$C$23*O18986</f>
        <v>#VALUE!</v>
      </c>
      <c r="P18987" t="e">
        <f>$C$22*P18986</f>
        <v>#VALUE!</v>
      </c>
      <c r="R18987">
        <f>$C$20*$C$6</f>
        <v>25325.832000000002</v>
      </c>
    </row>
    <row r="18988" spans="12:19" x14ac:dyDescent="0.25">
      <c r="L18988" t="str">
        <f t="shared" si="752"/>
        <v/>
      </c>
      <c r="M18988" t="str">
        <f t="shared" si="753"/>
        <v/>
      </c>
    </row>
    <row r="18989" spans="12:19" x14ac:dyDescent="0.25">
      <c r="L18989" t="str">
        <f t="shared" si="752"/>
        <v/>
      </c>
      <c r="M18989" t="str">
        <f t="shared" si="753"/>
        <v/>
      </c>
      <c r="N18989" t="e">
        <f t="array" ref="N18989:P18991">MINVERSE(N18985:P18987)</f>
        <v>#VALUE!</v>
      </c>
      <c r="O18989" t="e">
        <v>#VALUE!</v>
      </c>
      <c r="P18989" t="e">
        <v>#VALUE!</v>
      </c>
      <c r="R18989" t="e">
        <f t="array" ref="R18989:R18991">MMULT(N18989:P18991,R18985:R18987)</f>
        <v>#VALUE!</v>
      </c>
      <c r="S18989" t="s">
        <v>35</v>
      </c>
    </row>
    <row r="18990" spans="12:19" x14ac:dyDescent="0.25">
      <c r="L18990" t="str">
        <f t="shared" si="752"/>
        <v/>
      </c>
      <c r="M18990" t="str">
        <f t="shared" si="753"/>
        <v/>
      </c>
      <c r="N18990" t="e">
        <v>#VALUE!</v>
      </c>
      <c r="O18990" t="e">
        <v>#VALUE!</v>
      </c>
      <c r="P18990" t="e">
        <v>#VALUE!</v>
      </c>
      <c r="R18990" t="e">
        <v>#VALUE!</v>
      </c>
      <c r="S18990" t="s">
        <v>35</v>
      </c>
    </row>
    <row r="18991" spans="12:19" x14ac:dyDescent="0.25">
      <c r="L18991" t="str">
        <f t="shared" si="752"/>
        <v/>
      </c>
      <c r="M18991" t="str">
        <f t="shared" si="753"/>
        <v/>
      </c>
      <c r="N18991" t="e">
        <v>#VALUE!</v>
      </c>
      <c r="O18991" t="e">
        <v>#VALUE!</v>
      </c>
      <c r="P18991" t="e">
        <v>#VALUE!</v>
      </c>
      <c r="R18991" t="e">
        <v>#VALUE!</v>
      </c>
      <c r="S18991" t="s">
        <v>35</v>
      </c>
    </row>
    <row r="18992" spans="12:19" x14ac:dyDescent="0.25">
      <c r="L18992" t="str">
        <f t="shared" si="752"/>
        <v/>
      </c>
      <c r="M18992" t="str">
        <f t="shared" si="753"/>
        <v/>
      </c>
    </row>
    <row r="18993" spans="12:19" x14ac:dyDescent="0.25">
      <c r="L18993" t="str">
        <f t="shared" si="752"/>
        <v/>
      </c>
      <c r="M18993" t="str">
        <f t="shared" si="753"/>
        <v/>
      </c>
    </row>
    <row r="18994" spans="12:19" x14ac:dyDescent="0.25">
      <c r="L18994" t="str">
        <f t="shared" si="752"/>
        <v/>
      </c>
      <c r="M18994" t="str">
        <f t="shared" si="753"/>
        <v/>
      </c>
      <c r="N18994" t="s">
        <v>32</v>
      </c>
      <c r="O18994" t="s">
        <v>33</v>
      </c>
      <c r="P18994" t="s">
        <v>34</v>
      </c>
    </row>
    <row r="18995" spans="12:19" x14ac:dyDescent="0.25">
      <c r="L18995" t="str">
        <f t="shared" si="752"/>
        <v/>
      </c>
      <c r="M18995" t="str">
        <f t="shared" si="753"/>
        <v/>
      </c>
      <c r="N18995" t="e">
        <f>COS(RADIANS(M18995))</f>
        <v>#VALUE!</v>
      </c>
      <c r="O18995" t="str">
        <f>IFERROR(-COS(RADIANS(DEGREES(ASIN(((SIN(RADIANS(M18995)))*$C$26)/(SQRT((((SIN(RADIANS(M18995)))*$C$26)^2)+(($C$22-$C$25-(((SIN(RADIANS(90-M18995)))*$C$26))-$C$23)^2))))))),"")</f>
        <v/>
      </c>
      <c r="P18995" t="e">
        <f>N18995</f>
        <v>#VALUE!</v>
      </c>
      <c r="R18995">
        <v>0</v>
      </c>
    </row>
    <row r="18996" spans="12:19" x14ac:dyDescent="0.25">
      <c r="L18996" t="str">
        <f t="shared" si="752"/>
        <v/>
      </c>
      <c r="M18996" t="str">
        <f t="shared" si="753"/>
        <v/>
      </c>
      <c r="N18996" t="e">
        <f>SIN(RADIANS(M18995))</f>
        <v>#VALUE!</v>
      </c>
      <c r="O18996" t="e">
        <f>SIN(RADIANS(DEGREES(ASIN(((SIN(RADIANS(M18995)))*$C$26)/(SQRT((((SIN(RADIANS(M18995)))*$C$26)^2)+(($C$22-$C$25-(((SIN(RADIANS(90-M18995)))*$C$26))-$C$23)^2)))))))</f>
        <v>#VALUE!</v>
      </c>
      <c r="P18996" t="e">
        <f>N18996</f>
        <v>#VALUE!</v>
      </c>
      <c r="R18996">
        <f>$C$6</f>
        <v>1333.5</v>
      </c>
    </row>
    <row r="18997" spans="12:19" x14ac:dyDescent="0.25">
      <c r="L18997" t="str">
        <f t="shared" si="752"/>
        <v/>
      </c>
      <c r="M18997" t="str">
        <f t="shared" si="753"/>
        <v/>
      </c>
      <c r="N18997">
        <v>0</v>
      </c>
      <c r="O18997" t="e">
        <f>$C$23*O18996</f>
        <v>#VALUE!</v>
      </c>
      <c r="P18997" t="e">
        <f>$C$22*P18996</f>
        <v>#VALUE!</v>
      </c>
      <c r="R18997">
        <f>$C$20*$C$6</f>
        <v>25325.832000000002</v>
      </c>
    </row>
    <row r="18998" spans="12:19" x14ac:dyDescent="0.25">
      <c r="L18998" t="str">
        <f t="shared" si="752"/>
        <v/>
      </c>
      <c r="M18998" t="str">
        <f t="shared" si="753"/>
        <v/>
      </c>
    </row>
    <row r="18999" spans="12:19" x14ac:dyDescent="0.25">
      <c r="L18999" t="str">
        <f t="shared" si="752"/>
        <v/>
      </c>
      <c r="M18999" t="str">
        <f t="shared" si="753"/>
        <v/>
      </c>
      <c r="N18999" t="e">
        <f t="array" ref="N18999:P19001">MINVERSE(N18995:P18997)</f>
        <v>#VALUE!</v>
      </c>
      <c r="O18999" t="e">
        <v>#VALUE!</v>
      </c>
      <c r="P18999" t="e">
        <v>#VALUE!</v>
      </c>
      <c r="R18999" t="e">
        <f t="array" ref="R18999:R19001">MMULT(N18999:P19001,R18995:R18997)</f>
        <v>#VALUE!</v>
      </c>
      <c r="S18999" t="s">
        <v>35</v>
      </c>
    </row>
    <row r="19000" spans="12:19" x14ac:dyDescent="0.25">
      <c r="L19000" t="str">
        <f t="shared" si="752"/>
        <v/>
      </c>
      <c r="M19000" t="str">
        <f t="shared" si="753"/>
        <v/>
      </c>
      <c r="N19000" t="e">
        <v>#VALUE!</v>
      </c>
      <c r="O19000" t="e">
        <v>#VALUE!</v>
      </c>
      <c r="P19000" t="e">
        <v>#VALUE!</v>
      </c>
      <c r="R19000" t="e">
        <v>#VALUE!</v>
      </c>
      <c r="S19000" t="s">
        <v>35</v>
      </c>
    </row>
    <row r="19001" spans="12:19" x14ac:dyDescent="0.25">
      <c r="L19001" t="str">
        <f t="shared" si="752"/>
        <v/>
      </c>
      <c r="M19001" t="str">
        <f t="shared" si="753"/>
        <v/>
      </c>
      <c r="N19001" t="e">
        <v>#VALUE!</v>
      </c>
      <c r="O19001" t="e">
        <v>#VALUE!</v>
      </c>
      <c r="P19001" t="e">
        <v>#VALUE!</v>
      </c>
      <c r="R19001" t="e">
        <v>#VALUE!</v>
      </c>
      <c r="S19001" t="s">
        <v>35</v>
      </c>
    </row>
    <row r="19002" spans="12:19" x14ac:dyDescent="0.25">
      <c r="L19002" t="str">
        <f t="shared" si="752"/>
        <v/>
      </c>
      <c r="M19002" t="str">
        <f t="shared" si="753"/>
        <v/>
      </c>
    </row>
    <row r="19003" spans="12:19" x14ac:dyDescent="0.25">
      <c r="L19003" t="str">
        <f t="shared" si="752"/>
        <v/>
      </c>
      <c r="M19003" t="str">
        <f t="shared" si="753"/>
        <v/>
      </c>
    </row>
    <row r="19004" spans="12:19" x14ac:dyDescent="0.25">
      <c r="L19004" t="str">
        <f t="shared" si="752"/>
        <v/>
      </c>
      <c r="M19004" t="str">
        <f t="shared" si="753"/>
        <v/>
      </c>
      <c r="N19004" t="s">
        <v>32</v>
      </c>
      <c r="O19004" t="s">
        <v>33</v>
      </c>
      <c r="P19004" t="s">
        <v>34</v>
      </c>
    </row>
    <row r="19005" spans="12:19" x14ac:dyDescent="0.25">
      <c r="L19005" t="str">
        <f t="shared" si="752"/>
        <v/>
      </c>
      <c r="M19005" t="str">
        <f t="shared" si="753"/>
        <v/>
      </c>
      <c r="N19005" t="e">
        <f>COS(RADIANS(M19005))</f>
        <v>#VALUE!</v>
      </c>
      <c r="O19005" t="str">
        <f>IFERROR(-COS(RADIANS(DEGREES(ASIN(((SIN(RADIANS(M19005)))*$C$26)/(SQRT((((SIN(RADIANS(M19005)))*$C$26)^2)+(($C$22-$C$25-(((SIN(RADIANS(90-M19005)))*$C$26))-$C$23)^2))))))),"")</f>
        <v/>
      </c>
      <c r="P19005" t="e">
        <f>N19005</f>
        <v>#VALUE!</v>
      </c>
      <c r="R19005">
        <v>0</v>
      </c>
    </row>
    <row r="19006" spans="12:19" x14ac:dyDescent="0.25">
      <c r="L19006" t="str">
        <f t="shared" si="752"/>
        <v/>
      </c>
      <c r="M19006" t="str">
        <f t="shared" si="753"/>
        <v/>
      </c>
      <c r="N19006" t="e">
        <f>SIN(RADIANS(M19005))</f>
        <v>#VALUE!</v>
      </c>
      <c r="O19006" t="e">
        <f>SIN(RADIANS(DEGREES(ASIN(((SIN(RADIANS(M19005)))*$C$26)/(SQRT((((SIN(RADIANS(M19005)))*$C$26)^2)+(($C$22-$C$25-(((SIN(RADIANS(90-M19005)))*$C$26))-$C$23)^2)))))))</f>
        <v>#VALUE!</v>
      </c>
      <c r="P19006" t="e">
        <f>N19006</f>
        <v>#VALUE!</v>
      </c>
      <c r="R19006">
        <f>$C$6</f>
        <v>1333.5</v>
      </c>
    </row>
    <row r="19007" spans="12:19" x14ac:dyDescent="0.25">
      <c r="L19007" t="str">
        <f t="shared" si="752"/>
        <v/>
      </c>
      <c r="M19007" t="str">
        <f t="shared" si="753"/>
        <v/>
      </c>
      <c r="N19007">
        <v>0</v>
      </c>
      <c r="O19007" t="e">
        <f>$C$23*O19006</f>
        <v>#VALUE!</v>
      </c>
      <c r="P19007" t="e">
        <f>$C$22*P19006</f>
        <v>#VALUE!</v>
      </c>
      <c r="R19007">
        <f>$C$20*$C$6</f>
        <v>25325.832000000002</v>
      </c>
    </row>
    <row r="19008" spans="12:19" x14ac:dyDescent="0.25">
      <c r="L19008" t="str">
        <f t="shared" si="752"/>
        <v/>
      </c>
      <c r="M19008" t="str">
        <f t="shared" si="753"/>
        <v/>
      </c>
    </row>
    <row r="19009" spans="12:19" x14ac:dyDescent="0.25">
      <c r="L19009" t="str">
        <f t="shared" si="752"/>
        <v/>
      </c>
      <c r="M19009" t="str">
        <f t="shared" si="753"/>
        <v/>
      </c>
      <c r="N19009" t="e">
        <f t="array" ref="N19009:P19011">MINVERSE(N19005:P19007)</f>
        <v>#VALUE!</v>
      </c>
      <c r="O19009" t="e">
        <v>#VALUE!</v>
      </c>
      <c r="P19009" t="e">
        <v>#VALUE!</v>
      </c>
      <c r="R19009" t="e">
        <f t="array" ref="R19009:R19011">MMULT(N19009:P19011,R19005:R19007)</f>
        <v>#VALUE!</v>
      </c>
      <c r="S19009" t="s">
        <v>35</v>
      </c>
    </row>
    <row r="19010" spans="12:19" x14ac:dyDescent="0.25">
      <c r="L19010" t="str">
        <f t="shared" si="752"/>
        <v/>
      </c>
      <c r="M19010" t="str">
        <f t="shared" si="753"/>
        <v/>
      </c>
      <c r="N19010" t="e">
        <v>#VALUE!</v>
      </c>
      <c r="O19010" t="e">
        <v>#VALUE!</v>
      </c>
      <c r="P19010" t="e">
        <v>#VALUE!</v>
      </c>
      <c r="R19010" t="e">
        <v>#VALUE!</v>
      </c>
      <c r="S19010" t="s">
        <v>35</v>
      </c>
    </row>
    <row r="19011" spans="12:19" x14ac:dyDescent="0.25">
      <c r="L19011" t="str">
        <f t="shared" si="752"/>
        <v/>
      </c>
      <c r="M19011" t="str">
        <f t="shared" si="753"/>
        <v/>
      </c>
      <c r="N19011" t="e">
        <v>#VALUE!</v>
      </c>
      <c r="O19011" t="e">
        <v>#VALUE!</v>
      </c>
      <c r="P19011" t="e">
        <v>#VALUE!</v>
      </c>
      <c r="R19011" t="e">
        <v>#VALUE!</v>
      </c>
      <c r="S19011" t="s">
        <v>35</v>
      </c>
    </row>
    <row r="19012" spans="12:19" x14ac:dyDescent="0.25">
      <c r="L19012" t="str">
        <f t="shared" si="752"/>
        <v/>
      </c>
      <c r="M19012" t="str">
        <f t="shared" si="753"/>
        <v/>
      </c>
    </row>
    <row r="19013" spans="12:19" x14ac:dyDescent="0.25">
      <c r="L19013" t="str">
        <f t="shared" si="752"/>
        <v/>
      </c>
      <c r="M19013" t="str">
        <f t="shared" si="753"/>
        <v/>
      </c>
    </row>
    <row r="19014" spans="12:19" x14ac:dyDescent="0.25">
      <c r="L19014" t="str">
        <f t="shared" si="752"/>
        <v/>
      </c>
      <c r="M19014" t="str">
        <f t="shared" si="753"/>
        <v/>
      </c>
      <c r="N19014" t="s">
        <v>32</v>
      </c>
      <c r="O19014" t="s">
        <v>33</v>
      </c>
      <c r="P19014" t="s">
        <v>34</v>
      </c>
    </row>
    <row r="19015" spans="12:19" x14ac:dyDescent="0.25">
      <c r="L19015" t="str">
        <f t="shared" si="752"/>
        <v/>
      </c>
      <c r="M19015" t="str">
        <f t="shared" si="753"/>
        <v/>
      </c>
      <c r="N19015" t="e">
        <f>COS(RADIANS(M19015))</f>
        <v>#VALUE!</v>
      </c>
      <c r="O19015" t="str">
        <f>IFERROR(-COS(RADIANS(DEGREES(ASIN(((SIN(RADIANS(M19015)))*$C$26)/(SQRT((((SIN(RADIANS(M19015)))*$C$26)^2)+(($C$22-$C$25-(((SIN(RADIANS(90-M19015)))*$C$26))-$C$23)^2))))))),"")</f>
        <v/>
      </c>
      <c r="P19015" t="e">
        <f>N19015</f>
        <v>#VALUE!</v>
      </c>
      <c r="R19015">
        <v>0</v>
      </c>
    </row>
    <row r="19016" spans="12:19" x14ac:dyDescent="0.25">
      <c r="L19016" t="str">
        <f t="shared" si="752"/>
        <v/>
      </c>
      <c r="M19016" t="str">
        <f t="shared" si="753"/>
        <v/>
      </c>
      <c r="N19016" t="e">
        <f>SIN(RADIANS(M19015))</f>
        <v>#VALUE!</v>
      </c>
      <c r="O19016" t="e">
        <f>SIN(RADIANS(DEGREES(ASIN(((SIN(RADIANS(M19015)))*$C$26)/(SQRT((((SIN(RADIANS(M19015)))*$C$26)^2)+(($C$22-$C$25-(((SIN(RADIANS(90-M19015)))*$C$26))-$C$23)^2)))))))</f>
        <v>#VALUE!</v>
      </c>
      <c r="P19016" t="e">
        <f>N19016</f>
        <v>#VALUE!</v>
      </c>
      <c r="R19016">
        <f>$C$6</f>
        <v>1333.5</v>
      </c>
    </row>
    <row r="19017" spans="12:19" x14ac:dyDescent="0.25">
      <c r="L19017" t="str">
        <f t="shared" si="752"/>
        <v/>
      </c>
      <c r="M19017" t="str">
        <f t="shared" si="753"/>
        <v/>
      </c>
      <c r="N19017">
        <v>0</v>
      </c>
      <c r="O19017" t="e">
        <f>$C$23*O19016</f>
        <v>#VALUE!</v>
      </c>
      <c r="P19017" t="e">
        <f>$C$22*P19016</f>
        <v>#VALUE!</v>
      </c>
      <c r="R19017">
        <f>$C$20*$C$6</f>
        <v>25325.832000000002</v>
      </c>
    </row>
    <row r="19018" spans="12:19" x14ac:dyDescent="0.25">
      <c r="L19018" t="str">
        <f t="shared" si="752"/>
        <v/>
      </c>
      <c r="M19018" t="str">
        <f t="shared" si="753"/>
        <v/>
      </c>
    </row>
    <row r="19019" spans="12:19" x14ac:dyDescent="0.25">
      <c r="L19019" t="str">
        <f t="shared" si="752"/>
        <v/>
      </c>
      <c r="M19019" t="str">
        <f t="shared" si="753"/>
        <v/>
      </c>
      <c r="N19019" t="e">
        <f t="array" ref="N19019:P19021">MINVERSE(N19015:P19017)</f>
        <v>#VALUE!</v>
      </c>
      <c r="O19019" t="e">
        <v>#VALUE!</v>
      </c>
      <c r="P19019" t="e">
        <v>#VALUE!</v>
      </c>
      <c r="R19019" t="e">
        <f t="array" ref="R19019:R19021">MMULT(N19019:P19021,R19015:R19017)</f>
        <v>#VALUE!</v>
      </c>
      <c r="S19019" t="s">
        <v>35</v>
      </c>
    </row>
    <row r="19020" spans="12:19" x14ac:dyDescent="0.25">
      <c r="L19020" t="str">
        <f t="shared" ref="L19020:L19083" si="754">IF(M19020="","",L19010+1)</f>
        <v/>
      </c>
      <c r="M19020" t="str">
        <f t="shared" si="753"/>
        <v/>
      </c>
      <c r="N19020" t="e">
        <v>#VALUE!</v>
      </c>
      <c r="O19020" t="e">
        <v>#VALUE!</v>
      </c>
      <c r="P19020" t="e">
        <v>#VALUE!</v>
      </c>
      <c r="R19020" t="e">
        <v>#VALUE!</v>
      </c>
      <c r="S19020" t="s">
        <v>35</v>
      </c>
    </row>
    <row r="19021" spans="12:19" x14ac:dyDescent="0.25">
      <c r="L19021" t="str">
        <f t="shared" si="754"/>
        <v/>
      </c>
      <c r="M19021" t="str">
        <f t="shared" si="753"/>
        <v/>
      </c>
      <c r="N19021" t="e">
        <v>#VALUE!</v>
      </c>
      <c r="O19021" t="e">
        <v>#VALUE!</v>
      </c>
      <c r="P19021" t="e">
        <v>#VALUE!</v>
      </c>
      <c r="R19021" t="e">
        <v>#VALUE!</v>
      </c>
      <c r="S19021" t="s">
        <v>35</v>
      </c>
    </row>
    <row r="19022" spans="12:19" x14ac:dyDescent="0.25">
      <c r="L19022" t="str">
        <f t="shared" si="754"/>
        <v/>
      </c>
      <c r="M19022" t="str">
        <f t="shared" si="753"/>
        <v/>
      </c>
    </row>
    <row r="19023" spans="12:19" x14ac:dyDescent="0.25">
      <c r="L19023" t="str">
        <f t="shared" si="754"/>
        <v/>
      </c>
      <c r="M19023" t="str">
        <f t="shared" si="753"/>
        <v/>
      </c>
    </row>
    <row r="19024" spans="12:19" x14ac:dyDescent="0.25">
      <c r="L19024" t="str">
        <f t="shared" si="754"/>
        <v/>
      </c>
      <c r="M19024" t="str">
        <f t="shared" si="753"/>
        <v/>
      </c>
      <c r="N19024" t="s">
        <v>32</v>
      </c>
      <c r="O19024" t="s">
        <v>33</v>
      </c>
      <c r="P19024" t="s">
        <v>34</v>
      </c>
    </row>
    <row r="19025" spans="12:19" x14ac:dyDescent="0.25">
      <c r="L19025" t="str">
        <f t="shared" si="754"/>
        <v/>
      </c>
      <c r="M19025" t="str">
        <f t="shared" si="753"/>
        <v/>
      </c>
      <c r="N19025" t="e">
        <f>COS(RADIANS(M19025))</f>
        <v>#VALUE!</v>
      </c>
      <c r="O19025" t="str">
        <f>IFERROR(-COS(RADIANS(DEGREES(ASIN(((SIN(RADIANS(M19025)))*$C$26)/(SQRT((((SIN(RADIANS(M19025)))*$C$26)^2)+(($C$22-$C$25-(((SIN(RADIANS(90-M19025)))*$C$26))-$C$23)^2))))))),"")</f>
        <v/>
      </c>
      <c r="P19025" t="e">
        <f>N19025</f>
        <v>#VALUE!</v>
      </c>
      <c r="R19025">
        <v>0</v>
      </c>
    </row>
    <row r="19026" spans="12:19" x14ac:dyDescent="0.25">
      <c r="L19026" t="str">
        <f t="shared" si="754"/>
        <v/>
      </c>
      <c r="M19026" t="str">
        <f t="shared" si="753"/>
        <v/>
      </c>
      <c r="N19026" t="e">
        <f>SIN(RADIANS(M19025))</f>
        <v>#VALUE!</v>
      </c>
      <c r="O19026" t="e">
        <f>SIN(RADIANS(DEGREES(ASIN(((SIN(RADIANS(M19025)))*$C$26)/(SQRT((((SIN(RADIANS(M19025)))*$C$26)^2)+(($C$22-$C$25-(((SIN(RADIANS(90-M19025)))*$C$26))-$C$23)^2)))))))</f>
        <v>#VALUE!</v>
      </c>
      <c r="P19026" t="e">
        <f>N19026</f>
        <v>#VALUE!</v>
      </c>
      <c r="R19026">
        <f>$C$6</f>
        <v>1333.5</v>
      </c>
    </row>
    <row r="19027" spans="12:19" x14ac:dyDescent="0.25">
      <c r="L19027" t="str">
        <f t="shared" si="754"/>
        <v/>
      </c>
      <c r="M19027" t="str">
        <f t="shared" si="753"/>
        <v/>
      </c>
      <c r="N19027">
        <v>0</v>
      </c>
      <c r="O19027" t="e">
        <f>$C$23*O19026</f>
        <v>#VALUE!</v>
      </c>
      <c r="P19027" t="e">
        <f>$C$22*P19026</f>
        <v>#VALUE!</v>
      </c>
      <c r="R19027">
        <f>$C$20*$C$6</f>
        <v>25325.832000000002</v>
      </c>
    </row>
    <row r="19028" spans="12:19" x14ac:dyDescent="0.25">
      <c r="L19028" t="str">
        <f t="shared" si="754"/>
        <v/>
      </c>
      <c r="M19028" t="str">
        <f t="shared" si="753"/>
        <v/>
      </c>
    </row>
    <row r="19029" spans="12:19" x14ac:dyDescent="0.25">
      <c r="L19029" t="str">
        <f t="shared" si="754"/>
        <v/>
      </c>
      <c r="M19029" t="str">
        <f t="shared" si="753"/>
        <v/>
      </c>
      <c r="N19029" t="e">
        <f t="array" ref="N19029:P19031">MINVERSE(N19025:P19027)</f>
        <v>#VALUE!</v>
      </c>
      <c r="O19029" t="e">
        <v>#VALUE!</v>
      </c>
      <c r="P19029" t="e">
        <v>#VALUE!</v>
      </c>
      <c r="R19029" t="e">
        <f t="array" ref="R19029:R19031">MMULT(N19029:P19031,R19025:R19027)</f>
        <v>#VALUE!</v>
      </c>
      <c r="S19029" t="s">
        <v>35</v>
      </c>
    </row>
    <row r="19030" spans="12:19" x14ac:dyDescent="0.25">
      <c r="L19030" t="str">
        <f t="shared" si="754"/>
        <v/>
      </c>
      <c r="M19030" t="str">
        <f t="shared" si="753"/>
        <v/>
      </c>
      <c r="N19030" t="e">
        <v>#VALUE!</v>
      </c>
      <c r="O19030" t="e">
        <v>#VALUE!</v>
      </c>
      <c r="P19030" t="e">
        <v>#VALUE!</v>
      </c>
      <c r="R19030" t="e">
        <v>#VALUE!</v>
      </c>
      <c r="S19030" t="s">
        <v>35</v>
      </c>
    </row>
    <row r="19031" spans="12:19" x14ac:dyDescent="0.25">
      <c r="L19031" t="str">
        <f t="shared" si="754"/>
        <v/>
      </c>
      <c r="M19031" t="str">
        <f t="shared" si="753"/>
        <v/>
      </c>
      <c r="N19031" t="e">
        <v>#VALUE!</v>
      </c>
      <c r="O19031" t="e">
        <v>#VALUE!</v>
      </c>
      <c r="P19031" t="e">
        <v>#VALUE!</v>
      </c>
      <c r="R19031" t="e">
        <v>#VALUE!</v>
      </c>
      <c r="S19031" t="s">
        <v>35</v>
      </c>
    </row>
    <row r="19032" spans="12:19" x14ac:dyDescent="0.25">
      <c r="L19032" t="str">
        <f t="shared" si="754"/>
        <v/>
      </c>
      <c r="M19032" t="str">
        <f t="shared" si="753"/>
        <v/>
      </c>
    </row>
    <row r="19033" spans="12:19" x14ac:dyDescent="0.25">
      <c r="L19033" t="str">
        <f t="shared" si="754"/>
        <v/>
      </c>
      <c r="M19033" t="str">
        <f t="shared" si="753"/>
        <v/>
      </c>
    </row>
    <row r="19034" spans="12:19" x14ac:dyDescent="0.25">
      <c r="L19034" t="str">
        <f t="shared" si="754"/>
        <v/>
      </c>
      <c r="M19034" t="str">
        <f t="shared" si="753"/>
        <v/>
      </c>
      <c r="N19034" t="s">
        <v>32</v>
      </c>
      <c r="O19034" t="s">
        <v>33</v>
      </c>
      <c r="P19034" t="s">
        <v>34</v>
      </c>
    </row>
    <row r="19035" spans="12:19" x14ac:dyDescent="0.25">
      <c r="L19035" t="str">
        <f t="shared" si="754"/>
        <v/>
      </c>
      <c r="M19035" t="str">
        <f t="shared" si="753"/>
        <v/>
      </c>
      <c r="N19035" t="e">
        <f>COS(RADIANS(M19035))</f>
        <v>#VALUE!</v>
      </c>
      <c r="O19035" t="str">
        <f>IFERROR(-COS(RADIANS(DEGREES(ASIN(((SIN(RADIANS(M19035)))*$C$26)/(SQRT((((SIN(RADIANS(M19035)))*$C$26)^2)+(($C$22-$C$25-(((SIN(RADIANS(90-M19035)))*$C$26))-$C$23)^2))))))),"")</f>
        <v/>
      </c>
      <c r="P19035" t="e">
        <f>N19035</f>
        <v>#VALUE!</v>
      </c>
      <c r="R19035">
        <v>0</v>
      </c>
    </row>
    <row r="19036" spans="12:19" x14ac:dyDescent="0.25">
      <c r="L19036" t="str">
        <f t="shared" si="754"/>
        <v/>
      </c>
      <c r="M19036" t="str">
        <f t="shared" si="753"/>
        <v/>
      </c>
      <c r="N19036" t="e">
        <f>SIN(RADIANS(M19035))</f>
        <v>#VALUE!</v>
      </c>
      <c r="O19036" t="e">
        <f>SIN(RADIANS(DEGREES(ASIN(((SIN(RADIANS(M19035)))*$C$26)/(SQRT((((SIN(RADIANS(M19035)))*$C$26)^2)+(($C$22-$C$25-(((SIN(RADIANS(90-M19035)))*$C$26))-$C$23)^2)))))))</f>
        <v>#VALUE!</v>
      </c>
      <c r="P19036" t="e">
        <f>N19036</f>
        <v>#VALUE!</v>
      </c>
      <c r="R19036">
        <f>$C$6</f>
        <v>1333.5</v>
      </c>
    </row>
    <row r="19037" spans="12:19" x14ac:dyDescent="0.25">
      <c r="L19037" t="str">
        <f t="shared" si="754"/>
        <v/>
      </c>
      <c r="M19037" t="str">
        <f t="shared" si="753"/>
        <v/>
      </c>
      <c r="N19037">
        <v>0</v>
      </c>
      <c r="O19037" t="e">
        <f>$C$23*O19036</f>
        <v>#VALUE!</v>
      </c>
      <c r="P19037" t="e">
        <f>$C$22*P19036</f>
        <v>#VALUE!</v>
      </c>
      <c r="R19037">
        <f>$C$20*$C$6</f>
        <v>25325.832000000002</v>
      </c>
    </row>
    <row r="19038" spans="12:19" x14ac:dyDescent="0.25">
      <c r="L19038" t="str">
        <f t="shared" si="754"/>
        <v/>
      </c>
      <c r="M19038" t="str">
        <f t="shared" si="753"/>
        <v/>
      </c>
    </row>
    <row r="19039" spans="12:19" x14ac:dyDescent="0.25">
      <c r="L19039" t="str">
        <f t="shared" si="754"/>
        <v/>
      </c>
      <c r="M19039" t="str">
        <f t="shared" si="753"/>
        <v/>
      </c>
      <c r="N19039" t="e">
        <f t="array" ref="N19039:P19041">MINVERSE(N19035:P19037)</f>
        <v>#VALUE!</v>
      </c>
      <c r="O19039" t="e">
        <v>#VALUE!</v>
      </c>
      <c r="P19039" t="e">
        <v>#VALUE!</v>
      </c>
      <c r="R19039" t="e">
        <f t="array" ref="R19039:R19041">MMULT(N19039:P19041,R19035:R19037)</f>
        <v>#VALUE!</v>
      </c>
      <c r="S19039" t="s">
        <v>35</v>
      </c>
    </row>
    <row r="19040" spans="12:19" x14ac:dyDescent="0.25">
      <c r="L19040" t="str">
        <f t="shared" si="754"/>
        <v/>
      </c>
      <c r="M19040" t="str">
        <f t="shared" si="753"/>
        <v/>
      </c>
      <c r="N19040" t="e">
        <v>#VALUE!</v>
      </c>
      <c r="O19040" t="e">
        <v>#VALUE!</v>
      </c>
      <c r="P19040" t="e">
        <v>#VALUE!</v>
      </c>
      <c r="R19040" t="e">
        <v>#VALUE!</v>
      </c>
      <c r="S19040" t="s">
        <v>35</v>
      </c>
    </row>
    <row r="19041" spans="12:19" x14ac:dyDescent="0.25">
      <c r="L19041" t="str">
        <f t="shared" si="754"/>
        <v/>
      </c>
      <c r="M19041" t="str">
        <f t="shared" si="753"/>
        <v/>
      </c>
      <c r="N19041" t="e">
        <v>#VALUE!</v>
      </c>
      <c r="O19041" t="e">
        <v>#VALUE!</v>
      </c>
      <c r="P19041" t="e">
        <v>#VALUE!</v>
      </c>
      <c r="R19041" t="e">
        <v>#VALUE!</v>
      </c>
      <c r="S19041" t="s">
        <v>35</v>
      </c>
    </row>
    <row r="19042" spans="12:19" x14ac:dyDescent="0.25">
      <c r="L19042" t="str">
        <f t="shared" si="754"/>
        <v/>
      </c>
      <c r="M19042" t="str">
        <f t="shared" si="753"/>
        <v/>
      </c>
    </row>
    <row r="19043" spans="12:19" x14ac:dyDescent="0.25">
      <c r="L19043" t="str">
        <f t="shared" si="754"/>
        <v/>
      </c>
      <c r="M19043" t="str">
        <f t="shared" ref="M19043:M19106" si="755">IF(M19033="","",IF(((M19033+$O$61)&gt;=$O$49+($O$61/2)),"",(M19033+$O$61)))</f>
        <v/>
      </c>
    </row>
    <row r="19044" spans="12:19" x14ac:dyDescent="0.25">
      <c r="L19044" t="str">
        <f t="shared" si="754"/>
        <v/>
      </c>
      <c r="M19044" t="str">
        <f t="shared" si="755"/>
        <v/>
      </c>
      <c r="N19044" t="s">
        <v>32</v>
      </c>
      <c r="O19044" t="s">
        <v>33</v>
      </c>
      <c r="P19044" t="s">
        <v>34</v>
      </c>
    </row>
    <row r="19045" spans="12:19" x14ac:dyDescent="0.25">
      <c r="L19045" t="str">
        <f t="shared" si="754"/>
        <v/>
      </c>
      <c r="M19045" t="str">
        <f t="shared" si="755"/>
        <v/>
      </c>
      <c r="N19045" t="e">
        <f>COS(RADIANS(M19045))</f>
        <v>#VALUE!</v>
      </c>
      <c r="O19045" t="str">
        <f>IFERROR(-COS(RADIANS(DEGREES(ASIN(((SIN(RADIANS(M19045)))*$C$26)/(SQRT((((SIN(RADIANS(M19045)))*$C$26)^2)+(($C$22-$C$25-(((SIN(RADIANS(90-M19045)))*$C$26))-$C$23)^2))))))),"")</f>
        <v/>
      </c>
      <c r="P19045" t="e">
        <f>N19045</f>
        <v>#VALUE!</v>
      </c>
      <c r="R19045">
        <v>0</v>
      </c>
    </row>
    <row r="19046" spans="12:19" x14ac:dyDescent="0.25">
      <c r="L19046" t="str">
        <f t="shared" si="754"/>
        <v/>
      </c>
      <c r="M19046" t="str">
        <f t="shared" si="755"/>
        <v/>
      </c>
      <c r="N19046" t="e">
        <f>SIN(RADIANS(M19045))</f>
        <v>#VALUE!</v>
      </c>
      <c r="O19046" t="e">
        <f>SIN(RADIANS(DEGREES(ASIN(((SIN(RADIANS(M19045)))*$C$26)/(SQRT((((SIN(RADIANS(M19045)))*$C$26)^2)+(($C$22-$C$25-(((SIN(RADIANS(90-M19045)))*$C$26))-$C$23)^2)))))))</f>
        <v>#VALUE!</v>
      </c>
      <c r="P19046" t="e">
        <f>N19046</f>
        <v>#VALUE!</v>
      </c>
      <c r="R19046">
        <f>$C$6</f>
        <v>1333.5</v>
      </c>
    </row>
    <row r="19047" spans="12:19" x14ac:dyDescent="0.25">
      <c r="L19047" t="str">
        <f t="shared" si="754"/>
        <v/>
      </c>
      <c r="M19047" t="str">
        <f t="shared" si="755"/>
        <v/>
      </c>
      <c r="N19047">
        <v>0</v>
      </c>
      <c r="O19047" t="e">
        <f>$C$23*O19046</f>
        <v>#VALUE!</v>
      </c>
      <c r="P19047" t="e">
        <f>$C$22*P19046</f>
        <v>#VALUE!</v>
      </c>
      <c r="R19047">
        <f>$C$20*$C$6</f>
        <v>25325.832000000002</v>
      </c>
    </row>
    <row r="19048" spans="12:19" x14ac:dyDescent="0.25">
      <c r="L19048" t="str">
        <f t="shared" si="754"/>
        <v/>
      </c>
      <c r="M19048" t="str">
        <f t="shared" si="755"/>
        <v/>
      </c>
    </row>
    <row r="19049" spans="12:19" x14ac:dyDescent="0.25">
      <c r="L19049" t="str">
        <f t="shared" si="754"/>
        <v/>
      </c>
      <c r="M19049" t="str">
        <f t="shared" si="755"/>
        <v/>
      </c>
      <c r="N19049" t="e">
        <f t="array" ref="N19049:P19051">MINVERSE(N19045:P19047)</f>
        <v>#VALUE!</v>
      </c>
      <c r="O19049" t="e">
        <v>#VALUE!</v>
      </c>
      <c r="P19049" t="e">
        <v>#VALUE!</v>
      </c>
      <c r="R19049" t="e">
        <f t="array" ref="R19049:R19051">MMULT(N19049:P19051,R19045:R19047)</f>
        <v>#VALUE!</v>
      </c>
      <c r="S19049" t="s">
        <v>35</v>
      </c>
    </row>
    <row r="19050" spans="12:19" x14ac:dyDescent="0.25">
      <c r="L19050" t="str">
        <f t="shared" si="754"/>
        <v/>
      </c>
      <c r="M19050" t="str">
        <f t="shared" si="755"/>
        <v/>
      </c>
      <c r="N19050" t="e">
        <v>#VALUE!</v>
      </c>
      <c r="O19050" t="e">
        <v>#VALUE!</v>
      </c>
      <c r="P19050" t="e">
        <v>#VALUE!</v>
      </c>
      <c r="R19050" t="e">
        <v>#VALUE!</v>
      </c>
      <c r="S19050" t="s">
        <v>35</v>
      </c>
    </row>
    <row r="19051" spans="12:19" x14ac:dyDescent="0.25">
      <c r="L19051" t="str">
        <f t="shared" si="754"/>
        <v/>
      </c>
      <c r="M19051" t="str">
        <f t="shared" si="755"/>
        <v/>
      </c>
      <c r="N19051" t="e">
        <v>#VALUE!</v>
      </c>
      <c r="O19051" t="e">
        <v>#VALUE!</v>
      </c>
      <c r="P19051" t="e">
        <v>#VALUE!</v>
      </c>
      <c r="R19051" t="e">
        <v>#VALUE!</v>
      </c>
      <c r="S19051" t="s">
        <v>35</v>
      </c>
    </row>
    <row r="19052" spans="12:19" x14ac:dyDescent="0.25">
      <c r="L19052" t="str">
        <f t="shared" si="754"/>
        <v/>
      </c>
      <c r="M19052" t="str">
        <f t="shared" si="755"/>
        <v/>
      </c>
    </row>
    <row r="19053" spans="12:19" x14ac:dyDescent="0.25">
      <c r="L19053" t="str">
        <f t="shared" si="754"/>
        <v/>
      </c>
      <c r="M19053" t="str">
        <f t="shared" si="755"/>
        <v/>
      </c>
    </row>
    <row r="19054" spans="12:19" x14ac:dyDescent="0.25">
      <c r="L19054" t="str">
        <f t="shared" si="754"/>
        <v/>
      </c>
      <c r="M19054" t="str">
        <f t="shared" si="755"/>
        <v/>
      </c>
      <c r="N19054" t="s">
        <v>32</v>
      </c>
      <c r="O19054" t="s">
        <v>33</v>
      </c>
      <c r="P19054" t="s">
        <v>34</v>
      </c>
    </row>
    <row r="19055" spans="12:19" x14ac:dyDescent="0.25">
      <c r="L19055" t="str">
        <f t="shared" si="754"/>
        <v/>
      </c>
      <c r="M19055" t="str">
        <f t="shared" si="755"/>
        <v/>
      </c>
      <c r="N19055" t="e">
        <f>COS(RADIANS(M19055))</f>
        <v>#VALUE!</v>
      </c>
      <c r="O19055" t="str">
        <f>IFERROR(-COS(RADIANS(DEGREES(ASIN(((SIN(RADIANS(M19055)))*$C$26)/(SQRT((((SIN(RADIANS(M19055)))*$C$26)^2)+(($C$22-$C$25-(((SIN(RADIANS(90-M19055)))*$C$26))-$C$23)^2))))))),"")</f>
        <v/>
      </c>
      <c r="P19055" t="e">
        <f>N19055</f>
        <v>#VALUE!</v>
      </c>
      <c r="R19055">
        <v>0</v>
      </c>
    </row>
    <row r="19056" spans="12:19" x14ac:dyDescent="0.25">
      <c r="L19056" t="str">
        <f t="shared" si="754"/>
        <v/>
      </c>
      <c r="M19056" t="str">
        <f t="shared" si="755"/>
        <v/>
      </c>
      <c r="N19056" t="e">
        <f>SIN(RADIANS(M19055))</f>
        <v>#VALUE!</v>
      </c>
      <c r="O19056" t="e">
        <f>SIN(RADIANS(DEGREES(ASIN(((SIN(RADIANS(M19055)))*$C$26)/(SQRT((((SIN(RADIANS(M19055)))*$C$26)^2)+(($C$22-$C$25-(((SIN(RADIANS(90-M19055)))*$C$26))-$C$23)^2)))))))</f>
        <v>#VALUE!</v>
      </c>
      <c r="P19056" t="e">
        <f>N19056</f>
        <v>#VALUE!</v>
      </c>
      <c r="R19056">
        <f>$C$6</f>
        <v>1333.5</v>
      </c>
    </row>
    <row r="19057" spans="12:19" x14ac:dyDescent="0.25">
      <c r="L19057" t="str">
        <f t="shared" si="754"/>
        <v/>
      </c>
      <c r="M19057" t="str">
        <f t="shared" si="755"/>
        <v/>
      </c>
      <c r="N19057">
        <v>0</v>
      </c>
      <c r="O19057" t="e">
        <f>$C$23*O19056</f>
        <v>#VALUE!</v>
      </c>
      <c r="P19057" t="e">
        <f>$C$22*P19056</f>
        <v>#VALUE!</v>
      </c>
      <c r="R19057">
        <f>$C$20*$C$6</f>
        <v>25325.832000000002</v>
      </c>
    </row>
    <row r="19058" spans="12:19" x14ac:dyDescent="0.25">
      <c r="L19058" t="str">
        <f t="shared" si="754"/>
        <v/>
      </c>
      <c r="M19058" t="str">
        <f t="shared" si="755"/>
        <v/>
      </c>
    </row>
    <row r="19059" spans="12:19" x14ac:dyDescent="0.25">
      <c r="L19059" t="str">
        <f t="shared" si="754"/>
        <v/>
      </c>
      <c r="M19059" t="str">
        <f t="shared" si="755"/>
        <v/>
      </c>
      <c r="N19059" t="e">
        <f t="array" ref="N19059:P19061">MINVERSE(N19055:P19057)</f>
        <v>#VALUE!</v>
      </c>
      <c r="O19059" t="e">
        <v>#VALUE!</v>
      </c>
      <c r="P19059" t="e">
        <v>#VALUE!</v>
      </c>
      <c r="R19059" t="e">
        <f t="array" ref="R19059:R19061">MMULT(N19059:P19061,R19055:R19057)</f>
        <v>#VALUE!</v>
      </c>
      <c r="S19059" t="s">
        <v>35</v>
      </c>
    </row>
    <row r="19060" spans="12:19" x14ac:dyDescent="0.25">
      <c r="L19060" t="str">
        <f t="shared" si="754"/>
        <v/>
      </c>
      <c r="M19060" t="str">
        <f t="shared" si="755"/>
        <v/>
      </c>
      <c r="N19060" t="e">
        <v>#VALUE!</v>
      </c>
      <c r="O19060" t="e">
        <v>#VALUE!</v>
      </c>
      <c r="P19060" t="e">
        <v>#VALUE!</v>
      </c>
      <c r="R19060" t="e">
        <v>#VALUE!</v>
      </c>
      <c r="S19060" t="s">
        <v>35</v>
      </c>
    </row>
    <row r="19061" spans="12:19" x14ac:dyDescent="0.25">
      <c r="L19061" t="str">
        <f t="shared" si="754"/>
        <v/>
      </c>
      <c r="M19061" t="str">
        <f t="shared" si="755"/>
        <v/>
      </c>
      <c r="N19061" t="e">
        <v>#VALUE!</v>
      </c>
      <c r="O19061" t="e">
        <v>#VALUE!</v>
      </c>
      <c r="P19061" t="e">
        <v>#VALUE!</v>
      </c>
      <c r="R19061" t="e">
        <v>#VALUE!</v>
      </c>
      <c r="S19061" t="s">
        <v>35</v>
      </c>
    </row>
    <row r="19062" spans="12:19" x14ac:dyDescent="0.25">
      <c r="L19062" t="str">
        <f t="shared" si="754"/>
        <v/>
      </c>
      <c r="M19062" t="str">
        <f t="shared" si="755"/>
        <v/>
      </c>
    </row>
    <row r="19063" spans="12:19" x14ac:dyDescent="0.25">
      <c r="L19063" t="str">
        <f t="shared" si="754"/>
        <v/>
      </c>
      <c r="M19063" t="str">
        <f t="shared" si="755"/>
        <v/>
      </c>
    </row>
    <row r="19064" spans="12:19" x14ac:dyDescent="0.25">
      <c r="L19064" t="str">
        <f t="shared" si="754"/>
        <v/>
      </c>
      <c r="M19064" t="str">
        <f t="shared" si="755"/>
        <v/>
      </c>
      <c r="N19064" t="s">
        <v>32</v>
      </c>
      <c r="O19064" t="s">
        <v>33</v>
      </c>
      <c r="P19064" t="s">
        <v>34</v>
      </c>
    </row>
    <row r="19065" spans="12:19" x14ac:dyDescent="0.25">
      <c r="L19065" t="str">
        <f t="shared" si="754"/>
        <v/>
      </c>
      <c r="M19065" t="str">
        <f t="shared" si="755"/>
        <v/>
      </c>
      <c r="N19065" t="e">
        <f>COS(RADIANS(M19065))</f>
        <v>#VALUE!</v>
      </c>
      <c r="O19065" t="str">
        <f>IFERROR(-COS(RADIANS(DEGREES(ASIN(((SIN(RADIANS(M19065)))*$C$26)/(SQRT((((SIN(RADIANS(M19065)))*$C$26)^2)+(($C$22-$C$25-(((SIN(RADIANS(90-M19065)))*$C$26))-$C$23)^2))))))),"")</f>
        <v/>
      </c>
      <c r="P19065" t="e">
        <f>N19065</f>
        <v>#VALUE!</v>
      </c>
      <c r="R19065">
        <v>0</v>
      </c>
    </row>
    <row r="19066" spans="12:19" x14ac:dyDescent="0.25">
      <c r="L19066" t="str">
        <f t="shared" si="754"/>
        <v/>
      </c>
      <c r="M19066" t="str">
        <f t="shared" si="755"/>
        <v/>
      </c>
      <c r="N19066" t="e">
        <f>SIN(RADIANS(M19065))</f>
        <v>#VALUE!</v>
      </c>
      <c r="O19066" t="e">
        <f>SIN(RADIANS(DEGREES(ASIN(((SIN(RADIANS(M19065)))*$C$26)/(SQRT((((SIN(RADIANS(M19065)))*$C$26)^2)+(($C$22-$C$25-(((SIN(RADIANS(90-M19065)))*$C$26))-$C$23)^2)))))))</f>
        <v>#VALUE!</v>
      </c>
      <c r="P19066" t="e">
        <f>N19066</f>
        <v>#VALUE!</v>
      </c>
      <c r="R19066">
        <f>$C$6</f>
        <v>1333.5</v>
      </c>
    </row>
    <row r="19067" spans="12:19" x14ac:dyDescent="0.25">
      <c r="L19067" t="str">
        <f t="shared" si="754"/>
        <v/>
      </c>
      <c r="M19067" t="str">
        <f t="shared" si="755"/>
        <v/>
      </c>
      <c r="N19067">
        <v>0</v>
      </c>
      <c r="O19067" t="e">
        <f>$C$23*O19066</f>
        <v>#VALUE!</v>
      </c>
      <c r="P19067" t="e">
        <f>$C$22*P19066</f>
        <v>#VALUE!</v>
      </c>
      <c r="R19067">
        <f>$C$20*$C$6</f>
        <v>25325.832000000002</v>
      </c>
    </row>
    <row r="19068" spans="12:19" x14ac:dyDescent="0.25">
      <c r="L19068" t="str">
        <f t="shared" si="754"/>
        <v/>
      </c>
      <c r="M19068" t="str">
        <f t="shared" si="755"/>
        <v/>
      </c>
    </row>
    <row r="19069" spans="12:19" x14ac:dyDescent="0.25">
      <c r="L19069" t="str">
        <f t="shared" si="754"/>
        <v/>
      </c>
      <c r="M19069" t="str">
        <f t="shared" si="755"/>
        <v/>
      </c>
      <c r="N19069" t="e">
        <f t="array" ref="N19069:P19071">MINVERSE(N19065:P19067)</f>
        <v>#VALUE!</v>
      </c>
      <c r="O19069" t="e">
        <v>#VALUE!</v>
      </c>
      <c r="P19069" t="e">
        <v>#VALUE!</v>
      </c>
      <c r="R19069" t="e">
        <f t="array" ref="R19069:R19071">MMULT(N19069:P19071,R19065:R19067)</f>
        <v>#VALUE!</v>
      </c>
      <c r="S19069" t="s">
        <v>35</v>
      </c>
    </row>
    <row r="19070" spans="12:19" x14ac:dyDescent="0.25">
      <c r="L19070" t="str">
        <f t="shared" si="754"/>
        <v/>
      </c>
      <c r="M19070" t="str">
        <f t="shared" si="755"/>
        <v/>
      </c>
      <c r="N19070" t="e">
        <v>#VALUE!</v>
      </c>
      <c r="O19070" t="e">
        <v>#VALUE!</v>
      </c>
      <c r="P19070" t="e">
        <v>#VALUE!</v>
      </c>
      <c r="R19070" t="e">
        <v>#VALUE!</v>
      </c>
      <c r="S19070" t="s">
        <v>35</v>
      </c>
    </row>
    <row r="19071" spans="12:19" x14ac:dyDescent="0.25">
      <c r="L19071" t="str">
        <f t="shared" si="754"/>
        <v/>
      </c>
      <c r="M19071" t="str">
        <f t="shared" si="755"/>
        <v/>
      </c>
      <c r="N19071" t="e">
        <v>#VALUE!</v>
      </c>
      <c r="O19071" t="e">
        <v>#VALUE!</v>
      </c>
      <c r="P19071" t="e">
        <v>#VALUE!</v>
      </c>
      <c r="R19071" t="e">
        <v>#VALUE!</v>
      </c>
      <c r="S19071" t="s">
        <v>35</v>
      </c>
    </row>
    <row r="19072" spans="12:19" x14ac:dyDescent="0.25">
      <c r="L19072" t="str">
        <f t="shared" si="754"/>
        <v/>
      </c>
      <c r="M19072" t="str">
        <f t="shared" si="755"/>
        <v/>
      </c>
    </row>
    <row r="19073" spans="12:19" x14ac:dyDescent="0.25">
      <c r="L19073" t="str">
        <f t="shared" si="754"/>
        <v/>
      </c>
      <c r="M19073" t="str">
        <f t="shared" si="755"/>
        <v/>
      </c>
    </row>
    <row r="19074" spans="12:19" x14ac:dyDescent="0.25">
      <c r="L19074" t="str">
        <f t="shared" si="754"/>
        <v/>
      </c>
      <c r="M19074" t="str">
        <f t="shared" si="755"/>
        <v/>
      </c>
      <c r="N19074" t="s">
        <v>32</v>
      </c>
      <c r="O19074" t="s">
        <v>33</v>
      </c>
      <c r="P19074" t="s">
        <v>34</v>
      </c>
    </row>
    <row r="19075" spans="12:19" x14ac:dyDescent="0.25">
      <c r="L19075" t="str">
        <f t="shared" si="754"/>
        <v/>
      </c>
      <c r="M19075" t="str">
        <f t="shared" si="755"/>
        <v/>
      </c>
      <c r="N19075" t="e">
        <f>COS(RADIANS(M19075))</f>
        <v>#VALUE!</v>
      </c>
      <c r="O19075" t="str">
        <f>IFERROR(-COS(RADIANS(DEGREES(ASIN(((SIN(RADIANS(M19075)))*$C$26)/(SQRT((((SIN(RADIANS(M19075)))*$C$26)^2)+(($C$22-$C$25-(((SIN(RADIANS(90-M19075)))*$C$26))-$C$23)^2))))))),"")</f>
        <v/>
      </c>
      <c r="P19075" t="e">
        <f>N19075</f>
        <v>#VALUE!</v>
      </c>
      <c r="R19075">
        <v>0</v>
      </c>
    </row>
    <row r="19076" spans="12:19" x14ac:dyDescent="0.25">
      <c r="L19076" t="str">
        <f t="shared" si="754"/>
        <v/>
      </c>
      <c r="M19076" t="str">
        <f t="shared" si="755"/>
        <v/>
      </c>
      <c r="N19076" t="e">
        <f>SIN(RADIANS(M19075))</f>
        <v>#VALUE!</v>
      </c>
      <c r="O19076" t="e">
        <f>SIN(RADIANS(DEGREES(ASIN(((SIN(RADIANS(M19075)))*$C$26)/(SQRT((((SIN(RADIANS(M19075)))*$C$26)^2)+(($C$22-$C$25-(((SIN(RADIANS(90-M19075)))*$C$26))-$C$23)^2)))))))</f>
        <v>#VALUE!</v>
      </c>
      <c r="P19076" t="e">
        <f>N19076</f>
        <v>#VALUE!</v>
      </c>
      <c r="R19076">
        <f>$C$6</f>
        <v>1333.5</v>
      </c>
    </row>
    <row r="19077" spans="12:19" x14ac:dyDescent="0.25">
      <c r="L19077" t="str">
        <f t="shared" si="754"/>
        <v/>
      </c>
      <c r="M19077" t="str">
        <f t="shared" si="755"/>
        <v/>
      </c>
      <c r="N19077">
        <v>0</v>
      </c>
      <c r="O19077" t="e">
        <f>$C$23*O19076</f>
        <v>#VALUE!</v>
      </c>
      <c r="P19077" t="e">
        <f>$C$22*P19076</f>
        <v>#VALUE!</v>
      </c>
      <c r="R19077">
        <f>$C$20*$C$6</f>
        <v>25325.832000000002</v>
      </c>
    </row>
    <row r="19078" spans="12:19" x14ac:dyDescent="0.25">
      <c r="L19078" t="str">
        <f t="shared" si="754"/>
        <v/>
      </c>
      <c r="M19078" t="str">
        <f t="shared" si="755"/>
        <v/>
      </c>
    </row>
    <row r="19079" spans="12:19" x14ac:dyDescent="0.25">
      <c r="L19079" t="str">
        <f t="shared" si="754"/>
        <v/>
      </c>
      <c r="M19079" t="str">
        <f t="shared" si="755"/>
        <v/>
      </c>
      <c r="N19079" t="e">
        <f t="array" ref="N19079:P19081">MINVERSE(N19075:P19077)</f>
        <v>#VALUE!</v>
      </c>
      <c r="O19079" t="e">
        <v>#VALUE!</v>
      </c>
      <c r="P19079" t="e">
        <v>#VALUE!</v>
      </c>
      <c r="R19079" t="e">
        <f t="array" ref="R19079:R19081">MMULT(N19079:P19081,R19075:R19077)</f>
        <v>#VALUE!</v>
      </c>
      <c r="S19079" t="s">
        <v>35</v>
      </c>
    </row>
    <row r="19080" spans="12:19" x14ac:dyDescent="0.25">
      <c r="L19080" t="str">
        <f t="shared" si="754"/>
        <v/>
      </c>
      <c r="M19080" t="str">
        <f t="shared" si="755"/>
        <v/>
      </c>
      <c r="N19080" t="e">
        <v>#VALUE!</v>
      </c>
      <c r="O19080" t="e">
        <v>#VALUE!</v>
      </c>
      <c r="P19080" t="e">
        <v>#VALUE!</v>
      </c>
      <c r="R19080" t="e">
        <v>#VALUE!</v>
      </c>
      <c r="S19080" t="s">
        <v>35</v>
      </c>
    </row>
    <row r="19081" spans="12:19" x14ac:dyDescent="0.25">
      <c r="L19081" t="str">
        <f t="shared" si="754"/>
        <v/>
      </c>
      <c r="M19081" t="str">
        <f t="shared" si="755"/>
        <v/>
      </c>
      <c r="N19081" t="e">
        <v>#VALUE!</v>
      </c>
      <c r="O19081" t="e">
        <v>#VALUE!</v>
      </c>
      <c r="P19081" t="e">
        <v>#VALUE!</v>
      </c>
      <c r="R19081" t="e">
        <v>#VALUE!</v>
      </c>
      <c r="S19081" t="s">
        <v>35</v>
      </c>
    </row>
    <row r="19082" spans="12:19" x14ac:dyDescent="0.25">
      <c r="L19082" t="str">
        <f t="shared" si="754"/>
        <v/>
      </c>
      <c r="M19082" t="str">
        <f t="shared" si="755"/>
        <v/>
      </c>
    </row>
    <row r="19083" spans="12:19" x14ac:dyDescent="0.25">
      <c r="L19083" t="str">
        <f t="shared" si="754"/>
        <v/>
      </c>
      <c r="M19083" t="str">
        <f t="shared" si="755"/>
        <v/>
      </c>
    </row>
    <row r="19084" spans="12:19" x14ac:dyDescent="0.25">
      <c r="L19084" t="str">
        <f t="shared" ref="L19084:L19147" si="756">IF(M19084="","",L19074+1)</f>
        <v/>
      </c>
      <c r="M19084" t="str">
        <f t="shared" si="755"/>
        <v/>
      </c>
      <c r="N19084" t="s">
        <v>32</v>
      </c>
      <c r="O19084" t="s">
        <v>33</v>
      </c>
      <c r="P19084" t="s">
        <v>34</v>
      </c>
    </row>
    <row r="19085" spans="12:19" x14ac:dyDescent="0.25">
      <c r="L19085" t="str">
        <f t="shared" si="756"/>
        <v/>
      </c>
      <c r="M19085" t="str">
        <f t="shared" si="755"/>
        <v/>
      </c>
      <c r="N19085" t="e">
        <f>COS(RADIANS(M19085))</f>
        <v>#VALUE!</v>
      </c>
      <c r="O19085" t="str">
        <f>IFERROR(-COS(RADIANS(DEGREES(ASIN(((SIN(RADIANS(M19085)))*$C$26)/(SQRT((((SIN(RADIANS(M19085)))*$C$26)^2)+(($C$22-$C$25-(((SIN(RADIANS(90-M19085)))*$C$26))-$C$23)^2))))))),"")</f>
        <v/>
      </c>
      <c r="P19085" t="e">
        <f>N19085</f>
        <v>#VALUE!</v>
      </c>
      <c r="R19085">
        <v>0</v>
      </c>
    </row>
    <row r="19086" spans="12:19" x14ac:dyDescent="0.25">
      <c r="L19086" t="str">
        <f t="shared" si="756"/>
        <v/>
      </c>
      <c r="M19086" t="str">
        <f t="shared" si="755"/>
        <v/>
      </c>
      <c r="N19086" t="e">
        <f>SIN(RADIANS(M19085))</f>
        <v>#VALUE!</v>
      </c>
      <c r="O19086" t="e">
        <f>SIN(RADIANS(DEGREES(ASIN(((SIN(RADIANS(M19085)))*$C$26)/(SQRT((((SIN(RADIANS(M19085)))*$C$26)^2)+(($C$22-$C$25-(((SIN(RADIANS(90-M19085)))*$C$26))-$C$23)^2)))))))</f>
        <v>#VALUE!</v>
      </c>
      <c r="P19086" t="e">
        <f>N19086</f>
        <v>#VALUE!</v>
      </c>
      <c r="R19086">
        <f>$C$6</f>
        <v>1333.5</v>
      </c>
    </row>
    <row r="19087" spans="12:19" x14ac:dyDescent="0.25">
      <c r="L19087" t="str">
        <f t="shared" si="756"/>
        <v/>
      </c>
      <c r="M19087" t="str">
        <f t="shared" si="755"/>
        <v/>
      </c>
      <c r="N19087">
        <v>0</v>
      </c>
      <c r="O19087" t="e">
        <f>$C$23*O19086</f>
        <v>#VALUE!</v>
      </c>
      <c r="P19087" t="e">
        <f>$C$22*P19086</f>
        <v>#VALUE!</v>
      </c>
      <c r="R19087">
        <f>$C$20*$C$6</f>
        <v>25325.832000000002</v>
      </c>
    </row>
    <row r="19088" spans="12:19" x14ac:dyDescent="0.25">
      <c r="L19088" t="str">
        <f t="shared" si="756"/>
        <v/>
      </c>
      <c r="M19088" t="str">
        <f t="shared" si="755"/>
        <v/>
      </c>
    </row>
    <row r="19089" spans="12:19" x14ac:dyDescent="0.25">
      <c r="L19089" t="str">
        <f t="shared" si="756"/>
        <v/>
      </c>
      <c r="M19089" t="str">
        <f t="shared" si="755"/>
        <v/>
      </c>
      <c r="N19089" t="e">
        <f t="array" ref="N19089:P19091">MINVERSE(N19085:P19087)</f>
        <v>#VALUE!</v>
      </c>
      <c r="O19089" t="e">
        <v>#VALUE!</v>
      </c>
      <c r="P19089" t="e">
        <v>#VALUE!</v>
      </c>
      <c r="R19089" t="e">
        <f t="array" ref="R19089:R19091">MMULT(N19089:P19091,R19085:R19087)</f>
        <v>#VALUE!</v>
      </c>
      <c r="S19089" t="s">
        <v>35</v>
      </c>
    </row>
    <row r="19090" spans="12:19" x14ac:dyDescent="0.25">
      <c r="L19090" t="str">
        <f t="shared" si="756"/>
        <v/>
      </c>
      <c r="M19090" t="str">
        <f t="shared" si="755"/>
        <v/>
      </c>
      <c r="N19090" t="e">
        <v>#VALUE!</v>
      </c>
      <c r="O19090" t="e">
        <v>#VALUE!</v>
      </c>
      <c r="P19090" t="e">
        <v>#VALUE!</v>
      </c>
      <c r="R19090" t="e">
        <v>#VALUE!</v>
      </c>
      <c r="S19090" t="s">
        <v>35</v>
      </c>
    </row>
    <row r="19091" spans="12:19" x14ac:dyDescent="0.25">
      <c r="L19091" t="str">
        <f t="shared" si="756"/>
        <v/>
      </c>
      <c r="M19091" t="str">
        <f t="shared" si="755"/>
        <v/>
      </c>
      <c r="N19091" t="e">
        <v>#VALUE!</v>
      </c>
      <c r="O19091" t="e">
        <v>#VALUE!</v>
      </c>
      <c r="P19091" t="e">
        <v>#VALUE!</v>
      </c>
      <c r="R19091" t="e">
        <v>#VALUE!</v>
      </c>
      <c r="S19091" t="s">
        <v>35</v>
      </c>
    </row>
    <row r="19092" spans="12:19" x14ac:dyDescent="0.25">
      <c r="L19092" t="str">
        <f t="shared" si="756"/>
        <v/>
      </c>
      <c r="M19092" t="str">
        <f t="shared" si="755"/>
        <v/>
      </c>
    </row>
    <row r="19093" spans="12:19" x14ac:dyDescent="0.25">
      <c r="L19093" t="str">
        <f t="shared" si="756"/>
        <v/>
      </c>
      <c r="M19093" t="str">
        <f t="shared" si="755"/>
        <v/>
      </c>
    </row>
    <row r="19094" spans="12:19" x14ac:dyDescent="0.25">
      <c r="L19094" t="str">
        <f t="shared" si="756"/>
        <v/>
      </c>
      <c r="M19094" t="str">
        <f t="shared" si="755"/>
        <v/>
      </c>
      <c r="N19094" t="s">
        <v>32</v>
      </c>
      <c r="O19094" t="s">
        <v>33</v>
      </c>
      <c r="P19094" t="s">
        <v>34</v>
      </c>
    </row>
    <row r="19095" spans="12:19" x14ac:dyDescent="0.25">
      <c r="L19095" t="str">
        <f t="shared" si="756"/>
        <v/>
      </c>
      <c r="M19095" t="str">
        <f t="shared" si="755"/>
        <v/>
      </c>
      <c r="N19095" t="e">
        <f>COS(RADIANS(M19095))</f>
        <v>#VALUE!</v>
      </c>
      <c r="O19095" t="str">
        <f>IFERROR(-COS(RADIANS(DEGREES(ASIN(((SIN(RADIANS(M19095)))*$C$26)/(SQRT((((SIN(RADIANS(M19095)))*$C$26)^2)+(($C$22-$C$25-(((SIN(RADIANS(90-M19095)))*$C$26))-$C$23)^2))))))),"")</f>
        <v/>
      </c>
      <c r="P19095" t="e">
        <f>N19095</f>
        <v>#VALUE!</v>
      </c>
      <c r="R19095">
        <v>0</v>
      </c>
    </row>
    <row r="19096" spans="12:19" x14ac:dyDescent="0.25">
      <c r="L19096" t="str">
        <f t="shared" si="756"/>
        <v/>
      </c>
      <c r="M19096" t="str">
        <f t="shared" si="755"/>
        <v/>
      </c>
      <c r="N19096" t="e">
        <f>SIN(RADIANS(M19095))</f>
        <v>#VALUE!</v>
      </c>
      <c r="O19096" t="e">
        <f>SIN(RADIANS(DEGREES(ASIN(((SIN(RADIANS(M19095)))*$C$26)/(SQRT((((SIN(RADIANS(M19095)))*$C$26)^2)+(($C$22-$C$25-(((SIN(RADIANS(90-M19095)))*$C$26))-$C$23)^2)))))))</f>
        <v>#VALUE!</v>
      </c>
      <c r="P19096" t="e">
        <f>N19096</f>
        <v>#VALUE!</v>
      </c>
      <c r="R19096">
        <f>$C$6</f>
        <v>1333.5</v>
      </c>
    </row>
    <row r="19097" spans="12:19" x14ac:dyDescent="0.25">
      <c r="L19097" t="str">
        <f t="shared" si="756"/>
        <v/>
      </c>
      <c r="M19097" t="str">
        <f t="shared" si="755"/>
        <v/>
      </c>
      <c r="N19097">
        <v>0</v>
      </c>
      <c r="O19097" t="e">
        <f>$C$23*O19096</f>
        <v>#VALUE!</v>
      </c>
      <c r="P19097" t="e">
        <f>$C$22*P19096</f>
        <v>#VALUE!</v>
      </c>
      <c r="R19097">
        <f>$C$20*$C$6</f>
        <v>25325.832000000002</v>
      </c>
    </row>
    <row r="19098" spans="12:19" x14ac:dyDescent="0.25">
      <c r="L19098" t="str">
        <f t="shared" si="756"/>
        <v/>
      </c>
      <c r="M19098" t="str">
        <f t="shared" si="755"/>
        <v/>
      </c>
    </row>
    <row r="19099" spans="12:19" x14ac:dyDescent="0.25">
      <c r="L19099" t="str">
        <f t="shared" si="756"/>
        <v/>
      </c>
      <c r="M19099" t="str">
        <f t="shared" si="755"/>
        <v/>
      </c>
      <c r="N19099" t="e">
        <f t="array" ref="N19099:P19101">MINVERSE(N19095:P19097)</f>
        <v>#VALUE!</v>
      </c>
      <c r="O19099" t="e">
        <v>#VALUE!</v>
      </c>
      <c r="P19099" t="e">
        <v>#VALUE!</v>
      </c>
      <c r="R19099" t="e">
        <f t="array" ref="R19099:R19101">MMULT(N19099:P19101,R19095:R19097)</f>
        <v>#VALUE!</v>
      </c>
      <c r="S19099" t="s">
        <v>35</v>
      </c>
    </row>
    <row r="19100" spans="12:19" x14ac:dyDescent="0.25">
      <c r="L19100" t="str">
        <f t="shared" si="756"/>
        <v/>
      </c>
      <c r="M19100" t="str">
        <f t="shared" si="755"/>
        <v/>
      </c>
      <c r="N19100" t="e">
        <v>#VALUE!</v>
      </c>
      <c r="O19100" t="e">
        <v>#VALUE!</v>
      </c>
      <c r="P19100" t="e">
        <v>#VALUE!</v>
      </c>
      <c r="R19100" t="e">
        <v>#VALUE!</v>
      </c>
      <c r="S19100" t="s">
        <v>35</v>
      </c>
    </row>
    <row r="19101" spans="12:19" x14ac:dyDescent="0.25">
      <c r="L19101" t="str">
        <f t="shared" si="756"/>
        <v/>
      </c>
      <c r="M19101" t="str">
        <f t="shared" si="755"/>
        <v/>
      </c>
      <c r="N19101" t="e">
        <v>#VALUE!</v>
      </c>
      <c r="O19101" t="e">
        <v>#VALUE!</v>
      </c>
      <c r="P19101" t="e">
        <v>#VALUE!</v>
      </c>
      <c r="R19101" t="e">
        <v>#VALUE!</v>
      </c>
      <c r="S19101" t="s">
        <v>35</v>
      </c>
    </row>
    <row r="19102" spans="12:19" x14ac:dyDescent="0.25">
      <c r="L19102" t="str">
        <f t="shared" si="756"/>
        <v/>
      </c>
      <c r="M19102" t="str">
        <f t="shared" si="755"/>
        <v/>
      </c>
    </row>
    <row r="19103" spans="12:19" x14ac:dyDescent="0.25">
      <c r="L19103" t="str">
        <f t="shared" si="756"/>
        <v/>
      </c>
      <c r="M19103" t="str">
        <f t="shared" si="755"/>
        <v/>
      </c>
    </row>
    <row r="19104" spans="12:19" x14ac:dyDescent="0.25">
      <c r="L19104" t="str">
        <f t="shared" si="756"/>
        <v/>
      </c>
      <c r="M19104" t="str">
        <f t="shared" si="755"/>
        <v/>
      </c>
      <c r="N19104" t="s">
        <v>32</v>
      </c>
      <c r="O19104" t="s">
        <v>33</v>
      </c>
      <c r="P19104" t="s">
        <v>34</v>
      </c>
    </row>
    <row r="19105" spans="12:19" x14ac:dyDescent="0.25">
      <c r="L19105" t="str">
        <f t="shared" si="756"/>
        <v/>
      </c>
      <c r="M19105" t="str">
        <f t="shared" si="755"/>
        <v/>
      </c>
      <c r="N19105" t="e">
        <f>COS(RADIANS(M19105))</f>
        <v>#VALUE!</v>
      </c>
      <c r="O19105" t="str">
        <f>IFERROR(-COS(RADIANS(DEGREES(ASIN(((SIN(RADIANS(M19105)))*$C$26)/(SQRT((((SIN(RADIANS(M19105)))*$C$26)^2)+(($C$22-$C$25-(((SIN(RADIANS(90-M19105)))*$C$26))-$C$23)^2))))))),"")</f>
        <v/>
      </c>
      <c r="P19105" t="e">
        <f>N19105</f>
        <v>#VALUE!</v>
      </c>
      <c r="R19105">
        <v>0</v>
      </c>
    </row>
    <row r="19106" spans="12:19" x14ac:dyDescent="0.25">
      <c r="L19106" t="str">
        <f t="shared" si="756"/>
        <v/>
      </c>
      <c r="M19106" t="str">
        <f t="shared" si="755"/>
        <v/>
      </c>
      <c r="N19106" t="e">
        <f>SIN(RADIANS(M19105))</f>
        <v>#VALUE!</v>
      </c>
      <c r="O19106" t="e">
        <f>SIN(RADIANS(DEGREES(ASIN(((SIN(RADIANS(M19105)))*$C$26)/(SQRT((((SIN(RADIANS(M19105)))*$C$26)^2)+(($C$22-$C$25-(((SIN(RADIANS(90-M19105)))*$C$26))-$C$23)^2)))))))</f>
        <v>#VALUE!</v>
      </c>
      <c r="P19106" t="e">
        <f>N19106</f>
        <v>#VALUE!</v>
      </c>
      <c r="R19106">
        <f>$C$6</f>
        <v>1333.5</v>
      </c>
    </row>
    <row r="19107" spans="12:19" x14ac:dyDescent="0.25">
      <c r="L19107" t="str">
        <f t="shared" si="756"/>
        <v/>
      </c>
      <c r="M19107" t="str">
        <f t="shared" ref="M19107:M19170" si="757">IF(M19097="","",IF(((M19097+$O$61)&gt;=$O$49+($O$61/2)),"",(M19097+$O$61)))</f>
        <v/>
      </c>
      <c r="N19107">
        <v>0</v>
      </c>
      <c r="O19107" t="e">
        <f>$C$23*O19106</f>
        <v>#VALUE!</v>
      </c>
      <c r="P19107" t="e">
        <f>$C$22*P19106</f>
        <v>#VALUE!</v>
      </c>
      <c r="R19107">
        <f>$C$20*$C$6</f>
        <v>25325.832000000002</v>
      </c>
    </row>
    <row r="19108" spans="12:19" x14ac:dyDescent="0.25">
      <c r="L19108" t="str">
        <f t="shared" si="756"/>
        <v/>
      </c>
      <c r="M19108" t="str">
        <f t="shared" si="757"/>
        <v/>
      </c>
    </row>
    <row r="19109" spans="12:19" x14ac:dyDescent="0.25">
      <c r="L19109" t="str">
        <f t="shared" si="756"/>
        <v/>
      </c>
      <c r="M19109" t="str">
        <f t="shared" si="757"/>
        <v/>
      </c>
      <c r="N19109" t="e">
        <f t="array" ref="N19109:P19111">MINVERSE(N19105:P19107)</f>
        <v>#VALUE!</v>
      </c>
      <c r="O19109" t="e">
        <v>#VALUE!</v>
      </c>
      <c r="P19109" t="e">
        <v>#VALUE!</v>
      </c>
      <c r="R19109" t="e">
        <f t="array" ref="R19109:R19111">MMULT(N19109:P19111,R19105:R19107)</f>
        <v>#VALUE!</v>
      </c>
      <c r="S19109" t="s">
        <v>35</v>
      </c>
    </row>
    <row r="19110" spans="12:19" x14ac:dyDescent="0.25">
      <c r="L19110" t="str">
        <f t="shared" si="756"/>
        <v/>
      </c>
      <c r="M19110" t="str">
        <f t="shared" si="757"/>
        <v/>
      </c>
      <c r="N19110" t="e">
        <v>#VALUE!</v>
      </c>
      <c r="O19110" t="e">
        <v>#VALUE!</v>
      </c>
      <c r="P19110" t="e">
        <v>#VALUE!</v>
      </c>
      <c r="R19110" t="e">
        <v>#VALUE!</v>
      </c>
      <c r="S19110" t="s">
        <v>35</v>
      </c>
    </row>
    <row r="19111" spans="12:19" x14ac:dyDescent="0.25">
      <c r="L19111" t="str">
        <f t="shared" si="756"/>
        <v/>
      </c>
      <c r="M19111" t="str">
        <f t="shared" si="757"/>
        <v/>
      </c>
      <c r="N19111" t="e">
        <v>#VALUE!</v>
      </c>
      <c r="O19111" t="e">
        <v>#VALUE!</v>
      </c>
      <c r="P19111" t="e">
        <v>#VALUE!</v>
      </c>
      <c r="R19111" t="e">
        <v>#VALUE!</v>
      </c>
      <c r="S19111" t="s">
        <v>35</v>
      </c>
    </row>
    <row r="19112" spans="12:19" x14ac:dyDescent="0.25">
      <c r="L19112" t="str">
        <f t="shared" si="756"/>
        <v/>
      </c>
      <c r="M19112" t="str">
        <f t="shared" si="757"/>
        <v/>
      </c>
    </row>
    <row r="19113" spans="12:19" x14ac:dyDescent="0.25">
      <c r="L19113" t="str">
        <f t="shared" si="756"/>
        <v/>
      </c>
      <c r="M19113" t="str">
        <f t="shared" si="757"/>
        <v/>
      </c>
    </row>
    <row r="19114" spans="12:19" x14ac:dyDescent="0.25">
      <c r="L19114" t="str">
        <f t="shared" si="756"/>
        <v/>
      </c>
      <c r="M19114" t="str">
        <f t="shared" si="757"/>
        <v/>
      </c>
      <c r="N19114" t="s">
        <v>32</v>
      </c>
      <c r="O19114" t="s">
        <v>33</v>
      </c>
      <c r="P19114" t="s">
        <v>34</v>
      </c>
    </row>
    <row r="19115" spans="12:19" x14ac:dyDescent="0.25">
      <c r="L19115" t="str">
        <f t="shared" si="756"/>
        <v/>
      </c>
      <c r="M19115" t="str">
        <f t="shared" si="757"/>
        <v/>
      </c>
      <c r="N19115" t="e">
        <f>COS(RADIANS(M19115))</f>
        <v>#VALUE!</v>
      </c>
      <c r="O19115" t="str">
        <f>IFERROR(-COS(RADIANS(DEGREES(ASIN(((SIN(RADIANS(M19115)))*$C$26)/(SQRT((((SIN(RADIANS(M19115)))*$C$26)^2)+(($C$22-$C$25-(((SIN(RADIANS(90-M19115)))*$C$26))-$C$23)^2))))))),"")</f>
        <v/>
      </c>
      <c r="P19115" t="e">
        <f>N19115</f>
        <v>#VALUE!</v>
      </c>
      <c r="R19115">
        <v>0</v>
      </c>
    </row>
    <row r="19116" spans="12:19" x14ac:dyDescent="0.25">
      <c r="L19116" t="str">
        <f t="shared" si="756"/>
        <v/>
      </c>
      <c r="M19116" t="str">
        <f t="shared" si="757"/>
        <v/>
      </c>
      <c r="N19116" t="e">
        <f>SIN(RADIANS(M19115))</f>
        <v>#VALUE!</v>
      </c>
      <c r="O19116" t="e">
        <f>SIN(RADIANS(DEGREES(ASIN(((SIN(RADIANS(M19115)))*$C$26)/(SQRT((((SIN(RADIANS(M19115)))*$C$26)^2)+(($C$22-$C$25-(((SIN(RADIANS(90-M19115)))*$C$26))-$C$23)^2)))))))</f>
        <v>#VALUE!</v>
      </c>
      <c r="P19116" t="e">
        <f>N19116</f>
        <v>#VALUE!</v>
      </c>
      <c r="R19116">
        <f>$C$6</f>
        <v>1333.5</v>
      </c>
    </row>
    <row r="19117" spans="12:19" x14ac:dyDescent="0.25">
      <c r="L19117" t="str">
        <f t="shared" si="756"/>
        <v/>
      </c>
      <c r="M19117" t="str">
        <f t="shared" si="757"/>
        <v/>
      </c>
      <c r="N19117">
        <v>0</v>
      </c>
      <c r="O19117" t="e">
        <f>$C$23*O19116</f>
        <v>#VALUE!</v>
      </c>
      <c r="P19117" t="e">
        <f>$C$22*P19116</f>
        <v>#VALUE!</v>
      </c>
      <c r="R19117">
        <f>$C$20*$C$6</f>
        <v>25325.832000000002</v>
      </c>
    </row>
    <row r="19118" spans="12:19" x14ac:dyDescent="0.25">
      <c r="L19118" t="str">
        <f t="shared" si="756"/>
        <v/>
      </c>
      <c r="M19118" t="str">
        <f t="shared" si="757"/>
        <v/>
      </c>
    </row>
    <row r="19119" spans="12:19" x14ac:dyDescent="0.25">
      <c r="L19119" t="str">
        <f t="shared" si="756"/>
        <v/>
      </c>
      <c r="M19119" t="str">
        <f t="shared" si="757"/>
        <v/>
      </c>
      <c r="N19119" t="e">
        <f t="array" ref="N19119:P19121">MINVERSE(N19115:P19117)</f>
        <v>#VALUE!</v>
      </c>
      <c r="O19119" t="e">
        <v>#VALUE!</v>
      </c>
      <c r="P19119" t="e">
        <v>#VALUE!</v>
      </c>
      <c r="R19119" t="e">
        <f t="array" ref="R19119:R19121">MMULT(N19119:P19121,R19115:R19117)</f>
        <v>#VALUE!</v>
      </c>
      <c r="S19119" t="s">
        <v>35</v>
      </c>
    </row>
    <row r="19120" spans="12:19" x14ac:dyDescent="0.25">
      <c r="L19120" t="str">
        <f t="shared" si="756"/>
        <v/>
      </c>
      <c r="M19120" t="str">
        <f t="shared" si="757"/>
        <v/>
      </c>
      <c r="N19120" t="e">
        <v>#VALUE!</v>
      </c>
      <c r="O19120" t="e">
        <v>#VALUE!</v>
      </c>
      <c r="P19120" t="e">
        <v>#VALUE!</v>
      </c>
      <c r="R19120" t="e">
        <v>#VALUE!</v>
      </c>
      <c r="S19120" t="s">
        <v>35</v>
      </c>
    </row>
    <row r="19121" spans="12:19" x14ac:dyDescent="0.25">
      <c r="L19121" t="str">
        <f t="shared" si="756"/>
        <v/>
      </c>
      <c r="M19121" t="str">
        <f t="shared" si="757"/>
        <v/>
      </c>
      <c r="N19121" t="e">
        <v>#VALUE!</v>
      </c>
      <c r="O19121" t="e">
        <v>#VALUE!</v>
      </c>
      <c r="P19121" t="e">
        <v>#VALUE!</v>
      </c>
      <c r="R19121" t="e">
        <v>#VALUE!</v>
      </c>
      <c r="S19121" t="s">
        <v>35</v>
      </c>
    </row>
    <row r="19122" spans="12:19" x14ac:dyDescent="0.25">
      <c r="L19122" t="str">
        <f t="shared" si="756"/>
        <v/>
      </c>
      <c r="M19122" t="str">
        <f t="shared" si="757"/>
        <v/>
      </c>
    </row>
    <row r="19123" spans="12:19" x14ac:dyDescent="0.25">
      <c r="L19123" t="str">
        <f t="shared" si="756"/>
        <v/>
      </c>
      <c r="M19123" t="str">
        <f t="shared" si="757"/>
        <v/>
      </c>
    </row>
    <row r="19124" spans="12:19" x14ac:dyDescent="0.25">
      <c r="L19124" t="str">
        <f t="shared" si="756"/>
        <v/>
      </c>
      <c r="M19124" t="str">
        <f t="shared" si="757"/>
        <v/>
      </c>
      <c r="N19124" t="s">
        <v>32</v>
      </c>
      <c r="O19124" t="s">
        <v>33</v>
      </c>
      <c r="P19124" t="s">
        <v>34</v>
      </c>
    </row>
    <row r="19125" spans="12:19" x14ac:dyDescent="0.25">
      <c r="L19125" t="str">
        <f t="shared" si="756"/>
        <v/>
      </c>
      <c r="M19125" t="str">
        <f t="shared" si="757"/>
        <v/>
      </c>
      <c r="N19125" t="e">
        <f>COS(RADIANS(M19125))</f>
        <v>#VALUE!</v>
      </c>
      <c r="O19125" t="str">
        <f>IFERROR(-COS(RADIANS(DEGREES(ASIN(((SIN(RADIANS(M19125)))*$C$26)/(SQRT((((SIN(RADIANS(M19125)))*$C$26)^2)+(($C$22-$C$25-(((SIN(RADIANS(90-M19125)))*$C$26))-$C$23)^2))))))),"")</f>
        <v/>
      </c>
      <c r="P19125" t="e">
        <f>N19125</f>
        <v>#VALUE!</v>
      </c>
      <c r="R19125">
        <v>0</v>
      </c>
    </row>
    <row r="19126" spans="12:19" x14ac:dyDescent="0.25">
      <c r="L19126" t="str">
        <f t="shared" si="756"/>
        <v/>
      </c>
      <c r="M19126" t="str">
        <f t="shared" si="757"/>
        <v/>
      </c>
      <c r="N19126" t="e">
        <f>SIN(RADIANS(M19125))</f>
        <v>#VALUE!</v>
      </c>
      <c r="O19126" t="e">
        <f>SIN(RADIANS(DEGREES(ASIN(((SIN(RADIANS(M19125)))*$C$26)/(SQRT((((SIN(RADIANS(M19125)))*$C$26)^2)+(($C$22-$C$25-(((SIN(RADIANS(90-M19125)))*$C$26))-$C$23)^2)))))))</f>
        <v>#VALUE!</v>
      </c>
      <c r="P19126" t="e">
        <f>N19126</f>
        <v>#VALUE!</v>
      </c>
      <c r="R19126">
        <f>$C$6</f>
        <v>1333.5</v>
      </c>
    </row>
    <row r="19127" spans="12:19" x14ac:dyDescent="0.25">
      <c r="L19127" t="str">
        <f t="shared" si="756"/>
        <v/>
      </c>
      <c r="M19127" t="str">
        <f t="shared" si="757"/>
        <v/>
      </c>
      <c r="N19127">
        <v>0</v>
      </c>
      <c r="O19127" t="e">
        <f>$C$23*O19126</f>
        <v>#VALUE!</v>
      </c>
      <c r="P19127" t="e">
        <f>$C$22*P19126</f>
        <v>#VALUE!</v>
      </c>
      <c r="R19127">
        <f>$C$20*$C$6</f>
        <v>25325.832000000002</v>
      </c>
    </row>
    <row r="19128" spans="12:19" x14ac:dyDescent="0.25">
      <c r="L19128" t="str">
        <f t="shared" si="756"/>
        <v/>
      </c>
      <c r="M19128" t="str">
        <f t="shared" si="757"/>
        <v/>
      </c>
    </row>
    <row r="19129" spans="12:19" x14ac:dyDescent="0.25">
      <c r="L19129" t="str">
        <f t="shared" si="756"/>
        <v/>
      </c>
      <c r="M19129" t="str">
        <f t="shared" si="757"/>
        <v/>
      </c>
      <c r="N19129" t="e">
        <f t="array" ref="N19129:P19131">MINVERSE(N19125:P19127)</f>
        <v>#VALUE!</v>
      </c>
      <c r="O19129" t="e">
        <v>#VALUE!</v>
      </c>
      <c r="P19129" t="e">
        <v>#VALUE!</v>
      </c>
      <c r="R19129" t="e">
        <f t="array" ref="R19129:R19131">MMULT(N19129:P19131,R19125:R19127)</f>
        <v>#VALUE!</v>
      </c>
      <c r="S19129" t="s">
        <v>35</v>
      </c>
    </row>
    <row r="19130" spans="12:19" x14ac:dyDescent="0.25">
      <c r="L19130" t="str">
        <f t="shared" si="756"/>
        <v/>
      </c>
      <c r="M19130" t="str">
        <f t="shared" si="757"/>
        <v/>
      </c>
      <c r="N19130" t="e">
        <v>#VALUE!</v>
      </c>
      <c r="O19130" t="e">
        <v>#VALUE!</v>
      </c>
      <c r="P19130" t="e">
        <v>#VALUE!</v>
      </c>
      <c r="R19130" t="e">
        <v>#VALUE!</v>
      </c>
      <c r="S19130" t="s">
        <v>35</v>
      </c>
    </row>
    <row r="19131" spans="12:19" x14ac:dyDescent="0.25">
      <c r="L19131" t="str">
        <f t="shared" si="756"/>
        <v/>
      </c>
      <c r="M19131" t="str">
        <f t="shared" si="757"/>
        <v/>
      </c>
      <c r="N19131" t="e">
        <v>#VALUE!</v>
      </c>
      <c r="O19131" t="e">
        <v>#VALUE!</v>
      </c>
      <c r="P19131" t="e">
        <v>#VALUE!</v>
      </c>
      <c r="R19131" t="e">
        <v>#VALUE!</v>
      </c>
      <c r="S19131" t="s">
        <v>35</v>
      </c>
    </row>
    <row r="19132" spans="12:19" x14ac:dyDescent="0.25">
      <c r="L19132" t="str">
        <f t="shared" si="756"/>
        <v/>
      </c>
      <c r="M19132" t="str">
        <f t="shared" si="757"/>
        <v/>
      </c>
    </row>
    <row r="19133" spans="12:19" x14ac:dyDescent="0.25">
      <c r="L19133" t="str">
        <f t="shared" si="756"/>
        <v/>
      </c>
      <c r="M19133" t="str">
        <f t="shared" si="757"/>
        <v/>
      </c>
    </row>
    <row r="19134" spans="12:19" x14ac:dyDescent="0.25">
      <c r="L19134" t="str">
        <f t="shared" si="756"/>
        <v/>
      </c>
      <c r="M19134" t="str">
        <f t="shared" si="757"/>
        <v/>
      </c>
      <c r="N19134" t="s">
        <v>32</v>
      </c>
      <c r="O19134" t="s">
        <v>33</v>
      </c>
      <c r="P19134" t="s">
        <v>34</v>
      </c>
    </row>
    <row r="19135" spans="12:19" x14ac:dyDescent="0.25">
      <c r="L19135" t="str">
        <f t="shared" si="756"/>
        <v/>
      </c>
      <c r="M19135" t="str">
        <f t="shared" si="757"/>
        <v/>
      </c>
      <c r="N19135" t="e">
        <f>COS(RADIANS(M19135))</f>
        <v>#VALUE!</v>
      </c>
      <c r="O19135" t="str">
        <f>IFERROR(-COS(RADIANS(DEGREES(ASIN(((SIN(RADIANS(M19135)))*$C$26)/(SQRT((((SIN(RADIANS(M19135)))*$C$26)^2)+(($C$22-$C$25-(((SIN(RADIANS(90-M19135)))*$C$26))-$C$23)^2))))))),"")</f>
        <v/>
      </c>
      <c r="P19135" t="e">
        <f>N19135</f>
        <v>#VALUE!</v>
      </c>
      <c r="R19135">
        <v>0</v>
      </c>
    </row>
    <row r="19136" spans="12:19" x14ac:dyDescent="0.25">
      <c r="L19136" t="str">
        <f t="shared" si="756"/>
        <v/>
      </c>
      <c r="M19136" t="str">
        <f t="shared" si="757"/>
        <v/>
      </c>
      <c r="N19136" t="e">
        <f>SIN(RADIANS(M19135))</f>
        <v>#VALUE!</v>
      </c>
      <c r="O19136" t="e">
        <f>SIN(RADIANS(DEGREES(ASIN(((SIN(RADIANS(M19135)))*$C$26)/(SQRT((((SIN(RADIANS(M19135)))*$C$26)^2)+(($C$22-$C$25-(((SIN(RADIANS(90-M19135)))*$C$26))-$C$23)^2)))))))</f>
        <v>#VALUE!</v>
      </c>
      <c r="P19136" t="e">
        <f>N19136</f>
        <v>#VALUE!</v>
      </c>
      <c r="R19136">
        <f>$C$6</f>
        <v>1333.5</v>
      </c>
    </row>
    <row r="19137" spans="12:19" x14ac:dyDescent="0.25">
      <c r="L19137" t="str">
        <f t="shared" si="756"/>
        <v/>
      </c>
      <c r="M19137" t="str">
        <f t="shared" si="757"/>
        <v/>
      </c>
      <c r="N19137">
        <v>0</v>
      </c>
      <c r="O19137" t="e">
        <f>$C$23*O19136</f>
        <v>#VALUE!</v>
      </c>
      <c r="P19137" t="e">
        <f>$C$22*P19136</f>
        <v>#VALUE!</v>
      </c>
      <c r="R19137">
        <f>$C$20*$C$6</f>
        <v>25325.832000000002</v>
      </c>
    </row>
    <row r="19138" spans="12:19" x14ac:dyDescent="0.25">
      <c r="L19138" t="str">
        <f t="shared" si="756"/>
        <v/>
      </c>
      <c r="M19138" t="str">
        <f t="shared" si="757"/>
        <v/>
      </c>
    </row>
    <row r="19139" spans="12:19" x14ac:dyDescent="0.25">
      <c r="L19139" t="str">
        <f t="shared" si="756"/>
        <v/>
      </c>
      <c r="M19139" t="str">
        <f t="shared" si="757"/>
        <v/>
      </c>
      <c r="N19139" t="e">
        <f t="array" ref="N19139:P19141">MINVERSE(N19135:P19137)</f>
        <v>#VALUE!</v>
      </c>
      <c r="O19139" t="e">
        <v>#VALUE!</v>
      </c>
      <c r="P19139" t="e">
        <v>#VALUE!</v>
      </c>
      <c r="R19139" t="e">
        <f t="array" ref="R19139:R19141">MMULT(N19139:P19141,R19135:R19137)</f>
        <v>#VALUE!</v>
      </c>
      <c r="S19139" t="s">
        <v>35</v>
      </c>
    </row>
    <row r="19140" spans="12:19" x14ac:dyDescent="0.25">
      <c r="L19140" t="str">
        <f t="shared" si="756"/>
        <v/>
      </c>
      <c r="M19140" t="str">
        <f t="shared" si="757"/>
        <v/>
      </c>
      <c r="N19140" t="e">
        <v>#VALUE!</v>
      </c>
      <c r="O19140" t="e">
        <v>#VALUE!</v>
      </c>
      <c r="P19140" t="e">
        <v>#VALUE!</v>
      </c>
      <c r="R19140" t="e">
        <v>#VALUE!</v>
      </c>
      <c r="S19140" t="s">
        <v>35</v>
      </c>
    </row>
    <row r="19141" spans="12:19" x14ac:dyDescent="0.25">
      <c r="L19141" t="str">
        <f t="shared" si="756"/>
        <v/>
      </c>
      <c r="M19141" t="str">
        <f t="shared" si="757"/>
        <v/>
      </c>
      <c r="N19141" t="e">
        <v>#VALUE!</v>
      </c>
      <c r="O19141" t="e">
        <v>#VALUE!</v>
      </c>
      <c r="P19141" t="e">
        <v>#VALUE!</v>
      </c>
      <c r="R19141" t="e">
        <v>#VALUE!</v>
      </c>
      <c r="S19141" t="s">
        <v>35</v>
      </c>
    </row>
    <row r="19142" spans="12:19" x14ac:dyDescent="0.25">
      <c r="L19142" t="str">
        <f t="shared" si="756"/>
        <v/>
      </c>
      <c r="M19142" t="str">
        <f t="shared" si="757"/>
        <v/>
      </c>
    </row>
    <row r="19143" spans="12:19" x14ac:dyDescent="0.25">
      <c r="L19143" t="str">
        <f t="shared" si="756"/>
        <v/>
      </c>
      <c r="M19143" t="str">
        <f t="shared" si="757"/>
        <v/>
      </c>
    </row>
    <row r="19144" spans="12:19" x14ac:dyDescent="0.25">
      <c r="L19144" t="str">
        <f t="shared" si="756"/>
        <v/>
      </c>
      <c r="M19144" t="str">
        <f t="shared" si="757"/>
        <v/>
      </c>
      <c r="N19144" t="s">
        <v>32</v>
      </c>
      <c r="O19144" t="s">
        <v>33</v>
      </c>
      <c r="P19144" t="s">
        <v>34</v>
      </c>
    </row>
    <row r="19145" spans="12:19" x14ac:dyDescent="0.25">
      <c r="L19145" t="str">
        <f t="shared" si="756"/>
        <v/>
      </c>
      <c r="M19145" t="str">
        <f t="shared" si="757"/>
        <v/>
      </c>
      <c r="N19145" t="e">
        <f>COS(RADIANS(M19145))</f>
        <v>#VALUE!</v>
      </c>
      <c r="O19145" t="str">
        <f>IFERROR(-COS(RADIANS(DEGREES(ASIN(((SIN(RADIANS(M19145)))*$C$26)/(SQRT((((SIN(RADIANS(M19145)))*$C$26)^2)+(($C$22-$C$25-(((SIN(RADIANS(90-M19145)))*$C$26))-$C$23)^2))))))),"")</f>
        <v/>
      </c>
      <c r="P19145" t="e">
        <f>N19145</f>
        <v>#VALUE!</v>
      </c>
      <c r="R19145">
        <v>0</v>
      </c>
    </row>
    <row r="19146" spans="12:19" x14ac:dyDescent="0.25">
      <c r="L19146" t="str">
        <f t="shared" si="756"/>
        <v/>
      </c>
      <c r="M19146" t="str">
        <f t="shared" si="757"/>
        <v/>
      </c>
      <c r="N19146" t="e">
        <f>SIN(RADIANS(M19145))</f>
        <v>#VALUE!</v>
      </c>
      <c r="O19146" t="e">
        <f>SIN(RADIANS(DEGREES(ASIN(((SIN(RADIANS(M19145)))*$C$26)/(SQRT((((SIN(RADIANS(M19145)))*$C$26)^2)+(($C$22-$C$25-(((SIN(RADIANS(90-M19145)))*$C$26))-$C$23)^2)))))))</f>
        <v>#VALUE!</v>
      </c>
      <c r="P19146" t="e">
        <f>N19146</f>
        <v>#VALUE!</v>
      </c>
      <c r="R19146">
        <f>$C$6</f>
        <v>1333.5</v>
      </c>
    </row>
    <row r="19147" spans="12:19" x14ac:dyDescent="0.25">
      <c r="L19147" t="str">
        <f t="shared" si="756"/>
        <v/>
      </c>
      <c r="M19147" t="str">
        <f t="shared" si="757"/>
        <v/>
      </c>
      <c r="N19147">
        <v>0</v>
      </c>
      <c r="O19147" t="e">
        <f>$C$23*O19146</f>
        <v>#VALUE!</v>
      </c>
      <c r="P19147" t="e">
        <f>$C$22*P19146</f>
        <v>#VALUE!</v>
      </c>
      <c r="R19147">
        <f>$C$20*$C$6</f>
        <v>25325.832000000002</v>
      </c>
    </row>
    <row r="19148" spans="12:19" x14ac:dyDescent="0.25">
      <c r="L19148" t="str">
        <f t="shared" ref="L19148:L19211" si="758">IF(M19148="","",L19138+1)</f>
        <v/>
      </c>
      <c r="M19148" t="str">
        <f t="shared" si="757"/>
        <v/>
      </c>
    </row>
    <row r="19149" spans="12:19" x14ac:dyDescent="0.25">
      <c r="L19149" t="str">
        <f t="shared" si="758"/>
        <v/>
      </c>
      <c r="M19149" t="str">
        <f t="shared" si="757"/>
        <v/>
      </c>
      <c r="N19149" t="e">
        <f t="array" ref="N19149:P19151">MINVERSE(N19145:P19147)</f>
        <v>#VALUE!</v>
      </c>
      <c r="O19149" t="e">
        <v>#VALUE!</v>
      </c>
      <c r="P19149" t="e">
        <v>#VALUE!</v>
      </c>
      <c r="R19149" t="e">
        <f t="array" ref="R19149:R19151">MMULT(N19149:P19151,R19145:R19147)</f>
        <v>#VALUE!</v>
      </c>
      <c r="S19149" t="s">
        <v>35</v>
      </c>
    </row>
    <row r="19150" spans="12:19" x14ac:dyDescent="0.25">
      <c r="L19150" t="str">
        <f t="shared" si="758"/>
        <v/>
      </c>
      <c r="M19150" t="str">
        <f t="shared" si="757"/>
        <v/>
      </c>
      <c r="N19150" t="e">
        <v>#VALUE!</v>
      </c>
      <c r="O19150" t="e">
        <v>#VALUE!</v>
      </c>
      <c r="P19150" t="e">
        <v>#VALUE!</v>
      </c>
      <c r="R19150" t="e">
        <v>#VALUE!</v>
      </c>
      <c r="S19150" t="s">
        <v>35</v>
      </c>
    </row>
    <row r="19151" spans="12:19" x14ac:dyDescent="0.25">
      <c r="L19151" t="str">
        <f t="shared" si="758"/>
        <v/>
      </c>
      <c r="M19151" t="str">
        <f t="shared" si="757"/>
        <v/>
      </c>
      <c r="N19151" t="e">
        <v>#VALUE!</v>
      </c>
      <c r="O19151" t="e">
        <v>#VALUE!</v>
      </c>
      <c r="P19151" t="e">
        <v>#VALUE!</v>
      </c>
      <c r="R19151" t="e">
        <v>#VALUE!</v>
      </c>
      <c r="S19151" t="s">
        <v>35</v>
      </c>
    </row>
    <row r="19152" spans="12:19" x14ac:dyDescent="0.25">
      <c r="L19152" t="str">
        <f t="shared" si="758"/>
        <v/>
      </c>
      <c r="M19152" t="str">
        <f t="shared" si="757"/>
        <v/>
      </c>
    </row>
    <row r="19153" spans="12:19" x14ac:dyDescent="0.25">
      <c r="L19153" t="str">
        <f t="shared" si="758"/>
        <v/>
      </c>
      <c r="M19153" t="str">
        <f t="shared" si="757"/>
        <v/>
      </c>
    </row>
    <row r="19154" spans="12:19" x14ac:dyDescent="0.25">
      <c r="L19154" t="str">
        <f t="shared" si="758"/>
        <v/>
      </c>
      <c r="M19154" t="str">
        <f t="shared" si="757"/>
        <v/>
      </c>
      <c r="N19154" t="s">
        <v>32</v>
      </c>
      <c r="O19154" t="s">
        <v>33</v>
      </c>
      <c r="P19154" t="s">
        <v>34</v>
      </c>
    </row>
    <row r="19155" spans="12:19" x14ac:dyDescent="0.25">
      <c r="L19155" t="str">
        <f t="shared" si="758"/>
        <v/>
      </c>
      <c r="M19155" t="str">
        <f t="shared" si="757"/>
        <v/>
      </c>
      <c r="N19155" t="e">
        <f>COS(RADIANS(M19155))</f>
        <v>#VALUE!</v>
      </c>
      <c r="O19155" t="str">
        <f>IFERROR(-COS(RADIANS(DEGREES(ASIN(((SIN(RADIANS(M19155)))*$C$26)/(SQRT((((SIN(RADIANS(M19155)))*$C$26)^2)+(($C$22-$C$25-(((SIN(RADIANS(90-M19155)))*$C$26))-$C$23)^2))))))),"")</f>
        <v/>
      </c>
      <c r="P19155" t="e">
        <f>N19155</f>
        <v>#VALUE!</v>
      </c>
      <c r="R19155">
        <v>0</v>
      </c>
    </row>
    <row r="19156" spans="12:19" x14ac:dyDescent="0.25">
      <c r="L19156" t="str">
        <f t="shared" si="758"/>
        <v/>
      </c>
      <c r="M19156" t="str">
        <f t="shared" si="757"/>
        <v/>
      </c>
      <c r="N19156" t="e">
        <f>SIN(RADIANS(M19155))</f>
        <v>#VALUE!</v>
      </c>
      <c r="O19156" t="e">
        <f>SIN(RADIANS(DEGREES(ASIN(((SIN(RADIANS(M19155)))*$C$26)/(SQRT((((SIN(RADIANS(M19155)))*$C$26)^2)+(($C$22-$C$25-(((SIN(RADIANS(90-M19155)))*$C$26))-$C$23)^2)))))))</f>
        <v>#VALUE!</v>
      </c>
      <c r="P19156" t="e">
        <f>N19156</f>
        <v>#VALUE!</v>
      </c>
      <c r="R19156">
        <f>$C$6</f>
        <v>1333.5</v>
      </c>
    </row>
    <row r="19157" spans="12:19" x14ac:dyDescent="0.25">
      <c r="L19157" t="str">
        <f t="shared" si="758"/>
        <v/>
      </c>
      <c r="M19157" t="str">
        <f t="shared" si="757"/>
        <v/>
      </c>
      <c r="N19157">
        <v>0</v>
      </c>
      <c r="O19157" t="e">
        <f>$C$23*O19156</f>
        <v>#VALUE!</v>
      </c>
      <c r="P19157" t="e">
        <f>$C$22*P19156</f>
        <v>#VALUE!</v>
      </c>
      <c r="R19157">
        <f>$C$20*$C$6</f>
        <v>25325.832000000002</v>
      </c>
    </row>
    <row r="19158" spans="12:19" x14ac:dyDescent="0.25">
      <c r="L19158" t="str">
        <f t="shared" si="758"/>
        <v/>
      </c>
      <c r="M19158" t="str">
        <f t="shared" si="757"/>
        <v/>
      </c>
    </row>
    <row r="19159" spans="12:19" x14ac:dyDescent="0.25">
      <c r="L19159" t="str">
        <f t="shared" si="758"/>
        <v/>
      </c>
      <c r="M19159" t="str">
        <f t="shared" si="757"/>
        <v/>
      </c>
      <c r="N19159" t="e">
        <f t="array" ref="N19159:P19161">MINVERSE(N19155:P19157)</f>
        <v>#VALUE!</v>
      </c>
      <c r="O19159" t="e">
        <v>#VALUE!</v>
      </c>
      <c r="P19159" t="e">
        <v>#VALUE!</v>
      </c>
      <c r="R19159" t="e">
        <f t="array" ref="R19159:R19161">MMULT(N19159:P19161,R19155:R19157)</f>
        <v>#VALUE!</v>
      </c>
      <c r="S19159" t="s">
        <v>35</v>
      </c>
    </row>
    <row r="19160" spans="12:19" x14ac:dyDescent="0.25">
      <c r="L19160" t="str">
        <f t="shared" si="758"/>
        <v/>
      </c>
      <c r="M19160" t="str">
        <f t="shared" si="757"/>
        <v/>
      </c>
      <c r="N19160" t="e">
        <v>#VALUE!</v>
      </c>
      <c r="O19160" t="e">
        <v>#VALUE!</v>
      </c>
      <c r="P19160" t="e">
        <v>#VALUE!</v>
      </c>
      <c r="R19160" t="e">
        <v>#VALUE!</v>
      </c>
      <c r="S19160" t="s">
        <v>35</v>
      </c>
    </row>
    <row r="19161" spans="12:19" x14ac:dyDescent="0.25">
      <c r="L19161" t="str">
        <f t="shared" si="758"/>
        <v/>
      </c>
      <c r="M19161" t="str">
        <f t="shared" si="757"/>
        <v/>
      </c>
      <c r="N19161" t="e">
        <v>#VALUE!</v>
      </c>
      <c r="O19161" t="e">
        <v>#VALUE!</v>
      </c>
      <c r="P19161" t="e">
        <v>#VALUE!</v>
      </c>
      <c r="R19161" t="e">
        <v>#VALUE!</v>
      </c>
      <c r="S19161" t="s">
        <v>35</v>
      </c>
    </row>
    <row r="19162" spans="12:19" x14ac:dyDescent="0.25">
      <c r="L19162" t="str">
        <f t="shared" si="758"/>
        <v/>
      </c>
      <c r="M19162" t="str">
        <f t="shared" si="757"/>
        <v/>
      </c>
    </row>
    <row r="19163" spans="12:19" x14ac:dyDescent="0.25">
      <c r="L19163" t="str">
        <f t="shared" si="758"/>
        <v/>
      </c>
      <c r="M19163" t="str">
        <f t="shared" si="757"/>
        <v/>
      </c>
    </row>
    <row r="19164" spans="12:19" x14ac:dyDescent="0.25">
      <c r="L19164" t="str">
        <f t="shared" si="758"/>
        <v/>
      </c>
      <c r="M19164" t="str">
        <f t="shared" si="757"/>
        <v/>
      </c>
      <c r="N19164" t="s">
        <v>32</v>
      </c>
      <c r="O19164" t="s">
        <v>33</v>
      </c>
      <c r="P19164" t="s">
        <v>34</v>
      </c>
    </row>
    <row r="19165" spans="12:19" x14ac:dyDescent="0.25">
      <c r="L19165" t="str">
        <f t="shared" si="758"/>
        <v/>
      </c>
      <c r="M19165" t="str">
        <f t="shared" si="757"/>
        <v/>
      </c>
      <c r="N19165" t="e">
        <f>COS(RADIANS(M19165))</f>
        <v>#VALUE!</v>
      </c>
      <c r="O19165" t="str">
        <f>IFERROR(-COS(RADIANS(DEGREES(ASIN(((SIN(RADIANS(M19165)))*$C$26)/(SQRT((((SIN(RADIANS(M19165)))*$C$26)^2)+(($C$22-$C$25-(((SIN(RADIANS(90-M19165)))*$C$26))-$C$23)^2))))))),"")</f>
        <v/>
      </c>
      <c r="P19165" t="e">
        <f>N19165</f>
        <v>#VALUE!</v>
      </c>
      <c r="R19165">
        <v>0</v>
      </c>
    </row>
    <row r="19166" spans="12:19" x14ac:dyDescent="0.25">
      <c r="L19166" t="str">
        <f t="shared" si="758"/>
        <v/>
      </c>
      <c r="M19166" t="str">
        <f t="shared" si="757"/>
        <v/>
      </c>
      <c r="N19166" t="e">
        <f>SIN(RADIANS(M19165))</f>
        <v>#VALUE!</v>
      </c>
      <c r="O19166" t="e">
        <f>SIN(RADIANS(DEGREES(ASIN(((SIN(RADIANS(M19165)))*$C$26)/(SQRT((((SIN(RADIANS(M19165)))*$C$26)^2)+(($C$22-$C$25-(((SIN(RADIANS(90-M19165)))*$C$26))-$C$23)^2)))))))</f>
        <v>#VALUE!</v>
      </c>
      <c r="P19166" t="e">
        <f>N19166</f>
        <v>#VALUE!</v>
      </c>
      <c r="R19166">
        <f>$C$6</f>
        <v>1333.5</v>
      </c>
    </row>
    <row r="19167" spans="12:19" x14ac:dyDescent="0.25">
      <c r="L19167" t="str">
        <f t="shared" si="758"/>
        <v/>
      </c>
      <c r="M19167" t="str">
        <f t="shared" si="757"/>
        <v/>
      </c>
      <c r="N19167">
        <v>0</v>
      </c>
      <c r="O19167" t="e">
        <f>$C$23*O19166</f>
        <v>#VALUE!</v>
      </c>
      <c r="P19167" t="e">
        <f>$C$22*P19166</f>
        <v>#VALUE!</v>
      </c>
      <c r="R19167">
        <f>$C$20*$C$6</f>
        <v>25325.832000000002</v>
      </c>
    </row>
    <row r="19168" spans="12:19" x14ac:dyDescent="0.25">
      <c r="L19168" t="str">
        <f t="shared" si="758"/>
        <v/>
      </c>
      <c r="M19168" t="str">
        <f t="shared" si="757"/>
        <v/>
      </c>
    </row>
    <row r="19169" spans="12:19" x14ac:dyDescent="0.25">
      <c r="L19169" t="str">
        <f t="shared" si="758"/>
        <v/>
      </c>
      <c r="M19169" t="str">
        <f t="shared" si="757"/>
        <v/>
      </c>
      <c r="N19169" t="e">
        <f t="array" ref="N19169:P19171">MINVERSE(N19165:P19167)</f>
        <v>#VALUE!</v>
      </c>
      <c r="O19169" t="e">
        <v>#VALUE!</v>
      </c>
      <c r="P19169" t="e">
        <v>#VALUE!</v>
      </c>
      <c r="R19169" t="e">
        <f t="array" ref="R19169:R19171">MMULT(N19169:P19171,R19165:R19167)</f>
        <v>#VALUE!</v>
      </c>
      <c r="S19169" t="s">
        <v>35</v>
      </c>
    </row>
    <row r="19170" spans="12:19" x14ac:dyDescent="0.25">
      <c r="L19170" t="str">
        <f t="shared" si="758"/>
        <v/>
      </c>
      <c r="M19170" t="str">
        <f t="shared" si="757"/>
        <v/>
      </c>
      <c r="N19170" t="e">
        <v>#VALUE!</v>
      </c>
      <c r="O19170" t="e">
        <v>#VALUE!</v>
      </c>
      <c r="P19170" t="e">
        <v>#VALUE!</v>
      </c>
      <c r="R19170" t="e">
        <v>#VALUE!</v>
      </c>
      <c r="S19170" t="s">
        <v>35</v>
      </c>
    </row>
    <row r="19171" spans="12:19" x14ac:dyDescent="0.25">
      <c r="L19171" t="str">
        <f t="shared" si="758"/>
        <v/>
      </c>
      <c r="M19171" t="str">
        <f t="shared" ref="M19171:M19234" si="759">IF(M19161="","",IF(((M19161+$O$61)&gt;=$O$49+($O$61/2)),"",(M19161+$O$61)))</f>
        <v/>
      </c>
      <c r="N19171" t="e">
        <v>#VALUE!</v>
      </c>
      <c r="O19171" t="e">
        <v>#VALUE!</v>
      </c>
      <c r="P19171" t="e">
        <v>#VALUE!</v>
      </c>
      <c r="R19171" t="e">
        <v>#VALUE!</v>
      </c>
      <c r="S19171" t="s">
        <v>35</v>
      </c>
    </row>
    <row r="19172" spans="12:19" x14ac:dyDescent="0.25">
      <c r="L19172" t="str">
        <f t="shared" si="758"/>
        <v/>
      </c>
      <c r="M19172" t="str">
        <f t="shared" si="759"/>
        <v/>
      </c>
    </row>
    <row r="19173" spans="12:19" x14ac:dyDescent="0.25">
      <c r="L19173" t="str">
        <f t="shared" si="758"/>
        <v/>
      </c>
      <c r="M19173" t="str">
        <f t="shared" si="759"/>
        <v/>
      </c>
    </row>
    <row r="19174" spans="12:19" x14ac:dyDescent="0.25">
      <c r="L19174" t="str">
        <f t="shared" si="758"/>
        <v/>
      </c>
      <c r="M19174" t="str">
        <f t="shared" si="759"/>
        <v/>
      </c>
      <c r="N19174" t="s">
        <v>32</v>
      </c>
      <c r="O19174" t="s">
        <v>33</v>
      </c>
      <c r="P19174" t="s">
        <v>34</v>
      </c>
    </row>
    <row r="19175" spans="12:19" x14ac:dyDescent="0.25">
      <c r="L19175" t="str">
        <f t="shared" si="758"/>
        <v/>
      </c>
      <c r="M19175" t="str">
        <f t="shared" si="759"/>
        <v/>
      </c>
      <c r="N19175" t="e">
        <f>COS(RADIANS(M19175))</f>
        <v>#VALUE!</v>
      </c>
      <c r="O19175" t="str">
        <f>IFERROR(-COS(RADIANS(DEGREES(ASIN(((SIN(RADIANS(M19175)))*$C$26)/(SQRT((((SIN(RADIANS(M19175)))*$C$26)^2)+(($C$22-$C$25-(((SIN(RADIANS(90-M19175)))*$C$26))-$C$23)^2))))))),"")</f>
        <v/>
      </c>
      <c r="P19175" t="e">
        <f>N19175</f>
        <v>#VALUE!</v>
      </c>
      <c r="R19175">
        <v>0</v>
      </c>
    </row>
    <row r="19176" spans="12:19" x14ac:dyDescent="0.25">
      <c r="L19176" t="str">
        <f t="shared" si="758"/>
        <v/>
      </c>
      <c r="M19176" t="str">
        <f t="shared" si="759"/>
        <v/>
      </c>
      <c r="N19176" t="e">
        <f>SIN(RADIANS(M19175))</f>
        <v>#VALUE!</v>
      </c>
      <c r="O19176" t="e">
        <f>SIN(RADIANS(DEGREES(ASIN(((SIN(RADIANS(M19175)))*$C$26)/(SQRT((((SIN(RADIANS(M19175)))*$C$26)^2)+(($C$22-$C$25-(((SIN(RADIANS(90-M19175)))*$C$26))-$C$23)^2)))))))</f>
        <v>#VALUE!</v>
      </c>
      <c r="P19176" t="e">
        <f>N19176</f>
        <v>#VALUE!</v>
      </c>
      <c r="R19176">
        <f>$C$6</f>
        <v>1333.5</v>
      </c>
    </row>
    <row r="19177" spans="12:19" x14ac:dyDescent="0.25">
      <c r="L19177" t="str">
        <f t="shared" si="758"/>
        <v/>
      </c>
      <c r="M19177" t="str">
        <f t="shared" si="759"/>
        <v/>
      </c>
      <c r="N19177">
        <v>0</v>
      </c>
      <c r="O19177" t="e">
        <f>$C$23*O19176</f>
        <v>#VALUE!</v>
      </c>
      <c r="P19177" t="e">
        <f>$C$22*P19176</f>
        <v>#VALUE!</v>
      </c>
      <c r="R19177">
        <f>$C$20*$C$6</f>
        <v>25325.832000000002</v>
      </c>
    </row>
    <row r="19178" spans="12:19" x14ac:dyDescent="0.25">
      <c r="L19178" t="str">
        <f t="shared" si="758"/>
        <v/>
      </c>
      <c r="M19178" t="str">
        <f t="shared" si="759"/>
        <v/>
      </c>
    </row>
    <row r="19179" spans="12:19" x14ac:dyDescent="0.25">
      <c r="L19179" t="str">
        <f t="shared" si="758"/>
        <v/>
      </c>
      <c r="M19179" t="str">
        <f t="shared" si="759"/>
        <v/>
      </c>
      <c r="N19179" t="e">
        <f t="array" ref="N19179:P19181">MINVERSE(N19175:P19177)</f>
        <v>#VALUE!</v>
      </c>
      <c r="O19179" t="e">
        <v>#VALUE!</v>
      </c>
      <c r="P19179" t="e">
        <v>#VALUE!</v>
      </c>
      <c r="R19179" t="e">
        <f t="array" ref="R19179:R19181">MMULT(N19179:P19181,R19175:R19177)</f>
        <v>#VALUE!</v>
      </c>
      <c r="S19179" t="s">
        <v>35</v>
      </c>
    </row>
    <row r="19180" spans="12:19" x14ac:dyDescent="0.25">
      <c r="L19180" t="str">
        <f t="shared" si="758"/>
        <v/>
      </c>
      <c r="M19180" t="str">
        <f t="shared" si="759"/>
        <v/>
      </c>
      <c r="N19180" t="e">
        <v>#VALUE!</v>
      </c>
      <c r="O19180" t="e">
        <v>#VALUE!</v>
      </c>
      <c r="P19180" t="e">
        <v>#VALUE!</v>
      </c>
      <c r="R19180" t="e">
        <v>#VALUE!</v>
      </c>
      <c r="S19180" t="s">
        <v>35</v>
      </c>
    </row>
    <row r="19181" spans="12:19" x14ac:dyDescent="0.25">
      <c r="L19181" t="str">
        <f t="shared" si="758"/>
        <v/>
      </c>
      <c r="M19181" t="str">
        <f t="shared" si="759"/>
        <v/>
      </c>
      <c r="N19181" t="e">
        <v>#VALUE!</v>
      </c>
      <c r="O19181" t="e">
        <v>#VALUE!</v>
      </c>
      <c r="P19181" t="e">
        <v>#VALUE!</v>
      </c>
      <c r="R19181" t="e">
        <v>#VALUE!</v>
      </c>
      <c r="S19181" t="s">
        <v>35</v>
      </c>
    </row>
    <row r="19182" spans="12:19" x14ac:dyDescent="0.25">
      <c r="L19182" t="str">
        <f t="shared" si="758"/>
        <v/>
      </c>
      <c r="M19182" t="str">
        <f t="shared" si="759"/>
        <v/>
      </c>
    </row>
    <row r="19183" spans="12:19" x14ac:dyDescent="0.25">
      <c r="L19183" t="str">
        <f t="shared" si="758"/>
        <v/>
      </c>
      <c r="M19183" t="str">
        <f t="shared" si="759"/>
        <v/>
      </c>
    </row>
    <row r="19184" spans="12:19" x14ac:dyDescent="0.25">
      <c r="L19184" t="str">
        <f t="shared" si="758"/>
        <v/>
      </c>
      <c r="M19184" t="str">
        <f t="shared" si="759"/>
        <v/>
      </c>
      <c r="N19184" t="s">
        <v>32</v>
      </c>
      <c r="O19184" t="s">
        <v>33</v>
      </c>
      <c r="P19184" t="s">
        <v>34</v>
      </c>
    </row>
    <row r="19185" spans="12:19" x14ac:dyDescent="0.25">
      <c r="L19185" t="str">
        <f t="shared" si="758"/>
        <v/>
      </c>
      <c r="M19185" t="str">
        <f t="shared" si="759"/>
        <v/>
      </c>
      <c r="N19185" t="e">
        <f>COS(RADIANS(M19185))</f>
        <v>#VALUE!</v>
      </c>
      <c r="O19185" t="str">
        <f>IFERROR(-COS(RADIANS(DEGREES(ASIN(((SIN(RADIANS(M19185)))*$C$26)/(SQRT((((SIN(RADIANS(M19185)))*$C$26)^2)+(($C$22-$C$25-(((SIN(RADIANS(90-M19185)))*$C$26))-$C$23)^2))))))),"")</f>
        <v/>
      </c>
      <c r="P19185" t="e">
        <f>N19185</f>
        <v>#VALUE!</v>
      </c>
      <c r="R19185">
        <v>0</v>
      </c>
    </row>
    <row r="19186" spans="12:19" x14ac:dyDescent="0.25">
      <c r="L19186" t="str">
        <f t="shared" si="758"/>
        <v/>
      </c>
      <c r="M19186" t="str">
        <f t="shared" si="759"/>
        <v/>
      </c>
      <c r="N19186" t="e">
        <f>SIN(RADIANS(M19185))</f>
        <v>#VALUE!</v>
      </c>
      <c r="O19186" t="e">
        <f>SIN(RADIANS(DEGREES(ASIN(((SIN(RADIANS(M19185)))*$C$26)/(SQRT((((SIN(RADIANS(M19185)))*$C$26)^2)+(($C$22-$C$25-(((SIN(RADIANS(90-M19185)))*$C$26))-$C$23)^2)))))))</f>
        <v>#VALUE!</v>
      </c>
      <c r="P19186" t="e">
        <f>N19186</f>
        <v>#VALUE!</v>
      </c>
      <c r="R19186">
        <f>$C$6</f>
        <v>1333.5</v>
      </c>
    </row>
    <row r="19187" spans="12:19" x14ac:dyDescent="0.25">
      <c r="L19187" t="str">
        <f t="shared" si="758"/>
        <v/>
      </c>
      <c r="M19187" t="str">
        <f t="shared" si="759"/>
        <v/>
      </c>
      <c r="N19187">
        <v>0</v>
      </c>
      <c r="O19187" t="e">
        <f>$C$23*O19186</f>
        <v>#VALUE!</v>
      </c>
      <c r="P19187" t="e">
        <f>$C$22*P19186</f>
        <v>#VALUE!</v>
      </c>
      <c r="R19187">
        <f>$C$20*$C$6</f>
        <v>25325.832000000002</v>
      </c>
    </row>
    <row r="19188" spans="12:19" x14ac:dyDescent="0.25">
      <c r="L19188" t="str">
        <f t="shared" si="758"/>
        <v/>
      </c>
      <c r="M19188" t="str">
        <f t="shared" si="759"/>
        <v/>
      </c>
    </row>
    <row r="19189" spans="12:19" x14ac:dyDescent="0.25">
      <c r="L19189" t="str">
        <f t="shared" si="758"/>
        <v/>
      </c>
      <c r="M19189" t="str">
        <f t="shared" si="759"/>
        <v/>
      </c>
      <c r="N19189" t="e">
        <f t="array" ref="N19189:P19191">MINVERSE(N19185:P19187)</f>
        <v>#VALUE!</v>
      </c>
      <c r="O19189" t="e">
        <v>#VALUE!</v>
      </c>
      <c r="P19189" t="e">
        <v>#VALUE!</v>
      </c>
      <c r="R19189" t="e">
        <f t="array" ref="R19189:R19191">MMULT(N19189:P19191,R19185:R19187)</f>
        <v>#VALUE!</v>
      </c>
      <c r="S19189" t="s">
        <v>35</v>
      </c>
    </row>
    <row r="19190" spans="12:19" x14ac:dyDescent="0.25">
      <c r="L19190" t="str">
        <f t="shared" si="758"/>
        <v/>
      </c>
      <c r="M19190" t="str">
        <f t="shared" si="759"/>
        <v/>
      </c>
      <c r="N19190" t="e">
        <v>#VALUE!</v>
      </c>
      <c r="O19190" t="e">
        <v>#VALUE!</v>
      </c>
      <c r="P19190" t="e">
        <v>#VALUE!</v>
      </c>
      <c r="R19190" t="e">
        <v>#VALUE!</v>
      </c>
      <c r="S19190" t="s">
        <v>35</v>
      </c>
    </row>
    <row r="19191" spans="12:19" x14ac:dyDescent="0.25">
      <c r="L19191" t="str">
        <f t="shared" si="758"/>
        <v/>
      </c>
      <c r="M19191" t="str">
        <f t="shared" si="759"/>
        <v/>
      </c>
      <c r="N19191" t="e">
        <v>#VALUE!</v>
      </c>
      <c r="O19191" t="e">
        <v>#VALUE!</v>
      </c>
      <c r="P19191" t="e">
        <v>#VALUE!</v>
      </c>
      <c r="R19191" t="e">
        <v>#VALUE!</v>
      </c>
      <c r="S19191" t="s">
        <v>35</v>
      </c>
    </row>
    <row r="19192" spans="12:19" x14ac:dyDescent="0.25">
      <c r="L19192" t="str">
        <f t="shared" si="758"/>
        <v/>
      </c>
      <c r="M19192" t="str">
        <f t="shared" si="759"/>
        <v/>
      </c>
    </row>
    <row r="19193" spans="12:19" x14ac:dyDescent="0.25">
      <c r="L19193" t="str">
        <f t="shared" si="758"/>
        <v/>
      </c>
      <c r="M19193" t="str">
        <f t="shared" si="759"/>
        <v/>
      </c>
    </row>
    <row r="19194" spans="12:19" x14ac:dyDescent="0.25">
      <c r="L19194" t="str">
        <f t="shared" si="758"/>
        <v/>
      </c>
      <c r="M19194" t="str">
        <f t="shared" si="759"/>
        <v/>
      </c>
      <c r="N19194" t="s">
        <v>32</v>
      </c>
      <c r="O19194" t="s">
        <v>33</v>
      </c>
      <c r="P19194" t="s">
        <v>34</v>
      </c>
    </row>
    <row r="19195" spans="12:19" x14ac:dyDescent="0.25">
      <c r="L19195" t="str">
        <f t="shared" si="758"/>
        <v/>
      </c>
      <c r="M19195" t="str">
        <f t="shared" si="759"/>
        <v/>
      </c>
      <c r="N19195" t="e">
        <f>COS(RADIANS(M19195))</f>
        <v>#VALUE!</v>
      </c>
      <c r="O19195" t="str">
        <f>IFERROR(-COS(RADIANS(DEGREES(ASIN(((SIN(RADIANS(M19195)))*$C$26)/(SQRT((((SIN(RADIANS(M19195)))*$C$26)^2)+(($C$22-$C$25-(((SIN(RADIANS(90-M19195)))*$C$26))-$C$23)^2))))))),"")</f>
        <v/>
      </c>
      <c r="P19195" t="e">
        <f>N19195</f>
        <v>#VALUE!</v>
      </c>
      <c r="R19195">
        <v>0</v>
      </c>
    </row>
    <row r="19196" spans="12:19" x14ac:dyDescent="0.25">
      <c r="L19196" t="str">
        <f t="shared" si="758"/>
        <v/>
      </c>
      <c r="M19196" t="str">
        <f t="shared" si="759"/>
        <v/>
      </c>
      <c r="N19196" t="e">
        <f>SIN(RADIANS(M19195))</f>
        <v>#VALUE!</v>
      </c>
      <c r="O19196" t="e">
        <f>SIN(RADIANS(DEGREES(ASIN(((SIN(RADIANS(M19195)))*$C$26)/(SQRT((((SIN(RADIANS(M19195)))*$C$26)^2)+(($C$22-$C$25-(((SIN(RADIANS(90-M19195)))*$C$26))-$C$23)^2)))))))</f>
        <v>#VALUE!</v>
      </c>
      <c r="P19196" t="e">
        <f>N19196</f>
        <v>#VALUE!</v>
      </c>
      <c r="R19196">
        <f>$C$6</f>
        <v>1333.5</v>
      </c>
    </row>
    <row r="19197" spans="12:19" x14ac:dyDescent="0.25">
      <c r="L19197" t="str">
        <f t="shared" si="758"/>
        <v/>
      </c>
      <c r="M19197" t="str">
        <f t="shared" si="759"/>
        <v/>
      </c>
      <c r="N19197">
        <v>0</v>
      </c>
      <c r="O19197" t="e">
        <f>$C$23*O19196</f>
        <v>#VALUE!</v>
      </c>
      <c r="P19197" t="e">
        <f>$C$22*P19196</f>
        <v>#VALUE!</v>
      </c>
      <c r="R19197">
        <f>$C$20*$C$6</f>
        <v>25325.832000000002</v>
      </c>
    </row>
    <row r="19198" spans="12:19" x14ac:dyDescent="0.25">
      <c r="L19198" t="str">
        <f t="shared" si="758"/>
        <v/>
      </c>
      <c r="M19198" t="str">
        <f t="shared" si="759"/>
        <v/>
      </c>
    </row>
    <row r="19199" spans="12:19" x14ac:dyDescent="0.25">
      <c r="L19199" t="str">
        <f t="shared" si="758"/>
        <v/>
      </c>
      <c r="M19199" t="str">
        <f t="shared" si="759"/>
        <v/>
      </c>
      <c r="N19199" t="e">
        <f t="array" ref="N19199:P19201">MINVERSE(N19195:P19197)</f>
        <v>#VALUE!</v>
      </c>
      <c r="O19199" t="e">
        <v>#VALUE!</v>
      </c>
      <c r="P19199" t="e">
        <v>#VALUE!</v>
      </c>
      <c r="R19199" t="e">
        <f t="array" ref="R19199:R19201">MMULT(N19199:P19201,R19195:R19197)</f>
        <v>#VALUE!</v>
      </c>
      <c r="S19199" t="s">
        <v>35</v>
      </c>
    </row>
    <row r="19200" spans="12:19" x14ac:dyDescent="0.25">
      <c r="L19200" t="str">
        <f t="shared" si="758"/>
        <v/>
      </c>
      <c r="M19200" t="str">
        <f t="shared" si="759"/>
        <v/>
      </c>
      <c r="N19200" t="e">
        <v>#VALUE!</v>
      </c>
      <c r="O19200" t="e">
        <v>#VALUE!</v>
      </c>
      <c r="P19200" t="e">
        <v>#VALUE!</v>
      </c>
      <c r="R19200" t="e">
        <v>#VALUE!</v>
      </c>
      <c r="S19200" t="s">
        <v>35</v>
      </c>
    </row>
    <row r="19201" spans="12:19" x14ac:dyDescent="0.25">
      <c r="L19201" t="str">
        <f t="shared" si="758"/>
        <v/>
      </c>
      <c r="M19201" t="str">
        <f t="shared" si="759"/>
        <v/>
      </c>
      <c r="N19201" t="e">
        <v>#VALUE!</v>
      </c>
      <c r="O19201" t="e">
        <v>#VALUE!</v>
      </c>
      <c r="P19201" t="e">
        <v>#VALUE!</v>
      </c>
      <c r="R19201" t="e">
        <v>#VALUE!</v>
      </c>
      <c r="S19201" t="s">
        <v>35</v>
      </c>
    </row>
    <row r="19202" spans="12:19" x14ac:dyDescent="0.25">
      <c r="L19202" t="str">
        <f t="shared" si="758"/>
        <v/>
      </c>
      <c r="M19202" t="str">
        <f t="shared" si="759"/>
        <v/>
      </c>
    </row>
    <row r="19203" spans="12:19" x14ac:dyDescent="0.25">
      <c r="L19203" t="str">
        <f t="shared" si="758"/>
        <v/>
      </c>
      <c r="M19203" t="str">
        <f t="shared" si="759"/>
        <v/>
      </c>
    </row>
    <row r="19204" spans="12:19" x14ac:dyDescent="0.25">
      <c r="L19204" t="str">
        <f t="shared" si="758"/>
        <v/>
      </c>
      <c r="M19204" t="str">
        <f t="shared" si="759"/>
        <v/>
      </c>
      <c r="N19204" t="s">
        <v>32</v>
      </c>
      <c r="O19204" t="s">
        <v>33</v>
      </c>
      <c r="P19204" t="s">
        <v>34</v>
      </c>
    </row>
    <row r="19205" spans="12:19" x14ac:dyDescent="0.25">
      <c r="L19205" t="str">
        <f t="shared" si="758"/>
        <v/>
      </c>
      <c r="M19205" t="str">
        <f t="shared" si="759"/>
        <v/>
      </c>
      <c r="N19205" t="e">
        <f>COS(RADIANS(M19205))</f>
        <v>#VALUE!</v>
      </c>
      <c r="O19205" t="str">
        <f>IFERROR(-COS(RADIANS(DEGREES(ASIN(((SIN(RADIANS(M19205)))*$C$26)/(SQRT((((SIN(RADIANS(M19205)))*$C$26)^2)+(($C$22-$C$25-(((SIN(RADIANS(90-M19205)))*$C$26))-$C$23)^2))))))),"")</f>
        <v/>
      </c>
      <c r="P19205" t="e">
        <f>N19205</f>
        <v>#VALUE!</v>
      </c>
      <c r="R19205">
        <v>0</v>
      </c>
    </row>
    <row r="19206" spans="12:19" x14ac:dyDescent="0.25">
      <c r="L19206" t="str">
        <f t="shared" si="758"/>
        <v/>
      </c>
      <c r="M19206" t="str">
        <f t="shared" si="759"/>
        <v/>
      </c>
      <c r="N19206" t="e">
        <f>SIN(RADIANS(M19205))</f>
        <v>#VALUE!</v>
      </c>
      <c r="O19206" t="e">
        <f>SIN(RADIANS(DEGREES(ASIN(((SIN(RADIANS(M19205)))*$C$26)/(SQRT((((SIN(RADIANS(M19205)))*$C$26)^2)+(($C$22-$C$25-(((SIN(RADIANS(90-M19205)))*$C$26))-$C$23)^2)))))))</f>
        <v>#VALUE!</v>
      </c>
      <c r="P19206" t="e">
        <f>N19206</f>
        <v>#VALUE!</v>
      </c>
      <c r="R19206">
        <f>$C$6</f>
        <v>1333.5</v>
      </c>
    </row>
    <row r="19207" spans="12:19" x14ac:dyDescent="0.25">
      <c r="L19207" t="str">
        <f t="shared" si="758"/>
        <v/>
      </c>
      <c r="M19207" t="str">
        <f t="shared" si="759"/>
        <v/>
      </c>
      <c r="N19207">
        <v>0</v>
      </c>
      <c r="O19207" t="e">
        <f>$C$23*O19206</f>
        <v>#VALUE!</v>
      </c>
      <c r="P19207" t="e">
        <f>$C$22*P19206</f>
        <v>#VALUE!</v>
      </c>
      <c r="R19207">
        <f>$C$20*$C$6</f>
        <v>25325.832000000002</v>
      </c>
    </row>
    <row r="19208" spans="12:19" x14ac:dyDescent="0.25">
      <c r="L19208" t="str">
        <f t="shared" si="758"/>
        <v/>
      </c>
      <c r="M19208" t="str">
        <f t="shared" si="759"/>
        <v/>
      </c>
    </row>
    <row r="19209" spans="12:19" x14ac:dyDescent="0.25">
      <c r="L19209" t="str">
        <f t="shared" si="758"/>
        <v/>
      </c>
      <c r="M19209" t="str">
        <f t="shared" si="759"/>
        <v/>
      </c>
      <c r="N19209" t="e">
        <f t="array" ref="N19209:P19211">MINVERSE(N19205:P19207)</f>
        <v>#VALUE!</v>
      </c>
      <c r="O19209" t="e">
        <v>#VALUE!</v>
      </c>
      <c r="P19209" t="e">
        <v>#VALUE!</v>
      </c>
      <c r="R19209" t="e">
        <f t="array" ref="R19209:R19211">MMULT(N19209:P19211,R19205:R19207)</f>
        <v>#VALUE!</v>
      </c>
      <c r="S19209" t="s">
        <v>35</v>
      </c>
    </row>
    <row r="19210" spans="12:19" x14ac:dyDescent="0.25">
      <c r="L19210" t="str">
        <f t="shared" si="758"/>
        <v/>
      </c>
      <c r="M19210" t="str">
        <f t="shared" si="759"/>
        <v/>
      </c>
      <c r="N19210" t="e">
        <v>#VALUE!</v>
      </c>
      <c r="O19210" t="e">
        <v>#VALUE!</v>
      </c>
      <c r="P19210" t="e">
        <v>#VALUE!</v>
      </c>
      <c r="R19210" t="e">
        <v>#VALUE!</v>
      </c>
      <c r="S19210" t="s">
        <v>35</v>
      </c>
    </row>
    <row r="19211" spans="12:19" x14ac:dyDescent="0.25">
      <c r="L19211" t="str">
        <f t="shared" si="758"/>
        <v/>
      </c>
      <c r="M19211" t="str">
        <f t="shared" si="759"/>
        <v/>
      </c>
      <c r="N19211" t="e">
        <v>#VALUE!</v>
      </c>
      <c r="O19211" t="e">
        <v>#VALUE!</v>
      </c>
      <c r="P19211" t="e">
        <v>#VALUE!</v>
      </c>
      <c r="R19211" t="e">
        <v>#VALUE!</v>
      </c>
      <c r="S19211" t="s">
        <v>35</v>
      </c>
    </row>
    <row r="19212" spans="12:19" x14ac:dyDescent="0.25">
      <c r="L19212" t="str">
        <f t="shared" ref="L19212:L19275" si="760">IF(M19212="","",L19202+1)</f>
        <v/>
      </c>
      <c r="M19212" t="str">
        <f t="shared" si="759"/>
        <v/>
      </c>
    </row>
    <row r="19213" spans="12:19" x14ac:dyDescent="0.25">
      <c r="L19213" t="str">
        <f t="shared" si="760"/>
        <v/>
      </c>
      <c r="M19213" t="str">
        <f t="shared" si="759"/>
        <v/>
      </c>
    </row>
    <row r="19214" spans="12:19" x14ac:dyDescent="0.25">
      <c r="L19214" t="str">
        <f t="shared" si="760"/>
        <v/>
      </c>
      <c r="M19214" t="str">
        <f t="shared" si="759"/>
        <v/>
      </c>
      <c r="N19214" t="s">
        <v>32</v>
      </c>
      <c r="O19214" t="s">
        <v>33</v>
      </c>
      <c r="P19214" t="s">
        <v>34</v>
      </c>
    </row>
    <row r="19215" spans="12:19" x14ac:dyDescent="0.25">
      <c r="L19215" t="str">
        <f t="shared" si="760"/>
        <v/>
      </c>
      <c r="M19215" t="str">
        <f t="shared" si="759"/>
        <v/>
      </c>
      <c r="N19215" t="e">
        <f>COS(RADIANS(M19215))</f>
        <v>#VALUE!</v>
      </c>
      <c r="O19215" t="str">
        <f>IFERROR(-COS(RADIANS(DEGREES(ASIN(((SIN(RADIANS(M19215)))*$C$26)/(SQRT((((SIN(RADIANS(M19215)))*$C$26)^2)+(($C$22-$C$25-(((SIN(RADIANS(90-M19215)))*$C$26))-$C$23)^2))))))),"")</f>
        <v/>
      </c>
      <c r="P19215" t="e">
        <f>N19215</f>
        <v>#VALUE!</v>
      </c>
      <c r="R19215">
        <v>0</v>
      </c>
    </row>
    <row r="19216" spans="12:19" x14ac:dyDescent="0.25">
      <c r="L19216" t="str">
        <f t="shared" si="760"/>
        <v/>
      </c>
      <c r="M19216" t="str">
        <f t="shared" si="759"/>
        <v/>
      </c>
      <c r="N19216" t="e">
        <f>SIN(RADIANS(M19215))</f>
        <v>#VALUE!</v>
      </c>
      <c r="O19216" t="e">
        <f>SIN(RADIANS(DEGREES(ASIN(((SIN(RADIANS(M19215)))*$C$26)/(SQRT((((SIN(RADIANS(M19215)))*$C$26)^2)+(($C$22-$C$25-(((SIN(RADIANS(90-M19215)))*$C$26))-$C$23)^2)))))))</f>
        <v>#VALUE!</v>
      </c>
      <c r="P19216" t="e">
        <f>N19216</f>
        <v>#VALUE!</v>
      </c>
      <c r="R19216">
        <f>$C$6</f>
        <v>1333.5</v>
      </c>
    </row>
    <row r="19217" spans="12:19" x14ac:dyDescent="0.25">
      <c r="L19217" t="str">
        <f t="shared" si="760"/>
        <v/>
      </c>
      <c r="M19217" t="str">
        <f t="shared" si="759"/>
        <v/>
      </c>
      <c r="N19217">
        <v>0</v>
      </c>
      <c r="O19217" t="e">
        <f>$C$23*O19216</f>
        <v>#VALUE!</v>
      </c>
      <c r="P19217" t="e">
        <f>$C$22*P19216</f>
        <v>#VALUE!</v>
      </c>
      <c r="R19217">
        <f>$C$20*$C$6</f>
        <v>25325.832000000002</v>
      </c>
    </row>
    <row r="19218" spans="12:19" x14ac:dyDescent="0.25">
      <c r="L19218" t="str">
        <f t="shared" si="760"/>
        <v/>
      </c>
      <c r="M19218" t="str">
        <f t="shared" si="759"/>
        <v/>
      </c>
    </row>
    <row r="19219" spans="12:19" x14ac:dyDescent="0.25">
      <c r="L19219" t="str">
        <f t="shared" si="760"/>
        <v/>
      </c>
      <c r="M19219" t="str">
        <f t="shared" si="759"/>
        <v/>
      </c>
      <c r="N19219" t="e">
        <f t="array" ref="N19219:P19221">MINVERSE(N19215:P19217)</f>
        <v>#VALUE!</v>
      </c>
      <c r="O19219" t="e">
        <v>#VALUE!</v>
      </c>
      <c r="P19219" t="e">
        <v>#VALUE!</v>
      </c>
      <c r="R19219" t="e">
        <f t="array" ref="R19219:R19221">MMULT(N19219:P19221,R19215:R19217)</f>
        <v>#VALUE!</v>
      </c>
      <c r="S19219" t="s">
        <v>35</v>
      </c>
    </row>
    <row r="19220" spans="12:19" x14ac:dyDescent="0.25">
      <c r="L19220" t="str">
        <f t="shared" si="760"/>
        <v/>
      </c>
      <c r="M19220" t="str">
        <f t="shared" si="759"/>
        <v/>
      </c>
      <c r="N19220" t="e">
        <v>#VALUE!</v>
      </c>
      <c r="O19220" t="e">
        <v>#VALUE!</v>
      </c>
      <c r="P19220" t="e">
        <v>#VALUE!</v>
      </c>
      <c r="R19220" t="e">
        <v>#VALUE!</v>
      </c>
      <c r="S19220" t="s">
        <v>35</v>
      </c>
    </row>
    <row r="19221" spans="12:19" x14ac:dyDescent="0.25">
      <c r="L19221" t="str">
        <f t="shared" si="760"/>
        <v/>
      </c>
      <c r="M19221" t="str">
        <f t="shared" si="759"/>
        <v/>
      </c>
      <c r="N19221" t="e">
        <v>#VALUE!</v>
      </c>
      <c r="O19221" t="e">
        <v>#VALUE!</v>
      </c>
      <c r="P19221" t="e">
        <v>#VALUE!</v>
      </c>
      <c r="R19221" t="e">
        <v>#VALUE!</v>
      </c>
      <c r="S19221" t="s">
        <v>35</v>
      </c>
    </row>
    <row r="19222" spans="12:19" x14ac:dyDescent="0.25">
      <c r="L19222" t="str">
        <f t="shared" si="760"/>
        <v/>
      </c>
      <c r="M19222" t="str">
        <f t="shared" si="759"/>
        <v/>
      </c>
    </row>
    <row r="19223" spans="12:19" x14ac:dyDescent="0.25">
      <c r="L19223" t="str">
        <f t="shared" si="760"/>
        <v/>
      </c>
      <c r="M19223" t="str">
        <f t="shared" si="759"/>
        <v/>
      </c>
    </row>
    <row r="19224" spans="12:19" x14ac:dyDescent="0.25">
      <c r="L19224" t="str">
        <f t="shared" si="760"/>
        <v/>
      </c>
      <c r="M19224" t="str">
        <f t="shared" si="759"/>
        <v/>
      </c>
      <c r="N19224" t="s">
        <v>32</v>
      </c>
      <c r="O19224" t="s">
        <v>33</v>
      </c>
      <c r="P19224" t="s">
        <v>34</v>
      </c>
    </row>
    <row r="19225" spans="12:19" x14ac:dyDescent="0.25">
      <c r="L19225" t="str">
        <f t="shared" si="760"/>
        <v/>
      </c>
      <c r="M19225" t="str">
        <f t="shared" si="759"/>
        <v/>
      </c>
      <c r="N19225" t="e">
        <f>COS(RADIANS(M19225))</f>
        <v>#VALUE!</v>
      </c>
      <c r="O19225" t="str">
        <f>IFERROR(-COS(RADIANS(DEGREES(ASIN(((SIN(RADIANS(M19225)))*$C$26)/(SQRT((((SIN(RADIANS(M19225)))*$C$26)^2)+(($C$22-$C$25-(((SIN(RADIANS(90-M19225)))*$C$26))-$C$23)^2))))))),"")</f>
        <v/>
      </c>
      <c r="P19225" t="e">
        <f>N19225</f>
        <v>#VALUE!</v>
      </c>
      <c r="R19225">
        <v>0</v>
      </c>
    </row>
    <row r="19226" spans="12:19" x14ac:dyDescent="0.25">
      <c r="L19226" t="str">
        <f t="shared" si="760"/>
        <v/>
      </c>
      <c r="M19226" t="str">
        <f t="shared" si="759"/>
        <v/>
      </c>
      <c r="N19226" t="e">
        <f>SIN(RADIANS(M19225))</f>
        <v>#VALUE!</v>
      </c>
      <c r="O19226" t="e">
        <f>SIN(RADIANS(DEGREES(ASIN(((SIN(RADIANS(M19225)))*$C$26)/(SQRT((((SIN(RADIANS(M19225)))*$C$26)^2)+(($C$22-$C$25-(((SIN(RADIANS(90-M19225)))*$C$26))-$C$23)^2)))))))</f>
        <v>#VALUE!</v>
      </c>
      <c r="P19226" t="e">
        <f>N19226</f>
        <v>#VALUE!</v>
      </c>
      <c r="R19226">
        <f>$C$6</f>
        <v>1333.5</v>
      </c>
    </row>
    <row r="19227" spans="12:19" x14ac:dyDescent="0.25">
      <c r="L19227" t="str">
        <f t="shared" si="760"/>
        <v/>
      </c>
      <c r="M19227" t="str">
        <f t="shared" si="759"/>
        <v/>
      </c>
      <c r="N19227">
        <v>0</v>
      </c>
      <c r="O19227" t="e">
        <f>$C$23*O19226</f>
        <v>#VALUE!</v>
      </c>
      <c r="P19227" t="e">
        <f>$C$22*P19226</f>
        <v>#VALUE!</v>
      </c>
      <c r="R19227">
        <f>$C$20*$C$6</f>
        <v>25325.832000000002</v>
      </c>
    </row>
    <row r="19228" spans="12:19" x14ac:dyDescent="0.25">
      <c r="L19228" t="str">
        <f t="shared" si="760"/>
        <v/>
      </c>
      <c r="M19228" t="str">
        <f t="shared" si="759"/>
        <v/>
      </c>
    </row>
    <row r="19229" spans="12:19" x14ac:dyDescent="0.25">
      <c r="L19229" t="str">
        <f t="shared" si="760"/>
        <v/>
      </c>
      <c r="M19229" t="str">
        <f t="shared" si="759"/>
        <v/>
      </c>
      <c r="N19229" t="e">
        <f t="array" ref="N19229:P19231">MINVERSE(N19225:P19227)</f>
        <v>#VALUE!</v>
      </c>
      <c r="O19229" t="e">
        <v>#VALUE!</v>
      </c>
      <c r="P19229" t="e">
        <v>#VALUE!</v>
      </c>
      <c r="R19229" t="e">
        <f t="array" ref="R19229:R19231">MMULT(N19229:P19231,R19225:R19227)</f>
        <v>#VALUE!</v>
      </c>
      <c r="S19229" t="s">
        <v>35</v>
      </c>
    </row>
    <row r="19230" spans="12:19" x14ac:dyDescent="0.25">
      <c r="L19230" t="str">
        <f t="shared" si="760"/>
        <v/>
      </c>
      <c r="M19230" t="str">
        <f t="shared" si="759"/>
        <v/>
      </c>
      <c r="N19230" t="e">
        <v>#VALUE!</v>
      </c>
      <c r="O19230" t="e">
        <v>#VALUE!</v>
      </c>
      <c r="P19230" t="e">
        <v>#VALUE!</v>
      </c>
      <c r="R19230" t="e">
        <v>#VALUE!</v>
      </c>
      <c r="S19230" t="s">
        <v>35</v>
      </c>
    </row>
    <row r="19231" spans="12:19" x14ac:dyDescent="0.25">
      <c r="L19231" t="str">
        <f t="shared" si="760"/>
        <v/>
      </c>
      <c r="M19231" t="str">
        <f t="shared" si="759"/>
        <v/>
      </c>
      <c r="N19231" t="e">
        <v>#VALUE!</v>
      </c>
      <c r="O19231" t="e">
        <v>#VALUE!</v>
      </c>
      <c r="P19231" t="e">
        <v>#VALUE!</v>
      </c>
      <c r="R19231" t="e">
        <v>#VALUE!</v>
      </c>
      <c r="S19231" t="s">
        <v>35</v>
      </c>
    </row>
    <row r="19232" spans="12:19" x14ac:dyDescent="0.25">
      <c r="L19232" t="str">
        <f t="shared" si="760"/>
        <v/>
      </c>
      <c r="M19232" t="str">
        <f t="shared" si="759"/>
        <v/>
      </c>
    </row>
    <row r="19233" spans="12:19" x14ac:dyDescent="0.25">
      <c r="L19233" t="str">
        <f t="shared" si="760"/>
        <v/>
      </c>
      <c r="M19233" t="str">
        <f t="shared" si="759"/>
        <v/>
      </c>
    </row>
    <row r="19234" spans="12:19" x14ac:dyDescent="0.25">
      <c r="L19234" t="str">
        <f t="shared" si="760"/>
        <v/>
      </c>
      <c r="M19234" t="str">
        <f t="shared" si="759"/>
        <v/>
      </c>
      <c r="N19234" t="s">
        <v>32</v>
      </c>
      <c r="O19234" t="s">
        <v>33</v>
      </c>
      <c r="P19234" t="s">
        <v>34</v>
      </c>
    </row>
    <row r="19235" spans="12:19" x14ac:dyDescent="0.25">
      <c r="L19235" t="str">
        <f t="shared" si="760"/>
        <v/>
      </c>
      <c r="M19235" t="str">
        <f t="shared" ref="M19235:M19298" si="761">IF(M19225="","",IF(((M19225+$O$61)&gt;=$O$49+($O$61/2)),"",(M19225+$O$61)))</f>
        <v/>
      </c>
      <c r="N19235" t="e">
        <f>COS(RADIANS(M19235))</f>
        <v>#VALUE!</v>
      </c>
      <c r="O19235" t="str">
        <f>IFERROR(-COS(RADIANS(DEGREES(ASIN(((SIN(RADIANS(M19235)))*$C$26)/(SQRT((((SIN(RADIANS(M19235)))*$C$26)^2)+(($C$22-$C$25-(((SIN(RADIANS(90-M19235)))*$C$26))-$C$23)^2))))))),"")</f>
        <v/>
      </c>
      <c r="P19235" t="e">
        <f>N19235</f>
        <v>#VALUE!</v>
      </c>
      <c r="R19235">
        <v>0</v>
      </c>
    </row>
    <row r="19236" spans="12:19" x14ac:dyDescent="0.25">
      <c r="L19236" t="str">
        <f t="shared" si="760"/>
        <v/>
      </c>
      <c r="M19236" t="str">
        <f t="shared" si="761"/>
        <v/>
      </c>
      <c r="N19236" t="e">
        <f>SIN(RADIANS(M19235))</f>
        <v>#VALUE!</v>
      </c>
      <c r="O19236" t="e">
        <f>SIN(RADIANS(DEGREES(ASIN(((SIN(RADIANS(M19235)))*$C$26)/(SQRT((((SIN(RADIANS(M19235)))*$C$26)^2)+(($C$22-$C$25-(((SIN(RADIANS(90-M19235)))*$C$26))-$C$23)^2)))))))</f>
        <v>#VALUE!</v>
      </c>
      <c r="P19236" t="e">
        <f>N19236</f>
        <v>#VALUE!</v>
      </c>
      <c r="R19236">
        <f>$C$6</f>
        <v>1333.5</v>
      </c>
    </row>
    <row r="19237" spans="12:19" x14ac:dyDescent="0.25">
      <c r="L19237" t="str">
        <f t="shared" si="760"/>
        <v/>
      </c>
      <c r="M19237" t="str">
        <f t="shared" si="761"/>
        <v/>
      </c>
      <c r="N19237">
        <v>0</v>
      </c>
      <c r="O19237" t="e">
        <f>$C$23*O19236</f>
        <v>#VALUE!</v>
      </c>
      <c r="P19237" t="e">
        <f>$C$22*P19236</f>
        <v>#VALUE!</v>
      </c>
      <c r="R19237">
        <f>$C$20*$C$6</f>
        <v>25325.832000000002</v>
      </c>
    </row>
    <row r="19238" spans="12:19" x14ac:dyDescent="0.25">
      <c r="L19238" t="str">
        <f t="shared" si="760"/>
        <v/>
      </c>
      <c r="M19238" t="str">
        <f t="shared" si="761"/>
        <v/>
      </c>
    </row>
    <row r="19239" spans="12:19" x14ac:dyDescent="0.25">
      <c r="L19239" t="str">
        <f t="shared" si="760"/>
        <v/>
      </c>
      <c r="M19239" t="str">
        <f t="shared" si="761"/>
        <v/>
      </c>
      <c r="N19239" t="e">
        <f t="array" ref="N19239:P19241">MINVERSE(N19235:P19237)</f>
        <v>#VALUE!</v>
      </c>
      <c r="O19239" t="e">
        <v>#VALUE!</v>
      </c>
      <c r="P19239" t="e">
        <v>#VALUE!</v>
      </c>
      <c r="R19239" t="e">
        <f t="array" ref="R19239:R19241">MMULT(N19239:P19241,R19235:R19237)</f>
        <v>#VALUE!</v>
      </c>
      <c r="S19239" t="s">
        <v>35</v>
      </c>
    </row>
    <row r="19240" spans="12:19" x14ac:dyDescent="0.25">
      <c r="L19240" t="str">
        <f t="shared" si="760"/>
        <v/>
      </c>
      <c r="M19240" t="str">
        <f t="shared" si="761"/>
        <v/>
      </c>
      <c r="N19240" t="e">
        <v>#VALUE!</v>
      </c>
      <c r="O19240" t="e">
        <v>#VALUE!</v>
      </c>
      <c r="P19240" t="e">
        <v>#VALUE!</v>
      </c>
      <c r="R19240" t="e">
        <v>#VALUE!</v>
      </c>
      <c r="S19240" t="s">
        <v>35</v>
      </c>
    </row>
    <row r="19241" spans="12:19" x14ac:dyDescent="0.25">
      <c r="L19241" t="str">
        <f t="shared" si="760"/>
        <v/>
      </c>
      <c r="M19241" t="str">
        <f t="shared" si="761"/>
        <v/>
      </c>
      <c r="N19241" t="e">
        <v>#VALUE!</v>
      </c>
      <c r="O19241" t="e">
        <v>#VALUE!</v>
      </c>
      <c r="P19241" t="e">
        <v>#VALUE!</v>
      </c>
      <c r="R19241" t="e">
        <v>#VALUE!</v>
      </c>
      <c r="S19241" t="s">
        <v>35</v>
      </c>
    </row>
    <row r="19242" spans="12:19" x14ac:dyDescent="0.25">
      <c r="L19242" t="str">
        <f t="shared" si="760"/>
        <v/>
      </c>
      <c r="M19242" t="str">
        <f t="shared" si="761"/>
        <v/>
      </c>
    </row>
    <row r="19243" spans="12:19" x14ac:dyDescent="0.25">
      <c r="L19243" t="str">
        <f t="shared" si="760"/>
        <v/>
      </c>
      <c r="M19243" t="str">
        <f t="shared" si="761"/>
        <v/>
      </c>
    </row>
    <row r="19244" spans="12:19" x14ac:dyDescent="0.25">
      <c r="L19244" t="str">
        <f t="shared" si="760"/>
        <v/>
      </c>
      <c r="M19244" t="str">
        <f t="shared" si="761"/>
        <v/>
      </c>
      <c r="N19244" t="s">
        <v>32</v>
      </c>
      <c r="O19244" t="s">
        <v>33</v>
      </c>
      <c r="P19244" t="s">
        <v>34</v>
      </c>
    </row>
    <row r="19245" spans="12:19" x14ac:dyDescent="0.25">
      <c r="L19245" t="str">
        <f t="shared" si="760"/>
        <v/>
      </c>
      <c r="M19245" t="str">
        <f t="shared" si="761"/>
        <v/>
      </c>
      <c r="N19245" t="e">
        <f>COS(RADIANS(M19245))</f>
        <v>#VALUE!</v>
      </c>
      <c r="O19245" t="str">
        <f>IFERROR(-COS(RADIANS(DEGREES(ASIN(((SIN(RADIANS(M19245)))*$C$26)/(SQRT((((SIN(RADIANS(M19245)))*$C$26)^2)+(($C$22-$C$25-(((SIN(RADIANS(90-M19245)))*$C$26))-$C$23)^2))))))),"")</f>
        <v/>
      </c>
      <c r="P19245" t="e">
        <f>N19245</f>
        <v>#VALUE!</v>
      </c>
      <c r="R19245">
        <v>0</v>
      </c>
    </row>
    <row r="19246" spans="12:19" x14ac:dyDescent="0.25">
      <c r="L19246" t="str">
        <f t="shared" si="760"/>
        <v/>
      </c>
      <c r="M19246" t="str">
        <f t="shared" si="761"/>
        <v/>
      </c>
      <c r="N19246" t="e">
        <f>SIN(RADIANS(M19245))</f>
        <v>#VALUE!</v>
      </c>
      <c r="O19246" t="e">
        <f>SIN(RADIANS(DEGREES(ASIN(((SIN(RADIANS(M19245)))*$C$26)/(SQRT((((SIN(RADIANS(M19245)))*$C$26)^2)+(($C$22-$C$25-(((SIN(RADIANS(90-M19245)))*$C$26))-$C$23)^2)))))))</f>
        <v>#VALUE!</v>
      </c>
      <c r="P19246" t="e">
        <f>N19246</f>
        <v>#VALUE!</v>
      </c>
      <c r="R19246">
        <f>$C$6</f>
        <v>1333.5</v>
      </c>
    </row>
    <row r="19247" spans="12:19" x14ac:dyDescent="0.25">
      <c r="L19247" t="str">
        <f t="shared" si="760"/>
        <v/>
      </c>
      <c r="M19247" t="str">
        <f t="shared" si="761"/>
        <v/>
      </c>
      <c r="N19247">
        <v>0</v>
      </c>
      <c r="O19247" t="e">
        <f>$C$23*O19246</f>
        <v>#VALUE!</v>
      </c>
      <c r="P19247" t="e">
        <f>$C$22*P19246</f>
        <v>#VALUE!</v>
      </c>
      <c r="R19247">
        <f>$C$20*$C$6</f>
        <v>25325.832000000002</v>
      </c>
    </row>
    <row r="19248" spans="12:19" x14ac:dyDescent="0.25">
      <c r="L19248" t="str">
        <f t="shared" si="760"/>
        <v/>
      </c>
      <c r="M19248" t="str">
        <f t="shared" si="761"/>
        <v/>
      </c>
    </row>
    <row r="19249" spans="12:19" x14ac:dyDescent="0.25">
      <c r="L19249" t="str">
        <f t="shared" si="760"/>
        <v/>
      </c>
      <c r="M19249" t="str">
        <f t="shared" si="761"/>
        <v/>
      </c>
      <c r="N19249" t="e">
        <f t="array" ref="N19249:P19251">MINVERSE(N19245:P19247)</f>
        <v>#VALUE!</v>
      </c>
      <c r="O19249" t="e">
        <v>#VALUE!</v>
      </c>
      <c r="P19249" t="e">
        <v>#VALUE!</v>
      </c>
      <c r="R19249" t="e">
        <f t="array" ref="R19249:R19251">MMULT(N19249:P19251,R19245:R19247)</f>
        <v>#VALUE!</v>
      </c>
      <c r="S19249" t="s">
        <v>35</v>
      </c>
    </row>
    <row r="19250" spans="12:19" x14ac:dyDescent="0.25">
      <c r="L19250" t="str">
        <f t="shared" si="760"/>
        <v/>
      </c>
      <c r="M19250" t="str">
        <f t="shared" si="761"/>
        <v/>
      </c>
      <c r="N19250" t="e">
        <v>#VALUE!</v>
      </c>
      <c r="O19250" t="e">
        <v>#VALUE!</v>
      </c>
      <c r="P19250" t="e">
        <v>#VALUE!</v>
      </c>
      <c r="R19250" t="e">
        <v>#VALUE!</v>
      </c>
      <c r="S19250" t="s">
        <v>35</v>
      </c>
    </row>
    <row r="19251" spans="12:19" x14ac:dyDescent="0.25">
      <c r="L19251" t="str">
        <f t="shared" si="760"/>
        <v/>
      </c>
      <c r="M19251" t="str">
        <f t="shared" si="761"/>
        <v/>
      </c>
      <c r="N19251" t="e">
        <v>#VALUE!</v>
      </c>
      <c r="O19251" t="e">
        <v>#VALUE!</v>
      </c>
      <c r="P19251" t="e">
        <v>#VALUE!</v>
      </c>
      <c r="R19251" t="e">
        <v>#VALUE!</v>
      </c>
      <c r="S19251" t="s">
        <v>35</v>
      </c>
    </row>
    <row r="19252" spans="12:19" x14ac:dyDescent="0.25">
      <c r="L19252" t="str">
        <f t="shared" si="760"/>
        <v/>
      </c>
      <c r="M19252" t="str">
        <f t="shared" si="761"/>
        <v/>
      </c>
    </row>
    <row r="19253" spans="12:19" x14ac:dyDescent="0.25">
      <c r="L19253" t="str">
        <f t="shared" si="760"/>
        <v/>
      </c>
      <c r="M19253" t="str">
        <f t="shared" si="761"/>
        <v/>
      </c>
    </row>
    <row r="19254" spans="12:19" x14ac:dyDescent="0.25">
      <c r="L19254" t="str">
        <f t="shared" si="760"/>
        <v/>
      </c>
      <c r="M19254" t="str">
        <f t="shared" si="761"/>
        <v/>
      </c>
      <c r="N19254" t="s">
        <v>32</v>
      </c>
      <c r="O19254" t="s">
        <v>33</v>
      </c>
      <c r="P19254" t="s">
        <v>34</v>
      </c>
    </row>
    <row r="19255" spans="12:19" x14ac:dyDescent="0.25">
      <c r="L19255" t="str">
        <f t="shared" si="760"/>
        <v/>
      </c>
      <c r="M19255" t="str">
        <f t="shared" si="761"/>
        <v/>
      </c>
      <c r="N19255" t="e">
        <f>COS(RADIANS(M19255))</f>
        <v>#VALUE!</v>
      </c>
      <c r="O19255" t="str">
        <f>IFERROR(-COS(RADIANS(DEGREES(ASIN(((SIN(RADIANS(M19255)))*$C$26)/(SQRT((((SIN(RADIANS(M19255)))*$C$26)^2)+(($C$22-$C$25-(((SIN(RADIANS(90-M19255)))*$C$26))-$C$23)^2))))))),"")</f>
        <v/>
      </c>
      <c r="P19255" t="e">
        <f>N19255</f>
        <v>#VALUE!</v>
      </c>
      <c r="R19255">
        <v>0</v>
      </c>
    </row>
    <row r="19256" spans="12:19" x14ac:dyDescent="0.25">
      <c r="L19256" t="str">
        <f t="shared" si="760"/>
        <v/>
      </c>
      <c r="M19256" t="str">
        <f t="shared" si="761"/>
        <v/>
      </c>
      <c r="N19256" t="e">
        <f>SIN(RADIANS(M19255))</f>
        <v>#VALUE!</v>
      </c>
      <c r="O19256" t="e">
        <f>SIN(RADIANS(DEGREES(ASIN(((SIN(RADIANS(M19255)))*$C$26)/(SQRT((((SIN(RADIANS(M19255)))*$C$26)^2)+(($C$22-$C$25-(((SIN(RADIANS(90-M19255)))*$C$26))-$C$23)^2)))))))</f>
        <v>#VALUE!</v>
      </c>
      <c r="P19256" t="e">
        <f>N19256</f>
        <v>#VALUE!</v>
      </c>
      <c r="R19256">
        <f>$C$6</f>
        <v>1333.5</v>
      </c>
    </row>
    <row r="19257" spans="12:19" x14ac:dyDescent="0.25">
      <c r="L19257" t="str">
        <f t="shared" si="760"/>
        <v/>
      </c>
      <c r="M19257" t="str">
        <f t="shared" si="761"/>
        <v/>
      </c>
      <c r="N19257">
        <v>0</v>
      </c>
      <c r="O19257" t="e">
        <f>$C$23*O19256</f>
        <v>#VALUE!</v>
      </c>
      <c r="P19257" t="e">
        <f>$C$22*P19256</f>
        <v>#VALUE!</v>
      </c>
      <c r="R19257">
        <f>$C$20*$C$6</f>
        <v>25325.832000000002</v>
      </c>
    </row>
    <row r="19258" spans="12:19" x14ac:dyDescent="0.25">
      <c r="L19258" t="str">
        <f t="shared" si="760"/>
        <v/>
      </c>
      <c r="M19258" t="str">
        <f t="shared" si="761"/>
        <v/>
      </c>
    </row>
    <row r="19259" spans="12:19" x14ac:dyDescent="0.25">
      <c r="L19259" t="str">
        <f t="shared" si="760"/>
        <v/>
      </c>
      <c r="M19259" t="str">
        <f t="shared" si="761"/>
        <v/>
      </c>
      <c r="N19259" t="e">
        <f t="array" ref="N19259:P19261">MINVERSE(N19255:P19257)</f>
        <v>#VALUE!</v>
      </c>
      <c r="O19259" t="e">
        <v>#VALUE!</v>
      </c>
      <c r="P19259" t="e">
        <v>#VALUE!</v>
      </c>
      <c r="R19259" t="e">
        <f t="array" ref="R19259:R19261">MMULT(N19259:P19261,R19255:R19257)</f>
        <v>#VALUE!</v>
      </c>
      <c r="S19259" t="s">
        <v>35</v>
      </c>
    </row>
    <row r="19260" spans="12:19" x14ac:dyDescent="0.25">
      <c r="L19260" t="str">
        <f t="shared" si="760"/>
        <v/>
      </c>
      <c r="M19260" t="str">
        <f t="shared" si="761"/>
        <v/>
      </c>
      <c r="N19260" t="e">
        <v>#VALUE!</v>
      </c>
      <c r="O19260" t="e">
        <v>#VALUE!</v>
      </c>
      <c r="P19260" t="e">
        <v>#VALUE!</v>
      </c>
      <c r="R19260" t="e">
        <v>#VALUE!</v>
      </c>
      <c r="S19260" t="s">
        <v>35</v>
      </c>
    </row>
    <row r="19261" spans="12:19" x14ac:dyDescent="0.25">
      <c r="L19261" t="str">
        <f t="shared" si="760"/>
        <v/>
      </c>
      <c r="M19261" t="str">
        <f t="shared" si="761"/>
        <v/>
      </c>
      <c r="N19261" t="e">
        <v>#VALUE!</v>
      </c>
      <c r="O19261" t="e">
        <v>#VALUE!</v>
      </c>
      <c r="P19261" t="e">
        <v>#VALUE!</v>
      </c>
      <c r="R19261" t="e">
        <v>#VALUE!</v>
      </c>
      <c r="S19261" t="s">
        <v>35</v>
      </c>
    </row>
    <row r="19262" spans="12:19" x14ac:dyDescent="0.25">
      <c r="L19262" t="str">
        <f t="shared" si="760"/>
        <v/>
      </c>
      <c r="M19262" t="str">
        <f t="shared" si="761"/>
        <v/>
      </c>
    </row>
    <row r="19263" spans="12:19" x14ac:dyDescent="0.25">
      <c r="L19263" t="str">
        <f t="shared" si="760"/>
        <v/>
      </c>
      <c r="M19263" t="str">
        <f t="shared" si="761"/>
        <v/>
      </c>
    </row>
    <row r="19264" spans="12:19" x14ac:dyDescent="0.25">
      <c r="L19264" t="str">
        <f t="shared" si="760"/>
        <v/>
      </c>
      <c r="M19264" t="str">
        <f t="shared" si="761"/>
        <v/>
      </c>
      <c r="N19264" t="s">
        <v>32</v>
      </c>
      <c r="O19264" t="s">
        <v>33</v>
      </c>
      <c r="P19264" t="s">
        <v>34</v>
      </c>
    </row>
    <row r="19265" spans="12:19" x14ac:dyDescent="0.25">
      <c r="L19265" t="str">
        <f t="shared" si="760"/>
        <v/>
      </c>
      <c r="M19265" t="str">
        <f t="shared" si="761"/>
        <v/>
      </c>
      <c r="N19265" t="e">
        <f>COS(RADIANS(M19265))</f>
        <v>#VALUE!</v>
      </c>
      <c r="O19265" t="str">
        <f>IFERROR(-COS(RADIANS(DEGREES(ASIN(((SIN(RADIANS(M19265)))*$C$26)/(SQRT((((SIN(RADIANS(M19265)))*$C$26)^2)+(($C$22-$C$25-(((SIN(RADIANS(90-M19265)))*$C$26))-$C$23)^2))))))),"")</f>
        <v/>
      </c>
      <c r="P19265" t="e">
        <f>N19265</f>
        <v>#VALUE!</v>
      </c>
      <c r="R19265">
        <v>0</v>
      </c>
    </row>
    <row r="19266" spans="12:19" x14ac:dyDescent="0.25">
      <c r="L19266" t="str">
        <f t="shared" si="760"/>
        <v/>
      </c>
      <c r="M19266" t="str">
        <f t="shared" si="761"/>
        <v/>
      </c>
      <c r="N19266" t="e">
        <f>SIN(RADIANS(M19265))</f>
        <v>#VALUE!</v>
      </c>
      <c r="O19266" t="e">
        <f>SIN(RADIANS(DEGREES(ASIN(((SIN(RADIANS(M19265)))*$C$26)/(SQRT((((SIN(RADIANS(M19265)))*$C$26)^2)+(($C$22-$C$25-(((SIN(RADIANS(90-M19265)))*$C$26))-$C$23)^2)))))))</f>
        <v>#VALUE!</v>
      </c>
      <c r="P19266" t="e">
        <f>N19266</f>
        <v>#VALUE!</v>
      </c>
      <c r="R19266">
        <f>$C$6</f>
        <v>1333.5</v>
      </c>
    </row>
    <row r="19267" spans="12:19" x14ac:dyDescent="0.25">
      <c r="L19267" t="str">
        <f t="shared" si="760"/>
        <v/>
      </c>
      <c r="M19267" t="str">
        <f t="shared" si="761"/>
        <v/>
      </c>
      <c r="N19267">
        <v>0</v>
      </c>
      <c r="O19267" t="e">
        <f>$C$23*O19266</f>
        <v>#VALUE!</v>
      </c>
      <c r="P19267" t="e">
        <f>$C$22*P19266</f>
        <v>#VALUE!</v>
      </c>
      <c r="R19267">
        <f>$C$20*$C$6</f>
        <v>25325.832000000002</v>
      </c>
    </row>
    <row r="19268" spans="12:19" x14ac:dyDescent="0.25">
      <c r="L19268" t="str">
        <f t="shared" si="760"/>
        <v/>
      </c>
      <c r="M19268" t="str">
        <f t="shared" si="761"/>
        <v/>
      </c>
    </row>
    <row r="19269" spans="12:19" x14ac:dyDescent="0.25">
      <c r="L19269" t="str">
        <f t="shared" si="760"/>
        <v/>
      </c>
      <c r="M19269" t="str">
        <f t="shared" si="761"/>
        <v/>
      </c>
      <c r="N19269" t="e">
        <f t="array" ref="N19269:P19271">MINVERSE(N19265:P19267)</f>
        <v>#VALUE!</v>
      </c>
      <c r="O19269" t="e">
        <v>#VALUE!</v>
      </c>
      <c r="P19269" t="e">
        <v>#VALUE!</v>
      </c>
      <c r="R19269" t="e">
        <f t="array" ref="R19269:R19271">MMULT(N19269:P19271,R19265:R19267)</f>
        <v>#VALUE!</v>
      </c>
      <c r="S19269" t="s">
        <v>35</v>
      </c>
    </row>
    <row r="19270" spans="12:19" x14ac:dyDescent="0.25">
      <c r="L19270" t="str">
        <f t="shared" si="760"/>
        <v/>
      </c>
      <c r="M19270" t="str">
        <f t="shared" si="761"/>
        <v/>
      </c>
      <c r="N19270" t="e">
        <v>#VALUE!</v>
      </c>
      <c r="O19270" t="e">
        <v>#VALUE!</v>
      </c>
      <c r="P19270" t="e">
        <v>#VALUE!</v>
      </c>
      <c r="R19270" t="e">
        <v>#VALUE!</v>
      </c>
      <c r="S19270" t="s">
        <v>35</v>
      </c>
    </row>
    <row r="19271" spans="12:19" x14ac:dyDescent="0.25">
      <c r="L19271" t="str">
        <f t="shared" si="760"/>
        <v/>
      </c>
      <c r="M19271" t="str">
        <f t="shared" si="761"/>
        <v/>
      </c>
      <c r="N19271" t="e">
        <v>#VALUE!</v>
      </c>
      <c r="O19271" t="e">
        <v>#VALUE!</v>
      </c>
      <c r="P19271" t="e">
        <v>#VALUE!</v>
      </c>
      <c r="R19271" t="e">
        <v>#VALUE!</v>
      </c>
      <c r="S19271" t="s">
        <v>35</v>
      </c>
    </row>
    <row r="19272" spans="12:19" x14ac:dyDescent="0.25">
      <c r="L19272" t="str">
        <f t="shared" si="760"/>
        <v/>
      </c>
      <c r="M19272" t="str">
        <f t="shared" si="761"/>
        <v/>
      </c>
    </row>
    <row r="19273" spans="12:19" x14ac:dyDescent="0.25">
      <c r="L19273" t="str">
        <f t="shared" si="760"/>
        <v/>
      </c>
      <c r="M19273" t="str">
        <f t="shared" si="761"/>
        <v/>
      </c>
    </row>
    <row r="19274" spans="12:19" x14ac:dyDescent="0.25">
      <c r="L19274" t="str">
        <f t="shared" si="760"/>
        <v/>
      </c>
      <c r="M19274" t="str">
        <f t="shared" si="761"/>
        <v/>
      </c>
      <c r="N19274" t="s">
        <v>32</v>
      </c>
      <c r="O19274" t="s">
        <v>33</v>
      </c>
      <c r="P19274" t="s">
        <v>34</v>
      </c>
    </row>
    <row r="19275" spans="12:19" x14ac:dyDescent="0.25">
      <c r="L19275" t="str">
        <f t="shared" si="760"/>
        <v/>
      </c>
      <c r="M19275" t="str">
        <f t="shared" si="761"/>
        <v/>
      </c>
      <c r="N19275" t="e">
        <f>COS(RADIANS(M19275))</f>
        <v>#VALUE!</v>
      </c>
      <c r="O19275" t="str">
        <f>IFERROR(-COS(RADIANS(DEGREES(ASIN(((SIN(RADIANS(M19275)))*$C$26)/(SQRT((((SIN(RADIANS(M19275)))*$C$26)^2)+(($C$22-$C$25-(((SIN(RADIANS(90-M19275)))*$C$26))-$C$23)^2))))))),"")</f>
        <v/>
      </c>
      <c r="P19275" t="e">
        <f>N19275</f>
        <v>#VALUE!</v>
      </c>
      <c r="R19275">
        <v>0</v>
      </c>
    </row>
    <row r="19276" spans="12:19" x14ac:dyDescent="0.25">
      <c r="L19276" t="str">
        <f t="shared" ref="L19276:L19339" si="762">IF(M19276="","",L19266+1)</f>
        <v/>
      </c>
      <c r="M19276" t="str">
        <f t="shared" si="761"/>
        <v/>
      </c>
      <c r="N19276" t="e">
        <f>SIN(RADIANS(M19275))</f>
        <v>#VALUE!</v>
      </c>
      <c r="O19276" t="e">
        <f>SIN(RADIANS(DEGREES(ASIN(((SIN(RADIANS(M19275)))*$C$26)/(SQRT((((SIN(RADIANS(M19275)))*$C$26)^2)+(($C$22-$C$25-(((SIN(RADIANS(90-M19275)))*$C$26))-$C$23)^2)))))))</f>
        <v>#VALUE!</v>
      </c>
      <c r="P19276" t="e">
        <f>N19276</f>
        <v>#VALUE!</v>
      </c>
      <c r="R19276">
        <f>$C$6</f>
        <v>1333.5</v>
      </c>
    </row>
    <row r="19277" spans="12:19" x14ac:dyDescent="0.25">
      <c r="L19277" t="str">
        <f t="shared" si="762"/>
        <v/>
      </c>
      <c r="M19277" t="str">
        <f t="shared" si="761"/>
        <v/>
      </c>
      <c r="N19277">
        <v>0</v>
      </c>
      <c r="O19277" t="e">
        <f>$C$23*O19276</f>
        <v>#VALUE!</v>
      </c>
      <c r="P19277" t="e">
        <f>$C$22*P19276</f>
        <v>#VALUE!</v>
      </c>
      <c r="R19277">
        <f>$C$20*$C$6</f>
        <v>25325.832000000002</v>
      </c>
    </row>
    <row r="19278" spans="12:19" x14ac:dyDescent="0.25">
      <c r="L19278" t="str">
        <f t="shared" si="762"/>
        <v/>
      </c>
      <c r="M19278" t="str">
        <f t="shared" si="761"/>
        <v/>
      </c>
    </row>
    <row r="19279" spans="12:19" x14ac:dyDescent="0.25">
      <c r="L19279" t="str">
        <f t="shared" si="762"/>
        <v/>
      </c>
      <c r="M19279" t="str">
        <f t="shared" si="761"/>
        <v/>
      </c>
      <c r="N19279" t="e">
        <f t="array" ref="N19279:P19281">MINVERSE(N19275:P19277)</f>
        <v>#VALUE!</v>
      </c>
      <c r="O19279" t="e">
        <v>#VALUE!</v>
      </c>
      <c r="P19279" t="e">
        <v>#VALUE!</v>
      </c>
      <c r="R19279" t="e">
        <f t="array" ref="R19279:R19281">MMULT(N19279:P19281,R19275:R19277)</f>
        <v>#VALUE!</v>
      </c>
      <c r="S19279" t="s">
        <v>35</v>
      </c>
    </row>
    <row r="19280" spans="12:19" x14ac:dyDescent="0.25">
      <c r="L19280" t="str">
        <f t="shared" si="762"/>
        <v/>
      </c>
      <c r="M19280" t="str">
        <f t="shared" si="761"/>
        <v/>
      </c>
      <c r="N19280" t="e">
        <v>#VALUE!</v>
      </c>
      <c r="O19280" t="e">
        <v>#VALUE!</v>
      </c>
      <c r="P19280" t="e">
        <v>#VALUE!</v>
      </c>
      <c r="R19280" t="e">
        <v>#VALUE!</v>
      </c>
      <c r="S19280" t="s">
        <v>35</v>
      </c>
    </row>
    <row r="19281" spans="12:19" x14ac:dyDescent="0.25">
      <c r="L19281" t="str">
        <f t="shared" si="762"/>
        <v/>
      </c>
      <c r="M19281" t="str">
        <f t="shared" si="761"/>
        <v/>
      </c>
      <c r="N19281" t="e">
        <v>#VALUE!</v>
      </c>
      <c r="O19281" t="e">
        <v>#VALUE!</v>
      </c>
      <c r="P19281" t="e">
        <v>#VALUE!</v>
      </c>
      <c r="R19281" t="e">
        <v>#VALUE!</v>
      </c>
      <c r="S19281" t="s">
        <v>35</v>
      </c>
    </row>
    <row r="19282" spans="12:19" x14ac:dyDescent="0.25">
      <c r="L19282" t="str">
        <f t="shared" si="762"/>
        <v/>
      </c>
      <c r="M19282" t="str">
        <f t="shared" si="761"/>
        <v/>
      </c>
    </row>
    <row r="19283" spans="12:19" x14ac:dyDescent="0.25">
      <c r="L19283" t="str">
        <f t="shared" si="762"/>
        <v/>
      </c>
      <c r="M19283" t="str">
        <f t="shared" si="761"/>
        <v/>
      </c>
    </row>
    <row r="19284" spans="12:19" x14ac:dyDescent="0.25">
      <c r="L19284" t="str">
        <f t="shared" si="762"/>
        <v/>
      </c>
      <c r="M19284" t="str">
        <f t="shared" si="761"/>
        <v/>
      </c>
      <c r="N19284" t="s">
        <v>32</v>
      </c>
      <c r="O19284" t="s">
        <v>33</v>
      </c>
      <c r="P19284" t="s">
        <v>34</v>
      </c>
    </row>
    <row r="19285" spans="12:19" x14ac:dyDescent="0.25">
      <c r="L19285" t="str">
        <f t="shared" si="762"/>
        <v/>
      </c>
      <c r="M19285" t="str">
        <f t="shared" si="761"/>
        <v/>
      </c>
      <c r="N19285" t="e">
        <f>COS(RADIANS(M19285))</f>
        <v>#VALUE!</v>
      </c>
      <c r="O19285" t="str">
        <f>IFERROR(-COS(RADIANS(DEGREES(ASIN(((SIN(RADIANS(M19285)))*$C$26)/(SQRT((((SIN(RADIANS(M19285)))*$C$26)^2)+(($C$22-$C$25-(((SIN(RADIANS(90-M19285)))*$C$26))-$C$23)^2))))))),"")</f>
        <v/>
      </c>
      <c r="P19285" t="e">
        <f>N19285</f>
        <v>#VALUE!</v>
      </c>
      <c r="R19285">
        <v>0</v>
      </c>
    </row>
    <row r="19286" spans="12:19" x14ac:dyDescent="0.25">
      <c r="L19286" t="str">
        <f t="shared" si="762"/>
        <v/>
      </c>
      <c r="M19286" t="str">
        <f t="shared" si="761"/>
        <v/>
      </c>
      <c r="N19286" t="e">
        <f>SIN(RADIANS(M19285))</f>
        <v>#VALUE!</v>
      </c>
      <c r="O19286" t="e">
        <f>SIN(RADIANS(DEGREES(ASIN(((SIN(RADIANS(M19285)))*$C$26)/(SQRT((((SIN(RADIANS(M19285)))*$C$26)^2)+(($C$22-$C$25-(((SIN(RADIANS(90-M19285)))*$C$26))-$C$23)^2)))))))</f>
        <v>#VALUE!</v>
      </c>
      <c r="P19286" t="e">
        <f>N19286</f>
        <v>#VALUE!</v>
      </c>
      <c r="R19286">
        <f>$C$6</f>
        <v>1333.5</v>
      </c>
    </row>
    <row r="19287" spans="12:19" x14ac:dyDescent="0.25">
      <c r="L19287" t="str">
        <f t="shared" si="762"/>
        <v/>
      </c>
      <c r="M19287" t="str">
        <f t="shared" si="761"/>
        <v/>
      </c>
      <c r="N19287">
        <v>0</v>
      </c>
      <c r="O19287" t="e">
        <f>$C$23*O19286</f>
        <v>#VALUE!</v>
      </c>
      <c r="P19287" t="e">
        <f>$C$22*P19286</f>
        <v>#VALUE!</v>
      </c>
      <c r="R19287">
        <f>$C$20*$C$6</f>
        <v>25325.832000000002</v>
      </c>
    </row>
    <row r="19288" spans="12:19" x14ac:dyDescent="0.25">
      <c r="L19288" t="str">
        <f t="shared" si="762"/>
        <v/>
      </c>
      <c r="M19288" t="str">
        <f t="shared" si="761"/>
        <v/>
      </c>
    </row>
    <row r="19289" spans="12:19" x14ac:dyDescent="0.25">
      <c r="L19289" t="str">
        <f t="shared" si="762"/>
        <v/>
      </c>
      <c r="M19289" t="str">
        <f t="shared" si="761"/>
        <v/>
      </c>
      <c r="N19289" t="e">
        <f t="array" ref="N19289:P19291">MINVERSE(N19285:P19287)</f>
        <v>#VALUE!</v>
      </c>
      <c r="O19289" t="e">
        <v>#VALUE!</v>
      </c>
      <c r="P19289" t="e">
        <v>#VALUE!</v>
      </c>
      <c r="R19289" t="e">
        <f t="array" ref="R19289:R19291">MMULT(N19289:P19291,R19285:R19287)</f>
        <v>#VALUE!</v>
      </c>
      <c r="S19289" t="s">
        <v>35</v>
      </c>
    </row>
    <row r="19290" spans="12:19" x14ac:dyDescent="0.25">
      <c r="L19290" t="str">
        <f t="shared" si="762"/>
        <v/>
      </c>
      <c r="M19290" t="str">
        <f t="shared" si="761"/>
        <v/>
      </c>
      <c r="N19290" t="e">
        <v>#VALUE!</v>
      </c>
      <c r="O19290" t="e">
        <v>#VALUE!</v>
      </c>
      <c r="P19290" t="e">
        <v>#VALUE!</v>
      </c>
      <c r="R19290" t="e">
        <v>#VALUE!</v>
      </c>
      <c r="S19290" t="s">
        <v>35</v>
      </c>
    </row>
    <row r="19291" spans="12:19" x14ac:dyDescent="0.25">
      <c r="L19291" t="str">
        <f t="shared" si="762"/>
        <v/>
      </c>
      <c r="M19291" t="str">
        <f t="shared" si="761"/>
        <v/>
      </c>
      <c r="N19291" t="e">
        <v>#VALUE!</v>
      </c>
      <c r="O19291" t="e">
        <v>#VALUE!</v>
      </c>
      <c r="P19291" t="e">
        <v>#VALUE!</v>
      </c>
      <c r="R19291" t="e">
        <v>#VALUE!</v>
      </c>
      <c r="S19291" t="s">
        <v>35</v>
      </c>
    </row>
    <row r="19292" spans="12:19" x14ac:dyDescent="0.25">
      <c r="L19292" t="str">
        <f t="shared" si="762"/>
        <v/>
      </c>
      <c r="M19292" t="str">
        <f t="shared" si="761"/>
        <v/>
      </c>
    </row>
    <row r="19293" spans="12:19" x14ac:dyDescent="0.25">
      <c r="L19293" t="str">
        <f t="shared" si="762"/>
        <v/>
      </c>
      <c r="M19293" t="str">
        <f t="shared" si="761"/>
        <v/>
      </c>
    </row>
    <row r="19294" spans="12:19" x14ac:dyDescent="0.25">
      <c r="L19294" t="str">
        <f t="shared" si="762"/>
        <v/>
      </c>
      <c r="M19294" t="str">
        <f t="shared" si="761"/>
        <v/>
      </c>
      <c r="N19294" t="s">
        <v>32</v>
      </c>
      <c r="O19294" t="s">
        <v>33</v>
      </c>
      <c r="P19294" t="s">
        <v>34</v>
      </c>
    </row>
    <row r="19295" spans="12:19" x14ac:dyDescent="0.25">
      <c r="L19295" t="str">
        <f t="shared" si="762"/>
        <v/>
      </c>
      <c r="M19295" t="str">
        <f t="shared" si="761"/>
        <v/>
      </c>
      <c r="N19295" t="e">
        <f>COS(RADIANS(M19295))</f>
        <v>#VALUE!</v>
      </c>
      <c r="O19295" t="str">
        <f>IFERROR(-COS(RADIANS(DEGREES(ASIN(((SIN(RADIANS(M19295)))*$C$26)/(SQRT((((SIN(RADIANS(M19295)))*$C$26)^2)+(($C$22-$C$25-(((SIN(RADIANS(90-M19295)))*$C$26))-$C$23)^2))))))),"")</f>
        <v/>
      </c>
      <c r="P19295" t="e">
        <f>N19295</f>
        <v>#VALUE!</v>
      </c>
      <c r="R19295">
        <v>0</v>
      </c>
    </row>
    <row r="19296" spans="12:19" x14ac:dyDescent="0.25">
      <c r="L19296" t="str">
        <f t="shared" si="762"/>
        <v/>
      </c>
      <c r="M19296" t="str">
        <f t="shared" si="761"/>
        <v/>
      </c>
      <c r="N19296" t="e">
        <f>SIN(RADIANS(M19295))</f>
        <v>#VALUE!</v>
      </c>
      <c r="O19296" t="e">
        <f>SIN(RADIANS(DEGREES(ASIN(((SIN(RADIANS(M19295)))*$C$26)/(SQRT((((SIN(RADIANS(M19295)))*$C$26)^2)+(($C$22-$C$25-(((SIN(RADIANS(90-M19295)))*$C$26))-$C$23)^2)))))))</f>
        <v>#VALUE!</v>
      </c>
      <c r="P19296" t="e">
        <f>N19296</f>
        <v>#VALUE!</v>
      </c>
      <c r="R19296">
        <f>$C$6</f>
        <v>1333.5</v>
      </c>
    </row>
    <row r="19297" spans="12:19" x14ac:dyDescent="0.25">
      <c r="L19297" t="str">
        <f t="shared" si="762"/>
        <v/>
      </c>
      <c r="M19297" t="str">
        <f t="shared" si="761"/>
        <v/>
      </c>
      <c r="N19297">
        <v>0</v>
      </c>
      <c r="O19297" t="e">
        <f>$C$23*O19296</f>
        <v>#VALUE!</v>
      </c>
      <c r="P19297" t="e">
        <f>$C$22*P19296</f>
        <v>#VALUE!</v>
      </c>
      <c r="R19297">
        <f>$C$20*$C$6</f>
        <v>25325.832000000002</v>
      </c>
    </row>
    <row r="19298" spans="12:19" x14ac:dyDescent="0.25">
      <c r="L19298" t="str">
        <f t="shared" si="762"/>
        <v/>
      </c>
      <c r="M19298" t="str">
        <f t="shared" si="761"/>
        <v/>
      </c>
    </row>
    <row r="19299" spans="12:19" x14ac:dyDescent="0.25">
      <c r="L19299" t="str">
        <f t="shared" si="762"/>
        <v/>
      </c>
      <c r="M19299" t="str">
        <f t="shared" ref="M19299:M19362" si="763">IF(M19289="","",IF(((M19289+$O$61)&gt;=$O$49+($O$61/2)),"",(M19289+$O$61)))</f>
        <v/>
      </c>
      <c r="N19299" t="e">
        <f t="array" ref="N19299:P19301">MINVERSE(N19295:P19297)</f>
        <v>#VALUE!</v>
      </c>
      <c r="O19299" t="e">
        <v>#VALUE!</v>
      </c>
      <c r="P19299" t="e">
        <v>#VALUE!</v>
      </c>
      <c r="R19299" t="e">
        <f t="array" ref="R19299:R19301">MMULT(N19299:P19301,R19295:R19297)</f>
        <v>#VALUE!</v>
      </c>
      <c r="S19299" t="s">
        <v>35</v>
      </c>
    </row>
    <row r="19300" spans="12:19" x14ac:dyDescent="0.25">
      <c r="L19300" t="str">
        <f t="shared" si="762"/>
        <v/>
      </c>
      <c r="M19300" t="str">
        <f t="shared" si="763"/>
        <v/>
      </c>
      <c r="N19300" t="e">
        <v>#VALUE!</v>
      </c>
      <c r="O19300" t="e">
        <v>#VALUE!</v>
      </c>
      <c r="P19300" t="e">
        <v>#VALUE!</v>
      </c>
      <c r="R19300" t="e">
        <v>#VALUE!</v>
      </c>
      <c r="S19300" t="s">
        <v>35</v>
      </c>
    </row>
    <row r="19301" spans="12:19" x14ac:dyDescent="0.25">
      <c r="L19301" t="str">
        <f t="shared" si="762"/>
        <v/>
      </c>
      <c r="M19301" t="str">
        <f t="shared" si="763"/>
        <v/>
      </c>
      <c r="N19301" t="e">
        <v>#VALUE!</v>
      </c>
      <c r="O19301" t="e">
        <v>#VALUE!</v>
      </c>
      <c r="P19301" t="e">
        <v>#VALUE!</v>
      </c>
      <c r="R19301" t="e">
        <v>#VALUE!</v>
      </c>
      <c r="S19301" t="s">
        <v>35</v>
      </c>
    </row>
    <row r="19302" spans="12:19" x14ac:dyDescent="0.25">
      <c r="L19302" t="str">
        <f t="shared" si="762"/>
        <v/>
      </c>
      <c r="M19302" t="str">
        <f t="shared" si="763"/>
        <v/>
      </c>
    </row>
    <row r="19303" spans="12:19" x14ac:dyDescent="0.25">
      <c r="L19303" t="str">
        <f t="shared" si="762"/>
        <v/>
      </c>
      <c r="M19303" t="str">
        <f t="shared" si="763"/>
        <v/>
      </c>
    </row>
    <row r="19304" spans="12:19" x14ac:dyDescent="0.25">
      <c r="L19304" t="str">
        <f t="shared" si="762"/>
        <v/>
      </c>
      <c r="M19304" t="str">
        <f t="shared" si="763"/>
        <v/>
      </c>
      <c r="N19304" t="s">
        <v>32</v>
      </c>
      <c r="O19304" t="s">
        <v>33</v>
      </c>
      <c r="P19304" t="s">
        <v>34</v>
      </c>
    </row>
    <row r="19305" spans="12:19" x14ac:dyDescent="0.25">
      <c r="L19305" t="str">
        <f t="shared" si="762"/>
        <v/>
      </c>
      <c r="M19305" t="str">
        <f t="shared" si="763"/>
        <v/>
      </c>
      <c r="N19305" t="e">
        <f>COS(RADIANS(M19305))</f>
        <v>#VALUE!</v>
      </c>
      <c r="O19305" t="str">
        <f>IFERROR(-COS(RADIANS(DEGREES(ASIN(((SIN(RADIANS(M19305)))*$C$26)/(SQRT((((SIN(RADIANS(M19305)))*$C$26)^2)+(($C$22-$C$25-(((SIN(RADIANS(90-M19305)))*$C$26))-$C$23)^2))))))),"")</f>
        <v/>
      </c>
      <c r="P19305" t="e">
        <f>N19305</f>
        <v>#VALUE!</v>
      </c>
      <c r="R19305">
        <v>0</v>
      </c>
    </row>
    <row r="19306" spans="12:19" x14ac:dyDescent="0.25">
      <c r="L19306" t="str">
        <f t="shared" si="762"/>
        <v/>
      </c>
      <c r="M19306" t="str">
        <f t="shared" si="763"/>
        <v/>
      </c>
      <c r="N19306" t="e">
        <f>SIN(RADIANS(M19305))</f>
        <v>#VALUE!</v>
      </c>
      <c r="O19306" t="e">
        <f>SIN(RADIANS(DEGREES(ASIN(((SIN(RADIANS(M19305)))*$C$26)/(SQRT((((SIN(RADIANS(M19305)))*$C$26)^2)+(($C$22-$C$25-(((SIN(RADIANS(90-M19305)))*$C$26))-$C$23)^2)))))))</f>
        <v>#VALUE!</v>
      </c>
      <c r="P19306" t="e">
        <f>N19306</f>
        <v>#VALUE!</v>
      </c>
      <c r="R19306">
        <f>$C$6</f>
        <v>1333.5</v>
      </c>
    </row>
    <row r="19307" spans="12:19" x14ac:dyDescent="0.25">
      <c r="L19307" t="str">
        <f t="shared" si="762"/>
        <v/>
      </c>
      <c r="M19307" t="str">
        <f t="shared" si="763"/>
        <v/>
      </c>
      <c r="N19307">
        <v>0</v>
      </c>
      <c r="O19307" t="e">
        <f>$C$23*O19306</f>
        <v>#VALUE!</v>
      </c>
      <c r="P19307" t="e">
        <f>$C$22*P19306</f>
        <v>#VALUE!</v>
      </c>
      <c r="R19307">
        <f>$C$20*$C$6</f>
        <v>25325.832000000002</v>
      </c>
    </row>
    <row r="19308" spans="12:19" x14ac:dyDescent="0.25">
      <c r="L19308" t="str">
        <f t="shared" si="762"/>
        <v/>
      </c>
      <c r="M19308" t="str">
        <f t="shared" si="763"/>
        <v/>
      </c>
    </row>
    <row r="19309" spans="12:19" x14ac:dyDescent="0.25">
      <c r="L19309" t="str">
        <f t="shared" si="762"/>
        <v/>
      </c>
      <c r="M19309" t="str">
        <f t="shared" si="763"/>
        <v/>
      </c>
      <c r="N19309" t="e">
        <f t="array" ref="N19309:P19311">MINVERSE(N19305:P19307)</f>
        <v>#VALUE!</v>
      </c>
      <c r="O19309" t="e">
        <v>#VALUE!</v>
      </c>
      <c r="P19309" t="e">
        <v>#VALUE!</v>
      </c>
      <c r="R19309" t="e">
        <f t="array" ref="R19309:R19311">MMULT(N19309:P19311,R19305:R19307)</f>
        <v>#VALUE!</v>
      </c>
      <c r="S19309" t="s">
        <v>35</v>
      </c>
    </row>
    <row r="19310" spans="12:19" x14ac:dyDescent="0.25">
      <c r="L19310" t="str">
        <f t="shared" si="762"/>
        <v/>
      </c>
      <c r="M19310" t="str">
        <f t="shared" si="763"/>
        <v/>
      </c>
      <c r="N19310" t="e">
        <v>#VALUE!</v>
      </c>
      <c r="O19310" t="e">
        <v>#VALUE!</v>
      </c>
      <c r="P19310" t="e">
        <v>#VALUE!</v>
      </c>
      <c r="R19310" t="e">
        <v>#VALUE!</v>
      </c>
      <c r="S19310" t="s">
        <v>35</v>
      </c>
    </row>
    <row r="19311" spans="12:19" x14ac:dyDescent="0.25">
      <c r="L19311" t="str">
        <f t="shared" si="762"/>
        <v/>
      </c>
      <c r="M19311" t="str">
        <f t="shared" si="763"/>
        <v/>
      </c>
      <c r="N19311" t="e">
        <v>#VALUE!</v>
      </c>
      <c r="O19311" t="e">
        <v>#VALUE!</v>
      </c>
      <c r="P19311" t="e">
        <v>#VALUE!</v>
      </c>
      <c r="R19311" t="e">
        <v>#VALUE!</v>
      </c>
      <c r="S19311" t="s">
        <v>35</v>
      </c>
    </row>
    <row r="19312" spans="12:19" x14ac:dyDescent="0.25">
      <c r="L19312" t="str">
        <f t="shared" si="762"/>
        <v/>
      </c>
      <c r="M19312" t="str">
        <f t="shared" si="763"/>
        <v/>
      </c>
    </row>
    <row r="19313" spans="12:19" x14ac:dyDescent="0.25">
      <c r="L19313" t="str">
        <f t="shared" si="762"/>
        <v/>
      </c>
      <c r="M19313" t="str">
        <f t="shared" si="763"/>
        <v/>
      </c>
    </row>
    <row r="19314" spans="12:19" x14ac:dyDescent="0.25">
      <c r="L19314" t="str">
        <f t="shared" si="762"/>
        <v/>
      </c>
      <c r="M19314" t="str">
        <f t="shared" si="763"/>
        <v/>
      </c>
      <c r="N19314" t="s">
        <v>32</v>
      </c>
      <c r="O19314" t="s">
        <v>33</v>
      </c>
      <c r="P19314" t="s">
        <v>34</v>
      </c>
    </row>
    <row r="19315" spans="12:19" x14ac:dyDescent="0.25">
      <c r="L19315" t="str">
        <f t="shared" si="762"/>
        <v/>
      </c>
      <c r="M19315" t="str">
        <f t="shared" si="763"/>
        <v/>
      </c>
      <c r="N19315" t="e">
        <f>COS(RADIANS(M19315))</f>
        <v>#VALUE!</v>
      </c>
      <c r="O19315" t="str">
        <f>IFERROR(-COS(RADIANS(DEGREES(ASIN(((SIN(RADIANS(M19315)))*$C$26)/(SQRT((((SIN(RADIANS(M19315)))*$C$26)^2)+(($C$22-$C$25-(((SIN(RADIANS(90-M19315)))*$C$26))-$C$23)^2))))))),"")</f>
        <v/>
      </c>
      <c r="P19315" t="e">
        <f>N19315</f>
        <v>#VALUE!</v>
      </c>
      <c r="R19315">
        <v>0</v>
      </c>
    </row>
    <row r="19316" spans="12:19" x14ac:dyDescent="0.25">
      <c r="L19316" t="str">
        <f t="shared" si="762"/>
        <v/>
      </c>
      <c r="M19316" t="str">
        <f t="shared" si="763"/>
        <v/>
      </c>
      <c r="N19316" t="e">
        <f>SIN(RADIANS(M19315))</f>
        <v>#VALUE!</v>
      </c>
      <c r="O19316" t="e">
        <f>SIN(RADIANS(DEGREES(ASIN(((SIN(RADIANS(M19315)))*$C$26)/(SQRT((((SIN(RADIANS(M19315)))*$C$26)^2)+(($C$22-$C$25-(((SIN(RADIANS(90-M19315)))*$C$26))-$C$23)^2)))))))</f>
        <v>#VALUE!</v>
      </c>
      <c r="P19316" t="e">
        <f>N19316</f>
        <v>#VALUE!</v>
      </c>
      <c r="R19316">
        <f>$C$6</f>
        <v>1333.5</v>
      </c>
    </row>
    <row r="19317" spans="12:19" x14ac:dyDescent="0.25">
      <c r="L19317" t="str">
        <f t="shared" si="762"/>
        <v/>
      </c>
      <c r="M19317" t="str">
        <f t="shared" si="763"/>
        <v/>
      </c>
      <c r="N19317">
        <v>0</v>
      </c>
      <c r="O19317" t="e">
        <f>$C$23*O19316</f>
        <v>#VALUE!</v>
      </c>
      <c r="P19317" t="e">
        <f>$C$22*P19316</f>
        <v>#VALUE!</v>
      </c>
      <c r="R19317">
        <f>$C$20*$C$6</f>
        <v>25325.832000000002</v>
      </c>
    </row>
    <row r="19318" spans="12:19" x14ac:dyDescent="0.25">
      <c r="L19318" t="str">
        <f t="shared" si="762"/>
        <v/>
      </c>
      <c r="M19318" t="str">
        <f t="shared" si="763"/>
        <v/>
      </c>
    </row>
    <row r="19319" spans="12:19" x14ac:dyDescent="0.25">
      <c r="L19319" t="str">
        <f t="shared" si="762"/>
        <v/>
      </c>
      <c r="M19319" t="str">
        <f t="shared" si="763"/>
        <v/>
      </c>
      <c r="N19319" t="e">
        <f t="array" ref="N19319:P19321">MINVERSE(N19315:P19317)</f>
        <v>#VALUE!</v>
      </c>
      <c r="O19319" t="e">
        <v>#VALUE!</v>
      </c>
      <c r="P19319" t="e">
        <v>#VALUE!</v>
      </c>
      <c r="R19319" t="e">
        <f t="array" ref="R19319:R19321">MMULT(N19319:P19321,R19315:R19317)</f>
        <v>#VALUE!</v>
      </c>
      <c r="S19319" t="s">
        <v>35</v>
      </c>
    </row>
    <row r="19320" spans="12:19" x14ac:dyDescent="0.25">
      <c r="L19320" t="str">
        <f t="shared" si="762"/>
        <v/>
      </c>
      <c r="M19320" t="str">
        <f t="shared" si="763"/>
        <v/>
      </c>
      <c r="N19320" t="e">
        <v>#VALUE!</v>
      </c>
      <c r="O19320" t="e">
        <v>#VALUE!</v>
      </c>
      <c r="P19320" t="e">
        <v>#VALUE!</v>
      </c>
      <c r="R19320" t="e">
        <v>#VALUE!</v>
      </c>
      <c r="S19320" t="s">
        <v>35</v>
      </c>
    </row>
    <row r="19321" spans="12:19" x14ac:dyDescent="0.25">
      <c r="L19321" t="str">
        <f t="shared" si="762"/>
        <v/>
      </c>
      <c r="M19321" t="str">
        <f t="shared" si="763"/>
        <v/>
      </c>
      <c r="N19321" t="e">
        <v>#VALUE!</v>
      </c>
      <c r="O19321" t="e">
        <v>#VALUE!</v>
      </c>
      <c r="P19321" t="e">
        <v>#VALUE!</v>
      </c>
      <c r="R19321" t="e">
        <v>#VALUE!</v>
      </c>
      <c r="S19321" t="s">
        <v>35</v>
      </c>
    </row>
    <row r="19322" spans="12:19" x14ac:dyDescent="0.25">
      <c r="L19322" t="str">
        <f t="shared" si="762"/>
        <v/>
      </c>
      <c r="M19322" t="str">
        <f t="shared" si="763"/>
        <v/>
      </c>
    </row>
    <row r="19323" spans="12:19" x14ac:dyDescent="0.25">
      <c r="L19323" t="str">
        <f t="shared" si="762"/>
        <v/>
      </c>
      <c r="M19323" t="str">
        <f t="shared" si="763"/>
        <v/>
      </c>
    </row>
    <row r="19324" spans="12:19" x14ac:dyDescent="0.25">
      <c r="L19324" t="str">
        <f t="shared" si="762"/>
        <v/>
      </c>
      <c r="M19324" t="str">
        <f t="shared" si="763"/>
        <v/>
      </c>
      <c r="N19324" t="s">
        <v>32</v>
      </c>
      <c r="O19324" t="s">
        <v>33</v>
      </c>
      <c r="P19324" t="s">
        <v>34</v>
      </c>
    </row>
    <row r="19325" spans="12:19" x14ac:dyDescent="0.25">
      <c r="L19325" t="str">
        <f t="shared" si="762"/>
        <v/>
      </c>
      <c r="M19325" t="str">
        <f t="shared" si="763"/>
        <v/>
      </c>
      <c r="N19325" t="e">
        <f>COS(RADIANS(M19325))</f>
        <v>#VALUE!</v>
      </c>
      <c r="O19325" t="str">
        <f>IFERROR(-COS(RADIANS(DEGREES(ASIN(((SIN(RADIANS(M19325)))*$C$26)/(SQRT((((SIN(RADIANS(M19325)))*$C$26)^2)+(($C$22-$C$25-(((SIN(RADIANS(90-M19325)))*$C$26))-$C$23)^2))))))),"")</f>
        <v/>
      </c>
      <c r="P19325" t="e">
        <f>N19325</f>
        <v>#VALUE!</v>
      </c>
      <c r="R19325">
        <v>0</v>
      </c>
    </row>
    <row r="19326" spans="12:19" x14ac:dyDescent="0.25">
      <c r="L19326" t="str">
        <f t="shared" si="762"/>
        <v/>
      </c>
      <c r="M19326" t="str">
        <f t="shared" si="763"/>
        <v/>
      </c>
      <c r="N19326" t="e">
        <f>SIN(RADIANS(M19325))</f>
        <v>#VALUE!</v>
      </c>
      <c r="O19326" t="e">
        <f>SIN(RADIANS(DEGREES(ASIN(((SIN(RADIANS(M19325)))*$C$26)/(SQRT((((SIN(RADIANS(M19325)))*$C$26)^2)+(($C$22-$C$25-(((SIN(RADIANS(90-M19325)))*$C$26))-$C$23)^2)))))))</f>
        <v>#VALUE!</v>
      </c>
      <c r="P19326" t="e">
        <f>N19326</f>
        <v>#VALUE!</v>
      </c>
      <c r="R19326">
        <f>$C$6</f>
        <v>1333.5</v>
      </c>
    </row>
    <row r="19327" spans="12:19" x14ac:dyDescent="0.25">
      <c r="L19327" t="str">
        <f t="shared" si="762"/>
        <v/>
      </c>
      <c r="M19327" t="str">
        <f t="shared" si="763"/>
        <v/>
      </c>
      <c r="N19327">
        <v>0</v>
      </c>
      <c r="O19327" t="e">
        <f>$C$23*O19326</f>
        <v>#VALUE!</v>
      </c>
      <c r="P19327" t="e">
        <f>$C$22*P19326</f>
        <v>#VALUE!</v>
      </c>
      <c r="R19327">
        <f>$C$20*$C$6</f>
        <v>25325.832000000002</v>
      </c>
    </row>
    <row r="19328" spans="12:19" x14ac:dyDescent="0.25">
      <c r="L19328" t="str">
        <f t="shared" si="762"/>
        <v/>
      </c>
      <c r="M19328" t="str">
        <f t="shared" si="763"/>
        <v/>
      </c>
    </row>
    <row r="19329" spans="12:19" x14ac:dyDescent="0.25">
      <c r="L19329" t="str">
        <f t="shared" si="762"/>
        <v/>
      </c>
      <c r="M19329" t="str">
        <f t="shared" si="763"/>
        <v/>
      </c>
      <c r="N19329" t="e">
        <f t="array" ref="N19329:P19331">MINVERSE(N19325:P19327)</f>
        <v>#VALUE!</v>
      </c>
      <c r="O19329" t="e">
        <v>#VALUE!</v>
      </c>
      <c r="P19329" t="e">
        <v>#VALUE!</v>
      </c>
      <c r="R19329" t="e">
        <f t="array" ref="R19329:R19331">MMULT(N19329:P19331,R19325:R19327)</f>
        <v>#VALUE!</v>
      </c>
      <c r="S19329" t="s">
        <v>35</v>
      </c>
    </row>
    <row r="19330" spans="12:19" x14ac:dyDescent="0.25">
      <c r="L19330" t="str">
        <f t="shared" si="762"/>
        <v/>
      </c>
      <c r="M19330" t="str">
        <f t="shared" si="763"/>
        <v/>
      </c>
      <c r="N19330" t="e">
        <v>#VALUE!</v>
      </c>
      <c r="O19330" t="e">
        <v>#VALUE!</v>
      </c>
      <c r="P19330" t="e">
        <v>#VALUE!</v>
      </c>
      <c r="R19330" t="e">
        <v>#VALUE!</v>
      </c>
      <c r="S19330" t="s">
        <v>35</v>
      </c>
    </row>
    <row r="19331" spans="12:19" x14ac:dyDescent="0.25">
      <c r="L19331" t="str">
        <f t="shared" si="762"/>
        <v/>
      </c>
      <c r="M19331" t="str">
        <f t="shared" si="763"/>
        <v/>
      </c>
      <c r="N19331" t="e">
        <v>#VALUE!</v>
      </c>
      <c r="O19331" t="e">
        <v>#VALUE!</v>
      </c>
      <c r="P19331" t="e">
        <v>#VALUE!</v>
      </c>
      <c r="R19331" t="e">
        <v>#VALUE!</v>
      </c>
      <c r="S19331" t="s">
        <v>35</v>
      </c>
    </row>
    <row r="19332" spans="12:19" x14ac:dyDescent="0.25">
      <c r="L19332" t="str">
        <f t="shared" si="762"/>
        <v/>
      </c>
      <c r="M19332" t="str">
        <f t="shared" si="763"/>
        <v/>
      </c>
    </row>
    <row r="19333" spans="12:19" x14ac:dyDescent="0.25">
      <c r="L19333" t="str">
        <f t="shared" si="762"/>
        <v/>
      </c>
      <c r="M19333" t="str">
        <f t="shared" si="763"/>
        <v/>
      </c>
    </row>
    <row r="19334" spans="12:19" x14ac:dyDescent="0.25">
      <c r="L19334" t="str">
        <f t="shared" si="762"/>
        <v/>
      </c>
      <c r="M19334" t="str">
        <f t="shared" si="763"/>
        <v/>
      </c>
      <c r="N19334" t="s">
        <v>32</v>
      </c>
      <c r="O19334" t="s">
        <v>33</v>
      </c>
      <c r="P19334" t="s">
        <v>34</v>
      </c>
    </row>
    <row r="19335" spans="12:19" x14ac:dyDescent="0.25">
      <c r="L19335" t="str">
        <f t="shared" si="762"/>
        <v/>
      </c>
      <c r="M19335" t="str">
        <f t="shared" si="763"/>
        <v/>
      </c>
      <c r="N19335" t="e">
        <f>COS(RADIANS(M19335))</f>
        <v>#VALUE!</v>
      </c>
      <c r="O19335" t="str">
        <f>IFERROR(-COS(RADIANS(DEGREES(ASIN(((SIN(RADIANS(M19335)))*$C$26)/(SQRT((((SIN(RADIANS(M19335)))*$C$26)^2)+(($C$22-$C$25-(((SIN(RADIANS(90-M19335)))*$C$26))-$C$23)^2))))))),"")</f>
        <v/>
      </c>
      <c r="P19335" t="e">
        <f>N19335</f>
        <v>#VALUE!</v>
      </c>
      <c r="R19335">
        <v>0</v>
      </c>
    </row>
    <row r="19336" spans="12:19" x14ac:dyDescent="0.25">
      <c r="L19336" t="str">
        <f t="shared" si="762"/>
        <v/>
      </c>
      <c r="M19336" t="str">
        <f t="shared" si="763"/>
        <v/>
      </c>
      <c r="N19336" t="e">
        <f>SIN(RADIANS(M19335))</f>
        <v>#VALUE!</v>
      </c>
      <c r="O19336" t="e">
        <f>SIN(RADIANS(DEGREES(ASIN(((SIN(RADIANS(M19335)))*$C$26)/(SQRT((((SIN(RADIANS(M19335)))*$C$26)^2)+(($C$22-$C$25-(((SIN(RADIANS(90-M19335)))*$C$26))-$C$23)^2)))))))</f>
        <v>#VALUE!</v>
      </c>
      <c r="P19336" t="e">
        <f>N19336</f>
        <v>#VALUE!</v>
      </c>
      <c r="R19336">
        <f>$C$6</f>
        <v>1333.5</v>
      </c>
    </row>
    <row r="19337" spans="12:19" x14ac:dyDescent="0.25">
      <c r="L19337" t="str">
        <f t="shared" si="762"/>
        <v/>
      </c>
      <c r="M19337" t="str">
        <f t="shared" si="763"/>
        <v/>
      </c>
      <c r="N19337">
        <v>0</v>
      </c>
      <c r="O19337" t="e">
        <f>$C$23*O19336</f>
        <v>#VALUE!</v>
      </c>
      <c r="P19337" t="e">
        <f>$C$22*P19336</f>
        <v>#VALUE!</v>
      </c>
      <c r="R19337">
        <f>$C$20*$C$6</f>
        <v>25325.832000000002</v>
      </c>
    </row>
    <row r="19338" spans="12:19" x14ac:dyDescent="0.25">
      <c r="L19338" t="str">
        <f t="shared" si="762"/>
        <v/>
      </c>
      <c r="M19338" t="str">
        <f t="shared" si="763"/>
        <v/>
      </c>
    </row>
    <row r="19339" spans="12:19" x14ac:dyDescent="0.25">
      <c r="L19339" t="str">
        <f t="shared" si="762"/>
        <v/>
      </c>
      <c r="M19339" t="str">
        <f t="shared" si="763"/>
        <v/>
      </c>
      <c r="N19339" t="e">
        <f t="array" ref="N19339:P19341">MINVERSE(N19335:P19337)</f>
        <v>#VALUE!</v>
      </c>
      <c r="O19339" t="e">
        <v>#VALUE!</v>
      </c>
      <c r="P19339" t="e">
        <v>#VALUE!</v>
      </c>
      <c r="R19339" t="e">
        <f t="array" ref="R19339:R19341">MMULT(N19339:P19341,R19335:R19337)</f>
        <v>#VALUE!</v>
      </c>
      <c r="S19339" t="s">
        <v>35</v>
      </c>
    </row>
    <row r="19340" spans="12:19" x14ac:dyDescent="0.25">
      <c r="L19340" t="str">
        <f t="shared" ref="L19340:L19403" si="764">IF(M19340="","",L19330+1)</f>
        <v/>
      </c>
      <c r="M19340" t="str">
        <f t="shared" si="763"/>
        <v/>
      </c>
      <c r="N19340" t="e">
        <v>#VALUE!</v>
      </c>
      <c r="O19340" t="e">
        <v>#VALUE!</v>
      </c>
      <c r="P19340" t="e">
        <v>#VALUE!</v>
      </c>
      <c r="R19340" t="e">
        <v>#VALUE!</v>
      </c>
      <c r="S19340" t="s">
        <v>35</v>
      </c>
    </row>
    <row r="19341" spans="12:19" x14ac:dyDescent="0.25">
      <c r="L19341" t="str">
        <f t="shared" si="764"/>
        <v/>
      </c>
      <c r="M19341" t="str">
        <f t="shared" si="763"/>
        <v/>
      </c>
      <c r="N19341" t="e">
        <v>#VALUE!</v>
      </c>
      <c r="O19341" t="e">
        <v>#VALUE!</v>
      </c>
      <c r="P19341" t="e">
        <v>#VALUE!</v>
      </c>
      <c r="R19341" t="e">
        <v>#VALUE!</v>
      </c>
      <c r="S19341" t="s">
        <v>35</v>
      </c>
    </row>
    <row r="19342" spans="12:19" x14ac:dyDescent="0.25">
      <c r="L19342" t="str">
        <f t="shared" si="764"/>
        <v/>
      </c>
      <c r="M19342" t="str">
        <f t="shared" si="763"/>
        <v/>
      </c>
    </row>
    <row r="19343" spans="12:19" x14ac:dyDescent="0.25">
      <c r="L19343" t="str">
        <f t="shared" si="764"/>
        <v/>
      </c>
      <c r="M19343" t="str">
        <f t="shared" si="763"/>
        <v/>
      </c>
    </row>
    <row r="19344" spans="12:19" x14ac:dyDescent="0.25">
      <c r="L19344" t="str">
        <f t="shared" si="764"/>
        <v/>
      </c>
      <c r="M19344" t="str">
        <f t="shared" si="763"/>
        <v/>
      </c>
      <c r="N19344" t="s">
        <v>32</v>
      </c>
      <c r="O19344" t="s">
        <v>33</v>
      </c>
      <c r="P19344" t="s">
        <v>34</v>
      </c>
    </row>
    <row r="19345" spans="12:19" x14ac:dyDescent="0.25">
      <c r="L19345" t="str">
        <f t="shared" si="764"/>
        <v/>
      </c>
      <c r="M19345" t="str">
        <f t="shared" si="763"/>
        <v/>
      </c>
      <c r="N19345" t="e">
        <f>COS(RADIANS(M19345))</f>
        <v>#VALUE!</v>
      </c>
      <c r="O19345" t="str">
        <f>IFERROR(-COS(RADIANS(DEGREES(ASIN(((SIN(RADIANS(M19345)))*$C$26)/(SQRT((((SIN(RADIANS(M19345)))*$C$26)^2)+(($C$22-$C$25-(((SIN(RADIANS(90-M19345)))*$C$26))-$C$23)^2))))))),"")</f>
        <v/>
      </c>
      <c r="P19345" t="e">
        <f>N19345</f>
        <v>#VALUE!</v>
      </c>
      <c r="R19345">
        <v>0</v>
      </c>
    </row>
    <row r="19346" spans="12:19" x14ac:dyDescent="0.25">
      <c r="L19346" t="str">
        <f t="shared" si="764"/>
        <v/>
      </c>
      <c r="M19346" t="str">
        <f t="shared" si="763"/>
        <v/>
      </c>
      <c r="N19346" t="e">
        <f>SIN(RADIANS(M19345))</f>
        <v>#VALUE!</v>
      </c>
      <c r="O19346" t="e">
        <f>SIN(RADIANS(DEGREES(ASIN(((SIN(RADIANS(M19345)))*$C$26)/(SQRT((((SIN(RADIANS(M19345)))*$C$26)^2)+(($C$22-$C$25-(((SIN(RADIANS(90-M19345)))*$C$26))-$C$23)^2)))))))</f>
        <v>#VALUE!</v>
      </c>
      <c r="P19346" t="e">
        <f>N19346</f>
        <v>#VALUE!</v>
      </c>
      <c r="R19346">
        <f>$C$6</f>
        <v>1333.5</v>
      </c>
    </row>
    <row r="19347" spans="12:19" x14ac:dyDescent="0.25">
      <c r="L19347" t="str">
        <f t="shared" si="764"/>
        <v/>
      </c>
      <c r="M19347" t="str">
        <f t="shared" si="763"/>
        <v/>
      </c>
      <c r="N19347">
        <v>0</v>
      </c>
      <c r="O19347" t="e">
        <f>$C$23*O19346</f>
        <v>#VALUE!</v>
      </c>
      <c r="P19347" t="e">
        <f>$C$22*P19346</f>
        <v>#VALUE!</v>
      </c>
      <c r="R19347">
        <f>$C$20*$C$6</f>
        <v>25325.832000000002</v>
      </c>
    </row>
    <row r="19348" spans="12:19" x14ac:dyDescent="0.25">
      <c r="L19348" t="str">
        <f t="shared" si="764"/>
        <v/>
      </c>
      <c r="M19348" t="str">
        <f t="shared" si="763"/>
        <v/>
      </c>
    </row>
    <row r="19349" spans="12:19" x14ac:dyDescent="0.25">
      <c r="L19349" t="str">
        <f t="shared" si="764"/>
        <v/>
      </c>
      <c r="M19349" t="str">
        <f t="shared" si="763"/>
        <v/>
      </c>
      <c r="N19349" t="e">
        <f t="array" ref="N19349:P19351">MINVERSE(N19345:P19347)</f>
        <v>#VALUE!</v>
      </c>
      <c r="O19349" t="e">
        <v>#VALUE!</v>
      </c>
      <c r="P19349" t="e">
        <v>#VALUE!</v>
      </c>
      <c r="R19349" t="e">
        <f t="array" ref="R19349:R19351">MMULT(N19349:P19351,R19345:R19347)</f>
        <v>#VALUE!</v>
      </c>
      <c r="S19349" t="s">
        <v>35</v>
      </c>
    </row>
    <row r="19350" spans="12:19" x14ac:dyDescent="0.25">
      <c r="L19350" t="str">
        <f t="shared" si="764"/>
        <v/>
      </c>
      <c r="M19350" t="str">
        <f t="shared" si="763"/>
        <v/>
      </c>
      <c r="N19350" t="e">
        <v>#VALUE!</v>
      </c>
      <c r="O19350" t="e">
        <v>#VALUE!</v>
      </c>
      <c r="P19350" t="e">
        <v>#VALUE!</v>
      </c>
      <c r="R19350" t="e">
        <v>#VALUE!</v>
      </c>
      <c r="S19350" t="s">
        <v>35</v>
      </c>
    </row>
    <row r="19351" spans="12:19" x14ac:dyDescent="0.25">
      <c r="L19351" t="str">
        <f t="shared" si="764"/>
        <v/>
      </c>
      <c r="M19351" t="str">
        <f t="shared" si="763"/>
        <v/>
      </c>
      <c r="N19351" t="e">
        <v>#VALUE!</v>
      </c>
      <c r="O19351" t="e">
        <v>#VALUE!</v>
      </c>
      <c r="P19351" t="e">
        <v>#VALUE!</v>
      </c>
      <c r="R19351" t="e">
        <v>#VALUE!</v>
      </c>
      <c r="S19351" t="s">
        <v>35</v>
      </c>
    </row>
    <row r="19352" spans="12:19" x14ac:dyDescent="0.25">
      <c r="L19352" t="str">
        <f t="shared" si="764"/>
        <v/>
      </c>
      <c r="M19352" t="str">
        <f t="shared" si="763"/>
        <v/>
      </c>
    </row>
    <row r="19353" spans="12:19" x14ac:dyDescent="0.25">
      <c r="L19353" t="str">
        <f t="shared" si="764"/>
        <v/>
      </c>
      <c r="M19353" t="str">
        <f t="shared" si="763"/>
        <v/>
      </c>
    </row>
    <row r="19354" spans="12:19" x14ac:dyDescent="0.25">
      <c r="L19354" t="str">
        <f t="shared" si="764"/>
        <v/>
      </c>
      <c r="M19354" t="str">
        <f t="shared" si="763"/>
        <v/>
      </c>
      <c r="N19354" t="s">
        <v>32</v>
      </c>
      <c r="O19354" t="s">
        <v>33</v>
      </c>
      <c r="P19354" t="s">
        <v>34</v>
      </c>
    </row>
    <row r="19355" spans="12:19" x14ac:dyDescent="0.25">
      <c r="L19355" t="str">
        <f t="shared" si="764"/>
        <v/>
      </c>
      <c r="M19355" t="str">
        <f t="shared" si="763"/>
        <v/>
      </c>
      <c r="N19355" t="e">
        <f>COS(RADIANS(M19355))</f>
        <v>#VALUE!</v>
      </c>
      <c r="O19355" t="str">
        <f>IFERROR(-COS(RADIANS(DEGREES(ASIN(((SIN(RADIANS(M19355)))*$C$26)/(SQRT((((SIN(RADIANS(M19355)))*$C$26)^2)+(($C$22-$C$25-(((SIN(RADIANS(90-M19355)))*$C$26))-$C$23)^2))))))),"")</f>
        <v/>
      </c>
      <c r="P19355" t="e">
        <f>N19355</f>
        <v>#VALUE!</v>
      </c>
      <c r="R19355">
        <v>0</v>
      </c>
    </row>
    <row r="19356" spans="12:19" x14ac:dyDescent="0.25">
      <c r="L19356" t="str">
        <f t="shared" si="764"/>
        <v/>
      </c>
      <c r="M19356" t="str">
        <f t="shared" si="763"/>
        <v/>
      </c>
      <c r="N19356" t="e">
        <f>SIN(RADIANS(M19355))</f>
        <v>#VALUE!</v>
      </c>
      <c r="O19356" t="e">
        <f>SIN(RADIANS(DEGREES(ASIN(((SIN(RADIANS(M19355)))*$C$26)/(SQRT((((SIN(RADIANS(M19355)))*$C$26)^2)+(($C$22-$C$25-(((SIN(RADIANS(90-M19355)))*$C$26))-$C$23)^2)))))))</f>
        <v>#VALUE!</v>
      </c>
      <c r="P19356" t="e">
        <f>N19356</f>
        <v>#VALUE!</v>
      </c>
      <c r="R19356">
        <f>$C$6</f>
        <v>1333.5</v>
      </c>
    </row>
    <row r="19357" spans="12:19" x14ac:dyDescent="0.25">
      <c r="L19357" t="str">
        <f t="shared" si="764"/>
        <v/>
      </c>
      <c r="M19357" t="str">
        <f t="shared" si="763"/>
        <v/>
      </c>
      <c r="N19357">
        <v>0</v>
      </c>
      <c r="O19357" t="e">
        <f>$C$23*O19356</f>
        <v>#VALUE!</v>
      </c>
      <c r="P19357" t="e">
        <f>$C$22*P19356</f>
        <v>#VALUE!</v>
      </c>
      <c r="R19357">
        <f>$C$20*$C$6</f>
        <v>25325.832000000002</v>
      </c>
    </row>
    <row r="19358" spans="12:19" x14ac:dyDescent="0.25">
      <c r="L19358" t="str">
        <f t="shared" si="764"/>
        <v/>
      </c>
      <c r="M19358" t="str">
        <f t="shared" si="763"/>
        <v/>
      </c>
    </row>
    <row r="19359" spans="12:19" x14ac:dyDescent="0.25">
      <c r="L19359" t="str">
        <f t="shared" si="764"/>
        <v/>
      </c>
      <c r="M19359" t="str">
        <f t="shared" si="763"/>
        <v/>
      </c>
      <c r="N19359" t="e">
        <f t="array" ref="N19359:P19361">MINVERSE(N19355:P19357)</f>
        <v>#VALUE!</v>
      </c>
      <c r="O19359" t="e">
        <v>#VALUE!</v>
      </c>
      <c r="P19359" t="e">
        <v>#VALUE!</v>
      </c>
      <c r="R19359" t="e">
        <f t="array" ref="R19359:R19361">MMULT(N19359:P19361,R19355:R19357)</f>
        <v>#VALUE!</v>
      </c>
      <c r="S19359" t="s">
        <v>35</v>
      </c>
    </row>
    <row r="19360" spans="12:19" x14ac:dyDescent="0.25">
      <c r="L19360" t="str">
        <f t="shared" si="764"/>
        <v/>
      </c>
      <c r="M19360" t="str">
        <f t="shared" si="763"/>
        <v/>
      </c>
      <c r="N19360" t="e">
        <v>#VALUE!</v>
      </c>
      <c r="O19360" t="e">
        <v>#VALUE!</v>
      </c>
      <c r="P19360" t="e">
        <v>#VALUE!</v>
      </c>
      <c r="R19360" t="e">
        <v>#VALUE!</v>
      </c>
      <c r="S19360" t="s">
        <v>35</v>
      </c>
    </row>
    <row r="19361" spans="12:19" x14ac:dyDescent="0.25">
      <c r="L19361" t="str">
        <f t="shared" si="764"/>
        <v/>
      </c>
      <c r="M19361" t="str">
        <f t="shared" si="763"/>
        <v/>
      </c>
      <c r="N19361" t="e">
        <v>#VALUE!</v>
      </c>
      <c r="O19361" t="e">
        <v>#VALUE!</v>
      </c>
      <c r="P19361" t="e">
        <v>#VALUE!</v>
      </c>
      <c r="R19361" t="e">
        <v>#VALUE!</v>
      </c>
      <c r="S19361" t="s">
        <v>35</v>
      </c>
    </row>
    <row r="19362" spans="12:19" x14ac:dyDescent="0.25">
      <c r="L19362" t="str">
        <f t="shared" si="764"/>
        <v/>
      </c>
      <c r="M19362" t="str">
        <f t="shared" si="763"/>
        <v/>
      </c>
    </row>
    <row r="19363" spans="12:19" x14ac:dyDescent="0.25">
      <c r="L19363" t="str">
        <f t="shared" si="764"/>
        <v/>
      </c>
      <c r="M19363" t="str">
        <f t="shared" ref="M19363:M19426" si="765">IF(M19353="","",IF(((M19353+$O$61)&gt;=$O$49+($O$61/2)),"",(M19353+$O$61)))</f>
        <v/>
      </c>
    </row>
    <row r="19364" spans="12:19" x14ac:dyDescent="0.25">
      <c r="L19364" t="str">
        <f t="shared" si="764"/>
        <v/>
      </c>
      <c r="M19364" t="str">
        <f t="shared" si="765"/>
        <v/>
      </c>
      <c r="N19364" t="s">
        <v>32</v>
      </c>
      <c r="O19364" t="s">
        <v>33</v>
      </c>
      <c r="P19364" t="s">
        <v>34</v>
      </c>
    </row>
    <row r="19365" spans="12:19" x14ac:dyDescent="0.25">
      <c r="L19365" t="str">
        <f t="shared" si="764"/>
        <v/>
      </c>
      <c r="M19365" t="str">
        <f t="shared" si="765"/>
        <v/>
      </c>
      <c r="N19365" t="e">
        <f>COS(RADIANS(M19365))</f>
        <v>#VALUE!</v>
      </c>
      <c r="O19365" t="str">
        <f>IFERROR(-COS(RADIANS(DEGREES(ASIN(((SIN(RADIANS(M19365)))*$C$26)/(SQRT((((SIN(RADIANS(M19365)))*$C$26)^2)+(($C$22-$C$25-(((SIN(RADIANS(90-M19365)))*$C$26))-$C$23)^2))))))),"")</f>
        <v/>
      </c>
      <c r="P19365" t="e">
        <f>N19365</f>
        <v>#VALUE!</v>
      </c>
      <c r="R19365">
        <v>0</v>
      </c>
    </row>
    <row r="19366" spans="12:19" x14ac:dyDescent="0.25">
      <c r="L19366" t="str">
        <f t="shared" si="764"/>
        <v/>
      </c>
      <c r="M19366" t="str">
        <f t="shared" si="765"/>
        <v/>
      </c>
      <c r="N19366" t="e">
        <f>SIN(RADIANS(M19365))</f>
        <v>#VALUE!</v>
      </c>
      <c r="O19366" t="e">
        <f>SIN(RADIANS(DEGREES(ASIN(((SIN(RADIANS(M19365)))*$C$26)/(SQRT((((SIN(RADIANS(M19365)))*$C$26)^2)+(($C$22-$C$25-(((SIN(RADIANS(90-M19365)))*$C$26))-$C$23)^2)))))))</f>
        <v>#VALUE!</v>
      </c>
      <c r="P19366" t="e">
        <f>N19366</f>
        <v>#VALUE!</v>
      </c>
      <c r="R19366">
        <f>$C$6</f>
        <v>1333.5</v>
      </c>
    </row>
    <row r="19367" spans="12:19" x14ac:dyDescent="0.25">
      <c r="L19367" t="str">
        <f t="shared" si="764"/>
        <v/>
      </c>
      <c r="M19367" t="str">
        <f t="shared" si="765"/>
        <v/>
      </c>
      <c r="N19367">
        <v>0</v>
      </c>
      <c r="O19367" t="e">
        <f>$C$23*O19366</f>
        <v>#VALUE!</v>
      </c>
      <c r="P19367" t="e">
        <f>$C$22*P19366</f>
        <v>#VALUE!</v>
      </c>
      <c r="R19367">
        <f>$C$20*$C$6</f>
        <v>25325.832000000002</v>
      </c>
    </row>
    <row r="19368" spans="12:19" x14ac:dyDescent="0.25">
      <c r="L19368" t="str">
        <f t="shared" si="764"/>
        <v/>
      </c>
      <c r="M19368" t="str">
        <f t="shared" si="765"/>
        <v/>
      </c>
    </row>
    <row r="19369" spans="12:19" x14ac:dyDescent="0.25">
      <c r="L19369" t="str">
        <f t="shared" si="764"/>
        <v/>
      </c>
      <c r="M19369" t="str">
        <f t="shared" si="765"/>
        <v/>
      </c>
      <c r="N19369" t="e">
        <f t="array" ref="N19369:P19371">MINVERSE(N19365:P19367)</f>
        <v>#VALUE!</v>
      </c>
      <c r="O19369" t="e">
        <v>#VALUE!</v>
      </c>
      <c r="P19369" t="e">
        <v>#VALUE!</v>
      </c>
      <c r="R19369" t="e">
        <f t="array" ref="R19369:R19371">MMULT(N19369:P19371,R19365:R19367)</f>
        <v>#VALUE!</v>
      </c>
      <c r="S19369" t="s">
        <v>35</v>
      </c>
    </row>
    <row r="19370" spans="12:19" x14ac:dyDescent="0.25">
      <c r="L19370" t="str">
        <f t="shared" si="764"/>
        <v/>
      </c>
      <c r="M19370" t="str">
        <f t="shared" si="765"/>
        <v/>
      </c>
      <c r="N19370" t="e">
        <v>#VALUE!</v>
      </c>
      <c r="O19370" t="e">
        <v>#VALUE!</v>
      </c>
      <c r="P19370" t="e">
        <v>#VALUE!</v>
      </c>
      <c r="R19370" t="e">
        <v>#VALUE!</v>
      </c>
      <c r="S19370" t="s">
        <v>35</v>
      </c>
    </row>
    <row r="19371" spans="12:19" x14ac:dyDescent="0.25">
      <c r="L19371" t="str">
        <f t="shared" si="764"/>
        <v/>
      </c>
      <c r="M19371" t="str">
        <f t="shared" si="765"/>
        <v/>
      </c>
      <c r="N19371" t="e">
        <v>#VALUE!</v>
      </c>
      <c r="O19371" t="e">
        <v>#VALUE!</v>
      </c>
      <c r="P19371" t="e">
        <v>#VALUE!</v>
      </c>
      <c r="R19371" t="e">
        <v>#VALUE!</v>
      </c>
      <c r="S19371" t="s">
        <v>35</v>
      </c>
    </row>
    <row r="19372" spans="12:19" x14ac:dyDescent="0.25">
      <c r="L19372" t="str">
        <f t="shared" si="764"/>
        <v/>
      </c>
      <c r="M19372" t="str">
        <f t="shared" si="765"/>
        <v/>
      </c>
    </row>
    <row r="19373" spans="12:19" x14ac:dyDescent="0.25">
      <c r="L19373" t="str">
        <f t="shared" si="764"/>
        <v/>
      </c>
      <c r="M19373" t="str">
        <f t="shared" si="765"/>
        <v/>
      </c>
    </row>
    <row r="19374" spans="12:19" x14ac:dyDescent="0.25">
      <c r="L19374" t="str">
        <f t="shared" si="764"/>
        <v/>
      </c>
      <c r="M19374" t="str">
        <f t="shared" si="765"/>
        <v/>
      </c>
      <c r="N19374" t="s">
        <v>32</v>
      </c>
      <c r="O19374" t="s">
        <v>33</v>
      </c>
      <c r="P19374" t="s">
        <v>34</v>
      </c>
    </row>
    <row r="19375" spans="12:19" x14ac:dyDescent="0.25">
      <c r="L19375" t="str">
        <f t="shared" si="764"/>
        <v/>
      </c>
      <c r="M19375" t="str">
        <f t="shared" si="765"/>
        <v/>
      </c>
      <c r="N19375" t="e">
        <f>COS(RADIANS(M19375))</f>
        <v>#VALUE!</v>
      </c>
      <c r="O19375" t="str">
        <f>IFERROR(-COS(RADIANS(DEGREES(ASIN(((SIN(RADIANS(M19375)))*$C$26)/(SQRT((((SIN(RADIANS(M19375)))*$C$26)^2)+(($C$22-$C$25-(((SIN(RADIANS(90-M19375)))*$C$26))-$C$23)^2))))))),"")</f>
        <v/>
      </c>
      <c r="P19375" t="e">
        <f>N19375</f>
        <v>#VALUE!</v>
      </c>
      <c r="R19375">
        <v>0</v>
      </c>
    </row>
    <row r="19376" spans="12:19" x14ac:dyDescent="0.25">
      <c r="L19376" t="str">
        <f t="shared" si="764"/>
        <v/>
      </c>
      <c r="M19376" t="str">
        <f t="shared" si="765"/>
        <v/>
      </c>
      <c r="N19376" t="e">
        <f>SIN(RADIANS(M19375))</f>
        <v>#VALUE!</v>
      </c>
      <c r="O19376" t="e">
        <f>SIN(RADIANS(DEGREES(ASIN(((SIN(RADIANS(M19375)))*$C$26)/(SQRT((((SIN(RADIANS(M19375)))*$C$26)^2)+(($C$22-$C$25-(((SIN(RADIANS(90-M19375)))*$C$26))-$C$23)^2)))))))</f>
        <v>#VALUE!</v>
      </c>
      <c r="P19376" t="e">
        <f>N19376</f>
        <v>#VALUE!</v>
      </c>
      <c r="R19376">
        <f>$C$6</f>
        <v>1333.5</v>
      </c>
    </row>
    <row r="19377" spans="12:19" x14ac:dyDescent="0.25">
      <c r="L19377" t="str">
        <f t="shared" si="764"/>
        <v/>
      </c>
      <c r="M19377" t="str">
        <f t="shared" si="765"/>
        <v/>
      </c>
      <c r="N19377">
        <v>0</v>
      </c>
      <c r="O19377" t="e">
        <f>$C$23*O19376</f>
        <v>#VALUE!</v>
      </c>
      <c r="P19377" t="e">
        <f>$C$22*P19376</f>
        <v>#VALUE!</v>
      </c>
      <c r="R19377">
        <f>$C$20*$C$6</f>
        <v>25325.832000000002</v>
      </c>
    </row>
    <row r="19378" spans="12:19" x14ac:dyDescent="0.25">
      <c r="L19378" t="str">
        <f t="shared" si="764"/>
        <v/>
      </c>
      <c r="M19378" t="str">
        <f t="shared" si="765"/>
        <v/>
      </c>
    </row>
    <row r="19379" spans="12:19" x14ac:dyDescent="0.25">
      <c r="L19379" t="str">
        <f t="shared" si="764"/>
        <v/>
      </c>
      <c r="M19379" t="str">
        <f t="shared" si="765"/>
        <v/>
      </c>
      <c r="N19379" t="e">
        <f t="array" ref="N19379:P19381">MINVERSE(N19375:P19377)</f>
        <v>#VALUE!</v>
      </c>
      <c r="O19379" t="e">
        <v>#VALUE!</v>
      </c>
      <c r="P19379" t="e">
        <v>#VALUE!</v>
      </c>
      <c r="R19379" t="e">
        <f t="array" ref="R19379:R19381">MMULT(N19379:P19381,R19375:R19377)</f>
        <v>#VALUE!</v>
      </c>
      <c r="S19379" t="s">
        <v>35</v>
      </c>
    </row>
    <row r="19380" spans="12:19" x14ac:dyDescent="0.25">
      <c r="L19380" t="str">
        <f t="shared" si="764"/>
        <v/>
      </c>
      <c r="M19380" t="str">
        <f t="shared" si="765"/>
        <v/>
      </c>
      <c r="N19380" t="e">
        <v>#VALUE!</v>
      </c>
      <c r="O19380" t="e">
        <v>#VALUE!</v>
      </c>
      <c r="P19380" t="e">
        <v>#VALUE!</v>
      </c>
      <c r="R19380" t="e">
        <v>#VALUE!</v>
      </c>
      <c r="S19380" t="s">
        <v>35</v>
      </c>
    </row>
    <row r="19381" spans="12:19" x14ac:dyDescent="0.25">
      <c r="L19381" t="str">
        <f t="shared" si="764"/>
        <v/>
      </c>
      <c r="M19381" t="str">
        <f t="shared" si="765"/>
        <v/>
      </c>
      <c r="N19381" t="e">
        <v>#VALUE!</v>
      </c>
      <c r="O19381" t="e">
        <v>#VALUE!</v>
      </c>
      <c r="P19381" t="e">
        <v>#VALUE!</v>
      </c>
      <c r="R19381" t="e">
        <v>#VALUE!</v>
      </c>
      <c r="S19381" t="s">
        <v>35</v>
      </c>
    </row>
    <row r="19382" spans="12:19" x14ac:dyDescent="0.25">
      <c r="L19382" t="str">
        <f t="shared" si="764"/>
        <v/>
      </c>
      <c r="M19382" t="str">
        <f t="shared" si="765"/>
        <v/>
      </c>
    </row>
    <row r="19383" spans="12:19" x14ac:dyDescent="0.25">
      <c r="L19383" t="str">
        <f t="shared" si="764"/>
        <v/>
      </c>
      <c r="M19383" t="str">
        <f t="shared" si="765"/>
        <v/>
      </c>
    </row>
    <row r="19384" spans="12:19" x14ac:dyDescent="0.25">
      <c r="L19384" t="str">
        <f t="shared" si="764"/>
        <v/>
      </c>
      <c r="M19384" t="str">
        <f t="shared" si="765"/>
        <v/>
      </c>
      <c r="N19384" t="s">
        <v>32</v>
      </c>
      <c r="O19384" t="s">
        <v>33</v>
      </c>
      <c r="P19384" t="s">
        <v>34</v>
      </c>
    </row>
    <row r="19385" spans="12:19" x14ac:dyDescent="0.25">
      <c r="L19385" t="str">
        <f t="shared" si="764"/>
        <v/>
      </c>
      <c r="M19385" t="str">
        <f t="shared" si="765"/>
        <v/>
      </c>
      <c r="N19385" t="e">
        <f>COS(RADIANS(M19385))</f>
        <v>#VALUE!</v>
      </c>
      <c r="O19385" t="str">
        <f>IFERROR(-COS(RADIANS(DEGREES(ASIN(((SIN(RADIANS(M19385)))*$C$26)/(SQRT((((SIN(RADIANS(M19385)))*$C$26)^2)+(($C$22-$C$25-(((SIN(RADIANS(90-M19385)))*$C$26))-$C$23)^2))))))),"")</f>
        <v/>
      </c>
      <c r="P19385" t="e">
        <f>N19385</f>
        <v>#VALUE!</v>
      </c>
      <c r="R19385">
        <v>0</v>
      </c>
    </row>
    <row r="19386" spans="12:19" x14ac:dyDescent="0.25">
      <c r="L19386" t="str">
        <f t="shared" si="764"/>
        <v/>
      </c>
      <c r="M19386" t="str">
        <f t="shared" si="765"/>
        <v/>
      </c>
      <c r="N19386" t="e">
        <f>SIN(RADIANS(M19385))</f>
        <v>#VALUE!</v>
      </c>
      <c r="O19386" t="e">
        <f>SIN(RADIANS(DEGREES(ASIN(((SIN(RADIANS(M19385)))*$C$26)/(SQRT((((SIN(RADIANS(M19385)))*$C$26)^2)+(($C$22-$C$25-(((SIN(RADIANS(90-M19385)))*$C$26))-$C$23)^2)))))))</f>
        <v>#VALUE!</v>
      </c>
      <c r="P19386" t="e">
        <f>N19386</f>
        <v>#VALUE!</v>
      </c>
      <c r="R19386">
        <f>$C$6</f>
        <v>1333.5</v>
      </c>
    </row>
    <row r="19387" spans="12:19" x14ac:dyDescent="0.25">
      <c r="L19387" t="str">
        <f t="shared" si="764"/>
        <v/>
      </c>
      <c r="M19387" t="str">
        <f t="shared" si="765"/>
        <v/>
      </c>
      <c r="N19387">
        <v>0</v>
      </c>
      <c r="O19387" t="e">
        <f>$C$23*O19386</f>
        <v>#VALUE!</v>
      </c>
      <c r="P19387" t="e">
        <f>$C$22*P19386</f>
        <v>#VALUE!</v>
      </c>
      <c r="R19387">
        <f>$C$20*$C$6</f>
        <v>25325.832000000002</v>
      </c>
    </row>
    <row r="19388" spans="12:19" x14ac:dyDescent="0.25">
      <c r="L19388" t="str">
        <f t="shared" si="764"/>
        <v/>
      </c>
      <c r="M19388" t="str">
        <f t="shared" si="765"/>
        <v/>
      </c>
    </row>
    <row r="19389" spans="12:19" x14ac:dyDescent="0.25">
      <c r="L19389" t="str">
        <f t="shared" si="764"/>
        <v/>
      </c>
      <c r="M19389" t="str">
        <f t="shared" si="765"/>
        <v/>
      </c>
      <c r="N19389" t="e">
        <f t="array" ref="N19389:P19391">MINVERSE(N19385:P19387)</f>
        <v>#VALUE!</v>
      </c>
      <c r="O19389" t="e">
        <v>#VALUE!</v>
      </c>
      <c r="P19389" t="e">
        <v>#VALUE!</v>
      </c>
      <c r="R19389" t="e">
        <f t="array" ref="R19389:R19391">MMULT(N19389:P19391,R19385:R19387)</f>
        <v>#VALUE!</v>
      </c>
      <c r="S19389" t="s">
        <v>35</v>
      </c>
    </row>
    <row r="19390" spans="12:19" x14ac:dyDescent="0.25">
      <c r="L19390" t="str">
        <f t="shared" si="764"/>
        <v/>
      </c>
      <c r="M19390" t="str">
        <f t="shared" si="765"/>
        <v/>
      </c>
      <c r="N19390" t="e">
        <v>#VALUE!</v>
      </c>
      <c r="O19390" t="e">
        <v>#VALUE!</v>
      </c>
      <c r="P19390" t="e">
        <v>#VALUE!</v>
      </c>
      <c r="R19390" t="e">
        <v>#VALUE!</v>
      </c>
      <c r="S19390" t="s">
        <v>35</v>
      </c>
    </row>
    <row r="19391" spans="12:19" x14ac:dyDescent="0.25">
      <c r="L19391" t="str">
        <f t="shared" si="764"/>
        <v/>
      </c>
      <c r="M19391" t="str">
        <f t="shared" si="765"/>
        <v/>
      </c>
      <c r="N19391" t="e">
        <v>#VALUE!</v>
      </c>
      <c r="O19391" t="e">
        <v>#VALUE!</v>
      </c>
      <c r="P19391" t="e">
        <v>#VALUE!</v>
      </c>
      <c r="R19391" t="e">
        <v>#VALUE!</v>
      </c>
      <c r="S19391" t="s">
        <v>35</v>
      </c>
    </row>
    <row r="19392" spans="12:19" x14ac:dyDescent="0.25">
      <c r="L19392" t="str">
        <f t="shared" si="764"/>
        <v/>
      </c>
      <c r="M19392" t="str">
        <f t="shared" si="765"/>
        <v/>
      </c>
    </row>
    <row r="19393" spans="12:19" x14ac:dyDescent="0.25">
      <c r="L19393" t="str">
        <f t="shared" si="764"/>
        <v/>
      </c>
      <c r="M19393" t="str">
        <f t="shared" si="765"/>
        <v/>
      </c>
    </row>
    <row r="19394" spans="12:19" x14ac:dyDescent="0.25">
      <c r="L19394" t="str">
        <f t="shared" si="764"/>
        <v/>
      </c>
      <c r="M19394" t="str">
        <f t="shared" si="765"/>
        <v/>
      </c>
      <c r="N19394" t="s">
        <v>32</v>
      </c>
      <c r="O19394" t="s">
        <v>33</v>
      </c>
      <c r="P19394" t="s">
        <v>34</v>
      </c>
    </row>
    <row r="19395" spans="12:19" x14ac:dyDescent="0.25">
      <c r="L19395" t="str">
        <f t="shared" si="764"/>
        <v/>
      </c>
      <c r="M19395" t="str">
        <f t="shared" si="765"/>
        <v/>
      </c>
      <c r="N19395" t="e">
        <f>COS(RADIANS(M19395))</f>
        <v>#VALUE!</v>
      </c>
      <c r="O19395" t="str">
        <f>IFERROR(-COS(RADIANS(DEGREES(ASIN(((SIN(RADIANS(M19395)))*$C$26)/(SQRT((((SIN(RADIANS(M19395)))*$C$26)^2)+(($C$22-$C$25-(((SIN(RADIANS(90-M19395)))*$C$26))-$C$23)^2))))))),"")</f>
        <v/>
      </c>
      <c r="P19395" t="e">
        <f>N19395</f>
        <v>#VALUE!</v>
      </c>
      <c r="R19395">
        <v>0</v>
      </c>
    </row>
    <row r="19396" spans="12:19" x14ac:dyDescent="0.25">
      <c r="L19396" t="str">
        <f t="shared" si="764"/>
        <v/>
      </c>
      <c r="M19396" t="str">
        <f t="shared" si="765"/>
        <v/>
      </c>
      <c r="N19396" t="e">
        <f>SIN(RADIANS(M19395))</f>
        <v>#VALUE!</v>
      </c>
      <c r="O19396" t="e">
        <f>SIN(RADIANS(DEGREES(ASIN(((SIN(RADIANS(M19395)))*$C$26)/(SQRT((((SIN(RADIANS(M19395)))*$C$26)^2)+(($C$22-$C$25-(((SIN(RADIANS(90-M19395)))*$C$26))-$C$23)^2)))))))</f>
        <v>#VALUE!</v>
      </c>
      <c r="P19396" t="e">
        <f>N19396</f>
        <v>#VALUE!</v>
      </c>
      <c r="R19396">
        <f>$C$6</f>
        <v>1333.5</v>
      </c>
    </row>
    <row r="19397" spans="12:19" x14ac:dyDescent="0.25">
      <c r="L19397" t="str">
        <f t="shared" si="764"/>
        <v/>
      </c>
      <c r="M19397" t="str">
        <f t="shared" si="765"/>
        <v/>
      </c>
      <c r="N19397">
        <v>0</v>
      </c>
      <c r="O19397" t="e">
        <f>$C$23*O19396</f>
        <v>#VALUE!</v>
      </c>
      <c r="P19397" t="e">
        <f>$C$22*P19396</f>
        <v>#VALUE!</v>
      </c>
      <c r="R19397">
        <f>$C$20*$C$6</f>
        <v>25325.832000000002</v>
      </c>
    </row>
    <row r="19398" spans="12:19" x14ac:dyDescent="0.25">
      <c r="L19398" t="str">
        <f t="shared" si="764"/>
        <v/>
      </c>
      <c r="M19398" t="str">
        <f t="shared" si="765"/>
        <v/>
      </c>
    </row>
    <row r="19399" spans="12:19" x14ac:dyDescent="0.25">
      <c r="L19399" t="str">
        <f t="shared" si="764"/>
        <v/>
      </c>
      <c r="M19399" t="str">
        <f t="shared" si="765"/>
        <v/>
      </c>
      <c r="N19399" t="e">
        <f t="array" ref="N19399:P19401">MINVERSE(N19395:P19397)</f>
        <v>#VALUE!</v>
      </c>
      <c r="O19399" t="e">
        <v>#VALUE!</v>
      </c>
      <c r="P19399" t="e">
        <v>#VALUE!</v>
      </c>
      <c r="R19399" t="e">
        <f t="array" ref="R19399:R19401">MMULT(N19399:P19401,R19395:R19397)</f>
        <v>#VALUE!</v>
      </c>
      <c r="S19399" t="s">
        <v>35</v>
      </c>
    </row>
    <row r="19400" spans="12:19" x14ac:dyDescent="0.25">
      <c r="L19400" t="str">
        <f t="shared" si="764"/>
        <v/>
      </c>
      <c r="M19400" t="str">
        <f t="shared" si="765"/>
        <v/>
      </c>
      <c r="N19400" t="e">
        <v>#VALUE!</v>
      </c>
      <c r="O19400" t="e">
        <v>#VALUE!</v>
      </c>
      <c r="P19400" t="e">
        <v>#VALUE!</v>
      </c>
      <c r="R19400" t="e">
        <v>#VALUE!</v>
      </c>
      <c r="S19400" t="s">
        <v>35</v>
      </c>
    </row>
    <row r="19401" spans="12:19" x14ac:dyDescent="0.25">
      <c r="L19401" t="str">
        <f t="shared" si="764"/>
        <v/>
      </c>
      <c r="M19401" t="str">
        <f t="shared" si="765"/>
        <v/>
      </c>
      <c r="N19401" t="e">
        <v>#VALUE!</v>
      </c>
      <c r="O19401" t="e">
        <v>#VALUE!</v>
      </c>
      <c r="P19401" t="e">
        <v>#VALUE!</v>
      </c>
      <c r="R19401" t="e">
        <v>#VALUE!</v>
      </c>
      <c r="S19401" t="s">
        <v>35</v>
      </c>
    </row>
    <row r="19402" spans="12:19" x14ac:dyDescent="0.25">
      <c r="L19402" t="str">
        <f t="shared" si="764"/>
        <v/>
      </c>
      <c r="M19402" t="str">
        <f t="shared" si="765"/>
        <v/>
      </c>
    </row>
    <row r="19403" spans="12:19" x14ac:dyDescent="0.25">
      <c r="L19403" t="str">
        <f t="shared" si="764"/>
        <v/>
      </c>
      <c r="M19403" t="str">
        <f t="shared" si="765"/>
        <v/>
      </c>
    </row>
    <row r="19404" spans="12:19" x14ac:dyDescent="0.25">
      <c r="L19404" t="str">
        <f t="shared" ref="L19404:L19467" si="766">IF(M19404="","",L19394+1)</f>
        <v/>
      </c>
      <c r="M19404" t="str">
        <f t="shared" si="765"/>
        <v/>
      </c>
      <c r="N19404" t="s">
        <v>32</v>
      </c>
      <c r="O19404" t="s">
        <v>33</v>
      </c>
      <c r="P19404" t="s">
        <v>34</v>
      </c>
    </row>
    <row r="19405" spans="12:19" x14ac:dyDescent="0.25">
      <c r="L19405" t="str">
        <f t="shared" si="766"/>
        <v/>
      </c>
      <c r="M19405" t="str">
        <f t="shared" si="765"/>
        <v/>
      </c>
      <c r="N19405" t="e">
        <f>COS(RADIANS(M19405))</f>
        <v>#VALUE!</v>
      </c>
      <c r="O19405" t="str">
        <f>IFERROR(-COS(RADIANS(DEGREES(ASIN(((SIN(RADIANS(M19405)))*$C$26)/(SQRT((((SIN(RADIANS(M19405)))*$C$26)^2)+(($C$22-$C$25-(((SIN(RADIANS(90-M19405)))*$C$26))-$C$23)^2))))))),"")</f>
        <v/>
      </c>
      <c r="P19405" t="e">
        <f>N19405</f>
        <v>#VALUE!</v>
      </c>
      <c r="R19405">
        <v>0</v>
      </c>
    </row>
    <row r="19406" spans="12:19" x14ac:dyDescent="0.25">
      <c r="L19406" t="str">
        <f t="shared" si="766"/>
        <v/>
      </c>
      <c r="M19406" t="str">
        <f t="shared" si="765"/>
        <v/>
      </c>
      <c r="N19406" t="e">
        <f>SIN(RADIANS(M19405))</f>
        <v>#VALUE!</v>
      </c>
      <c r="O19406" t="e">
        <f>SIN(RADIANS(DEGREES(ASIN(((SIN(RADIANS(M19405)))*$C$26)/(SQRT((((SIN(RADIANS(M19405)))*$C$26)^2)+(($C$22-$C$25-(((SIN(RADIANS(90-M19405)))*$C$26))-$C$23)^2)))))))</f>
        <v>#VALUE!</v>
      </c>
      <c r="P19406" t="e">
        <f>N19406</f>
        <v>#VALUE!</v>
      </c>
      <c r="R19406">
        <f>$C$6</f>
        <v>1333.5</v>
      </c>
    </row>
    <row r="19407" spans="12:19" x14ac:dyDescent="0.25">
      <c r="L19407" t="str">
        <f t="shared" si="766"/>
        <v/>
      </c>
      <c r="M19407" t="str">
        <f t="shared" si="765"/>
        <v/>
      </c>
      <c r="N19407">
        <v>0</v>
      </c>
      <c r="O19407" t="e">
        <f>$C$23*O19406</f>
        <v>#VALUE!</v>
      </c>
      <c r="P19407" t="e">
        <f>$C$22*P19406</f>
        <v>#VALUE!</v>
      </c>
      <c r="R19407">
        <f>$C$20*$C$6</f>
        <v>25325.832000000002</v>
      </c>
    </row>
    <row r="19408" spans="12:19" x14ac:dyDescent="0.25">
      <c r="L19408" t="str">
        <f t="shared" si="766"/>
        <v/>
      </c>
      <c r="M19408" t="str">
        <f t="shared" si="765"/>
        <v/>
      </c>
    </row>
    <row r="19409" spans="12:19" x14ac:dyDescent="0.25">
      <c r="L19409" t="str">
        <f t="shared" si="766"/>
        <v/>
      </c>
      <c r="M19409" t="str">
        <f t="shared" si="765"/>
        <v/>
      </c>
      <c r="N19409" t="e">
        <f t="array" ref="N19409:P19411">MINVERSE(N19405:P19407)</f>
        <v>#VALUE!</v>
      </c>
      <c r="O19409" t="e">
        <v>#VALUE!</v>
      </c>
      <c r="P19409" t="e">
        <v>#VALUE!</v>
      </c>
      <c r="R19409" t="e">
        <f t="array" ref="R19409:R19411">MMULT(N19409:P19411,R19405:R19407)</f>
        <v>#VALUE!</v>
      </c>
      <c r="S19409" t="s">
        <v>35</v>
      </c>
    </row>
    <row r="19410" spans="12:19" x14ac:dyDescent="0.25">
      <c r="L19410" t="str">
        <f t="shared" si="766"/>
        <v/>
      </c>
      <c r="M19410" t="str">
        <f t="shared" si="765"/>
        <v/>
      </c>
      <c r="N19410" t="e">
        <v>#VALUE!</v>
      </c>
      <c r="O19410" t="e">
        <v>#VALUE!</v>
      </c>
      <c r="P19410" t="e">
        <v>#VALUE!</v>
      </c>
      <c r="R19410" t="e">
        <v>#VALUE!</v>
      </c>
      <c r="S19410" t="s">
        <v>35</v>
      </c>
    </row>
    <row r="19411" spans="12:19" x14ac:dyDescent="0.25">
      <c r="L19411" t="str">
        <f t="shared" si="766"/>
        <v/>
      </c>
      <c r="M19411" t="str">
        <f t="shared" si="765"/>
        <v/>
      </c>
      <c r="N19411" t="e">
        <v>#VALUE!</v>
      </c>
      <c r="O19411" t="e">
        <v>#VALUE!</v>
      </c>
      <c r="P19411" t="e">
        <v>#VALUE!</v>
      </c>
      <c r="R19411" t="e">
        <v>#VALUE!</v>
      </c>
      <c r="S19411" t="s">
        <v>35</v>
      </c>
    </row>
    <row r="19412" spans="12:19" x14ac:dyDescent="0.25">
      <c r="L19412" t="str">
        <f t="shared" si="766"/>
        <v/>
      </c>
      <c r="M19412" t="str">
        <f t="shared" si="765"/>
        <v/>
      </c>
    </row>
    <row r="19413" spans="12:19" x14ac:dyDescent="0.25">
      <c r="L19413" t="str">
        <f t="shared" si="766"/>
        <v/>
      </c>
      <c r="M19413" t="str">
        <f t="shared" si="765"/>
        <v/>
      </c>
    </row>
    <row r="19414" spans="12:19" x14ac:dyDescent="0.25">
      <c r="L19414" t="str">
        <f t="shared" si="766"/>
        <v/>
      </c>
      <c r="M19414" t="str">
        <f t="shared" si="765"/>
        <v/>
      </c>
      <c r="N19414" t="s">
        <v>32</v>
      </c>
      <c r="O19414" t="s">
        <v>33</v>
      </c>
      <c r="P19414" t="s">
        <v>34</v>
      </c>
    </row>
    <row r="19415" spans="12:19" x14ac:dyDescent="0.25">
      <c r="L19415" t="str">
        <f t="shared" si="766"/>
        <v/>
      </c>
      <c r="M19415" t="str">
        <f t="shared" si="765"/>
        <v/>
      </c>
      <c r="N19415" t="e">
        <f>COS(RADIANS(M19415))</f>
        <v>#VALUE!</v>
      </c>
      <c r="O19415" t="str">
        <f>IFERROR(-COS(RADIANS(DEGREES(ASIN(((SIN(RADIANS(M19415)))*$C$26)/(SQRT((((SIN(RADIANS(M19415)))*$C$26)^2)+(($C$22-$C$25-(((SIN(RADIANS(90-M19415)))*$C$26))-$C$23)^2))))))),"")</f>
        <v/>
      </c>
      <c r="P19415" t="e">
        <f>N19415</f>
        <v>#VALUE!</v>
      </c>
      <c r="R19415">
        <v>0</v>
      </c>
    </row>
    <row r="19416" spans="12:19" x14ac:dyDescent="0.25">
      <c r="L19416" t="str">
        <f t="shared" si="766"/>
        <v/>
      </c>
      <c r="M19416" t="str">
        <f t="shared" si="765"/>
        <v/>
      </c>
      <c r="N19416" t="e">
        <f>SIN(RADIANS(M19415))</f>
        <v>#VALUE!</v>
      </c>
      <c r="O19416" t="e">
        <f>SIN(RADIANS(DEGREES(ASIN(((SIN(RADIANS(M19415)))*$C$26)/(SQRT((((SIN(RADIANS(M19415)))*$C$26)^2)+(($C$22-$C$25-(((SIN(RADIANS(90-M19415)))*$C$26))-$C$23)^2)))))))</f>
        <v>#VALUE!</v>
      </c>
      <c r="P19416" t="e">
        <f>N19416</f>
        <v>#VALUE!</v>
      </c>
      <c r="R19416">
        <f>$C$6</f>
        <v>1333.5</v>
      </c>
    </row>
    <row r="19417" spans="12:19" x14ac:dyDescent="0.25">
      <c r="L19417" t="str">
        <f t="shared" si="766"/>
        <v/>
      </c>
      <c r="M19417" t="str">
        <f t="shared" si="765"/>
        <v/>
      </c>
      <c r="N19417">
        <v>0</v>
      </c>
      <c r="O19417" t="e">
        <f>$C$23*O19416</f>
        <v>#VALUE!</v>
      </c>
      <c r="P19417" t="e">
        <f>$C$22*P19416</f>
        <v>#VALUE!</v>
      </c>
      <c r="R19417">
        <f>$C$20*$C$6</f>
        <v>25325.832000000002</v>
      </c>
    </row>
    <row r="19418" spans="12:19" x14ac:dyDescent="0.25">
      <c r="L19418" t="str">
        <f t="shared" si="766"/>
        <v/>
      </c>
      <c r="M19418" t="str">
        <f t="shared" si="765"/>
        <v/>
      </c>
    </row>
    <row r="19419" spans="12:19" x14ac:dyDescent="0.25">
      <c r="L19419" t="str">
        <f t="shared" si="766"/>
        <v/>
      </c>
      <c r="M19419" t="str">
        <f t="shared" si="765"/>
        <v/>
      </c>
      <c r="N19419" t="e">
        <f t="array" ref="N19419:P19421">MINVERSE(N19415:P19417)</f>
        <v>#VALUE!</v>
      </c>
      <c r="O19419" t="e">
        <v>#VALUE!</v>
      </c>
      <c r="P19419" t="e">
        <v>#VALUE!</v>
      </c>
      <c r="R19419" t="e">
        <f t="array" ref="R19419:R19421">MMULT(N19419:P19421,R19415:R19417)</f>
        <v>#VALUE!</v>
      </c>
      <c r="S19419" t="s">
        <v>35</v>
      </c>
    </row>
    <row r="19420" spans="12:19" x14ac:dyDescent="0.25">
      <c r="L19420" t="str">
        <f t="shared" si="766"/>
        <v/>
      </c>
      <c r="M19420" t="str">
        <f t="shared" si="765"/>
        <v/>
      </c>
      <c r="N19420" t="e">
        <v>#VALUE!</v>
      </c>
      <c r="O19420" t="e">
        <v>#VALUE!</v>
      </c>
      <c r="P19420" t="e">
        <v>#VALUE!</v>
      </c>
      <c r="R19420" t="e">
        <v>#VALUE!</v>
      </c>
      <c r="S19420" t="s">
        <v>35</v>
      </c>
    </row>
    <row r="19421" spans="12:19" x14ac:dyDescent="0.25">
      <c r="L19421" t="str">
        <f t="shared" si="766"/>
        <v/>
      </c>
      <c r="M19421" t="str">
        <f t="shared" si="765"/>
        <v/>
      </c>
      <c r="N19421" t="e">
        <v>#VALUE!</v>
      </c>
      <c r="O19421" t="e">
        <v>#VALUE!</v>
      </c>
      <c r="P19421" t="e">
        <v>#VALUE!</v>
      </c>
      <c r="R19421" t="e">
        <v>#VALUE!</v>
      </c>
      <c r="S19421" t="s">
        <v>35</v>
      </c>
    </row>
    <row r="19422" spans="12:19" x14ac:dyDescent="0.25">
      <c r="L19422" t="str">
        <f t="shared" si="766"/>
        <v/>
      </c>
      <c r="M19422" t="str">
        <f t="shared" si="765"/>
        <v/>
      </c>
    </row>
    <row r="19423" spans="12:19" x14ac:dyDescent="0.25">
      <c r="L19423" t="str">
        <f t="shared" si="766"/>
        <v/>
      </c>
      <c r="M19423" t="str">
        <f t="shared" si="765"/>
        <v/>
      </c>
    </row>
    <row r="19424" spans="12:19" x14ac:dyDescent="0.25">
      <c r="L19424" t="str">
        <f t="shared" si="766"/>
        <v/>
      </c>
      <c r="M19424" t="str">
        <f t="shared" si="765"/>
        <v/>
      </c>
      <c r="N19424" t="s">
        <v>32</v>
      </c>
      <c r="O19424" t="s">
        <v>33</v>
      </c>
      <c r="P19424" t="s">
        <v>34</v>
      </c>
    </row>
    <row r="19425" spans="12:19" x14ac:dyDescent="0.25">
      <c r="L19425" t="str">
        <f t="shared" si="766"/>
        <v/>
      </c>
      <c r="M19425" t="str">
        <f t="shared" si="765"/>
        <v/>
      </c>
      <c r="N19425" t="e">
        <f>COS(RADIANS(M19425))</f>
        <v>#VALUE!</v>
      </c>
      <c r="O19425" t="str">
        <f>IFERROR(-COS(RADIANS(DEGREES(ASIN(((SIN(RADIANS(M19425)))*$C$26)/(SQRT((((SIN(RADIANS(M19425)))*$C$26)^2)+(($C$22-$C$25-(((SIN(RADIANS(90-M19425)))*$C$26))-$C$23)^2))))))),"")</f>
        <v/>
      </c>
      <c r="P19425" t="e">
        <f>N19425</f>
        <v>#VALUE!</v>
      </c>
      <c r="R19425">
        <v>0</v>
      </c>
    </row>
    <row r="19426" spans="12:19" x14ac:dyDescent="0.25">
      <c r="L19426" t="str">
        <f t="shared" si="766"/>
        <v/>
      </c>
      <c r="M19426" t="str">
        <f t="shared" si="765"/>
        <v/>
      </c>
      <c r="N19426" t="e">
        <f>SIN(RADIANS(M19425))</f>
        <v>#VALUE!</v>
      </c>
      <c r="O19426" t="e">
        <f>SIN(RADIANS(DEGREES(ASIN(((SIN(RADIANS(M19425)))*$C$26)/(SQRT((((SIN(RADIANS(M19425)))*$C$26)^2)+(($C$22-$C$25-(((SIN(RADIANS(90-M19425)))*$C$26))-$C$23)^2)))))))</f>
        <v>#VALUE!</v>
      </c>
      <c r="P19426" t="e">
        <f>N19426</f>
        <v>#VALUE!</v>
      </c>
      <c r="R19426">
        <f>$C$6</f>
        <v>1333.5</v>
      </c>
    </row>
    <row r="19427" spans="12:19" x14ac:dyDescent="0.25">
      <c r="L19427" t="str">
        <f t="shared" si="766"/>
        <v/>
      </c>
      <c r="M19427" t="str">
        <f t="shared" ref="M19427:M19490" si="767">IF(M19417="","",IF(((M19417+$O$61)&gt;=$O$49+($O$61/2)),"",(M19417+$O$61)))</f>
        <v/>
      </c>
      <c r="N19427">
        <v>0</v>
      </c>
      <c r="O19427" t="e">
        <f>$C$23*O19426</f>
        <v>#VALUE!</v>
      </c>
      <c r="P19427" t="e">
        <f>$C$22*P19426</f>
        <v>#VALUE!</v>
      </c>
      <c r="R19427">
        <f>$C$20*$C$6</f>
        <v>25325.832000000002</v>
      </c>
    </row>
    <row r="19428" spans="12:19" x14ac:dyDescent="0.25">
      <c r="L19428" t="str">
        <f t="shared" si="766"/>
        <v/>
      </c>
      <c r="M19428" t="str">
        <f t="shared" si="767"/>
        <v/>
      </c>
    </row>
    <row r="19429" spans="12:19" x14ac:dyDescent="0.25">
      <c r="L19429" t="str">
        <f t="shared" si="766"/>
        <v/>
      </c>
      <c r="M19429" t="str">
        <f t="shared" si="767"/>
        <v/>
      </c>
      <c r="N19429" t="e">
        <f t="array" ref="N19429:P19431">MINVERSE(N19425:P19427)</f>
        <v>#VALUE!</v>
      </c>
      <c r="O19429" t="e">
        <v>#VALUE!</v>
      </c>
      <c r="P19429" t="e">
        <v>#VALUE!</v>
      </c>
      <c r="R19429" t="e">
        <f t="array" ref="R19429:R19431">MMULT(N19429:P19431,R19425:R19427)</f>
        <v>#VALUE!</v>
      </c>
      <c r="S19429" t="s">
        <v>35</v>
      </c>
    </row>
    <row r="19430" spans="12:19" x14ac:dyDescent="0.25">
      <c r="L19430" t="str">
        <f t="shared" si="766"/>
        <v/>
      </c>
      <c r="M19430" t="str">
        <f t="shared" si="767"/>
        <v/>
      </c>
      <c r="N19430" t="e">
        <v>#VALUE!</v>
      </c>
      <c r="O19430" t="e">
        <v>#VALUE!</v>
      </c>
      <c r="P19430" t="e">
        <v>#VALUE!</v>
      </c>
      <c r="R19430" t="e">
        <v>#VALUE!</v>
      </c>
      <c r="S19430" t="s">
        <v>35</v>
      </c>
    </row>
    <row r="19431" spans="12:19" x14ac:dyDescent="0.25">
      <c r="L19431" t="str">
        <f t="shared" si="766"/>
        <v/>
      </c>
      <c r="M19431" t="str">
        <f t="shared" si="767"/>
        <v/>
      </c>
      <c r="N19431" t="e">
        <v>#VALUE!</v>
      </c>
      <c r="O19431" t="e">
        <v>#VALUE!</v>
      </c>
      <c r="P19431" t="e">
        <v>#VALUE!</v>
      </c>
      <c r="R19431" t="e">
        <v>#VALUE!</v>
      </c>
      <c r="S19431" t="s">
        <v>35</v>
      </c>
    </row>
    <row r="19432" spans="12:19" x14ac:dyDescent="0.25">
      <c r="L19432" t="str">
        <f t="shared" si="766"/>
        <v/>
      </c>
      <c r="M19432" t="str">
        <f t="shared" si="767"/>
        <v/>
      </c>
    </row>
    <row r="19433" spans="12:19" x14ac:dyDescent="0.25">
      <c r="L19433" t="str">
        <f t="shared" si="766"/>
        <v/>
      </c>
      <c r="M19433" t="str">
        <f t="shared" si="767"/>
        <v/>
      </c>
    </row>
    <row r="19434" spans="12:19" x14ac:dyDescent="0.25">
      <c r="L19434" t="str">
        <f t="shared" si="766"/>
        <v/>
      </c>
      <c r="M19434" t="str">
        <f t="shared" si="767"/>
        <v/>
      </c>
      <c r="N19434" t="s">
        <v>32</v>
      </c>
      <c r="O19434" t="s">
        <v>33</v>
      </c>
      <c r="P19434" t="s">
        <v>34</v>
      </c>
    </row>
    <row r="19435" spans="12:19" x14ac:dyDescent="0.25">
      <c r="L19435" t="str">
        <f t="shared" si="766"/>
        <v/>
      </c>
      <c r="M19435" t="str">
        <f t="shared" si="767"/>
        <v/>
      </c>
      <c r="N19435" t="e">
        <f>COS(RADIANS(M19435))</f>
        <v>#VALUE!</v>
      </c>
      <c r="O19435" t="str">
        <f>IFERROR(-COS(RADIANS(DEGREES(ASIN(((SIN(RADIANS(M19435)))*$C$26)/(SQRT((((SIN(RADIANS(M19435)))*$C$26)^2)+(($C$22-$C$25-(((SIN(RADIANS(90-M19435)))*$C$26))-$C$23)^2))))))),"")</f>
        <v/>
      </c>
      <c r="P19435" t="e">
        <f>N19435</f>
        <v>#VALUE!</v>
      </c>
      <c r="R19435">
        <v>0</v>
      </c>
    </row>
    <row r="19436" spans="12:19" x14ac:dyDescent="0.25">
      <c r="L19436" t="str">
        <f t="shared" si="766"/>
        <v/>
      </c>
      <c r="M19436" t="str">
        <f t="shared" si="767"/>
        <v/>
      </c>
      <c r="N19436" t="e">
        <f>SIN(RADIANS(M19435))</f>
        <v>#VALUE!</v>
      </c>
      <c r="O19436" t="e">
        <f>SIN(RADIANS(DEGREES(ASIN(((SIN(RADIANS(M19435)))*$C$26)/(SQRT((((SIN(RADIANS(M19435)))*$C$26)^2)+(($C$22-$C$25-(((SIN(RADIANS(90-M19435)))*$C$26))-$C$23)^2)))))))</f>
        <v>#VALUE!</v>
      </c>
      <c r="P19436" t="e">
        <f>N19436</f>
        <v>#VALUE!</v>
      </c>
      <c r="R19436">
        <f>$C$6</f>
        <v>1333.5</v>
      </c>
    </row>
    <row r="19437" spans="12:19" x14ac:dyDescent="0.25">
      <c r="L19437" t="str">
        <f t="shared" si="766"/>
        <v/>
      </c>
      <c r="M19437" t="str">
        <f t="shared" si="767"/>
        <v/>
      </c>
      <c r="N19437">
        <v>0</v>
      </c>
      <c r="O19437" t="e">
        <f>$C$23*O19436</f>
        <v>#VALUE!</v>
      </c>
      <c r="P19437" t="e">
        <f>$C$22*P19436</f>
        <v>#VALUE!</v>
      </c>
      <c r="R19437">
        <f>$C$20*$C$6</f>
        <v>25325.832000000002</v>
      </c>
    </row>
    <row r="19438" spans="12:19" x14ac:dyDescent="0.25">
      <c r="L19438" t="str">
        <f t="shared" si="766"/>
        <v/>
      </c>
      <c r="M19438" t="str">
        <f t="shared" si="767"/>
        <v/>
      </c>
    </row>
    <row r="19439" spans="12:19" x14ac:dyDescent="0.25">
      <c r="L19439" t="str">
        <f t="shared" si="766"/>
        <v/>
      </c>
      <c r="M19439" t="str">
        <f t="shared" si="767"/>
        <v/>
      </c>
      <c r="N19439" t="e">
        <f t="array" ref="N19439:P19441">MINVERSE(N19435:P19437)</f>
        <v>#VALUE!</v>
      </c>
      <c r="O19439" t="e">
        <v>#VALUE!</v>
      </c>
      <c r="P19439" t="e">
        <v>#VALUE!</v>
      </c>
      <c r="R19439" t="e">
        <f t="array" ref="R19439:R19441">MMULT(N19439:P19441,R19435:R19437)</f>
        <v>#VALUE!</v>
      </c>
      <c r="S19439" t="s">
        <v>35</v>
      </c>
    </row>
    <row r="19440" spans="12:19" x14ac:dyDescent="0.25">
      <c r="L19440" t="str">
        <f t="shared" si="766"/>
        <v/>
      </c>
      <c r="M19440" t="str">
        <f t="shared" si="767"/>
        <v/>
      </c>
      <c r="N19440" t="e">
        <v>#VALUE!</v>
      </c>
      <c r="O19440" t="e">
        <v>#VALUE!</v>
      </c>
      <c r="P19440" t="e">
        <v>#VALUE!</v>
      </c>
      <c r="R19440" t="e">
        <v>#VALUE!</v>
      </c>
      <c r="S19440" t="s">
        <v>35</v>
      </c>
    </row>
    <row r="19441" spans="12:19" x14ac:dyDescent="0.25">
      <c r="L19441" t="str">
        <f t="shared" si="766"/>
        <v/>
      </c>
      <c r="M19441" t="str">
        <f t="shared" si="767"/>
        <v/>
      </c>
      <c r="N19441" t="e">
        <v>#VALUE!</v>
      </c>
      <c r="O19441" t="e">
        <v>#VALUE!</v>
      </c>
      <c r="P19441" t="e">
        <v>#VALUE!</v>
      </c>
      <c r="R19441" t="e">
        <v>#VALUE!</v>
      </c>
      <c r="S19441" t="s">
        <v>35</v>
      </c>
    </row>
    <row r="19442" spans="12:19" x14ac:dyDescent="0.25">
      <c r="L19442" t="str">
        <f t="shared" si="766"/>
        <v/>
      </c>
      <c r="M19442" t="str">
        <f t="shared" si="767"/>
        <v/>
      </c>
    </row>
    <row r="19443" spans="12:19" x14ac:dyDescent="0.25">
      <c r="L19443" t="str">
        <f t="shared" si="766"/>
        <v/>
      </c>
      <c r="M19443" t="str">
        <f t="shared" si="767"/>
        <v/>
      </c>
    </row>
    <row r="19444" spans="12:19" x14ac:dyDescent="0.25">
      <c r="L19444" t="str">
        <f t="shared" si="766"/>
        <v/>
      </c>
      <c r="M19444" t="str">
        <f t="shared" si="767"/>
        <v/>
      </c>
      <c r="N19444" t="s">
        <v>32</v>
      </c>
      <c r="O19444" t="s">
        <v>33</v>
      </c>
      <c r="P19444" t="s">
        <v>34</v>
      </c>
    </row>
    <row r="19445" spans="12:19" x14ac:dyDescent="0.25">
      <c r="L19445" t="str">
        <f t="shared" si="766"/>
        <v/>
      </c>
      <c r="M19445" t="str">
        <f t="shared" si="767"/>
        <v/>
      </c>
      <c r="N19445" t="e">
        <f>COS(RADIANS(M19445))</f>
        <v>#VALUE!</v>
      </c>
      <c r="O19445" t="str">
        <f>IFERROR(-COS(RADIANS(DEGREES(ASIN(((SIN(RADIANS(M19445)))*$C$26)/(SQRT((((SIN(RADIANS(M19445)))*$C$26)^2)+(($C$22-$C$25-(((SIN(RADIANS(90-M19445)))*$C$26))-$C$23)^2))))))),"")</f>
        <v/>
      </c>
      <c r="P19445" t="e">
        <f>N19445</f>
        <v>#VALUE!</v>
      </c>
      <c r="R19445">
        <v>0</v>
      </c>
    </row>
    <row r="19446" spans="12:19" x14ac:dyDescent="0.25">
      <c r="L19446" t="str">
        <f t="shared" si="766"/>
        <v/>
      </c>
      <c r="M19446" t="str">
        <f t="shared" si="767"/>
        <v/>
      </c>
      <c r="N19446" t="e">
        <f>SIN(RADIANS(M19445))</f>
        <v>#VALUE!</v>
      </c>
      <c r="O19446" t="e">
        <f>SIN(RADIANS(DEGREES(ASIN(((SIN(RADIANS(M19445)))*$C$26)/(SQRT((((SIN(RADIANS(M19445)))*$C$26)^2)+(($C$22-$C$25-(((SIN(RADIANS(90-M19445)))*$C$26))-$C$23)^2)))))))</f>
        <v>#VALUE!</v>
      </c>
      <c r="P19446" t="e">
        <f>N19446</f>
        <v>#VALUE!</v>
      </c>
      <c r="R19446">
        <f>$C$6</f>
        <v>1333.5</v>
      </c>
    </row>
    <row r="19447" spans="12:19" x14ac:dyDescent="0.25">
      <c r="L19447" t="str">
        <f t="shared" si="766"/>
        <v/>
      </c>
      <c r="M19447" t="str">
        <f t="shared" si="767"/>
        <v/>
      </c>
      <c r="N19447">
        <v>0</v>
      </c>
      <c r="O19447" t="e">
        <f>$C$23*O19446</f>
        <v>#VALUE!</v>
      </c>
      <c r="P19447" t="e">
        <f>$C$22*P19446</f>
        <v>#VALUE!</v>
      </c>
      <c r="R19447">
        <f>$C$20*$C$6</f>
        <v>25325.832000000002</v>
      </c>
    </row>
    <row r="19448" spans="12:19" x14ac:dyDescent="0.25">
      <c r="L19448" t="str">
        <f t="shared" si="766"/>
        <v/>
      </c>
      <c r="M19448" t="str">
        <f t="shared" si="767"/>
        <v/>
      </c>
    </row>
    <row r="19449" spans="12:19" x14ac:dyDescent="0.25">
      <c r="L19449" t="str">
        <f t="shared" si="766"/>
        <v/>
      </c>
      <c r="M19449" t="str">
        <f t="shared" si="767"/>
        <v/>
      </c>
      <c r="N19449" t="e">
        <f t="array" ref="N19449:P19451">MINVERSE(N19445:P19447)</f>
        <v>#VALUE!</v>
      </c>
      <c r="O19449" t="e">
        <v>#VALUE!</v>
      </c>
      <c r="P19449" t="e">
        <v>#VALUE!</v>
      </c>
      <c r="R19449" t="e">
        <f t="array" ref="R19449:R19451">MMULT(N19449:P19451,R19445:R19447)</f>
        <v>#VALUE!</v>
      </c>
      <c r="S19449" t="s">
        <v>35</v>
      </c>
    </row>
    <row r="19450" spans="12:19" x14ac:dyDescent="0.25">
      <c r="L19450" t="str">
        <f t="shared" si="766"/>
        <v/>
      </c>
      <c r="M19450" t="str">
        <f t="shared" si="767"/>
        <v/>
      </c>
      <c r="N19450" t="e">
        <v>#VALUE!</v>
      </c>
      <c r="O19450" t="e">
        <v>#VALUE!</v>
      </c>
      <c r="P19450" t="e">
        <v>#VALUE!</v>
      </c>
      <c r="R19450" t="e">
        <v>#VALUE!</v>
      </c>
      <c r="S19450" t="s">
        <v>35</v>
      </c>
    </row>
    <row r="19451" spans="12:19" x14ac:dyDescent="0.25">
      <c r="L19451" t="str">
        <f t="shared" si="766"/>
        <v/>
      </c>
      <c r="M19451" t="str">
        <f t="shared" si="767"/>
        <v/>
      </c>
      <c r="N19451" t="e">
        <v>#VALUE!</v>
      </c>
      <c r="O19451" t="e">
        <v>#VALUE!</v>
      </c>
      <c r="P19451" t="e">
        <v>#VALUE!</v>
      </c>
      <c r="R19451" t="e">
        <v>#VALUE!</v>
      </c>
      <c r="S19451" t="s">
        <v>35</v>
      </c>
    </row>
    <row r="19452" spans="12:19" x14ac:dyDescent="0.25">
      <c r="L19452" t="str">
        <f t="shared" si="766"/>
        <v/>
      </c>
      <c r="M19452" t="str">
        <f t="shared" si="767"/>
        <v/>
      </c>
    </row>
    <row r="19453" spans="12:19" x14ac:dyDescent="0.25">
      <c r="L19453" t="str">
        <f t="shared" si="766"/>
        <v/>
      </c>
      <c r="M19453" t="str">
        <f t="shared" si="767"/>
        <v/>
      </c>
    </row>
    <row r="19454" spans="12:19" x14ac:dyDescent="0.25">
      <c r="L19454" t="str">
        <f t="shared" si="766"/>
        <v/>
      </c>
      <c r="M19454" t="str">
        <f t="shared" si="767"/>
        <v/>
      </c>
      <c r="N19454" t="s">
        <v>32</v>
      </c>
      <c r="O19454" t="s">
        <v>33</v>
      </c>
      <c r="P19454" t="s">
        <v>34</v>
      </c>
    </row>
    <row r="19455" spans="12:19" x14ac:dyDescent="0.25">
      <c r="L19455" t="str">
        <f t="shared" si="766"/>
        <v/>
      </c>
      <c r="M19455" t="str">
        <f t="shared" si="767"/>
        <v/>
      </c>
      <c r="N19455" t="e">
        <f>COS(RADIANS(M19455))</f>
        <v>#VALUE!</v>
      </c>
      <c r="O19455" t="str">
        <f>IFERROR(-COS(RADIANS(DEGREES(ASIN(((SIN(RADIANS(M19455)))*$C$26)/(SQRT((((SIN(RADIANS(M19455)))*$C$26)^2)+(($C$22-$C$25-(((SIN(RADIANS(90-M19455)))*$C$26))-$C$23)^2))))))),"")</f>
        <v/>
      </c>
      <c r="P19455" t="e">
        <f>N19455</f>
        <v>#VALUE!</v>
      </c>
      <c r="R19455">
        <v>0</v>
      </c>
    </row>
    <row r="19456" spans="12:19" x14ac:dyDescent="0.25">
      <c r="L19456" t="str">
        <f t="shared" si="766"/>
        <v/>
      </c>
      <c r="M19456" t="str">
        <f t="shared" si="767"/>
        <v/>
      </c>
      <c r="N19456" t="e">
        <f>SIN(RADIANS(M19455))</f>
        <v>#VALUE!</v>
      </c>
      <c r="O19456" t="e">
        <f>SIN(RADIANS(DEGREES(ASIN(((SIN(RADIANS(M19455)))*$C$26)/(SQRT((((SIN(RADIANS(M19455)))*$C$26)^2)+(($C$22-$C$25-(((SIN(RADIANS(90-M19455)))*$C$26))-$C$23)^2)))))))</f>
        <v>#VALUE!</v>
      </c>
      <c r="P19456" t="e">
        <f>N19456</f>
        <v>#VALUE!</v>
      </c>
      <c r="R19456">
        <f>$C$6</f>
        <v>1333.5</v>
      </c>
    </row>
    <row r="19457" spans="12:19" x14ac:dyDescent="0.25">
      <c r="L19457" t="str">
        <f t="shared" si="766"/>
        <v/>
      </c>
      <c r="M19457" t="str">
        <f t="shared" si="767"/>
        <v/>
      </c>
      <c r="N19457">
        <v>0</v>
      </c>
      <c r="O19457" t="e">
        <f>$C$23*O19456</f>
        <v>#VALUE!</v>
      </c>
      <c r="P19457" t="e">
        <f>$C$22*P19456</f>
        <v>#VALUE!</v>
      </c>
      <c r="R19457">
        <f>$C$20*$C$6</f>
        <v>25325.832000000002</v>
      </c>
    </row>
    <row r="19458" spans="12:19" x14ac:dyDescent="0.25">
      <c r="L19458" t="str">
        <f t="shared" si="766"/>
        <v/>
      </c>
      <c r="M19458" t="str">
        <f t="shared" si="767"/>
        <v/>
      </c>
    </row>
    <row r="19459" spans="12:19" x14ac:dyDescent="0.25">
      <c r="L19459" t="str">
        <f t="shared" si="766"/>
        <v/>
      </c>
      <c r="M19459" t="str">
        <f t="shared" si="767"/>
        <v/>
      </c>
      <c r="N19459" t="e">
        <f t="array" ref="N19459:P19461">MINVERSE(N19455:P19457)</f>
        <v>#VALUE!</v>
      </c>
      <c r="O19459" t="e">
        <v>#VALUE!</v>
      </c>
      <c r="P19459" t="e">
        <v>#VALUE!</v>
      </c>
      <c r="R19459" t="e">
        <f t="array" ref="R19459:R19461">MMULT(N19459:P19461,R19455:R19457)</f>
        <v>#VALUE!</v>
      </c>
      <c r="S19459" t="s">
        <v>35</v>
      </c>
    </row>
    <row r="19460" spans="12:19" x14ac:dyDescent="0.25">
      <c r="L19460" t="str">
        <f t="shared" si="766"/>
        <v/>
      </c>
      <c r="M19460" t="str">
        <f t="shared" si="767"/>
        <v/>
      </c>
      <c r="N19460" t="e">
        <v>#VALUE!</v>
      </c>
      <c r="O19460" t="e">
        <v>#VALUE!</v>
      </c>
      <c r="P19460" t="e">
        <v>#VALUE!</v>
      </c>
      <c r="R19460" t="e">
        <v>#VALUE!</v>
      </c>
      <c r="S19460" t="s">
        <v>35</v>
      </c>
    </row>
    <row r="19461" spans="12:19" x14ac:dyDescent="0.25">
      <c r="L19461" t="str">
        <f t="shared" si="766"/>
        <v/>
      </c>
      <c r="M19461" t="str">
        <f t="shared" si="767"/>
        <v/>
      </c>
      <c r="N19461" t="e">
        <v>#VALUE!</v>
      </c>
      <c r="O19461" t="e">
        <v>#VALUE!</v>
      </c>
      <c r="P19461" t="e">
        <v>#VALUE!</v>
      </c>
      <c r="R19461" t="e">
        <v>#VALUE!</v>
      </c>
      <c r="S19461" t="s">
        <v>35</v>
      </c>
    </row>
    <row r="19462" spans="12:19" x14ac:dyDescent="0.25">
      <c r="L19462" t="str">
        <f t="shared" si="766"/>
        <v/>
      </c>
      <c r="M19462" t="str">
        <f t="shared" si="767"/>
        <v/>
      </c>
    </row>
    <row r="19463" spans="12:19" x14ac:dyDescent="0.25">
      <c r="L19463" t="str">
        <f t="shared" si="766"/>
        <v/>
      </c>
      <c r="M19463" t="str">
        <f t="shared" si="767"/>
        <v/>
      </c>
    </row>
    <row r="19464" spans="12:19" x14ac:dyDescent="0.25">
      <c r="L19464" t="str">
        <f t="shared" si="766"/>
        <v/>
      </c>
      <c r="M19464" t="str">
        <f t="shared" si="767"/>
        <v/>
      </c>
      <c r="N19464" t="s">
        <v>32</v>
      </c>
      <c r="O19464" t="s">
        <v>33</v>
      </c>
      <c r="P19464" t="s">
        <v>34</v>
      </c>
    </row>
    <row r="19465" spans="12:19" x14ac:dyDescent="0.25">
      <c r="L19465" t="str">
        <f t="shared" si="766"/>
        <v/>
      </c>
      <c r="M19465" t="str">
        <f t="shared" si="767"/>
        <v/>
      </c>
      <c r="N19465" t="e">
        <f>COS(RADIANS(M19465))</f>
        <v>#VALUE!</v>
      </c>
      <c r="O19465" t="str">
        <f>IFERROR(-COS(RADIANS(DEGREES(ASIN(((SIN(RADIANS(M19465)))*$C$26)/(SQRT((((SIN(RADIANS(M19465)))*$C$26)^2)+(($C$22-$C$25-(((SIN(RADIANS(90-M19465)))*$C$26))-$C$23)^2))))))),"")</f>
        <v/>
      </c>
      <c r="P19465" t="e">
        <f>N19465</f>
        <v>#VALUE!</v>
      </c>
      <c r="R19465">
        <v>0</v>
      </c>
    </row>
    <row r="19466" spans="12:19" x14ac:dyDescent="0.25">
      <c r="L19466" t="str">
        <f t="shared" si="766"/>
        <v/>
      </c>
      <c r="M19466" t="str">
        <f t="shared" si="767"/>
        <v/>
      </c>
      <c r="N19466" t="e">
        <f>SIN(RADIANS(M19465))</f>
        <v>#VALUE!</v>
      </c>
      <c r="O19466" t="e">
        <f>SIN(RADIANS(DEGREES(ASIN(((SIN(RADIANS(M19465)))*$C$26)/(SQRT((((SIN(RADIANS(M19465)))*$C$26)^2)+(($C$22-$C$25-(((SIN(RADIANS(90-M19465)))*$C$26))-$C$23)^2)))))))</f>
        <v>#VALUE!</v>
      </c>
      <c r="P19466" t="e">
        <f>N19466</f>
        <v>#VALUE!</v>
      </c>
      <c r="R19466">
        <f>$C$6</f>
        <v>1333.5</v>
      </c>
    </row>
    <row r="19467" spans="12:19" x14ac:dyDescent="0.25">
      <c r="L19467" t="str">
        <f t="shared" si="766"/>
        <v/>
      </c>
      <c r="M19467" t="str">
        <f t="shared" si="767"/>
        <v/>
      </c>
      <c r="N19467">
        <v>0</v>
      </c>
      <c r="O19467" t="e">
        <f>$C$23*O19466</f>
        <v>#VALUE!</v>
      </c>
      <c r="P19467" t="e">
        <f>$C$22*P19466</f>
        <v>#VALUE!</v>
      </c>
      <c r="R19467">
        <f>$C$20*$C$6</f>
        <v>25325.832000000002</v>
      </c>
    </row>
    <row r="19468" spans="12:19" x14ac:dyDescent="0.25">
      <c r="L19468" t="str">
        <f t="shared" ref="L19468:L19531" si="768">IF(M19468="","",L19458+1)</f>
        <v/>
      </c>
      <c r="M19468" t="str">
        <f t="shared" si="767"/>
        <v/>
      </c>
    </row>
    <row r="19469" spans="12:19" x14ac:dyDescent="0.25">
      <c r="L19469" t="str">
        <f t="shared" si="768"/>
        <v/>
      </c>
      <c r="M19469" t="str">
        <f t="shared" si="767"/>
        <v/>
      </c>
      <c r="N19469" t="e">
        <f t="array" ref="N19469:P19471">MINVERSE(N19465:P19467)</f>
        <v>#VALUE!</v>
      </c>
      <c r="O19469" t="e">
        <v>#VALUE!</v>
      </c>
      <c r="P19469" t="e">
        <v>#VALUE!</v>
      </c>
      <c r="R19469" t="e">
        <f t="array" ref="R19469:R19471">MMULT(N19469:P19471,R19465:R19467)</f>
        <v>#VALUE!</v>
      </c>
      <c r="S19469" t="s">
        <v>35</v>
      </c>
    </row>
    <row r="19470" spans="12:19" x14ac:dyDescent="0.25">
      <c r="L19470" t="str">
        <f t="shared" si="768"/>
        <v/>
      </c>
      <c r="M19470" t="str">
        <f t="shared" si="767"/>
        <v/>
      </c>
      <c r="N19470" t="e">
        <v>#VALUE!</v>
      </c>
      <c r="O19470" t="e">
        <v>#VALUE!</v>
      </c>
      <c r="P19470" t="e">
        <v>#VALUE!</v>
      </c>
      <c r="R19470" t="e">
        <v>#VALUE!</v>
      </c>
      <c r="S19470" t="s">
        <v>35</v>
      </c>
    </row>
    <row r="19471" spans="12:19" x14ac:dyDescent="0.25">
      <c r="L19471" t="str">
        <f t="shared" si="768"/>
        <v/>
      </c>
      <c r="M19471" t="str">
        <f t="shared" si="767"/>
        <v/>
      </c>
      <c r="N19471" t="e">
        <v>#VALUE!</v>
      </c>
      <c r="O19471" t="e">
        <v>#VALUE!</v>
      </c>
      <c r="P19471" t="e">
        <v>#VALUE!</v>
      </c>
      <c r="R19471" t="e">
        <v>#VALUE!</v>
      </c>
      <c r="S19471" t="s">
        <v>35</v>
      </c>
    </row>
    <row r="19472" spans="12:19" x14ac:dyDescent="0.25">
      <c r="L19472" t="str">
        <f t="shared" si="768"/>
        <v/>
      </c>
      <c r="M19472" t="str">
        <f t="shared" si="767"/>
        <v/>
      </c>
    </row>
    <row r="19473" spans="12:19" x14ac:dyDescent="0.25">
      <c r="L19473" t="str">
        <f t="shared" si="768"/>
        <v/>
      </c>
      <c r="M19473" t="str">
        <f t="shared" si="767"/>
        <v/>
      </c>
    </row>
    <row r="19474" spans="12:19" x14ac:dyDescent="0.25">
      <c r="L19474" t="str">
        <f t="shared" si="768"/>
        <v/>
      </c>
      <c r="M19474" t="str">
        <f t="shared" si="767"/>
        <v/>
      </c>
      <c r="N19474" t="s">
        <v>32</v>
      </c>
      <c r="O19474" t="s">
        <v>33</v>
      </c>
      <c r="P19474" t="s">
        <v>34</v>
      </c>
    </row>
    <row r="19475" spans="12:19" x14ac:dyDescent="0.25">
      <c r="L19475" t="str">
        <f t="shared" si="768"/>
        <v/>
      </c>
      <c r="M19475" t="str">
        <f t="shared" si="767"/>
        <v/>
      </c>
      <c r="N19475" t="e">
        <f>COS(RADIANS(M19475))</f>
        <v>#VALUE!</v>
      </c>
      <c r="O19475" t="str">
        <f>IFERROR(-COS(RADIANS(DEGREES(ASIN(((SIN(RADIANS(M19475)))*$C$26)/(SQRT((((SIN(RADIANS(M19475)))*$C$26)^2)+(($C$22-$C$25-(((SIN(RADIANS(90-M19475)))*$C$26))-$C$23)^2))))))),"")</f>
        <v/>
      </c>
      <c r="P19475" t="e">
        <f>N19475</f>
        <v>#VALUE!</v>
      </c>
      <c r="R19475">
        <v>0</v>
      </c>
    </row>
    <row r="19476" spans="12:19" x14ac:dyDescent="0.25">
      <c r="L19476" t="str">
        <f t="shared" si="768"/>
        <v/>
      </c>
      <c r="M19476" t="str">
        <f t="shared" si="767"/>
        <v/>
      </c>
      <c r="N19476" t="e">
        <f>SIN(RADIANS(M19475))</f>
        <v>#VALUE!</v>
      </c>
      <c r="O19476" t="e">
        <f>SIN(RADIANS(DEGREES(ASIN(((SIN(RADIANS(M19475)))*$C$26)/(SQRT((((SIN(RADIANS(M19475)))*$C$26)^2)+(($C$22-$C$25-(((SIN(RADIANS(90-M19475)))*$C$26))-$C$23)^2)))))))</f>
        <v>#VALUE!</v>
      </c>
      <c r="P19476" t="e">
        <f>N19476</f>
        <v>#VALUE!</v>
      </c>
      <c r="R19476">
        <f>$C$6</f>
        <v>1333.5</v>
      </c>
    </row>
    <row r="19477" spans="12:19" x14ac:dyDescent="0.25">
      <c r="L19477" t="str">
        <f t="shared" si="768"/>
        <v/>
      </c>
      <c r="M19477" t="str">
        <f t="shared" si="767"/>
        <v/>
      </c>
      <c r="N19477">
        <v>0</v>
      </c>
      <c r="O19477" t="e">
        <f>$C$23*O19476</f>
        <v>#VALUE!</v>
      </c>
      <c r="P19477" t="e">
        <f>$C$22*P19476</f>
        <v>#VALUE!</v>
      </c>
      <c r="R19477">
        <f>$C$20*$C$6</f>
        <v>25325.832000000002</v>
      </c>
    </row>
    <row r="19478" spans="12:19" x14ac:dyDescent="0.25">
      <c r="L19478" t="str">
        <f t="shared" si="768"/>
        <v/>
      </c>
      <c r="M19478" t="str">
        <f t="shared" si="767"/>
        <v/>
      </c>
    </row>
    <row r="19479" spans="12:19" x14ac:dyDescent="0.25">
      <c r="L19479" t="str">
        <f t="shared" si="768"/>
        <v/>
      </c>
      <c r="M19479" t="str">
        <f t="shared" si="767"/>
        <v/>
      </c>
      <c r="N19479" t="e">
        <f t="array" ref="N19479:P19481">MINVERSE(N19475:P19477)</f>
        <v>#VALUE!</v>
      </c>
      <c r="O19479" t="e">
        <v>#VALUE!</v>
      </c>
      <c r="P19479" t="e">
        <v>#VALUE!</v>
      </c>
      <c r="R19479" t="e">
        <f t="array" ref="R19479:R19481">MMULT(N19479:P19481,R19475:R19477)</f>
        <v>#VALUE!</v>
      </c>
      <c r="S19479" t="s">
        <v>35</v>
      </c>
    </row>
    <row r="19480" spans="12:19" x14ac:dyDescent="0.25">
      <c r="L19480" t="str">
        <f t="shared" si="768"/>
        <v/>
      </c>
      <c r="M19480" t="str">
        <f t="shared" si="767"/>
        <v/>
      </c>
      <c r="N19480" t="e">
        <v>#VALUE!</v>
      </c>
      <c r="O19480" t="e">
        <v>#VALUE!</v>
      </c>
      <c r="P19480" t="e">
        <v>#VALUE!</v>
      </c>
      <c r="R19480" t="e">
        <v>#VALUE!</v>
      </c>
      <c r="S19480" t="s">
        <v>35</v>
      </c>
    </row>
    <row r="19481" spans="12:19" x14ac:dyDescent="0.25">
      <c r="L19481" t="str">
        <f t="shared" si="768"/>
        <v/>
      </c>
      <c r="M19481" t="str">
        <f t="shared" si="767"/>
        <v/>
      </c>
      <c r="N19481" t="e">
        <v>#VALUE!</v>
      </c>
      <c r="O19481" t="e">
        <v>#VALUE!</v>
      </c>
      <c r="P19481" t="e">
        <v>#VALUE!</v>
      </c>
      <c r="R19481" t="e">
        <v>#VALUE!</v>
      </c>
      <c r="S19481" t="s">
        <v>35</v>
      </c>
    </row>
    <row r="19482" spans="12:19" x14ac:dyDescent="0.25">
      <c r="L19482" t="str">
        <f t="shared" si="768"/>
        <v/>
      </c>
      <c r="M19482" t="str">
        <f t="shared" si="767"/>
        <v/>
      </c>
    </row>
    <row r="19483" spans="12:19" x14ac:dyDescent="0.25">
      <c r="L19483" t="str">
        <f t="shared" si="768"/>
        <v/>
      </c>
      <c r="M19483" t="str">
        <f t="shared" si="767"/>
        <v/>
      </c>
    </row>
    <row r="19484" spans="12:19" x14ac:dyDescent="0.25">
      <c r="L19484" t="str">
        <f t="shared" si="768"/>
        <v/>
      </c>
      <c r="M19484" t="str">
        <f t="shared" si="767"/>
        <v/>
      </c>
      <c r="N19484" t="s">
        <v>32</v>
      </c>
      <c r="O19484" t="s">
        <v>33</v>
      </c>
      <c r="P19484" t="s">
        <v>34</v>
      </c>
    </row>
    <row r="19485" spans="12:19" x14ac:dyDescent="0.25">
      <c r="L19485" t="str">
        <f t="shared" si="768"/>
        <v/>
      </c>
      <c r="M19485" t="str">
        <f t="shared" si="767"/>
        <v/>
      </c>
      <c r="N19485" t="e">
        <f>COS(RADIANS(M19485))</f>
        <v>#VALUE!</v>
      </c>
      <c r="O19485" t="str">
        <f>IFERROR(-COS(RADIANS(DEGREES(ASIN(((SIN(RADIANS(M19485)))*$C$26)/(SQRT((((SIN(RADIANS(M19485)))*$C$26)^2)+(($C$22-$C$25-(((SIN(RADIANS(90-M19485)))*$C$26))-$C$23)^2))))))),"")</f>
        <v/>
      </c>
      <c r="P19485" t="e">
        <f>N19485</f>
        <v>#VALUE!</v>
      </c>
      <c r="R19485">
        <v>0</v>
      </c>
    </row>
    <row r="19486" spans="12:19" x14ac:dyDescent="0.25">
      <c r="L19486" t="str">
        <f t="shared" si="768"/>
        <v/>
      </c>
      <c r="M19486" t="str">
        <f t="shared" si="767"/>
        <v/>
      </c>
      <c r="N19486" t="e">
        <f>SIN(RADIANS(M19485))</f>
        <v>#VALUE!</v>
      </c>
      <c r="O19486" t="e">
        <f>SIN(RADIANS(DEGREES(ASIN(((SIN(RADIANS(M19485)))*$C$26)/(SQRT((((SIN(RADIANS(M19485)))*$C$26)^2)+(($C$22-$C$25-(((SIN(RADIANS(90-M19485)))*$C$26))-$C$23)^2)))))))</f>
        <v>#VALUE!</v>
      </c>
      <c r="P19486" t="e">
        <f>N19486</f>
        <v>#VALUE!</v>
      </c>
      <c r="R19486">
        <f>$C$6</f>
        <v>1333.5</v>
      </c>
    </row>
    <row r="19487" spans="12:19" x14ac:dyDescent="0.25">
      <c r="L19487" t="str">
        <f t="shared" si="768"/>
        <v/>
      </c>
      <c r="M19487" t="str">
        <f t="shared" si="767"/>
        <v/>
      </c>
      <c r="N19487">
        <v>0</v>
      </c>
      <c r="O19487" t="e">
        <f>$C$23*O19486</f>
        <v>#VALUE!</v>
      </c>
      <c r="P19487" t="e">
        <f>$C$22*P19486</f>
        <v>#VALUE!</v>
      </c>
      <c r="R19487">
        <f>$C$20*$C$6</f>
        <v>25325.832000000002</v>
      </c>
    </row>
    <row r="19488" spans="12:19" x14ac:dyDescent="0.25">
      <c r="L19488" t="str">
        <f t="shared" si="768"/>
        <v/>
      </c>
      <c r="M19488" t="str">
        <f t="shared" si="767"/>
        <v/>
      </c>
    </row>
    <row r="19489" spans="12:19" x14ac:dyDescent="0.25">
      <c r="L19489" t="str">
        <f t="shared" si="768"/>
        <v/>
      </c>
      <c r="M19489" t="str">
        <f t="shared" si="767"/>
        <v/>
      </c>
      <c r="N19489" t="e">
        <f t="array" ref="N19489:P19491">MINVERSE(N19485:P19487)</f>
        <v>#VALUE!</v>
      </c>
      <c r="O19489" t="e">
        <v>#VALUE!</v>
      </c>
      <c r="P19489" t="e">
        <v>#VALUE!</v>
      </c>
      <c r="R19489" t="e">
        <f t="array" ref="R19489:R19491">MMULT(N19489:P19491,R19485:R19487)</f>
        <v>#VALUE!</v>
      </c>
      <c r="S19489" t="s">
        <v>35</v>
      </c>
    </row>
    <row r="19490" spans="12:19" x14ac:dyDescent="0.25">
      <c r="L19490" t="str">
        <f t="shared" si="768"/>
        <v/>
      </c>
      <c r="M19490" t="str">
        <f t="shared" si="767"/>
        <v/>
      </c>
      <c r="N19490" t="e">
        <v>#VALUE!</v>
      </c>
      <c r="O19490" t="e">
        <v>#VALUE!</v>
      </c>
      <c r="P19490" t="e">
        <v>#VALUE!</v>
      </c>
      <c r="R19490" t="e">
        <v>#VALUE!</v>
      </c>
      <c r="S19490" t="s">
        <v>35</v>
      </c>
    </row>
    <row r="19491" spans="12:19" x14ac:dyDescent="0.25">
      <c r="L19491" t="str">
        <f t="shared" si="768"/>
        <v/>
      </c>
      <c r="M19491" t="str">
        <f t="shared" ref="M19491:M19554" si="769">IF(M19481="","",IF(((M19481+$O$61)&gt;=$O$49+($O$61/2)),"",(M19481+$O$61)))</f>
        <v/>
      </c>
      <c r="N19491" t="e">
        <v>#VALUE!</v>
      </c>
      <c r="O19491" t="e">
        <v>#VALUE!</v>
      </c>
      <c r="P19491" t="e">
        <v>#VALUE!</v>
      </c>
      <c r="R19491" t="e">
        <v>#VALUE!</v>
      </c>
      <c r="S19491" t="s">
        <v>35</v>
      </c>
    </row>
    <row r="19492" spans="12:19" x14ac:dyDescent="0.25">
      <c r="L19492" t="str">
        <f t="shared" si="768"/>
        <v/>
      </c>
      <c r="M19492" t="str">
        <f t="shared" si="769"/>
        <v/>
      </c>
    </row>
    <row r="19493" spans="12:19" x14ac:dyDescent="0.25">
      <c r="L19493" t="str">
        <f t="shared" si="768"/>
        <v/>
      </c>
      <c r="M19493" t="str">
        <f t="shared" si="769"/>
        <v/>
      </c>
    </row>
    <row r="19494" spans="12:19" x14ac:dyDescent="0.25">
      <c r="L19494" t="str">
        <f t="shared" si="768"/>
        <v/>
      </c>
      <c r="M19494" t="str">
        <f t="shared" si="769"/>
        <v/>
      </c>
      <c r="N19494" t="s">
        <v>32</v>
      </c>
      <c r="O19494" t="s">
        <v>33</v>
      </c>
      <c r="P19494" t="s">
        <v>34</v>
      </c>
    </row>
    <row r="19495" spans="12:19" x14ac:dyDescent="0.25">
      <c r="L19495" t="str">
        <f t="shared" si="768"/>
        <v/>
      </c>
      <c r="M19495" t="str">
        <f t="shared" si="769"/>
        <v/>
      </c>
      <c r="N19495" t="e">
        <f>COS(RADIANS(M19495))</f>
        <v>#VALUE!</v>
      </c>
      <c r="O19495" t="str">
        <f>IFERROR(-COS(RADIANS(DEGREES(ASIN(((SIN(RADIANS(M19495)))*$C$26)/(SQRT((((SIN(RADIANS(M19495)))*$C$26)^2)+(($C$22-$C$25-(((SIN(RADIANS(90-M19495)))*$C$26))-$C$23)^2))))))),"")</f>
        <v/>
      </c>
      <c r="P19495" t="e">
        <f>N19495</f>
        <v>#VALUE!</v>
      </c>
      <c r="R19495">
        <v>0</v>
      </c>
    </row>
    <row r="19496" spans="12:19" x14ac:dyDescent="0.25">
      <c r="L19496" t="str">
        <f t="shared" si="768"/>
        <v/>
      </c>
      <c r="M19496" t="str">
        <f t="shared" si="769"/>
        <v/>
      </c>
      <c r="N19496" t="e">
        <f>SIN(RADIANS(M19495))</f>
        <v>#VALUE!</v>
      </c>
      <c r="O19496" t="e">
        <f>SIN(RADIANS(DEGREES(ASIN(((SIN(RADIANS(M19495)))*$C$26)/(SQRT((((SIN(RADIANS(M19495)))*$C$26)^2)+(($C$22-$C$25-(((SIN(RADIANS(90-M19495)))*$C$26))-$C$23)^2)))))))</f>
        <v>#VALUE!</v>
      </c>
      <c r="P19496" t="e">
        <f>N19496</f>
        <v>#VALUE!</v>
      </c>
      <c r="R19496">
        <f>$C$6</f>
        <v>1333.5</v>
      </c>
    </row>
    <row r="19497" spans="12:19" x14ac:dyDescent="0.25">
      <c r="L19497" t="str">
        <f t="shared" si="768"/>
        <v/>
      </c>
      <c r="M19497" t="str">
        <f t="shared" si="769"/>
        <v/>
      </c>
      <c r="N19497">
        <v>0</v>
      </c>
      <c r="O19497" t="e">
        <f>$C$23*O19496</f>
        <v>#VALUE!</v>
      </c>
      <c r="P19497" t="e">
        <f>$C$22*P19496</f>
        <v>#VALUE!</v>
      </c>
      <c r="R19497">
        <f>$C$20*$C$6</f>
        <v>25325.832000000002</v>
      </c>
    </row>
    <row r="19498" spans="12:19" x14ac:dyDescent="0.25">
      <c r="L19498" t="str">
        <f t="shared" si="768"/>
        <v/>
      </c>
      <c r="M19498" t="str">
        <f t="shared" si="769"/>
        <v/>
      </c>
    </row>
    <row r="19499" spans="12:19" x14ac:dyDescent="0.25">
      <c r="L19499" t="str">
        <f t="shared" si="768"/>
        <v/>
      </c>
      <c r="M19499" t="str">
        <f t="shared" si="769"/>
        <v/>
      </c>
      <c r="N19499" t="e">
        <f t="array" ref="N19499:P19501">MINVERSE(N19495:P19497)</f>
        <v>#VALUE!</v>
      </c>
      <c r="O19499" t="e">
        <v>#VALUE!</v>
      </c>
      <c r="P19499" t="e">
        <v>#VALUE!</v>
      </c>
      <c r="R19499" t="e">
        <f t="array" ref="R19499:R19501">MMULT(N19499:P19501,R19495:R19497)</f>
        <v>#VALUE!</v>
      </c>
      <c r="S19499" t="s">
        <v>35</v>
      </c>
    </row>
    <row r="19500" spans="12:19" x14ac:dyDescent="0.25">
      <c r="L19500" t="str">
        <f t="shared" si="768"/>
        <v/>
      </c>
      <c r="M19500" t="str">
        <f t="shared" si="769"/>
        <v/>
      </c>
      <c r="N19500" t="e">
        <v>#VALUE!</v>
      </c>
      <c r="O19500" t="e">
        <v>#VALUE!</v>
      </c>
      <c r="P19500" t="e">
        <v>#VALUE!</v>
      </c>
      <c r="R19500" t="e">
        <v>#VALUE!</v>
      </c>
      <c r="S19500" t="s">
        <v>35</v>
      </c>
    </row>
    <row r="19501" spans="12:19" x14ac:dyDescent="0.25">
      <c r="L19501" t="str">
        <f t="shared" si="768"/>
        <v/>
      </c>
      <c r="M19501" t="str">
        <f t="shared" si="769"/>
        <v/>
      </c>
      <c r="N19501" t="e">
        <v>#VALUE!</v>
      </c>
      <c r="O19501" t="e">
        <v>#VALUE!</v>
      </c>
      <c r="P19501" t="e">
        <v>#VALUE!</v>
      </c>
      <c r="R19501" t="e">
        <v>#VALUE!</v>
      </c>
      <c r="S19501" t="s">
        <v>35</v>
      </c>
    </row>
    <row r="19502" spans="12:19" x14ac:dyDescent="0.25">
      <c r="L19502" t="str">
        <f t="shared" si="768"/>
        <v/>
      </c>
      <c r="M19502" t="str">
        <f t="shared" si="769"/>
        <v/>
      </c>
    </row>
    <row r="19503" spans="12:19" x14ac:dyDescent="0.25">
      <c r="L19503" t="str">
        <f t="shared" si="768"/>
        <v/>
      </c>
      <c r="M19503" t="str">
        <f t="shared" si="769"/>
        <v/>
      </c>
    </row>
    <row r="19504" spans="12:19" x14ac:dyDescent="0.25">
      <c r="L19504" t="str">
        <f t="shared" si="768"/>
        <v/>
      </c>
      <c r="M19504" t="str">
        <f t="shared" si="769"/>
        <v/>
      </c>
      <c r="N19504" t="s">
        <v>32</v>
      </c>
      <c r="O19504" t="s">
        <v>33</v>
      </c>
      <c r="P19504" t="s">
        <v>34</v>
      </c>
    </row>
    <row r="19505" spans="12:19" x14ac:dyDescent="0.25">
      <c r="L19505" t="str">
        <f t="shared" si="768"/>
        <v/>
      </c>
      <c r="M19505" t="str">
        <f t="shared" si="769"/>
        <v/>
      </c>
      <c r="N19505" t="e">
        <f>COS(RADIANS(M19505))</f>
        <v>#VALUE!</v>
      </c>
      <c r="O19505" t="str">
        <f>IFERROR(-COS(RADIANS(DEGREES(ASIN(((SIN(RADIANS(M19505)))*$C$26)/(SQRT((((SIN(RADIANS(M19505)))*$C$26)^2)+(($C$22-$C$25-(((SIN(RADIANS(90-M19505)))*$C$26))-$C$23)^2))))))),"")</f>
        <v/>
      </c>
      <c r="P19505" t="e">
        <f>N19505</f>
        <v>#VALUE!</v>
      </c>
      <c r="R19505">
        <v>0</v>
      </c>
    </row>
    <row r="19506" spans="12:19" x14ac:dyDescent="0.25">
      <c r="L19506" t="str">
        <f t="shared" si="768"/>
        <v/>
      </c>
      <c r="M19506" t="str">
        <f t="shared" si="769"/>
        <v/>
      </c>
      <c r="N19506" t="e">
        <f>SIN(RADIANS(M19505))</f>
        <v>#VALUE!</v>
      </c>
      <c r="O19506" t="e">
        <f>SIN(RADIANS(DEGREES(ASIN(((SIN(RADIANS(M19505)))*$C$26)/(SQRT((((SIN(RADIANS(M19505)))*$C$26)^2)+(($C$22-$C$25-(((SIN(RADIANS(90-M19505)))*$C$26))-$C$23)^2)))))))</f>
        <v>#VALUE!</v>
      </c>
      <c r="P19506" t="e">
        <f>N19506</f>
        <v>#VALUE!</v>
      </c>
      <c r="R19506">
        <f>$C$6</f>
        <v>1333.5</v>
      </c>
    </row>
    <row r="19507" spans="12:19" x14ac:dyDescent="0.25">
      <c r="L19507" t="str">
        <f t="shared" si="768"/>
        <v/>
      </c>
      <c r="M19507" t="str">
        <f t="shared" si="769"/>
        <v/>
      </c>
      <c r="N19507">
        <v>0</v>
      </c>
      <c r="O19507" t="e">
        <f>$C$23*O19506</f>
        <v>#VALUE!</v>
      </c>
      <c r="P19507" t="e">
        <f>$C$22*P19506</f>
        <v>#VALUE!</v>
      </c>
      <c r="R19507">
        <f>$C$20*$C$6</f>
        <v>25325.832000000002</v>
      </c>
    </row>
    <row r="19508" spans="12:19" x14ac:dyDescent="0.25">
      <c r="L19508" t="str">
        <f t="shared" si="768"/>
        <v/>
      </c>
      <c r="M19508" t="str">
        <f t="shared" si="769"/>
        <v/>
      </c>
    </row>
    <row r="19509" spans="12:19" x14ac:dyDescent="0.25">
      <c r="L19509" t="str">
        <f t="shared" si="768"/>
        <v/>
      </c>
      <c r="M19509" t="str">
        <f t="shared" si="769"/>
        <v/>
      </c>
      <c r="N19509" t="e">
        <f t="array" ref="N19509:P19511">MINVERSE(N19505:P19507)</f>
        <v>#VALUE!</v>
      </c>
      <c r="O19509" t="e">
        <v>#VALUE!</v>
      </c>
      <c r="P19509" t="e">
        <v>#VALUE!</v>
      </c>
      <c r="R19509" t="e">
        <f t="array" ref="R19509:R19511">MMULT(N19509:P19511,R19505:R19507)</f>
        <v>#VALUE!</v>
      </c>
      <c r="S19509" t="s">
        <v>35</v>
      </c>
    </row>
    <row r="19510" spans="12:19" x14ac:dyDescent="0.25">
      <c r="L19510" t="str">
        <f t="shared" si="768"/>
        <v/>
      </c>
      <c r="M19510" t="str">
        <f t="shared" si="769"/>
        <v/>
      </c>
      <c r="N19510" t="e">
        <v>#VALUE!</v>
      </c>
      <c r="O19510" t="e">
        <v>#VALUE!</v>
      </c>
      <c r="P19510" t="e">
        <v>#VALUE!</v>
      </c>
      <c r="R19510" t="e">
        <v>#VALUE!</v>
      </c>
      <c r="S19510" t="s">
        <v>35</v>
      </c>
    </row>
    <row r="19511" spans="12:19" x14ac:dyDescent="0.25">
      <c r="L19511" t="str">
        <f t="shared" si="768"/>
        <v/>
      </c>
      <c r="M19511" t="str">
        <f t="shared" si="769"/>
        <v/>
      </c>
      <c r="N19511" t="e">
        <v>#VALUE!</v>
      </c>
      <c r="O19511" t="e">
        <v>#VALUE!</v>
      </c>
      <c r="P19511" t="e">
        <v>#VALUE!</v>
      </c>
      <c r="R19511" t="e">
        <v>#VALUE!</v>
      </c>
      <c r="S19511" t="s">
        <v>35</v>
      </c>
    </row>
    <row r="19512" spans="12:19" x14ac:dyDescent="0.25">
      <c r="L19512" t="str">
        <f t="shared" si="768"/>
        <v/>
      </c>
      <c r="M19512" t="str">
        <f t="shared" si="769"/>
        <v/>
      </c>
    </row>
    <row r="19513" spans="12:19" x14ac:dyDescent="0.25">
      <c r="L19513" t="str">
        <f t="shared" si="768"/>
        <v/>
      </c>
      <c r="M19513" t="str">
        <f t="shared" si="769"/>
        <v/>
      </c>
    </row>
    <row r="19514" spans="12:19" x14ac:dyDescent="0.25">
      <c r="L19514" t="str">
        <f t="shared" si="768"/>
        <v/>
      </c>
      <c r="M19514" t="str">
        <f t="shared" si="769"/>
        <v/>
      </c>
      <c r="N19514" t="s">
        <v>32</v>
      </c>
      <c r="O19514" t="s">
        <v>33</v>
      </c>
      <c r="P19514" t="s">
        <v>34</v>
      </c>
    </row>
    <row r="19515" spans="12:19" x14ac:dyDescent="0.25">
      <c r="L19515" t="str">
        <f t="shared" si="768"/>
        <v/>
      </c>
      <c r="M19515" t="str">
        <f t="shared" si="769"/>
        <v/>
      </c>
      <c r="N19515" t="e">
        <f>COS(RADIANS(M19515))</f>
        <v>#VALUE!</v>
      </c>
      <c r="O19515" t="str">
        <f>IFERROR(-COS(RADIANS(DEGREES(ASIN(((SIN(RADIANS(M19515)))*$C$26)/(SQRT((((SIN(RADIANS(M19515)))*$C$26)^2)+(($C$22-$C$25-(((SIN(RADIANS(90-M19515)))*$C$26))-$C$23)^2))))))),"")</f>
        <v/>
      </c>
      <c r="P19515" t="e">
        <f>N19515</f>
        <v>#VALUE!</v>
      </c>
      <c r="R19515">
        <v>0</v>
      </c>
    </row>
    <row r="19516" spans="12:19" x14ac:dyDescent="0.25">
      <c r="L19516" t="str">
        <f t="shared" si="768"/>
        <v/>
      </c>
      <c r="M19516" t="str">
        <f t="shared" si="769"/>
        <v/>
      </c>
      <c r="N19516" t="e">
        <f>SIN(RADIANS(M19515))</f>
        <v>#VALUE!</v>
      </c>
      <c r="O19516" t="e">
        <f>SIN(RADIANS(DEGREES(ASIN(((SIN(RADIANS(M19515)))*$C$26)/(SQRT((((SIN(RADIANS(M19515)))*$C$26)^2)+(($C$22-$C$25-(((SIN(RADIANS(90-M19515)))*$C$26))-$C$23)^2)))))))</f>
        <v>#VALUE!</v>
      </c>
      <c r="P19516" t="e">
        <f>N19516</f>
        <v>#VALUE!</v>
      </c>
      <c r="R19516">
        <f>$C$6</f>
        <v>1333.5</v>
      </c>
    </row>
    <row r="19517" spans="12:19" x14ac:dyDescent="0.25">
      <c r="L19517" t="str">
        <f t="shared" si="768"/>
        <v/>
      </c>
      <c r="M19517" t="str">
        <f t="shared" si="769"/>
        <v/>
      </c>
      <c r="N19517">
        <v>0</v>
      </c>
      <c r="O19517" t="e">
        <f>$C$23*O19516</f>
        <v>#VALUE!</v>
      </c>
      <c r="P19517" t="e">
        <f>$C$22*P19516</f>
        <v>#VALUE!</v>
      </c>
      <c r="R19517">
        <f>$C$20*$C$6</f>
        <v>25325.832000000002</v>
      </c>
    </row>
    <row r="19518" spans="12:19" x14ac:dyDescent="0.25">
      <c r="L19518" t="str">
        <f t="shared" si="768"/>
        <v/>
      </c>
      <c r="M19518" t="str">
        <f t="shared" si="769"/>
        <v/>
      </c>
    </row>
    <row r="19519" spans="12:19" x14ac:dyDescent="0.25">
      <c r="L19519" t="str">
        <f t="shared" si="768"/>
        <v/>
      </c>
      <c r="M19519" t="str">
        <f t="shared" si="769"/>
        <v/>
      </c>
      <c r="N19519" t="e">
        <f t="array" ref="N19519:P19521">MINVERSE(N19515:P19517)</f>
        <v>#VALUE!</v>
      </c>
      <c r="O19519" t="e">
        <v>#VALUE!</v>
      </c>
      <c r="P19519" t="e">
        <v>#VALUE!</v>
      </c>
      <c r="R19519" t="e">
        <f t="array" ref="R19519:R19521">MMULT(N19519:P19521,R19515:R19517)</f>
        <v>#VALUE!</v>
      </c>
      <c r="S19519" t="s">
        <v>35</v>
      </c>
    </row>
    <row r="19520" spans="12:19" x14ac:dyDescent="0.25">
      <c r="L19520" t="str">
        <f t="shared" si="768"/>
        <v/>
      </c>
      <c r="M19520" t="str">
        <f t="shared" si="769"/>
        <v/>
      </c>
      <c r="N19520" t="e">
        <v>#VALUE!</v>
      </c>
      <c r="O19520" t="e">
        <v>#VALUE!</v>
      </c>
      <c r="P19520" t="e">
        <v>#VALUE!</v>
      </c>
      <c r="R19520" t="e">
        <v>#VALUE!</v>
      </c>
      <c r="S19520" t="s">
        <v>35</v>
      </c>
    </row>
    <row r="19521" spans="12:19" x14ac:dyDescent="0.25">
      <c r="L19521" t="str">
        <f t="shared" si="768"/>
        <v/>
      </c>
      <c r="M19521" t="str">
        <f t="shared" si="769"/>
        <v/>
      </c>
      <c r="N19521" t="e">
        <v>#VALUE!</v>
      </c>
      <c r="O19521" t="e">
        <v>#VALUE!</v>
      </c>
      <c r="P19521" t="e">
        <v>#VALUE!</v>
      </c>
      <c r="R19521" t="e">
        <v>#VALUE!</v>
      </c>
      <c r="S19521" t="s">
        <v>35</v>
      </c>
    </row>
    <row r="19522" spans="12:19" x14ac:dyDescent="0.25">
      <c r="L19522" t="str">
        <f t="shared" si="768"/>
        <v/>
      </c>
      <c r="M19522" t="str">
        <f t="shared" si="769"/>
        <v/>
      </c>
    </row>
    <row r="19523" spans="12:19" x14ac:dyDescent="0.25">
      <c r="L19523" t="str">
        <f t="shared" si="768"/>
        <v/>
      </c>
      <c r="M19523" t="str">
        <f t="shared" si="769"/>
        <v/>
      </c>
    </row>
    <row r="19524" spans="12:19" x14ac:dyDescent="0.25">
      <c r="L19524" t="str">
        <f t="shared" si="768"/>
        <v/>
      </c>
      <c r="M19524" t="str">
        <f t="shared" si="769"/>
        <v/>
      </c>
      <c r="N19524" t="s">
        <v>32</v>
      </c>
      <c r="O19524" t="s">
        <v>33</v>
      </c>
      <c r="P19524" t="s">
        <v>34</v>
      </c>
    </row>
    <row r="19525" spans="12:19" x14ac:dyDescent="0.25">
      <c r="L19525" t="str">
        <f t="shared" si="768"/>
        <v/>
      </c>
      <c r="M19525" t="str">
        <f t="shared" si="769"/>
        <v/>
      </c>
      <c r="N19525" t="e">
        <f>COS(RADIANS(M19525))</f>
        <v>#VALUE!</v>
      </c>
      <c r="O19525" t="str">
        <f>IFERROR(-COS(RADIANS(DEGREES(ASIN(((SIN(RADIANS(M19525)))*$C$26)/(SQRT((((SIN(RADIANS(M19525)))*$C$26)^2)+(($C$22-$C$25-(((SIN(RADIANS(90-M19525)))*$C$26))-$C$23)^2))))))),"")</f>
        <v/>
      </c>
      <c r="P19525" t="e">
        <f>N19525</f>
        <v>#VALUE!</v>
      </c>
      <c r="R19525">
        <v>0</v>
      </c>
    </row>
    <row r="19526" spans="12:19" x14ac:dyDescent="0.25">
      <c r="L19526" t="str">
        <f t="shared" si="768"/>
        <v/>
      </c>
      <c r="M19526" t="str">
        <f t="shared" si="769"/>
        <v/>
      </c>
      <c r="N19526" t="e">
        <f>SIN(RADIANS(M19525))</f>
        <v>#VALUE!</v>
      </c>
      <c r="O19526" t="e">
        <f>SIN(RADIANS(DEGREES(ASIN(((SIN(RADIANS(M19525)))*$C$26)/(SQRT((((SIN(RADIANS(M19525)))*$C$26)^2)+(($C$22-$C$25-(((SIN(RADIANS(90-M19525)))*$C$26))-$C$23)^2)))))))</f>
        <v>#VALUE!</v>
      </c>
      <c r="P19526" t="e">
        <f>N19526</f>
        <v>#VALUE!</v>
      </c>
      <c r="R19526">
        <f>$C$6</f>
        <v>1333.5</v>
      </c>
    </row>
    <row r="19527" spans="12:19" x14ac:dyDescent="0.25">
      <c r="L19527" t="str">
        <f t="shared" si="768"/>
        <v/>
      </c>
      <c r="M19527" t="str">
        <f t="shared" si="769"/>
        <v/>
      </c>
      <c r="N19527">
        <v>0</v>
      </c>
      <c r="O19527" t="e">
        <f>$C$23*O19526</f>
        <v>#VALUE!</v>
      </c>
      <c r="P19527" t="e">
        <f>$C$22*P19526</f>
        <v>#VALUE!</v>
      </c>
      <c r="R19527">
        <f>$C$20*$C$6</f>
        <v>25325.832000000002</v>
      </c>
    </row>
    <row r="19528" spans="12:19" x14ac:dyDescent="0.25">
      <c r="L19528" t="str">
        <f t="shared" si="768"/>
        <v/>
      </c>
      <c r="M19528" t="str">
        <f t="shared" si="769"/>
        <v/>
      </c>
    </row>
    <row r="19529" spans="12:19" x14ac:dyDescent="0.25">
      <c r="L19529" t="str">
        <f t="shared" si="768"/>
        <v/>
      </c>
      <c r="M19529" t="str">
        <f t="shared" si="769"/>
        <v/>
      </c>
      <c r="N19529" t="e">
        <f t="array" ref="N19529:P19531">MINVERSE(N19525:P19527)</f>
        <v>#VALUE!</v>
      </c>
      <c r="O19529" t="e">
        <v>#VALUE!</v>
      </c>
      <c r="P19529" t="e">
        <v>#VALUE!</v>
      </c>
      <c r="R19529" t="e">
        <f t="array" ref="R19529:R19531">MMULT(N19529:P19531,R19525:R19527)</f>
        <v>#VALUE!</v>
      </c>
      <c r="S19529" t="s">
        <v>35</v>
      </c>
    </row>
    <row r="19530" spans="12:19" x14ac:dyDescent="0.25">
      <c r="L19530" t="str">
        <f t="shared" si="768"/>
        <v/>
      </c>
      <c r="M19530" t="str">
        <f t="shared" si="769"/>
        <v/>
      </c>
      <c r="N19530" t="e">
        <v>#VALUE!</v>
      </c>
      <c r="O19530" t="e">
        <v>#VALUE!</v>
      </c>
      <c r="P19530" t="e">
        <v>#VALUE!</v>
      </c>
      <c r="R19530" t="e">
        <v>#VALUE!</v>
      </c>
      <c r="S19530" t="s">
        <v>35</v>
      </c>
    </row>
    <row r="19531" spans="12:19" x14ac:dyDescent="0.25">
      <c r="L19531" t="str">
        <f t="shared" si="768"/>
        <v/>
      </c>
      <c r="M19531" t="str">
        <f t="shared" si="769"/>
        <v/>
      </c>
      <c r="N19531" t="e">
        <v>#VALUE!</v>
      </c>
      <c r="O19531" t="e">
        <v>#VALUE!</v>
      </c>
      <c r="P19531" t="e">
        <v>#VALUE!</v>
      </c>
      <c r="R19531" t="e">
        <v>#VALUE!</v>
      </c>
      <c r="S19531" t="s">
        <v>35</v>
      </c>
    </row>
    <row r="19532" spans="12:19" x14ac:dyDescent="0.25">
      <c r="L19532" t="str">
        <f t="shared" ref="L19532:L19595" si="770">IF(M19532="","",L19522+1)</f>
        <v/>
      </c>
      <c r="M19532" t="str">
        <f t="shared" si="769"/>
        <v/>
      </c>
    </row>
    <row r="19533" spans="12:19" x14ac:dyDescent="0.25">
      <c r="L19533" t="str">
        <f t="shared" si="770"/>
        <v/>
      </c>
      <c r="M19533" t="str">
        <f t="shared" si="769"/>
        <v/>
      </c>
    </row>
    <row r="19534" spans="12:19" x14ac:dyDescent="0.25">
      <c r="L19534" t="str">
        <f t="shared" si="770"/>
        <v/>
      </c>
      <c r="M19534" t="str">
        <f t="shared" si="769"/>
        <v/>
      </c>
      <c r="N19534" t="s">
        <v>32</v>
      </c>
      <c r="O19534" t="s">
        <v>33</v>
      </c>
      <c r="P19534" t="s">
        <v>34</v>
      </c>
    </row>
    <row r="19535" spans="12:19" x14ac:dyDescent="0.25">
      <c r="L19535" t="str">
        <f t="shared" si="770"/>
        <v/>
      </c>
      <c r="M19535" t="str">
        <f t="shared" si="769"/>
        <v/>
      </c>
      <c r="N19535" t="e">
        <f>COS(RADIANS(M19535))</f>
        <v>#VALUE!</v>
      </c>
      <c r="O19535" t="str">
        <f>IFERROR(-COS(RADIANS(DEGREES(ASIN(((SIN(RADIANS(M19535)))*$C$26)/(SQRT((((SIN(RADIANS(M19535)))*$C$26)^2)+(($C$22-$C$25-(((SIN(RADIANS(90-M19535)))*$C$26))-$C$23)^2))))))),"")</f>
        <v/>
      </c>
      <c r="P19535" t="e">
        <f>N19535</f>
        <v>#VALUE!</v>
      </c>
      <c r="R19535">
        <v>0</v>
      </c>
    </row>
    <row r="19536" spans="12:19" x14ac:dyDescent="0.25">
      <c r="L19536" t="str">
        <f t="shared" si="770"/>
        <v/>
      </c>
      <c r="M19536" t="str">
        <f t="shared" si="769"/>
        <v/>
      </c>
      <c r="N19536" t="e">
        <f>SIN(RADIANS(M19535))</f>
        <v>#VALUE!</v>
      </c>
      <c r="O19536" t="e">
        <f>SIN(RADIANS(DEGREES(ASIN(((SIN(RADIANS(M19535)))*$C$26)/(SQRT((((SIN(RADIANS(M19535)))*$C$26)^2)+(($C$22-$C$25-(((SIN(RADIANS(90-M19535)))*$C$26))-$C$23)^2)))))))</f>
        <v>#VALUE!</v>
      </c>
      <c r="P19536" t="e">
        <f>N19536</f>
        <v>#VALUE!</v>
      </c>
      <c r="R19536">
        <f>$C$6</f>
        <v>1333.5</v>
      </c>
    </row>
    <row r="19537" spans="12:19" x14ac:dyDescent="0.25">
      <c r="L19537" t="str">
        <f t="shared" si="770"/>
        <v/>
      </c>
      <c r="M19537" t="str">
        <f t="shared" si="769"/>
        <v/>
      </c>
      <c r="N19537">
        <v>0</v>
      </c>
      <c r="O19537" t="e">
        <f>$C$23*O19536</f>
        <v>#VALUE!</v>
      </c>
      <c r="P19537" t="e">
        <f>$C$22*P19536</f>
        <v>#VALUE!</v>
      </c>
      <c r="R19537">
        <f>$C$20*$C$6</f>
        <v>25325.832000000002</v>
      </c>
    </row>
    <row r="19538" spans="12:19" x14ac:dyDescent="0.25">
      <c r="L19538" t="str">
        <f t="shared" si="770"/>
        <v/>
      </c>
      <c r="M19538" t="str">
        <f t="shared" si="769"/>
        <v/>
      </c>
    </row>
    <row r="19539" spans="12:19" x14ac:dyDescent="0.25">
      <c r="L19539" t="str">
        <f t="shared" si="770"/>
        <v/>
      </c>
      <c r="M19539" t="str">
        <f t="shared" si="769"/>
        <v/>
      </c>
      <c r="N19539" t="e">
        <f t="array" ref="N19539:P19541">MINVERSE(N19535:P19537)</f>
        <v>#VALUE!</v>
      </c>
      <c r="O19539" t="e">
        <v>#VALUE!</v>
      </c>
      <c r="P19539" t="e">
        <v>#VALUE!</v>
      </c>
      <c r="R19539" t="e">
        <f t="array" ref="R19539:R19541">MMULT(N19539:P19541,R19535:R19537)</f>
        <v>#VALUE!</v>
      </c>
      <c r="S19539" t="s">
        <v>35</v>
      </c>
    </row>
    <row r="19540" spans="12:19" x14ac:dyDescent="0.25">
      <c r="L19540" t="str">
        <f t="shared" si="770"/>
        <v/>
      </c>
      <c r="M19540" t="str">
        <f t="shared" si="769"/>
        <v/>
      </c>
      <c r="N19540" t="e">
        <v>#VALUE!</v>
      </c>
      <c r="O19540" t="e">
        <v>#VALUE!</v>
      </c>
      <c r="P19540" t="e">
        <v>#VALUE!</v>
      </c>
      <c r="R19540" t="e">
        <v>#VALUE!</v>
      </c>
      <c r="S19540" t="s">
        <v>35</v>
      </c>
    </row>
    <row r="19541" spans="12:19" x14ac:dyDescent="0.25">
      <c r="L19541" t="str">
        <f t="shared" si="770"/>
        <v/>
      </c>
      <c r="M19541" t="str">
        <f t="shared" si="769"/>
        <v/>
      </c>
      <c r="N19541" t="e">
        <v>#VALUE!</v>
      </c>
      <c r="O19541" t="e">
        <v>#VALUE!</v>
      </c>
      <c r="P19541" t="e">
        <v>#VALUE!</v>
      </c>
      <c r="R19541" t="e">
        <v>#VALUE!</v>
      </c>
      <c r="S19541" t="s">
        <v>35</v>
      </c>
    </row>
    <row r="19542" spans="12:19" x14ac:dyDescent="0.25">
      <c r="L19542" t="str">
        <f t="shared" si="770"/>
        <v/>
      </c>
      <c r="M19542" t="str">
        <f t="shared" si="769"/>
        <v/>
      </c>
    </row>
    <row r="19543" spans="12:19" x14ac:dyDescent="0.25">
      <c r="L19543" t="str">
        <f t="shared" si="770"/>
        <v/>
      </c>
      <c r="M19543" t="str">
        <f t="shared" si="769"/>
        <v/>
      </c>
    </row>
    <row r="19544" spans="12:19" x14ac:dyDescent="0.25">
      <c r="L19544" t="str">
        <f t="shared" si="770"/>
        <v/>
      </c>
      <c r="M19544" t="str">
        <f t="shared" si="769"/>
        <v/>
      </c>
      <c r="N19544" t="s">
        <v>32</v>
      </c>
      <c r="O19544" t="s">
        <v>33</v>
      </c>
      <c r="P19544" t="s">
        <v>34</v>
      </c>
    </row>
    <row r="19545" spans="12:19" x14ac:dyDescent="0.25">
      <c r="L19545" t="str">
        <f t="shared" si="770"/>
        <v/>
      </c>
      <c r="M19545" t="str">
        <f t="shared" si="769"/>
        <v/>
      </c>
      <c r="N19545" t="e">
        <f>COS(RADIANS(M19545))</f>
        <v>#VALUE!</v>
      </c>
      <c r="O19545" t="str">
        <f>IFERROR(-COS(RADIANS(DEGREES(ASIN(((SIN(RADIANS(M19545)))*$C$26)/(SQRT((((SIN(RADIANS(M19545)))*$C$26)^2)+(($C$22-$C$25-(((SIN(RADIANS(90-M19545)))*$C$26))-$C$23)^2))))))),"")</f>
        <v/>
      </c>
      <c r="P19545" t="e">
        <f>N19545</f>
        <v>#VALUE!</v>
      </c>
      <c r="R19545">
        <v>0</v>
      </c>
    </row>
    <row r="19546" spans="12:19" x14ac:dyDescent="0.25">
      <c r="L19546" t="str">
        <f t="shared" si="770"/>
        <v/>
      </c>
      <c r="M19546" t="str">
        <f t="shared" si="769"/>
        <v/>
      </c>
      <c r="N19546" t="e">
        <f>SIN(RADIANS(M19545))</f>
        <v>#VALUE!</v>
      </c>
      <c r="O19546" t="e">
        <f>SIN(RADIANS(DEGREES(ASIN(((SIN(RADIANS(M19545)))*$C$26)/(SQRT((((SIN(RADIANS(M19545)))*$C$26)^2)+(($C$22-$C$25-(((SIN(RADIANS(90-M19545)))*$C$26))-$C$23)^2)))))))</f>
        <v>#VALUE!</v>
      </c>
      <c r="P19546" t="e">
        <f>N19546</f>
        <v>#VALUE!</v>
      </c>
      <c r="R19546">
        <f>$C$6</f>
        <v>1333.5</v>
      </c>
    </row>
    <row r="19547" spans="12:19" x14ac:dyDescent="0.25">
      <c r="L19547" t="str">
        <f t="shared" si="770"/>
        <v/>
      </c>
      <c r="M19547" t="str">
        <f t="shared" si="769"/>
        <v/>
      </c>
      <c r="N19547">
        <v>0</v>
      </c>
      <c r="O19547" t="e">
        <f>$C$23*O19546</f>
        <v>#VALUE!</v>
      </c>
      <c r="P19547" t="e">
        <f>$C$22*P19546</f>
        <v>#VALUE!</v>
      </c>
      <c r="R19547">
        <f>$C$20*$C$6</f>
        <v>25325.832000000002</v>
      </c>
    </row>
    <row r="19548" spans="12:19" x14ac:dyDescent="0.25">
      <c r="L19548" t="str">
        <f t="shared" si="770"/>
        <v/>
      </c>
      <c r="M19548" t="str">
        <f t="shared" si="769"/>
        <v/>
      </c>
    </row>
    <row r="19549" spans="12:19" x14ac:dyDescent="0.25">
      <c r="L19549" t="str">
        <f t="shared" si="770"/>
        <v/>
      </c>
      <c r="M19549" t="str">
        <f t="shared" si="769"/>
        <v/>
      </c>
      <c r="N19549" t="e">
        <f t="array" ref="N19549:P19551">MINVERSE(N19545:P19547)</f>
        <v>#VALUE!</v>
      </c>
      <c r="O19549" t="e">
        <v>#VALUE!</v>
      </c>
      <c r="P19549" t="e">
        <v>#VALUE!</v>
      </c>
      <c r="R19549" t="e">
        <f t="array" ref="R19549:R19551">MMULT(N19549:P19551,R19545:R19547)</f>
        <v>#VALUE!</v>
      </c>
      <c r="S19549" t="s">
        <v>35</v>
      </c>
    </row>
    <row r="19550" spans="12:19" x14ac:dyDescent="0.25">
      <c r="L19550" t="str">
        <f t="shared" si="770"/>
        <v/>
      </c>
      <c r="M19550" t="str">
        <f t="shared" si="769"/>
        <v/>
      </c>
      <c r="N19550" t="e">
        <v>#VALUE!</v>
      </c>
      <c r="O19550" t="e">
        <v>#VALUE!</v>
      </c>
      <c r="P19550" t="e">
        <v>#VALUE!</v>
      </c>
      <c r="R19550" t="e">
        <v>#VALUE!</v>
      </c>
      <c r="S19550" t="s">
        <v>35</v>
      </c>
    </row>
    <row r="19551" spans="12:19" x14ac:dyDescent="0.25">
      <c r="L19551" t="str">
        <f t="shared" si="770"/>
        <v/>
      </c>
      <c r="M19551" t="str">
        <f t="shared" si="769"/>
        <v/>
      </c>
      <c r="N19551" t="e">
        <v>#VALUE!</v>
      </c>
      <c r="O19551" t="e">
        <v>#VALUE!</v>
      </c>
      <c r="P19551" t="e">
        <v>#VALUE!</v>
      </c>
      <c r="R19551" t="e">
        <v>#VALUE!</v>
      </c>
      <c r="S19551" t="s">
        <v>35</v>
      </c>
    </row>
    <row r="19552" spans="12:19" x14ac:dyDescent="0.25">
      <c r="L19552" t="str">
        <f t="shared" si="770"/>
        <v/>
      </c>
      <c r="M19552" t="str">
        <f t="shared" si="769"/>
        <v/>
      </c>
    </row>
    <row r="19553" spans="12:19" x14ac:dyDescent="0.25">
      <c r="L19553" t="str">
        <f t="shared" si="770"/>
        <v/>
      </c>
      <c r="M19553" t="str">
        <f t="shared" si="769"/>
        <v/>
      </c>
    </row>
    <row r="19554" spans="12:19" x14ac:dyDescent="0.25">
      <c r="L19554" t="str">
        <f t="shared" si="770"/>
        <v/>
      </c>
      <c r="M19554" t="str">
        <f t="shared" si="769"/>
        <v/>
      </c>
      <c r="N19554" t="s">
        <v>32</v>
      </c>
      <c r="O19554" t="s">
        <v>33</v>
      </c>
      <c r="P19554" t="s">
        <v>34</v>
      </c>
    </row>
    <row r="19555" spans="12:19" x14ac:dyDescent="0.25">
      <c r="L19555" t="str">
        <f t="shared" si="770"/>
        <v/>
      </c>
      <c r="M19555" t="str">
        <f t="shared" ref="M19555:M19618" si="771">IF(M19545="","",IF(((M19545+$O$61)&gt;=$O$49+($O$61/2)),"",(M19545+$O$61)))</f>
        <v/>
      </c>
      <c r="N19555" t="e">
        <f>COS(RADIANS(M19555))</f>
        <v>#VALUE!</v>
      </c>
      <c r="O19555" t="str">
        <f>IFERROR(-COS(RADIANS(DEGREES(ASIN(((SIN(RADIANS(M19555)))*$C$26)/(SQRT((((SIN(RADIANS(M19555)))*$C$26)^2)+(($C$22-$C$25-(((SIN(RADIANS(90-M19555)))*$C$26))-$C$23)^2))))))),"")</f>
        <v/>
      </c>
      <c r="P19555" t="e">
        <f>N19555</f>
        <v>#VALUE!</v>
      </c>
      <c r="R19555">
        <v>0</v>
      </c>
    </row>
    <row r="19556" spans="12:19" x14ac:dyDescent="0.25">
      <c r="L19556" t="str">
        <f t="shared" si="770"/>
        <v/>
      </c>
      <c r="M19556" t="str">
        <f t="shared" si="771"/>
        <v/>
      </c>
      <c r="N19556" t="e">
        <f>SIN(RADIANS(M19555))</f>
        <v>#VALUE!</v>
      </c>
      <c r="O19556" t="e">
        <f>SIN(RADIANS(DEGREES(ASIN(((SIN(RADIANS(M19555)))*$C$26)/(SQRT((((SIN(RADIANS(M19555)))*$C$26)^2)+(($C$22-$C$25-(((SIN(RADIANS(90-M19555)))*$C$26))-$C$23)^2)))))))</f>
        <v>#VALUE!</v>
      </c>
      <c r="P19556" t="e">
        <f>N19556</f>
        <v>#VALUE!</v>
      </c>
      <c r="R19556">
        <f>$C$6</f>
        <v>1333.5</v>
      </c>
    </row>
    <row r="19557" spans="12:19" x14ac:dyDescent="0.25">
      <c r="L19557" t="str">
        <f t="shared" si="770"/>
        <v/>
      </c>
      <c r="M19557" t="str">
        <f t="shared" si="771"/>
        <v/>
      </c>
      <c r="N19557">
        <v>0</v>
      </c>
      <c r="O19557" t="e">
        <f>$C$23*O19556</f>
        <v>#VALUE!</v>
      </c>
      <c r="P19557" t="e">
        <f>$C$22*P19556</f>
        <v>#VALUE!</v>
      </c>
      <c r="R19557">
        <f>$C$20*$C$6</f>
        <v>25325.832000000002</v>
      </c>
    </row>
    <row r="19558" spans="12:19" x14ac:dyDescent="0.25">
      <c r="L19558" t="str">
        <f t="shared" si="770"/>
        <v/>
      </c>
      <c r="M19558" t="str">
        <f t="shared" si="771"/>
        <v/>
      </c>
    </row>
    <row r="19559" spans="12:19" x14ac:dyDescent="0.25">
      <c r="L19559" t="str">
        <f t="shared" si="770"/>
        <v/>
      </c>
      <c r="M19559" t="str">
        <f t="shared" si="771"/>
        <v/>
      </c>
      <c r="N19559" t="e">
        <f t="array" ref="N19559:P19561">MINVERSE(N19555:P19557)</f>
        <v>#VALUE!</v>
      </c>
      <c r="O19559" t="e">
        <v>#VALUE!</v>
      </c>
      <c r="P19559" t="e">
        <v>#VALUE!</v>
      </c>
      <c r="R19559" t="e">
        <f t="array" ref="R19559:R19561">MMULT(N19559:P19561,R19555:R19557)</f>
        <v>#VALUE!</v>
      </c>
      <c r="S19559" t="s">
        <v>35</v>
      </c>
    </row>
    <row r="19560" spans="12:19" x14ac:dyDescent="0.25">
      <c r="L19560" t="str">
        <f t="shared" si="770"/>
        <v/>
      </c>
      <c r="M19560" t="str">
        <f t="shared" si="771"/>
        <v/>
      </c>
      <c r="N19560" t="e">
        <v>#VALUE!</v>
      </c>
      <c r="O19560" t="e">
        <v>#VALUE!</v>
      </c>
      <c r="P19560" t="e">
        <v>#VALUE!</v>
      </c>
      <c r="R19560" t="e">
        <v>#VALUE!</v>
      </c>
      <c r="S19560" t="s">
        <v>35</v>
      </c>
    </row>
    <row r="19561" spans="12:19" x14ac:dyDescent="0.25">
      <c r="L19561" t="str">
        <f t="shared" si="770"/>
        <v/>
      </c>
      <c r="M19561" t="str">
        <f t="shared" si="771"/>
        <v/>
      </c>
      <c r="N19561" t="e">
        <v>#VALUE!</v>
      </c>
      <c r="O19561" t="e">
        <v>#VALUE!</v>
      </c>
      <c r="P19561" t="e">
        <v>#VALUE!</v>
      </c>
      <c r="R19561" t="e">
        <v>#VALUE!</v>
      </c>
      <c r="S19561" t="s">
        <v>35</v>
      </c>
    </row>
    <row r="19562" spans="12:19" x14ac:dyDescent="0.25">
      <c r="L19562" t="str">
        <f t="shared" si="770"/>
        <v/>
      </c>
      <c r="M19562" t="str">
        <f t="shared" si="771"/>
        <v/>
      </c>
    </row>
    <row r="19563" spans="12:19" x14ac:dyDescent="0.25">
      <c r="L19563" t="str">
        <f t="shared" si="770"/>
        <v/>
      </c>
      <c r="M19563" t="str">
        <f t="shared" si="771"/>
        <v/>
      </c>
    </row>
    <row r="19564" spans="12:19" x14ac:dyDescent="0.25">
      <c r="L19564" t="str">
        <f t="shared" si="770"/>
        <v/>
      </c>
      <c r="M19564" t="str">
        <f t="shared" si="771"/>
        <v/>
      </c>
      <c r="N19564" t="s">
        <v>32</v>
      </c>
      <c r="O19564" t="s">
        <v>33</v>
      </c>
      <c r="P19564" t="s">
        <v>34</v>
      </c>
    </row>
    <row r="19565" spans="12:19" x14ac:dyDescent="0.25">
      <c r="L19565" t="str">
        <f t="shared" si="770"/>
        <v/>
      </c>
      <c r="M19565" t="str">
        <f t="shared" si="771"/>
        <v/>
      </c>
      <c r="N19565" t="e">
        <f>COS(RADIANS(M19565))</f>
        <v>#VALUE!</v>
      </c>
      <c r="O19565" t="str">
        <f>IFERROR(-COS(RADIANS(DEGREES(ASIN(((SIN(RADIANS(M19565)))*$C$26)/(SQRT((((SIN(RADIANS(M19565)))*$C$26)^2)+(($C$22-$C$25-(((SIN(RADIANS(90-M19565)))*$C$26))-$C$23)^2))))))),"")</f>
        <v/>
      </c>
      <c r="P19565" t="e">
        <f>N19565</f>
        <v>#VALUE!</v>
      </c>
      <c r="R19565">
        <v>0</v>
      </c>
    </row>
    <row r="19566" spans="12:19" x14ac:dyDescent="0.25">
      <c r="L19566" t="str">
        <f t="shared" si="770"/>
        <v/>
      </c>
      <c r="M19566" t="str">
        <f t="shared" si="771"/>
        <v/>
      </c>
      <c r="N19566" t="e">
        <f>SIN(RADIANS(M19565))</f>
        <v>#VALUE!</v>
      </c>
      <c r="O19566" t="e">
        <f>SIN(RADIANS(DEGREES(ASIN(((SIN(RADIANS(M19565)))*$C$26)/(SQRT((((SIN(RADIANS(M19565)))*$C$26)^2)+(($C$22-$C$25-(((SIN(RADIANS(90-M19565)))*$C$26))-$C$23)^2)))))))</f>
        <v>#VALUE!</v>
      </c>
      <c r="P19566" t="e">
        <f>N19566</f>
        <v>#VALUE!</v>
      </c>
      <c r="R19566">
        <f>$C$6</f>
        <v>1333.5</v>
      </c>
    </row>
    <row r="19567" spans="12:19" x14ac:dyDescent="0.25">
      <c r="L19567" t="str">
        <f t="shared" si="770"/>
        <v/>
      </c>
      <c r="M19567" t="str">
        <f t="shared" si="771"/>
        <v/>
      </c>
      <c r="N19567">
        <v>0</v>
      </c>
      <c r="O19567" t="e">
        <f>$C$23*O19566</f>
        <v>#VALUE!</v>
      </c>
      <c r="P19567" t="e">
        <f>$C$22*P19566</f>
        <v>#VALUE!</v>
      </c>
      <c r="R19567">
        <f>$C$20*$C$6</f>
        <v>25325.832000000002</v>
      </c>
    </row>
    <row r="19568" spans="12:19" x14ac:dyDescent="0.25">
      <c r="L19568" t="str">
        <f t="shared" si="770"/>
        <v/>
      </c>
      <c r="M19568" t="str">
        <f t="shared" si="771"/>
        <v/>
      </c>
    </row>
    <row r="19569" spans="12:19" x14ac:dyDescent="0.25">
      <c r="L19569" t="str">
        <f t="shared" si="770"/>
        <v/>
      </c>
      <c r="M19569" t="str">
        <f t="shared" si="771"/>
        <v/>
      </c>
      <c r="N19569" t="e">
        <f t="array" ref="N19569:P19571">MINVERSE(N19565:P19567)</f>
        <v>#VALUE!</v>
      </c>
      <c r="O19569" t="e">
        <v>#VALUE!</v>
      </c>
      <c r="P19569" t="e">
        <v>#VALUE!</v>
      </c>
      <c r="R19569" t="e">
        <f t="array" ref="R19569:R19571">MMULT(N19569:P19571,R19565:R19567)</f>
        <v>#VALUE!</v>
      </c>
      <c r="S19569" t="s">
        <v>35</v>
      </c>
    </row>
    <row r="19570" spans="12:19" x14ac:dyDescent="0.25">
      <c r="L19570" t="str">
        <f t="shared" si="770"/>
        <v/>
      </c>
      <c r="M19570" t="str">
        <f t="shared" si="771"/>
        <v/>
      </c>
      <c r="N19570" t="e">
        <v>#VALUE!</v>
      </c>
      <c r="O19570" t="e">
        <v>#VALUE!</v>
      </c>
      <c r="P19570" t="e">
        <v>#VALUE!</v>
      </c>
      <c r="R19570" t="e">
        <v>#VALUE!</v>
      </c>
      <c r="S19570" t="s">
        <v>35</v>
      </c>
    </row>
    <row r="19571" spans="12:19" x14ac:dyDescent="0.25">
      <c r="L19571" t="str">
        <f t="shared" si="770"/>
        <v/>
      </c>
      <c r="M19571" t="str">
        <f t="shared" si="771"/>
        <v/>
      </c>
      <c r="N19571" t="e">
        <v>#VALUE!</v>
      </c>
      <c r="O19571" t="e">
        <v>#VALUE!</v>
      </c>
      <c r="P19571" t="e">
        <v>#VALUE!</v>
      </c>
      <c r="R19571" t="e">
        <v>#VALUE!</v>
      </c>
      <c r="S19571" t="s">
        <v>35</v>
      </c>
    </row>
    <row r="19572" spans="12:19" x14ac:dyDescent="0.25">
      <c r="L19572" t="str">
        <f t="shared" si="770"/>
        <v/>
      </c>
      <c r="M19572" t="str">
        <f t="shared" si="771"/>
        <v/>
      </c>
    </row>
    <row r="19573" spans="12:19" x14ac:dyDescent="0.25">
      <c r="L19573" t="str">
        <f t="shared" si="770"/>
        <v/>
      </c>
      <c r="M19573" t="str">
        <f t="shared" si="771"/>
        <v/>
      </c>
    </row>
    <row r="19574" spans="12:19" x14ac:dyDescent="0.25">
      <c r="L19574" t="str">
        <f t="shared" si="770"/>
        <v/>
      </c>
      <c r="M19574" t="str">
        <f t="shared" si="771"/>
        <v/>
      </c>
      <c r="N19574" t="s">
        <v>32</v>
      </c>
      <c r="O19574" t="s">
        <v>33</v>
      </c>
      <c r="P19574" t="s">
        <v>34</v>
      </c>
    </row>
    <row r="19575" spans="12:19" x14ac:dyDescent="0.25">
      <c r="L19575" t="str">
        <f t="shared" si="770"/>
        <v/>
      </c>
      <c r="M19575" t="str">
        <f t="shared" si="771"/>
        <v/>
      </c>
      <c r="N19575" t="e">
        <f>COS(RADIANS(M19575))</f>
        <v>#VALUE!</v>
      </c>
      <c r="O19575" t="str">
        <f>IFERROR(-COS(RADIANS(DEGREES(ASIN(((SIN(RADIANS(M19575)))*$C$26)/(SQRT((((SIN(RADIANS(M19575)))*$C$26)^2)+(($C$22-$C$25-(((SIN(RADIANS(90-M19575)))*$C$26))-$C$23)^2))))))),"")</f>
        <v/>
      </c>
      <c r="P19575" t="e">
        <f>N19575</f>
        <v>#VALUE!</v>
      </c>
      <c r="R19575">
        <v>0</v>
      </c>
    </row>
    <row r="19576" spans="12:19" x14ac:dyDescent="0.25">
      <c r="L19576" t="str">
        <f t="shared" si="770"/>
        <v/>
      </c>
      <c r="M19576" t="str">
        <f t="shared" si="771"/>
        <v/>
      </c>
      <c r="N19576" t="e">
        <f>SIN(RADIANS(M19575))</f>
        <v>#VALUE!</v>
      </c>
      <c r="O19576" t="e">
        <f>SIN(RADIANS(DEGREES(ASIN(((SIN(RADIANS(M19575)))*$C$26)/(SQRT((((SIN(RADIANS(M19575)))*$C$26)^2)+(($C$22-$C$25-(((SIN(RADIANS(90-M19575)))*$C$26))-$C$23)^2)))))))</f>
        <v>#VALUE!</v>
      </c>
      <c r="P19576" t="e">
        <f>N19576</f>
        <v>#VALUE!</v>
      </c>
      <c r="R19576">
        <f>$C$6</f>
        <v>1333.5</v>
      </c>
    </row>
    <row r="19577" spans="12:19" x14ac:dyDescent="0.25">
      <c r="L19577" t="str">
        <f t="shared" si="770"/>
        <v/>
      </c>
      <c r="M19577" t="str">
        <f t="shared" si="771"/>
        <v/>
      </c>
      <c r="N19577">
        <v>0</v>
      </c>
      <c r="O19577" t="e">
        <f>$C$23*O19576</f>
        <v>#VALUE!</v>
      </c>
      <c r="P19577" t="e">
        <f>$C$22*P19576</f>
        <v>#VALUE!</v>
      </c>
      <c r="R19577">
        <f>$C$20*$C$6</f>
        <v>25325.832000000002</v>
      </c>
    </row>
    <row r="19578" spans="12:19" x14ac:dyDescent="0.25">
      <c r="L19578" t="str">
        <f t="shared" si="770"/>
        <v/>
      </c>
      <c r="M19578" t="str">
        <f t="shared" si="771"/>
        <v/>
      </c>
    </row>
    <row r="19579" spans="12:19" x14ac:dyDescent="0.25">
      <c r="L19579" t="str">
        <f t="shared" si="770"/>
        <v/>
      </c>
      <c r="M19579" t="str">
        <f t="shared" si="771"/>
        <v/>
      </c>
      <c r="N19579" t="e">
        <f t="array" ref="N19579:P19581">MINVERSE(N19575:P19577)</f>
        <v>#VALUE!</v>
      </c>
      <c r="O19579" t="e">
        <v>#VALUE!</v>
      </c>
      <c r="P19579" t="e">
        <v>#VALUE!</v>
      </c>
      <c r="R19579" t="e">
        <f t="array" ref="R19579:R19581">MMULT(N19579:P19581,R19575:R19577)</f>
        <v>#VALUE!</v>
      </c>
      <c r="S19579" t="s">
        <v>35</v>
      </c>
    </row>
    <row r="19580" spans="12:19" x14ac:dyDescent="0.25">
      <c r="L19580" t="str">
        <f t="shared" si="770"/>
        <v/>
      </c>
      <c r="M19580" t="str">
        <f t="shared" si="771"/>
        <v/>
      </c>
      <c r="N19580" t="e">
        <v>#VALUE!</v>
      </c>
      <c r="O19580" t="e">
        <v>#VALUE!</v>
      </c>
      <c r="P19580" t="e">
        <v>#VALUE!</v>
      </c>
      <c r="R19580" t="e">
        <v>#VALUE!</v>
      </c>
      <c r="S19580" t="s">
        <v>35</v>
      </c>
    </row>
    <row r="19581" spans="12:19" x14ac:dyDescent="0.25">
      <c r="L19581" t="str">
        <f t="shared" si="770"/>
        <v/>
      </c>
      <c r="M19581" t="str">
        <f t="shared" si="771"/>
        <v/>
      </c>
      <c r="N19581" t="e">
        <v>#VALUE!</v>
      </c>
      <c r="O19581" t="e">
        <v>#VALUE!</v>
      </c>
      <c r="P19581" t="e">
        <v>#VALUE!</v>
      </c>
      <c r="R19581" t="e">
        <v>#VALUE!</v>
      </c>
      <c r="S19581" t="s">
        <v>35</v>
      </c>
    </row>
    <row r="19582" spans="12:19" x14ac:dyDescent="0.25">
      <c r="L19582" t="str">
        <f t="shared" si="770"/>
        <v/>
      </c>
      <c r="M19582" t="str">
        <f t="shared" si="771"/>
        <v/>
      </c>
    </row>
    <row r="19583" spans="12:19" x14ac:dyDescent="0.25">
      <c r="L19583" t="str">
        <f t="shared" si="770"/>
        <v/>
      </c>
      <c r="M19583" t="str">
        <f t="shared" si="771"/>
        <v/>
      </c>
    </row>
    <row r="19584" spans="12:19" x14ac:dyDescent="0.25">
      <c r="L19584" t="str">
        <f t="shared" si="770"/>
        <v/>
      </c>
      <c r="M19584" t="str">
        <f t="shared" si="771"/>
        <v/>
      </c>
      <c r="N19584" t="s">
        <v>32</v>
      </c>
      <c r="O19584" t="s">
        <v>33</v>
      </c>
      <c r="P19584" t="s">
        <v>34</v>
      </c>
    </row>
    <row r="19585" spans="12:19" x14ac:dyDescent="0.25">
      <c r="L19585" t="str">
        <f t="shared" si="770"/>
        <v/>
      </c>
      <c r="M19585" t="str">
        <f t="shared" si="771"/>
        <v/>
      </c>
      <c r="N19585" t="e">
        <f>COS(RADIANS(M19585))</f>
        <v>#VALUE!</v>
      </c>
      <c r="O19585" t="str">
        <f>IFERROR(-COS(RADIANS(DEGREES(ASIN(((SIN(RADIANS(M19585)))*$C$26)/(SQRT((((SIN(RADIANS(M19585)))*$C$26)^2)+(($C$22-$C$25-(((SIN(RADIANS(90-M19585)))*$C$26))-$C$23)^2))))))),"")</f>
        <v/>
      </c>
      <c r="P19585" t="e">
        <f>N19585</f>
        <v>#VALUE!</v>
      </c>
      <c r="R19585">
        <v>0</v>
      </c>
    </row>
    <row r="19586" spans="12:19" x14ac:dyDescent="0.25">
      <c r="L19586" t="str">
        <f t="shared" si="770"/>
        <v/>
      </c>
      <c r="M19586" t="str">
        <f t="shared" si="771"/>
        <v/>
      </c>
      <c r="N19586" t="e">
        <f>SIN(RADIANS(M19585))</f>
        <v>#VALUE!</v>
      </c>
      <c r="O19586" t="e">
        <f>SIN(RADIANS(DEGREES(ASIN(((SIN(RADIANS(M19585)))*$C$26)/(SQRT((((SIN(RADIANS(M19585)))*$C$26)^2)+(($C$22-$C$25-(((SIN(RADIANS(90-M19585)))*$C$26))-$C$23)^2)))))))</f>
        <v>#VALUE!</v>
      </c>
      <c r="P19586" t="e">
        <f>N19586</f>
        <v>#VALUE!</v>
      </c>
      <c r="R19586">
        <f>$C$6</f>
        <v>1333.5</v>
      </c>
    </row>
    <row r="19587" spans="12:19" x14ac:dyDescent="0.25">
      <c r="L19587" t="str">
        <f t="shared" si="770"/>
        <v/>
      </c>
      <c r="M19587" t="str">
        <f t="shared" si="771"/>
        <v/>
      </c>
      <c r="N19587">
        <v>0</v>
      </c>
      <c r="O19587" t="e">
        <f>$C$23*O19586</f>
        <v>#VALUE!</v>
      </c>
      <c r="P19587" t="e">
        <f>$C$22*P19586</f>
        <v>#VALUE!</v>
      </c>
      <c r="R19587">
        <f>$C$20*$C$6</f>
        <v>25325.832000000002</v>
      </c>
    </row>
    <row r="19588" spans="12:19" x14ac:dyDescent="0.25">
      <c r="L19588" t="str">
        <f t="shared" si="770"/>
        <v/>
      </c>
      <c r="M19588" t="str">
        <f t="shared" si="771"/>
        <v/>
      </c>
    </row>
    <row r="19589" spans="12:19" x14ac:dyDescent="0.25">
      <c r="L19589" t="str">
        <f t="shared" si="770"/>
        <v/>
      </c>
      <c r="M19589" t="str">
        <f t="shared" si="771"/>
        <v/>
      </c>
      <c r="N19589" t="e">
        <f t="array" ref="N19589:P19591">MINVERSE(N19585:P19587)</f>
        <v>#VALUE!</v>
      </c>
      <c r="O19589" t="e">
        <v>#VALUE!</v>
      </c>
      <c r="P19589" t="e">
        <v>#VALUE!</v>
      </c>
      <c r="R19589" t="e">
        <f t="array" ref="R19589:R19591">MMULT(N19589:P19591,R19585:R19587)</f>
        <v>#VALUE!</v>
      </c>
      <c r="S19589" t="s">
        <v>35</v>
      </c>
    </row>
    <row r="19590" spans="12:19" x14ac:dyDescent="0.25">
      <c r="L19590" t="str">
        <f t="shared" si="770"/>
        <v/>
      </c>
      <c r="M19590" t="str">
        <f t="shared" si="771"/>
        <v/>
      </c>
      <c r="N19590" t="e">
        <v>#VALUE!</v>
      </c>
      <c r="O19590" t="e">
        <v>#VALUE!</v>
      </c>
      <c r="P19590" t="e">
        <v>#VALUE!</v>
      </c>
      <c r="R19590" t="e">
        <v>#VALUE!</v>
      </c>
      <c r="S19590" t="s">
        <v>35</v>
      </c>
    </row>
    <row r="19591" spans="12:19" x14ac:dyDescent="0.25">
      <c r="L19591" t="str">
        <f t="shared" si="770"/>
        <v/>
      </c>
      <c r="M19591" t="str">
        <f t="shared" si="771"/>
        <v/>
      </c>
      <c r="N19591" t="e">
        <v>#VALUE!</v>
      </c>
      <c r="O19591" t="e">
        <v>#VALUE!</v>
      </c>
      <c r="P19591" t="e">
        <v>#VALUE!</v>
      </c>
      <c r="R19591" t="e">
        <v>#VALUE!</v>
      </c>
      <c r="S19591" t="s">
        <v>35</v>
      </c>
    </row>
    <row r="19592" spans="12:19" x14ac:dyDescent="0.25">
      <c r="L19592" t="str">
        <f t="shared" si="770"/>
        <v/>
      </c>
      <c r="M19592" t="str">
        <f t="shared" si="771"/>
        <v/>
      </c>
    </row>
    <row r="19593" spans="12:19" x14ac:dyDescent="0.25">
      <c r="L19593" t="str">
        <f t="shared" si="770"/>
        <v/>
      </c>
      <c r="M19593" t="str">
        <f t="shared" si="771"/>
        <v/>
      </c>
    </row>
    <row r="19594" spans="12:19" x14ac:dyDescent="0.25">
      <c r="L19594" t="str">
        <f t="shared" si="770"/>
        <v/>
      </c>
      <c r="M19594" t="str">
        <f t="shared" si="771"/>
        <v/>
      </c>
      <c r="N19594" t="s">
        <v>32</v>
      </c>
      <c r="O19594" t="s">
        <v>33</v>
      </c>
      <c r="P19594" t="s">
        <v>34</v>
      </c>
    </row>
    <row r="19595" spans="12:19" x14ac:dyDescent="0.25">
      <c r="L19595" t="str">
        <f t="shared" si="770"/>
        <v/>
      </c>
      <c r="M19595" t="str">
        <f t="shared" si="771"/>
        <v/>
      </c>
      <c r="N19595" t="e">
        <f>COS(RADIANS(M19595))</f>
        <v>#VALUE!</v>
      </c>
      <c r="O19595" t="str">
        <f>IFERROR(-COS(RADIANS(DEGREES(ASIN(((SIN(RADIANS(M19595)))*$C$26)/(SQRT((((SIN(RADIANS(M19595)))*$C$26)^2)+(($C$22-$C$25-(((SIN(RADIANS(90-M19595)))*$C$26))-$C$23)^2))))))),"")</f>
        <v/>
      </c>
      <c r="P19595" t="e">
        <f>N19595</f>
        <v>#VALUE!</v>
      </c>
      <c r="R19595">
        <v>0</v>
      </c>
    </row>
    <row r="19596" spans="12:19" x14ac:dyDescent="0.25">
      <c r="L19596" t="str">
        <f t="shared" ref="L19596:L19659" si="772">IF(M19596="","",L19586+1)</f>
        <v/>
      </c>
      <c r="M19596" t="str">
        <f t="shared" si="771"/>
        <v/>
      </c>
      <c r="N19596" t="e">
        <f>SIN(RADIANS(M19595))</f>
        <v>#VALUE!</v>
      </c>
      <c r="O19596" t="e">
        <f>SIN(RADIANS(DEGREES(ASIN(((SIN(RADIANS(M19595)))*$C$26)/(SQRT((((SIN(RADIANS(M19595)))*$C$26)^2)+(($C$22-$C$25-(((SIN(RADIANS(90-M19595)))*$C$26))-$C$23)^2)))))))</f>
        <v>#VALUE!</v>
      </c>
      <c r="P19596" t="e">
        <f>N19596</f>
        <v>#VALUE!</v>
      </c>
      <c r="R19596">
        <f>$C$6</f>
        <v>1333.5</v>
      </c>
    </row>
    <row r="19597" spans="12:19" x14ac:dyDescent="0.25">
      <c r="L19597" t="str">
        <f t="shared" si="772"/>
        <v/>
      </c>
      <c r="M19597" t="str">
        <f t="shared" si="771"/>
        <v/>
      </c>
      <c r="N19597">
        <v>0</v>
      </c>
      <c r="O19597" t="e">
        <f>$C$23*O19596</f>
        <v>#VALUE!</v>
      </c>
      <c r="P19597" t="e">
        <f>$C$22*P19596</f>
        <v>#VALUE!</v>
      </c>
      <c r="R19597">
        <f>$C$20*$C$6</f>
        <v>25325.832000000002</v>
      </c>
    </row>
    <row r="19598" spans="12:19" x14ac:dyDescent="0.25">
      <c r="L19598" t="str">
        <f t="shared" si="772"/>
        <v/>
      </c>
      <c r="M19598" t="str">
        <f t="shared" si="771"/>
        <v/>
      </c>
    </row>
    <row r="19599" spans="12:19" x14ac:dyDescent="0.25">
      <c r="L19599" t="str">
        <f t="shared" si="772"/>
        <v/>
      </c>
      <c r="M19599" t="str">
        <f t="shared" si="771"/>
        <v/>
      </c>
      <c r="N19599" t="e">
        <f t="array" ref="N19599:P19601">MINVERSE(N19595:P19597)</f>
        <v>#VALUE!</v>
      </c>
      <c r="O19599" t="e">
        <v>#VALUE!</v>
      </c>
      <c r="P19599" t="e">
        <v>#VALUE!</v>
      </c>
      <c r="R19599" t="e">
        <f t="array" ref="R19599:R19601">MMULT(N19599:P19601,R19595:R19597)</f>
        <v>#VALUE!</v>
      </c>
      <c r="S19599" t="s">
        <v>35</v>
      </c>
    </row>
    <row r="19600" spans="12:19" x14ac:dyDescent="0.25">
      <c r="L19600" t="str">
        <f t="shared" si="772"/>
        <v/>
      </c>
      <c r="M19600" t="str">
        <f t="shared" si="771"/>
        <v/>
      </c>
      <c r="N19600" t="e">
        <v>#VALUE!</v>
      </c>
      <c r="O19600" t="e">
        <v>#VALUE!</v>
      </c>
      <c r="P19600" t="e">
        <v>#VALUE!</v>
      </c>
      <c r="R19600" t="e">
        <v>#VALUE!</v>
      </c>
      <c r="S19600" t="s">
        <v>35</v>
      </c>
    </row>
    <row r="19601" spans="12:19" x14ac:dyDescent="0.25">
      <c r="L19601" t="str">
        <f t="shared" si="772"/>
        <v/>
      </c>
      <c r="M19601" t="str">
        <f t="shared" si="771"/>
        <v/>
      </c>
      <c r="N19601" t="e">
        <v>#VALUE!</v>
      </c>
      <c r="O19601" t="e">
        <v>#VALUE!</v>
      </c>
      <c r="P19601" t="e">
        <v>#VALUE!</v>
      </c>
      <c r="R19601" t="e">
        <v>#VALUE!</v>
      </c>
      <c r="S19601" t="s">
        <v>35</v>
      </c>
    </row>
    <row r="19602" spans="12:19" x14ac:dyDescent="0.25">
      <c r="L19602" t="str">
        <f t="shared" si="772"/>
        <v/>
      </c>
      <c r="M19602" t="str">
        <f t="shared" si="771"/>
        <v/>
      </c>
    </row>
    <row r="19603" spans="12:19" x14ac:dyDescent="0.25">
      <c r="L19603" t="str">
        <f t="shared" si="772"/>
        <v/>
      </c>
      <c r="M19603" t="str">
        <f t="shared" si="771"/>
        <v/>
      </c>
    </row>
    <row r="19604" spans="12:19" x14ac:dyDescent="0.25">
      <c r="L19604" t="str">
        <f t="shared" si="772"/>
        <v/>
      </c>
      <c r="M19604" t="str">
        <f t="shared" si="771"/>
        <v/>
      </c>
      <c r="N19604" t="s">
        <v>32</v>
      </c>
      <c r="O19604" t="s">
        <v>33</v>
      </c>
      <c r="P19604" t="s">
        <v>34</v>
      </c>
    </row>
    <row r="19605" spans="12:19" x14ac:dyDescent="0.25">
      <c r="L19605" t="str">
        <f t="shared" si="772"/>
        <v/>
      </c>
      <c r="M19605" t="str">
        <f t="shared" si="771"/>
        <v/>
      </c>
      <c r="N19605" t="e">
        <f>COS(RADIANS(M19605))</f>
        <v>#VALUE!</v>
      </c>
      <c r="O19605" t="str">
        <f>IFERROR(-COS(RADIANS(DEGREES(ASIN(((SIN(RADIANS(M19605)))*$C$26)/(SQRT((((SIN(RADIANS(M19605)))*$C$26)^2)+(($C$22-$C$25-(((SIN(RADIANS(90-M19605)))*$C$26))-$C$23)^2))))))),"")</f>
        <v/>
      </c>
      <c r="P19605" t="e">
        <f>N19605</f>
        <v>#VALUE!</v>
      </c>
      <c r="R19605">
        <v>0</v>
      </c>
    </row>
    <row r="19606" spans="12:19" x14ac:dyDescent="0.25">
      <c r="L19606" t="str">
        <f t="shared" si="772"/>
        <v/>
      </c>
      <c r="M19606" t="str">
        <f t="shared" si="771"/>
        <v/>
      </c>
      <c r="N19606" t="e">
        <f>SIN(RADIANS(M19605))</f>
        <v>#VALUE!</v>
      </c>
      <c r="O19606" t="e">
        <f>SIN(RADIANS(DEGREES(ASIN(((SIN(RADIANS(M19605)))*$C$26)/(SQRT((((SIN(RADIANS(M19605)))*$C$26)^2)+(($C$22-$C$25-(((SIN(RADIANS(90-M19605)))*$C$26))-$C$23)^2)))))))</f>
        <v>#VALUE!</v>
      </c>
      <c r="P19606" t="e">
        <f>N19606</f>
        <v>#VALUE!</v>
      </c>
      <c r="R19606">
        <f>$C$6</f>
        <v>1333.5</v>
      </c>
    </row>
    <row r="19607" spans="12:19" x14ac:dyDescent="0.25">
      <c r="L19607" t="str">
        <f t="shared" si="772"/>
        <v/>
      </c>
      <c r="M19607" t="str">
        <f t="shared" si="771"/>
        <v/>
      </c>
      <c r="N19607">
        <v>0</v>
      </c>
      <c r="O19607" t="e">
        <f>$C$23*O19606</f>
        <v>#VALUE!</v>
      </c>
      <c r="P19607" t="e">
        <f>$C$22*P19606</f>
        <v>#VALUE!</v>
      </c>
      <c r="R19607">
        <f>$C$20*$C$6</f>
        <v>25325.832000000002</v>
      </c>
    </row>
    <row r="19608" spans="12:19" x14ac:dyDescent="0.25">
      <c r="L19608" t="str">
        <f t="shared" si="772"/>
        <v/>
      </c>
      <c r="M19608" t="str">
        <f t="shared" si="771"/>
        <v/>
      </c>
    </row>
    <row r="19609" spans="12:19" x14ac:dyDescent="0.25">
      <c r="L19609" t="str">
        <f t="shared" si="772"/>
        <v/>
      </c>
      <c r="M19609" t="str">
        <f t="shared" si="771"/>
        <v/>
      </c>
      <c r="N19609" t="e">
        <f t="array" ref="N19609:P19611">MINVERSE(N19605:P19607)</f>
        <v>#VALUE!</v>
      </c>
      <c r="O19609" t="e">
        <v>#VALUE!</v>
      </c>
      <c r="P19609" t="e">
        <v>#VALUE!</v>
      </c>
      <c r="R19609" t="e">
        <f t="array" ref="R19609:R19611">MMULT(N19609:P19611,R19605:R19607)</f>
        <v>#VALUE!</v>
      </c>
      <c r="S19609" t="s">
        <v>35</v>
      </c>
    </row>
    <row r="19610" spans="12:19" x14ac:dyDescent="0.25">
      <c r="L19610" t="str">
        <f t="shared" si="772"/>
        <v/>
      </c>
      <c r="M19610" t="str">
        <f t="shared" si="771"/>
        <v/>
      </c>
      <c r="N19610" t="e">
        <v>#VALUE!</v>
      </c>
      <c r="O19610" t="e">
        <v>#VALUE!</v>
      </c>
      <c r="P19610" t="e">
        <v>#VALUE!</v>
      </c>
      <c r="R19610" t="e">
        <v>#VALUE!</v>
      </c>
      <c r="S19610" t="s">
        <v>35</v>
      </c>
    </row>
    <row r="19611" spans="12:19" x14ac:dyDescent="0.25">
      <c r="L19611" t="str">
        <f t="shared" si="772"/>
        <v/>
      </c>
      <c r="M19611" t="str">
        <f t="shared" si="771"/>
        <v/>
      </c>
      <c r="N19611" t="e">
        <v>#VALUE!</v>
      </c>
      <c r="O19611" t="e">
        <v>#VALUE!</v>
      </c>
      <c r="P19611" t="e">
        <v>#VALUE!</v>
      </c>
      <c r="R19611" t="e">
        <v>#VALUE!</v>
      </c>
      <c r="S19611" t="s">
        <v>35</v>
      </c>
    </row>
    <row r="19612" spans="12:19" x14ac:dyDescent="0.25">
      <c r="L19612" t="str">
        <f t="shared" si="772"/>
        <v/>
      </c>
      <c r="M19612" t="str">
        <f t="shared" si="771"/>
        <v/>
      </c>
    </row>
    <row r="19613" spans="12:19" x14ac:dyDescent="0.25">
      <c r="L19613" t="str">
        <f t="shared" si="772"/>
        <v/>
      </c>
      <c r="M19613" t="str">
        <f t="shared" si="771"/>
        <v/>
      </c>
    </row>
    <row r="19614" spans="12:19" x14ac:dyDescent="0.25">
      <c r="L19614" t="str">
        <f t="shared" si="772"/>
        <v/>
      </c>
      <c r="M19614" t="str">
        <f t="shared" si="771"/>
        <v/>
      </c>
      <c r="N19614" t="s">
        <v>32</v>
      </c>
      <c r="O19614" t="s">
        <v>33</v>
      </c>
      <c r="P19614" t="s">
        <v>34</v>
      </c>
    </row>
    <row r="19615" spans="12:19" x14ac:dyDescent="0.25">
      <c r="L19615" t="str">
        <f t="shared" si="772"/>
        <v/>
      </c>
      <c r="M19615" t="str">
        <f t="shared" si="771"/>
        <v/>
      </c>
      <c r="N19615" t="e">
        <f>COS(RADIANS(M19615))</f>
        <v>#VALUE!</v>
      </c>
      <c r="O19615" t="str">
        <f>IFERROR(-COS(RADIANS(DEGREES(ASIN(((SIN(RADIANS(M19615)))*$C$26)/(SQRT((((SIN(RADIANS(M19615)))*$C$26)^2)+(($C$22-$C$25-(((SIN(RADIANS(90-M19615)))*$C$26))-$C$23)^2))))))),"")</f>
        <v/>
      </c>
      <c r="P19615" t="e">
        <f>N19615</f>
        <v>#VALUE!</v>
      </c>
      <c r="R19615">
        <v>0</v>
      </c>
    </row>
    <row r="19616" spans="12:19" x14ac:dyDescent="0.25">
      <c r="L19616" t="str">
        <f t="shared" si="772"/>
        <v/>
      </c>
      <c r="M19616" t="str">
        <f t="shared" si="771"/>
        <v/>
      </c>
      <c r="N19616" t="e">
        <f>SIN(RADIANS(M19615))</f>
        <v>#VALUE!</v>
      </c>
      <c r="O19616" t="e">
        <f>SIN(RADIANS(DEGREES(ASIN(((SIN(RADIANS(M19615)))*$C$26)/(SQRT((((SIN(RADIANS(M19615)))*$C$26)^2)+(($C$22-$C$25-(((SIN(RADIANS(90-M19615)))*$C$26))-$C$23)^2)))))))</f>
        <v>#VALUE!</v>
      </c>
      <c r="P19616" t="e">
        <f>N19616</f>
        <v>#VALUE!</v>
      </c>
      <c r="R19616">
        <f>$C$6</f>
        <v>1333.5</v>
      </c>
    </row>
    <row r="19617" spans="12:19" x14ac:dyDescent="0.25">
      <c r="L19617" t="str">
        <f t="shared" si="772"/>
        <v/>
      </c>
      <c r="M19617" t="str">
        <f t="shared" si="771"/>
        <v/>
      </c>
      <c r="N19617">
        <v>0</v>
      </c>
      <c r="O19617" t="e">
        <f>$C$23*O19616</f>
        <v>#VALUE!</v>
      </c>
      <c r="P19617" t="e">
        <f>$C$22*P19616</f>
        <v>#VALUE!</v>
      </c>
      <c r="R19617">
        <f>$C$20*$C$6</f>
        <v>25325.832000000002</v>
      </c>
    </row>
    <row r="19618" spans="12:19" x14ac:dyDescent="0.25">
      <c r="L19618" t="str">
        <f t="shared" si="772"/>
        <v/>
      </c>
      <c r="M19618" t="str">
        <f t="shared" si="771"/>
        <v/>
      </c>
    </row>
    <row r="19619" spans="12:19" x14ac:dyDescent="0.25">
      <c r="L19619" t="str">
        <f t="shared" si="772"/>
        <v/>
      </c>
      <c r="M19619" t="str">
        <f t="shared" ref="M19619:M19682" si="773">IF(M19609="","",IF(((M19609+$O$61)&gt;=$O$49+($O$61/2)),"",(M19609+$O$61)))</f>
        <v/>
      </c>
      <c r="N19619" t="e">
        <f t="array" ref="N19619:P19621">MINVERSE(N19615:P19617)</f>
        <v>#VALUE!</v>
      </c>
      <c r="O19619" t="e">
        <v>#VALUE!</v>
      </c>
      <c r="P19619" t="e">
        <v>#VALUE!</v>
      </c>
      <c r="R19619" t="e">
        <f t="array" ref="R19619:R19621">MMULT(N19619:P19621,R19615:R19617)</f>
        <v>#VALUE!</v>
      </c>
      <c r="S19619" t="s">
        <v>35</v>
      </c>
    </row>
    <row r="19620" spans="12:19" x14ac:dyDescent="0.25">
      <c r="L19620" t="str">
        <f t="shared" si="772"/>
        <v/>
      </c>
      <c r="M19620" t="str">
        <f t="shared" si="773"/>
        <v/>
      </c>
      <c r="N19620" t="e">
        <v>#VALUE!</v>
      </c>
      <c r="O19620" t="e">
        <v>#VALUE!</v>
      </c>
      <c r="P19620" t="e">
        <v>#VALUE!</v>
      </c>
      <c r="R19620" t="e">
        <v>#VALUE!</v>
      </c>
      <c r="S19620" t="s">
        <v>35</v>
      </c>
    </row>
    <row r="19621" spans="12:19" x14ac:dyDescent="0.25">
      <c r="L19621" t="str">
        <f t="shared" si="772"/>
        <v/>
      </c>
      <c r="M19621" t="str">
        <f t="shared" si="773"/>
        <v/>
      </c>
      <c r="N19621" t="e">
        <v>#VALUE!</v>
      </c>
      <c r="O19621" t="e">
        <v>#VALUE!</v>
      </c>
      <c r="P19621" t="e">
        <v>#VALUE!</v>
      </c>
      <c r="R19621" t="e">
        <v>#VALUE!</v>
      </c>
      <c r="S19621" t="s">
        <v>35</v>
      </c>
    </row>
    <row r="19622" spans="12:19" x14ac:dyDescent="0.25">
      <c r="L19622" t="str">
        <f t="shared" si="772"/>
        <v/>
      </c>
      <c r="M19622" t="str">
        <f t="shared" si="773"/>
        <v/>
      </c>
    </row>
    <row r="19623" spans="12:19" x14ac:dyDescent="0.25">
      <c r="L19623" t="str">
        <f t="shared" si="772"/>
        <v/>
      </c>
      <c r="M19623" t="str">
        <f t="shared" si="773"/>
        <v/>
      </c>
    </row>
    <row r="19624" spans="12:19" x14ac:dyDescent="0.25">
      <c r="L19624" t="str">
        <f t="shared" si="772"/>
        <v/>
      </c>
      <c r="M19624" t="str">
        <f t="shared" si="773"/>
        <v/>
      </c>
      <c r="N19624" t="s">
        <v>32</v>
      </c>
      <c r="O19624" t="s">
        <v>33</v>
      </c>
      <c r="P19624" t="s">
        <v>34</v>
      </c>
    </row>
    <row r="19625" spans="12:19" x14ac:dyDescent="0.25">
      <c r="L19625" t="str">
        <f t="shared" si="772"/>
        <v/>
      </c>
      <c r="M19625" t="str">
        <f t="shared" si="773"/>
        <v/>
      </c>
      <c r="N19625" t="e">
        <f>COS(RADIANS(M19625))</f>
        <v>#VALUE!</v>
      </c>
      <c r="O19625" t="str">
        <f>IFERROR(-COS(RADIANS(DEGREES(ASIN(((SIN(RADIANS(M19625)))*$C$26)/(SQRT((((SIN(RADIANS(M19625)))*$C$26)^2)+(($C$22-$C$25-(((SIN(RADIANS(90-M19625)))*$C$26))-$C$23)^2))))))),"")</f>
        <v/>
      </c>
      <c r="P19625" t="e">
        <f>N19625</f>
        <v>#VALUE!</v>
      </c>
      <c r="R19625">
        <v>0</v>
      </c>
    </row>
    <row r="19626" spans="12:19" x14ac:dyDescent="0.25">
      <c r="L19626" t="str">
        <f t="shared" si="772"/>
        <v/>
      </c>
      <c r="M19626" t="str">
        <f t="shared" si="773"/>
        <v/>
      </c>
      <c r="N19626" t="e">
        <f>SIN(RADIANS(M19625))</f>
        <v>#VALUE!</v>
      </c>
      <c r="O19626" t="e">
        <f>SIN(RADIANS(DEGREES(ASIN(((SIN(RADIANS(M19625)))*$C$26)/(SQRT((((SIN(RADIANS(M19625)))*$C$26)^2)+(($C$22-$C$25-(((SIN(RADIANS(90-M19625)))*$C$26))-$C$23)^2)))))))</f>
        <v>#VALUE!</v>
      </c>
      <c r="P19626" t="e">
        <f>N19626</f>
        <v>#VALUE!</v>
      </c>
      <c r="R19626">
        <f>$C$6</f>
        <v>1333.5</v>
      </c>
    </row>
    <row r="19627" spans="12:19" x14ac:dyDescent="0.25">
      <c r="L19627" t="str">
        <f t="shared" si="772"/>
        <v/>
      </c>
      <c r="M19627" t="str">
        <f t="shared" si="773"/>
        <v/>
      </c>
      <c r="N19627">
        <v>0</v>
      </c>
      <c r="O19627" t="e">
        <f>$C$23*O19626</f>
        <v>#VALUE!</v>
      </c>
      <c r="P19627" t="e">
        <f>$C$22*P19626</f>
        <v>#VALUE!</v>
      </c>
      <c r="R19627">
        <f>$C$20*$C$6</f>
        <v>25325.832000000002</v>
      </c>
    </row>
    <row r="19628" spans="12:19" x14ac:dyDescent="0.25">
      <c r="L19628" t="str">
        <f t="shared" si="772"/>
        <v/>
      </c>
      <c r="M19628" t="str">
        <f t="shared" si="773"/>
        <v/>
      </c>
    </row>
    <row r="19629" spans="12:19" x14ac:dyDescent="0.25">
      <c r="L19629" t="str">
        <f t="shared" si="772"/>
        <v/>
      </c>
      <c r="M19629" t="str">
        <f t="shared" si="773"/>
        <v/>
      </c>
      <c r="N19629" t="e">
        <f t="array" ref="N19629:P19631">MINVERSE(N19625:P19627)</f>
        <v>#VALUE!</v>
      </c>
      <c r="O19629" t="e">
        <v>#VALUE!</v>
      </c>
      <c r="P19629" t="e">
        <v>#VALUE!</v>
      </c>
      <c r="R19629" t="e">
        <f t="array" ref="R19629:R19631">MMULT(N19629:P19631,R19625:R19627)</f>
        <v>#VALUE!</v>
      </c>
      <c r="S19629" t="s">
        <v>35</v>
      </c>
    </row>
    <row r="19630" spans="12:19" x14ac:dyDescent="0.25">
      <c r="L19630" t="str">
        <f t="shared" si="772"/>
        <v/>
      </c>
      <c r="M19630" t="str">
        <f t="shared" si="773"/>
        <v/>
      </c>
      <c r="N19630" t="e">
        <v>#VALUE!</v>
      </c>
      <c r="O19630" t="e">
        <v>#VALUE!</v>
      </c>
      <c r="P19630" t="e">
        <v>#VALUE!</v>
      </c>
      <c r="R19630" t="e">
        <v>#VALUE!</v>
      </c>
      <c r="S19630" t="s">
        <v>35</v>
      </c>
    </row>
    <row r="19631" spans="12:19" x14ac:dyDescent="0.25">
      <c r="L19631" t="str">
        <f t="shared" si="772"/>
        <v/>
      </c>
      <c r="M19631" t="str">
        <f t="shared" si="773"/>
        <v/>
      </c>
      <c r="N19631" t="e">
        <v>#VALUE!</v>
      </c>
      <c r="O19631" t="e">
        <v>#VALUE!</v>
      </c>
      <c r="P19631" t="e">
        <v>#VALUE!</v>
      </c>
      <c r="R19631" t="e">
        <v>#VALUE!</v>
      </c>
      <c r="S19631" t="s">
        <v>35</v>
      </c>
    </row>
    <row r="19632" spans="12:19" x14ac:dyDescent="0.25">
      <c r="L19632" t="str">
        <f t="shared" si="772"/>
        <v/>
      </c>
      <c r="M19632" t="str">
        <f t="shared" si="773"/>
        <v/>
      </c>
    </row>
    <row r="19633" spans="12:19" x14ac:dyDescent="0.25">
      <c r="L19633" t="str">
        <f t="shared" si="772"/>
        <v/>
      </c>
      <c r="M19633" t="str">
        <f t="shared" si="773"/>
        <v/>
      </c>
    </row>
    <row r="19634" spans="12:19" x14ac:dyDescent="0.25">
      <c r="L19634" t="str">
        <f t="shared" si="772"/>
        <v/>
      </c>
      <c r="M19634" t="str">
        <f t="shared" si="773"/>
        <v/>
      </c>
      <c r="N19634" t="s">
        <v>32</v>
      </c>
      <c r="O19634" t="s">
        <v>33</v>
      </c>
      <c r="P19634" t="s">
        <v>34</v>
      </c>
    </row>
    <row r="19635" spans="12:19" x14ac:dyDescent="0.25">
      <c r="L19635" t="str">
        <f t="shared" si="772"/>
        <v/>
      </c>
      <c r="M19635" t="str">
        <f t="shared" si="773"/>
        <v/>
      </c>
      <c r="N19635" t="e">
        <f>COS(RADIANS(M19635))</f>
        <v>#VALUE!</v>
      </c>
      <c r="O19635" t="str">
        <f>IFERROR(-COS(RADIANS(DEGREES(ASIN(((SIN(RADIANS(M19635)))*$C$26)/(SQRT((((SIN(RADIANS(M19635)))*$C$26)^2)+(($C$22-$C$25-(((SIN(RADIANS(90-M19635)))*$C$26))-$C$23)^2))))))),"")</f>
        <v/>
      </c>
      <c r="P19635" t="e">
        <f>N19635</f>
        <v>#VALUE!</v>
      </c>
      <c r="R19635">
        <v>0</v>
      </c>
    </row>
    <row r="19636" spans="12:19" x14ac:dyDescent="0.25">
      <c r="L19636" t="str">
        <f t="shared" si="772"/>
        <v/>
      </c>
      <c r="M19636" t="str">
        <f t="shared" si="773"/>
        <v/>
      </c>
      <c r="N19636" t="e">
        <f>SIN(RADIANS(M19635))</f>
        <v>#VALUE!</v>
      </c>
      <c r="O19636" t="e">
        <f>SIN(RADIANS(DEGREES(ASIN(((SIN(RADIANS(M19635)))*$C$26)/(SQRT((((SIN(RADIANS(M19635)))*$C$26)^2)+(($C$22-$C$25-(((SIN(RADIANS(90-M19635)))*$C$26))-$C$23)^2)))))))</f>
        <v>#VALUE!</v>
      </c>
      <c r="P19636" t="e">
        <f>N19636</f>
        <v>#VALUE!</v>
      </c>
      <c r="R19636">
        <f>$C$6</f>
        <v>1333.5</v>
      </c>
    </row>
    <row r="19637" spans="12:19" x14ac:dyDescent="0.25">
      <c r="L19637" t="str">
        <f t="shared" si="772"/>
        <v/>
      </c>
      <c r="M19637" t="str">
        <f t="shared" si="773"/>
        <v/>
      </c>
      <c r="N19637">
        <v>0</v>
      </c>
      <c r="O19637" t="e">
        <f>$C$23*O19636</f>
        <v>#VALUE!</v>
      </c>
      <c r="P19637" t="e">
        <f>$C$22*P19636</f>
        <v>#VALUE!</v>
      </c>
      <c r="R19637">
        <f>$C$20*$C$6</f>
        <v>25325.832000000002</v>
      </c>
    </row>
    <row r="19638" spans="12:19" x14ac:dyDescent="0.25">
      <c r="L19638" t="str">
        <f t="shared" si="772"/>
        <v/>
      </c>
      <c r="M19638" t="str">
        <f t="shared" si="773"/>
        <v/>
      </c>
    </row>
    <row r="19639" spans="12:19" x14ac:dyDescent="0.25">
      <c r="L19639" t="str">
        <f t="shared" si="772"/>
        <v/>
      </c>
      <c r="M19639" t="str">
        <f t="shared" si="773"/>
        <v/>
      </c>
      <c r="N19639" t="e">
        <f t="array" ref="N19639:P19641">MINVERSE(N19635:P19637)</f>
        <v>#VALUE!</v>
      </c>
      <c r="O19639" t="e">
        <v>#VALUE!</v>
      </c>
      <c r="P19639" t="e">
        <v>#VALUE!</v>
      </c>
      <c r="R19639" t="e">
        <f t="array" ref="R19639:R19641">MMULT(N19639:P19641,R19635:R19637)</f>
        <v>#VALUE!</v>
      </c>
      <c r="S19639" t="s">
        <v>35</v>
      </c>
    </row>
    <row r="19640" spans="12:19" x14ac:dyDescent="0.25">
      <c r="L19640" t="str">
        <f t="shared" si="772"/>
        <v/>
      </c>
      <c r="M19640" t="str">
        <f t="shared" si="773"/>
        <v/>
      </c>
      <c r="N19640" t="e">
        <v>#VALUE!</v>
      </c>
      <c r="O19640" t="e">
        <v>#VALUE!</v>
      </c>
      <c r="P19640" t="e">
        <v>#VALUE!</v>
      </c>
      <c r="R19640" t="e">
        <v>#VALUE!</v>
      </c>
      <c r="S19640" t="s">
        <v>35</v>
      </c>
    </row>
    <row r="19641" spans="12:19" x14ac:dyDescent="0.25">
      <c r="L19641" t="str">
        <f t="shared" si="772"/>
        <v/>
      </c>
      <c r="M19641" t="str">
        <f t="shared" si="773"/>
        <v/>
      </c>
      <c r="N19641" t="e">
        <v>#VALUE!</v>
      </c>
      <c r="O19641" t="e">
        <v>#VALUE!</v>
      </c>
      <c r="P19641" t="e">
        <v>#VALUE!</v>
      </c>
      <c r="R19641" t="e">
        <v>#VALUE!</v>
      </c>
      <c r="S19641" t="s">
        <v>35</v>
      </c>
    </row>
    <row r="19642" spans="12:19" x14ac:dyDescent="0.25">
      <c r="L19642" t="str">
        <f t="shared" si="772"/>
        <v/>
      </c>
      <c r="M19642" t="str">
        <f t="shared" si="773"/>
        <v/>
      </c>
    </row>
    <row r="19643" spans="12:19" x14ac:dyDescent="0.25">
      <c r="L19643" t="str">
        <f t="shared" si="772"/>
        <v/>
      </c>
      <c r="M19643" t="str">
        <f t="shared" si="773"/>
        <v/>
      </c>
    </row>
    <row r="19644" spans="12:19" x14ac:dyDescent="0.25">
      <c r="L19644" t="str">
        <f t="shared" si="772"/>
        <v/>
      </c>
      <c r="M19644" t="str">
        <f t="shared" si="773"/>
        <v/>
      </c>
      <c r="N19644" t="s">
        <v>32</v>
      </c>
      <c r="O19644" t="s">
        <v>33</v>
      </c>
      <c r="P19644" t="s">
        <v>34</v>
      </c>
    </row>
    <row r="19645" spans="12:19" x14ac:dyDescent="0.25">
      <c r="L19645" t="str">
        <f t="shared" si="772"/>
        <v/>
      </c>
      <c r="M19645" t="str">
        <f t="shared" si="773"/>
        <v/>
      </c>
      <c r="N19645" t="e">
        <f>COS(RADIANS(M19645))</f>
        <v>#VALUE!</v>
      </c>
      <c r="O19645" t="str">
        <f>IFERROR(-COS(RADIANS(DEGREES(ASIN(((SIN(RADIANS(M19645)))*$C$26)/(SQRT((((SIN(RADIANS(M19645)))*$C$26)^2)+(($C$22-$C$25-(((SIN(RADIANS(90-M19645)))*$C$26))-$C$23)^2))))))),"")</f>
        <v/>
      </c>
      <c r="P19645" t="e">
        <f>N19645</f>
        <v>#VALUE!</v>
      </c>
      <c r="R19645">
        <v>0</v>
      </c>
    </row>
    <row r="19646" spans="12:19" x14ac:dyDescent="0.25">
      <c r="L19646" t="str">
        <f t="shared" si="772"/>
        <v/>
      </c>
      <c r="M19646" t="str">
        <f t="shared" si="773"/>
        <v/>
      </c>
      <c r="N19646" t="e">
        <f>SIN(RADIANS(M19645))</f>
        <v>#VALUE!</v>
      </c>
      <c r="O19646" t="e">
        <f>SIN(RADIANS(DEGREES(ASIN(((SIN(RADIANS(M19645)))*$C$26)/(SQRT((((SIN(RADIANS(M19645)))*$C$26)^2)+(($C$22-$C$25-(((SIN(RADIANS(90-M19645)))*$C$26))-$C$23)^2)))))))</f>
        <v>#VALUE!</v>
      </c>
      <c r="P19646" t="e">
        <f>N19646</f>
        <v>#VALUE!</v>
      </c>
      <c r="R19646">
        <f>$C$6</f>
        <v>1333.5</v>
      </c>
    </row>
    <row r="19647" spans="12:19" x14ac:dyDescent="0.25">
      <c r="L19647" t="str">
        <f t="shared" si="772"/>
        <v/>
      </c>
      <c r="M19647" t="str">
        <f t="shared" si="773"/>
        <v/>
      </c>
      <c r="N19647">
        <v>0</v>
      </c>
      <c r="O19647" t="e">
        <f>$C$23*O19646</f>
        <v>#VALUE!</v>
      </c>
      <c r="P19647" t="e">
        <f>$C$22*P19646</f>
        <v>#VALUE!</v>
      </c>
      <c r="R19647">
        <f>$C$20*$C$6</f>
        <v>25325.832000000002</v>
      </c>
    </row>
    <row r="19648" spans="12:19" x14ac:dyDescent="0.25">
      <c r="L19648" t="str">
        <f t="shared" si="772"/>
        <v/>
      </c>
      <c r="M19648" t="str">
        <f t="shared" si="773"/>
        <v/>
      </c>
    </row>
    <row r="19649" spans="12:19" x14ac:dyDescent="0.25">
      <c r="L19649" t="str">
        <f t="shared" si="772"/>
        <v/>
      </c>
      <c r="M19649" t="str">
        <f t="shared" si="773"/>
        <v/>
      </c>
      <c r="N19649" t="e">
        <f t="array" ref="N19649:P19651">MINVERSE(N19645:P19647)</f>
        <v>#VALUE!</v>
      </c>
      <c r="O19649" t="e">
        <v>#VALUE!</v>
      </c>
      <c r="P19649" t="e">
        <v>#VALUE!</v>
      </c>
      <c r="R19649" t="e">
        <f t="array" ref="R19649:R19651">MMULT(N19649:P19651,R19645:R19647)</f>
        <v>#VALUE!</v>
      </c>
      <c r="S19649" t="s">
        <v>35</v>
      </c>
    </row>
    <row r="19650" spans="12:19" x14ac:dyDescent="0.25">
      <c r="L19650" t="str">
        <f t="shared" si="772"/>
        <v/>
      </c>
      <c r="M19650" t="str">
        <f t="shared" si="773"/>
        <v/>
      </c>
      <c r="N19650" t="e">
        <v>#VALUE!</v>
      </c>
      <c r="O19650" t="e">
        <v>#VALUE!</v>
      </c>
      <c r="P19650" t="e">
        <v>#VALUE!</v>
      </c>
      <c r="R19650" t="e">
        <v>#VALUE!</v>
      </c>
      <c r="S19650" t="s">
        <v>35</v>
      </c>
    </row>
    <row r="19651" spans="12:19" x14ac:dyDescent="0.25">
      <c r="L19651" t="str">
        <f t="shared" si="772"/>
        <v/>
      </c>
      <c r="M19651" t="str">
        <f t="shared" si="773"/>
        <v/>
      </c>
      <c r="N19651" t="e">
        <v>#VALUE!</v>
      </c>
      <c r="O19651" t="e">
        <v>#VALUE!</v>
      </c>
      <c r="P19651" t="e">
        <v>#VALUE!</v>
      </c>
      <c r="R19651" t="e">
        <v>#VALUE!</v>
      </c>
      <c r="S19651" t="s">
        <v>35</v>
      </c>
    </row>
    <row r="19652" spans="12:19" x14ac:dyDescent="0.25">
      <c r="L19652" t="str">
        <f t="shared" si="772"/>
        <v/>
      </c>
      <c r="M19652" t="str">
        <f t="shared" si="773"/>
        <v/>
      </c>
    </row>
    <row r="19653" spans="12:19" x14ac:dyDescent="0.25">
      <c r="L19653" t="str">
        <f t="shared" si="772"/>
        <v/>
      </c>
      <c r="M19653" t="str">
        <f t="shared" si="773"/>
        <v/>
      </c>
    </row>
    <row r="19654" spans="12:19" x14ac:dyDescent="0.25">
      <c r="L19654" t="str">
        <f t="shared" si="772"/>
        <v/>
      </c>
      <c r="M19654" t="str">
        <f t="shared" si="773"/>
        <v/>
      </c>
      <c r="N19654" t="s">
        <v>32</v>
      </c>
      <c r="O19654" t="s">
        <v>33</v>
      </c>
      <c r="P19654" t="s">
        <v>34</v>
      </c>
    </row>
    <row r="19655" spans="12:19" x14ac:dyDescent="0.25">
      <c r="L19655" t="str">
        <f t="shared" si="772"/>
        <v/>
      </c>
      <c r="M19655" t="str">
        <f t="shared" si="773"/>
        <v/>
      </c>
      <c r="N19655" t="e">
        <f>COS(RADIANS(M19655))</f>
        <v>#VALUE!</v>
      </c>
      <c r="O19655" t="str">
        <f>IFERROR(-COS(RADIANS(DEGREES(ASIN(((SIN(RADIANS(M19655)))*$C$26)/(SQRT((((SIN(RADIANS(M19655)))*$C$26)^2)+(($C$22-$C$25-(((SIN(RADIANS(90-M19655)))*$C$26))-$C$23)^2))))))),"")</f>
        <v/>
      </c>
      <c r="P19655" t="e">
        <f>N19655</f>
        <v>#VALUE!</v>
      </c>
      <c r="R19655">
        <v>0</v>
      </c>
    </row>
    <row r="19656" spans="12:19" x14ac:dyDescent="0.25">
      <c r="L19656" t="str">
        <f t="shared" si="772"/>
        <v/>
      </c>
      <c r="M19656" t="str">
        <f t="shared" si="773"/>
        <v/>
      </c>
      <c r="N19656" t="e">
        <f>SIN(RADIANS(M19655))</f>
        <v>#VALUE!</v>
      </c>
      <c r="O19656" t="e">
        <f>SIN(RADIANS(DEGREES(ASIN(((SIN(RADIANS(M19655)))*$C$26)/(SQRT((((SIN(RADIANS(M19655)))*$C$26)^2)+(($C$22-$C$25-(((SIN(RADIANS(90-M19655)))*$C$26))-$C$23)^2)))))))</f>
        <v>#VALUE!</v>
      </c>
      <c r="P19656" t="e">
        <f>N19656</f>
        <v>#VALUE!</v>
      </c>
      <c r="R19656">
        <f>$C$6</f>
        <v>1333.5</v>
      </c>
    </row>
    <row r="19657" spans="12:19" x14ac:dyDescent="0.25">
      <c r="L19657" t="str">
        <f t="shared" si="772"/>
        <v/>
      </c>
      <c r="M19657" t="str">
        <f t="shared" si="773"/>
        <v/>
      </c>
      <c r="N19657">
        <v>0</v>
      </c>
      <c r="O19657" t="e">
        <f>$C$23*O19656</f>
        <v>#VALUE!</v>
      </c>
      <c r="P19657" t="e">
        <f>$C$22*P19656</f>
        <v>#VALUE!</v>
      </c>
      <c r="R19657">
        <f>$C$20*$C$6</f>
        <v>25325.832000000002</v>
      </c>
    </row>
    <row r="19658" spans="12:19" x14ac:dyDescent="0.25">
      <c r="L19658" t="str">
        <f t="shared" si="772"/>
        <v/>
      </c>
      <c r="M19658" t="str">
        <f t="shared" si="773"/>
        <v/>
      </c>
    </row>
    <row r="19659" spans="12:19" x14ac:dyDescent="0.25">
      <c r="L19659" t="str">
        <f t="shared" si="772"/>
        <v/>
      </c>
      <c r="M19659" t="str">
        <f t="shared" si="773"/>
        <v/>
      </c>
      <c r="N19659" t="e">
        <f t="array" ref="N19659:P19661">MINVERSE(N19655:P19657)</f>
        <v>#VALUE!</v>
      </c>
      <c r="O19659" t="e">
        <v>#VALUE!</v>
      </c>
      <c r="P19659" t="e">
        <v>#VALUE!</v>
      </c>
      <c r="R19659" t="e">
        <f t="array" ref="R19659:R19661">MMULT(N19659:P19661,R19655:R19657)</f>
        <v>#VALUE!</v>
      </c>
      <c r="S19659" t="s">
        <v>35</v>
      </c>
    </row>
    <row r="19660" spans="12:19" x14ac:dyDescent="0.25">
      <c r="L19660" t="str">
        <f t="shared" ref="L19660:L19723" si="774">IF(M19660="","",L19650+1)</f>
        <v/>
      </c>
      <c r="M19660" t="str">
        <f t="shared" si="773"/>
        <v/>
      </c>
      <c r="N19660" t="e">
        <v>#VALUE!</v>
      </c>
      <c r="O19660" t="e">
        <v>#VALUE!</v>
      </c>
      <c r="P19660" t="e">
        <v>#VALUE!</v>
      </c>
      <c r="R19660" t="e">
        <v>#VALUE!</v>
      </c>
      <c r="S19660" t="s">
        <v>35</v>
      </c>
    </row>
    <row r="19661" spans="12:19" x14ac:dyDescent="0.25">
      <c r="L19661" t="str">
        <f t="shared" si="774"/>
        <v/>
      </c>
      <c r="M19661" t="str">
        <f t="shared" si="773"/>
        <v/>
      </c>
      <c r="N19661" t="e">
        <v>#VALUE!</v>
      </c>
      <c r="O19661" t="e">
        <v>#VALUE!</v>
      </c>
      <c r="P19661" t="e">
        <v>#VALUE!</v>
      </c>
      <c r="R19661" t="e">
        <v>#VALUE!</v>
      </c>
      <c r="S19661" t="s">
        <v>35</v>
      </c>
    </row>
    <row r="19662" spans="12:19" x14ac:dyDescent="0.25">
      <c r="L19662" t="str">
        <f t="shared" si="774"/>
        <v/>
      </c>
      <c r="M19662" t="str">
        <f t="shared" si="773"/>
        <v/>
      </c>
    </row>
    <row r="19663" spans="12:19" x14ac:dyDescent="0.25">
      <c r="L19663" t="str">
        <f t="shared" si="774"/>
        <v/>
      </c>
      <c r="M19663" t="str">
        <f t="shared" si="773"/>
        <v/>
      </c>
    </row>
    <row r="19664" spans="12:19" x14ac:dyDescent="0.25">
      <c r="L19664" t="str">
        <f t="shared" si="774"/>
        <v/>
      </c>
      <c r="M19664" t="str">
        <f t="shared" si="773"/>
        <v/>
      </c>
      <c r="N19664" t="s">
        <v>32</v>
      </c>
      <c r="O19664" t="s">
        <v>33</v>
      </c>
      <c r="P19664" t="s">
        <v>34</v>
      </c>
    </row>
    <row r="19665" spans="12:19" x14ac:dyDescent="0.25">
      <c r="L19665" t="str">
        <f t="shared" si="774"/>
        <v/>
      </c>
      <c r="M19665" t="str">
        <f t="shared" si="773"/>
        <v/>
      </c>
      <c r="N19665" t="e">
        <f>COS(RADIANS(M19665))</f>
        <v>#VALUE!</v>
      </c>
      <c r="O19665" t="str">
        <f>IFERROR(-COS(RADIANS(DEGREES(ASIN(((SIN(RADIANS(M19665)))*$C$26)/(SQRT((((SIN(RADIANS(M19665)))*$C$26)^2)+(($C$22-$C$25-(((SIN(RADIANS(90-M19665)))*$C$26))-$C$23)^2))))))),"")</f>
        <v/>
      </c>
      <c r="P19665" t="e">
        <f>N19665</f>
        <v>#VALUE!</v>
      </c>
      <c r="R19665">
        <v>0</v>
      </c>
    </row>
    <row r="19666" spans="12:19" x14ac:dyDescent="0.25">
      <c r="L19666" t="str">
        <f t="shared" si="774"/>
        <v/>
      </c>
      <c r="M19666" t="str">
        <f t="shared" si="773"/>
        <v/>
      </c>
      <c r="N19666" t="e">
        <f>SIN(RADIANS(M19665))</f>
        <v>#VALUE!</v>
      </c>
      <c r="O19666" t="e">
        <f>SIN(RADIANS(DEGREES(ASIN(((SIN(RADIANS(M19665)))*$C$26)/(SQRT((((SIN(RADIANS(M19665)))*$C$26)^2)+(($C$22-$C$25-(((SIN(RADIANS(90-M19665)))*$C$26))-$C$23)^2)))))))</f>
        <v>#VALUE!</v>
      </c>
      <c r="P19666" t="e">
        <f>N19666</f>
        <v>#VALUE!</v>
      </c>
      <c r="R19666">
        <f>$C$6</f>
        <v>1333.5</v>
      </c>
    </row>
    <row r="19667" spans="12:19" x14ac:dyDescent="0.25">
      <c r="L19667" t="str">
        <f t="shared" si="774"/>
        <v/>
      </c>
      <c r="M19667" t="str">
        <f t="shared" si="773"/>
        <v/>
      </c>
      <c r="N19667">
        <v>0</v>
      </c>
      <c r="O19667" t="e">
        <f>$C$23*O19666</f>
        <v>#VALUE!</v>
      </c>
      <c r="P19667" t="e">
        <f>$C$22*P19666</f>
        <v>#VALUE!</v>
      </c>
      <c r="R19667">
        <f>$C$20*$C$6</f>
        <v>25325.832000000002</v>
      </c>
    </row>
    <row r="19668" spans="12:19" x14ac:dyDescent="0.25">
      <c r="L19668" t="str">
        <f t="shared" si="774"/>
        <v/>
      </c>
      <c r="M19668" t="str">
        <f t="shared" si="773"/>
        <v/>
      </c>
    </row>
    <row r="19669" spans="12:19" x14ac:dyDescent="0.25">
      <c r="L19669" t="str">
        <f t="shared" si="774"/>
        <v/>
      </c>
      <c r="M19669" t="str">
        <f t="shared" si="773"/>
        <v/>
      </c>
      <c r="N19669" t="e">
        <f t="array" ref="N19669:P19671">MINVERSE(N19665:P19667)</f>
        <v>#VALUE!</v>
      </c>
      <c r="O19669" t="e">
        <v>#VALUE!</v>
      </c>
      <c r="P19669" t="e">
        <v>#VALUE!</v>
      </c>
      <c r="R19669" t="e">
        <f t="array" ref="R19669:R19671">MMULT(N19669:P19671,R19665:R19667)</f>
        <v>#VALUE!</v>
      </c>
      <c r="S19669" t="s">
        <v>35</v>
      </c>
    </row>
    <row r="19670" spans="12:19" x14ac:dyDescent="0.25">
      <c r="L19670" t="str">
        <f t="shared" si="774"/>
        <v/>
      </c>
      <c r="M19670" t="str">
        <f t="shared" si="773"/>
        <v/>
      </c>
      <c r="N19670" t="e">
        <v>#VALUE!</v>
      </c>
      <c r="O19670" t="e">
        <v>#VALUE!</v>
      </c>
      <c r="P19670" t="e">
        <v>#VALUE!</v>
      </c>
      <c r="R19670" t="e">
        <v>#VALUE!</v>
      </c>
      <c r="S19670" t="s">
        <v>35</v>
      </c>
    </row>
    <row r="19671" spans="12:19" x14ac:dyDescent="0.25">
      <c r="L19671" t="str">
        <f t="shared" si="774"/>
        <v/>
      </c>
      <c r="M19671" t="str">
        <f t="shared" si="773"/>
        <v/>
      </c>
      <c r="N19671" t="e">
        <v>#VALUE!</v>
      </c>
      <c r="O19671" t="e">
        <v>#VALUE!</v>
      </c>
      <c r="P19671" t="e">
        <v>#VALUE!</v>
      </c>
      <c r="R19671" t="e">
        <v>#VALUE!</v>
      </c>
      <c r="S19671" t="s">
        <v>35</v>
      </c>
    </row>
    <row r="19672" spans="12:19" x14ac:dyDescent="0.25">
      <c r="L19672" t="str">
        <f t="shared" si="774"/>
        <v/>
      </c>
      <c r="M19672" t="str">
        <f t="shared" si="773"/>
        <v/>
      </c>
    </row>
    <row r="19673" spans="12:19" x14ac:dyDescent="0.25">
      <c r="L19673" t="str">
        <f t="shared" si="774"/>
        <v/>
      </c>
      <c r="M19673" t="str">
        <f t="shared" si="773"/>
        <v/>
      </c>
    </row>
    <row r="19674" spans="12:19" x14ac:dyDescent="0.25">
      <c r="L19674" t="str">
        <f t="shared" si="774"/>
        <v/>
      </c>
      <c r="M19674" t="str">
        <f t="shared" si="773"/>
        <v/>
      </c>
      <c r="N19674" t="s">
        <v>32</v>
      </c>
      <c r="O19674" t="s">
        <v>33</v>
      </c>
      <c r="P19674" t="s">
        <v>34</v>
      </c>
    </row>
    <row r="19675" spans="12:19" x14ac:dyDescent="0.25">
      <c r="L19675" t="str">
        <f t="shared" si="774"/>
        <v/>
      </c>
      <c r="M19675" t="str">
        <f t="shared" si="773"/>
        <v/>
      </c>
      <c r="N19675" t="e">
        <f>COS(RADIANS(M19675))</f>
        <v>#VALUE!</v>
      </c>
      <c r="O19675" t="str">
        <f>IFERROR(-COS(RADIANS(DEGREES(ASIN(((SIN(RADIANS(M19675)))*$C$26)/(SQRT((((SIN(RADIANS(M19675)))*$C$26)^2)+(($C$22-$C$25-(((SIN(RADIANS(90-M19675)))*$C$26))-$C$23)^2))))))),"")</f>
        <v/>
      </c>
      <c r="P19675" t="e">
        <f>N19675</f>
        <v>#VALUE!</v>
      </c>
      <c r="R19675">
        <v>0</v>
      </c>
    </row>
    <row r="19676" spans="12:19" x14ac:dyDescent="0.25">
      <c r="L19676" t="str">
        <f t="shared" si="774"/>
        <v/>
      </c>
      <c r="M19676" t="str">
        <f t="shared" si="773"/>
        <v/>
      </c>
      <c r="N19676" t="e">
        <f>SIN(RADIANS(M19675))</f>
        <v>#VALUE!</v>
      </c>
      <c r="O19676" t="e">
        <f>SIN(RADIANS(DEGREES(ASIN(((SIN(RADIANS(M19675)))*$C$26)/(SQRT((((SIN(RADIANS(M19675)))*$C$26)^2)+(($C$22-$C$25-(((SIN(RADIANS(90-M19675)))*$C$26))-$C$23)^2)))))))</f>
        <v>#VALUE!</v>
      </c>
      <c r="P19676" t="e">
        <f>N19676</f>
        <v>#VALUE!</v>
      </c>
      <c r="R19676">
        <f>$C$6</f>
        <v>1333.5</v>
      </c>
    </row>
    <row r="19677" spans="12:19" x14ac:dyDescent="0.25">
      <c r="L19677" t="str">
        <f t="shared" si="774"/>
        <v/>
      </c>
      <c r="M19677" t="str">
        <f t="shared" si="773"/>
        <v/>
      </c>
      <c r="N19677">
        <v>0</v>
      </c>
      <c r="O19677" t="e">
        <f>$C$23*O19676</f>
        <v>#VALUE!</v>
      </c>
      <c r="P19677" t="e">
        <f>$C$22*P19676</f>
        <v>#VALUE!</v>
      </c>
      <c r="R19677">
        <f>$C$20*$C$6</f>
        <v>25325.832000000002</v>
      </c>
    </row>
    <row r="19678" spans="12:19" x14ac:dyDescent="0.25">
      <c r="L19678" t="str">
        <f t="shared" si="774"/>
        <v/>
      </c>
      <c r="M19678" t="str">
        <f t="shared" si="773"/>
        <v/>
      </c>
    </row>
    <row r="19679" spans="12:19" x14ac:dyDescent="0.25">
      <c r="L19679" t="str">
        <f t="shared" si="774"/>
        <v/>
      </c>
      <c r="M19679" t="str">
        <f t="shared" si="773"/>
        <v/>
      </c>
      <c r="N19679" t="e">
        <f t="array" ref="N19679:P19681">MINVERSE(N19675:P19677)</f>
        <v>#VALUE!</v>
      </c>
      <c r="O19679" t="e">
        <v>#VALUE!</v>
      </c>
      <c r="P19679" t="e">
        <v>#VALUE!</v>
      </c>
      <c r="R19679" t="e">
        <f t="array" ref="R19679:R19681">MMULT(N19679:P19681,R19675:R19677)</f>
        <v>#VALUE!</v>
      </c>
      <c r="S19679" t="s">
        <v>35</v>
      </c>
    </row>
    <row r="19680" spans="12:19" x14ac:dyDescent="0.25">
      <c r="L19680" t="str">
        <f t="shared" si="774"/>
        <v/>
      </c>
      <c r="M19680" t="str">
        <f t="shared" si="773"/>
        <v/>
      </c>
      <c r="N19680" t="e">
        <v>#VALUE!</v>
      </c>
      <c r="O19680" t="e">
        <v>#VALUE!</v>
      </c>
      <c r="P19680" t="e">
        <v>#VALUE!</v>
      </c>
      <c r="R19680" t="e">
        <v>#VALUE!</v>
      </c>
      <c r="S19680" t="s">
        <v>35</v>
      </c>
    </row>
    <row r="19681" spans="12:19" x14ac:dyDescent="0.25">
      <c r="L19681" t="str">
        <f t="shared" si="774"/>
        <v/>
      </c>
      <c r="M19681" t="str">
        <f t="shared" si="773"/>
        <v/>
      </c>
      <c r="N19681" t="e">
        <v>#VALUE!</v>
      </c>
      <c r="O19681" t="e">
        <v>#VALUE!</v>
      </c>
      <c r="P19681" t="e">
        <v>#VALUE!</v>
      </c>
      <c r="R19681" t="e">
        <v>#VALUE!</v>
      </c>
      <c r="S19681" t="s">
        <v>35</v>
      </c>
    </row>
    <row r="19682" spans="12:19" x14ac:dyDescent="0.25">
      <c r="L19682" t="str">
        <f t="shared" si="774"/>
        <v/>
      </c>
      <c r="M19682" t="str">
        <f t="shared" si="773"/>
        <v/>
      </c>
    </row>
    <row r="19683" spans="12:19" x14ac:dyDescent="0.25">
      <c r="L19683" t="str">
        <f t="shared" si="774"/>
        <v/>
      </c>
      <c r="M19683" t="str">
        <f t="shared" ref="M19683:M19746" si="775">IF(M19673="","",IF(((M19673+$O$61)&gt;=$O$49+($O$61/2)),"",(M19673+$O$61)))</f>
        <v/>
      </c>
    </row>
    <row r="19684" spans="12:19" x14ac:dyDescent="0.25">
      <c r="L19684" t="str">
        <f t="shared" si="774"/>
        <v/>
      </c>
      <c r="M19684" t="str">
        <f t="shared" si="775"/>
        <v/>
      </c>
      <c r="N19684" t="s">
        <v>32</v>
      </c>
      <c r="O19684" t="s">
        <v>33</v>
      </c>
      <c r="P19684" t="s">
        <v>34</v>
      </c>
    </row>
    <row r="19685" spans="12:19" x14ac:dyDescent="0.25">
      <c r="L19685" t="str">
        <f t="shared" si="774"/>
        <v/>
      </c>
      <c r="M19685" t="str">
        <f t="shared" si="775"/>
        <v/>
      </c>
      <c r="N19685" t="e">
        <f>COS(RADIANS(M19685))</f>
        <v>#VALUE!</v>
      </c>
      <c r="O19685" t="str">
        <f>IFERROR(-COS(RADIANS(DEGREES(ASIN(((SIN(RADIANS(M19685)))*$C$26)/(SQRT((((SIN(RADIANS(M19685)))*$C$26)^2)+(($C$22-$C$25-(((SIN(RADIANS(90-M19685)))*$C$26))-$C$23)^2))))))),"")</f>
        <v/>
      </c>
      <c r="P19685" t="e">
        <f>N19685</f>
        <v>#VALUE!</v>
      </c>
      <c r="R19685">
        <v>0</v>
      </c>
    </row>
    <row r="19686" spans="12:19" x14ac:dyDescent="0.25">
      <c r="L19686" t="str">
        <f t="shared" si="774"/>
        <v/>
      </c>
      <c r="M19686" t="str">
        <f t="shared" si="775"/>
        <v/>
      </c>
      <c r="N19686" t="e">
        <f>SIN(RADIANS(M19685))</f>
        <v>#VALUE!</v>
      </c>
      <c r="O19686" t="e">
        <f>SIN(RADIANS(DEGREES(ASIN(((SIN(RADIANS(M19685)))*$C$26)/(SQRT((((SIN(RADIANS(M19685)))*$C$26)^2)+(($C$22-$C$25-(((SIN(RADIANS(90-M19685)))*$C$26))-$C$23)^2)))))))</f>
        <v>#VALUE!</v>
      </c>
      <c r="P19686" t="e">
        <f>N19686</f>
        <v>#VALUE!</v>
      </c>
      <c r="R19686">
        <f>$C$6</f>
        <v>1333.5</v>
      </c>
    </row>
    <row r="19687" spans="12:19" x14ac:dyDescent="0.25">
      <c r="L19687" t="str">
        <f t="shared" si="774"/>
        <v/>
      </c>
      <c r="M19687" t="str">
        <f t="shared" si="775"/>
        <v/>
      </c>
      <c r="N19687">
        <v>0</v>
      </c>
      <c r="O19687" t="e">
        <f>$C$23*O19686</f>
        <v>#VALUE!</v>
      </c>
      <c r="P19687" t="e">
        <f>$C$22*P19686</f>
        <v>#VALUE!</v>
      </c>
      <c r="R19687">
        <f>$C$20*$C$6</f>
        <v>25325.832000000002</v>
      </c>
    </row>
    <row r="19688" spans="12:19" x14ac:dyDescent="0.25">
      <c r="L19688" t="str">
        <f t="shared" si="774"/>
        <v/>
      </c>
      <c r="M19688" t="str">
        <f t="shared" si="775"/>
        <v/>
      </c>
    </row>
    <row r="19689" spans="12:19" x14ac:dyDescent="0.25">
      <c r="L19689" t="str">
        <f t="shared" si="774"/>
        <v/>
      </c>
      <c r="M19689" t="str">
        <f t="shared" si="775"/>
        <v/>
      </c>
      <c r="N19689" t="e">
        <f t="array" ref="N19689:P19691">MINVERSE(N19685:P19687)</f>
        <v>#VALUE!</v>
      </c>
      <c r="O19689" t="e">
        <v>#VALUE!</v>
      </c>
      <c r="P19689" t="e">
        <v>#VALUE!</v>
      </c>
      <c r="R19689" t="e">
        <f t="array" ref="R19689:R19691">MMULT(N19689:P19691,R19685:R19687)</f>
        <v>#VALUE!</v>
      </c>
      <c r="S19689" t="s">
        <v>35</v>
      </c>
    </row>
    <row r="19690" spans="12:19" x14ac:dyDescent="0.25">
      <c r="L19690" t="str">
        <f t="shared" si="774"/>
        <v/>
      </c>
      <c r="M19690" t="str">
        <f t="shared" si="775"/>
        <v/>
      </c>
      <c r="N19690" t="e">
        <v>#VALUE!</v>
      </c>
      <c r="O19690" t="e">
        <v>#VALUE!</v>
      </c>
      <c r="P19690" t="e">
        <v>#VALUE!</v>
      </c>
      <c r="R19690" t="e">
        <v>#VALUE!</v>
      </c>
      <c r="S19690" t="s">
        <v>35</v>
      </c>
    </row>
    <row r="19691" spans="12:19" x14ac:dyDescent="0.25">
      <c r="L19691" t="str">
        <f t="shared" si="774"/>
        <v/>
      </c>
      <c r="M19691" t="str">
        <f t="shared" si="775"/>
        <v/>
      </c>
      <c r="N19691" t="e">
        <v>#VALUE!</v>
      </c>
      <c r="O19691" t="e">
        <v>#VALUE!</v>
      </c>
      <c r="P19691" t="e">
        <v>#VALUE!</v>
      </c>
      <c r="R19691" t="e">
        <v>#VALUE!</v>
      </c>
      <c r="S19691" t="s">
        <v>35</v>
      </c>
    </row>
    <row r="19692" spans="12:19" x14ac:dyDescent="0.25">
      <c r="L19692" t="str">
        <f t="shared" si="774"/>
        <v/>
      </c>
      <c r="M19692" t="str">
        <f t="shared" si="775"/>
        <v/>
      </c>
    </row>
    <row r="19693" spans="12:19" x14ac:dyDescent="0.25">
      <c r="L19693" t="str">
        <f t="shared" si="774"/>
        <v/>
      </c>
      <c r="M19693" t="str">
        <f t="shared" si="775"/>
        <v/>
      </c>
    </row>
    <row r="19694" spans="12:19" x14ac:dyDescent="0.25">
      <c r="L19694" t="str">
        <f t="shared" si="774"/>
        <v/>
      </c>
      <c r="M19694" t="str">
        <f t="shared" si="775"/>
        <v/>
      </c>
      <c r="N19694" t="s">
        <v>32</v>
      </c>
      <c r="O19694" t="s">
        <v>33</v>
      </c>
      <c r="P19694" t="s">
        <v>34</v>
      </c>
    </row>
    <row r="19695" spans="12:19" x14ac:dyDescent="0.25">
      <c r="L19695" t="str">
        <f t="shared" si="774"/>
        <v/>
      </c>
      <c r="M19695" t="str">
        <f t="shared" si="775"/>
        <v/>
      </c>
      <c r="N19695" t="e">
        <f>COS(RADIANS(M19695))</f>
        <v>#VALUE!</v>
      </c>
      <c r="O19695" t="str">
        <f>IFERROR(-COS(RADIANS(DEGREES(ASIN(((SIN(RADIANS(M19695)))*$C$26)/(SQRT((((SIN(RADIANS(M19695)))*$C$26)^2)+(($C$22-$C$25-(((SIN(RADIANS(90-M19695)))*$C$26))-$C$23)^2))))))),"")</f>
        <v/>
      </c>
      <c r="P19695" t="e">
        <f>N19695</f>
        <v>#VALUE!</v>
      </c>
      <c r="R19695">
        <v>0</v>
      </c>
    </row>
    <row r="19696" spans="12:19" x14ac:dyDescent="0.25">
      <c r="L19696" t="str">
        <f t="shared" si="774"/>
        <v/>
      </c>
      <c r="M19696" t="str">
        <f t="shared" si="775"/>
        <v/>
      </c>
      <c r="N19696" t="e">
        <f>SIN(RADIANS(M19695))</f>
        <v>#VALUE!</v>
      </c>
      <c r="O19696" t="e">
        <f>SIN(RADIANS(DEGREES(ASIN(((SIN(RADIANS(M19695)))*$C$26)/(SQRT((((SIN(RADIANS(M19695)))*$C$26)^2)+(($C$22-$C$25-(((SIN(RADIANS(90-M19695)))*$C$26))-$C$23)^2)))))))</f>
        <v>#VALUE!</v>
      </c>
      <c r="P19696" t="e">
        <f>N19696</f>
        <v>#VALUE!</v>
      </c>
      <c r="R19696">
        <f>$C$6</f>
        <v>1333.5</v>
      </c>
    </row>
    <row r="19697" spans="12:19" x14ac:dyDescent="0.25">
      <c r="L19697" t="str">
        <f t="shared" si="774"/>
        <v/>
      </c>
      <c r="M19697" t="str">
        <f t="shared" si="775"/>
        <v/>
      </c>
      <c r="N19697">
        <v>0</v>
      </c>
      <c r="O19697" t="e">
        <f>$C$23*O19696</f>
        <v>#VALUE!</v>
      </c>
      <c r="P19697" t="e">
        <f>$C$22*P19696</f>
        <v>#VALUE!</v>
      </c>
      <c r="R19697">
        <f>$C$20*$C$6</f>
        <v>25325.832000000002</v>
      </c>
    </row>
    <row r="19698" spans="12:19" x14ac:dyDescent="0.25">
      <c r="L19698" t="str">
        <f t="shared" si="774"/>
        <v/>
      </c>
      <c r="M19698" t="str">
        <f t="shared" si="775"/>
        <v/>
      </c>
    </row>
    <row r="19699" spans="12:19" x14ac:dyDescent="0.25">
      <c r="L19699" t="str">
        <f t="shared" si="774"/>
        <v/>
      </c>
      <c r="M19699" t="str">
        <f t="shared" si="775"/>
        <v/>
      </c>
      <c r="N19699" t="e">
        <f t="array" ref="N19699:P19701">MINVERSE(N19695:P19697)</f>
        <v>#VALUE!</v>
      </c>
      <c r="O19699" t="e">
        <v>#VALUE!</v>
      </c>
      <c r="P19699" t="e">
        <v>#VALUE!</v>
      </c>
      <c r="R19699" t="e">
        <f t="array" ref="R19699:R19701">MMULT(N19699:P19701,R19695:R19697)</f>
        <v>#VALUE!</v>
      </c>
      <c r="S19699" t="s">
        <v>35</v>
      </c>
    </row>
    <row r="19700" spans="12:19" x14ac:dyDescent="0.25">
      <c r="L19700" t="str">
        <f t="shared" si="774"/>
        <v/>
      </c>
      <c r="M19700" t="str">
        <f t="shared" si="775"/>
        <v/>
      </c>
      <c r="N19700" t="e">
        <v>#VALUE!</v>
      </c>
      <c r="O19700" t="e">
        <v>#VALUE!</v>
      </c>
      <c r="P19700" t="e">
        <v>#VALUE!</v>
      </c>
      <c r="R19700" t="e">
        <v>#VALUE!</v>
      </c>
      <c r="S19700" t="s">
        <v>35</v>
      </c>
    </row>
    <row r="19701" spans="12:19" x14ac:dyDescent="0.25">
      <c r="L19701" t="str">
        <f t="shared" si="774"/>
        <v/>
      </c>
      <c r="M19701" t="str">
        <f t="shared" si="775"/>
        <v/>
      </c>
      <c r="N19701" t="e">
        <v>#VALUE!</v>
      </c>
      <c r="O19701" t="e">
        <v>#VALUE!</v>
      </c>
      <c r="P19701" t="e">
        <v>#VALUE!</v>
      </c>
      <c r="R19701" t="e">
        <v>#VALUE!</v>
      </c>
      <c r="S19701" t="s">
        <v>35</v>
      </c>
    </row>
    <row r="19702" spans="12:19" x14ac:dyDescent="0.25">
      <c r="L19702" t="str">
        <f t="shared" si="774"/>
        <v/>
      </c>
      <c r="M19702" t="str">
        <f t="shared" si="775"/>
        <v/>
      </c>
    </row>
    <row r="19703" spans="12:19" x14ac:dyDescent="0.25">
      <c r="L19703" t="str">
        <f t="shared" si="774"/>
        <v/>
      </c>
      <c r="M19703" t="str">
        <f t="shared" si="775"/>
        <v/>
      </c>
    </row>
    <row r="19704" spans="12:19" x14ac:dyDescent="0.25">
      <c r="L19704" t="str">
        <f t="shared" si="774"/>
        <v/>
      </c>
      <c r="M19704" t="str">
        <f t="shared" si="775"/>
        <v/>
      </c>
      <c r="N19704" t="s">
        <v>32</v>
      </c>
      <c r="O19704" t="s">
        <v>33</v>
      </c>
      <c r="P19704" t="s">
        <v>34</v>
      </c>
    </row>
    <row r="19705" spans="12:19" x14ac:dyDescent="0.25">
      <c r="L19705" t="str">
        <f t="shared" si="774"/>
        <v/>
      </c>
      <c r="M19705" t="str">
        <f t="shared" si="775"/>
        <v/>
      </c>
      <c r="N19705" t="e">
        <f>COS(RADIANS(M19705))</f>
        <v>#VALUE!</v>
      </c>
      <c r="O19705" t="str">
        <f>IFERROR(-COS(RADIANS(DEGREES(ASIN(((SIN(RADIANS(M19705)))*$C$26)/(SQRT((((SIN(RADIANS(M19705)))*$C$26)^2)+(($C$22-$C$25-(((SIN(RADIANS(90-M19705)))*$C$26))-$C$23)^2))))))),"")</f>
        <v/>
      </c>
      <c r="P19705" t="e">
        <f>N19705</f>
        <v>#VALUE!</v>
      </c>
      <c r="R19705">
        <v>0</v>
      </c>
    </row>
    <row r="19706" spans="12:19" x14ac:dyDescent="0.25">
      <c r="L19706" t="str">
        <f t="shared" si="774"/>
        <v/>
      </c>
      <c r="M19706" t="str">
        <f t="shared" si="775"/>
        <v/>
      </c>
      <c r="N19706" t="e">
        <f>SIN(RADIANS(M19705))</f>
        <v>#VALUE!</v>
      </c>
      <c r="O19706" t="e">
        <f>SIN(RADIANS(DEGREES(ASIN(((SIN(RADIANS(M19705)))*$C$26)/(SQRT((((SIN(RADIANS(M19705)))*$C$26)^2)+(($C$22-$C$25-(((SIN(RADIANS(90-M19705)))*$C$26))-$C$23)^2)))))))</f>
        <v>#VALUE!</v>
      </c>
      <c r="P19706" t="e">
        <f>N19706</f>
        <v>#VALUE!</v>
      </c>
      <c r="R19706">
        <f>$C$6</f>
        <v>1333.5</v>
      </c>
    </row>
    <row r="19707" spans="12:19" x14ac:dyDescent="0.25">
      <c r="L19707" t="str">
        <f t="shared" si="774"/>
        <v/>
      </c>
      <c r="M19707" t="str">
        <f t="shared" si="775"/>
        <v/>
      </c>
      <c r="N19707">
        <v>0</v>
      </c>
      <c r="O19707" t="e">
        <f>$C$23*O19706</f>
        <v>#VALUE!</v>
      </c>
      <c r="P19707" t="e">
        <f>$C$22*P19706</f>
        <v>#VALUE!</v>
      </c>
      <c r="R19707">
        <f>$C$20*$C$6</f>
        <v>25325.832000000002</v>
      </c>
    </row>
    <row r="19708" spans="12:19" x14ac:dyDescent="0.25">
      <c r="L19708" t="str">
        <f t="shared" si="774"/>
        <v/>
      </c>
      <c r="M19708" t="str">
        <f t="shared" si="775"/>
        <v/>
      </c>
    </row>
    <row r="19709" spans="12:19" x14ac:dyDescent="0.25">
      <c r="L19709" t="str">
        <f t="shared" si="774"/>
        <v/>
      </c>
      <c r="M19709" t="str">
        <f t="shared" si="775"/>
        <v/>
      </c>
      <c r="N19709" t="e">
        <f t="array" ref="N19709:P19711">MINVERSE(N19705:P19707)</f>
        <v>#VALUE!</v>
      </c>
      <c r="O19709" t="e">
        <v>#VALUE!</v>
      </c>
      <c r="P19709" t="e">
        <v>#VALUE!</v>
      </c>
      <c r="R19709" t="e">
        <f t="array" ref="R19709:R19711">MMULT(N19709:P19711,R19705:R19707)</f>
        <v>#VALUE!</v>
      </c>
      <c r="S19709" t="s">
        <v>35</v>
      </c>
    </row>
    <row r="19710" spans="12:19" x14ac:dyDescent="0.25">
      <c r="L19710" t="str">
        <f t="shared" si="774"/>
        <v/>
      </c>
      <c r="M19710" t="str">
        <f t="shared" si="775"/>
        <v/>
      </c>
      <c r="N19710" t="e">
        <v>#VALUE!</v>
      </c>
      <c r="O19710" t="e">
        <v>#VALUE!</v>
      </c>
      <c r="P19710" t="e">
        <v>#VALUE!</v>
      </c>
      <c r="R19710" t="e">
        <v>#VALUE!</v>
      </c>
      <c r="S19710" t="s">
        <v>35</v>
      </c>
    </row>
    <row r="19711" spans="12:19" x14ac:dyDescent="0.25">
      <c r="L19711" t="str">
        <f t="shared" si="774"/>
        <v/>
      </c>
      <c r="M19711" t="str">
        <f t="shared" si="775"/>
        <v/>
      </c>
      <c r="N19711" t="e">
        <v>#VALUE!</v>
      </c>
      <c r="O19711" t="e">
        <v>#VALUE!</v>
      </c>
      <c r="P19711" t="e">
        <v>#VALUE!</v>
      </c>
      <c r="R19711" t="e">
        <v>#VALUE!</v>
      </c>
      <c r="S19711" t="s">
        <v>35</v>
      </c>
    </row>
    <row r="19712" spans="12:19" x14ac:dyDescent="0.25">
      <c r="L19712" t="str">
        <f t="shared" si="774"/>
        <v/>
      </c>
      <c r="M19712" t="str">
        <f t="shared" si="775"/>
        <v/>
      </c>
    </row>
    <row r="19713" spans="12:19" x14ac:dyDescent="0.25">
      <c r="L19713" t="str">
        <f t="shared" si="774"/>
        <v/>
      </c>
      <c r="M19713" t="str">
        <f t="shared" si="775"/>
        <v/>
      </c>
    </row>
    <row r="19714" spans="12:19" x14ac:dyDescent="0.25">
      <c r="L19714" t="str">
        <f t="shared" si="774"/>
        <v/>
      </c>
      <c r="M19714" t="str">
        <f t="shared" si="775"/>
        <v/>
      </c>
      <c r="N19714" t="s">
        <v>32</v>
      </c>
      <c r="O19714" t="s">
        <v>33</v>
      </c>
      <c r="P19714" t="s">
        <v>34</v>
      </c>
    </row>
    <row r="19715" spans="12:19" x14ac:dyDescent="0.25">
      <c r="L19715" t="str">
        <f t="shared" si="774"/>
        <v/>
      </c>
      <c r="M19715" t="str">
        <f t="shared" si="775"/>
        <v/>
      </c>
      <c r="N19715" t="e">
        <f>COS(RADIANS(M19715))</f>
        <v>#VALUE!</v>
      </c>
      <c r="O19715" t="str">
        <f>IFERROR(-COS(RADIANS(DEGREES(ASIN(((SIN(RADIANS(M19715)))*$C$26)/(SQRT((((SIN(RADIANS(M19715)))*$C$26)^2)+(($C$22-$C$25-(((SIN(RADIANS(90-M19715)))*$C$26))-$C$23)^2))))))),"")</f>
        <v/>
      </c>
      <c r="P19715" t="e">
        <f>N19715</f>
        <v>#VALUE!</v>
      </c>
      <c r="R19715">
        <v>0</v>
      </c>
    </row>
    <row r="19716" spans="12:19" x14ac:dyDescent="0.25">
      <c r="L19716" t="str">
        <f t="shared" si="774"/>
        <v/>
      </c>
      <c r="M19716" t="str">
        <f t="shared" si="775"/>
        <v/>
      </c>
      <c r="N19716" t="e">
        <f>SIN(RADIANS(M19715))</f>
        <v>#VALUE!</v>
      </c>
      <c r="O19716" t="e">
        <f>SIN(RADIANS(DEGREES(ASIN(((SIN(RADIANS(M19715)))*$C$26)/(SQRT((((SIN(RADIANS(M19715)))*$C$26)^2)+(($C$22-$C$25-(((SIN(RADIANS(90-M19715)))*$C$26))-$C$23)^2)))))))</f>
        <v>#VALUE!</v>
      </c>
      <c r="P19716" t="e">
        <f>N19716</f>
        <v>#VALUE!</v>
      </c>
      <c r="R19716">
        <f>$C$6</f>
        <v>1333.5</v>
      </c>
    </row>
    <row r="19717" spans="12:19" x14ac:dyDescent="0.25">
      <c r="L19717" t="str">
        <f t="shared" si="774"/>
        <v/>
      </c>
      <c r="M19717" t="str">
        <f t="shared" si="775"/>
        <v/>
      </c>
      <c r="N19717">
        <v>0</v>
      </c>
      <c r="O19717" t="e">
        <f>$C$23*O19716</f>
        <v>#VALUE!</v>
      </c>
      <c r="P19717" t="e">
        <f>$C$22*P19716</f>
        <v>#VALUE!</v>
      </c>
      <c r="R19717">
        <f>$C$20*$C$6</f>
        <v>25325.832000000002</v>
      </c>
    </row>
    <row r="19718" spans="12:19" x14ac:dyDescent="0.25">
      <c r="L19718" t="str">
        <f t="shared" si="774"/>
        <v/>
      </c>
      <c r="M19718" t="str">
        <f t="shared" si="775"/>
        <v/>
      </c>
    </row>
    <row r="19719" spans="12:19" x14ac:dyDescent="0.25">
      <c r="L19719" t="str">
        <f t="shared" si="774"/>
        <v/>
      </c>
      <c r="M19719" t="str">
        <f t="shared" si="775"/>
        <v/>
      </c>
      <c r="N19719" t="e">
        <f t="array" ref="N19719:P19721">MINVERSE(N19715:P19717)</f>
        <v>#VALUE!</v>
      </c>
      <c r="O19719" t="e">
        <v>#VALUE!</v>
      </c>
      <c r="P19719" t="e">
        <v>#VALUE!</v>
      </c>
      <c r="R19719" t="e">
        <f t="array" ref="R19719:R19721">MMULT(N19719:P19721,R19715:R19717)</f>
        <v>#VALUE!</v>
      </c>
      <c r="S19719" t="s">
        <v>35</v>
      </c>
    </row>
    <row r="19720" spans="12:19" x14ac:dyDescent="0.25">
      <c r="L19720" t="str">
        <f t="shared" si="774"/>
        <v/>
      </c>
      <c r="M19720" t="str">
        <f t="shared" si="775"/>
        <v/>
      </c>
      <c r="N19720" t="e">
        <v>#VALUE!</v>
      </c>
      <c r="O19720" t="e">
        <v>#VALUE!</v>
      </c>
      <c r="P19720" t="e">
        <v>#VALUE!</v>
      </c>
      <c r="R19720" t="e">
        <v>#VALUE!</v>
      </c>
      <c r="S19720" t="s">
        <v>35</v>
      </c>
    </row>
    <row r="19721" spans="12:19" x14ac:dyDescent="0.25">
      <c r="L19721" t="str">
        <f t="shared" si="774"/>
        <v/>
      </c>
      <c r="M19721" t="str">
        <f t="shared" si="775"/>
        <v/>
      </c>
      <c r="N19721" t="e">
        <v>#VALUE!</v>
      </c>
      <c r="O19721" t="e">
        <v>#VALUE!</v>
      </c>
      <c r="P19721" t="e">
        <v>#VALUE!</v>
      </c>
      <c r="R19721" t="e">
        <v>#VALUE!</v>
      </c>
      <c r="S19721" t="s">
        <v>35</v>
      </c>
    </row>
    <row r="19722" spans="12:19" x14ac:dyDescent="0.25">
      <c r="L19722" t="str">
        <f t="shared" si="774"/>
        <v/>
      </c>
      <c r="M19722" t="str">
        <f t="shared" si="775"/>
        <v/>
      </c>
    </row>
    <row r="19723" spans="12:19" x14ac:dyDescent="0.25">
      <c r="L19723" t="str">
        <f t="shared" si="774"/>
        <v/>
      </c>
      <c r="M19723" t="str">
        <f t="shared" si="775"/>
        <v/>
      </c>
    </row>
    <row r="19724" spans="12:19" x14ac:dyDescent="0.25">
      <c r="L19724" t="str">
        <f t="shared" ref="L19724:L19787" si="776">IF(M19724="","",L19714+1)</f>
        <v/>
      </c>
      <c r="M19724" t="str">
        <f t="shared" si="775"/>
        <v/>
      </c>
      <c r="N19724" t="s">
        <v>32</v>
      </c>
      <c r="O19724" t="s">
        <v>33</v>
      </c>
      <c r="P19724" t="s">
        <v>34</v>
      </c>
    </row>
    <row r="19725" spans="12:19" x14ac:dyDescent="0.25">
      <c r="L19725" t="str">
        <f t="shared" si="776"/>
        <v/>
      </c>
      <c r="M19725" t="str">
        <f t="shared" si="775"/>
        <v/>
      </c>
      <c r="N19725" t="e">
        <f>COS(RADIANS(M19725))</f>
        <v>#VALUE!</v>
      </c>
      <c r="O19725" t="str">
        <f>IFERROR(-COS(RADIANS(DEGREES(ASIN(((SIN(RADIANS(M19725)))*$C$26)/(SQRT((((SIN(RADIANS(M19725)))*$C$26)^2)+(($C$22-$C$25-(((SIN(RADIANS(90-M19725)))*$C$26))-$C$23)^2))))))),"")</f>
        <v/>
      </c>
      <c r="P19725" t="e">
        <f>N19725</f>
        <v>#VALUE!</v>
      </c>
      <c r="R19725">
        <v>0</v>
      </c>
    </row>
    <row r="19726" spans="12:19" x14ac:dyDescent="0.25">
      <c r="L19726" t="str">
        <f t="shared" si="776"/>
        <v/>
      </c>
      <c r="M19726" t="str">
        <f t="shared" si="775"/>
        <v/>
      </c>
      <c r="N19726" t="e">
        <f>SIN(RADIANS(M19725))</f>
        <v>#VALUE!</v>
      </c>
      <c r="O19726" t="e">
        <f>SIN(RADIANS(DEGREES(ASIN(((SIN(RADIANS(M19725)))*$C$26)/(SQRT((((SIN(RADIANS(M19725)))*$C$26)^2)+(($C$22-$C$25-(((SIN(RADIANS(90-M19725)))*$C$26))-$C$23)^2)))))))</f>
        <v>#VALUE!</v>
      </c>
      <c r="P19726" t="e">
        <f>N19726</f>
        <v>#VALUE!</v>
      </c>
      <c r="R19726">
        <f>$C$6</f>
        <v>1333.5</v>
      </c>
    </row>
    <row r="19727" spans="12:19" x14ac:dyDescent="0.25">
      <c r="L19727" t="str">
        <f t="shared" si="776"/>
        <v/>
      </c>
      <c r="M19727" t="str">
        <f t="shared" si="775"/>
        <v/>
      </c>
      <c r="N19727">
        <v>0</v>
      </c>
      <c r="O19727" t="e">
        <f>$C$23*O19726</f>
        <v>#VALUE!</v>
      </c>
      <c r="P19727" t="e">
        <f>$C$22*P19726</f>
        <v>#VALUE!</v>
      </c>
      <c r="R19727">
        <f>$C$20*$C$6</f>
        <v>25325.832000000002</v>
      </c>
    </row>
    <row r="19728" spans="12:19" x14ac:dyDescent="0.25">
      <c r="L19728" t="str">
        <f t="shared" si="776"/>
        <v/>
      </c>
      <c r="M19728" t="str">
        <f t="shared" si="775"/>
        <v/>
      </c>
    </row>
    <row r="19729" spans="12:19" x14ac:dyDescent="0.25">
      <c r="L19729" t="str">
        <f t="shared" si="776"/>
        <v/>
      </c>
      <c r="M19729" t="str">
        <f t="shared" si="775"/>
        <v/>
      </c>
      <c r="N19729" t="e">
        <f t="array" ref="N19729:P19731">MINVERSE(N19725:P19727)</f>
        <v>#VALUE!</v>
      </c>
      <c r="O19729" t="e">
        <v>#VALUE!</v>
      </c>
      <c r="P19729" t="e">
        <v>#VALUE!</v>
      </c>
      <c r="R19729" t="e">
        <f t="array" ref="R19729:R19731">MMULT(N19729:P19731,R19725:R19727)</f>
        <v>#VALUE!</v>
      </c>
      <c r="S19729" t="s">
        <v>35</v>
      </c>
    </row>
    <row r="19730" spans="12:19" x14ac:dyDescent="0.25">
      <c r="L19730" t="str">
        <f t="shared" si="776"/>
        <v/>
      </c>
      <c r="M19730" t="str">
        <f t="shared" si="775"/>
        <v/>
      </c>
      <c r="N19730" t="e">
        <v>#VALUE!</v>
      </c>
      <c r="O19730" t="e">
        <v>#VALUE!</v>
      </c>
      <c r="P19730" t="e">
        <v>#VALUE!</v>
      </c>
      <c r="R19730" t="e">
        <v>#VALUE!</v>
      </c>
      <c r="S19730" t="s">
        <v>35</v>
      </c>
    </row>
    <row r="19731" spans="12:19" x14ac:dyDescent="0.25">
      <c r="L19731" t="str">
        <f t="shared" si="776"/>
        <v/>
      </c>
      <c r="M19731" t="str">
        <f t="shared" si="775"/>
        <v/>
      </c>
      <c r="N19731" t="e">
        <v>#VALUE!</v>
      </c>
      <c r="O19731" t="e">
        <v>#VALUE!</v>
      </c>
      <c r="P19731" t="e">
        <v>#VALUE!</v>
      </c>
      <c r="R19731" t="e">
        <v>#VALUE!</v>
      </c>
      <c r="S19731" t="s">
        <v>35</v>
      </c>
    </row>
    <row r="19732" spans="12:19" x14ac:dyDescent="0.25">
      <c r="L19732" t="str">
        <f t="shared" si="776"/>
        <v/>
      </c>
      <c r="M19732" t="str">
        <f t="shared" si="775"/>
        <v/>
      </c>
    </row>
    <row r="19733" spans="12:19" x14ac:dyDescent="0.25">
      <c r="L19733" t="str">
        <f t="shared" si="776"/>
        <v/>
      </c>
      <c r="M19733" t="str">
        <f t="shared" si="775"/>
        <v/>
      </c>
    </row>
    <row r="19734" spans="12:19" x14ac:dyDescent="0.25">
      <c r="L19734" t="str">
        <f t="shared" si="776"/>
        <v/>
      </c>
      <c r="M19734" t="str">
        <f t="shared" si="775"/>
        <v/>
      </c>
      <c r="N19734" t="s">
        <v>32</v>
      </c>
      <c r="O19734" t="s">
        <v>33</v>
      </c>
      <c r="P19734" t="s">
        <v>34</v>
      </c>
    </row>
    <row r="19735" spans="12:19" x14ac:dyDescent="0.25">
      <c r="L19735" t="str">
        <f t="shared" si="776"/>
        <v/>
      </c>
      <c r="M19735" t="str">
        <f t="shared" si="775"/>
        <v/>
      </c>
      <c r="N19735" t="e">
        <f>COS(RADIANS(M19735))</f>
        <v>#VALUE!</v>
      </c>
      <c r="O19735" t="str">
        <f>IFERROR(-COS(RADIANS(DEGREES(ASIN(((SIN(RADIANS(M19735)))*$C$26)/(SQRT((((SIN(RADIANS(M19735)))*$C$26)^2)+(($C$22-$C$25-(((SIN(RADIANS(90-M19735)))*$C$26))-$C$23)^2))))))),"")</f>
        <v/>
      </c>
      <c r="P19735" t="e">
        <f>N19735</f>
        <v>#VALUE!</v>
      </c>
      <c r="R19735">
        <v>0</v>
      </c>
    </row>
    <row r="19736" spans="12:19" x14ac:dyDescent="0.25">
      <c r="L19736" t="str">
        <f t="shared" si="776"/>
        <v/>
      </c>
      <c r="M19736" t="str">
        <f t="shared" si="775"/>
        <v/>
      </c>
      <c r="N19736" t="e">
        <f>SIN(RADIANS(M19735))</f>
        <v>#VALUE!</v>
      </c>
      <c r="O19736" t="e">
        <f>SIN(RADIANS(DEGREES(ASIN(((SIN(RADIANS(M19735)))*$C$26)/(SQRT((((SIN(RADIANS(M19735)))*$C$26)^2)+(($C$22-$C$25-(((SIN(RADIANS(90-M19735)))*$C$26))-$C$23)^2)))))))</f>
        <v>#VALUE!</v>
      </c>
      <c r="P19736" t="e">
        <f>N19736</f>
        <v>#VALUE!</v>
      </c>
      <c r="R19736">
        <f>$C$6</f>
        <v>1333.5</v>
      </c>
    </row>
    <row r="19737" spans="12:19" x14ac:dyDescent="0.25">
      <c r="L19737" t="str">
        <f t="shared" si="776"/>
        <v/>
      </c>
      <c r="M19737" t="str">
        <f t="shared" si="775"/>
        <v/>
      </c>
      <c r="N19737">
        <v>0</v>
      </c>
      <c r="O19737" t="e">
        <f>$C$23*O19736</f>
        <v>#VALUE!</v>
      </c>
      <c r="P19737" t="e">
        <f>$C$22*P19736</f>
        <v>#VALUE!</v>
      </c>
      <c r="R19737">
        <f>$C$20*$C$6</f>
        <v>25325.832000000002</v>
      </c>
    </row>
    <row r="19738" spans="12:19" x14ac:dyDescent="0.25">
      <c r="L19738" t="str">
        <f t="shared" si="776"/>
        <v/>
      </c>
      <c r="M19738" t="str">
        <f t="shared" si="775"/>
        <v/>
      </c>
    </row>
    <row r="19739" spans="12:19" x14ac:dyDescent="0.25">
      <c r="L19739" t="str">
        <f t="shared" si="776"/>
        <v/>
      </c>
      <c r="M19739" t="str">
        <f t="shared" si="775"/>
        <v/>
      </c>
      <c r="N19739" t="e">
        <f t="array" ref="N19739:P19741">MINVERSE(N19735:P19737)</f>
        <v>#VALUE!</v>
      </c>
      <c r="O19739" t="e">
        <v>#VALUE!</v>
      </c>
      <c r="P19739" t="e">
        <v>#VALUE!</v>
      </c>
      <c r="R19739" t="e">
        <f t="array" ref="R19739:R19741">MMULT(N19739:P19741,R19735:R19737)</f>
        <v>#VALUE!</v>
      </c>
      <c r="S19739" t="s">
        <v>35</v>
      </c>
    </row>
    <row r="19740" spans="12:19" x14ac:dyDescent="0.25">
      <c r="L19740" t="str">
        <f t="shared" si="776"/>
        <v/>
      </c>
      <c r="M19740" t="str">
        <f t="shared" si="775"/>
        <v/>
      </c>
      <c r="N19740" t="e">
        <v>#VALUE!</v>
      </c>
      <c r="O19740" t="e">
        <v>#VALUE!</v>
      </c>
      <c r="P19740" t="e">
        <v>#VALUE!</v>
      </c>
      <c r="R19740" t="e">
        <v>#VALUE!</v>
      </c>
      <c r="S19740" t="s">
        <v>35</v>
      </c>
    </row>
    <row r="19741" spans="12:19" x14ac:dyDescent="0.25">
      <c r="L19741" t="str">
        <f t="shared" si="776"/>
        <v/>
      </c>
      <c r="M19741" t="str">
        <f t="shared" si="775"/>
        <v/>
      </c>
      <c r="N19741" t="e">
        <v>#VALUE!</v>
      </c>
      <c r="O19741" t="e">
        <v>#VALUE!</v>
      </c>
      <c r="P19741" t="e">
        <v>#VALUE!</v>
      </c>
      <c r="R19741" t="e">
        <v>#VALUE!</v>
      </c>
      <c r="S19741" t="s">
        <v>35</v>
      </c>
    </row>
    <row r="19742" spans="12:19" x14ac:dyDescent="0.25">
      <c r="L19742" t="str">
        <f t="shared" si="776"/>
        <v/>
      </c>
      <c r="M19742" t="str">
        <f t="shared" si="775"/>
        <v/>
      </c>
    </row>
    <row r="19743" spans="12:19" x14ac:dyDescent="0.25">
      <c r="L19743" t="str">
        <f t="shared" si="776"/>
        <v/>
      </c>
      <c r="M19743" t="str">
        <f t="shared" si="775"/>
        <v/>
      </c>
    </row>
    <row r="19744" spans="12:19" x14ac:dyDescent="0.25">
      <c r="L19744" t="str">
        <f t="shared" si="776"/>
        <v/>
      </c>
      <c r="M19744" t="str">
        <f t="shared" si="775"/>
        <v/>
      </c>
      <c r="N19744" t="s">
        <v>32</v>
      </c>
      <c r="O19744" t="s">
        <v>33</v>
      </c>
      <c r="P19744" t="s">
        <v>34</v>
      </c>
    </row>
    <row r="19745" spans="12:19" x14ac:dyDescent="0.25">
      <c r="L19745" t="str">
        <f t="shared" si="776"/>
        <v/>
      </c>
      <c r="M19745" t="str">
        <f t="shared" si="775"/>
        <v/>
      </c>
      <c r="N19745" t="e">
        <f>COS(RADIANS(M19745))</f>
        <v>#VALUE!</v>
      </c>
      <c r="O19745" t="str">
        <f>IFERROR(-COS(RADIANS(DEGREES(ASIN(((SIN(RADIANS(M19745)))*$C$26)/(SQRT((((SIN(RADIANS(M19745)))*$C$26)^2)+(($C$22-$C$25-(((SIN(RADIANS(90-M19745)))*$C$26))-$C$23)^2))))))),"")</f>
        <v/>
      </c>
      <c r="P19745" t="e">
        <f>N19745</f>
        <v>#VALUE!</v>
      </c>
      <c r="R19745">
        <v>0</v>
      </c>
    </row>
    <row r="19746" spans="12:19" x14ac:dyDescent="0.25">
      <c r="L19746" t="str">
        <f t="shared" si="776"/>
        <v/>
      </c>
      <c r="M19746" t="str">
        <f t="shared" si="775"/>
        <v/>
      </c>
      <c r="N19746" t="e">
        <f>SIN(RADIANS(M19745))</f>
        <v>#VALUE!</v>
      </c>
      <c r="O19746" t="e">
        <f>SIN(RADIANS(DEGREES(ASIN(((SIN(RADIANS(M19745)))*$C$26)/(SQRT((((SIN(RADIANS(M19745)))*$C$26)^2)+(($C$22-$C$25-(((SIN(RADIANS(90-M19745)))*$C$26))-$C$23)^2)))))))</f>
        <v>#VALUE!</v>
      </c>
      <c r="P19746" t="e">
        <f>N19746</f>
        <v>#VALUE!</v>
      </c>
      <c r="R19746">
        <f>$C$6</f>
        <v>1333.5</v>
      </c>
    </row>
    <row r="19747" spans="12:19" x14ac:dyDescent="0.25">
      <c r="L19747" t="str">
        <f t="shared" si="776"/>
        <v/>
      </c>
      <c r="M19747" t="str">
        <f t="shared" ref="M19747:M19810" si="777">IF(M19737="","",IF(((M19737+$O$61)&gt;=$O$49+($O$61/2)),"",(M19737+$O$61)))</f>
        <v/>
      </c>
      <c r="N19747">
        <v>0</v>
      </c>
      <c r="O19747" t="e">
        <f>$C$23*O19746</f>
        <v>#VALUE!</v>
      </c>
      <c r="P19747" t="e">
        <f>$C$22*P19746</f>
        <v>#VALUE!</v>
      </c>
      <c r="R19747">
        <f>$C$20*$C$6</f>
        <v>25325.832000000002</v>
      </c>
    </row>
    <row r="19748" spans="12:19" x14ac:dyDescent="0.25">
      <c r="L19748" t="str">
        <f t="shared" si="776"/>
        <v/>
      </c>
      <c r="M19748" t="str">
        <f t="shared" si="777"/>
        <v/>
      </c>
    </row>
    <row r="19749" spans="12:19" x14ac:dyDescent="0.25">
      <c r="L19749" t="str">
        <f t="shared" si="776"/>
        <v/>
      </c>
      <c r="M19749" t="str">
        <f t="shared" si="777"/>
        <v/>
      </c>
      <c r="N19749" t="e">
        <f t="array" ref="N19749:P19751">MINVERSE(N19745:P19747)</f>
        <v>#VALUE!</v>
      </c>
      <c r="O19749" t="e">
        <v>#VALUE!</v>
      </c>
      <c r="P19749" t="e">
        <v>#VALUE!</v>
      </c>
      <c r="R19749" t="e">
        <f t="array" ref="R19749:R19751">MMULT(N19749:P19751,R19745:R19747)</f>
        <v>#VALUE!</v>
      </c>
      <c r="S19749" t="s">
        <v>35</v>
      </c>
    </row>
    <row r="19750" spans="12:19" x14ac:dyDescent="0.25">
      <c r="L19750" t="str">
        <f t="shared" si="776"/>
        <v/>
      </c>
      <c r="M19750" t="str">
        <f t="shared" si="777"/>
        <v/>
      </c>
      <c r="N19750" t="e">
        <v>#VALUE!</v>
      </c>
      <c r="O19750" t="e">
        <v>#VALUE!</v>
      </c>
      <c r="P19750" t="e">
        <v>#VALUE!</v>
      </c>
      <c r="R19750" t="e">
        <v>#VALUE!</v>
      </c>
      <c r="S19750" t="s">
        <v>35</v>
      </c>
    </row>
    <row r="19751" spans="12:19" x14ac:dyDescent="0.25">
      <c r="L19751" t="str">
        <f t="shared" si="776"/>
        <v/>
      </c>
      <c r="M19751" t="str">
        <f t="shared" si="777"/>
        <v/>
      </c>
      <c r="N19751" t="e">
        <v>#VALUE!</v>
      </c>
      <c r="O19751" t="e">
        <v>#VALUE!</v>
      </c>
      <c r="P19751" t="e">
        <v>#VALUE!</v>
      </c>
      <c r="R19751" t="e">
        <v>#VALUE!</v>
      </c>
      <c r="S19751" t="s">
        <v>35</v>
      </c>
    </row>
    <row r="19752" spans="12:19" x14ac:dyDescent="0.25">
      <c r="L19752" t="str">
        <f t="shared" si="776"/>
        <v/>
      </c>
      <c r="M19752" t="str">
        <f t="shared" si="777"/>
        <v/>
      </c>
    </row>
    <row r="19753" spans="12:19" x14ac:dyDescent="0.25">
      <c r="L19753" t="str">
        <f t="shared" si="776"/>
        <v/>
      </c>
      <c r="M19753" t="str">
        <f t="shared" si="777"/>
        <v/>
      </c>
    </row>
    <row r="19754" spans="12:19" x14ac:dyDescent="0.25">
      <c r="L19754" t="str">
        <f t="shared" si="776"/>
        <v/>
      </c>
      <c r="M19754" t="str">
        <f t="shared" si="777"/>
        <v/>
      </c>
      <c r="N19754" t="s">
        <v>32</v>
      </c>
      <c r="O19754" t="s">
        <v>33</v>
      </c>
      <c r="P19754" t="s">
        <v>34</v>
      </c>
    </row>
    <row r="19755" spans="12:19" x14ac:dyDescent="0.25">
      <c r="L19755" t="str">
        <f t="shared" si="776"/>
        <v/>
      </c>
      <c r="M19755" t="str">
        <f t="shared" si="777"/>
        <v/>
      </c>
      <c r="N19755" t="e">
        <f>COS(RADIANS(M19755))</f>
        <v>#VALUE!</v>
      </c>
      <c r="O19755" t="str">
        <f>IFERROR(-COS(RADIANS(DEGREES(ASIN(((SIN(RADIANS(M19755)))*$C$26)/(SQRT((((SIN(RADIANS(M19755)))*$C$26)^2)+(($C$22-$C$25-(((SIN(RADIANS(90-M19755)))*$C$26))-$C$23)^2))))))),"")</f>
        <v/>
      </c>
      <c r="P19755" t="e">
        <f>N19755</f>
        <v>#VALUE!</v>
      </c>
      <c r="R19755">
        <v>0</v>
      </c>
    </row>
    <row r="19756" spans="12:19" x14ac:dyDescent="0.25">
      <c r="L19756" t="str">
        <f t="shared" si="776"/>
        <v/>
      </c>
      <c r="M19756" t="str">
        <f t="shared" si="777"/>
        <v/>
      </c>
      <c r="N19756" t="e">
        <f>SIN(RADIANS(M19755))</f>
        <v>#VALUE!</v>
      </c>
      <c r="O19756" t="e">
        <f>SIN(RADIANS(DEGREES(ASIN(((SIN(RADIANS(M19755)))*$C$26)/(SQRT((((SIN(RADIANS(M19755)))*$C$26)^2)+(($C$22-$C$25-(((SIN(RADIANS(90-M19755)))*$C$26))-$C$23)^2)))))))</f>
        <v>#VALUE!</v>
      </c>
      <c r="P19756" t="e">
        <f>N19756</f>
        <v>#VALUE!</v>
      </c>
      <c r="R19756">
        <f>$C$6</f>
        <v>1333.5</v>
      </c>
    </row>
    <row r="19757" spans="12:19" x14ac:dyDescent="0.25">
      <c r="L19757" t="str">
        <f t="shared" si="776"/>
        <v/>
      </c>
      <c r="M19757" t="str">
        <f t="shared" si="777"/>
        <v/>
      </c>
      <c r="N19757">
        <v>0</v>
      </c>
      <c r="O19757" t="e">
        <f>$C$23*O19756</f>
        <v>#VALUE!</v>
      </c>
      <c r="P19757" t="e">
        <f>$C$22*P19756</f>
        <v>#VALUE!</v>
      </c>
      <c r="R19757">
        <f>$C$20*$C$6</f>
        <v>25325.832000000002</v>
      </c>
    </row>
    <row r="19758" spans="12:19" x14ac:dyDescent="0.25">
      <c r="L19758" t="str">
        <f t="shared" si="776"/>
        <v/>
      </c>
      <c r="M19758" t="str">
        <f t="shared" si="777"/>
        <v/>
      </c>
    </row>
    <row r="19759" spans="12:19" x14ac:dyDescent="0.25">
      <c r="L19759" t="str">
        <f t="shared" si="776"/>
        <v/>
      </c>
      <c r="M19759" t="str">
        <f t="shared" si="777"/>
        <v/>
      </c>
      <c r="N19759" t="e">
        <f t="array" ref="N19759:P19761">MINVERSE(N19755:P19757)</f>
        <v>#VALUE!</v>
      </c>
      <c r="O19759" t="e">
        <v>#VALUE!</v>
      </c>
      <c r="P19759" t="e">
        <v>#VALUE!</v>
      </c>
      <c r="R19759" t="e">
        <f t="array" ref="R19759:R19761">MMULT(N19759:P19761,R19755:R19757)</f>
        <v>#VALUE!</v>
      </c>
      <c r="S19759" t="s">
        <v>35</v>
      </c>
    </row>
    <row r="19760" spans="12:19" x14ac:dyDescent="0.25">
      <c r="L19760" t="str">
        <f t="shared" si="776"/>
        <v/>
      </c>
      <c r="M19760" t="str">
        <f t="shared" si="777"/>
        <v/>
      </c>
      <c r="N19760" t="e">
        <v>#VALUE!</v>
      </c>
      <c r="O19760" t="e">
        <v>#VALUE!</v>
      </c>
      <c r="P19760" t="e">
        <v>#VALUE!</v>
      </c>
      <c r="R19760" t="e">
        <v>#VALUE!</v>
      </c>
      <c r="S19760" t="s">
        <v>35</v>
      </c>
    </row>
    <row r="19761" spans="12:19" x14ac:dyDescent="0.25">
      <c r="L19761" t="str">
        <f t="shared" si="776"/>
        <v/>
      </c>
      <c r="M19761" t="str">
        <f t="shared" si="777"/>
        <v/>
      </c>
      <c r="N19761" t="e">
        <v>#VALUE!</v>
      </c>
      <c r="O19761" t="e">
        <v>#VALUE!</v>
      </c>
      <c r="P19761" t="e">
        <v>#VALUE!</v>
      </c>
      <c r="R19761" t="e">
        <v>#VALUE!</v>
      </c>
      <c r="S19761" t="s">
        <v>35</v>
      </c>
    </row>
    <row r="19762" spans="12:19" x14ac:dyDescent="0.25">
      <c r="L19762" t="str">
        <f t="shared" si="776"/>
        <v/>
      </c>
      <c r="M19762" t="str">
        <f t="shared" si="777"/>
        <v/>
      </c>
    </row>
    <row r="19763" spans="12:19" x14ac:dyDescent="0.25">
      <c r="L19763" t="str">
        <f t="shared" si="776"/>
        <v/>
      </c>
      <c r="M19763" t="str">
        <f t="shared" si="777"/>
        <v/>
      </c>
    </row>
    <row r="19764" spans="12:19" x14ac:dyDescent="0.25">
      <c r="L19764" t="str">
        <f t="shared" si="776"/>
        <v/>
      </c>
      <c r="M19764" t="str">
        <f t="shared" si="777"/>
        <v/>
      </c>
      <c r="N19764" t="s">
        <v>32</v>
      </c>
      <c r="O19764" t="s">
        <v>33</v>
      </c>
      <c r="P19764" t="s">
        <v>34</v>
      </c>
    </row>
    <row r="19765" spans="12:19" x14ac:dyDescent="0.25">
      <c r="L19765" t="str">
        <f t="shared" si="776"/>
        <v/>
      </c>
      <c r="M19765" t="str">
        <f t="shared" si="777"/>
        <v/>
      </c>
      <c r="N19765" t="e">
        <f>COS(RADIANS(M19765))</f>
        <v>#VALUE!</v>
      </c>
      <c r="O19765" t="str">
        <f>IFERROR(-COS(RADIANS(DEGREES(ASIN(((SIN(RADIANS(M19765)))*$C$26)/(SQRT((((SIN(RADIANS(M19765)))*$C$26)^2)+(($C$22-$C$25-(((SIN(RADIANS(90-M19765)))*$C$26))-$C$23)^2))))))),"")</f>
        <v/>
      </c>
      <c r="P19765" t="e">
        <f>N19765</f>
        <v>#VALUE!</v>
      </c>
      <c r="R19765">
        <v>0</v>
      </c>
    </row>
    <row r="19766" spans="12:19" x14ac:dyDescent="0.25">
      <c r="L19766" t="str">
        <f t="shared" si="776"/>
        <v/>
      </c>
      <c r="M19766" t="str">
        <f t="shared" si="777"/>
        <v/>
      </c>
      <c r="N19766" t="e">
        <f>SIN(RADIANS(M19765))</f>
        <v>#VALUE!</v>
      </c>
      <c r="O19766" t="e">
        <f>SIN(RADIANS(DEGREES(ASIN(((SIN(RADIANS(M19765)))*$C$26)/(SQRT((((SIN(RADIANS(M19765)))*$C$26)^2)+(($C$22-$C$25-(((SIN(RADIANS(90-M19765)))*$C$26))-$C$23)^2)))))))</f>
        <v>#VALUE!</v>
      </c>
      <c r="P19766" t="e">
        <f>N19766</f>
        <v>#VALUE!</v>
      </c>
      <c r="R19766">
        <f>$C$6</f>
        <v>1333.5</v>
      </c>
    </row>
    <row r="19767" spans="12:19" x14ac:dyDescent="0.25">
      <c r="L19767" t="str">
        <f t="shared" si="776"/>
        <v/>
      </c>
      <c r="M19767" t="str">
        <f t="shared" si="777"/>
        <v/>
      </c>
      <c r="N19767">
        <v>0</v>
      </c>
      <c r="O19767" t="e">
        <f>$C$23*O19766</f>
        <v>#VALUE!</v>
      </c>
      <c r="P19767" t="e">
        <f>$C$22*P19766</f>
        <v>#VALUE!</v>
      </c>
      <c r="R19767">
        <f>$C$20*$C$6</f>
        <v>25325.832000000002</v>
      </c>
    </row>
    <row r="19768" spans="12:19" x14ac:dyDescent="0.25">
      <c r="L19768" t="str">
        <f t="shared" si="776"/>
        <v/>
      </c>
      <c r="M19768" t="str">
        <f t="shared" si="777"/>
        <v/>
      </c>
    </row>
    <row r="19769" spans="12:19" x14ac:dyDescent="0.25">
      <c r="L19769" t="str">
        <f t="shared" si="776"/>
        <v/>
      </c>
      <c r="M19769" t="str">
        <f t="shared" si="777"/>
        <v/>
      </c>
      <c r="N19769" t="e">
        <f t="array" ref="N19769:P19771">MINVERSE(N19765:P19767)</f>
        <v>#VALUE!</v>
      </c>
      <c r="O19769" t="e">
        <v>#VALUE!</v>
      </c>
      <c r="P19769" t="e">
        <v>#VALUE!</v>
      </c>
      <c r="R19769" t="e">
        <f t="array" ref="R19769:R19771">MMULT(N19769:P19771,R19765:R19767)</f>
        <v>#VALUE!</v>
      </c>
      <c r="S19769" t="s">
        <v>35</v>
      </c>
    </row>
    <row r="19770" spans="12:19" x14ac:dyDescent="0.25">
      <c r="L19770" t="str">
        <f t="shared" si="776"/>
        <v/>
      </c>
      <c r="M19770" t="str">
        <f t="shared" si="777"/>
        <v/>
      </c>
      <c r="N19770" t="e">
        <v>#VALUE!</v>
      </c>
      <c r="O19770" t="e">
        <v>#VALUE!</v>
      </c>
      <c r="P19770" t="e">
        <v>#VALUE!</v>
      </c>
      <c r="R19770" t="e">
        <v>#VALUE!</v>
      </c>
      <c r="S19770" t="s">
        <v>35</v>
      </c>
    </row>
    <row r="19771" spans="12:19" x14ac:dyDescent="0.25">
      <c r="L19771" t="str">
        <f t="shared" si="776"/>
        <v/>
      </c>
      <c r="M19771" t="str">
        <f t="shared" si="777"/>
        <v/>
      </c>
      <c r="N19771" t="e">
        <v>#VALUE!</v>
      </c>
      <c r="O19771" t="e">
        <v>#VALUE!</v>
      </c>
      <c r="P19771" t="e">
        <v>#VALUE!</v>
      </c>
      <c r="R19771" t="e">
        <v>#VALUE!</v>
      </c>
      <c r="S19771" t="s">
        <v>35</v>
      </c>
    </row>
    <row r="19772" spans="12:19" x14ac:dyDescent="0.25">
      <c r="L19772" t="str">
        <f t="shared" si="776"/>
        <v/>
      </c>
      <c r="M19772" t="str">
        <f t="shared" si="777"/>
        <v/>
      </c>
    </row>
    <row r="19773" spans="12:19" x14ac:dyDescent="0.25">
      <c r="L19773" t="str">
        <f t="shared" si="776"/>
        <v/>
      </c>
      <c r="M19773" t="str">
        <f t="shared" si="777"/>
        <v/>
      </c>
    </row>
    <row r="19774" spans="12:19" x14ac:dyDescent="0.25">
      <c r="L19774" t="str">
        <f t="shared" si="776"/>
        <v/>
      </c>
      <c r="M19774" t="str">
        <f t="shared" si="777"/>
        <v/>
      </c>
      <c r="N19774" t="s">
        <v>32</v>
      </c>
      <c r="O19774" t="s">
        <v>33</v>
      </c>
      <c r="P19774" t="s">
        <v>34</v>
      </c>
    </row>
    <row r="19775" spans="12:19" x14ac:dyDescent="0.25">
      <c r="L19775" t="str">
        <f t="shared" si="776"/>
        <v/>
      </c>
      <c r="M19775" t="str">
        <f t="shared" si="777"/>
        <v/>
      </c>
      <c r="N19775" t="e">
        <f>COS(RADIANS(M19775))</f>
        <v>#VALUE!</v>
      </c>
      <c r="O19775" t="str">
        <f>IFERROR(-COS(RADIANS(DEGREES(ASIN(((SIN(RADIANS(M19775)))*$C$26)/(SQRT((((SIN(RADIANS(M19775)))*$C$26)^2)+(($C$22-$C$25-(((SIN(RADIANS(90-M19775)))*$C$26))-$C$23)^2))))))),"")</f>
        <v/>
      </c>
      <c r="P19775" t="e">
        <f>N19775</f>
        <v>#VALUE!</v>
      </c>
      <c r="R19775">
        <v>0</v>
      </c>
    </row>
    <row r="19776" spans="12:19" x14ac:dyDescent="0.25">
      <c r="L19776" t="str">
        <f t="shared" si="776"/>
        <v/>
      </c>
      <c r="M19776" t="str">
        <f t="shared" si="777"/>
        <v/>
      </c>
      <c r="N19776" t="e">
        <f>SIN(RADIANS(M19775))</f>
        <v>#VALUE!</v>
      </c>
      <c r="O19776" t="e">
        <f>SIN(RADIANS(DEGREES(ASIN(((SIN(RADIANS(M19775)))*$C$26)/(SQRT((((SIN(RADIANS(M19775)))*$C$26)^2)+(($C$22-$C$25-(((SIN(RADIANS(90-M19775)))*$C$26))-$C$23)^2)))))))</f>
        <v>#VALUE!</v>
      </c>
      <c r="P19776" t="e">
        <f>N19776</f>
        <v>#VALUE!</v>
      </c>
      <c r="R19776">
        <f>$C$6</f>
        <v>1333.5</v>
      </c>
    </row>
    <row r="19777" spans="12:19" x14ac:dyDescent="0.25">
      <c r="L19777" t="str">
        <f t="shared" si="776"/>
        <v/>
      </c>
      <c r="M19777" t="str">
        <f t="shared" si="777"/>
        <v/>
      </c>
      <c r="N19777">
        <v>0</v>
      </c>
      <c r="O19777" t="e">
        <f>$C$23*O19776</f>
        <v>#VALUE!</v>
      </c>
      <c r="P19777" t="e">
        <f>$C$22*P19776</f>
        <v>#VALUE!</v>
      </c>
      <c r="R19777">
        <f>$C$20*$C$6</f>
        <v>25325.832000000002</v>
      </c>
    </row>
    <row r="19778" spans="12:19" x14ac:dyDescent="0.25">
      <c r="L19778" t="str">
        <f t="shared" si="776"/>
        <v/>
      </c>
      <c r="M19778" t="str">
        <f t="shared" si="777"/>
        <v/>
      </c>
    </row>
    <row r="19779" spans="12:19" x14ac:dyDescent="0.25">
      <c r="L19779" t="str">
        <f t="shared" si="776"/>
        <v/>
      </c>
      <c r="M19779" t="str">
        <f t="shared" si="777"/>
        <v/>
      </c>
      <c r="N19779" t="e">
        <f t="array" ref="N19779:P19781">MINVERSE(N19775:P19777)</f>
        <v>#VALUE!</v>
      </c>
      <c r="O19779" t="e">
        <v>#VALUE!</v>
      </c>
      <c r="P19779" t="e">
        <v>#VALUE!</v>
      </c>
      <c r="R19779" t="e">
        <f t="array" ref="R19779:R19781">MMULT(N19779:P19781,R19775:R19777)</f>
        <v>#VALUE!</v>
      </c>
      <c r="S19779" t="s">
        <v>35</v>
      </c>
    </row>
    <row r="19780" spans="12:19" x14ac:dyDescent="0.25">
      <c r="L19780" t="str">
        <f t="shared" si="776"/>
        <v/>
      </c>
      <c r="M19780" t="str">
        <f t="shared" si="777"/>
        <v/>
      </c>
      <c r="N19780" t="e">
        <v>#VALUE!</v>
      </c>
      <c r="O19780" t="e">
        <v>#VALUE!</v>
      </c>
      <c r="P19780" t="e">
        <v>#VALUE!</v>
      </c>
      <c r="R19780" t="e">
        <v>#VALUE!</v>
      </c>
      <c r="S19780" t="s">
        <v>35</v>
      </c>
    </row>
    <row r="19781" spans="12:19" x14ac:dyDescent="0.25">
      <c r="L19781" t="str">
        <f t="shared" si="776"/>
        <v/>
      </c>
      <c r="M19781" t="str">
        <f t="shared" si="777"/>
        <v/>
      </c>
      <c r="N19781" t="e">
        <v>#VALUE!</v>
      </c>
      <c r="O19781" t="e">
        <v>#VALUE!</v>
      </c>
      <c r="P19781" t="e">
        <v>#VALUE!</v>
      </c>
      <c r="R19781" t="e">
        <v>#VALUE!</v>
      </c>
      <c r="S19781" t="s">
        <v>35</v>
      </c>
    </row>
    <row r="19782" spans="12:19" x14ac:dyDescent="0.25">
      <c r="L19782" t="str">
        <f t="shared" si="776"/>
        <v/>
      </c>
      <c r="M19782" t="str">
        <f t="shared" si="777"/>
        <v/>
      </c>
    </row>
    <row r="19783" spans="12:19" x14ac:dyDescent="0.25">
      <c r="L19783" t="str">
        <f t="shared" si="776"/>
        <v/>
      </c>
      <c r="M19783" t="str">
        <f t="shared" si="777"/>
        <v/>
      </c>
    </row>
    <row r="19784" spans="12:19" x14ac:dyDescent="0.25">
      <c r="L19784" t="str">
        <f t="shared" si="776"/>
        <v/>
      </c>
      <c r="M19784" t="str">
        <f t="shared" si="777"/>
        <v/>
      </c>
      <c r="N19784" t="s">
        <v>32</v>
      </c>
      <c r="O19784" t="s">
        <v>33</v>
      </c>
      <c r="P19784" t="s">
        <v>34</v>
      </c>
    </row>
    <row r="19785" spans="12:19" x14ac:dyDescent="0.25">
      <c r="L19785" t="str">
        <f t="shared" si="776"/>
        <v/>
      </c>
      <c r="M19785" t="str">
        <f t="shared" si="777"/>
        <v/>
      </c>
      <c r="N19785" t="e">
        <f>COS(RADIANS(M19785))</f>
        <v>#VALUE!</v>
      </c>
      <c r="O19785" t="str">
        <f>IFERROR(-COS(RADIANS(DEGREES(ASIN(((SIN(RADIANS(M19785)))*$C$26)/(SQRT((((SIN(RADIANS(M19785)))*$C$26)^2)+(($C$22-$C$25-(((SIN(RADIANS(90-M19785)))*$C$26))-$C$23)^2))))))),"")</f>
        <v/>
      </c>
      <c r="P19785" t="e">
        <f>N19785</f>
        <v>#VALUE!</v>
      </c>
      <c r="R19785">
        <v>0</v>
      </c>
    </row>
    <row r="19786" spans="12:19" x14ac:dyDescent="0.25">
      <c r="L19786" t="str">
        <f t="shared" si="776"/>
        <v/>
      </c>
      <c r="M19786" t="str">
        <f t="shared" si="777"/>
        <v/>
      </c>
      <c r="N19786" t="e">
        <f>SIN(RADIANS(M19785))</f>
        <v>#VALUE!</v>
      </c>
      <c r="O19786" t="e">
        <f>SIN(RADIANS(DEGREES(ASIN(((SIN(RADIANS(M19785)))*$C$26)/(SQRT((((SIN(RADIANS(M19785)))*$C$26)^2)+(($C$22-$C$25-(((SIN(RADIANS(90-M19785)))*$C$26))-$C$23)^2)))))))</f>
        <v>#VALUE!</v>
      </c>
      <c r="P19786" t="e">
        <f>N19786</f>
        <v>#VALUE!</v>
      </c>
      <c r="R19786">
        <f>$C$6</f>
        <v>1333.5</v>
      </c>
    </row>
    <row r="19787" spans="12:19" x14ac:dyDescent="0.25">
      <c r="L19787" t="str">
        <f t="shared" si="776"/>
        <v/>
      </c>
      <c r="M19787" t="str">
        <f t="shared" si="777"/>
        <v/>
      </c>
      <c r="N19787">
        <v>0</v>
      </c>
      <c r="O19787" t="e">
        <f>$C$23*O19786</f>
        <v>#VALUE!</v>
      </c>
      <c r="P19787" t="e">
        <f>$C$22*P19786</f>
        <v>#VALUE!</v>
      </c>
      <c r="R19787">
        <f>$C$20*$C$6</f>
        <v>25325.832000000002</v>
      </c>
    </row>
    <row r="19788" spans="12:19" x14ac:dyDescent="0.25">
      <c r="L19788" t="str">
        <f t="shared" ref="L19788:L19851" si="778">IF(M19788="","",L19778+1)</f>
        <v/>
      </c>
      <c r="M19788" t="str">
        <f t="shared" si="777"/>
        <v/>
      </c>
    </row>
    <row r="19789" spans="12:19" x14ac:dyDescent="0.25">
      <c r="L19789" t="str">
        <f t="shared" si="778"/>
        <v/>
      </c>
      <c r="M19789" t="str">
        <f t="shared" si="777"/>
        <v/>
      </c>
      <c r="N19789" t="e">
        <f t="array" ref="N19789:P19791">MINVERSE(N19785:P19787)</f>
        <v>#VALUE!</v>
      </c>
      <c r="O19789" t="e">
        <v>#VALUE!</v>
      </c>
      <c r="P19789" t="e">
        <v>#VALUE!</v>
      </c>
      <c r="R19789" t="e">
        <f t="array" ref="R19789:R19791">MMULT(N19789:P19791,R19785:R19787)</f>
        <v>#VALUE!</v>
      </c>
      <c r="S19789" t="s">
        <v>35</v>
      </c>
    </row>
    <row r="19790" spans="12:19" x14ac:dyDescent="0.25">
      <c r="L19790" t="str">
        <f t="shared" si="778"/>
        <v/>
      </c>
      <c r="M19790" t="str">
        <f t="shared" si="777"/>
        <v/>
      </c>
      <c r="N19790" t="e">
        <v>#VALUE!</v>
      </c>
      <c r="O19790" t="e">
        <v>#VALUE!</v>
      </c>
      <c r="P19790" t="e">
        <v>#VALUE!</v>
      </c>
      <c r="R19790" t="e">
        <v>#VALUE!</v>
      </c>
      <c r="S19790" t="s">
        <v>35</v>
      </c>
    </row>
    <row r="19791" spans="12:19" x14ac:dyDescent="0.25">
      <c r="L19791" t="str">
        <f t="shared" si="778"/>
        <v/>
      </c>
      <c r="M19791" t="str">
        <f t="shared" si="777"/>
        <v/>
      </c>
      <c r="N19791" t="e">
        <v>#VALUE!</v>
      </c>
      <c r="O19791" t="e">
        <v>#VALUE!</v>
      </c>
      <c r="P19791" t="e">
        <v>#VALUE!</v>
      </c>
      <c r="R19791" t="e">
        <v>#VALUE!</v>
      </c>
      <c r="S19791" t="s">
        <v>35</v>
      </c>
    </row>
    <row r="19792" spans="12:19" x14ac:dyDescent="0.25">
      <c r="L19792" t="str">
        <f t="shared" si="778"/>
        <v/>
      </c>
      <c r="M19792" t="str">
        <f t="shared" si="777"/>
        <v/>
      </c>
    </row>
    <row r="19793" spans="12:19" x14ac:dyDescent="0.25">
      <c r="L19793" t="str">
        <f t="shared" si="778"/>
        <v/>
      </c>
      <c r="M19793" t="str">
        <f t="shared" si="777"/>
        <v/>
      </c>
    </row>
    <row r="19794" spans="12:19" x14ac:dyDescent="0.25">
      <c r="L19794" t="str">
        <f t="shared" si="778"/>
        <v/>
      </c>
      <c r="M19794" t="str">
        <f t="shared" si="777"/>
        <v/>
      </c>
      <c r="N19794" t="s">
        <v>32</v>
      </c>
      <c r="O19794" t="s">
        <v>33</v>
      </c>
      <c r="P19794" t="s">
        <v>34</v>
      </c>
    </row>
    <row r="19795" spans="12:19" x14ac:dyDescent="0.25">
      <c r="L19795" t="str">
        <f t="shared" si="778"/>
        <v/>
      </c>
      <c r="M19795" t="str">
        <f t="shared" si="777"/>
        <v/>
      </c>
      <c r="N19795" t="e">
        <f>COS(RADIANS(M19795))</f>
        <v>#VALUE!</v>
      </c>
      <c r="O19795" t="str">
        <f>IFERROR(-COS(RADIANS(DEGREES(ASIN(((SIN(RADIANS(M19795)))*$C$26)/(SQRT((((SIN(RADIANS(M19795)))*$C$26)^2)+(($C$22-$C$25-(((SIN(RADIANS(90-M19795)))*$C$26))-$C$23)^2))))))),"")</f>
        <v/>
      </c>
      <c r="P19795" t="e">
        <f>N19795</f>
        <v>#VALUE!</v>
      </c>
      <c r="R19795">
        <v>0</v>
      </c>
    </row>
    <row r="19796" spans="12:19" x14ac:dyDescent="0.25">
      <c r="L19796" t="str">
        <f t="shared" si="778"/>
        <v/>
      </c>
      <c r="M19796" t="str">
        <f t="shared" si="777"/>
        <v/>
      </c>
      <c r="N19796" t="e">
        <f>SIN(RADIANS(M19795))</f>
        <v>#VALUE!</v>
      </c>
      <c r="O19796" t="e">
        <f>SIN(RADIANS(DEGREES(ASIN(((SIN(RADIANS(M19795)))*$C$26)/(SQRT((((SIN(RADIANS(M19795)))*$C$26)^2)+(($C$22-$C$25-(((SIN(RADIANS(90-M19795)))*$C$26))-$C$23)^2)))))))</f>
        <v>#VALUE!</v>
      </c>
      <c r="P19796" t="e">
        <f>N19796</f>
        <v>#VALUE!</v>
      </c>
      <c r="R19796">
        <f>$C$6</f>
        <v>1333.5</v>
      </c>
    </row>
    <row r="19797" spans="12:19" x14ac:dyDescent="0.25">
      <c r="L19797" t="str">
        <f t="shared" si="778"/>
        <v/>
      </c>
      <c r="M19797" t="str">
        <f t="shared" si="777"/>
        <v/>
      </c>
      <c r="N19797">
        <v>0</v>
      </c>
      <c r="O19797" t="e">
        <f>$C$23*O19796</f>
        <v>#VALUE!</v>
      </c>
      <c r="P19797" t="e">
        <f>$C$22*P19796</f>
        <v>#VALUE!</v>
      </c>
      <c r="R19797">
        <f>$C$20*$C$6</f>
        <v>25325.832000000002</v>
      </c>
    </row>
    <row r="19798" spans="12:19" x14ac:dyDescent="0.25">
      <c r="L19798" t="str">
        <f t="shared" si="778"/>
        <v/>
      </c>
      <c r="M19798" t="str">
        <f t="shared" si="777"/>
        <v/>
      </c>
    </row>
    <row r="19799" spans="12:19" x14ac:dyDescent="0.25">
      <c r="L19799" t="str">
        <f t="shared" si="778"/>
        <v/>
      </c>
      <c r="M19799" t="str">
        <f t="shared" si="777"/>
        <v/>
      </c>
      <c r="N19799" t="e">
        <f t="array" ref="N19799:P19801">MINVERSE(N19795:P19797)</f>
        <v>#VALUE!</v>
      </c>
      <c r="O19799" t="e">
        <v>#VALUE!</v>
      </c>
      <c r="P19799" t="e">
        <v>#VALUE!</v>
      </c>
      <c r="R19799" t="e">
        <f t="array" ref="R19799:R19801">MMULT(N19799:P19801,R19795:R19797)</f>
        <v>#VALUE!</v>
      </c>
      <c r="S19799" t="s">
        <v>35</v>
      </c>
    </row>
    <row r="19800" spans="12:19" x14ac:dyDescent="0.25">
      <c r="L19800" t="str">
        <f t="shared" si="778"/>
        <v/>
      </c>
      <c r="M19800" t="str">
        <f t="shared" si="777"/>
        <v/>
      </c>
      <c r="N19800" t="e">
        <v>#VALUE!</v>
      </c>
      <c r="O19800" t="e">
        <v>#VALUE!</v>
      </c>
      <c r="P19800" t="e">
        <v>#VALUE!</v>
      </c>
      <c r="R19800" t="e">
        <v>#VALUE!</v>
      </c>
      <c r="S19800" t="s">
        <v>35</v>
      </c>
    </row>
    <row r="19801" spans="12:19" x14ac:dyDescent="0.25">
      <c r="L19801" t="str">
        <f t="shared" si="778"/>
        <v/>
      </c>
      <c r="M19801" t="str">
        <f t="shared" si="777"/>
        <v/>
      </c>
      <c r="N19801" t="e">
        <v>#VALUE!</v>
      </c>
      <c r="O19801" t="e">
        <v>#VALUE!</v>
      </c>
      <c r="P19801" t="e">
        <v>#VALUE!</v>
      </c>
      <c r="R19801" t="e">
        <v>#VALUE!</v>
      </c>
      <c r="S19801" t="s">
        <v>35</v>
      </c>
    </row>
    <row r="19802" spans="12:19" x14ac:dyDescent="0.25">
      <c r="L19802" t="str">
        <f t="shared" si="778"/>
        <v/>
      </c>
      <c r="M19802" t="str">
        <f t="shared" si="777"/>
        <v/>
      </c>
    </row>
    <row r="19803" spans="12:19" x14ac:dyDescent="0.25">
      <c r="L19803" t="str">
        <f t="shared" si="778"/>
        <v/>
      </c>
      <c r="M19803" t="str">
        <f t="shared" si="777"/>
        <v/>
      </c>
    </row>
    <row r="19804" spans="12:19" x14ac:dyDescent="0.25">
      <c r="L19804" t="str">
        <f t="shared" si="778"/>
        <v/>
      </c>
      <c r="M19804" t="str">
        <f t="shared" si="777"/>
        <v/>
      </c>
      <c r="N19804" t="s">
        <v>32</v>
      </c>
      <c r="O19804" t="s">
        <v>33</v>
      </c>
      <c r="P19804" t="s">
        <v>34</v>
      </c>
    </row>
    <row r="19805" spans="12:19" x14ac:dyDescent="0.25">
      <c r="L19805" t="str">
        <f t="shared" si="778"/>
        <v/>
      </c>
      <c r="M19805" t="str">
        <f t="shared" si="777"/>
        <v/>
      </c>
      <c r="N19805" t="e">
        <f>COS(RADIANS(M19805))</f>
        <v>#VALUE!</v>
      </c>
      <c r="O19805" t="str">
        <f>IFERROR(-COS(RADIANS(DEGREES(ASIN(((SIN(RADIANS(M19805)))*$C$26)/(SQRT((((SIN(RADIANS(M19805)))*$C$26)^2)+(($C$22-$C$25-(((SIN(RADIANS(90-M19805)))*$C$26))-$C$23)^2))))))),"")</f>
        <v/>
      </c>
      <c r="P19805" t="e">
        <f>N19805</f>
        <v>#VALUE!</v>
      </c>
      <c r="R19805">
        <v>0</v>
      </c>
    </row>
    <row r="19806" spans="12:19" x14ac:dyDescent="0.25">
      <c r="L19806" t="str">
        <f t="shared" si="778"/>
        <v/>
      </c>
      <c r="M19806" t="str">
        <f t="shared" si="777"/>
        <v/>
      </c>
      <c r="N19806" t="e">
        <f>SIN(RADIANS(M19805))</f>
        <v>#VALUE!</v>
      </c>
      <c r="O19806" t="e">
        <f>SIN(RADIANS(DEGREES(ASIN(((SIN(RADIANS(M19805)))*$C$26)/(SQRT((((SIN(RADIANS(M19805)))*$C$26)^2)+(($C$22-$C$25-(((SIN(RADIANS(90-M19805)))*$C$26))-$C$23)^2)))))))</f>
        <v>#VALUE!</v>
      </c>
      <c r="P19806" t="e">
        <f>N19806</f>
        <v>#VALUE!</v>
      </c>
      <c r="R19806">
        <f>$C$6</f>
        <v>1333.5</v>
      </c>
    </row>
    <row r="19807" spans="12:19" x14ac:dyDescent="0.25">
      <c r="L19807" t="str">
        <f t="shared" si="778"/>
        <v/>
      </c>
      <c r="M19807" t="str">
        <f t="shared" si="777"/>
        <v/>
      </c>
      <c r="N19807">
        <v>0</v>
      </c>
      <c r="O19807" t="e">
        <f>$C$23*O19806</f>
        <v>#VALUE!</v>
      </c>
      <c r="P19807" t="e">
        <f>$C$22*P19806</f>
        <v>#VALUE!</v>
      </c>
      <c r="R19807">
        <f>$C$20*$C$6</f>
        <v>25325.832000000002</v>
      </c>
    </row>
    <row r="19808" spans="12:19" x14ac:dyDescent="0.25">
      <c r="L19808" t="str">
        <f t="shared" si="778"/>
        <v/>
      </c>
      <c r="M19808" t="str">
        <f t="shared" si="777"/>
        <v/>
      </c>
    </row>
    <row r="19809" spans="12:19" x14ac:dyDescent="0.25">
      <c r="L19809" t="str">
        <f t="shared" si="778"/>
        <v/>
      </c>
      <c r="M19809" t="str">
        <f t="shared" si="777"/>
        <v/>
      </c>
      <c r="N19809" t="e">
        <f t="array" ref="N19809:P19811">MINVERSE(N19805:P19807)</f>
        <v>#VALUE!</v>
      </c>
      <c r="O19809" t="e">
        <v>#VALUE!</v>
      </c>
      <c r="P19809" t="e">
        <v>#VALUE!</v>
      </c>
      <c r="R19809" t="e">
        <f t="array" ref="R19809:R19811">MMULT(N19809:P19811,R19805:R19807)</f>
        <v>#VALUE!</v>
      </c>
      <c r="S19809" t="s">
        <v>35</v>
      </c>
    </row>
    <row r="19810" spans="12:19" x14ac:dyDescent="0.25">
      <c r="L19810" t="str">
        <f t="shared" si="778"/>
        <v/>
      </c>
      <c r="M19810" t="str">
        <f t="shared" si="777"/>
        <v/>
      </c>
      <c r="N19810" t="e">
        <v>#VALUE!</v>
      </c>
      <c r="O19810" t="e">
        <v>#VALUE!</v>
      </c>
      <c r="P19810" t="e">
        <v>#VALUE!</v>
      </c>
      <c r="R19810" t="e">
        <v>#VALUE!</v>
      </c>
      <c r="S19810" t="s">
        <v>35</v>
      </c>
    </row>
    <row r="19811" spans="12:19" x14ac:dyDescent="0.25">
      <c r="L19811" t="str">
        <f t="shared" si="778"/>
        <v/>
      </c>
      <c r="M19811" t="str">
        <f t="shared" ref="M19811:M19874" si="779">IF(M19801="","",IF(((M19801+$O$61)&gt;=$O$49+($O$61/2)),"",(M19801+$O$61)))</f>
        <v/>
      </c>
      <c r="N19811" t="e">
        <v>#VALUE!</v>
      </c>
      <c r="O19811" t="e">
        <v>#VALUE!</v>
      </c>
      <c r="P19811" t="e">
        <v>#VALUE!</v>
      </c>
      <c r="R19811" t="e">
        <v>#VALUE!</v>
      </c>
      <c r="S19811" t="s">
        <v>35</v>
      </c>
    </row>
    <row r="19812" spans="12:19" x14ac:dyDescent="0.25">
      <c r="L19812" t="str">
        <f t="shared" si="778"/>
        <v/>
      </c>
      <c r="M19812" t="str">
        <f t="shared" si="779"/>
        <v/>
      </c>
    </row>
    <row r="19813" spans="12:19" x14ac:dyDescent="0.25">
      <c r="L19813" t="str">
        <f t="shared" si="778"/>
        <v/>
      </c>
      <c r="M19813" t="str">
        <f t="shared" si="779"/>
        <v/>
      </c>
    </row>
    <row r="19814" spans="12:19" x14ac:dyDescent="0.25">
      <c r="L19814" t="str">
        <f t="shared" si="778"/>
        <v/>
      </c>
      <c r="M19814" t="str">
        <f t="shared" si="779"/>
        <v/>
      </c>
      <c r="N19814" t="s">
        <v>32</v>
      </c>
      <c r="O19814" t="s">
        <v>33</v>
      </c>
      <c r="P19814" t="s">
        <v>34</v>
      </c>
    </row>
    <row r="19815" spans="12:19" x14ac:dyDescent="0.25">
      <c r="L19815" t="str">
        <f t="shared" si="778"/>
        <v/>
      </c>
      <c r="M19815" t="str">
        <f t="shared" si="779"/>
        <v/>
      </c>
      <c r="N19815" t="e">
        <f>COS(RADIANS(M19815))</f>
        <v>#VALUE!</v>
      </c>
      <c r="O19815" t="str">
        <f>IFERROR(-COS(RADIANS(DEGREES(ASIN(((SIN(RADIANS(M19815)))*$C$26)/(SQRT((((SIN(RADIANS(M19815)))*$C$26)^2)+(($C$22-$C$25-(((SIN(RADIANS(90-M19815)))*$C$26))-$C$23)^2))))))),"")</f>
        <v/>
      </c>
      <c r="P19815" t="e">
        <f>N19815</f>
        <v>#VALUE!</v>
      </c>
      <c r="R19815">
        <v>0</v>
      </c>
    </row>
    <row r="19816" spans="12:19" x14ac:dyDescent="0.25">
      <c r="L19816" t="str">
        <f t="shared" si="778"/>
        <v/>
      </c>
      <c r="M19816" t="str">
        <f t="shared" si="779"/>
        <v/>
      </c>
      <c r="N19816" t="e">
        <f>SIN(RADIANS(M19815))</f>
        <v>#VALUE!</v>
      </c>
      <c r="O19816" t="e">
        <f>SIN(RADIANS(DEGREES(ASIN(((SIN(RADIANS(M19815)))*$C$26)/(SQRT((((SIN(RADIANS(M19815)))*$C$26)^2)+(($C$22-$C$25-(((SIN(RADIANS(90-M19815)))*$C$26))-$C$23)^2)))))))</f>
        <v>#VALUE!</v>
      </c>
      <c r="P19816" t="e">
        <f>N19816</f>
        <v>#VALUE!</v>
      </c>
      <c r="R19816">
        <f>$C$6</f>
        <v>1333.5</v>
      </c>
    </row>
    <row r="19817" spans="12:19" x14ac:dyDescent="0.25">
      <c r="L19817" t="str">
        <f t="shared" si="778"/>
        <v/>
      </c>
      <c r="M19817" t="str">
        <f t="shared" si="779"/>
        <v/>
      </c>
      <c r="N19817">
        <v>0</v>
      </c>
      <c r="O19817" t="e">
        <f>$C$23*O19816</f>
        <v>#VALUE!</v>
      </c>
      <c r="P19817" t="e">
        <f>$C$22*P19816</f>
        <v>#VALUE!</v>
      </c>
      <c r="R19817">
        <f>$C$20*$C$6</f>
        <v>25325.832000000002</v>
      </c>
    </row>
    <row r="19818" spans="12:19" x14ac:dyDescent="0.25">
      <c r="L19818" t="str">
        <f t="shared" si="778"/>
        <v/>
      </c>
      <c r="M19818" t="str">
        <f t="shared" si="779"/>
        <v/>
      </c>
    </row>
    <row r="19819" spans="12:19" x14ac:dyDescent="0.25">
      <c r="L19819" t="str">
        <f t="shared" si="778"/>
        <v/>
      </c>
      <c r="M19819" t="str">
        <f t="shared" si="779"/>
        <v/>
      </c>
      <c r="N19819" t="e">
        <f t="array" ref="N19819:P19821">MINVERSE(N19815:P19817)</f>
        <v>#VALUE!</v>
      </c>
      <c r="O19819" t="e">
        <v>#VALUE!</v>
      </c>
      <c r="P19819" t="e">
        <v>#VALUE!</v>
      </c>
      <c r="R19819" t="e">
        <f t="array" ref="R19819:R19821">MMULT(N19819:P19821,R19815:R19817)</f>
        <v>#VALUE!</v>
      </c>
      <c r="S19819" t="s">
        <v>35</v>
      </c>
    </row>
    <row r="19820" spans="12:19" x14ac:dyDescent="0.25">
      <c r="L19820" t="str">
        <f t="shared" si="778"/>
        <v/>
      </c>
      <c r="M19820" t="str">
        <f t="shared" si="779"/>
        <v/>
      </c>
      <c r="N19820" t="e">
        <v>#VALUE!</v>
      </c>
      <c r="O19820" t="e">
        <v>#VALUE!</v>
      </c>
      <c r="P19820" t="e">
        <v>#VALUE!</v>
      </c>
      <c r="R19820" t="e">
        <v>#VALUE!</v>
      </c>
      <c r="S19820" t="s">
        <v>35</v>
      </c>
    </row>
    <row r="19821" spans="12:19" x14ac:dyDescent="0.25">
      <c r="L19821" t="str">
        <f t="shared" si="778"/>
        <v/>
      </c>
      <c r="M19821" t="str">
        <f t="shared" si="779"/>
        <v/>
      </c>
      <c r="N19821" t="e">
        <v>#VALUE!</v>
      </c>
      <c r="O19821" t="e">
        <v>#VALUE!</v>
      </c>
      <c r="P19821" t="e">
        <v>#VALUE!</v>
      </c>
      <c r="R19821" t="e">
        <v>#VALUE!</v>
      </c>
      <c r="S19821" t="s">
        <v>35</v>
      </c>
    </row>
    <row r="19822" spans="12:19" x14ac:dyDescent="0.25">
      <c r="L19822" t="str">
        <f t="shared" si="778"/>
        <v/>
      </c>
      <c r="M19822" t="str">
        <f t="shared" si="779"/>
        <v/>
      </c>
    </row>
    <row r="19823" spans="12:19" x14ac:dyDescent="0.25">
      <c r="L19823" t="str">
        <f t="shared" si="778"/>
        <v/>
      </c>
      <c r="M19823" t="str">
        <f t="shared" si="779"/>
        <v/>
      </c>
    </row>
    <row r="19824" spans="12:19" x14ac:dyDescent="0.25">
      <c r="L19824" t="str">
        <f t="shared" si="778"/>
        <v/>
      </c>
      <c r="M19824" t="str">
        <f t="shared" si="779"/>
        <v/>
      </c>
      <c r="N19824" t="s">
        <v>32</v>
      </c>
      <c r="O19824" t="s">
        <v>33</v>
      </c>
      <c r="P19824" t="s">
        <v>34</v>
      </c>
    </row>
    <row r="19825" spans="12:19" x14ac:dyDescent="0.25">
      <c r="L19825" t="str">
        <f t="shared" si="778"/>
        <v/>
      </c>
      <c r="M19825" t="str">
        <f t="shared" si="779"/>
        <v/>
      </c>
      <c r="N19825" t="e">
        <f>COS(RADIANS(M19825))</f>
        <v>#VALUE!</v>
      </c>
      <c r="O19825" t="str">
        <f>IFERROR(-COS(RADIANS(DEGREES(ASIN(((SIN(RADIANS(M19825)))*$C$26)/(SQRT((((SIN(RADIANS(M19825)))*$C$26)^2)+(($C$22-$C$25-(((SIN(RADIANS(90-M19825)))*$C$26))-$C$23)^2))))))),"")</f>
        <v/>
      </c>
      <c r="P19825" t="e">
        <f>N19825</f>
        <v>#VALUE!</v>
      </c>
      <c r="R19825">
        <v>0</v>
      </c>
    </row>
    <row r="19826" spans="12:19" x14ac:dyDescent="0.25">
      <c r="L19826" t="str">
        <f t="shared" si="778"/>
        <v/>
      </c>
      <c r="M19826" t="str">
        <f t="shared" si="779"/>
        <v/>
      </c>
      <c r="N19826" t="e">
        <f>SIN(RADIANS(M19825))</f>
        <v>#VALUE!</v>
      </c>
      <c r="O19826" t="e">
        <f>SIN(RADIANS(DEGREES(ASIN(((SIN(RADIANS(M19825)))*$C$26)/(SQRT((((SIN(RADIANS(M19825)))*$C$26)^2)+(($C$22-$C$25-(((SIN(RADIANS(90-M19825)))*$C$26))-$C$23)^2)))))))</f>
        <v>#VALUE!</v>
      </c>
      <c r="P19826" t="e">
        <f>N19826</f>
        <v>#VALUE!</v>
      </c>
      <c r="R19826">
        <f>$C$6</f>
        <v>1333.5</v>
      </c>
    </row>
    <row r="19827" spans="12:19" x14ac:dyDescent="0.25">
      <c r="L19827" t="str">
        <f t="shared" si="778"/>
        <v/>
      </c>
      <c r="M19827" t="str">
        <f t="shared" si="779"/>
        <v/>
      </c>
      <c r="N19827">
        <v>0</v>
      </c>
      <c r="O19827" t="e">
        <f>$C$23*O19826</f>
        <v>#VALUE!</v>
      </c>
      <c r="P19827" t="e">
        <f>$C$22*P19826</f>
        <v>#VALUE!</v>
      </c>
      <c r="R19827">
        <f>$C$20*$C$6</f>
        <v>25325.832000000002</v>
      </c>
    </row>
    <row r="19828" spans="12:19" x14ac:dyDescent="0.25">
      <c r="L19828" t="str">
        <f t="shared" si="778"/>
        <v/>
      </c>
      <c r="M19828" t="str">
        <f t="shared" si="779"/>
        <v/>
      </c>
    </row>
    <row r="19829" spans="12:19" x14ac:dyDescent="0.25">
      <c r="L19829" t="str">
        <f t="shared" si="778"/>
        <v/>
      </c>
      <c r="M19829" t="str">
        <f t="shared" si="779"/>
        <v/>
      </c>
      <c r="N19829" t="e">
        <f t="array" ref="N19829:P19831">MINVERSE(N19825:P19827)</f>
        <v>#VALUE!</v>
      </c>
      <c r="O19829" t="e">
        <v>#VALUE!</v>
      </c>
      <c r="P19829" t="e">
        <v>#VALUE!</v>
      </c>
      <c r="R19829" t="e">
        <f t="array" ref="R19829:R19831">MMULT(N19829:P19831,R19825:R19827)</f>
        <v>#VALUE!</v>
      </c>
      <c r="S19829" t="s">
        <v>35</v>
      </c>
    </row>
    <row r="19830" spans="12:19" x14ac:dyDescent="0.25">
      <c r="L19830" t="str">
        <f t="shared" si="778"/>
        <v/>
      </c>
      <c r="M19830" t="str">
        <f t="shared" si="779"/>
        <v/>
      </c>
      <c r="N19830" t="e">
        <v>#VALUE!</v>
      </c>
      <c r="O19830" t="e">
        <v>#VALUE!</v>
      </c>
      <c r="P19830" t="e">
        <v>#VALUE!</v>
      </c>
      <c r="R19830" t="e">
        <v>#VALUE!</v>
      </c>
      <c r="S19830" t="s">
        <v>35</v>
      </c>
    </row>
    <row r="19831" spans="12:19" x14ac:dyDescent="0.25">
      <c r="L19831" t="str">
        <f t="shared" si="778"/>
        <v/>
      </c>
      <c r="M19831" t="str">
        <f t="shared" si="779"/>
        <v/>
      </c>
      <c r="N19831" t="e">
        <v>#VALUE!</v>
      </c>
      <c r="O19831" t="e">
        <v>#VALUE!</v>
      </c>
      <c r="P19831" t="e">
        <v>#VALUE!</v>
      </c>
      <c r="R19831" t="e">
        <v>#VALUE!</v>
      </c>
      <c r="S19831" t="s">
        <v>35</v>
      </c>
    </row>
    <row r="19832" spans="12:19" x14ac:dyDescent="0.25">
      <c r="L19832" t="str">
        <f t="shared" si="778"/>
        <v/>
      </c>
      <c r="M19832" t="str">
        <f t="shared" si="779"/>
        <v/>
      </c>
    </row>
    <row r="19833" spans="12:19" x14ac:dyDescent="0.25">
      <c r="L19833" t="str">
        <f t="shared" si="778"/>
        <v/>
      </c>
      <c r="M19833" t="str">
        <f t="shared" si="779"/>
        <v/>
      </c>
    </row>
    <row r="19834" spans="12:19" x14ac:dyDescent="0.25">
      <c r="L19834" t="str">
        <f t="shared" si="778"/>
        <v/>
      </c>
      <c r="M19834" t="str">
        <f t="shared" si="779"/>
        <v/>
      </c>
      <c r="N19834" t="s">
        <v>32</v>
      </c>
      <c r="O19834" t="s">
        <v>33</v>
      </c>
      <c r="P19834" t="s">
        <v>34</v>
      </c>
    </row>
    <row r="19835" spans="12:19" x14ac:dyDescent="0.25">
      <c r="L19835" t="str">
        <f t="shared" si="778"/>
        <v/>
      </c>
      <c r="M19835" t="str">
        <f t="shared" si="779"/>
        <v/>
      </c>
      <c r="N19835" t="e">
        <f>COS(RADIANS(M19835))</f>
        <v>#VALUE!</v>
      </c>
      <c r="O19835" t="str">
        <f>IFERROR(-COS(RADIANS(DEGREES(ASIN(((SIN(RADIANS(M19835)))*$C$26)/(SQRT((((SIN(RADIANS(M19835)))*$C$26)^2)+(($C$22-$C$25-(((SIN(RADIANS(90-M19835)))*$C$26))-$C$23)^2))))))),"")</f>
        <v/>
      </c>
      <c r="P19835" t="e">
        <f>N19835</f>
        <v>#VALUE!</v>
      </c>
      <c r="R19835">
        <v>0</v>
      </c>
    </row>
    <row r="19836" spans="12:19" x14ac:dyDescent="0.25">
      <c r="L19836" t="str">
        <f t="shared" si="778"/>
        <v/>
      </c>
      <c r="M19836" t="str">
        <f t="shared" si="779"/>
        <v/>
      </c>
      <c r="N19836" t="e">
        <f>SIN(RADIANS(M19835))</f>
        <v>#VALUE!</v>
      </c>
      <c r="O19836" t="e">
        <f>SIN(RADIANS(DEGREES(ASIN(((SIN(RADIANS(M19835)))*$C$26)/(SQRT((((SIN(RADIANS(M19835)))*$C$26)^2)+(($C$22-$C$25-(((SIN(RADIANS(90-M19835)))*$C$26))-$C$23)^2)))))))</f>
        <v>#VALUE!</v>
      </c>
      <c r="P19836" t="e">
        <f>N19836</f>
        <v>#VALUE!</v>
      </c>
      <c r="R19836">
        <f>$C$6</f>
        <v>1333.5</v>
      </c>
    </row>
    <row r="19837" spans="12:19" x14ac:dyDescent="0.25">
      <c r="L19837" t="str">
        <f t="shared" si="778"/>
        <v/>
      </c>
      <c r="M19837" t="str">
        <f t="shared" si="779"/>
        <v/>
      </c>
      <c r="N19837">
        <v>0</v>
      </c>
      <c r="O19837" t="e">
        <f>$C$23*O19836</f>
        <v>#VALUE!</v>
      </c>
      <c r="P19837" t="e">
        <f>$C$22*P19836</f>
        <v>#VALUE!</v>
      </c>
      <c r="R19837">
        <f>$C$20*$C$6</f>
        <v>25325.832000000002</v>
      </c>
    </row>
    <row r="19838" spans="12:19" x14ac:dyDescent="0.25">
      <c r="L19838" t="str">
        <f t="shared" si="778"/>
        <v/>
      </c>
      <c r="M19838" t="str">
        <f t="shared" si="779"/>
        <v/>
      </c>
    </row>
    <row r="19839" spans="12:19" x14ac:dyDescent="0.25">
      <c r="L19839" t="str">
        <f t="shared" si="778"/>
        <v/>
      </c>
      <c r="M19839" t="str">
        <f t="shared" si="779"/>
        <v/>
      </c>
      <c r="N19839" t="e">
        <f t="array" ref="N19839:P19841">MINVERSE(N19835:P19837)</f>
        <v>#VALUE!</v>
      </c>
      <c r="O19839" t="e">
        <v>#VALUE!</v>
      </c>
      <c r="P19839" t="e">
        <v>#VALUE!</v>
      </c>
      <c r="R19839" t="e">
        <f t="array" ref="R19839:R19841">MMULT(N19839:P19841,R19835:R19837)</f>
        <v>#VALUE!</v>
      </c>
      <c r="S19839" t="s">
        <v>35</v>
      </c>
    </row>
    <row r="19840" spans="12:19" x14ac:dyDescent="0.25">
      <c r="L19840" t="str">
        <f t="shared" si="778"/>
        <v/>
      </c>
      <c r="M19840" t="str">
        <f t="shared" si="779"/>
        <v/>
      </c>
      <c r="N19840" t="e">
        <v>#VALUE!</v>
      </c>
      <c r="O19840" t="e">
        <v>#VALUE!</v>
      </c>
      <c r="P19840" t="e">
        <v>#VALUE!</v>
      </c>
      <c r="R19840" t="e">
        <v>#VALUE!</v>
      </c>
      <c r="S19840" t="s">
        <v>35</v>
      </c>
    </row>
    <row r="19841" spans="12:19" x14ac:dyDescent="0.25">
      <c r="L19841" t="str">
        <f t="shared" si="778"/>
        <v/>
      </c>
      <c r="M19841" t="str">
        <f t="shared" si="779"/>
        <v/>
      </c>
      <c r="N19841" t="e">
        <v>#VALUE!</v>
      </c>
      <c r="O19841" t="e">
        <v>#VALUE!</v>
      </c>
      <c r="P19841" t="e">
        <v>#VALUE!</v>
      </c>
      <c r="R19841" t="e">
        <v>#VALUE!</v>
      </c>
      <c r="S19841" t="s">
        <v>35</v>
      </c>
    </row>
    <row r="19842" spans="12:19" x14ac:dyDescent="0.25">
      <c r="L19842" t="str">
        <f t="shared" si="778"/>
        <v/>
      </c>
      <c r="M19842" t="str">
        <f t="shared" si="779"/>
        <v/>
      </c>
    </row>
    <row r="19843" spans="12:19" x14ac:dyDescent="0.25">
      <c r="L19843" t="str">
        <f t="shared" si="778"/>
        <v/>
      </c>
      <c r="M19843" t="str">
        <f t="shared" si="779"/>
        <v/>
      </c>
    </row>
    <row r="19844" spans="12:19" x14ac:dyDescent="0.25">
      <c r="L19844" t="str">
        <f t="shared" si="778"/>
        <v/>
      </c>
      <c r="M19844" t="str">
        <f t="shared" si="779"/>
        <v/>
      </c>
      <c r="N19844" t="s">
        <v>32</v>
      </c>
      <c r="O19844" t="s">
        <v>33</v>
      </c>
      <c r="P19844" t="s">
        <v>34</v>
      </c>
    </row>
    <row r="19845" spans="12:19" x14ac:dyDescent="0.25">
      <c r="L19845" t="str">
        <f t="shared" si="778"/>
        <v/>
      </c>
      <c r="M19845" t="str">
        <f t="shared" si="779"/>
        <v/>
      </c>
      <c r="N19845" t="e">
        <f>COS(RADIANS(M19845))</f>
        <v>#VALUE!</v>
      </c>
      <c r="O19845" t="str">
        <f>IFERROR(-COS(RADIANS(DEGREES(ASIN(((SIN(RADIANS(M19845)))*$C$26)/(SQRT((((SIN(RADIANS(M19845)))*$C$26)^2)+(($C$22-$C$25-(((SIN(RADIANS(90-M19845)))*$C$26))-$C$23)^2))))))),"")</f>
        <v/>
      </c>
      <c r="P19845" t="e">
        <f>N19845</f>
        <v>#VALUE!</v>
      </c>
      <c r="R19845">
        <v>0</v>
      </c>
    </row>
    <row r="19846" spans="12:19" x14ac:dyDescent="0.25">
      <c r="L19846" t="str">
        <f t="shared" si="778"/>
        <v/>
      </c>
      <c r="M19846" t="str">
        <f t="shared" si="779"/>
        <v/>
      </c>
      <c r="N19846" t="e">
        <f>SIN(RADIANS(M19845))</f>
        <v>#VALUE!</v>
      </c>
      <c r="O19846" t="e">
        <f>SIN(RADIANS(DEGREES(ASIN(((SIN(RADIANS(M19845)))*$C$26)/(SQRT((((SIN(RADIANS(M19845)))*$C$26)^2)+(($C$22-$C$25-(((SIN(RADIANS(90-M19845)))*$C$26))-$C$23)^2)))))))</f>
        <v>#VALUE!</v>
      </c>
      <c r="P19846" t="e">
        <f>N19846</f>
        <v>#VALUE!</v>
      </c>
      <c r="R19846">
        <f>$C$6</f>
        <v>1333.5</v>
      </c>
    </row>
    <row r="19847" spans="12:19" x14ac:dyDescent="0.25">
      <c r="L19847" t="str">
        <f t="shared" si="778"/>
        <v/>
      </c>
      <c r="M19847" t="str">
        <f t="shared" si="779"/>
        <v/>
      </c>
      <c r="N19847">
        <v>0</v>
      </c>
      <c r="O19847" t="e">
        <f>$C$23*O19846</f>
        <v>#VALUE!</v>
      </c>
      <c r="P19847" t="e">
        <f>$C$22*P19846</f>
        <v>#VALUE!</v>
      </c>
      <c r="R19847">
        <f>$C$20*$C$6</f>
        <v>25325.832000000002</v>
      </c>
    </row>
    <row r="19848" spans="12:19" x14ac:dyDescent="0.25">
      <c r="L19848" t="str">
        <f t="shared" si="778"/>
        <v/>
      </c>
      <c r="M19848" t="str">
        <f t="shared" si="779"/>
        <v/>
      </c>
    </row>
    <row r="19849" spans="12:19" x14ac:dyDescent="0.25">
      <c r="L19849" t="str">
        <f t="shared" si="778"/>
        <v/>
      </c>
      <c r="M19849" t="str">
        <f t="shared" si="779"/>
        <v/>
      </c>
      <c r="N19849" t="e">
        <f t="array" ref="N19849:P19851">MINVERSE(N19845:P19847)</f>
        <v>#VALUE!</v>
      </c>
      <c r="O19849" t="e">
        <v>#VALUE!</v>
      </c>
      <c r="P19849" t="e">
        <v>#VALUE!</v>
      </c>
      <c r="R19849" t="e">
        <f t="array" ref="R19849:R19851">MMULT(N19849:P19851,R19845:R19847)</f>
        <v>#VALUE!</v>
      </c>
      <c r="S19849" t="s">
        <v>35</v>
      </c>
    </row>
    <row r="19850" spans="12:19" x14ac:dyDescent="0.25">
      <c r="L19850" t="str">
        <f t="shared" si="778"/>
        <v/>
      </c>
      <c r="M19850" t="str">
        <f t="shared" si="779"/>
        <v/>
      </c>
      <c r="N19850" t="e">
        <v>#VALUE!</v>
      </c>
      <c r="O19850" t="e">
        <v>#VALUE!</v>
      </c>
      <c r="P19850" t="e">
        <v>#VALUE!</v>
      </c>
      <c r="R19850" t="e">
        <v>#VALUE!</v>
      </c>
      <c r="S19850" t="s">
        <v>35</v>
      </c>
    </row>
    <row r="19851" spans="12:19" x14ac:dyDescent="0.25">
      <c r="L19851" t="str">
        <f t="shared" si="778"/>
        <v/>
      </c>
      <c r="M19851" t="str">
        <f t="shared" si="779"/>
        <v/>
      </c>
      <c r="N19851" t="e">
        <v>#VALUE!</v>
      </c>
      <c r="O19851" t="e">
        <v>#VALUE!</v>
      </c>
      <c r="P19851" t="e">
        <v>#VALUE!</v>
      </c>
      <c r="R19851" t="e">
        <v>#VALUE!</v>
      </c>
      <c r="S19851" t="s">
        <v>35</v>
      </c>
    </row>
    <row r="19852" spans="12:19" x14ac:dyDescent="0.25">
      <c r="L19852" t="str">
        <f t="shared" ref="L19852:L19915" si="780">IF(M19852="","",L19842+1)</f>
        <v/>
      </c>
      <c r="M19852" t="str">
        <f t="shared" si="779"/>
        <v/>
      </c>
    </row>
    <row r="19853" spans="12:19" x14ac:dyDescent="0.25">
      <c r="L19853" t="str">
        <f t="shared" si="780"/>
        <v/>
      </c>
      <c r="M19853" t="str">
        <f t="shared" si="779"/>
        <v/>
      </c>
    </row>
    <row r="19854" spans="12:19" x14ac:dyDescent="0.25">
      <c r="L19854" t="str">
        <f t="shared" si="780"/>
        <v/>
      </c>
      <c r="M19854" t="str">
        <f t="shared" si="779"/>
        <v/>
      </c>
      <c r="N19854" t="s">
        <v>32</v>
      </c>
      <c r="O19854" t="s">
        <v>33</v>
      </c>
      <c r="P19854" t="s">
        <v>34</v>
      </c>
    </row>
    <row r="19855" spans="12:19" x14ac:dyDescent="0.25">
      <c r="L19855" t="str">
        <f t="shared" si="780"/>
        <v/>
      </c>
      <c r="M19855" t="str">
        <f t="shared" si="779"/>
        <v/>
      </c>
      <c r="N19855" t="e">
        <f>COS(RADIANS(M19855))</f>
        <v>#VALUE!</v>
      </c>
      <c r="O19855" t="str">
        <f>IFERROR(-COS(RADIANS(DEGREES(ASIN(((SIN(RADIANS(M19855)))*$C$26)/(SQRT((((SIN(RADIANS(M19855)))*$C$26)^2)+(($C$22-$C$25-(((SIN(RADIANS(90-M19855)))*$C$26))-$C$23)^2))))))),"")</f>
        <v/>
      </c>
      <c r="P19855" t="e">
        <f>N19855</f>
        <v>#VALUE!</v>
      </c>
      <c r="R19855">
        <v>0</v>
      </c>
    </row>
    <row r="19856" spans="12:19" x14ac:dyDescent="0.25">
      <c r="L19856" t="str">
        <f t="shared" si="780"/>
        <v/>
      </c>
      <c r="M19856" t="str">
        <f t="shared" si="779"/>
        <v/>
      </c>
      <c r="N19856" t="e">
        <f>SIN(RADIANS(M19855))</f>
        <v>#VALUE!</v>
      </c>
      <c r="O19856" t="e">
        <f>SIN(RADIANS(DEGREES(ASIN(((SIN(RADIANS(M19855)))*$C$26)/(SQRT((((SIN(RADIANS(M19855)))*$C$26)^2)+(($C$22-$C$25-(((SIN(RADIANS(90-M19855)))*$C$26))-$C$23)^2)))))))</f>
        <v>#VALUE!</v>
      </c>
      <c r="P19856" t="e">
        <f>N19856</f>
        <v>#VALUE!</v>
      </c>
      <c r="R19856">
        <f>$C$6</f>
        <v>1333.5</v>
      </c>
    </row>
    <row r="19857" spans="12:19" x14ac:dyDescent="0.25">
      <c r="L19857" t="str">
        <f t="shared" si="780"/>
        <v/>
      </c>
      <c r="M19857" t="str">
        <f t="shared" si="779"/>
        <v/>
      </c>
      <c r="N19857">
        <v>0</v>
      </c>
      <c r="O19857" t="e">
        <f>$C$23*O19856</f>
        <v>#VALUE!</v>
      </c>
      <c r="P19857" t="e">
        <f>$C$22*P19856</f>
        <v>#VALUE!</v>
      </c>
      <c r="R19857">
        <f>$C$20*$C$6</f>
        <v>25325.832000000002</v>
      </c>
    </row>
    <row r="19858" spans="12:19" x14ac:dyDescent="0.25">
      <c r="L19858" t="str">
        <f t="shared" si="780"/>
        <v/>
      </c>
      <c r="M19858" t="str">
        <f t="shared" si="779"/>
        <v/>
      </c>
    </row>
    <row r="19859" spans="12:19" x14ac:dyDescent="0.25">
      <c r="L19859" t="str">
        <f t="shared" si="780"/>
        <v/>
      </c>
      <c r="M19859" t="str">
        <f t="shared" si="779"/>
        <v/>
      </c>
      <c r="N19859" t="e">
        <f t="array" ref="N19859:P19861">MINVERSE(N19855:P19857)</f>
        <v>#VALUE!</v>
      </c>
      <c r="O19859" t="e">
        <v>#VALUE!</v>
      </c>
      <c r="P19859" t="e">
        <v>#VALUE!</v>
      </c>
      <c r="R19859" t="e">
        <f t="array" ref="R19859:R19861">MMULT(N19859:P19861,R19855:R19857)</f>
        <v>#VALUE!</v>
      </c>
      <c r="S19859" t="s">
        <v>35</v>
      </c>
    </row>
    <row r="19860" spans="12:19" x14ac:dyDescent="0.25">
      <c r="L19860" t="str">
        <f t="shared" si="780"/>
        <v/>
      </c>
      <c r="M19860" t="str">
        <f t="shared" si="779"/>
        <v/>
      </c>
      <c r="N19860" t="e">
        <v>#VALUE!</v>
      </c>
      <c r="O19860" t="e">
        <v>#VALUE!</v>
      </c>
      <c r="P19860" t="e">
        <v>#VALUE!</v>
      </c>
      <c r="R19860" t="e">
        <v>#VALUE!</v>
      </c>
      <c r="S19860" t="s">
        <v>35</v>
      </c>
    </row>
    <row r="19861" spans="12:19" x14ac:dyDescent="0.25">
      <c r="L19861" t="str">
        <f t="shared" si="780"/>
        <v/>
      </c>
      <c r="M19861" t="str">
        <f t="shared" si="779"/>
        <v/>
      </c>
      <c r="N19861" t="e">
        <v>#VALUE!</v>
      </c>
      <c r="O19861" t="e">
        <v>#VALUE!</v>
      </c>
      <c r="P19861" t="e">
        <v>#VALUE!</v>
      </c>
      <c r="R19861" t="e">
        <v>#VALUE!</v>
      </c>
      <c r="S19861" t="s">
        <v>35</v>
      </c>
    </row>
    <row r="19862" spans="12:19" x14ac:dyDescent="0.25">
      <c r="L19862" t="str">
        <f t="shared" si="780"/>
        <v/>
      </c>
      <c r="M19862" t="str">
        <f t="shared" si="779"/>
        <v/>
      </c>
    </row>
    <row r="19863" spans="12:19" x14ac:dyDescent="0.25">
      <c r="L19863" t="str">
        <f t="shared" si="780"/>
        <v/>
      </c>
      <c r="M19863" t="str">
        <f t="shared" si="779"/>
        <v/>
      </c>
    </row>
    <row r="19864" spans="12:19" x14ac:dyDescent="0.25">
      <c r="L19864" t="str">
        <f t="shared" si="780"/>
        <v/>
      </c>
      <c r="M19864" t="str">
        <f t="shared" si="779"/>
        <v/>
      </c>
      <c r="N19864" t="s">
        <v>32</v>
      </c>
      <c r="O19864" t="s">
        <v>33</v>
      </c>
      <c r="P19864" t="s">
        <v>34</v>
      </c>
    </row>
    <row r="19865" spans="12:19" x14ac:dyDescent="0.25">
      <c r="L19865" t="str">
        <f t="shared" si="780"/>
        <v/>
      </c>
      <c r="M19865" t="str">
        <f t="shared" si="779"/>
        <v/>
      </c>
      <c r="N19865" t="e">
        <f>COS(RADIANS(M19865))</f>
        <v>#VALUE!</v>
      </c>
      <c r="O19865" t="str">
        <f>IFERROR(-COS(RADIANS(DEGREES(ASIN(((SIN(RADIANS(M19865)))*$C$26)/(SQRT((((SIN(RADIANS(M19865)))*$C$26)^2)+(($C$22-$C$25-(((SIN(RADIANS(90-M19865)))*$C$26))-$C$23)^2))))))),"")</f>
        <v/>
      </c>
      <c r="P19865" t="e">
        <f>N19865</f>
        <v>#VALUE!</v>
      </c>
      <c r="R19865">
        <v>0</v>
      </c>
    </row>
    <row r="19866" spans="12:19" x14ac:dyDescent="0.25">
      <c r="L19866" t="str">
        <f t="shared" si="780"/>
        <v/>
      </c>
      <c r="M19866" t="str">
        <f t="shared" si="779"/>
        <v/>
      </c>
      <c r="N19866" t="e">
        <f>SIN(RADIANS(M19865))</f>
        <v>#VALUE!</v>
      </c>
      <c r="O19866" t="e">
        <f>SIN(RADIANS(DEGREES(ASIN(((SIN(RADIANS(M19865)))*$C$26)/(SQRT((((SIN(RADIANS(M19865)))*$C$26)^2)+(($C$22-$C$25-(((SIN(RADIANS(90-M19865)))*$C$26))-$C$23)^2)))))))</f>
        <v>#VALUE!</v>
      </c>
      <c r="P19866" t="e">
        <f>N19866</f>
        <v>#VALUE!</v>
      </c>
      <c r="R19866">
        <f>$C$6</f>
        <v>1333.5</v>
      </c>
    </row>
    <row r="19867" spans="12:19" x14ac:dyDescent="0.25">
      <c r="L19867" t="str">
        <f t="shared" si="780"/>
        <v/>
      </c>
      <c r="M19867" t="str">
        <f t="shared" si="779"/>
        <v/>
      </c>
      <c r="N19867">
        <v>0</v>
      </c>
      <c r="O19867" t="e">
        <f>$C$23*O19866</f>
        <v>#VALUE!</v>
      </c>
      <c r="P19867" t="e">
        <f>$C$22*P19866</f>
        <v>#VALUE!</v>
      </c>
      <c r="R19867">
        <f>$C$20*$C$6</f>
        <v>25325.832000000002</v>
      </c>
    </row>
    <row r="19868" spans="12:19" x14ac:dyDescent="0.25">
      <c r="L19868" t="str">
        <f t="shared" si="780"/>
        <v/>
      </c>
      <c r="M19868" t="str">
        <f t="shared" si="779"/>
        <v/>
      </c>
    </row>
    <row r="19869" spans="12:19" x14ac:dyDescent="0.25">
      <c r="L19869" t="str">
        <f t="shared" si="780"/>
        <v/>
      </c>
      <c r="M19869" t="str">
        <f t="shared" si="779"/>
        <v/>
      </c>
      <c r="N19869" t="e">
        <f t="array" ref="N19869:P19871">MINVERSE(N19865:P19867)</f>
        <v>#VALUE!</v>
      </c>
      <c r="O19869" t="e">
        <v>#VALUE!</v>
      </c>
      <c r="P19869" t="e">
        <v>#VALUE!</v>
      </c>
      <c r="R19869" t="e">
        <f t="array" ref="R19869:R19871">MMULT(N19869:P19871,R19865:R19867)</f>
        <v>#VALUE!</v>
      </c>
      <c r="S19869" t="s">
        <v>35</v>
      </c>
    </row>
    <row r="19870" spans="12:19" x14ac:dyDescent="0.25">
      <c r="L19870" t="str">
        <f t="shared" si="780"/>
        <v/>
      </c>
      <c r="M19870" t="str">
        <f t="shared" si="779"/>
        <v/>
      </c>
      <c r="N19870" t="e">
        <v>#VALUE!</v>
      </c>
      <c r="O19870" t="e">
        <v>#VALUE!</v>
      </c>
      <c r="P19870" t="e">
        <v>#VALUE!</v>
      </c>
      <c r="R19870" t="e">
        <v>#VALUE!</v>
      </c>
      <c r="S19870" t="s">
        <v>35</v>
      </c>
    </row>
    <row r="19871" spans="12:19" x14ac:dyDescent="0.25">
      <c r="L19871" t="str">
        <f t="shared" si="780"/>
        <v/>
      </c>
      <c r="M19871" t="str">
        <f t="shared" si="779"/>
        <v/>
      </c>
      <c r="N19871" t="e">
        <v>#VALUE!</v>
      </c>
      <c r="O19871" t="e">
        <v>#VALUE!</v>
      </c>
      <c r="P19871" t="e">
        <v>#VALUE!</v>
      </c>
      <c r="R19871" t="e">
        <v>#VALUE!</v>
      </c>
      <c r="S19871" t="s">
        <v>35</v>
      </c>
    </row>
    <row r="19872" spans="12:19" x14ac:dyDescent="0.25">
      <c r="L19872" t="str">
        <f t="shared" si="780"/>
        <v/>
      </c>
      <c r="M19872" t="str">
        <f t="shared" si="779"/>
        <v/>
      </c>
    </row>
    <row r="19873" spans="12:19" x14ac:dyDescent="0.25">
      <c r="L19873" t="str">
        <f t="shared" si="780"/>
        <v/>
      </c>
      <c r="M19873" t="str">
        <f t="shared" si="779"/>
        <v/>
      </c>
    </row>
    <row r="19874" spans="12:19" x14ac:dyDescent="0.25">
      <c r="L19874" t="str">
        <f t="shared" si="780"/>
        <v/>
      </c>
      <c r="M19874" t="str">
        <f t="shared" si="779"/>
        <v/>
      </c>
      <c r="N19874" t="s">
        <v>32</v>
      </c>
      <c r="O19874" t="s">
        <v>33</v>
      </c>
      <c r="P19874" t="s">
        <v>34</v>
      </c>
    </row>
    <row r="19875" spans="12:19" x14ac:dyDescent="0.25">
      <c r="L19875" t="str">
        <f t="shared" si="780"/>
        <v/>
      </c>
      <c r="M19875" t="str">
        <f t="shared" ref="M19875:M19938" si="781">IF(M19865="","",IF(((M19865+$O$61)&gt;=$O$49+($O$61/2)),"",(M19865+$O$61)))</f>
        <v/>
      </c>
      <c r="N19875" t="e">
        <f>COS(RADIANS(M19875))</f>
        <v>#VALUE!</v>
      </c>
      <c r="O19875" t="str">
        <f>IFERROR(-COS(RADIANS(DEGREES(ASIN(((SIN(RADIANS(M19875)))*$C$26)/(SQRT((((SIN(RADIANS(M19875)))*$C$26)^2)+(($C$22-$C$25-(((SIN(RADIANS(90-M19875)))*$C$26))-$C$23)^2))))))),"")</f>
        <v/>
      </c>
      <c r="P19875" t="e">
        <f>N19875</f>
        <v>#VALUE!</v>
      </c>
      <c r="R19875">
        <v>0</v>
      </c>
    </row>
    <row r="19876" spans="12:19" x14ac:dyDescent="0.25">
      <c r="L19876" t="str">
        <f t="shared" si="780"/>
        <v/>
      </c>
      <c r="M19876" t="str">
        <f t="shared" si="781"/>
        <v/>
      </c>
      <c r="N19876" t="e">
        <f>SIN(RADIANS(M19875))</f>
        <v>#VALUE!</v>
      </c>
      <c r="O19876" t="e">
        <f>SIN(RADIANS(DEGREES(ASIN(((SIN(RADIANS(M19875)))*$C$26)/(SQRT((((SIN(RADIANS(M19875)))*$C$26)^2)+(($C$22-$C$25-(((SIN(RADIANS(90-M19875)))*$C$26))-$C$23)^2)))))))</f>
        <v>#VALUE!</v>
      </c>
      <c r="P19876" t="e">
        <f>N19876</f>
        <v>#VALUE!</v>
      </c>
      <c r="R19876">
        <f>$C$6</f>
        <v>1333.5</v>
      </c>
    </row>
    <row r="19877" spans="12:19" x14ac:dyDescent="0.25">
      <c r="L19877" t="str">
        <f t="shared" si="780"/>
        <v/>
      </c>
      <c r="M19877" t="str">
        <f t="shared" si="781"/>
        <v/>
      </c>
      <c r="N19877">
        <v>0</v>
      </c>
      <c r="O19877" t="e">
        <f>$C$23*O19876</f>
        <v>#VALUE!</v>
      </c>
      <c r="P19877" t="e">
        <f>$C$22*P19876</f>
        <v>#VALUE!</v>
      </c>
      <c r="R19877">
        <f>$C$20*$C$6</f>
        <v>25325.832000000002</v>
      </c>
    </row>
    <row r="19878" spans="12:19" x14ac:dyDescent="0.25">
      <c r="L19878" t="str">
        <f t="shared" si="780"/>
        <v/>
      </c>
      <c r="M19878" t="str">
        <f t="shared" si="781"/>
        <v/>
      </c>
    </row>
    <row r="19879" spans="12:19" x14ac:dyDescent="0.25">
      <c r="L19879" t="str">
        <f t="shared" si="780"/>
        <v/>
      </c>
      <c r="M19879" t="str">
        <f t="shared" si="781"/>
        <v/>
      </c>
      <c r="N19879" t="e">
        <f t="array" ref="N19879:P19881">MINVERSE(N19875:P19877)</f>
        <v>#VALUE!</v>
      </c>
      <c r="O19879" t="e">
        <v>#VALUE!</v>
      </c>
      <c r="P19879" t="e">
        <v>#VALUE!</v>
      </c>
      <c r="R19879" t="e">
        <f t="array" ref="R19879:R19881">MMULT(N19879:P19881,R19875:R19877)</f>
        <v>#VALUE!</v>
      </c>
      <c r="S19879" t="s">
        <v>35</v>
      </c>
    </row>
    <row r="19880" spans="12:19" x14ac:dyDescent="0.25">
      <c r="L19880" t="str">
        <f t="shared" si="780"/>
        <v/>
      </c>
      <c r="M19880" t="str">
        <f t="shared" si="781"/>
        <v/>
      </c>
      <c r="N19880" t="e">
        <v>#VALUE!</v>
      </c>
      <c r="O19880" t="e">
        <v>#VALUE!</v>
      </c>
      <c r="P19880" t="e">
        <v>#VALUE!</v>
      </c>
      <c r="R19880" t="e">
        <v>#VALUE!</v>
      </c>
      <c r="S19880" t="s">
        <v>35</v>
      </c>
    </row>
    <row r="19881" spans="12:19" x14ac:dyDescent="0.25">
      <c r="L19881" t="str">
        <f t="shared" si="780"/>
        <v/>
      </c>
      <c r="M19881" t="str">
        <f t="shared" si="781"/>
        <v/>
      </c>
      <c r="N19881" t="e">
        <v>#VALUE!</v>
      </c>
      <c r="O19881" t="e">
        <v>#VALUE!</v>
      </c>
      <c r="P19881" t="e">
        <v>#VALUE!</v>
      </c>
      <c r="R19881" t="e">
        <v>#VALUE!</v>
      </c>
      <c r="S19881" t="s">
        <v>35</v>
      </c>
    </row>
    <row r="19882" spans="12:19" x14ac:dyDescent="0.25">
      <c r="L19882" t="str">
        <f t="shared" si="780"/>
        <v/>
      </c>
      <c r="M19882" t="str">
        <f t="shared" si="781"/>
        <v/>
      </c>
    </row>
    <row r="19883" spans="12:19" x14ac:dyDescent="0.25">
      <c r="L19883" t="str">
        <f t="shared" si="780"/>
        <v/>
      </c>
      <c r="M19883" t="str">
        <f t="shared" si="781"/>
        <v/>
      </c>
    </row>
    <row r="19884" spans="12:19" x14ac:dyDescent="0.25">
      <c r="L19884" t="str">
        <f t="shared" si="780"/>
        <v/>
      </c>
      <c r="M19884" t="str">
        <f t="shared" si="781"/>
        <v/>
      </c>
      <c r="N19884" t="s">
        <v>32</v>
      </c>
      <c r="O19884" t="s">
        <v>33</v>
      </c>
      <c r="P19884" t="s">
        <v>34</v>
      </c>
    </row>
    <row r="19885" spans="12:19" x14ac:dyDescent="0.25">
      <c r="L19885" t="str">
        <f t="shared" si="780"/>
        <v/>
      </c>
      <c r="M19885" t="str">
        <f t="shared" si="781"/>
        <v/>
      </c>
      <c r="N19885" t="e">
        <f>COS(RADIANS(M19885))</f>
        <v>#VALUE!</v>
      </c>
      <c r="O19885" t="str">
        <f>IFERROR(-COS(RADIANS(DEGREES(ASIN(((SIN(RADIANS(M19885)))*$C$26)/(SQRT((((SIN(RADIANS(M19885)))*$C$26)^2)+(($C$22-$C$25-(((SIN(RADIANS(90-M19885)))*$C$26))-$C$23)^2))))))),"")</f>
        <v/>
      </c>
      <c r="P19885" t="e">
        <f>N19885</f>
        <v>#VALUE!</v>
      </c>
      <c r="R19885">
        <v>0</v>
      </c>
    </row>
    <row r="19886" spans="12:19" x14ac:dyDescent="0.25">
      <c r="L19886" t="str">
        <f t="shared" si="780"/>
        <v/>
      </c>
      <c r="M19886" t="str">
        <f t="shared" si="781"/>
        <v/>
      </c>
      <c r="N19886" t="e">
        <f>SIN(RADIANS(M19885))</f>
        <v>#VALUE!</v>
      </c>
      <c r="O19886" t="e">
        <f>SIN(RADIANS(DEGREES(ASIN(((SIN(RADIANS(M19885)))*$C$26)/(SQRT((((SIN(RADIANS(M19885)))*$C$26)^2)+(($C$22-$C$25-(((SIN(RADIANS(90-M19885)))*$C$26))-$C$23)^2)))))))</f>
        <v>#VALUE!</v>
      </c>
      <c r="P19886" t="e">
        <f>N19886</f>
        <v>#VALUE!</v>
      </c>
      <c r="R19886">
        <f>$C$6</f>
        <v>1333.5</v>
      </c>
    </row>
    <row r="19887" spans="12:19" x14ac:dyDescent="0.25">
      <c r="L19887" t="str">
        <f t="shared" si="780"/>
        <v/>
      </c>
      <c r="M19887" t="str">
        <f t="shared" si="781"/>
        <v/>
      </c>
      <c r="N19887">
        <v>0</v>
      </c>
      <c r="O19887" t="e">
        <f>$C$23*O19886</f>
        <v>#VALUE!</v>
      </c>
      <c r="P19887" t="e">
        <f>$C$22*P19886</f>
        <v>#VALUE!</v>
      </c>
      <c r="R19887">
        <f>$C$20*$C$6</f>
        <v>25325.832000000002</v>
      </c>
    </row>
    <row r="19888" spans="12:19" x14ac:dyDescent="0.25">
      <c r="L19888" t="str">
        <f t="shared" si="780"/>
        <v/>
      </c>
      <c r="M19888" t="str">
        <f t="shared" si="781"/>
        <v/>
      </c>
    </row>
    <row r="19889" spans="12:19" x14ac:dyDescent="0.25">
      <c r="L19889" t="str">
        <f t="shared" si="780"/>
        <v/>
      </c>
      <c r="M19889" t="str">
        <f t="shared" si="781"/>
        <v/>
      </c>
      <c r="N19889" t="e">
        <f t="array" ref="N19889:P19891">MINVERSE(N19885:P19887)</f>
        <v>#VALUE!</v>
      </c>
      <c r="O19889" t="e">
        <v>#VALUE!</v>
      </c>
      <c r="P19889" t="e">
        <v>#VALUE!</v>
      </c>
      <c r="R19889" t="e">
        <f t="array" ref="R19889:R19891">MMULT(N19889:P19891,R19885:R19887)</f>
        <v>#VALUE!</v>
      </c>
      <c r="S19889" t="s">
        <v>35</v>
      </c>
    </row>
    <row r="19890" spans="12:19" x14ac:dyDescent="0.25">
      <c r="L19890" t="str">
        <f t="shared" si="780"/>
        <v/>
      </c>
      <c r="M19890" t="str">
        <f t="shared" si="781"/>
        <v/>
      </c>
      <c r="N19890" t="e">
        <v>#VALUE!</v>
      </c>
      <c r="O19890" t="e">
        <v>#VALUE!</v>
      </c>
      <c r="P19890" t="e">
        <v>#VALUE!</v>
      </c>
      <c r="R19890" t="e">
        <v>#VALUE!</v>
      </c>
      <c r="S19890" t="s">
        <v>35</v>
      </c>
    </row>
    <row r="19891" spans="12:19" x14ac:dyDescent="0.25">
      <c r="L19891" t="str">
        <f t="shared" si="780"/>
        <v/>
      </c>
      <c r="M19891" t="str">
        <f t="shared" si="781"/>
        <v/>
      </c>
      <c r="N19891" t="e">
        <v>#VALUE!</v>
      </c>
      <c r="O19891" t="e">
        <v>#VALUE!</v>
      </c>
      <c r="P19891" t="e">
        <v>#VALUE!</v>
      </c>
      <c r="R19891" t="e">
        <v>#VALUE!</v>
      </c>
      <c r="S19891" t="s">
        <v>35</v>
      </c>
    </row>
    <row r="19892" spans="12:19" x14ac:dyDescent="0.25">
      <c r="L19892" t="str">
        <f t="shared" si="780"/>
        <v/>
      </c>
      <c r="M19892" t="str">
        <f t="shared" si="781"/>
        <v/>
      </c>
    </row>
    <row r="19893" spans="12:19" x14ac:dyDescent="0.25">
      <c r="L19893" t="str">
        <f t="shared" si="780"/>
        <v/>
      </c>
      <c r="M19893" t="str">
        <f t="shared" si="781"/>
        <v/>
      </c>
    </row>
    <row r="19894" spans="12:19" x14ac:dyDescent="0.25">
      <c r="L19894" t="str">
        <f t="shared" si="780"/>
        <v/>
      </c>
      <c r="M19894" t="str">
        <f t="shared" si="781"/>
        <v/>
      </c>
      <c r="N19894" t="s">
        <v>32</v>
      </c>
      <c r="O19894" t="s">
        <v>33</v>
      </c>
      <c r="P19894" t="s">
        <v>34</v>
      </c>
    </row>
    <row r="19895" spans="12:19" x14ac:dyDescent="0.25">
      <c r="L19895" t="str">
        <f t="shared" si="780"/>
        <v/>
      </c>
      <c r="M19895" t="str">
        <f t="shared" si="781"/>
        <v/>
      </c>
      <c r="N19895" t="e">
        <f>COS(RADIANS(M19895))</f>
        <v>#VALUE!</v>
      </c>
      <c r="O19895" t="str">
        <f>IFERROR(-COS(RADIANS(DEGREES(ASIN(((SIN(RADIANS(M19895)))*$C$26)/(SQRT((((SIN(RADIANS(M19895)))*$C$26)^2)+(($C$22-$C$25-(((SIN(RADIANS(90-M19895)))*$C$26))-$C$23)^2))))))),"")</f>
        <v/>
      </c>
      <c r="P19895" t="e">
        <f>N19895</f>
        <v>#VALUE!</v>
      </c>
      <c r="R19895">
        <v>0</v>
      </c>
    </row>
    <row r="19896" spans="12:19" x14ac:dyDescent="0.25">
      <c r="L19896" t="str">
        <f t="shared" si="780"/>
        <v/>
      </c>
      <c r="M19896" t="str">
        <f t="shared" si="781"/>
        <v/>
      </c>
      <c r="N19896" t="e">
        <f>SIN(RADIANS(M19895))</f>
        <v>#VALUE!</v>
      </c>
      <c r="O19896" t="e">
        <f>SIN(RADIANS(DEGREES(ASIN(((SIN(RADIANS(M19895)))*$C$26)/(SQRT((((SIN(RADIANS(M19895)))*$C$26)^2)+(($C$22-$C$25-(((SIN(RADIANS(90-M19895)))*$C$26))-$C$23)^2)))))))</f>
        <v>#VALUE!</v>
      </c>
      <c r="P19896" t="e">
        <f>N19896</f>
        <v>#VALUE!</v>
      </c>
      <c r="R19896">
        <f>$C$6</f>
        <v>1333.5</v>
      </c>
    </row>
    <row r="19897" spans="12:19" x14ac:dyDescent="0.25">
      <c r="L19897" t="str">
        <f t="shared" si="780"/>
        <v/>
      </c>
      <c r="M19897" t="str">
        <f t="shared" si="781"/>
        <v/>
      </c>
      <c r="N19897">
        <v>0</v>
      </c>
      <c r="O19897" t="e">
        <f>$C$23*O19896</f>
        <v>#VALUE!</v>
      </c>
      <c r="P19897" t="e">
        <f>$C$22*P19896</f>
        <v>#VALUE!</v>
      </c>
      <c r="R19897">
        <f>$C$20*$C$6</f>
        <v>25325.832000000002</v>
      </c>
    </row>
    <row r="19898" spans="12:19" x14ac:dyDescent="0.25">
      <c r="L19898" t="str">
        <f t="shared" si="780"/>
        <v/>
      </c>
      <c r="M19898" t="str">
        <f t="shared" si="781"/>
        <v/>
      </c>
    </row>
    <row r="19899" spans="12:19" x14ac:dyDescent="0.25">
      <c r="L19899" t="str">
        <f t="shared" si="780"/>
        <v/>
      </c>
      <c r="M19899" t="str">
        <f t="shared" si="781"/>
        <v/>
      </c>
      <c r="N19899" t="e">
        <f t="array" ref="N19899:P19901">MINVERSE(N19895:P19897)</f>
        <v>#VALUE!</v>
      </c>
      <c r="O19899" t="e">
        <v>#VALUE!</v>
      </c>
      <c r="P19899" t="e">
        <v>#VALUE!</v>
      </c>
      <c r="R19899" t="e">
        <f t="array" ref="R19899:R19901">MMULT(N19899:P19901,R19895:R19897)</f>
        <v>#VALUE!</v>
      </c>
      <c r="S19899" t="s">
        <v>35</v>
      </c>
    </row>
    <row r="19900" spans="12:19" x14ac:dyDescent="0.25">
      <c r="L19900" t="str">
        <f t="shared" si="780"/>
        <v/>
      </c>
      <c r="M19900" t="str">
        <f t="shared" si="781"/>
        <v/>
      </c>
      <c r="N19900" t="e">
        <v>#VALUE!</v>
      </c>
      <c r="O19900" t="e">
        <v>#VALUE!</v>
      </c>
      <c r="P19900" t="e">
        <v>#VALUE!</v>
      </c>
      <c r="R19900" t="e">
        <v>#VALUE!</v>
      </c>
      <c r="S19900" t="s">
        <v>35</v>
      </c>
    </row>
    <row r="19901" spans="12:19" x14ac:dyDescent="0.25">
      <c r="L19901" t="str">
        <f t="shared" si="780"/>
        <v/>
      </c>
      <c r="M19901" t="str">
        <f t="shared" si="781"/>
        <v/>
      </c>
      <c r="N19901" t="e">
        <v>#VALUE!</v>
      </c>
      <c r="O19901" t="e">
        <v>#VALUE!</v>
      </c>
      <c r="P19901" t="e">
        <v>#VALUE!</v>
      </c>
      <c r="R19901" t="e">
        <v>#VALUE!</v>
      </c>
      <c r="S19901" t="s">
        <v>35</v>
      </c>
    </row>
    <row r="19902" spans="12:19" x14ac:dyDescent="0.25">
      <c r="L19902" t="str">
        <f t="shared" si="780"/>
        <v/>
      </c>
      <c r="M19902" t="str">
        <f t="shared" si="781"/>
        <v/>
      </c>
    </row>
    <row r="19903" spans="12:19" x14ac:dyDescent="0.25">
      <c r="L19903" t="str">
        <f t="shared" si="780"/>
        <v/>
      </c>
      <c r="M19903" t="str">
        <f t="shared" si="781"/>
        <v/>
      </c>
    </row>
    <row r="19904" spans="12:19" x14ac:dyDescent="0.25">
      <c r="L19904" t="str">
        <f t="shared" si="780"/>
        <v/>
      </c>
      <c r="M19904" t="str">
        <f t="shared" si="781"/>
        <v/>
      </c>
      <c r="N19904" t="s">
        <v>32</v>
      </c>
      <c r="O19904" t="s">
        <v>33</v>
      </c>
      <c r="P19904" t="s">
        <v>34</v>
      </c>
    </row>
    <row r="19905" spans="12:19" x14ac:dyDescent="0.25">
      <c r="L19905" t="str">
        <f t="shared" si="780"/>
        <v/>
      </c>
      <c r="M19905" t="str">
        <f t="shared" si="781"/>
        <v/>
      </c>
      <c r="N19905" t="e">
        <f>COS(RADIANS(M19905))</f>
        <v>#VALUE!</v>
      </c>
      <c r="O19905" t="str">
        <f>IFERROR(-COS(RADIANS(DEGREES(ASIN(((SIN(RADIANS(M19905)))*$C$26)/(SQRT((((SIN(RADIANS(M19905)))*$C$26)^2)+(($C$22-$C$25-(((SIN(RADIANS(90-M19905)))*$C$26))-$C$23)^2))))))),"")</f>
        <v/>
      </c>
      <c r="P19905" t="e">
        <f>N19905</f>
        <v>#VALUE!</v>
      </c>
      <c r="R19905">
        <v>0</v>
      </c>
    </row>
    <row r="19906" spans="12:19" x14ac:dyDescent="0.25">
      <c r="L19906" t="str">
        <f t="shared" si="780"/>
        <v/>
      </c>
      <c r="M19906" t="str">
        <f t="shared" si="781"/>
        <v/>
      </c>
      <c r="N19906" t="e">
        <f>SIN(RADIANS(M19905))</f>
        <v>#VALUE!</v>
      </c>
      <c r="O19906" t="e">
        <f>SIN(RADIANS(DEGREES(ASIN(((SIN(RADIANS(M19905)))*$C$26)/(SQRT((((SIN(RADIANS(M19905)))*$C$26)^2)+(($C$22-$C$25-(((SIN(RADIANS(90-M19905)))*$C$26))-$C$23)^2)))))))</f>
        <v>#VALUE!</v>
      </c>
      <c r="P19906" t="e">
        <f>N19906</f>
        <v>#VALUE!</v>
      </c>
      <c r="R19906">
        <f>$C$6</f>
        <v>1333.5</v>
      </c>
    </row>
    <row r="19907" spans="12:19" x14ac:dyDescent="0.25">
      <c r="L19907" t="str">
        <f t="shared" si="780"/>
        <v/>
      </c>
      <c r="M19907" t="str">
        <f t="shared" si="781"/>
        <v/>
      </c>
      <c r="N19907">
        <v>0</v>
      </c>
      <c r="O19907" t="e">
        <f>$C$23*O19906</f>
        <v>#VALUE!</v>
      </c>
      <c r="P19907" t="e">
        <f>$C$22*P19906</f>
        <v>#VALUE!</v>
      </c>
      <c r="R19907">
        <f>$C$20*$C$6</f>
        <v>25325.832000000002</v>
      </c>
    </row>
    <row r="19908" spans="12:19" x14ac:dyDescent="0.25">
      <c r="L19908" t="str">
        <f t="shared" si="780"/>
        <v/>
      </c>
      <c r="M19908" t="str">
        <f t="shared" si="781"/>
        <v/>
      </c>
    </row>
    <row r="19909" spans="12:19" x14ac:dyDescent="0.25">
      <c r="L19909" t="str">
        <f t="shared" si="780"/>
        <v/>
      </c>
      <c r="M19909" t="str">
        <f t="shared" si="781"/>
        <v/>
      </c>
      <c r="N19909" t="e">
        <f t="array" ref="N19909:P19911">MINVERSE(N19905:P19907)</f>
        <v>#VALUE!</v>
      </c>
      <c r="O19909" t="e">
        <v>#VALUE!</v>
      </c>
      <c r="P19909" t="e">
        <v>#VALUE!</v>
      </c>
      <c r="R19909" t="e">
        <f t="array" ref="R19909:R19911">MMULT(N19909:P19911,R19905:R19907)</f>
        <v>#VALUE!</v>
      </c>
      <c r="S19909" t="s">
        <v>35</v>
      </c>
    </row>
    <row r="19910" spans="12:19" x14ac:dyDescent="0.25">
      <c r="L19910" t="str">
        <f t="shared" si="780"/>
        <v/>
      </c>
      <c r="M19910" t="str">
        <f t="shared" si="781"/>
        <v/>
      </c>
      <c r="N19910" t="e">
        <v>#VALUE!</v>
      </c>
      <c r="O19910" t="e">
        <v>#VALUE!</v>
      </c>
      <c r="P19910" t="e">
        <v>#VALUE!</v>
      </c>
      <c r="R19910" t="e">
        <v>#VALUE!</v>
      </c>
      <c r="S19910" t="s">
        <v>35</v>
      </c>
    </row>
    <row r="19911" spans="12:19" x14ac:dyDescent="0.25">
      <c r="L19911" t="str">
        <f t="shared" si="780"/>
        <v/>
      </c>
      <c r="M19911" t="str">
        <f t="shared" si="781"/>
        <v/>
      </c>
      <c r="N19911" t="e">
        <v>#VALUE!</v>
      </c>
      <c r="O19911" t="e">
        <v>#VALUE!</v>
      </c>
      <c r="P19911" t="e">
        <v>#VALUE!</v>
      </c>
      <c r="R19911" t="e">
        <v>#VALUE!</v>
      </c>
      <c r="S19911" t="s">
        <v>35</v>
      </c>
    </row>
    <row r="19912" spans="12:19" x14ac:dyDescent="0.25">
      <c r="L19912" t="str">
        <f t="shared" si="780"/>
        <v/>
      </c>
      <c r="M19912" t="str">
        <f t="shared" si="781"/>
        <v/>
      </c>
    </row>
    <row r="19913" spans="12:19" x14ac:dyDescent="0.25">
      <c r="L19913" t="str">
        <f t="shared" si="780"/>
        <v/>
      </c>
      <c r="M19913" t="str">
        <f t="shared" si="781"/>
        <v/>
      </c>
    </row>
    <row r="19914" spans="12:19" x14ac:dyDescent="0.25">
      <c r="L19914" t="str">
        <f t="shared" si="780"/>
        <v/>
      </c>
      <c r="M19914" t="str">
        <f t="shared" si="781"/>
        <v/>
      </c>
      <c r="N19914" t="s">
        <v>32</v>
      </c>
      <c r="O19914" t="s">
        <v>33</v>
      </c>
      <c r="P19914" t="s">
        <v>34</v>
      </c>
    </row>
    <row r="19915" spans="12:19" x14ac:dyDescent="0.25">
      <c r="L19915" t="str">
        <f t="shared" si="780"/>
        <v/>
      </c>
      <c r="M19915" t="str">
        <f t="shared" si="781"/>
        <v/>
      </c>
      <c r="N19915" t="e">
        <f>COS(RADIANS(M19915))</f>
        <v>#VALUE!</v>
      </c>
      <c r="O19915" t="str">
        <f>IFERROR(-COS(RADIANS(DEGREES(ASIN(((SIN(RADIANS(M19915)))*$C$26)/(SQRT((((SIN(RADIANS(M19915)))*$C$26)^2)+(($C$22-$C$25-(((SIN(RADIANS(90-M19915)))*$C$26))-$C$23)^2))))))),"")</f>
        <v/>
      </c>
      <c r="P19915" t="e">
        <f>N19915</f>
        <v>#VALUE!</v>
      </c>
      <c r="R19915">
        <v>0</v>
      </c>
    </row>
    <row r="19916" spans="12:19" x14ac:dyDescent="0.25">
      <c r="L19916" t="str">
        <f t="shared" ref="L19916:L19979" si="782">IF(M19916="","",L19906+1)</f>
        <v/>
      </c>
      <c r="M19916" t="str">
        <f t="shared" si="781"/>
        <v/>
      </c>
      <c r="N19916" t="e">
        <f>SIN(RADIANS(M19915))</f>
        <v>#VALUE!</v>
      </c>
      <c r="O19916" t="e">
        <f>SIN(RADIANS(DEGREES(ASIN(((SIN(RADIANS(M19915)))*$C$26)/(SQRT((((SIN(RADIANS(M19915)))*$C$26)^2)+(($C$22-$C$25-(((SIN(RADIANS(90-M19915)))*$C$26))-$C$23)^2)))))))</f>
        <v>#VALUE!</v>
      </c>
      <c r="P19916" t="e">
        <f>N19916</f>
        <v>#VALUE!</v>
      </c>
      <c r="R19916">
        <f>$C$6</f>
        <v>1333.5</v>
      </c>
    </row>
    <row r="19917" spans="12:19" x14ac:dyDescent="0.25">
      <c r="L19917" t="str">
        <f t="shared" si="782"/>
        <v/>
      </c>
      <c r="M19917" t="str">
        <f t="shared" si="781"/>
        <v/>
      </c>
      <c r="N19917">
        <v>0</v>
      </c>
      <c r="O19917" t="e">
        <f>$C$23*O19916</f>
        <v>#VALUE!</v>
      </c>
      <c r="P19917" t="e">
        <f>$C$22*P19916</f>
        <v>#VALUE!</v>
      </c>
      <c r="R19917">
        <f>$C$20*$C$6</f>
        <v>25325.832000000002</v>
      </c>
    </row>
    <row r="19918" spans="12:19" x14ac:dyDescent="0.25">
      <c r="L19918" t="str">
        <f t="shared" si="782"/>
        <v/>
      </c>
      <c r="M19918" t="str">
        <f t="shared" si="781"/>
        <v/>
      </c>
    </row>
    <row r="19919" spans="12:19" x14ac:dyDescent="0.25">
      <c r="L19919" t="str">
        <f t="shared" si="782"/>
        <v/>
      </c>
      <c r="M19919" t="str">
        <f t="shared" si="781"/>
        <v/>
      </c>
      <c r="N19919" t="e">
        <f t="array" ref="N19919:P19921">MINVERSE(N19915:P19917)</f>
        <v>#VALUE!</v>
      </c>
      <c r="O19919" t="e">
        <v>#VALUE!</v>
      </c>
      <c r="P19919" t="e">
        <v>#VALUE!</v>
      </c>
      <c r="R19919" t="e">
        <f t="array" ref="R19919:R19921">MMULT(N19919:P19921,R19915:R19917)</f>
        <v>#VALUE!</v>
      </c>
      <c r="S19919" t="s">
        <v>35</v>
      </c>
    </row>
    <row r="19920" spans="12:19" x14ac:dyDescent="0.25">
      <c r="L19920" t="str">
        <f t="shared" si="782"/>
        <v/>
      </c>
      <c r="M19920" t="str">
        <f t="shared" si="781"/>
        <v/>
      </c>
      <c r="N19920" t="e">
        <v>#VALUE!</v>
      </c>
      <c r="O19920" t="e">
        <v>#VALUE!</v>
      </c>
      <c r="P19920" t="e">
        <v>#VALUE!</v>
      </c>
      <c r="R19920" t="e">
        <v>#VALUE!</v>
      </c>
      <c r="S19920" t="s">
        <v>35</v>
      </c>
    </row>
    <row r="19921" spans="12:19" x14ac:dyDescent="0.25">
      <c r="L19921" t="str">
        <f t="shared" si="782"/>
        <v/>
      </c>
      <c r="M19921" t="str">
        <f t="shared" si="781"/>
        <v/>
      </c>
      <c r="N19921" t="e">
        <v>#VALUE!</v>
      </c>
      <c r="O19921" t="e">
        <v>#VALUE!</v>
      </c>
      <c r="P19921" t="e">
        <v>#VALUE!</v>
      </c>
      <c r="R19921" t="e">
        <v>#VALUE!</v>
      </c>
      <c r="S19921" t="s">
        <v>35</v>
      </c>
    </row>
    <row r="19922" spans="12:19" x14ac:dyDescent="0.25">
      <c r="L19922" t="str">
        <f t="shared" si="782"/>
        <v/>
      </c>
      <c r="M19922" t="str">
        <f t="shared" si="781"/>
        <v/>
      </c>
    </row>
    <row r="19923" spans="12:19" x14ac:dyDescent="0.25">
      <c r="L19923" t="str">
        <f t="shared" si="782"/>
        <v/>
      </c>
      <c r="M19923" t="str">
        <f t="shared" si="781"/>
        <v/>
      </c>
    </row>
    <row r="19924" spans="12:19" x14ac:dyDescent="0.25">
      <c r="L19924" t="str">
        <f t="shared" si="782"/>
        <v/>
      </c>
      <c r="M19924" t="str">
        <f t="shared" si="781"/>
        <v/>
      </c>
      <c r="N19924" t="s">
        <v>32</v>
      </c>
      <c r="O19924" t="s">
        <v>33</v>
      </c>
      <c r="P19924" t="s">
        <v>34</v>
      </c>
    </row>
    <row r="19925" spans="12:19" x14ac:dyDescent="0.25">
      <c r="L19925" t="str">
        <f t="shared" si="782"/>
        <v/>
      </c>
      <c r="M19925" t="str">
        <f t="shared" si="781"/>
        <v/>
      </c>
      <c r="N19925" t="e">
        <f>COS(RADIANS(M19925))</f>
        <v>#VALUE!</v>
      </c>
      <c r="O19925" t="str">
        <f>IFERROR(-COS(RADIANS(DEGREES(ASIN(((SIN(RADIANS(M19925)))*$C$26)/(SQRT((((SIN(RADIANS(M19925)))*$C$26)^2)+(($C$22-$C$25-(((SIN(RADIANS(90-M19925)))*$C$26))-$C$23)^2))))))),"")</f>
        <v/>
      </c>
      <c r="P19925" t="e">
        <f>N19925</f>
        <v>#VALUE!</v>
      </c>
      <c r="R19925">
        <v>0</v>
      </c>
    </row>
    <row r="19926" spans="12:19" x14ac:dyDescent="0.25">
      <c r="L19926" t="str">
        <f t="shared" si="782"/>
        <v/>
      </c>
      <c r="M19926" t="str">
        <f t="shared" si="781"/>
        <v/>
      </c>
      <c r="N19926" t="e">
        <f>SIN(RADIANS(M19925))</f>
        <v>#VALUE!</v>
      </c>
      <c r="O19926" t="e">
        <f>SIN(RADIANS(DEGREES(ASIN(((SIN(RADIANS(M19925)))*$C$26)/(SQRT((((SIN(RADIANS(M19925)))*$C$26)^2)+(($C$22-$C$25-(((SIN(RADIANS(90-M19925)))*$C$26))-$C$23)^2)))))))</f>
        <v>#VALUE!</v>
      </c>
      <c r="P19926" t="e">
        <f>N19926</f>
        <v>#VALUE!</v>
      </c>
      <c r="R19926">
        <f>$C$6</f>
        <v>1333.5</v>
      </c>
    </row>
    <row r="19927" spans="12:19" x14ac:dyDescent="0.25">
      <c r="L19927" t="str">
        <f t="shared" si="782"/>
        <v/>
      </c>
      <c r="M19927" t="str">
        <f t="shared" si="781"/>
        <v/>
      </c>
      <c r="N19927">
        <v>0</v>
      </c>
      <c r="O19927" t="e">
        <f>$C$23*O19926</f>
        <v>#VALUE!</v>
      </c>
      <c r="P19927" t="e">
        <f>$C$22*P19926</f>
        <v>#VALUE!</v>
      </c>
      <c r="R19927">
        <f>$C$20*$C$6</f>
        <v>25325.832000000002</v>
      </c>
    </row>
    <row r="19928" spans="12:19" x14ac:dyDescent="0.25">
      <c r="L19928" t="str">
        <f t="shared" si="782"/>
        <v/>
      </c>
      <c r="M19928" t="str">
        <f t="shared" si="781"/>
        <v/>
      </c>
    </row>
    <row r="19929" spans="12:19" x14ac:dyDescent="0.25">
      <c r="L19929" t="str">
        <f t="shared" si="782"/>
        <v/>
      </c>
      <c r="M19929" t="str">
        <f t="shared" si="781"/>
        <v/>
      </c>
      <c r="N19929" t="e">
        <f t="array" ref="N19929:P19931">MINVERSE(N19925:P19927)</f>
        <v>#VALUE!</v>
      </c>
      <c r="O19929" t="e">
        <v>#VALUE!</v>
      </c>
      <c r="P19929" t="e">
        <v>#VALUE!</v>
      </c>
      <c r="R19929" t="e">
        <f t="array" ref="R19929:R19931">MMULT(N19929:P19931,R19925:R19927)</f>
        <v>#VALUE!</v>
      </c>
      <c r="S19929" t="s">
        <v>35</v>
      </c>
    </row>
    <row r="19930" spans="12:19" x14ac:dyDescent="0.25">
      <c r="L19930" t="str">
        <f t="shared" si="782"/>
        <v/>
      </c>
      <c r="M19930" t="str">
        <f t="shared" si="781"/>
        <v/>
      </c>
      <c r="N19930" t="e">
        <v>#VALUE!</v>
      </c>
      <c r="O19930" t="e">
        <v>#VALUE!</v>
      </c>
      <c r="P19930" t="e">
        <v>#VALUE!</v>
      </c>
      <c r="R19930" t="e">
        <v>#VALUE!</v>
      </c>
      <c r="S19930" t="s">
        <v>35</v>
      </c>
    </row>
    <row r="19931" spans="12:19" x14ac:dyDescent="0.25">
      <c r="L19931" t="str">
        <f t="shared" si="782"/>
        <v/>
      </c>
      <c r="M19931" t="str">
        <f t="shared" si="781"/>
        <v/>
      </c>
      <c r="N19931" t="e">
        <v>#VALUE!</v>
      </c>
      <c r="O19931" t="e">
        <v>#VALUE!</v>
      </c>
      <c r="P19931" t="e">
        <v>#VALUE!</v>
      </c>
      <c r="R19931" t="e">
        <v>#VALUE!</v>
      </c>
      <c r="S19931" t="s">
        <v>35</v>
      </c>
    </row>
    <row r="19932" spans="12:19" x14ac:dyDescent="0.25">
      <c r="L19932" t="str">
        <f t="shared" si="782"/>
        <v/>
      </c>
      <c r="M19932" t="str">
        <f t="shared" si="781"/>
        <v/>
      </c>
    </row>
    <row r="19933" spans="12:19" x14ac:dyDescent="0.25">
      <c r="L19933" t="str">
        <f t="shared" si="782"/>
        <v/>
      </c>
      <c r="M19933" t="str">
        <f t="shared" si="781"/>
        <v/>
      </c>
    </row>
    <row r="19934" spans="12:19" x14ac:dyDescent="0.25">
      <c r="L19934" t="str">
        <f t="shared" si="782"/>
        <v/>
      </c>
      <c r="M19934" t="str">
        <f t="shared" si="781"/>
        <v/>
      </c>
      <c r="N19934" t="s">
        <v>32</v>
      </c>
      <c r="O19934" t="s">
        <v>33</v>
      </c>
      <c r="P19934" t="s">
        <v>34</v>
      </c>
    </row>
    <row r="19935" spans="12:19" x14ac:dyDescent="0.25">
      <c r="L19935" t="str">
        <f t="shared" si="782"/>
        <v/>
      </c>
      <c r="M19935" t="str">
        <f t="shared" si="781"/>
        <v/>
      </c>
      <c r="N19935" t="e">
        <f>COS(RADIANS(M19935))</f>
        <v>#VALUE!</v>
      </c>
      <c r="O19935" t="str">
        <f>IFERROR(-COS(RADIANS(DEGREES(ASIN(((SIN(RADIANS(M19935)))*$C$26)/(SQRT((((SIN(RADIANS(M19935)))*$C$26)^2)+(($C$22-$C$25-(((SIN(RADIANS(90-M19935)))*$C$26))-$C$23)^2))))))),"")</f>
        <v/>
      </c>
      <c r="P19935" t="e">
        <f>N19935</f>
        <v>#VALUE!</v>
      </c>
      <c r="R19935">
        <v>0</v>
      </c>
    </row>
    <row r="19936" spans="12:19" x14ac:dyDescent="0.25">
      <c r="L19936" t="str">
        <f t="shared" si="782"/>
        <v/>
      </c>
      <c r="M19936" t="str">
        <f t="shared" si="781"/>
        <v/>
      </c>
      <c r="N19936" t="e">
        <f>SIN(RADIANS(M19935))</f>
        <v>#VALUE!</v>
      </c>
      <c r="O19936" t="e">
        <f>SIN(RADIANS(DEGREES(ASIN(((SIN(RADIANS(M19935)))*$C$26)/(SQRT((((SIN(RADIANS(M19935)))*$C$26)^2)+(($C$22-$C$25-(((SIN(RADIANS(90-M19935)))*$C$26))-$C$23)^2)))))))</f>
        <v>#VALUE!</v>
      </c>
      <c r="P19936" t="e">
        <f>N19936</f>
        <v>#VALUE!</v>
      </c>
      <c r="R19936">
        <f>$C$6</f>
        <v>1333.5</v>
      </c>
    </row>
    <row r="19937" spans="12:19" x14ac:dyDescent="0.25">
      <c r="L19937" t="str">
        <f t="shared" si="782"/>
        <v/>
      </c>
      <c r="M19937" t="str">
        <f t="shared" si="781"/>
        <v/>
      </c>
      <c r="N19937">
        <v>0</v>
      </c>
      <c r="O19937" t="e">
        <f>$C$23*O19936</f>
        <v>#VALUE!</v>
      </c>
      <c r="P19937" t="e">
        <f>$C$22*P19936</f>
        <v>#VALUE!</v>
      </c>
      <c r="R19937">
        <f>$C$20*$C$6</f>
        <v>25325.832000000002</v>
      </c>
    </row>
    <row r="19938" spans="12:19" x14ac:dyDescent="0.25">
      <c r="L19938" t="str">
        <f t="shared" si="782"/>
        <v/>
      </c>
      <c r="M19938" t="str">
        <f t="shared" si="781"/>
        <v/>
      </c>
    </row>
    <row r="19939" spans="12:19" x14ac:dyDescent="0.25">
      <c r="L19939" t="str">
        <f t="shared" si="782"/>
        <v/>
      </c>
      <c r="M19939" t="str">
        <f t="shared" ref="M19939:M20002" si="783">IF(M19929="","",IF(((M19929+$O$61)&gt;=$O$49+($O$61/2)),"",(M19929+$O$61)))</f>
        <v/>
      </c>
      <c r="N19939" t="e">
        <f t="array" ref="N19939:P19941">MINVERSE(N19935:P19937)</f>
        <v>#VALUE!</v>
      </c>
      <c r="O19939" t="e">
        <v>#VALUE!</v>
      </c>
      <c r="P19939" t="e">
        <v>#VALUE!</v>
      </c>
      <c r="R19939" t="e">
        <f t="array" ref="R19939:R19941">MMULT(N19939:P19941,R19935:R19937)</f>
        <v>#VALUE!</v>
      </c>
      <c r="S19939" t="s">
        <v>35</v>
      </c>
    </row>
    <row r="19940" spans="12:19" x14ac:dyDescent="0.25">
      <c r="L19940" t="str">
        <f t="shared" si="782"/>
        <v/>
      </c>
      <c r="M19940" t="str">
        <f t="shared" si="783"/>
        <v/>
      </c>
      <c r="N19940" t="e">
        <v>#VALUE!</v>
      </c>
      <c r="O19940" t="e">
        <v>#VALUE!</v>
      </c>
      <c r="P19940" t="e">
        <v>#VALUE!</v>
      </c>
      <c r="R19940" t="e">
        <v>#VALUE!</v>
      </c>
      <c r="S19940" t="s">
        <v>35</v>
      </c>
    </row>
    <row r="19941" spans="12:19" x14ac:dyDescent="0.25">
      <c r="L19941" t="str">
        <f t="shared" si="782"/>
        <v/>
      </c>
      <c r="M19941" t="str">
        <f t="shared" si="783"/>
        <v/>
      </c>
      <c r="N19941" t="e">
        <v>#VALUE!</v>
      </c>
      <c r="O19941" t="e">
        <v>#VALUE!</v>
      </c>
      <c r="P19941" t="e">
        <v>#VALUE!</v>
      </c>
      <c r="R19941" t="e">
        <v>#VALUE!</v>
      </c>
      <c r="S19941" t="s">
        <v>35</v>
      </c>
    </row>
    <row r="19942" spans="12:19" x14ac:dyDescent="0.25">
      <c r="L19942" t="str">
        <f t="shared" si="782"/>
        <v/>
      </c>
      <c r="M19942" t="str">
        <f t="shared" si="783"/>
        <v/>
      </c>
    </row>
    <row r="19943" spans="12:19" x14ac:dyDescent="0.25">
      <c r="L19943" t="str">
        <f t="shared" si="782"/>
        <v/>
      </c>
      <c r="M19943" t="str">
        <f t="shared" si="783"/>
        <v/>
      </c>
    </row>
    <row r="19944" spans="12:19" x14ac:dyDescent="0.25">
      <c r="L19944" t="str">
        <f t="shared" si="782"/>
        <v/>
      </c>
      <c r="M19944" t="str">
        <f t="shared" si="783"/>
        <v/>
      </c>
      <c r="N19944" t="s">
        <v>32</v>
      </c>
      <c r="O19944" t="s">
        <v>33</v>
      </c>
      <c r="P19944" t="s">
        <v>34</v>
      </c>
    </row>
    <row r="19945" spans="12:19" x14ac:dyDescent="0.25">
      <c r="L19945" t="str">
        <f t="shared" si="782"/>
        <v/>
      </c>
      <c r="M19945" t="str">
        <f t="shared" si="783"/>
        <v/>
      </c>
      <c r="N19945" t="e">
        <f>COS(RADIANS(M19945))</f>
        <v>#VALUE!</v>
      </c>
      <c r="O19945" t="str">
        <f>IFERROR(-COS(RADIANS(DEGREES(ASIN(((SIN(RADIANS(M19945)))*$C$26)/(SQRT((((SIN(RADIANS(M19945)))*$C$26)^2)+(($C$22-$C$25-(((SIN(RADIANS(90-M19945)))*$C$26))-$C$23)^2))))))),"")</f>
        <v/>
      </c>
      <c r="P19945" t="e">
        <f>N19945</f>
        <v>#VALUE!</v>
      </c>
      <c r="R19945">
        <v>0</v>
      </c>
    </row>
    <row r="19946" spans="12:19" x14ac:dyDescent="0.25">
      <c r="L19946" t="str">
        <f t="shared" si="782"/>
        <v/>
      </c>
      <c r="M19946" t="str">
        <f t="shared" si="783"/>
        <v/>
      </c>
      <c r="N19946" t="e">
        <f>SIN(RADIANS(M19945))</f>
        <v>#VALUE!</v>
      </c>
      <c r="O19946" t="e">
        <f>SIN(RADIANS(DEGREES(ASIN(((SIN(RADIANS(M19945)))*$C$26)/(SQRT((((SIN(RADIANS(M19945)))*$C$26)^2)+(($C$22-$C$25-(((SIN(RADIANS(90-M19945)))*$C$26))-$C$23)^2)))))))</f>
        <v>#VALUE!</v>
      </c>
      <c r="P19946" t="e">
        <f>N19946</f>
        <v>#VALUE!</v>
      </c>
      <c r="R19946">
        <f>$C$6</f>
        <v>1333.5</v>
      </c>
    </row>
    <row r="19947" spans="12:19" x14ac:dyDescent="0.25">
      <c r="L19947" t="str">
        <f t="shared" si="782"/>
        <v/>
      </c>
      <c r="M19947" t="str">
        <f t="shared" si="783"/>
        <v/>
      </c>
      <c r="N19947">
        <v>0</v>
      </c>
      <c r="O19947" t="e">
        <f>$C$23*O19946</f>
        <v>#VALUE!</v>
      </c>
      <c r="P19947" t="e">
        <f>$C$22*P19946</f>
        <v>#VALUE!</v>
      </c>
      <c r="R19947">
        <f>$C$20*$C$6</f>
        <v>25325.832000000002</v>
      </c>
    </row>
    <row r="19948" spans="12:19" x14ac:dyDescent="0.25">
      <c r="L19948" t="str">
        <f t="shared" si="782"/>
        <v/>
      </c>
      <c r="M19948" t="str">
        <f t="shared" si="783"/>
        <v/>
      </c>
    </row>
    <row r="19949" spans="12:19" x14ac:dyDescent="0.25">
      <c r="L19949" t="str">
        <f t="shared" si="782"/>
        <v/>
      </c>
      <c r="M19949" t="str">
        <f t="shared" si="783"/>
        <v/>
      </c>
      <c r="N19949" t="e">
        <f t="array" ref="N19949:P19951">MINVERSE(N19945:P19947)</f>
        <v>#VALUE!</v>
      </c>
      <c r="O19949" t="e">
        <v>#VALUE!</v>
      </c>
      <c r="P19949" t="e">
        <v>#VALUE!</v>
      </c>
      <c r="R19949" t="e">
        <f t="array" ref="R19949:R19951">MMULT(N19949:P19951,R19945:R19947)</f>
        <v>#VALUE!</v>
      </c>
      <c r="S19949" t="s">
        <v>35</v>
      </c>
    </row>
    <row r="19950" spans="12:19" x14ac:dyDescent="0.25">
      <c r="L19950" t="str">
        <f t="shared" si="782"/>
        <v/>
      </c>
      <c r="M19950" t="str">
        <f t="shared" si="783"/>
        <v/>
      </c>
      <c r="N19950" t="e">
        <v>#VALUE!</v>
      </c>
      <c r="O19950" t="e">
        <v>#VALUE!</v>
      </c>
      <c r="P19950" t="e">
        <v>#VALUE!</v>
      </c>
      <c r="R19950" t="e">
        <v>#VALUE!</v>
      </c>
      <c r="S19950" t="s">
        <v>35</v>
      </c>
    </row>
    <row r="19951" spans="12:19" x14ac:dyDescent="0.25">
      <c r="L19951" t="str">
        <f t="shared" si="782"/>
        <v/>
      </c>
      <c r="M19951" t="str">
        <f t="shared" si="783"/>
        <v/>
      </c>
      <c r="N19951" t="e">
        <v>#VALUE!</v>
      </c>
      <c r="O19951" t="e">
        <v>#VALUE!</v>
      </c>
      <c r="P19951" t="e">
        <v>#VALUE!</v>
      </c>
      <c r="R19951" t="e">
        <v>#VALUE!</v>
      </c>
      <c r="S19951" t="s">
        <v>35</v>
      </c>
    </row>
    <row r="19952" spans="12:19" x14ac:dyDescent="0.25">
      <c r="L19952" t="str">
        <f t="shared" si="782"/>
        <v/>
      </c>
      <c r="M19952" t="str">
        <f t="shared" si="783"/>
        <v/>
      </c>
    </row>
    <row r="19953" spans="12:19" x14ac:dyDescent="0.25">
      <c r="L19953" t="str">
        <f t="shared" si="782"/>
        <v/>
      </c>
      <c r="M19953" t="str">
        <f t="shared" si="783"/>
        <v/>
      </c>
    </row>
    <row r="19954" spans="12:19" x14ac:dyDescent="0.25">
      <c r="L19954" t="str">
        <f t="shared" si="782"/>
        <v/>
      </c>
      <c r="M19954" t="str">
        <f t="shared" si="783"/>
        <v/>
      </c>
      <c r="N19954" t="s">
        <v>32</v>
      </c>
      <c r="O19954" t="s">
        <v>33</v>
      </c>
      <c r="P19954" t="s">
        <v>34</v>
      </c>
    </row>
    <row r="19955" spans="12:19" x14ac:dyDescent="0.25">
      <c r="L19955" t="str">
        <f t="shared" si="782"/>
        <v/>
      </c>
      <c r="M19955" t="str">
        <f t="shared" si="783"/>
        <v/>
      </c>
      <c r="N19955" t="e">
        <f>COS(RADIANS(M19955))</f>
        <v>#VALUE!</v>
      </c>
      <c r="O19955" t="str">
        <f>IFERROR(-COS(RADIANS(DEGREES(ASIN(((SIN(RADIANS(M19955)))*$C$26)/(SQRT((((SIN(RADIANS(M19955)))*$C$26)^2)+(($C$22-$C$25-(((SIN(RADIANS(90-M19955)))*$C$26))-$C$23)^2))))))),"")</f>
        <v/>
      </c>
      <c r="P19955" t="e">
        <f>N19955</f>
        <v>#VALUE!</v>
      </c>
      <c r="R19955">
        <v>0</v>
      </c>
    </row>
    <row r="19956" spans="12:19" x14ac:dyDescent="0.25">
      <c r="L19956" t="str">
        <f t="shared" si="782"/>
        <v/>
      </c>
      <c r="M19956" t="str">
        <f t="shared" si="783"/>
        <v/>
      </c>
      <c r="N19956" t="e">
        <f>SIN(RADIANS(M19955))</f>
        <v>#VALUE!</v>
      </c>
      <c r="O19956" t="e">
        <f>SIN(RADIANS(DEGREES(ASIN(((SIN(RADIANS(M19955)))*$C$26)/(SQRT((((SIN(RADIANS(M19955)))*$C$26)^2)+(($C$22-$C$25-(((SIN(RADIANS(90-M19955)))*$C$26))-$C$23)^2)))))))</f>
        <v>#VALUE!</v>
      </c>
      <c r="P19956" t="e">
        <f>N19956</f>
        <v>#VALUE!</v>
      </c>
      <c r="R19956">
        <f>$C$6</f>
        <v>1333.5</v>
      </c>
    </row>
    <row r="19957" spans="12:19" x14ac:dyDescent="0.25">
      <c r="L19957" t="str">
        <f t="shared" si="782"/>
        <v/>
      </c>
      <c r="M19957" t="str">
        <f t="shared" si="783"/>
        <v/>
      </c>
      <c r="N19957">
        <v>0</v>
      </c>
      <c r="O19957" t="e">
        <f>$C$23*O19956</f>
        <v>#VALUE!</v>
      </c>
      <c r="P19957" t="e">
        <f>$C$22*P19956</f>
        <v>#VALUE!</v>
      </c>
      <c r="R19957">
        <f>$C$20*$C$6</f>
        <v>25325.832000000002</v>
      </c>
    </row>
    <row r="19958" spans="12:19" x14ac:dyDescent="0.25">
      <c r="L19958" t="str">
        <f t="shared" si="782"/>
        <v/>
      </c>
      <c r="M19958" t="str">
        <f t="shared" si="783"/>
        <v/>
      </c>
    </row>
    <row r="19959" spans="12:19" x14ac:dyDescent="0.25">
      <c r="L19959" t="str">
        <f t="shared" si="782"/>
        <v/>
      </c>
      <c r="M19959" t="str">
        <f t="shared" si="783"/>
        <v/>
      </c>
      <c r="N19959" t="e">
        <f t="array" ref="N19959:P19961">MINVERSE(N19955:P19957)</f>
        <v>#VALUE!</v>
      </c>
      <c r="O19959" t="e">
        <v>#VALUE!</v>
      </c>
      <c r="P19959" t="e">
        <v>#VALUE!</v>
      </c>
      <c r="R19959" t="e">
        <f t="array" ref="R19959:R19961">MMULT(N19959:P19961,R19955:R19957)</f>
        <v>#VALUE!</v>
      </c>
      <c r="S19959" t="s">
        <v>35</v>
      </c>
    </row>
    <row r="19960" spans="12:19" x14ac:dyDescent="0.25">
      <c r="L19960" t="str">
        <f t="shared" si="782"/>
        <v/>
      </c>
      <c r="M19960" t="str">
        <f t="shared" si="783"/>
        <v/>
      </c>
      <c r="N19960" t="e">
        <v>#VALUE!</v>
      </c>
      <c r="O19960" t="e">
        <v>#VALUE!</v>
      </c>
      <c r="P19960" t="e">
        <v>#VALUE!</v>
      </c>
      <c r="R19960" t="e">
        <v>#VALUE!</v>
      </c>
      <c r="S19960" t="s">
        <v>35</v>
      </c>
    </row>
    <row r="19961" spans="12:19" x14ac:dyDescent="0.25">
      <c r="L19961" t="str">
        <f t="shared" si="782"/>
        <v/>
      </c>
      <c r="M19961" t="str">
        <f t="shared" si="783"/>
        <v/>
      </c>
      <c r="N19961" t="e">
        <v>#VALUE!</v>
      </c>
      <c r="O19961" t="e">
        <v>#VALUE!</v>
      </c>
      <c r="P19961" t="e">
        <v>#VALUE!</v>
      </c>
      <c r="R19961" t="e">
        <v>#VALUE!</v>
      </c>
      <c r="S19961" t="s">
        <v>35</v>
      </c>
    </row>
    <row r="19962" spans="12:19" x14ac:dyDescent="0.25">
      <c r="L19962" t="str">
        <f t="shared" si="782"/>
        <v/>
      </c>
      <c r="M19962" t="str">
        <f t="shared" si="783"/>
        <v/>
      </c>
    </row>
    <row r="19963" spans="12:19" x14ac:dyDescent="0.25">
      <c r="L19963" t="str">
        <f t="shared" si="782"/>
        <v/>
      </c>
      <c r="M19963" t="str">
        <f t="shared" si="783"/>
        <v/>
      </c>
    </row>
    <row r="19964" spans="12:19" x14ac:dyDescent="0.25">
      <c r="L19964" t="str">
        <f t="shared" si="782"/>
        <v/>
      </c>
      <c r="M19964" t="str">
        <f t="shared" si="783"/>
        <v/>
      </c>
      <c r="N19964" t="s">
        <v>32</v>
      </c>
      <c r="O19964" t="s">
        <v>33</v>
      </c>
      <c r="P19964" t="s">
        <v>34</v>
      </c>
    </row>
    <row r="19965" spans="12:19" x14ac:dyDescent="0.25">
      <c r="L19965" t="str">
        <f t="shared" si="782"/>
        <v/>
      </c>
      <c r="M19965" t="str">
        <f t="shared" si="783"/>
        <v/>
      </c>
      <c r="N19965" t="e">
        <f>COS(RADIANS(M19965))</f>
        <v>#VALUE!</v>
      </c>
      <c r="O19965" t="str">
        <f>IFERROR(-COS(RADIANS(DEGREES(ASIN(((SIN(RADIANS(M19965)))*$C$26)/(SQRT((((SIN(RADIANS(M19965)))*$C$26)^2)+(($C$22-$C$25-(((SIN(RADIANS(90-M19965)))*$C$26))-$C$23)^2))))))),"")</f>
        <v/>
      </c>
      <c r="P19965" t="e">
        <f>N19965</f>
        <v>#VALUE!</v>
      </c>
      <c r="R19965">
        <v>0</v>
      </c>
    </row>
    <row r="19966" spans="12:19" x14ac:dyDescent="0.25">
      <c r="L19966" t="str">
        <f t="shared" si="782"/>
        <v/>
      </c>
      <c r="M19966" t="str">
        <f t="shared" si="783"/>
        <v/>
      </c>
      <c r="N19966" t="e">
        <f>SIN(RADIANS(M19965))</f>
        <v>#VALUE!</v>
      </c>
      <c r="O19966" t="e">
        <f>SIN(RADIANS(DEGREES(ASIN(((SIN(RADIANS(M19965)))*$C$26)/(SQRT((((SIN(RADIANS(M19965)))*$C$26)^2)+(($C$22-$C$25-(((SIN(RADIANS(90-M19965)))*$C$26))-$C$23)^2)))))))</f>
        <v>#VALUE!</v>
      </c>
      <c r="P19966" t="e">
        <f>N19966</f>
        <v>#VALUE!</v>
      </c>
      <c r="R19966">
        <f>$C$6</f>
        <v>1333.5</v>
      </c>
    </row>
    <row r="19967" spans="12:19" x14ac:dyDescent="0.25">
      <c r="L19967" t="str">
        <f t="shared" si="782"/>
        <v/>
      </c>
      <c r="M19967" t="str">
        <f t="shared" si="783"/>
        <v/>
      </c>
      <c r="N19967">
        <v>0</v>
      </c>
      <c r="O19967" t="e">
        <f>$C$23*O19966</f>
        <v>#VALUE!</v>
      </c>
      <c r="P19967" t="e">
        <f>$C$22*P19966</f>
        <v>#VALUE!</v>
      </c>
      <c r="R19967">
        <f>$C$20*$C$6</f>
        <v>25325.832000000002</v>
      </c>
    </row>
    <row r="19968" spans="12:19" x14ac:dyDescent="0.25">
      <c r="L19968" t="str">
        <f t="shared" si="782"/>
        <v/>
      </c>
      <c r="M19968" t="str">
        <f t="shared" si="783"/>
        <v/>
      </c>
    </row>
    <row r="19969" spans="12:19" x14ac:dyDescent="0.25">
      <c r="L19969" t="str">
        <f t="shared" si="782"/>
        <v/>
      </c>
      <c r="M19969" t="str">
        <f t="shared" si="783"/>
        <v/>
      </c>
      <c r="N19969" t="e">
        <f t="array" ref="N19969:P19971">MINVERSE(N19965:P19967)</f>
        <v>#VALUE!</v>
      </c>
      <c r="O19969" t="e">
        <v>#VALUE!</v>
      </c>
      <c r="P19969" t="e">
        <v>#VALUE!</v>
      </c>
      <c r="R19969" t="e">
        <f t="array" ref="R19969:R19971">MMULT(N19969:P19971,R19965:R19967)</f>
        <v>#VALUE!</v>
      </c>
      <c r="S19969" t="s">
        <v>35</v>
      </c>
    </row>
    <row r="19970" spans="12:19" x14ac:dyDescent="0.25">
      <c r="L19970" t="str">
        <f t="shared" si="782"/>
        <v/>
      </c>
      <c r="M19970" t="str">
        <f t="shared" si="783"/>
        <v/>
      </c>
      <c r="N19970" t="e">
        <v>#VALUE!</v>
      </c>
      <c r="O19970" t="e">
        <v>#VALUE!</v>
      </c>
      <c r="P19970" t="e">
        <v>#VALUE!</v>
      </c>
      <c r="R19970" t="e">
        <v>#VALUE!</v>
      </c>
      <c r="S19970" t="s">
        <v>35</v>
      </c>
    </row>
    <row r="19971" spans="12:19" x14ac:dyDescent="0.25">
      <c r="L19971" t="str">
        <f t="shared" si="782"/>
        <v/>
      </c>
      <c r="M19971" t="str">
        <f t="shared" si="783"/>
        <v/>
      </c>
      <c r="N19971" t="e">
        <v>#VALUE!</v>
      </c>
      <c r="O19971" t="e">
        <v>#VALUE!</v>
      </c>
      <c r="P19971" t="e">
        <v>#VALUE!</v>
      </c>
      <c r="R19971" t="e">
        <v>#VALUE!</v>
      </c>
      <c r="S19971" t="s">
        <v>35</v>
      </c>
    </row>
    <row r="19972" spans="12:19" x14ac:dyDescent="0.25">
      <c r="L19972" t="str">
        <f t="shared" si="782"/>
        <v/>
      </c>
      <c r="M19972" t="str">
        <f t="shared" si="783"/>
        <v/>
      </c>
    </row>
    <row r="19973" spans="12:19" x14ac:dyDescent="0.25">
      <c r="L19973" t="str">
        <f t="shared" si="782"/>
        <v/>
      </c>
      <c r="M19973" t="str">
        <f t="shared" si="783"/>
        <v/>
      </c>
    </row>
    <row r="19974" spans="12:19" x14ac:dyDescent="0.25">
      <c r="L19974" t="str">
        <f t="shared" si="782"/>
        <v/>
      </c>
      <c r="M19974" t="str">
        <f t="shared" si="783"/>
        <v/>
      </c>
      <c r="N19974" t="s">
        <v>32</v>
      </c>
      <c r="O19974" t="s">
        <v>33</v>
      </c>
      <c r="P19974" t="s">
        <v>34</v>
      </c>
    </row>
    <row r="19975" spans="12:19" x14ac:dyDescent="0.25">
      <c r="L19975" t="str">
        <f t="shared" si="782"/>
        <v/>
      </c>
      <c r="M19975" t="str">
        <f t="shared" si="783"/>
        <v/>
      </c>
      <c r="N19975" t="e">
        <f>COS(RADIANS(M19975))</f>
        <v>#VALUE!</v>
      </c>
      <c r="O19975" t="str">
        <f>IFERROR(-COS(RADIANS(DEGREES(ASIN(((SIN(RADIANS(M19975)))*$C$26)/(SQRT((((SIN(RADIANS(M19975)))*$C$26)^2)+(($C$22-$C$25-(((SIN(RADIANS(90-M19975)))*$C$26))-$C$23)^2))))))),"")</f>
        <v/>
      </c>
      <c r="P19975" t="e">
        <f>N19975</f>
        <v>#VALUE!</v>
      </c>
      <c r="R19975">
        <v>0</v>
      </c>
    </row>
    <row r="19976" spans="12:19" x14ac:dyDescent="0.25">
      <c r="L19976" t="str">
        <f t="shared" si="782"/>
        <v/>
      </c>
      <c r="M19976" t="str">
        <f t="shared" si="783"/>
        <v/>
      </c>
      <c r="N19976" t="e">
        <f>SIN(RADIANS(M19975))</f>
        <v>#VALUE!</v>
      </c>
      <c r="O19976" t="e">
        <f>SIN(RADIANS(DEGREES(ASIN(((SIN(RADIANS(M19975)))*$C$26)/(SQRT((((SIN(RADIANS(M19975)))*$C$26)^2)+(($C$22-$C$25-(((SIN(RADIANS(90-M19975)))*$C$26))-$C$23)^2)))))))</f>
        <v>#VALUE!</v>
      </c>
      <c r="P19976" t="e">
        <f>N19976</f>
        <v>#VALUE!</v>
      </c>
      <c r="R19976">
        <f>$C$6</f>
        <v>1333.5</v>
      </c>
    </row>
    <row r="19977" spans="12:19" x14ac:dyDescent="0.25">
      <c r="L19977" t="str">
        <f t="shared" si="782"/>
        <v/>
      </c>
      <c r="M19977" t="str">
        <f t="shared" si="783"/>
        <v/>
      </c>
      <c r="N19977">
        <v>0</v>
      </c>
      <c r="O19977" t="e">
        <f>$C$23*O19976</f>
        <v>#VALUE!</v>
      </c>
      <c r="P19977" t="e">
        <f>$C$22*P19976</f>
        <v>#VALUE!</v>
      </c>
      <c r="R19977">
        <f>$C$20*$C$6</f>
        <v>25325.832000000002</v>
      </c>
    </row>
    <row r="19978" spans="12:19" x14ac:dyDescent="0.25">
      <c r="L19978" t="str">
        <f t="shared" si="782"/>
        <v/>
      </c>
      <c r="M19978" t="str">
        <f t="shared" si="783"/>
        <v/>
      </c>
    </row>
    <row r="19979" spans="12:19" x14ac:dyDescent="0.25">
      <c r="L19979" t="str">
        <f t="shared" si="782"/>
        <v/>
      </c>
      <c r="M19979" t="str">
        <f t="shared" si="783"/>
        <v/>
      </c>
      <c r="N19979" t="e">
        <f t="array" ref="N19979:P19981">MINVERSE(N19975:P19977)</f>
        <v>#VALUE!</v>
      </c>
      <c r="O19979" t="e">
        <v>#VALUE!</v>
      </c>
      <c r="P19979" t="e">
        <v>#VALUE!</v>
      </c>
      <c r="R19979" t="e">
        <f t="array" ref="R19979:R19981">MMULT(N19979:P19981,R19975:R19977)</f>
        <v>#VALUE!</v>
      </c>
      <c r="S19979" t="s">
        <v>35</v>
      </c>
    </row>
    <row r="19980" spans="12:19" x14ac:dyDescent="0.25">
      <c r="L19980" t="str">
        <f t="shared" ref="L19980:L20043" si="784">IF(M19980="","",L19970+1)</f>
        <v/>
      </c>
      <c r="M19980" t="str">
        <f t="shared" si="783"/>
        <v/>
      </c>
      <c r="N19980" t="e">
        <v>#VALUE!</v>
      </c>
      <c r="O19980" t="e">
        <v>#VALUE!</v>
      </c>
      <c r="P19980" t="e">
        <v>#VALUE!</v>
      </c>
      <c r="R19980" t="e">
        <v>#VALUE!</v>
      </c>
      <c r="S19980" t="s">
        <v>35</v>
      </c>
    </row>
    <row r="19981" spans="12:19" x14ac:dyDescent="0.25">
      <c r="L19981" t="str">
        <f t="shared" si="784"/>
        <v/>
      </c>
      <c r="M19981" t="str">
        <f t="shared" si="783"/>
        <v/>
      </c>
      <c r="N19981" t="e">
        <v>#VALUE!</v>
      </c>
      <c r="O19981" t="e">
        <v>#VALUE!</v>
      </c>
      <c r="P19981" t="e">
        <v>#VALUE!</v>
      </c>
      <c r="R19981" t="e">
        <v>#VALUE!</v>
      </c>
      <c r="S19981" t="s">
        <v>35</v>
      </c>
    </row>
    <row r="19982" spans="12:19" x14ac:dyDescent="0.25">
      <c r="L19982" t="str">
        <f t="shared" si="784"/>
        <v/>
      </c>
      <c r="M19982" t="str">
        <f t="shared" si="783"/>
        <v/>
      </c>
    </row>
    <row r="19983" spans="12:19" x14ac:dyDescent="0.25">
      <c r="L19983" t="str">
        <f t="shared" si="784"/>
        <v/>
      </c>
      <c r="M19983" t="str">
        <f t="shared" si="783"/>
        <v/>
      </c>
    </row>
    <row r="19984" spans="12:19" x14ac:dyDescent="0.25">
      <c r="L19984" t="str">
        <f t="shared" si="784"/>
        <v/>
      </c>
      <c r="M19984" t="str">
        <f t="shared" si="783"/>
        <v/>
      </c>
      <c r="N19984" t="s">
        <v>32</v>
      </c>
      <c r="O19984" t="s">
        <v>33</v>
      </c>
      <c r="P19984" t="s">
        <v>34</v>
      </c>
    </row>
    <row r="19985" spans="12:19" x14ac:dyDescent="0.25">
      <c r="L19985" t="str">
        <f t="shared" si="784"/>
        <v/>
      </c>
      <c r="M19985" t="str">
        <f t="shared" si="783"/>
        <v/>
      </c>
      <c r="N19985" t="e">
        <f>COS(RADIANS(M19985))</f>
        <v>#VALUE!</v>
      </c>
      <c r="O19985" t="str">
        <f>IFERROR(-COS(RADIANS(DEGREES(ASIN(((SIN(RADIANS(M19985)))*$C$26)/(SQRT((((SIN(RADIANS(M19985)))*$C$26)^2)+(($C$22-$C$25-(((SIN(RADIANS(90-M19985)))*$C$26))-$C$23)^2))))))),"")</f>
        <v/>
      </c>
      <c r="P19985" t="e">
        <f>N19985</f>
        <v>#VALUE!</v>
      </c>
      <c r="R19985">
        <v>0</v>
      </c>
    </row>
    <row r="19986" spans="12:19" x14ac:dyDescent="0.25">
      <c r="L19986" t="str">
        <f t="shared" si="784"/>
        <v/>
      </c>
      <c r="M19986" t="str">
        <f t="shared" si="783"/>
        <v/>
      </c>
      <c r="N19986" t="e">
        <f>SIN(RADIANS(M19985))</f>
        <v>#VALUE!</v>
      </c>
      <c r="O19986" t="e">
        <f>SIN(RADIANS(DEGREES(ASIN(((SIN(RADIANS(M19985)))*$C$26)/(SQRT((((SIN(RADIANS(M19985)))*$C$26)^2)+(($C$22-$C$25-(((SIN(RADIANS(90-M19985)))*$C$26))-$C$23)^2)))))))</f>
        <v>#VALUE!</v>
      </c>
      <c r="P19986" t="e">
        <f>N19986</f>
        <v>#VALUE!</v>
      </c>
      <c r="R19986">
        <f>$C$6</f>
        <v>1333.5</v>
      </c>
    </row>
    <row r="19987" spans="12:19" x14ac:dyDescent="0.25">
      <c r="L19987" t="str">
        <f t="shared" si="784"/>
        <v/>
      </c>
      <c r="M19987" t="str">
        <f t="shared" si="783"/>
        <v/>
      </c>
      <c r="N19987">
        <v>0</v>
      </c>
      <c r="O19987" t="e">
        <f>$C$23*O19986</f>
        <v>#VALUE!</v>
      </c>
      <c r="P19987" t="e">
        <f>$C$22*P19986</f>
        <v>#VALUE!</v>
      </c>
      <c r="R19987">
        <f>$C$20*$C$6</f>
        <v>25325.832000000002</v>
      </c>
    </row>
    <row r="19988" spans="12:19" x14ac:dyDescent="0.25">
      <c r="L19988" t="str">
        <f t="shared" si="784"/>
        <v/>
      </c>
      <c r="M19988" t="str">
        <f t="shared" si="783"/>
        <v/>
      </c>
    </row>
    <row r="19989" spans="12:19" x14ac:dyDescent="0.25">
      <c r="L19989" t="str">
        <f t="shared" si="784"/>
        <v/>
      </c>
      <c r="M19989" t="str">
        <f t="shared" si="783"/>
        <v/>
      </c>
      <c r="N19989" t="e">
        <f t="array" ref="N19989:P19991">MINVERSE(N19985:P19987)</f>
        <v>#VALUE!</v>
      </c>
      <c r="O19989" t="e">
        <v>#VALUE!</v>
      </c>
      <c r="P19989" t="e">
        <v>#VALUE!</v>
      </c>
      <c r="R19989" t="e">
        <f t="array" ref="R19989:R19991">MMULT(N19989:P19991,R19985:R19987)</f>
        <v>#VALUE!</v>
      </c>
      <c r="S19989" t="s">
        <v>35</v>
      </c>
    </row>
    <row r="19990" spans="12:19" x14ac:dyDescent="0.25">
      <c r="L19990" t="str">
        <f t="shared" si="784"/>
        <v/>
      </c>
      <c r="M19990" t="str">
        <f t="shared" si="783"/>
        <v/>
      </c>
      <c r="N19990" t="e">
        <v>#VALUE!</v>
      </c>
      <c r="O19990" t="e">
        <v>#VALUE!</v>
      </c>
      <c r="P19990" t="e">
        <v>#VALUE!</v>
      </c>
      <c r="R19990" t="e">
        <v>#VALUE!</v>
      </c>
      <c r="S19990" t="s">
        <v>35</v>
      </c>
    </row>
    <row r="19991" spans="12:19" x14ac:dyDescent="0.25">
      <c r="L19991" t="str">
        <f t="shared" si="784"/>
        <v/>
      </c>
      <c r="M19991" t="str">
        <f t="shared" si="783"/>
        <v/>
      </c>
      <c r="N19991" t="e">
        <v>#VALUE!</v>
      </c>
      <c r="O19991" t="e">
        <v>#VALUE!</v>
      </c>
      <c r="P19991" t="e">
        <v>#VALUE!</v>
      </c>
      <c r="R19991" t="e">
        <v>#VALUE!</v>
      </c>
      <c r="S19991" t="s">
        <v>35</v>
      </c>
    </row>
    <row r="19992" spans="12:19" x14ac:dyDescent="0.25">
      <c r="L19992" t="str">
        <f t="shared" si="784"/>
        <v/>
      </c>
      <c r="M19992" t="str">
        <f t="shared" si="783"/>
        <v/>
      </c>
    </row>
    <row r="19993" spans="12:19" x14ac:dyDescent="0.25">
      <c r="L19993" t="str">
        <f t="shared" si="784"/>
        <v/>
      </c>
      <c r="M19993" t="str">
        <f t="shared" si="783"/>
        <v/>
      </c>
    </row>
    <row r="19994" spans="12:19" x14ac:dyDescent="0.25">
      <c r="L19994" t="str">
        <f t="shared" si="784"/>
        <v/>
      </c>
      <c r="M19994" t="str">
        <f t="shared" si="783"/>
        <v/>
      </c>
      <c r="N19994" t="s">
        <v>32</v>
      </c>
      <c r="O19994" t="s">
        <v>33</v>
      </c>
      <c r="P19994" t="s">
        <v>34</v>
      </c>
    </row>
    <row r="19995" spans="12:19" x14ac:dyDescent="0.25">
      <c r="L19995" t="str">
        <f t="shared" si="784"/>
        <v/>
      </c>
      <c r="M19995" t="str">
        <f t="shared" si="783"/>
        <v/>
      </c>
      <c r="N19995" t="e">
        <f>COS(RADIANS(M19995))</f>
        <v>#VALUE!</v>
      </c>
      <c r="O19995" t="str">
        <f>IFERROR(-COS(RADIANS(DEGREES(ASIN(((SIN(RADIANS(M19995)))*$C$26)/(SQRT((((SIN(RADIANS(M19995)))*$C$26)^2)+(($C$22-$C$25-(((SIN(RADIANS(90-M19995)))*$C$26))-$C$23)^2))))))),"")</f>
        <v/>
      </c>
      <c r="P19995" t="e">
        <f>N19995</f>
        <v>#VALUE!</v>
      </c>
      <c r="R19995">
        <v>0</v>
      </c>
    </row>
    <row r="19996" spans="12:19" x14ac:dyDescent="0.25">
      <c r="L19996" t="str">
        <f t="shared" si="784"/>
        <v/>
      </c>
      <c r="M19996" t="str">
        <f t="shared" si="783"/>
        <v/>
      </c>
      <c r="N19996" t="e">
        <f>SIN(RADIANS(M19995))</f>
        <v>#VALUE!</v>
      </c>
      <c r="O19996" t="e">
        <f>SIN(RADIANS(DEGREES(ASIN(((SIN(RADIANS(M19995)))*$C$26)/(SQRT((((SIN(RADIANS(M19995)))*$C$26)^2)+(($C$22-$C$25-(((SIN(RADIANS(90-M19995)))*$C$26))-$C$23)^2)))))))</f>
        <v>#VALUE!</v>
      </c>
      <c r="P19996" t="e">
        <f>N19996</f>
        <v>#VALUE!</v>
      </c>
      <c r="R19996">
        <f>$C$6</f>
        <v>1333.5</v>
      </c>
    </row>
    <row r="19997" spans="12:19" x14ac:dyDescent="0.25">
      <c r="L19997" t="str">
        <f t="shared" si="784"/>
        <v/>
      </c>
      <c r="M19997" t="str">
        <f t="shared" si="783"/>
        <v/>
      </c>
      <c r="N19997">
        <v>0</v>
      </c>
      <c r="O19997" t="e">
        <f>$C$23*O19996</f>
        <v>#VALUE!</v>
      </c>
      <c r="P19997" t="e">
        <f>$C$22*P19996</f>
        <v>#VALUE!</v>
      </c>
      <c r="R19997">
        <f>$C$20*$C$6</f>
        <v>25325.832000000002</v>
      </c>
    </row>
    <row r="19998" spans="12:19" x14ac:dyDescent="0.25">
      <c r="L19998" t="str">
        <f t="shared" si="784"/>
        <v/>
      </c>
      <c r="M19998" t="str">
        <f t="shared" si="783"/>
        <v/>
      </c>
    </row>
    <row r="19999" spans="12:19" x14ac:dyDescent="0.25">
      <c r="L19999" t="str">
        <f t="shared" si="784"/>
        <v/>
      </c>
      <c r="M19999" t="str">
        <f t="shared" si="783"/>
        <v/>
      </c>
      <c r="N19999" t="e">
        <f t="array" ref="N19999:P20001">MINVERSE(N19995:P19997)</f>
        <v>#VALUE!</v>
      </c>
      <c r="O19999" t="e">
        <v>#VALUE!</v>
      </c>
      <c r="P19999" t="e">
        <v>#VALUE!</v>
      </c>
      <c r="R19999" t="e">
        <f t="array" ref="R19999:R20001">MMULT(N19999:P20001,R19995:R19997)</f>
        <v>#VALUE!</v>
      </c>
      <c r="S19999" t="s">
        <v>35</v>
      </c>
    </row>
    <row r="20000" spans="12:19" x14ac:dyDescent="0.25">
      <c r="L20000" t="str">
        <f t="shared" si="784"/>
        <v/>
      </c>
      <c r="M20000" t="str">
        <f t="shared" si="783"/>
        <v/>
      </c>
      <c r="N20000" t="e">
        <v>#VALUE!</v>
      </c>
      <c r="O20000" t="e">
        <v>#VALUE!</v>
      </c>
      <c r="P20000" t="e">
        <v>#VALUE!</v>
      </c>
      <c r="R20000" t="e">
        <v>#VALUE!</v>
      </c>
      <c r="S20000" t="s">
        <v>35</v>
      </c>
    </row>
    <row r="20001" spans="12:19" x14ac:dyDescent="0.25">
      <c r="L20001" t="str">
        <f t="shared" si="784"/>
        <v/>
      </c>
      <c r="M20001" t="str">
        <f t="shared" si="783"/>
        <v/>
      </c>
      <c r="N20001" t="e">
        <v>#VALUE!</v>
      </c>
      <c r="O20001" t="e">
        <v>#VALUE!</v>
      </c>
      <c r="P20001" t="e">
        <v>#VALUE!</v>
      </c>
      <c r="R20001" t="e">
        <v>#VALUE!</v>
      </c>
      <c r="S20001" t="s">
        <v>35</v>
      </c>
    </row>
    <row r="20002" spans="12:19" x14ac:dyDescent="0.25">
      <c r="L20002" t="str">
        <f t="shared" si="784"/>
        <v/>
      </c>
      <c r="M20002" t="str">
        <f t="shared" si="783"/>
        <v/>
      </c>
    </row>
    <row r="20003" spans="12:19" x14ac:dyDescent="0.25">
      <c r="L20003" t="str">
        <f t="shared" si="784"/>
        <v/>
      </c>
      <c r="M20003" t="str">
        <f t="shared" ref="M20003:M20066" si="785">IF(M19993="","",IF(((M19993+$O$61)&gt;=$O$49+($O$61/2)),"",(M19993+$O$61)))</f>
        <v/>
      </c>
    </row>
    <row r="20004" spans="12:19" x14ac:dyDescent="0.25">
      <c r="L20004" t="str">
        <f t="shared" si="784"/>
        <v/>
      </c>
      <c r="M20004" t="str">
        <f t="shared" si="785"/>
        <v/>
      </c>
      <c r="N20004" t="s">
        <v>32</v>
      </c>
      <c r="O20004" t="s">
        <v>33</v>
      </c>
      <c r="P20004" t="s">
        <v>34</v>
      </c>
    </row>
    <row r="20005" spans="12:19" x14ac:dyDescent="0.25">
      <c r="L20005" t="str">
        <f t="shared" si="784"/>
        <v/>
      </c>
      <c r="M20005" t="str">
        <f t="shared" si="785"/>
        <v/>
      </c>
      <c r="N20005" t="e">
        <f>COS(RADIANS(M20005))</f>
        <v>#VALUE!</v>
      </c>
      <c r="O20005" t="str">
        <f>IFERROR(-COS(RADIANS(DEGREES(ASIN(((SIN(RADIANS(M20005)))*$C$26)/(SQRT((((SIN(RADIANS(M20005)))*$C$26)^2)+(($C$22-$C$25-(((SIN(RADIANS(90-M20005)))*$C$26))-$C$23)^2))))))),"")</f>
        <v/>
      </c>
      <c r="P20005" t="e">
        <f>N20005</f>
        <v>#VALUE!</v>
      </c>
      <c r="R20005">
        <v>0</v>
      </c>
    </row>
    <row r="20006" spans="12:19" x14ac:dyDescent="0.25">
      <c r="L20006" t="str">
        <f t="shared" si="784"/>
        <v/>
      </c>
      <c r="M20006" t="str">
        <f t="shared" si="785"/>
        <v/>
      </c>
      <c r="N20006" t="e">
        <f>SIN(RADIANS(M20005))</f>
        <v>#VALUE!</v>
      </c>
      <c r="O20006" t="e">
        <f>SIN(RADIANS(DEGREES(ASIN(((SIN(RADIANS(M20005)))*$C$26)/(SQRT((((SIN(RADIANS(M20005)))*$C$26)^2)+(($C$22-$C$25-(((SIN(RADIANS(90-M20005)))*$C$26))-$C$23)^2)))))))</f>
        <v>#VALUE!</v>
      </c>
      <c r="P20006" t="e">
        <f>N20006</f>
        <v>#VALUE!</v>
      </c>
      <c r="R20006">
        <f>$C$6</f>
        <v>1333.5</v>
      </c>
    </row>
    <row r="20007" spans="12:19" x14ac:dyDescent="0.25">
      <c r="L20007" t="str">
        <f t="shared" si="784"/>
        <v/>
      </c>
      <c r="M20007" t="str">
        <f t="shared" si="785"/>
        <v/>
      </c>
      <c r="N20007">
        <v>0</v>
      </c>
      <c r="O20007" t="e">
        <f>$C$23*O20006</f>
        <v>#VALUE!</v>
      </c>
      <c r="P20007" t="e">
        <f>$C$22*P20006</f>
        <v>#VALUE!</v>
      </c>
      <c r="R20007">
        <f>$C$20*$C$6</f>
        <v>25325.832000000002</v>
      </c>
    </row>
    <row r="20008" spans="12:19" x14ac:dyDescent="0.25">
      <c r="L20008" t="str">
        <f t="shared" si="784"/>
        <v/>
      </c>
      <c r="M20008" t="str">
        <f t="shared" si="785"/>
        <v/>
      </c>
    </row>
    <row r="20009" spans="12:19" x14ac:dyDescent="0.25">
      <c r="L20009" t="str">
        <f t="shared" si="784"/>
        <v/>
      </c>
      <c r="M20009" t="str">
        <f t="shared" si="785"/>
        <v/>
      </c>
      <c r="N20009" t="e">
        <f t="array" ref="N20009:P20011">MINVERSE(N20005:P20007)</f>
        <v>#VALUE!</v>
      </c>
      <c r="O20009" t="e">
        <v>#VALUE!</v>
      </c>
      <c r="P20009" t="e">
        <v>#VALUE!</v>
      </c>
      <c r="R20009" t="e">
        <f t="array" ref="R20009:R20011">MMULT(N20009:P20011,R20005:R20007)</f>
        <v>#VALUE!</v>
      </c>
      <c r="S20009" t="s">
        <v>35</v>
      </c>
    </row>
    <row r="20010" spans="12:19" x14ac:dyDescent="0.25">
      <c r="L20010" t="str">
        <f t="shared" si="784"/>
        <v/>
      </c>
      <c r="M20010" t="str">
        <f t="shared" si="785"/>
        <v/>
      </c>
      <c r="N20010" t="e">
        <v>#VALUE!</v>
      </c>
      <c r="O20010" t="e">
        <v>#VALUE!</v>
      </c>
      <c r="P20010" t="e">
        <v>#VALUE!</v>
      </c>
      <c r="R20010" t="e">
        <v>#VALUE!</v>
      </c>
      <c r="S20010" t="s">
        <v>35</v>
      </c>
    </row>
    <row r="20011" spans="12:19" x14ac:dyDescent="0.25">
      <c r="L20011" t="str">
        <f t="shared" si="784"/>
        <v/>
      </c>
      <c r="M20011" t="str">
        <f t="shared" si="785"/>
        <v/>
      </c>
      <c r="N20011" t="e">
        <v>#VALUE!</v>
      </c>
      <c r="O20011" t="e">
        <v>#VALUE!</v>
      </c>
      <c r="P20011" t="e">
        <v>#VALUE!</v>
      </c>
      <c r="R20011" t="e">
        <v>#VALUE!</v>
      </c>
      <c r="S20011" t="s">
        <v>35</v>
      </c>
    </row>
    <row r="20012" spans="12:19" x14ac:dyDescent="0.25">
      <c r="L20012" t="str">
        <f t="shared" si="784"/>
        <v/>
      </c>
      <c r="M20012" t="str">
        <f t="shared" si="785"/>
        <v/>
      </c>
    </row>
    <row r="20013" spans="12:19" x14ac:dyDescent="0.25">
      <c r="L20013" t="str">
        <f t="shared" si="784"/>
        <v/>
      </c>
      <c r="M20013" t="str">
        <f t="shared" si="785"/>
        <v/>
      </c>
    </row>
    <row r="20014" spans="12:19" x14ac:dyDescent="0.25">
      <c r="L20014" t="str">
        <f t="shared" si="784"/>
        <v/>
      </c>
      <c r="M20014" t="str">
        <f t="shared" si="785"/>
        <v/>
      </c>
      <c r="N20014" t="s">
        <v>32</v>
      </c>
      <c r="O20014" t="s">
        <v>33</v>
      </c>
      <c r="P20014" t="s">
        <v>34</v>
      </c>
    </row>
    <row r="20015" spans="12:19" x14ac:dyDescent="0.25">
      <c r="L20015" t="str">
        <f t="shared" si="784"/>
        <v/>
      </c>
      <c r="M20015" t="str">
        <f t="shared" si="785"/>
        <v/>
      </c>
      <c r="N20015" t="e">
        <f>COS(RADIANS(M20015))</f>
        <v>#VALUE!</v>
      </c>
      <c r="O20015" t="str">
        <f>IFERROR(-COS(RADIANS(DEGREES(ASIN(((SIN(RADIANS(M20015)))*$C$26)/(SQRT((((SIN(RADIANS(M20015)))*$C$26)^2)+(($C$22-$C$25-(((SIN(RADIANS(90-M20015)))*$C$26))-$C$23)^2))))))),"")</f>
        <v/>
      </c>
      <c r="P20015" t="e">
        <f>N20015</f>
        <v>#VALUE!</v>
      </c>
      <c r="R20015">
        <v>0</v>
      </c>
    </row>
    <row r="20016" spans="12:19" x14ac:dyDescent="0.25">
      <c r="L20016" t="str">
        <f t="shared" si="784"/>
        <v/>
      </c>
      <c r="M20016" t="str">
        <f t="shared" si="785"/>
        <v/>
      </c>
      <c r="N20016" t="e">
        <f>SIN(RADIANS(M20015))</f>
        <v>#VALUE!</v>
      </c>
      <c r="O20016" t="e">
        <f>SIN(RADIANS(DEGREES(ASIN(((SIN(RADIANS(M20015)))*$C$26)/(SQRT((((SIN(RADIANS(M20015)))*$C$26)^2)+(($C$22-$C$25-(((SIN(RADIANS(90-M20015)))*$C$26))-$C$23)^2)))))))</f>
        <v>#VALUE!</v>
      </c>
      <c r="P20016" t="e">
        <f>N20016</f>
        <v>#VALUE!</v>
      </c>
      <c r="R20016">
        <f>$C$6</f>
        <v>1333.5</v>
      </c>
    </row>
    <row r="20017" spans="12:19" x14ac:dyDescent="0.25">
      <c r="L20017" t="str">
        <f t="shared" si="784"/>
        <v/>
      </c>
      <c r="M20017" t="str">
        <f t="shared" si="785"/>
        <v/>
      </c>
      <c r="N20017">
        <v>0</v>
      </c>
      <c r="O20017" t="e">
        <f>$C$23*O20016</f>
        <v>#VALUE!</v>
      </c>
      <c r="P20017" t="e">
        <f>$C$22*P20016</f>
        <v>#VALUE!</v>
      </c>
      <c r="R20017">
        <f>$C$20*$C$6</f>
        <v>25325.832000000002</v>
      </c>
    </row>
    <row r="20018" spans="12:19" x14ac:dyDescent="0.25">
      <c r="L20018" t="str">
        <f t="shared" si="784"/>
        <v/>
      </c>
      <c r="M20018" t="str">
        <f t="shared" si="785"/>
        <v/>
      </c>
    </row>
    <row r="20019" spans="12:19" x14ac:dyDescent="0.25">
      <c r="L20019" t="str">
        <f t="shared" si="784"/>
        <v/>
      </c>
      <c r="M20019" t="str">
        <f t="shared" si="785"/>
        <v/>
      </c>
      <c r="N20019" t="e">
        <f t="array" ref="N20019:P20021">MINVERSE(N20015:P20017)</f>
        <v>#VALUE!</v>
      </c>
      <c r="O20019" t="e">
        <v>#VALUE!</v>
      </c>
      <c r="P20019" t="e">
        <v>#VALUE!</v>
      </c>
      <c r="R20019" t="e">
        <f t="array" ref="R20019:R20021">MMULT(N20019:P20021,R20015:R20017)</f>
        <v>#VALUE!</v>
      </c>
      <c r="S20019" t="s">
        <v>35</v>
      </c>
    </row>
    <row r="20020" spans="12:19" x14ac:dyDescent="0.25">
      <c r="L20020" t="str">
        <f t="shared" si="784"/>
        <v/>
      </c>
      <c r="M20020" t="str">
        <f t="shared" si="785"/>
        <v/>
      </c>
      <c r="N20020" t="e">
        <v>#VALUE!</v>
      </c>
      <c r="O20020" t="e">
        <v>#VALUE!</v>
      </c>
      <c r="P20020" t="e">
        <v>#VALUE!</v>
      </c>
      <c r="R20020" t="e">
        <v>#VALUE!</v>
      </c>
      <c r="S20020" t="s">
        <v>35</v>
      </c>
    </row>
    <row r="20021" spans="12:19" x14ac:dyDescent="0.25">
      <c r="L20021" t="str">
        <f t="shared" si="784"/>
        <v/>
      </c>
      <c r="M20021" t="str">
        <f t="shared" si="785"/>
        <v/>
      </c>
      <c r="N20021" t="e">
        <v>#VALUE!</v>
      </c>
      <c r="O20021" t="e">
        <v>#VALUE!</v>
      </c>
      <c r="P20021" t="e">
        <v>#VALUE!</v>
      </c>
      <c r="R20021" t="e">
        <v>#VALUE!</v>
      </c>
      <c r="S20021" t="s">
        <v>35</v>
      </c>
    </row>
    <row r="20022" spans="12:19" x14ac:dyDescent="0.25">
      <c r="L20022" t="str">
        <f t="shared" si="784"/>
        <v/>
      </c>
      <c r="M20022" t="str">
        <f t="shared" si="785"/>
        <v/>
      </c>
    </row>
    <row r="20023" spans="12:19" x14ac:dyDescent="0.25">
      <c r="L20023" t="str">
        <f t="shared" si="784"/>
        <v/>
      </c>
      <c r="M20023" t="str">
        <f t="shared" si="785"/>
        <v/>
      </c>
    </row>
    <row r="20024" spans="12:19" x14ac:dyDescent="0.25">
      <c r="L20024" t="str">
        <f t="shared" si="784"/>
        <v/>
      </c>
      <c r="M20024" t="str">
        <f t="shared" si="785"/>
        <v/>
      </c>
      <c r="N20024" t="s">
        <v>32</v>
      </c>
      <c r="O20024" t="s">
        <v>33</v>
      </c>
      <c r="P20024" t="s">
        <v>34</v>
      </c>
    </row>
    <row r="20025" spans="12:19" x14ac:dyDescent="0.25">
      <c r="L20025" t="str">
        <f t="shared" si="784"/>
        <v/>
      </c>
      <c r="M20025" t="str">
        <f t="shared" si="785"/>
        <v/>
      </c>
      <c r="N20025" t="e">
        <f>COS(RADIANS(M20025))</f>
        <v>#VALUE!</v>
      </c>
      <c r="O20025" t="str">
        <f>IFERROR(-COS(RADIANS(DEGREES(ASIN(((SIN(RADIANS(M20025)))*$C$26)/(SQRT((((SIN(RADIANS(M20025)))*$C$26)^2)+(($C$22-$C$25-(((SIN(RADIANS(90-M20025)))*$C$26))-$C$23)^2))))))),"")</f>
        <v/>
      </c>
      <c r="P20025" t="e">
        <f>N20025</f>
        <v>#VALUE!</v>
      </c>
      <c r="R20025">
        <v>0</v>
      </c>
    </row>
    <row r="20026" spans="12:19" x14ac:dyDescent="0.25">
      <c r="L20026" t="str">
        <f t="shared" si="784"/>
        <v/>
      </c>
      <c r="M20026" t="str">
        <f t="shared" si="785"/>
        <v/>
      </c>
      <c r="N20026" t="e">
        <f>SIN(RADIANS(M20025))</f>
        <v>#VALUE!</v>
      </c>
      <c r="O20026" t="e">
        <f>SIN(RADIANS(DEGREES(ASIN(((SIN(RADIANS(M20025)))*$C$26)/(SQRT((((SIN(RADIANS(M20025)))*$C$26)^2)+(($C$22-$C$25-(((SIN(RADIANS(90-M20025)))*$C$26))-$C$23)^2)))))))</f>
        <v>#VALUE!</v>
      </c>
      <c r="P20026" t="e">
        <f>N20026</f>
        <v>#VALUE!</v>
      </c>
      <c r="R20026">
        <f>$C$6</f>
        <v>1333.5</v>
      </c>
    </row>
    <row r="20027" spans="12:19" x14ac:dyDescent="0.25">
      <c r="L20027" t="str">
        <f t="shared" si="784"/>
        <v/>
      </c>
      <c r="M20027" t="str">
        <f t="shared" si="785"/>
        <v/>
      </c>
      <c r="N20027">
        <v>0</v>
      </c>
      <c r="O20027" t="e">
        <f>$C$23*O20026</f>
        <v>#VALUE!</v>
      </c>
      <c r="P20027" t="e">
        <f>$C$22*P20026</f>
        <v>#VALUE!</v>
      </c>
      <c r="R20027">
        <f>$C$20*$C$6</f>
        <v>25325.832000000002</v>
      </c>
    </row>
    <row r="20028" spans="12:19" x14ac:dyDescent="0.25">
      <c r="L20028" t="str">
        <f t="shared" si="784"/>
        <v/>
      </c>
      <c r="M20028" t="str">
        <f t="shared" si="785"/>
        <v/>
      </c>
    </row>
    <row r="20029" spans="12:19" x14ac:dyDescent="0.25">
      <c r="L20029" t="str">
        <f t="shared" si="784"/>
        <v/>
      </c>
      <c r="M20029" t="str">
        <f t="shared" si="785"/>
        <v/>
      </c>
      <c r="N20029" t="e">
        <f t="array" ref="N20029:P20031">MINVERSE(N20025:P20027)</f>
        <v>#VALUE!</v>
      </c>
      <c r="O20029" t="e">
        <v>#VALUE!</v>
      </c>
      <c r="P20029" t="e">
        <v>#VALUE!</v>
      </c>
      <c r="R20029" t="e">
        <f t="array" ref="R20029:R20031">MMULT(N20029:P20031,R20025:R20027)</f>
        <v>#VALUE!</v>
      </c>
      <c r="S20029" t="s">
        <v>35</v>
      </c>
    </row>
    <row r="20030" spans="12:19" x14ac:dyDescent="0.25">
      <c r="L20030" t="str">
        <f t="shared" si="784"/>
        <v/>
      </c>
      <c r="M20030" t="str">
        <f t="shared" si="785"/>
        <v/>
      </c>
      <c r="N20030" t="e">
        <v>#VALUE!</v>
      </c>
      <c r="O20030" t="e">
        <v>#VALUE!</v>
      </c>
      <c r="P20030" t="e">
        <v>#VALUE!</v>
      </c>
      <c r="R20030" t="e">
        <v>#VALUE!</v>
      </c>
      <c r="S20030" t="s">
        <v>35</v>
      </c>
    </row>
    <row r="20031" spans="12:19" x14ac:dyDescent="0.25">
      <c r="L20031" t="str">
        <f t="shared" si="784"/>
        <v/>
      </c>
      <c r="M20031" t="str">
        <f t="shared" si="785"/>
        <v/>
      </c>
      <c r="N20031" t="e">
        <v>#VALUE!</v>
      </c>
      <c r="O20031" t="e">
        <v>#VALUE!</v>
      </c>
      <c r="P20031" t="e">
        <v>#VALUE!</v>
      </c>
      <c r="R20031" t="e">
        <v>#VALUE!</v>
      </c>
      <c r="S20031" t="s">
        <v>35</v>
      </c>
    </row>
    <row r="20032" spans="12:19" x14ac:dyDescent="0.25">
      <c r="L20032" t="str">
        <f t="shared" si="784"/>
        <v/>
      </c>
      <c r="M20032" t="str">
        <f t="shared" si="785"/>
        <v/>
      </c>
    </row>
    <row r="20033" spans="12:19" x14ac:dyDescent="0.25">
      <c r="L20033" t="str">
        <f t="shared" si="784"/>
        <v/>
      </c>
      <c r="M20033" t="str">
        <f t="shared" si="785"/>
        <v/>
      </c>
    </row>
    <row r="20034" spans="12:19" x14ac:dyDescent="0.25">
      <c r="L20034" t="str">
        <f t="shared" si="784"/>
        <v/>
      </c>
      <c r="M20034" t="str">
        <f t="shared" si="785"/>
        <v/>
      </c>
      <c r="N20034" t="s">
        <v>32</v>
      </c>
      <c r="O20034" t="s">
        <v>33</v>
      </c>
      <c r="P20034" t="s">
        <v>34</v>
      </c>
    </row>
    <row r="20035" spans="12:19" x14ac:dyDescent="0.25">
      <c r="L20035" t="str">
        <f t="shared" si="784"/>
        <v/>
      </c>
      <c r="M20035" t="str">
        <f t="shared" si="785"/>
        <v/>
      </c>
      <c r="N20035" t="e">
        <f>COS(RADIANS(M20035))</f>
        <v>#VALUE!</v>
      </c>
      <c r="O20035" t="str">
        <f>IFERROR(-COS(RADIANS(DEGREES(ASIN(((SIN(RADIANS(M20035)))*$C$26)/(SQRT((((SIN(RADIANS(M20035)))*$C$26)^2)+(($C$22-$C$25-(((SIN(RADIANS(90-M20035)))*$C$26))-$C$23)^2))))))),"")</f>
        <v/>
      </c>
      <c r="P20035" t="e">
        <f>N20035</f>
        <v>#VALUE!</v>
      </c>
      <c r="R20035">
        <v>0</v>
      </c>
    </row>
    <row r="20036" spans="12:19" x14ac:dyDescent="0.25">
      <c r="L20036" t="str">
        <f t="shared" si="784"/>
        <v/>
      </c>
      <c r="M20036" t="str">
        <f t="shared" si="785"/>
        <v/>
      </c>
      <c r="N20036" t="e">
        <f>SIN(RADIANS(M20035))</f>
        <v>#VALUE!</v>
      </c>
      <c r="O20036" t="e">
        <f>SIN(RADIANS(DEGREES(ASIN(((SIN(RADIANS(M20035)))*$C$26)/(SQRT((((SIN(RADIANS(M20035)))*$C$26)^2)+(($C$22-$C$25-(((SIN(RADIANS(90-M20035)))*$C$26))-$C$23)^2)))))))</f>
        <v>#VALUE!</v>
      </c>
      <c r="P20036" t="e">
        <f>N20036</f>
        <v>#VALUE!</v>
      </c>
      <c r="R20036">
        <f>$C$6</f>
        <v>1333.5</v>
      </c>
    </row>
    <row r="20037" spans="12:19" x14ac:dyDescent="0.25">
      <c r="L20037" t="str">
        <f t="shared" si="784"/>
        <v/>
      </c>
      <c r="M20037" t="str">
        <f t="shared" si="785"/>
        <v/>
      </c>
      <c r="N20037">
        <v>0</v>
      </c>
      <c r="O20037" t="e">
        <f>$C$23*O20036</f>
        <v>#VALUE!</v>
      </c>
      <c r="P20037" t="e">
        <f>$C$22*P20036</f>
        <v>#VALUE!</v>
      </c>
      <c r="R20037">
        <f>$C$20*$C$6</f>
        <v>25325.832000000002</v>
      </c>
    </row>
    <row r="20038" spans="12:19" x14ac:dyDescent="0.25">
      <c r="L20038" t="str">
        <f t="shared" si="784"/>
        <v/>
      </c>
      <c r="M20038" t="str">
        <f t="shared" si="785"/>
        <v/>
      </c>
    </row>
    <row r="20039" spans="12:19" x14ac:dyDescent="0.25">
      <c r="L20039" t="str">
        <f t="shared" si="784"/>
        <v/>
      </c>
      <c r="M20039" t="str">
        <f t="shared" si="785"/>
        <v/>
      </c>
      <c r="N20039" t="e">
        <f t="array" ref="N20039:P20041">MINVERSE(N20035:P20037)</f>
        <v>#VALUE!</v>
      </c>
      <c r="O20039" t="e">
        <v>#VALUE!</v>
      </c>
      <c r="P20039" t="e">
        <v>#VALUE!</v>
      </c>
      <c r="R20039" t="e">
        <f t="array" ref="R20039:R20041">MMULT(N20039:P20041,R20035:R20037)</f>
        <v>#VALUE!</v>
      </c>
      <c r="S20039" t="s">
        <v>35</v>
      </c>
    </row>
    <row r="20040" spans="12:19" x14ac:dyDescent="0.25">
      <c r="L20040" t="str">
        <f t="shared" si="784"/>
        <v/>
      </c>
      <c r="M20040" t="str">
        <f t="shared" si="785"/>
        <v/>
      </c>
      <c r="N20040" t="e">
        <v>#VALUE!</v>
      </c>
      <c r="O20040" t="e">
        <v>#VALUE!</v>
      </c>
      <c r="P20040" t="e">
        <v>#VALUE!</v>
      </c>
      <c r="R20040" t="e">
        <v>#VALUE!</v>
      </c>
      <c r="S20040" t="s">
        <v>35</v>
      </c>
    </row>
    <row r="20041" spans="12:19" x14ac:dyDescent="0.25">
      <c r="L20041" t="str">
        <f t="shared" si="784"/>
        <v/>
      </c>
      <c r="M20041" t="str">
        <f t="shared" si="785"/>
        <v/>
      </c>
      <c r="N20041" t="e">
        <v>#VALUE!</v>
      </c>
      <c r="O20041" t="e">
        <v>#VALUE!</v>
      </c>
      <c r="P20041" t="e">
        <v>#VALUE!</v>
      </c>
      <c r="R20041" t="e">
        <v>#VALUE!</v>
      </c>
      <c r="S20041" t="s">
        <v>35</v>
      </c>
    </row>
    <row r="20042" spans="12:19" x14ac:dyDescent="0.25">
      <c r="L20042" t="str">
        <f t="shared" si="784"/>
        <v/>
      </c>
      <c r="M20042" t="str">
        <f t="shared" si="785"/>
        <v/>
      </c>
    </row>
    <row r="20043" spans="12:19" x14ac:dyDescent="0.25">
      <c r="L20043" t="str">
        <f t="shared" si="784"/>
        <v/>
      </c>
      <c r="M20043" t="str">
        <f t="shared" si="785"/>
        <v/>
      </c>
    </row>
    <row r="20044" spans="12:19" x14ac:dyDescent="0.25">
      <c r="L20044" t="str">
        <f t="shared" ref="L20044:L20104" si="786">IF(M20044="","",L20034+1)</f>
        <v/>
      </c>
      <c r="M20044" t="str">
        <f t="shared" si="785"/>
        <v/>
      </c>
      <c r="N20044" t="s">
        <v>32</v>
      </c>
      <c r="O20044" t="s">
        <v>33</v>
      </c>
      <c r="P20044" t="s">
        <v>34</v>
      </c>
    </row>
    <row r="20045" spans="12:19" x14ac:dyDescent="0.25">
      <c r="L20045" t="str">
        <f t="shared" si="786"/>
        <v/>
      </c>
      <c r="M20045" t="str">
        <f t="shared" si="785"/>
        <v/>
      </c>
      <c r="N20045" t="e">
        <f>COS(RADIANS(M20045))</f>
        <v>#VALUE!</v>
      </c>
      <c r="O20045" t="str">
        <f>IFERROR(-COS(RADIANS(DEGREES(ASIN(((SIN(RADIANS(M20045)))*$C$26)/(SQRT((((SIN(RADIANS(M20045)))*$C$26)^2)+(($C$22-$C$25-(((SIN(RADIANS(90-M20045)))*$C$26))-$C$23)^2))))))),"")</f>
        <v/>
      </c>
      <c r="P20045" t="e">
        <f>N20045</f>
        <v>#VALUE!</v>
      </c>
      <c r="R20045">
        <v>0</v>
      </c>
    </row>
    <row r="20046" spans="12:19" x14ac:dyDescent="0.25">
      <c r="L20046" t="str">
        <f t="shared" si="786"/>
        <v/>
      </c>
      <c r="M20046" t="str">
        <f t="shared" si="785"/>
        <v/>
      </c>
      <c r="N20046" t="e">
        <f>SIN(RADIANS(M20045))</f>
        <v>#VALUE!</v>
      </c>
      <c r="O20046" t="e">
        <f>SIN(RADIANS(DEGREES(ASIN(((SIN(RADIANS(M20045)))*$C$26)/(SQRT((((SIN(RADIANS(M20045)))*$C$26)^2)+(($C$22-$C$25-(((SIN(RADIANS(90-M20045)))*$C$26))-$C$23)^2)))))))</f>
        <v>#VALUE!</v>
      </c>
      <c r="P20046" t="e">
        <f>N20046</f>
        <v>#VALUE!</v>
      </c>
      <c r="R20046">
        <f>$C$6</f>
        <v>1333.5</v>
      </c>
    </row>
    <row r="20047" spans="12:19" x14ac:dyDescent="0.25">
      <c r="L20047" t="str">
        <f t="shared" si="786"/>
        <v/>
      </c>
      <c r="M20047" t="str">
        <f t="shared" si="785"/>
        <v/>
      </c>
      <c r="N20047">
        <v>0</v>
      </c>
      <c r="O20047" t="e">
        <f>$C$23*O20046</f>
        <v>#VALUE!</v>
      </c>
      <c r="P20047" t="e">
        <f>$C$22*P20046</f>
        <v>#VALUE!</v>
      </c>
      <c r="R20047">
        <f>$C$20*$C$6</f>
        <v>25325.832000000002</v>
      </c>
    </row>
    <row r="20048" spans="12:19" x14ac:dyDescent="0.25">
      <c r="L20048" t="str">
        <f t="shared" si="786"/>
        <v/>
      </c>
      <c r="M20048" t="str">
        <f t="shared" si="785"/>
        <v/>
      </c>
    </row>
    <row r="20049" spans="12:19" x14ac:dyDescent="0.25">
      <c r="L20049" t="str">
        <f t="shared" si="786"/>
        <v/>
      </c>
      <c r="M20049" t="str">
        <f t="shared" si="785"/>
        <v/>
      </c>
      <c r="N20049" t="e">
        <f t="array" ref="N20049:P20051">MINVERSE(N20045:P20047)</f>
        <v>#VALUE!</v>
      </c>
      <c r="O20049" t="e">
        <v>#VALUE!</v>
      </c>
      <c r="P20049" t="e">
        <v>#VALUE!</v>
      </c>
      <c r="R20049" t="e">
        <f t="array" ref="R20049:R20051">MMULT(N20049:P20051,R20045:R20047)</f>
        <v>#VALUE!</v>
      </c>
      <c r="S20049" t="s">
        <v>35</v>
      </c>
    </row>
    <row r="20050" spans="12:19" x14ac:dyDescent="0.25">
      <c r="L20050" t="str">
        <f t="shared" si="786"/>
        <v/>
      </c>
      <c r="M20050" t="str">
        <f t="shared" si="785"/>
        <v/>
      </c>
      <c r="N20050" t="e">
        <v>#VALUE!</v>
      </c>
      <c r="O20050" t="e">
        <v>#VALUE!</v>
      </c>
      <c r="P20050" t="e">
        <v>#VALUE!</v>
      </c>
      <c r="R20050" t="e">
        <v>#VALUE!</v>
      </c>
      <c r="S20050" t="s">
        <v>35</v>
      </c>
    </row>
    <row r="20051" spans="12:19" x14ac:dyDescent="0.25">
      <c r="L20051" t="str">
        <f t="shared" si="786"/>
        <v/>
      </c>
      <c r="M20051" t="str">
        <f t="shared" si="785"/>
        <v/>
      </c>
      <c r="N20051" t="e">
        <v>#VALUE!</v>
      </c>
      <c r="O20051" t="e">
        <v>#VALUE!</v>
      </c>
      <c r="P20051" t="e">
        <v>#VALUE!</v>
      </c>
      <c r="R20051" t="e">
        <v>#VALUE!</v>
      </c>
      <c r="S20051" t="s">
        <v>35</v>
      </c>
    </row>
    <row r="20052" spans="12:19" x14ac:dyDescent="0.25">
      <c r="L20052" t="str">
        <f t="shared" si="786"/>
        <v/>
      </c>
      <c r="M20052" t="str">
        <f t="shared" si="785"/>
        <v/>
      </c>
    </row>
    <row r="20053" spans="12:19" x14ac:dyDescent="0.25">
      <c r="L20053" t="str">
        <f t="shared" si="786"/>
        <v/>
      </c>
      <c r="M20053" t="str">
        <f t="shared" si="785"/>
        <v/>
      </c>
    </row>
    <row r="20054" spans="12:19" x14ac:dyDescent="0.25">
      <c r="L20054" t="str">
        <f t="shared" si="786"/>
        <v/>
      </c>
      <c r="M20054" t="str">
        <f t="shared" si="785"/>
        <v/>
      </c>
      <c r="N20054" t="s">
        <v>32</v>
      </c>
      <c r="O20054" t="s">
        <v>33</v>
      </c>
      <c r="P20054" t="s">
        <v>34</v>
      </c>
    </row>
    <row r="20055" spans="12:19" x14ac:dyDescent="0.25">
      <c r="L20055" t="str">
        <f t="shared" si="786"/>
        <v/>
      </c>
      <c r="M20055" t="str">
        <f t="shared" si="785"/>
        <v/>
      </c>
      <c r="N20055" t="e">
        <f>COS(RADIANS(M20055))</f>
        <v>#VALUE!</v>
      </c>
      <c r="O20055" t="str">
        <f>IFERROR(-COS(RADIANS(DEGREES(ASIN(((SIN(RADIANS(M20055)))*$C$26)/(SQRT((((SIN(RADIANS(M20055)))*$C$26)^2)+(($C$22-$C$25-(((SIN(RADIANS(90-M20055)))*$C$26))-$C$23)^2))))))),"")</f>
        <v/>
      </c>
      <c r="P20055" t="e">
        <f>N20055</f>
        <v>#VALUE!</v>
      </c>
      <c r="R20055">
        <v>0</v>
      </c>
    </row>
    <row r="20056" spans="12:19" x14ac:dyDescent="0.25">
      <c r="L20056" t="str">
        <f t="shared" si="786"/>
        <v/>
      </c>
      <c r="M20056" t="str">
        <f t="shared" si="785"/>
        <v/>
      </c>
      <c r="N20056" t="e">
        <f>SIN(RADIANS(M20055))</f>
        <v>#VALUE!</v>
      </c>
      <c r="O20056" t="e">
        <f>SIN(RADIANS(DEGREES(ASIN(((SIN(RADIANS(M20055)))*$C$26)/(SQRT((((SIN(RADIANS(M20055)))*$C$26)^2)+(($C$22-$C$25-(((SIN(RADIANS(90-M20055)))*$C$26))-$C$23)^2)))))))</f>
        <v>#VALUE!</v>
      </c>
      <c r="P20056" t="e">
        <f>N20056</f>
        <v>#VALUE!</v>
      </c>
      <c r="R20056">
        <f>$C$6</f>
        <v>1333.5</v>
      </c>
    </row>
    <row r="20057" spans="12:19" x14ac:dyDescent="0.25">
      <c r="L20057" t="str">
        <f t="shared" si="786"/>
        <v/>
      </c>
      <c r="M20057" t="str">
        <f t="shared" si="785"/>
        <v/>
      </c>
      <c r="N20057">
        <v>0</v>
      </c>
      <c r="O20057" t="e">
        <f>$C$23*O20056</f>
        <v>#VALUE!</v>
      </c>
      <c r="P20057" t="e">
        <f>$C$22*P20056</f>
        <v>#VALUE!</v>
      </c>
      <c r="R20057">
        <f>$C$20*$C$6</f>
        <v>25325.832000000002</v>
      </c>
    </row>
    <row r="20058" spans="12:19" x14ac:dyDescent="0.25">
      <c r="L20058" t="str">
        <f t="shared" si="786"/>
        <v/>
      </c>
      <c r="M20058" t="str">
        <f t="shared" si="785"/>
        <v/>
      </c>
    </row>
    <row r="20059" spans="12:19" x14ac:dyDescent="0.25">
      <c r="L20059" t="str">
        <f t="shared" si="786"/>
        <v/>
      </c>
      <c r="M20059" t="str">
        <f t="shared" si="785"/>
        <v/>
      </c>
      <c r="N20059" t="e">
        <f t="array" ref="N20059:P20061">MINVERSE(N20055:P20057)</f>
        <v>#VALUE!</v>
      </c>
      <c r="O20059" t="e">
        <v>#VALUE!</v>
      </c>
      <c r="P20059" t="e">
        <v>#VALUE!</v>
      </c>
      <c r="R20059" t="e">
        <f t="array" ref="R20059:R20061">MMULT(N20059:P20061,R20055:R20057)</f>
        <v>#VALUE!</v>
      </c>
      <c r="S20059" t="s">
        <v>35</v>
      </c>
    </row>
    <row r="20060" spans="12:19" x14ac:dyDescent="0.25">
      <c r="L20060" t="str">
        <f t="shared" si="786"/>
        <v/>
      </c>
      <c r="M20060" t="str">
        <f t="shared" si="785"/>
        <v/>
      </c>
      <c r="N20060" t="e">
        <v>#VALUE!</v>
      </c>
      <c r="O20060" t="e">
        <v>#VALUE!</v>
      </c>
      <c r="P20060" t="e">
        <v>#VALUE!</v>
      </c>
      <c r="R20060" t="e">
        <v>#VALUE!</v>
      </c>
      <c r="S20060" t="s">
        <v>35</v>
      </c>
    </row>
    <row r="20061" spans="12:19" x14ac:dyDescent="0.25">
      <c r="L20061" t="str">
        <f t="shared" si="786"/>
        <v/>
      </c>
      <c r="M20061" t="str">
        <f t="shared" si="785"/>
        <v/>
      </c>
      <c r="N20061" t="e">
        <v>#VALUE!</v>
      </c>
      <c r="O20061" t="e">
        <v>#VALUE!</v>
      </c>
      <c r="P20061" t="e">
        <v>#VALUE!</v>
      </c>
      <c r="R20061" t="e">
        <v>#VALUE!</v>
      </c>
      <c r="S20061" t="s">
        <v>35</v>
      </c>
    </row>
    <row r="20062" spans="12:19" x14ac:dyDescent="0.25">
      <c r="L20062" t="str">
        <f t="shared" si="786"/>
        <v/>
      </c>
      <c r="M20062" t="str">
        <f t="shared" si="785"/>
        <v/>
      </c>
    </row>
    <row r="20063" spans="12:19" x14ac:dyDescent="0.25">
      <c r="L20063" t="str">
        <f t="shared" si="786"/>
        <v/>
      </c>
      <c r="M20063" t="str">
        <f t="shared" si="785"/>
        <v/>
      </c>
    </row>
    <row r="20064" spans="12:19" x14ac:dyDescent="0.25">
      <c r="L20064" t="str">
        <f t="shared" si="786"/>
        <v/>
      </c>
      <c r="M20064" t="str">
        <f t="shared" si="785"/>
        <v/>
      </c>
      <c r="N20064" t="str">
        <f>IF(O20066="","","R1")</f>
        <v/>
      </c>
      <c r="O20064" t="str">
        <f>IF(O20065="","","Rv")</f>
        <v/>
      </c>
      <c r="P20064" t="str">
        <f>IF(P20065="","","R3")</f>
        <v/>
      </c>
    </row>
    <row r="20065" spans="12:19" x14ac:dyDescent="0.25">
      <c r="L20065" t="str">
        <f t="shared" si="786"/>
        <v/>
      </c>
      <c r="M20065" t="str">
        <f t="shared" si="785"/>
        <v/>
      </c>
      <c r="N20065" t="str">
        <f>IF(O20065="","",COS(RADIANS($E$11)))</f>
        <v/>
      </c>
      <c r="O20065" t="str">
        <f>IFERROR(-COS(RADIANS(DEGREES(ASIN(((SIN(RADIANS(M20065)))*$C$26)/(SQRT((((SIN(RADIANS(M20065)))*$C$26)^2)+(($C$22-$C$25-(((SIN(RADIANS(90-M20065)))*$C$26))-$C$23)^2))))))),"")</f>
        <v/>
      </c>
      <c r="P20065" t="str">
        <f>N20065</f>
        <v/>
      </c>
      <c r="R20065" t="str">
        <f>IF(P20065="","",0)</f>
        <v/>
      </c>
    </row>
    <row r="20066" spans="12:19" x14ac:dyDescent="0.25">
      <c r="L20066" t="str">
        <f t="shared" si="786"/>
        <v/>
      </c>
      <c r="M20066" t="str">
        <f t="shared" si="785"/>
        <v/>
      </c>
      <c r="N20066" t="str">
        <f>IF(O20066="","",SIN(RADIANS($E$11)))</f>
        <v/>
      </c>
      <c r="O20066" t="str">
        <f>IFERROR(SIN(RADIANS(DEGREES(ASIN(((SIN(RADIANS(M20065)))*$C$26)/(SQRT((((SIN(RADIANS(M20065)))*$C$26)^2)+(($C$22-$C$25-(((SIN(RADIANS(90-M20065)))*$C$26))-$C$23)^2))))))),"")</f>
        <v/>
      </c>
      <c r="P20066" t="str">
        <f>N20066</f>
        <v/>
      </c>
      <c r="R20066" t="str">
        <f>IF(P20066="","",$C$6)</f>
        <v/>
      </c>
    </row>
    <row r="20067" spans="12:19" x14ac:dyDescent="0.25">
      <c r="L20067" t="str">
        <f t="shared" si="786"/>
        <v/>
      </c>
      <c r="M20067" t="str">
        <f t="shared" ref="M20067:M20103" si="787">IF(M20057="","",IF(((M20057+$O$61)&gt;=$O$49+($O$61/2)),"",(M20057+$O$61)))</f>
        <v/>
      </c>
      <c r="N20067" t="str">
        <f>IF(M20065="","",0)</f>
        <v/>
      </c>
      <c r="O20067" t="str">
        <f>IFERROR($C$23*O20066,"")</f>
        <v/>
      </c>
      <c r="P20067" t="str">
        <f>IF(M20065="","",$C$22*P20066)</f>
        <v/>
      </c>
      <c r="R20067" t="str">
        <f>IF(P20067="","",$C$20*$C$6)</f>
        <v/>
      </c>
    </row>
    <row r="20068" spans="12:19" x14ac:dyDescent="0.25">
      <c r="L20068" t="str">
        <f t="shared" si="786"/>
        <v/>
      </c>
      <c r="M20068" t="str">
        <f t="shared" si="787"/>
        <v/>
      </c>
    </row>
    <row r="20069" spans="12:19" x14ac:dyDescent="0.25">
      <c r="L20069" t="str">
        <f t="shared" si="786"/>
        <v/>
      </c>
      <c r="M20069" t="str">
        <f t="shared" si="787"/>
        <v/>
      </c>
      <c r="N20069" t="str">
        <f t="array" ref="N20069:P20071">IFERROR(MINVERSE(N20065:P20067),"")</f>
        <v/>
      </c>
      <c r="O20069" t="str">
        <v/>
      </c>
      <c r="P20069" t="str">
        <v/>
      </c>
      <c r="R20069" t="str">
        <f t="array" ref="R20069:R20071">IFERROR(MMULT(N20069:P20071,R20065:R20067),"")</f>
        <v/>
      </c>
      <c r="S20069" t="str">
        <f>IF(R20069="","","LBF")</f>
        <v/>
      </c>
    </row>
    <row r="20070" spans="12:19" x14ac:dyDescent="0.25">
      <c r="L20070" t="str">
        <f t="shared" si="786"/>
        <v/>
      </c>
      <c r="M20070" t="str">
        <f t="shared" si="787"/>
        <v/>
      </c>
      <c r="N20070" t="str">
        <v/>
      </c>
      <c r="O20070" t="str">
        <v/>
      </c>
      <c r="P20070" t="str">
        <v/>
      </c>
      <c r="R20070" t="str">
        <v/>
      </c>
      <c r="S20070" t="str">
        <f t="shared" ref="S20070:S20071" si="788">IF(R20070="","","LBF")</f>
        <v/>
      </c>
    </row>
    <row r="20071" spans="12:19" x14ac:dyDescent="0.25">
      <c r="L20071" t="str">
        <f t="shared" si="786"/>
        <v/>
      </c>
      <c r="M20071" t="str">
        <f t="shared" si="787"/>
        <v/>
      </c>
      <c r="N20071" t="str">
        <v/>
      </c>
      <c r="O20071" t="str">
        <v/>
      </c>
      <c r="P20071" t="str">
        <v/>
      </c>
      <c r="R20071" t="str">
        <v/>
      </c>
      <c r="S20071" t="str">
        <f t="shared" si="788"/>
        <v/>
      </c>
    </row>
    <row r="20072" spans="12:19" x14ac:dyDescent="0.25">
      <c r="L20072" t="str">
        <f t="shared" si="786"/>
        <v/>
      </c>
      <c r="M20072" t="str">
        <f t="shared" si="787"/>
        <v/>
      </c>
    </row>
    <row r="20073" spans="12:19" x14ac:dyDescent="0.25">
      <c r="L20073" t="str">
        <f t="shared" si="786"/>
        <v/>
      </c>
      <c r="M20073" t="str">
        <f t="shared" si="787"/>
        <v/>
      </c>
    </row>
    <row r="20074" spans="12:19" x14ac:dyDescent="0.25">
      <c r="L20074" t="str">
        <f t="shared" si="786"/>
        <v/>
      </c>
      <c r="M20074" t="str">
        <f t="shared" si="787"/>
        <v/>
      </c>
    </row>
    <row r="20075" spans="12:19" x14ac:dyDescent="0.25">
      <c r="L20075" t="str">
        <f t="shared" si="786"/>
        <v/>
      </c>
      <c r="M20075" t="str">
        <f t="shared" si="787"/>
        <v/>
      </c>
    </row>
    <row r="20076" spans="12:19" x14ac:dyDescent="0.25">
      <c r="L20076" t="str">
        <f t="shared" si="786"/>
        <v/>
      </c>
      <c r="M20076" t="str">
        <f t="shared" si="787"/>
        <v/>
      </c>
    </row>
    <row r="20077" spans="12:19" x14ac:dyDescent="0.25">
      <c r="L20077" t="str">
        <f t="shared" si="786"/>
        <v/>
      </c>
      <c r="M20077" t="str">
        <f t="shared" si="787"/>
        <v/>
      </c>
    </row>
    <row r="20078" spans="12:19" x14ac:dyDescent="0.25">
      <c r="L20078" t="str">
        <f t="shared" si="786"/>
        <v/>
      </c>
      <c r="M20078" t="str">
        <f t="shared" si="787"/>
        <v/>
      </c>
    </row>
    <row r="20079" spans="12:19" x14ac:dyDescent="0.25">
      <c r="L20079" t="str">
        <f t="shared" si="786"/>
        <v/>
      </c>
      <c r="M20079" t="str">
        <f t="shared" si="787"/>
        <v/>
      </c>
    </row>
    <row r="20080" spans="12:19" x14ac:dyDescent="0.25">
      <c r="L20080" t="str">
        <f t="shared" si="786"/>
        <v/>
      </c>
      <c r="M20080" t="str">
        <f t="shared" si="787"/>
        <v/>
      </c>
    </row>
    <row r="20081" spans="12:13" x14ac:dyDescent="0.25">
      <c r="L20081" t="str">
        <f t="shared" si="786"/>
        <v/>
      </c>
      <c r="M20081" t="str">
        <f t="shared" si="787"/>
        <v/>
      </c>
    </row>
    <row r="20082" spans="12:13" x14ac:dyDescent="0.25">
      <c r="L20082" t="str">
        <f t="shared" si="786"/>
        <v/>
      </c>
      <c r="M20082" t="str">
        <f t="shared" si="787"/>
        <v/>
      </c>
    </row>
    <row r="20083" spans="12:13" x14ac:dyDescent="0.25">
      <c r="L20083" t="str">
        <f t="shared" si="786"/>
        <v/>
      </c>
      <c r="M20083" t="str">
        <f t="shared" si="787"/>
        <v/>
      </c>
    </row>
    <row r="20084" spans="12:13" x14ac:dyDescent="0.25">
      <c r="L20084" t="str">
        <f t="shared" si="786"/>
        <v/>
      </c>
      <c r="M20084" t="str">
        <f t="shared" si="787"/>
        <v/>
      </c>
    </row>
    <row r="20085" spans="12:13" x14ac:dyDescent="0.25">
      <c r="L20085" t="str">
        <f t="shared" si="786"/>
        <v/>
      </c>
      <c r="M20085" t="str">
        <f t="shared" si="787"/>
        <v/>
      </c>
    </row>
    <row r="20086" spans="12:13" x14ac:dyDescent="0.25">
      <c r="L20086" t="str">
        <f t="shared" si="786"/>
        <v/>
      </c>
      <c r="M20086" t="str">
        <f t="shared" si="787"/>
        <v/>
      </c>
    </row>
    <row r="20087" spans="12:13" x14ac:dyDescent="0.25">
      <c r="L20087" t="str">
        <f t="shared" si="786"/>
        <v/>
      </c>
      <c r="M20087" t="str">
        <f t="shared" si="787"/>
        <v/>
      </c>
    </row>
    <row r="20088" spans="12:13" x14ac:dyDescent="0.25">
      <c r="L20088" t="str">
        <f t="shared" si="786"/>
        <v/>
      </c>
      <c r="M20088" t="str">
        <f t="shared" si="787"/>
        <v/>
      </c>
    </row>
    <row r="20089" spans="12:13" x14ac:dyDescent="0.25">
      <c r="L20089" t="str">
        <f t="shared" si="786"/>
        <v/>
      </c>
      <c r="M20089" t="str">
        <f t="shared" si="787"/>
        <v/>
      </c>
    </row>
    <row r="20090" spans="12:13" x14ac:dyDescent="0.25">
      <c r="L20090" t="str">
        <f t="shared" si="786"/>
        <v/>
      </c>
      <c r="M20090" t="str">
        <f t="shared" si="787"/>
        <v/>
      </c>
    </row>
    <row r="20091" spans="12:13" x14ac:dyDescent="0.25">
      <c r="L20091" t="str">
        <f t="shared" si="786"/>
        <v/>
      </c>
      <c r="M20091" t="str">
        <f t="shared" si="787"/>
        <v/>
      </c>
    </row>
    <row r="20092" spans="12:13" x14ac:dyDescent="0.25">
      <c r="L20092" t="str">
        <f t="shared" si="786"/>
        <v/>
      </c>
      <c r="M20092" t="str">
        <f t="shared" si="787"/>
        <v/>
      </c>
    </row>
    <row r="20093" spans="12:13" x14ac:dyDescent="0.25">
      <c r="L20093" t="str">
        <f t="shared" si="786"/>
        <v/>
      </c>
      <c r="M20093" t="str">
        <f t="shared" si="787"/>
        <v/>
      </c>
    </row>
    <row r="20094" spans="12:13" x14ac:dyDescent="0.25">
      <c r="L20094" t="str">
        <f t="shared" si="786"/>
        <v/>
      </c>
      <c r="M20094" t="str">
        <f t="shared" si="787"/>
        <v/>
      </c>
    </row>
    <row r="20095" spans="12:13" x14ac:dyDescent="0.25">
      <c r="L20095" t="str">
        <f t="shared" si="786"/>
        <v/>
      </c>
      <c r="M20095" t="str">
        <f t="shared" si="787"/>
        <v/>
      </c>
    </row>
    <row r="20096" spans="12:13" x14ac:dyDescent="0.25">
      <c r="L20096" t="str">
        <f t="shared" si="786"/>
        <v/>
      </c>
      <c r="M20096" t="str">
        <f t="shared" si="787"/>
        <v/>
      </c>
    </row>
    <row r="20097" spans="12:13" x14ac:dyDescent="0.25">
      <c r="L20097" t="str">
        <f t="shared" si="786"/>
        <v/>
      </c>
      <c r="M20097" t="str">
        <f t="shared" si="787"/>
        <v/>
      </c>
    </row>
    <row r="20098" spans="12:13" x14ac:dyDescent="0.25">
      <c r="L20098" t="str">
        <f t="shared" si="786"/>
        <v/>
      </c>
      <c r="M20098" t="str">
        <f t="shared" si="787"/>
        <v/>
      </c>
    </row>
    <row r="20099" spans="12:13" x14ac:dyDescent="0.25">
      <c r="L20099" t="str">
        <f t="shared" si="786"/>
        <v/>
      </c>
      <c r="M20099" t="str">
        <f t="shared" si="787"/>
        <v/>
      </c>
    </row>
    <row r="20100" spans="12:13" x14ac:dyDescent="0.25">
      <c r="L20100" t="str">
        <f t="shared" si="786"/>
        <v/>
      </c>
      <c r="M20100" t="str">
        <f t="shared" si="787"/>
        <v/>
      </c>
    </row>
    <row r="20101" spans="12:13" x14ac:dyDescent="0.25">
      <c r="L20101" t="str">
        <f t="shared" si="786"/>
        <v/>
      </c>
      <c r="M20101" t="str">
        <f t="shared" si="787"/>
        <v/>
      </c>
    </row>
    <row r="20102" spans="12:13" x14ac:dyDescent="0.25">
      <c r="L20102" t="str">
        <f t="shared" si="786"/>
        <v/>
      </c>
      <c r="M20102" t="str">
        <f t="shared" si="787"/>
        <v/>
      </c>
    </row>
    <row r="20103" spans="12:13" x14ac:dyDescent="0.25">
      <c r="L20103" t="str">
        <f t="shared" si="786"/>
        <v/>
      </c>
      <c r="M20103" t="str">
        <f t="shared" si="787"/>
        <v/>
      </c>
    </row>
    <row r="20104" spans="12:13" x14ac:dyDescent="0.25">
      <c r="L20104" t="str">
        <f t="shared" si="786"/>
        <v/>
      </c>
    </row>
  </sheetData>
  <conditionalFormatting sqref="AH63:AH2062">
    <cfRule type="duplicateValues" dxfId="21" priority="11"/>
  </conditionalFormatting>
  <conditionalFormatting sqref="AI63:AI2062">
    <cfRule type="duplicateValues" dxfId="19" priority="10"/>
  </conditionalFormatting>
  <conditionalFormatting sqref="AJ63:AJ2062">
    <cfRule type="duplicateValues" dxfId="17" priority="9"/>
  </conditionalFormatting>
  <conditionalFormatting sqref="AK63:AK2062">
    <cfRule type="duplicateValues" dxfId="15" priority="8"/>
  </conditionalFormatting>
  <conditionalFormatting sqref="AG63:AG2062">
    <cfRule type="duplicateValues" dxfId="13" priority="7"/>
  </conditionalFormatting>
  <conditionalFormatting sqref="O59 O98">
    <cfRule type="containsErrors" dxfId="11" priority="6">
      <formula>ISERROR(O59)</formula>
    </cfRule>
  </conditionalFormatting>
  <conditionalFormatting sqref="L1:S1048576">
    <cfRule type="containsErrors" dxfId="9" priority="5">
      <formula>ISERROR(L1)</formula>
    </cfRule>
  </conditionalFormatting>
  <conditionalFormatting sqref="L20061:S20061">
    <cfRule type="expression" dxfId="7" priority="4">
      <formula>"L64&gt;$P$60"</formula>
    </cfRule>
  </conditionalFormatting>
  <conditionalFormatting sqref="N64:N75 N99:N20061">
    <cfRule type="expression" dxfId="5" priority="3">
      <formula>"N65=erreur"</formula>
    </cfRule>
  </conditionalFormatting>
  <conditionalFormatting sqref="L74:S75 L99:S1524 L76:L98">
    <cfRule type="expression" dxfId="3" priority="2">
      <formula>L$65=$P$60</formula>
    </cfRule>
  </conditionalFormatting>
  <conditionalFormatting sqref="N74:S75 N99:S1524">
    <cfRule type="expression" dxfId="1" priority="1">
      <formula>$M75&gt;$E$11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Charles-Antoine</dc:creator>
  <cp:lastModifiedBy>Charles-Antoine</cp:lastModifiedBy>
  <dcterms:created xsi:type="dcterms:W3CDTF">2019-05-12T19:46:01Z</dcterms:created>
  <dcterms:modified xsi:type="dcterms:W3CDTF">2019-05-12T19:48:42Z</dcterms:modified>
</cp:coreProperties>
</file>